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ctrlProps/ctrlProp2.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updateLinks="never" codeName="ThisWorkbook"/>
  <mc:AlternateContent xmlns:mc="http://schemas.openxmlformats.org/markup-compatibility/2006">
    <mc:Choice Requires="x15">
      <x15ac:absPath xmlns:x15ac="http://schemas.microsoft.com/office/spreadsheetml/2010/11/ac" url="C:\Users\USSEL2\Downloads\"/>
    </mc:Choice>
  </mc:AlternateContent>
  <bookViews>
    <workbookView xWindow="0" yWindow="0" windowWidth="28800" windowHeight="11220" tabRatio="765" activeTab="2"/>
  </bookViews>
  <sheets>
    <sheet name="IDENTIFICATION" sheetId="9" r:id="rId1"/>
    <sheet name="PANNEAU_DE_COMMANDE" sheetId="8" r:id="rId2"/>
    <sheet name="BD" sheetId="7" r:id="rId3"/>
    <sheet name="CALENDRIER_PREV" sheetId="3" r:id="rId4"/>
    <sheet name="INFO_CALENDRIER" sheetId="4" r:id="rId5"/>
    <sheet name="INFO_VEHICULES" sheetId="6" r:id="rId6"/>
    <sheet name="parametrage" sheetId="10" r:id="rId7"/>
    <sheet name="code couleur" sheetId="11" r:id="rId8"/>
  </sheets>
  <functionGroups builtInGroupCount="18"/>
  <externalReferences>
    <externalReference r:id="rId9"/>
    <externalReference r:id="rId10"/>
  </externalReferences>
  <definedNames>
    <definedName name="_xlnm._FilterDatabase" localSheetId="2" hidden="1">BD!$A$1:$Y$1143</definedName>
    <definedName name="COMMERCIAL">INFO_CALENDRIER!$AB$2:$AB$9</definedName>
    <definedName name="conducteurs">INFO_CALENDRIER!$Y$1:$Y$56</definedName>
    <definedName name="dates_cal">CALENDRIER_PREV!$4:$4</definedName>
    <definedName name="OUINON">INFO_CALENDRIER!$AE$1:$AE$2</definedName>
    <definedName name="periodecal">OFFSET([1]INFO!$D$1,1,,COUNTA([1]INFO!$D:$D)-1)</definedName>
    <definedName name="vehicules">INFO_VEHICULES!$A$2:$A$44</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89" i="3" l="1"/>
  <c r="G87" i="3"/>
  <c r="G85" i="3"/>
  <c r="G83" i="3"/>
  <c r="G81" i="3"/>
  <c r="G79" i="3"/>
  <c r="G77" i="3"/>
  <c r="G75" i="3"/>
  <c r="G73" i="3"/>
  <c r="G71" i="3"/>
  <c r="G69" i="3"/>
  <c r="G67" i="3"/>
  <c r="G65" i="3"/>
  <c r="G63" i="3"/>
  <c r="G61" i="3"/>
  <c r="G59" i="3"/>
  <c r="G57" i="3"/>
  <c r="G55" i="3"/>
  <c r="G53" i="3"/>
  <c r="G51" i="3"/>
  <c r="G49" i="3"/>
  <c r="G47" i="3"/>
  <c r="G45" i="3"/>
  <c r="G43" i="3"/>
  <c r="G41" i="3"/>
  <c r="G39" i="3"/>
  <c r="G37" i="3"/>
  <c r="G35" i="3"/>
  <c r="G33" i="3"/>
  <c r="G31" i="3"/>
  <c r="G29" i="3"/>
  <c r="G27" i="3"/>
  <c r="G25" i="3"/>
  <c r="G23" i="3"/>
  <c r="G21" i="3"/>
  <c r="G19" i="3"/>
  <c r="G17" i="3"/>
  <c r="G15" i="3"/>
  <c r="G13" i="3"/>
  <c r="E117" i="3" l="1"/>
  <c r="D117" i="3"/>
  <c r="C117" i="3"/>
  <c r="B117" i="3"/>
  <c r="A117" i="3"/>
  <c r="E116" i="3"/>
  <c r="D116" i="3"/>
  <c r="C116" i="3"/>
  <c r="B116" i="3"/>
  <c r="A116" i="3"/>
  <c r="E115" i="3"/>
  <c r="D115" i="3"/>
  <c r="C115" i="3"/>
  <c r="B115" i="3"/>
  <c r="A115" i="3"/>
  <c r="E114" i="3"/>
  <c r="D114" i="3"/>
  <c r="C114" i="3"/>
  <c r="B114" i="3"/>
  <c r="A114" i="3"/>
  <c r="E113" i="3"/>
  <c r="D113" i="3"/>
  <c r="C113" i="3"/>
  <c r="B113" i="3"/>
  <c r="A113" i="3"/>
  <c r="E112" i="3"/>
  <c r="D112" i="3"/>
  <c r="C112" i="3"/>
  <c r="B112" i="3"/>
  <c r="A112" i="3"/>
  <c r="E111" i="3"/>
  <c r="D111" i="3"/>
  <c r="C111" i="3"/>
  <c r="B111" i="3"/>
  <c r="A111" i="3"/>
  <c r="E110" i="3"/>
  <c r="D110" i="3"/>
  <c r="C110" i="3"/>
  <c r="B110" i="3"/>
  <c r="A110" i="3"/>
  <c r="E109" i="3"/>
  <c r="D109" i="3"/>
  <c r="C109" i="3"/>
  <c r="B109" i="3"/>
  <c r="A109" i="3"/>
  <c r="E108" i="3"/>
  <c r="D108" i="3"/>
  <c r="C108" i="3"/>
  <c r="B108" i="3"/>
  <c r="A108" i="3"/>
  <c r="E107" i="3"/>
  <c r="D107" i="3"/>
  <c r="C107" i="3"/>
  <c r="B107" i="3"/>
  <c r="A107" i="3"/>
  <c r="E106" i="3"/>
  <c r="D106" i="3"/>
  <c r="C106" i="3"/>
  <c r="B106" i="3"/>
  <c r="A106" i="3"/>
  <c r="E105" i="3"/>
  <c r="D105" i="3"/>
  <c r="C105" i="3"/>
  <c r="B105" i="3"/>
  <c r="A105" i="3"/>
  <c r="E104" i="3"/>
  <c r="D104" i="3"/>
  <c r="C104" i="3"/>
  <c r="B104" i="3"/>
  <c r="A104" i="3"/>
  <c r="E103" i="3"/>
  <c r="D103" i="3"/>
  <c r="C103" i="3"/>
  <c r="B103" i="3"/>
  <c r="A103" i="3"/>
  <c r="E102" i="3"/>
  <c r="D102" i="3"/>
  <c r="C102" i="3"/>
  <c r="B102" i="3"/>
  <c r="A102" i="3"/>
  <c r="E101" i="3"/>
  <c r="D101" i="3"/>
  <c r="C101" i="3"/>
  <c r="B101" i="3"/>
  <c r="A101" i="3"/>
  <c r="E100" i="3"/>
  <c r="D100" i="3"/>
  <c r="C100" i="3"/>
  <c r="B100" i="3"/>
  <c r="A100" i="3"/>
  <c r="E99" i="3"/>
  <c r="D99" i="3"/>
  <c r="C99" i="3"/>
  <c r="B99" i="3"/>
  <c r="A99" i="3"/>
  <c r="E98" i="3"/>
  <c r="D98" i="3"/>
  <c r="C98" i="3"/>
  <c r="B98" i="3"/>
  <c r="A98" i="3"/>
  <c r="E97" i="3"/>
  <c r="D97" i="3"/>
  <c r="C97" i="3"/>
  <c r="B97" i="3"/>
  <c r="A97" i="3"/>
  <c r="E96" i="3"/>
  <c r="D96" i="3"/>
  <c r="C96" i="3"/>
  <c r="B96" i="3"/>
  <c r="A96" i="3"/>
  <c r="E95" i="3"/>
  <c r="D95" i="3"/>
  <c r="C95" i="3"/>
  <c r="B95" i="3"/>
  <c r="A95" i="3"/>
  <c r="E94" i="3"/>
  <c r="D94" i="3"/>
  <c r="C94" i="3"/>
  <c r="B94" i="3"/>
  <c r="A94" i="3"/>
  <c r="E93" i="3"/>
  <c r="D93" i="3"/>
  <c r="C93" i="3"/>
  <c r="B93" i="3"/>
  <c r="A93" i="3"/>
  <c r="E92" i="3"/>
  <c r="D92" i="3"/>
  <c r="C92" i="3"/>
  <c r="B92" i="3"/>
  <c r="A92" i="3"/>
  <c r="E91" i="3"/>
  <c r="D91" i="3"/>
  <c r="C91" i="3"/>
  <c r="B91" i="3"/>
  <c r="A91" i="3"/>
  <c r="E89" i="3"/>
  <c r="D89" i="3"/>
  <c r="C89" i="3"/>
  <c r="B89" i="3"/>
  <c r="A89" i="3"/>
  <c r="E87" i="3"/>
  <c r="D87" i="3"/>
  <c r="C87" i="3"/>
  <c r="B87" i="3"/>
  <c r="A87" i="3"/>
  <c r="E85" i="3"/>
  <c r="D85" i="3"/>
  <c r="C85" i="3"/>
  <c r="B85" i="3"/>
  <c r="A85" i="3"/>
  <c r="E83" i="3"/>
  <c r="D83" i="3"/>
  <c r="C83" i="3"/>
  <c r="B83" i="3"/>
  <c r="A83" i="3"/>
  <c r="E81" i="3"/>
  <c r="D81" i="3"/>
  <c r="C81" i="3"/>
  <c r="B81" i="3"/>
  <c r="A81" i="3"/>
  <c r="E79" i="3"/>
  <c r="D79" i="3"/>
  <c r="C79" i="3"/>
  <c r="B79" i="3"/>
  <c r="A79" i="3"/>
  <c r="E77" i="3"/>
  <c r="D77" i="3"/>
  <c r="C77" i="3"/>
  <c r="B77" i="3"/>
  <c r="A77" i="3"/>
  <c r="E75" i="3"/>
  <c r="D75" i="3"/>
  <c r="C75" i="3"/>
  <c r="B75" i="3"/>
  <c r="A75" i="3"/>
  <c r="E73" i="3"/>
  <c r="D73" i="3"/>
  <c r="C73" i="3"/>
  <c r="B73" i="3"/>
  <c r="A73" i="3"/>
  <c r="E71" i="3"/>
  <c r="D71" i="3"/>
  <c r="C71" i="3"/>
  <c r="B71" i="3"/>
  <c r="A71" i="3"/>
  <c r="E69" i="3"/>
  <c r="D69" i="3"/>
  <c r="C69" i="3"/>
  <c r="B69" i="3"/>
  <c r="A69" i="3"/>
  <c r="E67" i="3"/>
  <c r="D67" i="3"/>
  <c r="C67" i="3"/>
  <c r="B67" i="3"/>
  <c r="A67" i="3"/>
  <c r="E65" i="3"/>
  <c r="D65" i="3"/>
  <c r="C65" i="3"/>
  <c r="B65" i="3"/>
  <c r="A65" i="3"/>
  <c r="E63" i="3"/>
  <c r="D63" i="3"/>
  <c r="C63" i="3"/>
  <c r="B63" i="3"/>
  <c r="A63" i="3"/>
  <c r="E61" i="3"/>
  <c r="D61" i="3"/>
  <c r="C61" i="3"/>
  <c r="B61" i="3"/>
  <c r="A61" i="3"/>
  <c r="E59" i="3"/>
  <c r="D59" i="3"/>
  <c r="C59" i="3"/>
  <c r="B59" i="3"/>
  <c r="A59" i="3"/>
  <c r="E57" i="3"/>
  <c r="D57" i="3"/>
  <c r="C57" i="3"/>
  <c r="B57" i="3"/>
  <c r="A57" i="3"/>
  <c r="E55" i="3"/>
  <c r="D55" i="3"/>
  <c r="C55" i="3"/>
  <c r="B55" i="3"/>
  <c r="A55" i="3"/>
  <c r="E53" i="3"/>
  <c r="D53" i="3"/>
  <c r="C53" i="3"/>
  <c r="B53" i="3"/>
  <c r="A53" i="3"/>
  <c r="E51" i="3"/>
  <c r="D51" i="3"/>
  <c r="C51" i="3"/>
  <c r="B51" i="3"/>
  <c r="A51" i="3"/>
  <c r="E49" i="3"/>
  <c r="D49" i="3"/>
  <c r="C49" i="3"/>
  <c r="B49" i="3"/>
  <c r="A49" i="3"/>
  <c r="E47" i="3"/>
  <c r="D47" i="3"/>
  <c r="C47" i="3"/>
  <c r="B47" i="3"/>
  <c r="A47" i="3"/>
  <c r="E45" i="3"/>
  <c r="D45" i="3"/>
  <c r="C45" i="3"/>
  <c r="B45" i="3"/>
  <c r="A45" i="3"/>
  <c r="E43" i="3"/>
  <c r="D43" i="3"/>
  <c r="C43" i="3"/>
  <c r="B43" i="3"/>
  <c r="A43" i="3"/>
  <c r="E41" i="3"/>
  <c r="D41" i="3"/>
  <c r="C41" i="3"/>
  <c r="B41" i="3"/>
  <c r="A41" i="3"/>
  <c r="E39" i="3"/>
  <c r="D39" i="3"/>
  <c r="C39" i="3"/>
  <c r="B39" i="3"/>
  <c r="A39" i="3"/>
  <c r="E37" i="3"/>
  <c r="D37" i="3"/>
  <c r="C37" i="3"/>
  <c r="B37" i="3"/>
  <c r="A37" i="3"/>
  <c r="E35" i="3"/>
  <c r="D35" i="3"/>
  <c r="C35" i="3"/>
  <c r="B35" i="3"/>
  <c r="A35" i="3"/>
  <c r="E33" i="3"/>
  <c r="D33" i="3"/>
  <c r="C33" i="3"/>
  <c r="B33" i="3"/>
  <c r="A33" i="3"/>
  <c r="E31" i="3"/>
  <c r="D31" i="3"/>
  <c r="C31" i="3"/>
  <c r="B31" i="3"/>
  <c r="A31" i="3"/>
  <c r="E29" i="3"/>
  <c r="D29" i="3"/>
  <c r="C29" i="3"/>
  <c r="B29" i="3"/>
  <c r="A29" i="3"/>
  <c r="E27" i="3"/>
  <c r="D27" i="3"/>
  <c r="C27" i="3"/>
  <c r="B27" i="3"/>
  <c r="A27" i="3"/>
  <c r="E25" i="3"/>
  <c r="D25" i="3"/>
  <c r="C25" i="3"/>
  <c r="B25" i="3"/>
  <c r="A25" i="3"/>
  <c r="E23" i="3"/>
  <c r="D23" i="3"/>
  <c r="C23" i="3"/>
  <c r="B23" i="3"/>
  <c r="A23" i="3"/>
  <c r="E21" i="3"/>
  <c r="D21" i="3"/>
  <c r="C21" i="3"/>
  <c r="B21" i="3"/>
  <c r="A21" i="3"/>
  <c r="E19" i="3"/>
  <c r="D19" i="3"/>
  <c r="C19" i="3"/>
  <c r="B19" i="3"/>
  <c r="A19" i="3"/>
  <c r="E17" i="3"/>
  <c r="D17" i="3"/>
  <c r="C17" i="3"/>
  <c r="B17" i="3"/>
  <c r="A17" i="3"/>
  <c r="E15" i="3"/>
  <c r="D15" i="3"/>
  <c r="C15" i="3"/>
  <c r="B15" i="3"/>
  <c r="A15" i="3"/>
  <c r="E13" i="3"/>
  <c r="D13" i="3"/>
  <c r="C13" i="3"/>
  <c r="B13" i="3"/>
  <c r="A13" i="3"/>
  <c r="E11" i="3"/>
  <c r="D11" i="3"/>
  <c r="C11" i="3"/>
  <c r="B11" i="3"/>
  <c r="A11" i="3"/>
  <c r="E9" i="3"/>
  <c r="D9" i="3"/>
  <c r="C9" i="3"/>
  <c r="B9" i="3"/>
  <c r="A9" i="3"/>
  <c r="E7" i="3"/>
  <c r="D7" i="3"/>
  <c r="C7" i="3"/>
  <c r="B7" i="3"/>
  <c r="A7" i="3"/>
  <c r="E5" i="3"/>
  <c r="D5" i="3"/>
  <c r="C5" i="3"/>
  <c r="B5" i="3"/>
  <c r="A5" i="3"/>
  <c r="D1" i="3"/>
  <c r="F3" i="3" s="1"/>
  <c r="G4" i="3" l="1"/>
  <c r="F4" i="3"/>
  <c r="F2" i="3"/>
  <c r="F1" i="3"/>
  <c r="H3" i="3"/>
  <c r="H14" i="7"/>
  <c r="J14" i="7"/>
  <c r="K14" i="7"/>
  <c r="L14" i="7"/>
  <c r="N14" i="7"/>
  <c r="O14" i="7"/>
  <c r="P14" i="7"/>
  <c r="Q14" i="7"/>
  <c r="R14" i="7"/>
  <c r="S14" i="7"/>
  <c r="T14" i="7"/>
  <c r="W14" i="7"/>
  <c r="X14" i="7"/>
  <c r="Y14" i="7"/>
  <c r="Z14" i="7"/>
  <c r="AC14" i="7"/>
  <c r="I4" i="3" l="1"/>
  <c r="H4" i="3"/>
  <c r="H1" i="3"/>
  <c r="J3" i="3"/>
  <c r="H2" i="3"/>
  <c r="H13" i="7"/>
  <c r="T13" i="7" s="1"/>
  <c r="H17" i="7"/>
  <c r="T17" i="7" s="1"/>
  <c r="H18" i="7"/>
  <c r="H19" i="7"/>
  <c r="H20" i="7"/>
  <c r="H21" i="7"/>
  <c r="H22" i="7"/>
  <c r="H23" i="7"/>
  <c r="H24" i="7"/>
  <c r="H25" i="7"/>
  <c r="H26" i="7"/>
  <c r="H27" i="7"/>
  <c r="H28" i="7"/>
  <c r="H29" i="7"/>
  <c r="H30" i="7"/>
  <c r="H31" i="7"/>
  <c r="H32" i="7"/>
  <c r="H33" i="7"/>
  <c r="H34" i="7"/>
  <c r="H35" i="7"/>
  <c r="H36" i="7"/>
  <c r="H37" i="7"/>
  <c r="H38" i="7"/>
  <c r="H39" i="7"/>
  <c r="H40" i="7"/>
  <c r="H41" i="7"/>
  <c r="H42" i="7"/>
  <c r="H43" i="7"/>
  <c r="H44" i="7"/>
  <c r="H45" i="7"/>
  <c r="H46" i="7"/>
  <c r="H47" i="7"/>
  <c r="H48" i="7"/>
  <c r="H49" i="7"/>
  <c r="H50" i="7"/>
  <c r="H51" i="7"/>
  <c r="H52" i="7"/>
  <c r="H53" i="7"/>
  <c r="H54" i="7"/>
  <c r="H55" i="7"/>
  <c r="H56" i="7"/>
  <c r="H57" i="7"/>
  <c r="H58" i="7"/>
  <c r="H59" i="7"/>
  <c r="H60" i="7"/>
  <c r="H61" i="7"/>
  <c r="H62" i="7"/>
  <c r="H63" i="7"/>
  <c r="H64" i="7"/>
  <c r="H65" i="7"/>
  <c r="H66" i="7"/>
  <c r="H67" i="7"/>
  <c r="H68" i="7"/>
  <c r="H69" i="7"/>
  <c r="H70" i="7"/>
  <c r="H71" i="7"/>
  <c r="H72" i="7"/>
  <c r="H73" i="7"/>
  <c r="H74" i="7"/>
  <c r="H75" i="7"/>
  <c r="H76" i="7"/>
  <c r="H77" i="7"/>
  <c r="H78" i="7"/>
  <c r="H79" i="7"/>
  <c r="H80" i="7"/>
  <c r="H81" i="7"/>
  <c r="H82" i="7"/>
  <c r="H83" i="7"/>
  <c r="H84" i="7"/>
  <c r="H85" i="7"/>
  <c r="H86" i="7"/>
  <c r="H87" i="7"/>
  <c r="H88" i="7"/>
  <c r="H89" i="7"/>
  <c r="H90" i="7"/>
  <c r="H91" i="7"/>
  <c r="H92" i="7"/>
  <c r="H93" i="7"/>
  <c r="H94" i="7"/>
  <c r="H95" i="7"/>
  <c r="H96" i="7"/>
  <c r="H97" i="7"/>
  <c r="H98" i="7"/>
  <c r="H99" i="7"/>
  <c r="H100" i="7"/>
  <c r="H101" i="7"/>
  <c r="H102" i="7"/>
  <c r="H103" i="7"/>
  <c r="H104" i="7"/>
  <c r="H105" i="7"/>
  <c r="H106" i="7"/>
  <c r="H107" i="7"/>
  <c r="H108" i="7"/>
  <c r="H109" i="7"/>
  <c r="H110" i="7"/>
  <c r="H111" i="7"/>
  <c r="H112" i="7"/>
  <c r="H113" i="7"/>
  <c r="H114" i="7"/>
  <c r="H115" i="7"/>
  <c r="H116" i="7"/>
  <c r="H117" i="7"/>
  <c r="H118" i="7"/>
  <c r="H119" i="7"/>
  <c r="H120" i="7"/>
  <c r="H121" i="7"/>
  <c r="H122" i="7"/>
  <c r="H123" i="7"/>
  <c r="H124" i="7"/>
  <c r="H125" i="7"/>
  <c r="H126" i="7"/>
  <c r="H127" i="7"/>
  <c r="H128" i="7"/>
  <c r="H129" i="7"/>
  <c r="H130" i="7"/>
  <c r="H131" i="7"/>
  <c r="H132" i="7"/>
  <c r="H133" i="7"/>
  <c r="H134" i="7"/>
  <c r="H135" i="7"/>
  <c r="H136" i="7"/>
  <c r="H137" i="7"/>
  <c r="H138" i="7"/>
  <c r="H139" i="7"/>
  <c r="H140" i="7"/>
  <c r="H141" i="7"/>
  <c r="H142" i="7"/>
  <c r="H143" i="7"/>
  <c r="H144" i="7"/>
  <c r="H145" i="7"/>
  <c r="H146" i="7"/>
  <c r="H147" i="7"/>
  <c r="H148" i="7"/>
  <c r="H149" i="7"/>
  <c r="H150" i="7"/>
  <c r="H151" i="7"/>
  <c r="H152" i="7"/>
  <c r="H153" i="7"/>
  <c r="H154" i="7"/>
  <c r="H155" i="7"/>
  <c r="H156" i="7"/>
  <c r="H157" i="7"/>
  <c r="H158" i="7"/>
  <c r="H159" i="7"/>
  <c r="H160" i="7"/>
  <c r="H161" i="7"/>
  <c r="H162" i="7"/>
  <c r="H163" i="7"/>
  <c r="H164" i="7"/>
  <c r="H165" i="7"/>
  <c r="H166" i="7"/>
  <c r="H167" i="7"/>
  <c r="H168" i="7"/>
  <c r="H169" i="7"/>
  <c r="H170" i="7"/>
  <c r="H171" i="7"/>
  <c r="H172" i="7"/>
  <c r="H173" i="7"/>
  <c r="H174" i="7"/>
  <c r="H175" i="7"/>
  <c r="H176" i="7"/>
  <c r="H177" i="7"/>
  <c r="H178" i="7"/>
  <c r="H179" i="7"/>
  <c r="H180" i="7"/>
  <c r="H181" i="7"/>
  <c r="H182" i="7"/>
  <c r="H183" i="7"/>
  <c r="H184" i="7"/>
  <c r="H185" i="7"/>
  <c r="H186" i="7"/>
  <c r="H187" i="7"/>
  <c r="H188" i="7"/>
  <c r="H189" i="7"/>
  <c r="H190" i="7"/>
  <c r="H191" i="7"/>
  <c r="H192" i="7"/>
  <c r="H193" i="7"/>
  <c r="H194" i="7"/>
  <c r="H195" i="7"/>
  <c r="H196" i="7"/>
  <c r="H197" i="7"/>
  <c r="H198" i="7"/>
  <c r="H199" i="7"/>
  <c r="H200" i="7"/>
  <c r="H201" i="7"/>
  <c r="H202" i="7"/>
  <c r="H203" i="7"/>
  <c r="H204" i="7"/>
  <c r="H205" i="7"/>
  <c r="H206" i="7"/>
  <c r="H207" i="7"/>
  <c r="H208" i="7"/>
  <c r="H209" i="7"/>
  <c r="H210" i="7"/>
  <c r="H211" i="7"/>
  <c r="H212" i="7"/>
  <c r="H213" i="7"/>
  <c r="H214" i="7"/>
  <c r="H215" i="7"/>
  <c r="H216" i="7"/>
  <c r="H217" i="7"/>
  <c r="H218" i="7"/>
  <c r="H219" i="7"/>
  <c r="H220" i="7"/>
  <c r="H221" i="7"/>
  <c r="H222" i="7"/>
  <c r="H223" i="7"/>
  <c r="H224" i="7"/>
  <c r="H225" i="7"/>
  <c r="H226" i="7"/>
  <c r="H227" i="7"/>
  <c r="H228" i="7"/>
  <c r="H229" i="7"/>
  <c r="H230" i="7"/>
  <c r="H231" i="7"/>
  <c r="H232" i="7"/>
  <c r="H233" i="7"/>
  <c r="H234" i="7"/>
  <c r="H235" i="7"/>
  <c r="H236" i="7"/>
  <c r="H237" i="7"/>
  <c r="H238" i="7"/>
  <c r="H239" i="7"/>
  <c r="H240" i="7"/>
  <c r="H241" i="7"/>
  <c r="H242" i="7"/>
  <c r="H243" i="7"/>
  <c r="H244" i="7"/>
  <c r="H245" i="7"/>
  <c r="H246" i="7"/>
  <c r="H247" i="7"/>
  <c r="H248" i="7"/>
  <c r="H249" i="7"/>
  <c r="H250" i="7"/>
  <c r="H251" i="7"/>
  <c r="H252" i="7"/>
  <c r="H253" i="7"/>
  <c r="H254" i="7"/>
  <c r="H255" i="7"/>
  <c r="H256" i="7"/>
  <c r="H257" i="7"/>
  <c r="H258" i="7"/>
  <c r="H259" i="7"/>
  <c r="H260" i="7"/>
  <c r="H261" i="7"/>
  <c r="H262" i="7"/>
  <c r="H263" i="7"/>
  <c r="H264" i="7"/>
  <c r="H265" i="7"/>
  <c r="H266" i="7"/>
  <c r="H267" i="7"/>
  <c r="H268" i="7"/>
  <c r="H269" i="7"/>
  <c r="H270" i="7"/>
  <c r="H271" i="7"/>
  <c r="H272" i="7"/>
  <c r="H273" i="7"/>
  <c r="H274" i="7"/>
  <c r="H275" i="7"/>
  <c r="H276" i="7"/>
  <c r="H277" i="7"/>
  <c r="H278" i="7"/>
  <c r="H279" i="7"/>
  <c r="H280" i="7"/>
  <c r="H281" i="7"/>
  <c r="H282" i="7"/>
  <c r="H283" i="7"/>
  <c r="H284" i="7"/>
  <c r="H285" i="7"/>
  <c r="H286" i="7"/>
  <c r="H287" i="7"/>
  <c r="H288" i="7"/>
  <c r="H289" i="7"/>
  <c r="H290" i="7"/>
  <c r="H291" i="7"/>
  <c r="H292" i="7"/>
  <c r="H293" i="7"/>
  <c r="H294" i="7"/>
  <c r="H295" i="7"/>
  <c r="H296" i="7"/>
  <c r="H297" i="7"/>
  <c r="H298" i="7"/>
  <c r="H299" i="7"/>
  <c r="H300" i="7"/>
  <c r="H301" i="7"/>
  <c r="H302" i="7"/>
  <c r="H303" i="7"/>
  <c r="H304" i="7"/>
  <c r="H305" i="7"/>
  <c r="H306" i="7"/>
  <c r="H307" i="7"/>
  <c r="H308" i="7"/>
  <c r="H309" i="7"/>
  <c r="H310" i="7"/>
  <c r="H311" i="7"/>
  <c r="H312" i="7"/>
  <c r="H313" i="7"/>
  <c r="H314" i="7"/>
  <c r="H315" i="7"/>
  <c r="H316" i="7"/>
  <c r="H317" i="7"/>
  <c r="H318" i="7"/>
  <c r="H319" i="7"/>
  <c r="H320" i="7"/>
  <c r="H321" i="7"/>
  <c r="H322" i="7"/>
  <c r="H323" i="7"/>
  <c r="H324" i="7"/>
  <c r="H325" i="7"/>
  <c r="H326" i="7"/>
  <c r="H327" i="7"/>
  <c r="H328" i="7"/>
  <c r="H329" i="7"/>
  <c r="H330" i="7"/>
  <c r="H331" i="7"/>
  <c r="H332" i="7"/>
  <c r="H333" i="7"/>
  <c r="H334" i="7"/>
  <c r="H335" i="7"/>
  <c r="H336" i="7"/>
  <c r="H337" i="7"/>
  <c r="H338" i="7"/>
  <c r="H339" i="7"/>
  <c r="H340" i="7"/>
  <c r="H341" i="7"/>
  <c r="H342" i="7"/>
  <c r="H343" i="7"/>
  <c r="H344" i="7"/>
  <c r="H345" i="7"/>
  <c r="H346" i="7"/>
  <c r="H347" i="7"/>
  <c r="H348" i="7"/>
  <c r="H349" i="7"/>
  <c r="H350" i="7"/>
  <c r="H351" i="7"/>
  <c r="H352" i="7"/>
  <c r="H353" i="7"/>
  <c r="H354" i="7"/>
  <c r="H355" i="7"/>
  <c r="H356" i="7"/>
  <c r="H357" i="7"/>
  <c r="H358" i="7"/>
  <c r="H359" i="7"/>
  <c r="H360" i="7"/>
  <c r="H361" i="7"/>
  <c r="H362" i="7"/>
  <c r="H363" i="7"/>
  <c r="H364" i="7"/>
  <c r="H365" i="7"/>
  <c r="H366" i="7"/>
  <c r="H367" i="7"/>
  <c r="H368" i="7"/>
  <c r="H369" i="7"/>
  <c r="H370" i="7"/>
  <c r="H371" i="7"/>
  <c r="H372" i="7"/>
  <c r="H373" i="7"/>
  <c r="H374" i="7"/>
  <c r="H375" i="7"/>
  <c r="H376" i="7"/>
  <c r="H377" i="7"/>
  <c r="H378" i="7"/>
  <c r="H379" i="7"/>
  <c r="H380" i="7"/>
  <c r="H381" i="7"/>
  <c r="H382" i="7"/>
  <c r="H383" i="7"/>
  <c r="H384" i="7"/>
  <c r="H385" i="7"/>
  <c r="H386" i="7"/>
  <c r="H387" i="7"/>
  <c r="H388" i="7"/>
  <c r="H389" i="7"/>
  <c r="H390" i="7"/>
  <c r="H391" i="7"/>
  <c r="H392" i="7"/>
  <c r="H393" i="7"/>
  <c r="H394" i="7"/>
  <c r="H395" i="7"/>
  <c r="H396" i="7"/>
  <c r="H397" i="7"/>
  <c r="H398" i="7"/>
  <c r="H399" i="7"/>
  <c r="H400" i="7"/>
  <c r="H401" i="7"/>
  <c r="H402" i="7"/>
  <c r="H403" i="7"/>
  <c r="H404" i="7"/>
  <c r="H405" i="7"/>
  <c r="H406" i="7"/>
  <c r="H407" i="7"/>
  <c r="H408" i="7"/>
  <c r="H409" i="7"/>
  <c r="H410" i="7"/>
  <c r="H411" i="7"/>
  <c r="H412" i="7"/>
  <c r="H413" i="7"/>
  <c r="H414" i="7"/>
  <c r="H415" i="7"/>
  <c r="H416" i="7"/>
  <c r="H417" i="7"/>
  <c r="H418" i="7"/>
  <c r="H419" i="7"/>
  <c r="H420" i="7"/>
  <c r="H421" i="7"/>
  <c r="H422" i="7"/>
  <c r="H423" i="7"/>
  <c r="H424" i="7"/>
  <c r="H425" i="7"/>
  <c r="H426" i="7"/>
  <c r="H427" i="7"/>
  <c r="H428" i="7"/>
  <c r="H429" i="7"/>
  <c r="H430" i="7"/>
  <c r="H431" i="7"/>
  <c r="H432" i="7"/>
  <c r="H433" i="7"/>
  <c r="H434" i="7"/>
  <c r="H435" i="7"/>
  <c r="H436" i="7"/>
  <c r="H437" i="7"/>
  <c r="H438" i="7"/>
  <c r="H439" i="7"/>
  <c r="H440" i="7"/>
  <c r="H441" i="7"/>
  <c r="H442" i="7"/>
  <c r="H443" i="7"/>
  <c r="H444" i="7"/>
  <c r="H445" i="7"/>
  <c r="H446" i="7"/>
  <c r="H447" i="7"/>
  <c r="H448" i="7"/>
  <c r="H449" i="7"/>
  <c r="H450" i="7"/>
  <c r="H451" i="7"/>
  <c r="H452" i="7"/>
  <c r="H453" i="7"/>
  <c r="H454" i="7"/>
  <c r="H455" i="7"/>
  <c r="H456" i="7"/>
  <c r="H457" i="7"/>
  <c r="H458" i="7"/>
  <c r="H459" i="7"/>
  <c r="H460" i="7"/>
  <c r="H461" i="7"/>
  <c r="H462" i="7"/>
  <c r="H463" i="7"/>
  <c r="H464" i="7"/>
  <c r="H465" i="7"/>
  <c r="H466" i="7"/>
  <c r="H467" i="7"/>
  <c r="H468" i="7"/>
  <c r="H469" i="7"/>
  <c r="H470" i="7"/>
  <c r="H471" i="7"/>
  <c r="H472" i="7"/>
  <c r="H473" i="7"/>
  <c r="H474" i="7"/>
  <c r="H475" i="7"/>
  <c r="H476" i="7"/>
  <c r="H477" i="7"/>
  <c r="H478" i="7"/>
  <c r="H479" i="7"/>
  <c r="H480" i="7"/>
  <c r="H481" i="7"/>
  <c r="H482" i="7"/>
  <c r="H483" i="7"/>
  <c r="H484" i="7"/>
  <c r="H485" i="7"/>
  <c r="H486" i="7"/>
  <c r="H487" i="7"/>
  <c r="H488" i="7"/>
  <c r="H489" i="7"/>
  <c r="H490" i="7"/>
  <c r="H491" i="7"/>
  <c r="H492" i="7"/>
  <c r="H493" i="7"/>
  <c r="H494" i="7"/>
  <c r="H495" i="7"/>
  <c r="H496" i="7"/>
  <c r="H497" i="7"/>
  <c r="H498" i="7"/>
  <c r="H499" i="7"/>
  <c r="H500" i="7"/>
  <c r="H501" i="7"/>
  <c r="H502" i="7"/>
  <c r="H503" i="7"/>
  <c r="H504" i="7"/>
  <c r="H505" i="7"/>
  <c r="H506" i="7"/>
  <c r="H507" i="7"/>
  <c r="H508" i="7"/>
  <c r="H509" i="7"/>
  <c r="H510" i="7"/>
  <c r="H511" i="7"/>
  <c r="H512" i="7"/>
  <c r="H513" i="7"/>
  <c r="H514" i="7"/>
  <c r="H515" i="7"/>
  <c r="H516" i="7"/>
  <c r="H517" i="7"/>
  <c r="H518" i="7"/>
  <c r="H519" i="7"/>
  <c r="H520" i="7"/>
  <c r="H521" i="7"/>
  <c r="H522" i="7"/>
  <c r="H523" i="7"/>
  <c r="H524" i="7"/>
  <c r="H525" i="7"/>
  <c r="H526" i="7"/>
  <c r="H527" i="7"/>
  <c r="H528" i="7"/>
  <c r="H529" i="7"/>
  <c r="H530" i="7"/>
  <c r="H531" i="7"/>
  <c r="H532" i="7"/>
  <c r="H533" i="7"/>
  <c r="H534" i="7"/>
  <c r="H535" i="7"/>
  <c r="H536" i="7"/>
  <c r="H537" i="7"/>
  <c r="H538" i="7"/>
  <c r="H539" i="7"/>
  <c r="H540" i="7"/>
  <c r="H541" i="7"/>
  <c r="H542" i="7"/>
  <c r="H543" i="7"/>
  <c r="H544" i="7"/>
  <c r="H545" i="7"/>
  <c r="H546" i="7"/>
  <c r="H547" i="7"/>
  <c r="H548" i="7"/>
  <c r="H549" i="7"/>
  <c r="H550" i="7"/>
  <c r="H551" i="7"/>
  <c r="H552" i="7"/>
  <c r="H553" i="7"/>
  <c r="H554" i="7"/>
  <c r="H555" i="7"/>
  <c r="H556" i="7"/>
  <c r="H557" i="7"/>
  <c r="H558" i="7"/>
  <c r="H559" i="7"/>
  <c r="H560" i="7"/>
  <c r="H561" i="7"/>
  <c r="H562" i="7"/>
  <c r="H563" i="7"/>
  <c r="H564" i="7"/>
  <c r="H565" i="7"/>
  <c r="H566" i="7"/>
  <c r="H567" i="7"/>
  <c r="H568" i="7"/>
  <c r="H569" i="7"/>
  <c r="H570" i="7"/>
  <c r="H571" i="7"/>
  <c r="H572" i="7"/>
  <c r="H573" i="7"/>
  <c r="H574" i="7"/>
  <c r="H575" i="7"/>
  <c r="H576" i="7"/>
  <c r="H577" i="7"/>
  <c r="H578" i="7"/>
  <c r="H579" i="7"/>
  <c r="H580" i="7"/>
  <c r="H581" i="7"/>
  <c r="H582" i="7"/>
  <c r="H583" i="7"/>
  <c r="H584" i="7"/>
  <c r="H585" i="7"/>
  <c r="H586" i="7"/>
  <c r="H587" i="7"/>
  <c r="H588" i="7"/>
  <c r="H589" i="7"/>
  <c r="H590" i="7"/>
  <c r="H591" i="7"/>
  <c r="H592" i="7"/>
  <c r="H593" i="7"/>
  <c r="H594" i="7"/>
  <c r="H595" i="7"/>
  <c r="H596" i="7"/>
  <c r="H597" i="7"/>
  <c r="H598" i="7"/>
  <c r="H599" i="7"/>
  <c r="H600" i="7"/>
  <c r="H601" i="7"/>
  <c r="H602" i="7"/>
  <c r="H603" i="7"/>
  <c r="H604" i="7"/>
  <c r="H605" i="7"/>
  <c r="H606" i="7"/>
  <c r="H607" i="7"/>
  <c r="H608" i="7"/>
  <c r="H609" i="7"/>
  <c r="H610" i="7"/>
  <c r="H611" i="7"/>
  <c r="H612" i="7"/>
  <c r="H613" i="7"/>
  <c r="H614" i="7"/>
  <c r="H615" i="7"/>
  <c r="H616" i="7"/>
  <c r="H617" i="7"/>
  <c r="H618" i="7"/>
  <c r="H619" i="7"/>
  <c r="H620" i="7"/>
  <c r="H621" i="7"/>
  <c r="H622" i="7"/>
  <c r="H623" i="7"/>
  <c r="H624" i="7"/>
  <c r="H625" i="7"/>
  <c r="H626" i="7"/>
  <c r="H627" i="7"/>
  <c r="H628" i="7"/>
  <c r="H629" i="7"/>
  <c r="H630" i="7"/>
  <c r="H631" i="7"/>
  <c r="H632" i="7"/>
  <c r="H633" i="7"/>
  <c r="H634" i="7"/>
  <c r="H635" i="7"/>
  <c r="H636" i="7"/>
  <c r="H637" i="7"/>
  <c r="H638" i="7"/>
  <c r="H639" i="7"/>
  <c r="H640" i="7"/>
  <c r="H641" i="7"/>
  <c r="H642" i="7"/>
  <c r="H643" i="7"/>
  <c r="H644" i="7"/>
  <c r="H645" i="7"/>
  <c r="H646" i="7"/>
  <c r="H647" i="7"/>
  <c r="H648" i="7"/>
  <c r="H649" i="7"/>
  <c r="H650" i="7"/>
  <c r="H651" i="7"/>
  <c r="H652" i="7"/>
  <c r="H653" i="7"/>
  <c r="H654" i="7"/>
  <c r="H655" i="7"/>
  <c r="H656" i="7"/>
  <c r="H657" i="7"/>
  <c r="H658" i="7"/>
  <c r="H659" i="7"/>
  <c r="H660" i="7"/>
  <c r="H661" i="7"/>
  <c r="H662" i="7"/>
  <c r="H663" i="7"/>
  <c r="H664" i="7"/>
  <c r="H665" i="7"/>
  <c r="H666" i="7"/>
  <c r="H667" i="7"/>
  <c r="H668" i="7"/>
  <c r="H669" i="7"/>
  <c r="H670" i="7"/>
  <c r="H671" i="7"/>
  <c r="H672" i="7"/>
  <c r="H673" i="7"/>
  <c r="H674" i="7"/>
  <c r="H675" i="7"/>
  <c r="H676" i="7"/>
  <c r="H677" i="7"/>
  <c r="H678" i="7"/>
  <c r="H679" i="7"/>
  <c r="H680" i="7"/>
  <c r="H681" i="7"/>
  <c r="H682" i="7"/>
  <c r="H683" i="7"/>
  <c r="H684" i="7"/>
  <c r="H685" i="7"/>
  <c r="H686" i="7"/>
  <c r="H687" i="7"/>
  <c r="H688" i="7"/>
  <c r="H689" i="7"/>
  <c r="H690" i="7"/>
  <c r="H691" i="7"/>
  <c r="H692" i="7"/>
  <c r="H693" i="7"/>
  <c r="H694" i="7"/>
  <c r="H695" i="7"/>
  <c r="H696" i="7"/>
  <c r="H697" i="7"/>
  <c r="H698" i="7"/>
  <c r="H699" i="7"/>
  <c r="H700" i="7"/>
  <c r="H701" i="7"/>
  <c r="H702" i="7"/>
  <c r="H703" i="7"/>
  <c r="H704" i="7"/>
  <c r="H705" i="7"/>
  <c r="H706" i="7"/>
  <c r="H707" i="7"/>
  <c r="H708" i="7"/>
  <c r="H709" i="7"/>
  <c r="H710" i="7"/>
  <c r="H711" i="7"/>
  <c r="H712" i="7"/>
  <c r="H713" i="7"/>
  <c r="H714" i="7"/>
  <c r="H715" i="7"/>
  <c r="H716" i="7"/>
  <c r="H717" i="7"/>
  <c r="H718" i="7"/>
  <c r="H719" i="7"/>
  <c r="H720" i="7"/>
  <c r="H721" i="7"/>
  <c r="H722" i="7"/>
  <c r="H723" i="7"/>
  <c r="H724" i="7"/>
  <c r="H725" i="7"/>
  <c r="H726" i="7"/>
  <c r="H727" i="7"/>
  <c r="H728" i="7"/>
  <c r="H729" i="7"/>
  <c r="H730" i="7"/>
  <c r="H731" i="7"/>
  <c r="H732" i="7"/>
  <c r="H733" i="7"/>
  <c r="H734" i="7"/>
  <c r="H735" i="7"/>
  <c r="H736" i="7"/>
  <c r="H737" i="7"/>
  <c r="H738" i="7"/>
  <c r="H739" i="7"/>
  <c r="H740" i="7"/>
  <c r="H741" i="7"/>
  <c r="H742" i="7"/>
  <c r="H743" i="7"/>
  <c r="H744" i="7"/>
  <c r="H745" i="7"/>
  <c r="H746" i="7"/>
  <c r="H747" i="7"/>
  <c r="H748" i="7"/>
  <c r="H749" i="7"/>
  <c r="H750" i="7"/>
  <c r="H751" i="7"/>
  <c r="H752" i="7"/>
  <c r="H753" i="7"/>
  <c r="H754" i="7"/>
  <c r="H755" i="7"/>
  <c r="H756" i="7"/>
  <c r="H757" i="7"/>
  <c r="H758" i="7"/>
  <c r="H759" i="7"/>
  <c r="H760" i="7"/>
  <c r="H761" i="7"/>
  <c r="H762" i="7"/>
  <c r="H763" i="7"/>
  <c r="H764" i="7"/>
  <c r="H765" i="7"/>
  <c r="H766" i="7"/>
  <c r="H767" i="7"/>
  <c r="H768" i="7"/>
  <c r="H769" i="7"/>
  <c r="H770" i="7"/>
  <c r="H771" i="7"/>
  <c r="H772" i="7"/>
  <c r="H773" i="7"/>
  <c r="H774" i="7"/>
  <c r="H775" i="7"/>
  <c r="H776" i="7"/>
  <c r="H777" i="7"/>
  <c r="H778" i="7"/>
  <c r="H779" i="7"/>
  <c r="H780" i="7"/>
  <c r="H781" i="7"/>
  <c r="H782" i="7"/>
  <c r="H783" i="7"/>
  <c r="H784" i="7"/>
  <c r="H785" i="7"/>
  <c r="H786" i="7"/>
  <c r="H787" i="7"/>
  <c r="H788" i="7"/>
  <c r="H789" i="7"/>
  <c r="H790" i="7"/>
  <c r="H791" i="7"/>
  <c r="H792" i="7"/>
  <c r="H793" i="7"/>
  <c r="H794" i="7"/>
  <c r="H795" i="7"/>
  <c r="H796" i="7"/>
  <c r="H797" i="7"/>
  <c r="H798" i="7"/>
  <c r="H799" i="7"/>
  <c r="H800" i="7"/>
  <c r="H801" i="7"/>
  <c r="H802" i="7"/>
  <c r="H803" i="7"/>
  <c r="H804" i="7"/>
  <c r="H805" i="7"/>
  <c r="H806" i="7"/>
  <c r="H807" i="7"/>
  <c r="H808" i="7"/>
  <c r="H809" i="7"/>
  <c r="H810" i="7"/>
  <c r="H811" i="7"/>
  <c r="H812" i="7"/>
  <c r="H813" i="7"/>
  <c r="H814" i="7"/>
  <c r="H815" i="7"/>
  <c r="H816" i="7"/>
  <c r="H817" i="7"/>
  <c r="H818" i="7"/>
  <c r="H819" i="7"/>
  <c r="H820" i="7"/>
  <c r="H821" i="7"/>
  <c r="H822" i="7"/>
  <c r="H823" i="7"/>
  <c r="H824" i="7"/>
  <c r="H825" i="7"/>
  <c r="H826" i="7"/>
  <c r="H827" i="7"/>
  <c r="H9" i="7"/>
  <c r="T9" i="7" s="1"/>
  <c r="AJ9" i="7" s="1"/>
  <c r="H10" i="7"/>
  <c r="T10" i="7" s="1"/>
  <c r="AJ10" i="7" s="1"/>
  <c r="H11" i="7"/>
  <c r="T11" i="7" s="1"/>
  <c r="AJ11" i="7" s="1"/>
  <c r="H12" i="7"/>
  <c r="T12" i="7" s="1"/>
  <c r="AJ12" i="7" s="1"/>
  <c r="H7" i="7"/>
  <c r="T7" i="7" s="1"/>
  <c r="AJ7" i="7" s="1"/>
  <c r="AD12" i="7"/>
  <c r="AE12" i="7"/>
  <c r="AF12" i="7"/>
  <c r="J4" i="3" l="1"/>
  <c r="L3" i="3"/>
  <c r="K4" i="3"/>
  <c r="J1" i="3"/>
  <c r="J2" i="3"/>
  <c r="D3" i="11"/>
  <c r="D4" i="11"/>
  <c r="D5" i="11"/>
  <c r="D6" i="11"/>
  <c r="D7" i="11"/>
  <c r="D8" i="11"/>
  <c r="D9" i="11"/>
  <c r="D10" i="11"/>
  <c r="D11" i="11"/>
  <c r="D12" i="11"/>
  <c r="D13" i="11"/>
  <c r="D14" i="11"/>
  <c r="D15" i="11"/>
  <c r="D16" i="11"/>
  <c r="D17" i="11"/>
  <c r="D18" i="11"/>
  <c r="D19" i="11"/>
  <c r="D20" i="11"/>
  <c r="D21" i="11"/>
  <c r="D22" i="11"/>
  <c r="D23" i="11"/>
  <c r="D24" i="11"/>
  <c r="D25" i="11"/>
  <c r="D26" i="11"/>
  <c r="D27" i="11"/>
  <c r="D2" i="11"/>
  <c r="AI2" i="7"/>
  <c r="AI3" i="7"/>
  <c r="AI4" i="7"/>
  <c r="AI7" i="7"/>
  <c r="AI12" i="7"/>
  <c r="AI5" i="7"/>
  <c r="AI6" i="7"/>
  <c r="AI10" i="7"/>
  <c r="AI9" i="7"/>
  <c r="AI11" i="7"/>
  <c r="AI8" i="7"/>
  <c r="M4" i="3" l="1"/>
  <c r="L4" i="3"/>
  <c r="L1" i="3"/>
  <c r="L2" i="3"/>
  <c r="N3" i="3"/>
  <c r="AA3" i="7"/>
  <c r="AA4" i="7"/>
  <c r="AA5" i="7"/>
  <c r="AA6" i="7"/>
  <c r="AA7" i="7"/>
  <c r="AA8" i="7"/>
  <c r="AA9" i="7"/>
  <c r="AA10" i="7"/>
  <c r="AA11" i="7"/>
  <c r="AA2" i="7"/>
  <c r="AG3" i="7"/>
  <c r="AC3" i="7"/>
  <c r="AC4" i="7"/>
  <c r="AG4" i="7" s="1"/>
  <c r="AC5" i="7"/>
  <c r="AG5" i="7" s="1"/>
  <c r="AC6" i="7"/>
  <c r="AG6" i="7" s="1"/>
  <c r="AC7" i="7"/>
  <c r="AG7" i="7" s="1"/>
  <c r="AC8" i="7"/>
  <c r="AG8" i="7" s="1"/>
  <c r="AC9" i="7"/>
  <c r="AG9" i="7" s="1"/>
  <c r="AC10" i="7"/>
  <c r="AG10" i="7" s="1"/>
  <c r="AC11" i="7"/>
  <c r="AG11" i="7" s="1"/>
  <c r="AC2" i="7"/>
  <c r="AG2" i="7" s="1"/>
  <c r="AE3" i="7"/>
  <c r="AF3" i="7"/>
  <c r="AE4" i="7"/>
  <c r="AF4" i="7"/>
  <c r="AE5" i="7"/>
  <c r="AF5" i="7"/>
  <c r="AE6" i="7"/>
  <c r="AF6" i="7"/>
  <c r="AE7" i="7"/>
  <c r="AF7" i="7"/>
  <c r="AE8" i="7"/>
  <c r="AF8" i="7"/>
  <c r="AE9" i="7"/>
  <c r="AF9" i="7"/>
  <c r="AE10" i="7"/>
  <c r="AF10" i="7"/>
  <c r="AE11" i="7"/>
  <c r="AF11" i="7"/>
  <c r="AF2" i="7"/>
  <c r="AD2" i="7"/>
  <c r="AE2" i="7"/>
  <c r="AD3" i="7"/>
  <c r="AD4" i="7"/>
  <c r="AD5" i="7"/>
  <c r="AD6" i="7"/>
  <c r="AD7" i="7"/>
  <c r="AD8" i="7"/>
  <c r="AD9" i="7"/>
  <c r="AD10" i="7"/>
  <c r="AD11" i="7"/>
  <c r="AC12" i="7"/>
  <c r="AG12" i="7" s="1"/>
  <c r="AC13" i="7"/>
  <c r="AB2" i="7"/>
  <c r="AB3" i="7"/>
  <c r="AB4" i="7"/>
  <c r="AB5" i="7"/>
  <c r="AB6" i="7"/>
  <c r="AB7" i="7"/>
  <c r="AB8" i="7"/>
  <c r="AB9" i="7"/>
  <c r="AB10" i="7"/>
  <c r="AB11" i="7"/>
  <c r="AA12" i="7"/>
  <c r="Z22" i="7"/>
  <c r="Z23" i="7"/>
  <c r="Z24" i="7"/>
  <c r="Z25" i="7"/>
  <c r="Z26" i="7"/>
  <c r="Z27" i="7"/>
  <c r="Z28" i="7"/>
  <c r="Z29" i="7"/>
  <c r="Z30" i="7"/>
  <c r="Z31" i="7"/>
  <c r="Z32" i="7"/>
  <c r="Z33" i="7"/>
  <c r="Z34" i="7"/>
  <c r="Z35" i="7"/>
  <c r="Z36" i="7"/>
  <c r="Z37" i="7"/>
  <c r="Z38" i="7"/>
  <c r="Z39" i="7"/>
  <c r="Z40" i="7"/>
  <c r="Z41" i="7"/>
  <c r="Z42" i="7"/>
  <c r="Z43" i="7"/>
  <c r="Z44" i="7"/>
  <c r="Z45" i="7"/>
  <c r="Z46" i="7"/>
  <c r="Z47" i="7"/>
  <c r="Z48" i="7"/>
  <c r="Z49" i="7"/>
  <c r="Z50" i="7"/>
  <c r="Z51" i="7"/>
  <c r="Z52" i="7"/>
  <c r="Z53" i="7"/>
  <c r="Z54" i="7"/>
  <c r="Z55" i="7"/>
  <c r="Z56" i="7"/>
  <c r="Z57" i="7"/>
  <c r="Z58" i="7"/>
  <c r="Z59" i="7"/>
  <c r="Z60" i="7"/>
  <c r="Z61" i="7"/>
  <c r="Z62" i="7"/>
  <c r="Z63" i="7"/>
  <c r="Z64" i="7"/>
  <c r="Z65" i="7"/>
  <c r="Z66" i="7"/>
  <c r="Z67" i="7"/>
  <c r="Z68" i="7"/>
  <c r="Z69" i="7"/>
  <c r="Z70" i="7"/>
  <c r="Z71" i="7"/>
  <c r="Z72" i="7"/>
  <c r="Z73" i="7"/>
  <c r="Z74" i="7"/>
  <c r="Z75" i="7"/>
  <c r="Z76" i="7"/>
  <c r="Z77" i="7"/>
  <c r="Z78" i="7"/>
  <c r="Z79" i="7"/>
  <c r="Z80" i="7"/>
  <c r="Z81" i="7"/>
  <c r="Z82" i="7"/>
  <c r="Z83" i="7"/>
  <c r="Z84" i="7"/>
  <c r="Z85" i="7"/>
  <c r="Z86" i="7"/>
  <c r="Z87" i="7"/>
  <c r="Z88" i="7"/>
  <c r="Z89" i="7"/>
  <c r="Z90" i="7"/>
  <c r="Z91" i="7"/>
  <c r="Z92" i="7"/>
  <c r="Z93" i="7"/>
  <c r="Z94" i="7"/>
  <c r="Z95" i="7"/>
  <c r="Z96" i="7"/>
  <c r="Z97" i="7"/>
  <c r="Z98" i="7"/>
  <c r="Z99" i="7"/>
  <c r="Z100" i="7"/>
  <c r="Z101" i="7"/>
  <c r="Z102" i="7"/>
  <c r="Z103" i="7"/>
  <c r="Z104" i="7"/>
  <c r="Z105" i="7"/>
  <c r="Z106" i="7"/>
  <c r="Z107" i="7"/>
  <c r="Z108" i="7"/>
  <c r="Z109" i="7"/>
  <c r="Z110" i="7"/>
  <c r="Z111" i="7"/>
  <c r="Z112" i="7"/>
  <c r="Z113" i="7"/>
  <c r="Z114" i="7"/>
  <c r="Z115" i="7"/>
  <c r="Z116" i="7"/>
  <c r="Z117" i="7"/>
  <c r="Z118" i="7"/>
  <c r="Z119" i="7"/>
  <c r="Z120" i="7"/>
  <c r="Z121" i="7"/>
  <c r="Z122" i="7"/>
  <c r="Z123" i="7"/>
  <c r="Z124" i="7"/>
  <c r="Z125" i="7"/>
  <c r="Z126" i="7"/>
  <c r="Z127" i="7"/>
  <c r="Z128" i="7"/>
  <c r="Z129" i="7"/>
  <c r="Z130" i="7"/>
  <c r="Z131" i="7"/>
  <c r="Z132" i="7"/>
  <c r="Z133" i="7"/>
  <c r="Z134" i="7"/>
  <c r="Z135" i="7"/>
  <c r="Z136" i="7"/>
  <c r="Z137" i="7"/>
  <c r="Z138" i="7"/>
  <c r="Z139" i="7"/>
  <c r="Z140" i="7"/>
  <c r="Z141" i="7"/>
  <c r="Z142" i="7"/>
  <c r="Z143" i="7"/>
  <c r="Z144" i="7"/>
  <c r="Z145" i="7"/>
  <c r="Z146" i="7"/>
  <c r="Z147" i="7"/>
  <c r="Z148" i="7"/>
  <c r="Z149" i="7"/>
  <c r="Z150" i="7"/>
  <c r="Z151" i="7"/>
  <c r="Z152" i="7"/>
  <c r="Z153" i="7"/>
  <c r="Z154" i="7"/>
  <c r="Z155" i="7"/>
  <c r="Z156" i="7"/>
  <c r="Z157" i="7"/>
  <c r="Z158" i="7"/>
  <c r="Z159" i="7"/>
  <c r="Z160" i="7"/>
  <c r="Z161" i="7"/>
  <c r="Z162" i="7"/>
  <c r="Z163" i="7"/>
  <c r="Z164" i="7"/>
  <c r="Z165" i="7"/>
  <c r="Z166" i="7"/>
  <c r="Z167" i="7"/>
  <c r="Z168" i="7"/>
  <c r="Z169" i="7"/>
  <c r="Z170" i="7"/>
  <c r="Z171" i="7"/>
  <c r="Z172" i="7"/>
  <c r="Z173" i="7"/>
  <c r="Z174" i="7"/>
  <c r="Z175" i="7"/>
  <c r="Z176" i="7"/>
  <c r="Z177" i="7"/>
  <c r="Z178" i="7"/>
  <c r="Z179" i="7"/>
  <c r="Z180" i="7"/>
  <c r="Z181" i="7"/>
  <c r="Z182" i="7"/>
  <c r="Z183" i="7"/>
  <c r="Z184" i="7"/>
  <c r="Z185" i="7"/>
  <c r="Z186" i="7"/>
  <c r="Z187" i="7"/>
  <c r="Z188" i="7"/>
  <c r="Z189" i="7"/>
  <c r="Z190" i="7"/>
  <c r="Z191" i="7"/>
  <c r="Z192" i="7"/>
  <c r="Z193" i="7"/>
  <c r="Z194" i="7"/>
  <c r="Z195" i="7"/>
  <c r="Z196" i="7"/>
  <c r="Z197" i="7"/>
  <c r="Z198" i="7"/>
  <c r="Z199" i="7"/>
  <c r="Z200" i="7"/>
  <c r="Z201" i="7"/>
  <c r="Z202" i="7"/>
  <c r="Z203" i="7"/>
  <c r="Z204" i="7"/>
  <c r="Z205" i="7"/>
  <c r="Z206" i="7"/>
  <c r="Z207" i="7"/>
  <c r="Z208" i="7"/>
  <c r="Z209" i="7"/>
  <c r="Z210" i="7"/>
  <c r="Z211" i="7"/>
  <c r="Z212" i="7"/>
  <c r="Z213" i="7"/>
  <c r="Z214" i="7"/>
  <c r="Z215" i="7"/>
  <c r="Z216" i="7"/>
  <c r="Z217" i="7"/>
  <c r="Z218" i="7"/>
  <c r="Z219" i="7"/>
  <c r="Z220" i="7"/>
  <c r="Z221" i="7"/>
  <c r="Z222" i="7"/>
  <c r="Z223" i="7"/>
  <c r="Z224" i="7"/>
  <c r="Z225" i="7"/>
  <c r="Z226" i="7"/>
  <c r="Z227" i="7"/>
  <c r="Z228" i="7"/>
  <c r="Z229" i="7"/>
  <c r="Z230" i="7"/>
  <c r="Z231" i="7"/>
  <c r="Z232" i="7"/>
  <c r="Z233" i="7"/>
  <c r="Z234" i="7"/>
  <c r="Z235" i="7"/>
  <c r="Z236" i="7"/>
  <c r="Z237" i="7"/>
  <c r="Z238" i="7"/>
  <c r="Z239" i="7"/>
  <c r="Z240" i="7"/>
  <c r="Z241" i="7"/>
  <c r="Z242" i="7"/>
  <c r="Z243" i="7"/>
  <c r="Z244" i="7"/>
  <c r="Z245" i="7"/>
  <c r="Z246" i="7"/>
  <c r="Z247" i="7"/>
  <c r="Z248" i="7"/>
  <c r="Z249" i="7"/>
  <c r="Z250" i="7"/>
  <c r="Z251" i="7"/>
  <c r="Z252" i="7"/>
  <c r="Z253" i="7"/>
  <c r="Z254" i="7"/>
  <c r="Z255" i="7"/>
  <c r="Z256" i="7"/>
  <c r="Z257" i="7"/>
  <c r="Z258" i="7"/>
  <c r="Z259" i="7"/>
  <c r="Z260" i="7"/>
  <c r="Z261" i="7"/>
  <c r="Z262" i="7"/>
  <c r="Z263" i="7"/>
  <c r="Z264" i="7"/>
  <c r="Z265" i="7"/>
  <c r="Z266" i="7"/>
  <c r="Z267" i="7"/>
  <c r="Z268" i="7"/>
  <c r="Z269" i="7"/>
  <c r="Z270" i="7"/>
  <c r="Z271" i="7"/>
  <c r="Z272" i="7"/>
  <c r="Z273" i="7"/>
  <c r="Z274" i="7"/>
  <c r="Z275" i="7"/>
  <c r="Z276" i="7"/>
  <c r="Z277" i="7"/>
  <c r="Z278" i="7"/>
  <c r="Z279" i="7"/>
  <c r="Z280" i="7"/>
  <c r="Z281" i="7"/>
  <c r="Z282" i="7"/>
  <c r="Z283" i="7"/>
  <c r="Z284" i="7"/>
  <c r="Z285" i="7"/>
  <c r="Z286" i="7"/>
  <c r="Z287" i="7"/>
  <c r="Z288" i="7"/>
  <c r="Z289" i="7"/>
  <c r="Z290" i="7"/>
  <c r="Z291" i="7"/>
  <c r="Z292" i="7"/>
  <c r="Z293" i="7"/>
  <c r="Z294" i="7"/>
  <c r="Z295" i="7"/>
  <c r="Z296" i="7"/>
  <c r="Z297" i="7"/>
  <c r="Z298" i="7"/>
  <c r="Z299" i="7"/>
  <c r="Z300" i="7"/>
  <c r="Z301" i="7"/>
  <c r="Z302" i="7"/>
  <c r="Z303" i="7"/>
  <c r="Z304" i="7"/>
  <c r="Z305" i="7"/>
  <c r="Z306" i="7"/>
  <c r="Z307" i="7"/>
  <c r="Z308" i="7"/>
  <c r="Z309" i="7"/>
  <c r="Z310" i="7"/>
  <c r="Z311" i="7"/>
  <c r="Z312" i="7"/>
  <c r="Z313" i="7"/>
  <c r="Z314" i="7"/>
  <c r="Z315" i="7"/>
  <c r="Z316" i="7"/>
  <c r="Z317" i="7"/>
  <c r="Z318" i="7"/>
  <c r="Z319" i="7"/>
  <c r="Z320" i="7"/>
  <c r="Z321" i="7"/>
  <c r="Z322" i="7"/>
  <c r="Z323" i="7"/>
  <c r="Z324" i="7"/>
  <c r="Z325" i="7"/>
  <c r="Z326" i="7"/>
  <c r="Z327" i="7"/>
  <c r="Z328" i="7"/>
  <c r="Z329" i="7"/>
  <c r="Z330" i="7"/>
  <c r="Z331" i="7"/>
  <c r="Z332" i="7"/>
  <c r="Z333" i="7"/>
  <c r="Z334" i="7"/>
  <c r="Z335" i="7"/>
  <c r="Z336" i="7"/>
  <c r="Z337" i="7"/>
  <c r="Z338" i="7"/>
  <c r="Z339" i="7"/>
  <c r="Z340" i="7"/>
  <c r="Z341" i="7"/>
  <c r="Z342" i="7"/>
  <c r="Z343" i="7"/>
  <c r="Z344" i="7"/>
  <c r="Z345" i="7"/>
  <c r="Z346" i="7"/>
  <c r="Z347" i="7"/>
  <c r="Z348" i="7"/>
  <c r="Z349" i="7"/>
  <c r="Z350" i="7"/>
  <c r="Z351" i="7"/>
  <c r="Z352" i="7"/>
  <c r="Z353" i="7"/>
  <c r="Z354" i="7"/>
  <c r="Z355" i="7"/>
  <c r="Z356" i="7"/>
  <c r="Z357" i="7"/>
  <c r="Z358" i="7"/>
  <c r="Z359" i="7"/>
  <c r="Z360" i="7"/>
  <c r="Z361" i="7"/>
  <c r="Z362" i="7"/>
  <c r="Z363" i="7"/>
  <c r="Z364" i="7"/>
  <c r="Z365" i="7"/>
  <c r="Z366" i="7"/>
  <c r="Z367" i="7"/>
  <c r="Z368" i="7"/>
  <c r="Z369" i="7"/>
  <c r="Z370" i="7"/>
  <c r="Z371" i="7"/>
  <c r="Z372" i="7"/>
  <c r="Z373" i="7"/>
  <c r="Z374" i="7"/>
  <c r="Z375" i="7"/>
  <c r="Z376" i="7"/>
  <c r="Z377" i="7"/>
  <c r="Z378" i="7"/>
  <c r="Z379" i="7"/>
  <c r="Z380" i="7"/>
  <c r="Z381" i="7"/>
  <c r="Z382" i="7"/>
  <c r="Z383" i="7"/>
  <c r="Z384" i="7"/>
  <c r="Z385" i="7"/>
  <c r="Z386" i="7"/>
  <c r="Z387" i="7"/>
  <c r="Z388" i="7"/>
  <c r="Z389" i="7"/>
  <c r="Z390" i="7"/>
  <c r="Z391" i="7"/>
  <c r="Z392" i="7"/>
  <c r="Z393" i="7"/>
  <c r="Z394" i="7"/>
  <c r="Z395" i="7"/>
  <c r="Z396" i="7"/>
  <c r="Z397" i="7"/>
  <c r="Z398" i="7"/>
  <c r="Z399" i="7"/>
  <c r="Z400" i="7"/>
  <c r="Z401" i="7"/>
  <c r="Z402" i="7"/>
  <c r="Z403" i="7"/>
  <c r="Z404" i="7"/>
  <c r="Z405" i="7"/>
  <c r="Z406" i="7"/>
  <c r="Z407" i="7"/>
  <c r="Z408" i="7"/>
  <c r="Z409" i="7"/>
  <c r="Z410" i="7"/>
  <c r="Z411" i="7"/>
  <c r="Z412" i="7"/>
  <c r="Z413" i="7"/>
  <c r="Z414" i="7"/>
  <c r="Z415" i="7"/>
  <c r="Z416" i="7"/>
  <c r="Z417" i="7"/>
  <c r="Z418" i="7"/>
  <c r="Z419" i="7"/>
  <c r="Z420" i="7"/>
  <c r="Z421" i="7"/>
  <c r="Z422" i="7"/>
  <c r="Z423" i="7"/>
  <c r="Z424" i="7"/>
  <c r="Z425" i="7"/>
  <c r="Z426" i="7"/>
  <c r="Z427" i="7"/>
  <c r="Z428" i="7"/>
  <c r="Z429" i="7"/>
  <c r="Z430" i="7"/>
  <c r="Z431" i="7"/>
  <c r="Z432" i="7"/>
  <c r="Z433" i="7"/>
  <c r="Z434" i="7"/>
  <c r="Z435" i="7"/>
  <c r="Z436" i="7"/>
  <c r="Z437" i="7"/>
  <c r="Z438" i="7"/>
  <c r="Z439" i="7"/>
  <c r="Z440" i="7"/>
  <c r="Z441" i="7"/>
  <c r="Z442" i="7"/>
  <c r="Z443" i="7"/>
  <c r="Z444" i="7"/>
  <c r="Z445" i="7"/>
  <c r="Z446" i="7"/>
  <c r="Z447" i="7"/>
  <c r="Z448" i="7"/>
  <c r="Z449" i="7"/>
  <c r="Z450" i="7"/>
  <c r="Z451" i="7"/>
  <c r="Z452" i="7"/>
  <c r="Z453" i="7"/>
  <c r="Z454" i="7"/>
  <c r="Z455" i="7"/>
  <c r="Z456" i="7"/>
  <c r="Z457" i="7"/>
  <c r="Z458" i="7"/>
  <c r="Z459" i="7"/>
  <c r="Z460" i="7"/>
  <c r="Z461" i="7"/>
  <c r="Z462" i="7"/>
  <c r="Z463" i="7"/>
  <c r="Z464" i="7"/>
  <c r="Z465" i="7"/>
  <c r="Z466" i="7"/>
  <c r="Z467" i="7"/>
  <c r="Z468" i="7"/>
  <c r="Z469" i="7"/>
  <c r="Z470" i="7"/>
  <c r="Z471" i="7"/>
  <c r="Z472" i="7"/>
  <c r="Z473" i="7"/>
  <c r="Z474" i="7"/>
  <c r="Z475" i="7"/>
  <c r="Z476" i="7"/>
  <c r="Z477" i="7"/>
  <c r="Z478" i="7"/>
  <c r="Z479" i="7"/>
  <c r="Z480" i="7"/>
  <c r="Z481" i="7"/>
  <c r="Z482" i="7"/>
  <c r="Z483" i="7"/>
  <c r="Z484" i="7"/>
  <c r="Z485" i="7"/>
  <c r="Z486" i="7"/>
  <c r="Z487" i="7"/>
  <c r="Z488" i="7"/>
  <c r="Z489" i="7"/>
  <c r="Z490" i="7"/>
  <c r="Z491" i="7"/>
  <c r="Z492" i="7"/>
  <c r="Z493" i="7"/>
  <c r="Z494" i="7"/>
  <c r="Z495" i="7"/>
  <c r="Z496" i="7"/>
  <c r="Z497" i="7"/>
  <c r="Z498" i="7"/>
  <c r="Z499" i="7"/>
  <c r="Z500" i="7"/>
  <c r="Z501" i="7"/>
  <c r="Z502" i="7"/>
  <c r="Z503" i="7"/>
  <c r="Z504" i="7"/>
  <c r="Z505" i="7"/>
  <c r="Z506" i="7"/>
  <c r="Z507" i="7"/>
  <c r="Z508" i="7"/>
  <c r="Z509" i="7"/>
  <c r="Z510" i="7"/>
  <c r="Z511" i="7"/>
  <c r="Z512" i="7"/>
  <c r="Z513" i="7"/>
  <c r="Z514" i="7"/>
  <c r="Z515" i="7"/>
  <c r="Z516" i="7"/>
  <c r="Z517" i="7"/>
  <c r="Z518" i="7"/>
  <c r="Z519" i="7"/>
  <c r="Z520" i="7"/>
  <c r="Z521" i="7"/>
  <c r="Z522" i="7"/>
  <c r="Z523" i="7"/>
  <c r="Z524" i="7"/>
  <c r="Z525" i="7"/>
  <c r="Z526" i="7"/>
  <c r="Z527" i="7"/>
  <c r="Z528" i="7"/>
  <c r="Z529" i="7"/>
  <c r="Z530" i="7"/>
  <c r="Z531" i="7"/>
  <c r="Z532" i="7"/>
  <c r="Z533" i="7"/>
  <c r="Z534" i="7"/>
  <c r="Z535" i="7"/>
  <c r="Z536" i="7"/>
  <c r="Z537" i="7"/>
  <c r="Z538" i="7"/>
  <c r="Z539" i="7"/>
  <c r="Z540" i="7"/>
  <c r="Z541" i="7"/>
  <c r="Z542" i="7"/>
  <c r="Z543" i="7"/>
  <c r="Z544" i="7"/>
  <c r="Z545" i="7"/>
  <c r="Z546" i="7"/>
  <c r="Z547" i="7"/>
  <c r="Z548" i="7"/>
  <c r="Z549" i="7"/>
  <c r="Z550" i="7"/>
  <c r="Z551" i="7"/>
  <c r="Z552" i="7"/>
  <c r="Z553" i="7"/>
  <c r="Z554" i="7"/>
  <c r="Z555" i="7"/>
  <c r="Z556" i="7"/>
  <c r="Z557" i="7"/>
  <c r="Z558" i="7"/>
  <c r="Z559" i="7"/>
  <c r="Z560" i="7"/>
  <c r="Z561" i="7"/>
  <c r="Z562" i="7"/>
  <c r="Z563" i="7"/>
  <c r="Z564" i="7"/>
  <c r="Z565" i="7"/>
  <c r="Z566" i="7"/>
  <c r="Z567" i="7"/>
  <c r="Z568" i="7"/>
  <c r="Z569" i="7"/>
  <c r="Z570" i="7"/>
  <c r="Z571" i="7"/>
  <c r="Z572" i="7"/>
  <c r="Z573" i="7"/>
  <c r="Z574" i="7"/>
  <c r="Z575" i="7"/>
  <c r="Z576" i="7"/>
  <c r="Z577" i="7"/>
  <c r="Z578" i="7"/>
  <c r="Z579" i="7"/>
  <c r="Z580" i="7"/>
  <c r="Z581" i="7"/>
  <c r="Z582" i="7"/>
  <c r="Z583" i="7"/>
  <c r="Z584" i="7"/>
  <c r="Z585" i="7"/>
  <c r="Z586" i="7"/>
  <c r="Z587" i="7"/>
  <c r="Z588" i="7"/>
  <c r="Z589" i="7"/>
  <c r="Z590" i="7"/>
  <c r="Z591" i="7"/>
  <c r="Z592" i="7"/>
  <c r="Z593" i="7"/>
  <c r="Z594" i="7"/>
  <c r="Z595" i="7"/>
  <c r="Z596" i="7"/>
  <c r="Z597" i="7"/>
  <c r="Z598" i="7"/>
  <c r="Z599" i="7"/>
  <c r="Z600" i="7"/>
  <c r="Z601" i="7"/>
  <c r="Z602" i="7"/>
  <c r="Z603" i="7"/>
  <c r="Z604" i="7"/>
  <c r="Z605" i="7"/>
  <c r="Z606" i="7"/>
  <c r="Z607" i="7"/>
  <c r="Z608" i="7"/>
  <c r="Z609" i="7"/>
  <c r="Z610" i="7"/>
  <c r="Z611" i="7"/>
  <c r="Z612" i="7"/>
  <c r="Z613" i="7"/>
  <c r="Z614" i="7"/>
  <c r="Z615" i="7"/>
  <c r="Z616" i="7"/>
  <c r="Z617" i="7"/>
  <c r="Z618" i="7"/>
  <c r="Z619" i="7"/>
  <c r="Z620" i="7"/>
  <c r="Z621" i="7"/>
  <c r="Z622" i="7"/>
  <c r="Z623" i="7"/>
  <c r="Z624" i="7"/>
  <c r="Z625" i="7"/>
  <c r="Z626" i="7"/>
  <c r="Z627" i="7"/>
  <c r="Z628" i="7"/>
  <c r="Z629" i="7"/>
  <c r="Z630" i="7"/>
  <c r="Z631" i="7"/>
  <c r="Z632" i="7"/>
  <c r="Z633" i="7"/>
  <c r="Z634" i="7"/>
  <c r="Z635" i="7"/>
  <c r="Z636" i="7"/>
  <c r="Z637" i="7"/>
  <c r="Z638" i="7"/>
  <c r="Z639" i="7"/>
  <c r="Z640" i="7"/>
  <c r="Z641" i="7"/>
  <c r="Z642" i="7"/>
  <c r="Z643" i="7"/>
  <c r="Z644" i="7"/>
  <c r="Z645" i="7"/>
  <c r="Z646" i="7"/>
  <c r="Z647" i="7"/>
  <c r="Z648" i="7"/>
  <c r="Z649" i="7"/>
  <c r="Z650" i="7"/>
  <c r="Z651" i="7"/>
  <c r="Z652" i="7"/>
  <c r="Z653" i="7"/>
  <c r="Z654" i="7"/>
  <c r="Z655" i="7"/>
  <c r="Z656" i="7"/>
  <c r="Z657" i="7"/>
  <c r="Z658" i="7"/>
  <c r="Z659" i="7"/>
  <c r="Z660" i="7"/>
  <c r="Z661" i="7"/>
  <c r="Z662" i="7"/>
  <c r="Z663" i="7"/>
  <c r="Z664" i="7"/>
  <c r="Z665" i="7"/>
  <c r="Z666" i="7"/>
  <c r="Z667" i="7"/>
  <c r="Z668" i="7"/>
  <c r="Z669" i="7"/>
  <c r="Z670" i="7"/>
  <c r="Z671" i="7"/>
  <c r="Z672" i="7"/>
  <c r="Z673" i="7"/>
  <c r="Z674" i="7"/>
  <c r="Z675" i="7"/>
  <c r="Z676" i="7"/>
  <c r="Z677" i="7"/>
  <c r="Z678" i="7"/>
  <c r="Z679" i="7"/>
  <c r="Z680" i="7"/>
  <c r="Z681" i="7"/>
  <c r="Z682" i="7"/>
  <c r="Z683" i="7"/>
  <c r="Z684" i="7"/>
  <c r="Z685" i="7"/>
  <c r="Z686" i="7"/>
  <c r="Z687" i="7"/>
  <c r="Z688" i="7"/>
  <c r="Z689" i="7"/>
  <c r="Z690" i="7"/>
  <c r="Z691" i="7"/>
  <c r="Z692" i="7"/>
  <c r="Z693" i="7"/>
  <c r="Z694" i="7"/>
  <c r="Z695" i="7"/>
  <c r="Z696" i="7"/>
  <c r="Z697" i="7"/>
  <c r="Z698" i="7"/>
  <c r="Z699" i="7"/>
  <c r="Z700" i="7"/>
  <c r="Z701" i="7"/>
  <c r="Z702" i="7"/>
  <c r="Z703" i="7"/>
  <c r="Z704" i="7"/>
  <c r="Z705" i="7"/>
  <c r="Z706" i="7"/>
  <c r="Z707" i="7"/>
  <c r="Z708" i="7"/>
  <c r="Z709" i="7"/>
  <c r="Z710" i="7"/>
  <c r="Z711" i="7"/>
  <c r="Z712" i="7"/>
  <c r="Z713" i="7"/>
  <c r="Z714" i="7"/>
  <c r="Z715" i="7"/>
  <c r="Z716" i="7"/>
  <c r="Z717" i="7"/>
  <c r="Z718" i="7"/>
  <c r="Z719" i="7"/>
  <c r="Z720" i="7"/>
  <c r="Z721" i="7"/>
  <c r="Z722" i="7"/>
  <c r="Z723" i="7"/>
  <c r="Z724" i="7"/>
  <c r="Z725" i="7"/>
  <c r="Z726" i="7"/>
  <c r="Z727" i="7"/>
  <c r="Z728" i="7"/>
  <c r="Z729" i="7"/>
  <c r="Z730" i="7"/>
  <c r="Z731" i="7"/>
  <c r="Z732" i="7"/>
  <c r="Z733" i="7"/>
  <c r="Z734" i="7"/>
  <c r="Z735" i="7"/>
  <c r="Z736" i="7"/>
  <c r="Z737" i="7"/>
  <c r="Z738" i="7"/>
  <c r="Z739" i="7"/>
  <c r="Z740" i="7"/>
  <c r="Z741" i="7"/>
  <c r="Z742" i="7"/>
  <c r="Z743" i="7"/>
  <c r="Z744" i="7"/>
  <c r="Z745" i="7"/>
  <c r="Z746" i="7"/>
  <c r="Z747" i="7"/>
  <c r="Z748" i="7"/>
  <c r="Z749" i="7"/>
  <c r="Z750" i="7"/>
  <c r="Z751" i="7"/>
  <c r="Z752" i="7"/>
  <c r="Z753" i="7"/>
  <c r="Z754" i="7"/>
  <c r="Z755" i="7"/>
  <c r="Z756" i="7"/>
  <c r="Z757" i="7"/>
  <c r="Z758" i="7"/>
  <c r="Z759" i="7"/>
  <c r="Z760" i="7"/>
  <c r="Z761" i="7"/>
  <c r="Z762" i="7"/>
  <c r="Z763" i="7"/>
  <c r="Z764" i="7"/>
  <c r="Z765" i="7"/>
  <c r="Z766" i="7"/>
  <c r="Z767" i="7"/>
  <c r="Z768" i="7"/>
  <c r="Z769" i="7"/>
  <c r="Z770" i="7"/>
  <c r="Z771" i="7"/>
  <c r="Z772" i="7"/>
  <c r="Z773" i="7"/>
  <c r="Z774" i="7"/>
  <c r="Z775" i="7"/>
  <c r="Z776" i="7"/>
  <c r="Z777" i="7"/>
  <c r="Z778" i="7"/>
  <c r="Z779" i="7"/>
  <c r="Z780" i="7"/>
  <c r="Z781" i="7"/>
  <c r="Z782" i="7"/>
  <c r="Z783" i="7"/>
  <c r="Z784" i="7"/>
  <c r="Z785" i="7"/>
  <c r="Z786" i="7"/>
  <c r="Z787" i="7"/>
  <c r="Z788" i="7"/>
  <c r="Z789" i="7"/>
  <c r="Z790" i="7"/>
  <c r="Z791" i="7"/>
  <c r="Z792" i="7"/>
  <c r="Z793" i="7"/>
  <c r="Z794" i="7"/>
  <c r="Z795" i="7"/>
  <c r="Z796" i="7"/>
  <c r="Z797" i="7"/>
  <c r="Z798" i="7"/>
  <c r="Z799" i="7"/>
  <c r="Z800" i="7"/>
  <c r="Z801" i="7"/>
  <c r="Z802" i="7"/>
  <c r="Z803" i="7"/>
  <c r="Z804" i="7"/>
  <c r="Z805" i="7"/>
  <c r="Z806" i="7"/>
  <c r="Z807" i="7"/>
  <c r="Z808" i="7"/>
  <c r="Z809" i="7"/>
  <c r="Z810" i="7"/>
  <c r="Z811" i="7"/>
  <c r="Z812" i="7"/>
  <c r="Z813" i="7"/>
  <c r="Z814" i="7"/>
  <c r="Z815" i="7"/>
  <c r="Z816" i="7"/>
  <c r="Z817" i="7"/>
  <c r="Z818" i="7"/>
  <c r="Z819" i="7"/>
  <c r="Z820" i="7"/>
  <c r="Z821" i="7"/>
  <c r="Z822" i="7"/>
  <c r="Z823" i="7"/>
  <c r="Z824" i="7"/>
  <c r="Z825" i="7"/>
  <c r="Z826" i="7"/>
  <c r="Z827" i="7"/>
  <c r="Z828" i="7"/>
  <c r="Z829" i="7"/>
  <c r="Z830" i="7"/>
  <c r="Z831" i="7"/>
  <c r="Z832" i="7"/>
  <c r="Z833" i="7"/>
  <c r="Z834" i="7"/>
  <c r="Z835" i="7"/>
  <c r="Z836" i="7"/>
  <c r="Z837" i="7"/>
  <c r="Z838" i="7"/>
  <c r="Z839" i="7"/>
  <c r="Z840" i="7"/>
  <c r="Z841" i="7"/>
  <c r="Z842" i="7"/>
  <c r="Z843" i="7"/>
  <c r="Z844" i="7"/>
  <c r="Z845" i="7"/>
  <c r="Z846" i="7"/>
  <c r="Z847" i="7"/>
  <c r="Z848" i="7"/>
  <c r="Z849" i="7"/>
  <c r="Z850" i="7"/>
  <c r="Z851" i="7"/>
  <c r="Z852" i="7"/>
  <c r="Z853" i="7"/>
  <c r="Z854" i="7"/>
  <c r="Z855" i="7"/>
  <c r="Z856" i="7"/>
  <c r="Z857" i="7"/>
  <c r="Z858" i="7"/>
  <c r="Z859" i="7"/>
  <c r="Z860" i="7"/>
  <c r="Z861" i="7"/>
  <c r="Z862" i="7"/>
  <c r="Z863" i="7"/>
  <c r="Z864" i="7"/>
  <c r="Z865" i="7"/>
  <c r="Z866" i="7"/>
  <c r="Z867" i="7"/>
  <c r="Z868" i="7"/>
  <c r="Z869" i="7"/>
  <c r="Z870" i="7"/>
  <c r="Z871" i="7"/>
  <c r="Z872" i="7"/>
  <c r="Z873" i="7"/>
  <c r="Z874" i="7"/>
  <c r="Z875" i="7"/>
  <c r="Z876" i="7"/>
  <c r="Z877" i="7"/>
  <c r="Z878" i="7"/>
  <c r="Z879" i="7"/>
  <c r="Z880" i="7"/>
  <c r="Z881" i="7"/>
  <c r="Z882" i="7"/>
  <c r="Z883" i="7"/>
  <c r="Z884" i="7"/>
  <c r="Z885" i="7"/>
  <c r="Z886" i="7"/>
  <c r="Z887" i="7"/>
  <c r="Z888" i="7"/>
  <c r="Z889" i="7"/>
  <c r="Z890" i="7"/>
  <c r="Z891" i="7"/>
  <c r="Z892" i="7"/>
  <c r="Z893" i="7"/>
  <c r="Z894" i="7"/>
  <c r="Z895" i="7"/>
  <c r="Z896" i="7"/>
  <c r="Z897" i="7"/>
  <c r="Z898" i="7"/>
  <c r="Z899" i="7"/>
  <c r="Z900" i="7"/>
  <c r="Z901" i="7"/>
  <c r="Z902" i="7"/>
  <c r="Z903" i="7"/>
  <c r="Z904" i="7"/>
  <c r="Z905" i="7"/>
  <c r="Z906" i="7"/>
  <c r="Z907" i="7"/>
  <c r="Z908" i="7"/>
  <c r="Z909" i="7"/>
  <c r="Z910" i="7"/>
  <c r="Z911" i="7"/>
  <c r="Z912" i="7"/>
  <c r="Z913" i="7"/>
  <c r="Z914" i="7"/>
  <c r="Z915" i="7"/>
  <c r="Z916" i="7"/>
  <c r="Z917" i="7"/>
  <c r="Z918" i="7"/>
  <c r="Z919" i="7"/>
  <c r="Z920" i="7"/>
  <c r="Z921" i="7"/>
  <c r="Z922" i="7"/>
  <c r="Z923" i="7"/>
  <c r="Z924" i="7"/>
  <c r="Z925" i="7"/>
  <c r="Z926" i="7"/>
  <c r="Z927" i="7"/>
  <c r="Z928" i="7"/>
  <c r="Z929" i="7"/>
  <c r="Z930" i="7"/>
  <c r="Z931" i="7"/>
  <c r="Z932" i="7"/>
  <c r="Z933" i="7"/>
  <c r="Z934" i="7"/>
  <c r="Z935" i="7"/>
  <c r="Z936" i="7"/>
  <c r="Z937" i="7"/>
  <c r="Z938" i="7"/>
  <c r="Z939" i="7"/>
  <c r="Z940" i="7"/>
  <c r="Z941" i="7"/>
  <c r="Z942" i="7"/>
  <c r="Z943" i="7"/>
  <c r="Z944" i="7"/>
  <c r="Z945" i="7"/>
  <c r="Z946" i="7"/>
  <c r="Z947" i="7"/>
  <c r="Z948" i="7"/>
  <c r="Z949" i="7"/>
  <c r="Z950" i="7"/>
  <c r="Z951" i="7"/>
  <c r="Z952" i="7"/>
  <c r="Z953" i="7"/>
  <c r="Z954" i="7"/>
  <c r="Z955" i="7"/>
  <c r="Z956" i="7"/>
  <c r="Z957" i="7"/>
  <c r="Z958" i="7"/>
  <c r="Z959" i="7"/>
  <c r="Z960" i="7"/>
  <c r="Z961" i="7"/>
  <c r="Z962" i="7"/>
  <c r="Z963" i="7"/>
  <c r="Z964" i="7"/>
  <c r="Z965" i="7"/>
  <c r="Z966" i="7"/>
  <c r="Z967" i="7"/>
  <c r="Z968" i="7"/>
  <c r="Z969" i="7"/>
  <c r="Z970" i="7"/>
  <c r="Z971" i="7"/>
  <c r="Z972" i="7"/>
  <c r="Z973" i="7"/>
  <c r="Z974" i="7"/>
  <c r="Z975" i="7"/>
  <c r="Z976" i="7"/>
  <c r="Z977" i="7"/>
  <c r="Z978" i="7"/>
  <c r="Z979" i="7"/>
  <c r="Z980" i="7"/>
  <c r="Z981" i="7"/>
  <c r="Z982" i="7"/>
  <c r="Z983" i="7"/>
  <c r="Z984" i="7"/>
  <c r="Z985" i="7"/>
  <c r="Z986" i="7"/>
  <c r="Z987" i="7"/>
  <c r="Z988" i="7"/>
  <c r="Z989" i="7"/>
  <c r="Z990" i="7"/>
  <c r="Z991" i="7"/>
  <c r="Z992" i="7"/>
  <c r="Z993" i="7"/>
  <c r="Z994" i="7"/>
  <c r="Z995" i="7"/>
  <c r="Z996" i="7"/>
  <c r="Z997" i="7"/>
  <c r="Z998" i="7"/>
  <c r="Z999" i="7"/>
  <c r="Z1000" i="7"/>
  <c r="Z1001" i="7"/>
  <c r="Z1002" i="7"/>
  <c r="Z1003" i="7"/>
  <c r="Z1004" i="7"/>
  <c r="Z1005" i="7"/>
  <c r="Z1006" i="7"/>
  <c r="Z1007" i="7"/>
  <c r="Z1008" i="7"/>
  <c r="Z1009" i="7"/>
  <c r="Z1010" i="7"/>
  <c r="Z1011" i="7"/>
  <c r="Z1012" i="7"/>
  <c r="Z1013" i="7"/>
  <c r="Z1014" i="7"/>
  <c r="Z1015" i="7"/>
  <c r="Z1016" i="7"/>
  <c r="Z1017" i="7"/>
  <c r="Z1018" i="7"/>
  <c r="Z1019" i="7"/>
  <c r="Z1020" i="7"/>
  <c r="Z1021" i="7"/>
  <c r="Z1022" i="7"/>
  <c r="Z1023" i="7"/>
  <c r="Z1024" i="7"/>
  <c r="Z1025" i="7"/>
  <c r="Z1026" i="7"/>
  <c r="Z1027" i="7"/>
  <c r="Z1028" i="7"/>
  <c r="Z1029" i="7"/>
  <c r="Z1030" i="7"/>
  <c r="Z1031" i="7"/>
  <c r="Z1032" i="7"/>
  <c r="Z1033" i="7"/>
  <c r="Z1034" i="7"/>
  <c r="Z1035" i="7"/>
  <c r="Z1036" i="7"/>
  <c r="Z1037" i="7"/>
  <c r="Z1038" i="7"/>
  <c r="Z1039" i="7"/>
  <c r="Z1040" i="7"/>
  <c r="Z1041" i="7"/>
  <c r="Z1042" i="7"/>
  <c r="Z1043" i="7"/>
  <c r="Z1044" i="7"/>
  <c r="Z1045" i="7"/>
  <c r="Z1046" i="7"/>
  <c r="Z1047" i="7"/>
  <c r="Z1048" i="7"/>
  <c r="Z1049" i="7"/>
  <c r="Z1050" i="7"/>
  <c r="Z1051" i="7"/>
  <c r="Z1052" i="7"/>
  <c r="Z1053" i="7"/>
  <c r="Z1054" i="7"/>
  <c r="Z1055" i="7"/>
  <c r="Z1056" i="7"/>
  <c r="Z1057" i="7"/>
  <c r="Z1058" i="7"/>
  <c r="Z1059" i="7"/>
  <c r="Z1060" i="7"/>
  <c r="Z1061" i="7"/>
  <c r="Z1062" i="7"/>
  <c r="Z1063" i="7"/>
  <c r="Z1064" i="7"/>
  <c r="Z12" i="7"/>
  <c r="Z13" i="7"/>
  <c r="Z17" i="7"/>
  <c r="Z18" i="7"/>
  <c r="Z19" i="7"/>
  <c r="Z20" i="7"/>
  <c r="Z21" i="7"/>
  <c r="Z3" i="7"/>
  <c r="Z4" i="7"/>
  <c r="Z5" i="7"/>
  <c r="Z6" i="7"/>
  <c r="Z7" i="7"/>
  <c r="Z8" i="7"/>
  <c r="Z9" i="7"/>
  <c r="Z10" i="7"/>
  <c r="Z11" i="7"/>
  <c r="Z2" i="7"/>
  <c r="N4" i="3" l="1"/>
  <c r="P3" i="3"/>
  <c r="N1" i="3"/>
  <c r="N2" i="3"/>
  <c r="O4" i="3"/>
  <c r="H6" i="7"/>
  <c r="T6" i="7" s="1"/>
  <c r="AJ6" i="7" s="1"/>
  <c r="J6" i="7"/>
  <c r="K6" i="7"/>
  <c r="L6" i="7"/>
  <c r="W5" i="7"/>
  <c r="X5" i="7"/>
  <c r="Y5" i="7"/>
  <c r="W6" i="7"/>
  <c r="X6" i="7"/>
  <c r="Y6" i="7"/>
  <c r="W7" i="7"/>
  <c r="X7" i="7"/>
  <c r="Y7" i="7"/>
  <c r="W8" i="7"/>
  <c r="X8" i="7"/>
  <c r="Y8" i="7"/>
  <c r="Q4" i="3" l="1"/>
  <c r="P1" i="3"/>
  <c r="P2" i="3"/>
  <c r="R3" i="3"/>
  <c r="P4" i="3"/>
  <c r="J3" i="7"/>
  <c r="O3" i="7" s="1"/>
  <c r="K3" i="7"/>
  <c r="N3" i="7" s="1"/>
  <c r="L3" i="7"/>
  <c r="P3" i="7" s="1"/>
  <c r="R3" i="7"/>
  <c r="S3" i="7"/>
  <c r="J4" i="7"/>
  <c r="O4" i="7" s="1"/>
  <c r="K4" i="7"/>
  <c r="N4" i="7" s="1"/>
  <c r="L4" i="7"/>
  <c r="P4" i="7" s="1"/>
  <c r="R4" i="7"/>
  <c r="S4" i="7"/>
  <c r="J5" i="7"/>
  <c r="O5" i="7" s="1"/>
  <c r="K5" i="7"/>
  <c r="N5" i="7" s="1"/>
  <c r="L5" i="7"/>
  <c r="P5" i="7" s="1"/>
  <c r="R5" i="7"/>
  <c r="S5" i="7"/>
  <c r="J7" i="7"/>
  <c r="O7" i="7" s="1"/>
  <c r="K7" i="7"/>
  <c r="N7" i="7" s="1"/>
  <c r="L7" i="7"/>
  <c r="P7" i="7" s="1"/>
  <c r="R7" i="7"/>
  <c r="S7" i="7"/>
  <c r="J8" i="7"/>
  <c r="K8" i="7"/>
  <c r="N8" i="7" s="1"/>
  <c r="L8" i="7"/>
  <c r="P8" i="7" s="1"/>
  <c r="O8" i="7"/>
  <c r="R8" i="7"/>
  <c r="S8" i="7"/>
  <c r="J9" i="7"/>
  <c r="K9" i="7"/>
  <c r="N9" i="7" s="1"/>
  <c r="L9" i="7"/>
  <c r="P9" i="7" s="1"/>
  <c r="O9" i="7"/>
  <c r="R9" i="7"/>
  <c r="S9" i="7"/>
  <c r="J10" i="7"/>
  <c r="O10" i="7" s="1"/>
  <c r="K10" i="7"/>
  <c r="N10" i="7" s="1"/>
  <c r="L10" i="7"/>
  <c r="P10" i="7" s="1"/>
  <c r="R10" i="7"/>
  <c r="S10" i="7"/>
  <c r="J11" i="7"/>
  <c r="O11" i="7" s="1"/>
  <c r="K11" i="7"/>
  <c r="N11" i="7" s="1"/>
  <c r="L11" i="7"/>
  <c r="P11" i="7" s="1"/>
  <c r="R11" i="7"/>
  <c r="S11" i="7"/>
  <c r="J12" i="7"/>
  <c r="K12" i="7"/>
  <c r="N12" i="7" s="1"/>
  <c r="L12" i="7"/>
  <c r="P12" i="7" s="1"/>
  <c r="O12" i="7"/>
  <c r="R12" i="7"/>
  <c r="S12" i="7"/>
  <c r="J13" i="7"/>
  <c r="K13" i="7"/>
  <c r="L13" i="7"/>
  <c r="N13" i="7"/>
  <c r="O13" i="7"/>
  <c r="P13" i="7"/>
  <c r="Q13" i="7"/>
  <c r="R13" i="7"/>
  <c r="S13" i="7"/>
  <c r="J17" i="7"/>
  <c r="K17" i="7"/>
  <c r="L17" i="7"/>
  <c r="N17" i="7"/>
  <c r="O17" i="7"/>
  <c r="P17" i="7"/>
  <c r="Q17" i="7"/>
  <c r="R17" i="7"/>
  <c r="S17" i="7"/>
  <c r="J18" i="7"/>
  <c r="K18" i="7"/>
  <c r="L18" i="7"/>
  <c r="N18" i="7"/>
  <c r="O18" i="7"/>
  <c r="P18" i="7"/>
  <c r="Q18" i="7"/>
  <c r="R18" i="7"/>
  <c r="S18" i="7"/>
  <c r="J19" i="7"/>
  <c r="K19" i="7"/>
  <c r="L19" i="7"/>
  <c r="N19" i="7"/>
  <c r="O19" i="7"/>
  <c r="P19" i="7"/>
  <c r="Q19" i="7"/>
  <c r="R19" i="7"/>
  <c r="S19" i="7"/>
  <c r="J20" i="7"/>
  <c r="K20" i="7"/>
  <c r="L20" i="7"/>
  <c r="N20" i="7"/>
  <c r="O20" i="7"/>
  <c r="P20" i="7"/>
  <c r="Q20" i="7"/>
  <c r="R20" i="7"/>
  <c r="S20" i="7"/>
  <c r="J21" i="7"/>
  <c r="K21" i="7"/>
  <c r="L21" i="7"/>
  <c r="N21" i="7"/>
  <c r="O21" i="7"/>
  <c r="P21" i="7"/>
  <c r="Q21" i="7"/>
  <c r="R21" i="7"/>
  <c r="S21" i="7"/>
  <c r="J22" i="7"/>
  <c r="K22" i="7"/>
  <c r="L22" i="7"/>
  <c r="N22" i="7"/>
  <c r="O22" i="7"/>
  <c r="P22" i="7"/>
  <c r="Q22" i="7"/>
  <c r="R22" i="7"/>
  <c r="S22" i="7"/>
  <c r="J23" i="7"/>
  <c r="K23" i="7"/>
  <c r="L23" i="7"/>
  <c r="N23" i="7"/>
  <c r="O23" i="7"/>
  <c r="P23" i="7"/>
  <c r="Q23" i="7"/>
  <c r="R23" i="7"/>
  <c r="S23" i="7"/>
  <c r="J24" i="7"/>
  <c r="K24" i="7"/>
  <c r="L24" i="7"/>
  <c r="N24" i="7"/>
  <c r="O24" i="7"/>
  <c r="P24" i="7"/>
  <c r="Q24" i="7"/>
  <c r="R24" i="7"/>
  <c r="S24" i="7"/>
  <c r="J25" i="7"/>
  <c r="K25" i="7"/>
  <c r="L25" i="7"/>
  <c r="N25" i="7"/>
  <c r="O25" i="7"/>
  <c r="P25" i="7"/>
  <c r="Q25" i="7"/>
  <c r="R25" i="7"/>
  <c r="S25" i="7"/>
  <c r="J26" i="7"/>
  <c r="K26" i="7"/>
  <c r="L26" i="7"/>
  <c r="N26" i="7"/>
  <c r="O26" i="7"/>
  <c r="P26" i="7"/>
  <c r="Q26" i="7"/>
  <c r="R26" i="7"/>
  <c r="S26" i="7"/>
  <c r="J27" i="7"/>
  <c r="K27" i="7"/>
  <c r="L27" i="7"/>
  <c r="N27" i="7"/>
  <c r="O27" i="7"/>
  <c r="P27" i="7"/>
  <c r="Q27" i="7"/>
  <c r="R27" i="7"/>
  <c r="S27" i="7"/>
  <c r="J28" i="7"/>
  <c r="K28" i="7"/>
  <c r="L28" i="7"/>
  <c r="N28" i="7"/>
  <c r="O28" i="7"/>
  <c r="P28" i="7"/>
  <c r="Q28" i="7"/>
  <c r="R28" i="7"/>
  <c r="S28" i="7"/>
  <c r="J29" i="7"/>
  <c r="K29" i="7"/>
  <c r="L29" i="7"/>
  <c r="N29" i="7"/>
  <c r="O29" i="7"/>
  <c r="P29" i="7"/>
  <c r="Q29" i="7"/>
  <c r="R29" i="7"/>
  <c r="S29" i="7"/>
  <c r="J30" i="7"/>
  <c r="K30" i="7"/>
  <c r="L30" i="7"/>
  <c r="N30" i="7"/>
  <c r="O30" i="7"/>
  <c r="P30" i="7"/>
  <c r="Q30" i="7"/>
  <c r="R30" i="7"/>
  <c r="S30" i="7"/>
  <c r="J31" i="7"/>
  <c r="K31" i="7"/>
  <c r="L31" i="7"/>
  <c r="N31" i="7"/>
  <c r="O31" i="7"/>
  <c r="P31" i="7"/>
  <c r="Q31" i="7"/>
  <c r="R31" i="7"/>
  <c r="S31" i="7"/>
  <c r="J32" i="7"/>
  <c r="K32" i="7"/>
  <c r="L32" i="7"/>
  <c r="N32" i="7"/>
  <c r="O32" i="7"/>
  <c r="P32" i="7"/>
  <c r="Q32" i="7"/>
  <c r="R32" i="7"/>
  <c r="S32" i="7"/>
  <c r="J33" i="7"/>
  <c r="K33" i="7"/>
  <c r="L33" i="7"/>
  <c r="N33" i="7"/>
  <c r="O33" i="7"/>
  <c r="P33" i="7"/>
  <c r="Q33" i="7"/>
  <c r="R33" i="7"/>
  <c r="S33" i="7"/>
  <c r="J34" i="7"/>
  <c r="K34" i="7"/>
  <c r="L34" i="7"/>
  <c r="N34" i="7"/>
  <c r="O34" i="7"/>
  <c r="P34" i="7"/>
  <c r="Q34" i="7"/>
  <c r="R34" i="7"/>
  <c r="S34" i="7"/>
  <c r="J35" i="7"/>
  <c r="K35" i="7"/>
  <c r="L35" i="7"/>
  <c r="N35" i="7"/>
  <c r="O35" i="7"/>
  <c r="P35" i="7"/>
  <c r="Q35" i="7"/>
  <c r="R35" i="7"/>
  <c r="S35" i="7"/>
  <c r="J36" i="7"/>
  <c r="K36" i="7"/>
  <c r="L36" i="7"/>
  <c r="N36" i="7"/>
  <c r="O36" i="7"/>
  <c r="P36" i="7"/>
  <c r="Q36" i="7"/>
  <c r="R36" i="7"/>
  <c r="S36" i="7"/>
  <c r="J37" i="7"/>
  <c r="K37" i="7"/>
  <c r="L37" i="7"/>
  <c r="N37" i="7"/>
  <c r="O37" i="7"/>
  <c r="P37" i="7"/>
  <c r="Q37" i="7"/>
  <c r="R37" i="7"/>
  <c r="S37" i="7"/>
  <c r="J38" i="7"/>
  <c r="K38" i="7"/>
  <c r="L38" i="7"/>
  <c r="N38" i="7"/>
  <c r="O38" i="7"/>
  <c r="P38" i="7"/>
  <c r="Q38" i="7"/>
  <c r="R38" i="7"/>
  <c r="S38" i="7"/>
  <c r="J39" i="7"/>
  <c r="K39" i="7"/>
  <c r="L39" i="7"/>
  <c r="N39" i="7"/>
  <c r="O39" i="7"/>
  <c r="P39" i="7"/>
  <c r="Q39" i="7"/>
  <c r="R39" i="7"/>
  <c r="S39" i="7"/>
  <c r="J40" i="7"/>
  <c r="K40" i="7"/>
  <c r="L40" i="7"/>
  <c r="N40" i="7"/>
  <c r="O40" i="7"/>
  <c r="P40" i="7"/>
  <c r="Q40" i="7"/>
  <c r="R40" i="7"/>
  <c r="S40" i="7"/>
  <c r="J41" i="7"/>
  <c r="K41" i="7"/>
  <c r="L41" i="7"/>
  <c r="N41" i="7"/>
  <c r="O41" i="7"/>
  <c r="P41" i="7"/>
  <c r="Q41" i="7"/>
  <c r="R41" i="7"/>
  <c r="S41" i="7"/>
  <c r="J42" i="7"/>
  <c r="K42" i="7"/>
  <c r="L42" i="7"/>
  <c r="N42" i="7"/>
  <c r="O42" i="7"/>
  <c r="P42" i="7"/>
  <c r="Q42" i="7"/>
  <c r="R42" i="7"/>
  <c r="S42" i="7"/>
  <c r="J43" i="7"/>
  <c r="K43" i="7"/>
  <c r="L43" i="7"/>
  <c r="N43" i="7"/>
  <c r="O43" i="7"/>
  <c r="P43" i="7"/>
  <c r="Q43" i="7"/>
  <c r="R43" i="7"/>
  <c r="S43" i="7"/>
  <c r="J44" i="7"/>
  <c r="K44" i="7"/>
  <c r="L44" i="7"/>
  <c r="N44" i="7"/>
  <c r="O44" i="7"/>
  <c r="P44" i="7"/>
  <c r="Q44" i="7"/>
  <c r="R44" i="7"/>
  <c r="S44" i="7"/>
  <c r="J45" i="7"/>
  <c r="K45" i="7"/>
  <c r="L45" i="7"/>
  <c r="N45" i="7"/>
  <c r="O45" i="7"/>
  <c r="P45" i="7"/>
  <c r="Q45" i="7"/>
  <c r="R45" i="7"/>
  <c r="S45" i="7"/>
  <c r="J46" i="7"/>
  <c r="K46" i="7"/>
  <c r="L46" i="7"/>
  <c r="N46" i="7"/>
  <c r="O46" i="7"/>
  <c r="P46" i="7"/>
  <c r="Q46" i="7"/>
  <c r="R46" i="7"/>
  <c r="S46" i="7"/>
  <c r="J47" i="7"/>
  <c r="K47" i="7"/>
  <c r="L47" i="7"/>
  <c r="N47" i="7"/>
  <c r="O47" i="7"/>
  <c r="P47" i="7"/>
  <c r="Q47" i="7"/>
  <c r="R47" i="7"/>
  <c r="S47" i="7"/>
  <c r="J48" i="7"/>
  <c r="K48" i="7"/>
  <c r="L48" i="7"/>
  <c r="N48" i="7"/>
  <c r="O48" i="7"/>
  <c r="P48" i="7"/>
  <c r="Q48" i="7"/>
  <c r="R48" i="7"/>
  <c r="S48" i="7"/>
  <c r="J49" i="7"/>
  <c r="K49" i="7"/>
  <c r="L49" i="7"/>
  <c r="N49" i="7"/>
  <c r="O49" i="7"/>
  <c r="P49" i="7"/>
  <c r="Q49" i="7"/>
  <c r="R49" i="7"/>
  <c r="S49" i="7"/>
  <c r="J50" i="7"/>
  <c r="K50" i="7"/>
  <c r="L50" i="7"/>
  <c r="N50" i="7"/>
  <c r="O50" i="7"/>
  <c r="P50" i="7"/>
  <c r="Q50" i="7"/>
  <c r="R50" i="7"/>
  <c r="S50" i="7"/>
  <c r="J51" i="7"/>
  <c r="K51" i="7"/>
  <c r="L51" i="7"/>
  <c r="N51" i="7"/>
  <c r="O51" i="7"/>
  <c r="P51" i="7"/>
  <c r="Q51" i="7"/>
  <c r="R51" i="7"/>
  <c r="S51" i="7"/>
  <c r="J52" i="7"/>
  <c r="K52" i="7"/>
  <c r="L52" i="7"/>
  <c r="N52" i="7"/>
  <c r="O52" i="7"/>
  <c r="P52" i="7"/>
  <c r="Q52" i="7"/>
  <c r="R52" i="7"/>
  <c r="S52" i="7"/>
  <c r="J53" i="7"/>
  <c r="K53" i="7"/>
  <c r="L53" i="7"/>
  <c r="N53" i="7"/>
  <c r="O53" i="7"/>
  <c r="P53" i="7"/>
  <c r="Q53" i="7"/>
  <c r="R53" i="7"/>
  <c r="S53" i="7"/>
  <c r="J54" i="7"/>
  <c r="K54" i="7"/>
  <c r="L54" i="7"/>
  <c r="N54" i="7"/>
  <c r="O54" i="7"/>
  <c r="P54" i="7"/>
  <c r="Q54" i="7"/>
  <c r="R54" i="7"/>
  <c r="S54" i="7"/>
  <c r="J55" i="7"/>
  <c r="K55" i="7"/>
  <c r="L55" i="7"/>
  <c r="N55" i="7"/>
  <c r="O55" i="7"/>
  <c r="P55" i="7"/>
  <c r="Q55" i="7"/>
  <c r="R55" i="7"/>
  <c r="S55" i="7"/>
  <c r="J56" i="7"/>
  <c r="K56" i="7"/>
  <c r="L56" i="7"/>
  <c r="N56" i="7"/>
  <c r="O56" i="7"/>
  <c r="P56" i="7"/>
  <c r="Q56" i="7"/>
  <c r="R56" i="7"/>
  <c r="S56" i="7"/>
  <c r="J57" i="7"/>
  <c r="K57" i="7"/>
  <c r="L57" i="7"/>
  <c r="N57" i="7"/>
  <c r="O57" i="7"/>
  <c r="P57" i="7"/>
  <c r="Q57" i="7"/>
  <c r="R57" i="7"/>
  <c r="S57" i="7"/>
  <c r="J58" i="7"/>
  <c r="K58" i="7"/>
  <c r="L58" i="7"/>
  <c r="N58" i="7"/>
  <c r="O58" i="7"/>
  <c r="P58" i="7"/>
  <c r="Q58" i="7"/>
  <c r="R58" i="7"/>
  <c r="S58" i="7"/>
  <c r="J59" i="7"/>
  <c r="K59" i="7"/>
  <c r="L59" i="7"/>
  <c r="N59" i="7"/>
  <c r="O59" i="7"/>
  <c r="P59" i="7"/>
  <c r="Q59" i="7"/>
  <c r="R59" i="7"/>
  <c r="S59" i="7"/>
  <c r="J60" i="7"/>
  <c r="K60" i="7"/>
  <c r="L60" i="7"/>
  <c r="N60" i="7"/>
  <c r="O60" i="7"/>
  <c r="P60" i="7"/>
  <c r="Q60" i="7"/>
  <c r="R60" i="7"/>
  <c r="S60" i="7"/>
  <c r="J61" i="7"/>
  <c r="K61" i="7"/>
  <c r="L61" i="7"/>
  <c r="N61" i="7"/>
  <c r="O61" i="7"/>
  <c r="P61" i="7"/>
  <c r="Q61" i="7"/>
  <c r="R61" i="7"/>
  <c r="S61" i="7"/>
  <c r="J62" i="7"/>
  <c r="K62" i="7"/>
  <c r="L62" i="7"/>
  <c r="N62" i="7"/>
  <c r="O62" i="7"/>
  <c r="P62" i="7"/>
  <c r="Q62" i="7"/>
  <c r="R62" i="7"/>
  <c r="S62" i="7"/>
  <c r="J63" i="7"/>
  <c r="K63" i="7"/>
  <c r="L63" i="7"/>
  <c r="N63" i="7"/>
  <c r="O63" i="7"/>
  <c r="P63" i="7"/>
  <c r="Q63" i="7"/>
  <c r="R63" i="7"/>
  <c r="S63" i="7"/>
  <c r="J64" i="7"/>
  <c r="K64" i="7"/>
  <c r="L64" i="7"/>
  <c r="N64" i="7"/>
  <c r="O64" i="7"/>
  <c r="P64" i="7"/>
  <c r="Q64" i="7"/>
  <c r="R64" i="7"/>
  <c r="S64" i="7"/>
  <c r="J65" i="7"/>
  <c r="K65" i="7"/>
  <c r="L65" i="7"/>
  <c r="N65" i="7"/>
  <c r="O65" i="7"/>
  <c r="P65" i="7"/>
  <c r="Q65" i="7"/>
  <c r="R65" i="7"/>
  <c r="S65" i="7"/>
  <c r="J66" i="7"/>
  <c r="K66" i="7"/>
  <c r="L66" i="7"/>
  <c r="N66" i="7"/>
  <c r="O66" i="7"/>
  <c r="P66" i="7"/>
  <c r="Q66" i="7"/>
  <c r="R66" i="7"/>
  <c r="S66" i="7"/>
  <c r="J67" i="7"/>
  <c r="K67" i="7"/>
  <c r="L67" i="7"/>
  <c r="N67" i="7"/>
  <c r="O67" i="7"/>
  <c r="P67" i="7"/>
  <c r="Q67" i="7"/>
  <c r="R67" i="7"/>
  <c r="S67" i="7"/>
  <c r="J68" i="7"/>
  <c r="K68" i="7"/>
  <c r="L68" i="7"/>
  <c r="N68" i="7"/>
  <c r="O68" i="7"/>
  <c r="P68" i="7"/>
  <c r="Q68" i="7"/>
  <c r="R68" i="7"/>
  <c r="S68" i="7"/>
  <c r="J69" i="7"/>
  <c r="K69" i="7"/>
  <c r="L69" i="7"/>
  <c r="N69" i="7"/>
  <c r="O69" i="7"/>
  <c r="P69" i="7"/>
  <c r="Q69" i="7"/>
  <c r="R69" i="7"/>
  <c r="S69" i="7"/>
  <c r="J70" i="7"/>
  <c r="K70" i="7"/>
  <c r="L70" i="7"/>
  <c r="N70" i="7"/>
  <c r="O70" i="7"/>
  <c r="P70" i="7"/>
  <c r="Q70" i="7"/>
  <c r="R70" i="7"/>
  <c r="S70" i="7"/>
  <c r="J71" i="7"/>
  <c r="K71" i="7"/>
  <c r="L71" i="7"/>
  <c r="N71" i="7"/>
  <c r="O71" i="7"/>
  <c r="P71" i="7"/>
  <c r="Q71" i="7"/>
  <c r="R71" i="7"/>
  <c r="S71" i="7"/>
  <c r="J72" i="7"/>
  <c r="K72" i="7"/>
  <c r="L72" i="7"/>
  <c r="N72" i="7"/>
  <c r="O72" i="7"/>
  <c r="P72" i="7"/>
  <c r="Q72" i="7"/>
  <c r="R72" i="7"/>
  <c r="S72" i="7"/>
  <c r="J73" i="7"/>
  <c r="K73" i="7"/>
  <c r="L73" i="7"/>
  <c r="N73" i="7"/>
  <c r="O73" i="7"/>
  <c r="P73" i="7"/>
  <c r="Q73" i="7"/>
  <c r="R73" i="7"/>
  <c r="S73" i="7"/>
  <c r="J74" i="7"/>
  <c r="K74" i="7"/>
  <c r="L74" i="7"/>
  <c r="N74" i="7"/>
  <c r="O74" i="7"/>
  <c r="P74" i="7"/>
  <c r="Q74" i="7"/>
  <c r="R74" i="7"/>
  <c r="S74" i="7"/>
  <c r="J75" i="7"/>
  <c r="K75" i="7"/>
  <c r="L75" i="7"/>
  <c r="N75" i="7"/>
  <c r="O75" i="7"/>
  <c r="P75" i="7"/>
  <c r="Q75" i="7"/>
  <c r="R75" i="7"/>
  <c r="S75" i="7"/>
  <c r="J76" i="7"/>
  <c r="K76" i="7"/>
  <c r="L76" i="7"/>
  <c r="N76" i="7"/>
  <c r="O76" i="7"/>
  <c r="P76" i="7"/>
  <c r="Q76" i="7"/>
  <c r="R76" i="7"/>
  <c r="S76" i="7"/>
  <c r="J77" i="7"/>
  <c r="K77" i="7"/>
  <c r="L77" i="7"/>
  <c r="N77" i="7"/>
  <c r="O77" i="7"/>
  <c r="P77" i="7"/>
  <c r="Q77" i="7"/>
  <c r="R77" i="7"/>
  <c r="S77" i="7"/>
  <c r="J78" i="7"/>
  <c r="K78" i="7"/>
  <c r="L78" i="7"/>
  <c r="N78" i="7"/>
  <c r="O78" i="7"/>
  <c r="P78" i="7"/>
  <c r="Q78" i="7"/>
  <c r="R78" i="7"/>
  <c r="S78" i="7"/>
  <c r="J79" i="7"/>
  <c r="K79" i="7"/>
  <c r="L79" i="7"/>
  <c r="N79" i="7"/>
  <c r="O79" i="7"/>
  <c r="P79" i="7"/>
  <c r="Q79" i="7"/>
  <c r="R79" i="7"/>
  <c r="S79" i="7"/>
  <c r="J80" i="7"/>
  <c r="K80" i="7"/>
  <c r="L80" i="7"/>
  <c r="N80" i="7"/>
  <c r="O80" i="7"/>
  <c r="P80" i="7"/>
  <c r="Q80" i="7"/>
  <c r="R80" i="7"/>
  <c r="S80" i="7"/>
  <c r="J81" i="7"/>
  <c r="K81" i="7"/>
  <c r="L81" i="7"/>
  <c r="N81" i="7"/>
  <c r="O81" i="7"/>
  <c r="P81" i="7"/>
  <c r="Q81" i="7"/>
  <c r="R81" i="7"/>
  <c r="S81" i="7"/>
  <c r="J82" i="7"/>
  <c r="K82" i="7"/>
  <c r="L82" i="7"/>
  <c r="N82" i="7"/>
  <c r="O82" i="7"/>
  <c r="P82" i="7"/>
  <c r="Q82" i="7"/>
  <c r="R82" i="7"/>
  <c r="S82" i="7"/>
  <c r="J83" i="7"/>
  <c r="K83" i="7"/>
  <c r="L83" i="7"/>
  <c r="N83" i="7"/>
  <c r="O83" i="7"/>
  <c r="P83" i="7"/>
  <c r="Q83" i="7"/>
  <c r="R83" i="7"/>
  <c r="S83" i="7"/>
  <c r="J84" i="7"/>
  <c r="K84" i="7"/>
  <c r="L84" i="7"/>
  <c r="N84" i="7"/>
  <c r="O84" i="7"/>
  <c r="P84" i="7"/>
  <c r="Q84" i="7"/>
  <c r="R84" i="7"/>
  <c r="S84" i="7"/>
  <c r="J85" i="7"/>
  <c r="K85" i="7"/>
  <c r="L85" i="7"/>
  <c r="N85" i="7"/>
  <c r="O85" i="7"/>
  <c r="P85" i="7"/>
  <c r="Q85" i="7"/>
  <c r="R85" i="7"/>
  <c r="S85" i="7"/>
  <c r="J86" i="7"/>
  <c r="K86" i="7"/>
  <c r="L86" i="7"/>
  <c r="N86" i="7"/>
  <c r="O86" i="7"/>
  <c r="P86" i="7"/>
  <c r="Q86" i="7"/>
  <c r="R86" i="7"/>
  <c r="S86" i="7"/>
  <c r="J87" i="7"/>
  <c r="K87" i="7"/>
  <c r="L87" i="7"/>
  <c r="N87" i="7"/>
  <c r="O87" i="7"/>
  <c r="P87" i="7"/>
  <c r="Q87" i="7"/>
  <c r="R87" i="7"/>
  <c r="S87" i="7"/>
  <c r="J88" i="7"/>
  <c r="K88" i="7"/>
  <c r="L88" i="7"/>
  <c r="N88" i="7"/>
  <c r="O88" i="7"/>
  <c r="P88" i="7"/>
  <c r="Q88" i="7"/>
  <c r="R88" i="7"/>
  <c r="S88" i="7"/>
  <c r="J89" i="7"/>
  <c r="K89" i="7"/>
  <c r="L89" i="7"/>
  <c r="N89" i="7"/>
  <c r="O89" i="7"/>
  <c r="P89" i="7"/>
  <c r="Q89" i="7"/>
  <c r="R89" i="7"/>
  <c r="S89" i="7"/>
  <c r="J90" i="7"/>
  <c r="K90" i="7"/>
  <c r="L90" i="7"/>
  <c r="N90" i="7"/>
  <c r="O90" i="7"/>
  <c r="P90" i="7"/>
  <c r="Q90" i="7"/>
  <c r="R90" i="7"/>
  <c r="S90" i="7"/>
  <c r="J91" i="7"/>
  <c r="K91" i="7"/>
  <c r="L91" i="7"/>
  <c r="N91" i="7"/>
  <c r="O91" i="7"/>
  <c r="P91" i="7"/>
  <c r="Q91" i="7"/>
  <c r="R91" i="7"/>
  <c r="S91" i="7"/>
  <c r="J92" i="7"/>
  <c r="K92" i="7"/>
  <c r="L92" i="7"/>
  <c r="N92" i="7"/>
  <c r="O92" i="7"/>
  <c r="P92" i="7"/>
  <c r="Q92" i="7"/>
  <c r="R92" i="7"/>
  <c r="S92" i="7"/>
  <c r="J93" i="7"/>
  <c r="K93" i="7"/>
  <c r="L93" i="7"/>
  <c r="N93" i="7"/>
  <c r="O93" i="7"/>
  <c r="P93" i="7"/>
  <c r="Q93" i="7"/>
  <c r="R93" i="7"/>
  <c r="S93" i="7"/>
  <c r="J94" i="7"/>
  <c r="K94" i="7"/>
  <c r="L94" i="7"/>
  <c r="N94" i="7"/>
  <c r="O94" i="7"/>
  <c r="P94" i="7"/>
  <c r="Q94" i="7"/>
  <c r="R94" i="7"/>
  <c r="S94" i="7"/>
  <c r="J95" i="7"/>
  <c r="K95" i="7"/>
  <c r="L95" i="7"/>
  <c r="N95" i="7"/>
  <c r="O95" i="7"/>
  <c r="P95" i="7"/>
  <c r="Q95" i="7"/>
  <c r="R95" i="7"/>
  <c r="S95" i="7"/>
  <c r="J96" i="7"/>
  <c r="K96" i="7"/>
  <c r="L96" i="7"/>
  <c r="N96" i="7"/>
  <c r="O96" i="7"/>
  <c r="P96" i="7"/>
  <c r="Q96" i="7"/>
  <c r="R96" i="7"/>
  <c r="S96" i="7"/>
  <c r="J97" i="7"/>
  <c r="K97" i="7"/>
  <c r="L97" i="7"/>
  <c r="N97" i="7"/>
  <c r="O97" i="7"/>
  <c r="P97" i="7"/>
  <c r="Q97" i="7"/>
  <c r="R97" i="7"/>
  <c r="S97" i="7"/>
  <c r="J98" i="7"/>
  <c r="K98" i="7"/>
  <c r="L98" i="7"/>
  <c r="N98" i="7"/>
  <c r="O98" i="7"/>
  <c r="P98" i="7"/>
  <c r="Q98" i="7"/>
  <c r="R98" i="7"/>
  <c r="S98" i="7"/>
  <c r="J99" i="7"/>
  <c r="K99" i="7"/>
  <c r="L99" i="7"/>
  <c r="N99" i="7"/>
  <c r="O99" i="7"/>
  <c r="P99" i="7"/>
  <c r="Q99" i="7"/>
  <c r="R99" i="7"/>
  <c r="S99" i="7"/>
  <c r="J100" i="7"/>
  <c r="K100" i="7"/>
  <c r="L100" i="7"/>
  <c r="N100" i="7"/>
  <c r="O100" i="7"/>
  <c r="P100" i="7"/>
  <c r="Q100" i="7"/>
  <c r="R100" i="7"/>
  <c r="S100" i="7"/>
  <c r="J101" i="7"/>
  <c r="K101" i="7"/>
  <c r="L101" i="7"/>
  <c r="N101" i="7"/>
  <c r="O101" i="7"/>
  <c r="P101" i="7"/>
  <c r="Q101" i="7"/>
  <c r="R101" i="7"/>
  <c r="S101" i="7"/>
  <c r="J102" i="7"/>
  <c r="K102" i="7"/>
  <c r="L102" i="7"/>
  <c r="N102" i="7"/>
  <c r="O102" i="7"/>
  <c r="P102" i="7"/>
  <c r="Q102" i="7"/>
  <c r="R102" i="7"/>
  <c r="S102" i="7"/>
  <c r="J103" i="7"/>
  <c r="K103" i="7"/>
  <c r="L103" i="7"/>
  <c r="N103" i="7"/>
  <c r="O103" i="7"/>
  <c r="P103" i="7"/>
  <c r="Q103" i="7"/>
  <c r="R103" i="7"/>
  <c r="S103" i="7"/>
  <c r="J104" i="7"/>
  <c r="K104" i="7"/>
  <c r="L104" i="7"/>
  <c r="N104" i="7"/>
  <c r="O104" i="7"/>
  <c r="P104" i="7"/>
  <c r="Q104" i="7"/>
  <c r="R104" i="7"/>
  <c r="S104" i="7"/>
  <c r="J105" i="7"/>
  <c r="K105" i="7"/>
  <c r="L105" i="7"/>
  <c r="N105" i="7"/>
  <c r="O105" i="7"/>
  <c r="P105" i="7"/>
  <c r="Q105" i="7"/>
  <c r="R105" i="7"/>
  <c r="S105" i="7"/>
  <c r="J106" i="7"/>
  <c r="K106" i="7"/>
  <c r="L106" i="7"/>
  <c r="N106" i="7"/>
  <c r="O106" i="7"/>
  <c r="P106" i="7"/>
  <c r="Q106" i="7"/>
  <c r="R106" i="7"/>
  <c r="S106" i="7"/>
  <c r="J107" i="7"/>
  <c r="K107" i="7"/>
  <c r="L107" i="7"/>
  <c r="N107" i="7"/>
  <c r="O107" i="7"/>
  <c r="P107" i="7"/>
  <c r="Q107" i="7"/>
  <c r="R107" i="7"/>
  <c r="S107" i="7"/>
  <c r="J108" i="7"/>
  <c r="K108" i="7"/>
  <c r="L108" i="7"/>
  <c r="N108" i="7"/>
  <c r="O108" i="7"/>
  <c r="P108" i="7"/>
  <c r="Q108" i="7"/>
  <c r="R108" i="7"/>
  <c r="S108" i="7"/>
  <c r="J109" i="7"/>
  <c r="K109" i="7"/>
  <c r="L109" i="7"/>
  <c r="N109" i="7"/>
  <c r="O109" i="7"/>
  <c r="P109" i="7"/>
  <c r="Q109" i="7"/>
  <c r="R109" i="7"/>
  <c r="S109" i="7"/>
  <c r="J110" i="7"/>
  <c r="K110" i="7"/>
  <c r="L110" i="7"/>
  <c r="N110" i="7"/>
  <c r="O110" i="7"/>
  <c r="P110" i="7"/>
  <c r="Q110" i="7"/>
  <c r="R110" i="7"/>
  <c r="S110" i="7"/>
  <c r="J111" i="7"/>
  <c r="K111" i="7"/>
  <c r="L111" i="7"/>
  <c r="N111" i="7"/>
  <c r="O111" i="7"/>
  <c r="P111" i="7"/>
  <c r="Q111" i="7"/>
  <c r="R111" i="7"/>
  <c r="S111" i="7"/>
  <c r="J112" i="7"/>
  <c r="K112" i="7"/>
  <c r="L112" i="7"/>
  <c r="N112" i="7"/>
  <c r="O112" i="7"/>
  <c r="P112" i="7"/>
  <c r="Q112" i="7"/>
  <c r="R112" i="7"/>
  <c r="S112" i="7"/>
  <c r="J113" i="7"/>
  <c r="K113" i="7"/>
  <c r="L113" i="7"/>
  <c r="N113" i="7"/>
  <c r="O113" i="7"/>
  <c r="P113" i="7"/>
  <c r="Q113" i="7"/>
  <c r="R113" i="7"/>
  <c r="S113" i="7"/>
  <c r="J114" i="7"/>
  <c r="K114" i="7"/>
  <c r="L114" i="7"/>
  <c r="N114" i="7"/>
  <c r="O114" i="7"/>
  <c r="P114" i="7"/>
  <c r="Q114" i="7"/>
  <c r="R114" i="7"/>
  <c r="S114" i="7"/>
  <c r="J115" i="7"/>
  <c r="K115" i="7"/>
  <c r="L115" i="7"/>
  <c r="N115" i="7"/>
  <c r="O115" i="7"/>
  <c r="P115" i="7"/>
  <c r="Q115" i="7"/>
  <c r="R115" i="7"/>
  <c r="S115" i="7"/>
  <c r="J116" i="7"/>
  <c r="K116" i="7"/>
  <c r="L116" i="7"/>
  <c r="N116" i="7"/>
  <c r="O116" i="7"/>
  <c r="P116" i="7"/>
  <c r="Q116" i="7"/>
  <c r="R116" i="7"/>
  <c r="S116" i="7"/>
  <c r="J117" i="7"/>
  <c r="K117" i="7"/>
  <c r="L117" i="7"/>
  <c r="N117" i="7"/>
  <c r="O117" i="7"/>
  <c r="P117" i="7"/>
  <c r="Q117" i="7"/>
  <c r="R117" i="7"/>
  <c r="S117" i="7"/>
  <c r="J118" i="7"/>
  <c r="K118" i="7"/>
  <c r="L118" i="7"/>
  <c r="N118" i="7"/>
  <c r="O118" i="7"/>
  <c r="P118" i="7"/>
  <c r="Q118" i="7"/>
  <c r="R118" i="7"/>
  <c r="S118" i="7"/>
  <c r="J119" i="7"/>
  <c r="K119" i="7"/>
  <c r="L119" i="7"/>
  <c r="N119" i="7"/>
  <c r="O119" i="7"/>
  <c r="P119" i="7"/>
  <c r="Q119" i="7"/>
  <c r="R119" i="7"/>
  <c r="S119" i="7"/>
  <c r="J120" i="7"/>
  <c r="K120" i="7"/>
  <c r="L120" i="7"/>
  <c r="N120" i="7"/>
  <c r="O120" i="7"/>
  <c r="P120" i="7"/>
  <c r="Q120" i="7"/>
  <c r="R120" i="7"/>
  <c r="S120" i="7"/>
  <c r="J121" i="7"/>
  <c r="K121" i="7"/>
  <c r="L121" i="7"/>
  <c r="N121" i="7"/>
  <c r="O121" i="7"/>
  <c r="P121" i="7"/>
  <c r="Q121" i="7"/>
  <c r="R121" i="7"/>
  <c r="S121" i="7"/>
  <c r="J122" i="7"/>
  <c r="K122" i="7"/>
  <c r="L122" i="7"/>
  <c r="N122" i="7"/>
  <c r="O122" i="7"/>
  <c r="P122" i="7"/>
  <c r="Q122" i="7"/>
  <c r="R122" i="7"/>
  <c r="S122" i="7"/>
  <c r="J123" i="7"/>
  <c r="K123" i="7"/>
  <c r="L123" i="7"/>
  <c r="N123" i="7"/>
  <c r="O123" i="7"/>
  <c r="P123" i="7"/>
  <c r="Q123" i="7"/>
  <c r="R123" i="7"/>
  <c r="S123" i="7"/>
  <c r="J124" i="7"/>
  <c r="K124" i="7"/>
  <c r="L124" i="7"/>
  <c r="N124" i="7"/>
  <c r="O124" i="7"/>
  <c r="P124" i="7"/>
  <c r="Q124" i="7"/>
  <c r="R124" i="7"/>
  <c r="S124" i="7"/>
  <c r="J125" i="7"/>
  <c r="K125" i="7"/>
  <c r="L125" i="7"/>
  <c r="N125" i="7"/>
  <c r="O125" i="7"/>
  <c r="P125" i="7"/>
  <c r="Q125" i="7"/>
  <c r="R125" i="7"/>
  <c r="S125" i="7"/>
  <c r="J126" i="7"/>
  <c r="K126" i="7"/>
  <c r="L126" i="7"/>
  <c r="N126" i="7"/>
  <c r="O126" i="7"/>
  <c r="P126" i="7"/>
  <c r="Q126" i="7"/>
  <c r="R126" i="7"/>
  <c r="S126" i="7"/>
  <c r="J127" i="7"/>
  <c r="K127" i="7"/>
  <c r="L127" i="7"/>
  <c r="N127" i="7"/>
  <c r="O127" i="7"/>
  <c r="P127" i="7"/>
  <c r="Q127" i="7"/>
  <c r="R127" i="7"/>
  <c r="S127" i="7"/>
  <c r="J128" i="7"/>
  <c r="K128" i="7"/>
  <c r="L128" i="7"/>
  <c r="N128" i="7"/>
  <c r="O128" i="7"/>
  <c r="P128" i="7"/>
  <c r="Q128" i="7"/>
  <c r="R128" i="7"/>
  <c r="S128" i="7"/>
  <c r="J129" i="7"/>
  <c r="K129" i="7"/>
  <c r="L129" i="7"/>
  <c r="N129" i="7"/>
  <c r="O129" i="7"/>
  <c r="P129" i="7"/>
  <c r="Q129" i="7"/>
  <c r="R129" i="7"/>
  <c r="S129" i="7"/>
  <c r="J130" i="7"/>
  <c r="K130" i="7"/>
  <c r="L130" i="7"/>
  <c r="N130" i="7"/>
  <c r="O130" i="7"/>
  <c r="P130" i="7"/>
  <c r="Q130" i="7"/>
  <c r="R130" i="7"/>
  <c r="S130" i="7"/>
  <c r="J131" i="7"/>
  <c r="K131" i="7"/>
  <c r="L131" i="7"/>
  <c r="N131" i="7"/>
  <c r="O131" i="7"/>
  <c r="P131" i="7"/>
  <c r="Q131" i="7"/>
  <c r="R131" i="7"/>
  <c r="S131" i="7"/>
  <c r="J132" i="7"/>
  <c r="K132" i="7"/>
  <c r="L132" i="7"/>
  <c r="N132" i="7"/>
  <c r="O132" i="7"/>
  <c r="P132" i="7"/>
  <c r="Q132" i="7"/>
  <c r="R132" i="7"/>
  <c r="S132" i="7"/>
  <c r="J133" i="7"/>
  <c r="K133" i="7"/>
  <c r="L133" i="7"/>
  <c r="N133" i="7"/>
  <c r="O133" i="7"/>
  <c r="P133" i="7"/>
  <c r="Q133" i="7"/>
  <c r="R133" i="7"/>
  <c r="S133" i="7"/>
  <c r="J134" i="7"/>
  <c r="K134" i="7"/>
  <c r="L134" i="7"/>
  <c r="N134" i="7"/>
  <c r="O134" i="7"/>
  <c r="P134" i="7"/>
  <c r="Q134" i="7"/>
  <c r="R134" i="7"/>
  <c r="S134" i="7"/>
  <c r="J135" i="7"/>
  <c r="K135" i="7"/>
  <c r="L135" i="7"/>
  <c r="N135" i="7"/>
  <c r="O135" i="7"/>
  <c r="P135" i="7"/>
  <c r="Q135" i="7"/>
  <c r="R135" i="7"/>
  <c r="S135" i="7"/>
  <c r="J136" i="7"/>
  <c r="K136" i="7"/>
  <c r="L136" i="7"/>
  <c r="N136" i="7"/>
  <c r="O136" i="7"/>
  <c r="P136" i="7"/>
  <c r="Q136" i="7"/>
  <c r="R136" i="7"/>
  <c r="S136" i="7"/>
  <c r="J137" i="7"/>
  <c r="K137" i="7"/>
  <c r="L137" i="7"/>
  <c r="N137" i="7"/>
  <c r="O137" i="7"/>
  <c r="P137" i="7"/>
  <c r="Q137" i="7"/>
  <c r="R137" i="7"/>
  <c r="S137" i="7"/>
  <c r="J138" i="7"/>
  <c r="K138" i="7"/>
  <c r="L138" i="7"/>
  <c r="N138" i="7"/>
  <c r="O138" i="7"/>
  <c r="P138" i="7"/>
  <c r="Q138" i="7"/>
  <c r="R138" i="7"/>
  <c r="S138" i="7"/>
  <c r="J139" i="7"/>
  <c r="K139" i="7"/>
  <c r="L139" i="7"/>
  <c r="N139" i="7"/>
  <c r="O139" i="7"/>
  <c r="P139" i="7"/>
  <c r="Q139" i="7"/>
  <c r="R139" i="7"/>
  <c r="S139" i="7"/>
  <c r="J140" i="7"/>
  <c r="K140" i="7"/>
  <c r="L140" i="7"/>
  <c r="N140" i="7"/>
  <c r="O140" i="7"/>
  <c r="P140" i="7"/>
  <c r="Q140" i="7"/>
  <c r="R140" i="7"/>
  <c r="S140" i="7"/>
  <c r="J141" i="7"/>
  <c r="K141" i="7"/>
  <c r="L141" i="7"/>
  <c r="N141" i="7"/>
  <c r="O141" i="7"/>
  <c r="P141" i="7"/>
  <c r="Q141" i="7"/>
  <c r="R141" i="7"/>
  <c r="S141" i="7"/>
  <c r="J142" i="7"/>
  <c r="K142" i="7"/>
  <c r="L142" i="7"/>
  <c r="N142" i="7"/>
  <c r="O142" i="7"/>
  <c r="P142" i="7"/>
  <c r="Q142" i="7"/>
  <c r="R142" i="7"/>
  <c r="S142" i="7"/>
  <c r="J143" i="7"/>
  <c r="K143" i="7"/>
  <c r="L143" i="7"/>
  <c r="N143" i="7"/>
  <c r="O143" i="7"/>
  <c r="P143" i="7"/>
  <c r="Q143" i="7"/>
  <c r="R143" i="7"/>
  <c r="S143" i="7"/>
  <c r="J144" i="7"/>
  <c r="K144" i="7"/>
  <c r="L144" i="7"/>
  <c r="N144" i="7"/>
  <c r="O144" i="7"/>
  <c r="P144" i="7"/>
  <c r="Q144" i="7"/>
  <c r="R144" i="7"/>
  <c r="S144" i="7"/>
  <c r="J145" i="7"/>
  <c r="K145" i="7"/>
  <c r="L145" i="7"/>
  <c r="N145" i="7"/>
  <c r="O145" i="7"/>
  <c r="P145" i="7"/>
  <c r="Q145" i="7"/>
  <c r="R145" i="7"/>
  <c r="S145" i="7"/>
  <c r="J146" i="7"/>
  <c r="K146" i="7"/>
  <c r="L146" i="7"/>
  <c r="N146" i="7"/>
  <c r="O146" i="7"/>
  <c r="P146" i="7"/>
  <c r="Q146" i="7"/>
  <c r="R146" i="7"/>
  <c r="S146" i="7"/>
  <c r="J147" i="7"/>
  <c r="K147" i="7"/>
  <c r="L147" i="7"/>
  <c r="N147" i="7"/>
  <c r="O147" i="7"/>
  <c r="P147" i="7"/>
  <c r="Q147" i="7"/>
  <c r="R147" i="7"/>
  <c r="S147" i="7"/>
  <c r="J148" i="7"/>
  <c r="K148" i="7"/>
  <c r="L148" i="7"/>
  <c r="N148" i="7"/>
  <c r="O148" i="7"/>
  <c r="P148" i="7"/>
  <c r="Q148" i="7"/>
  <c r="R148" i="7"/>
  <c r="S148" i="7"/>
  <c r="J149" i="7"/>
  <c r="K149" i="7"/>
  <c r="L149" i="7"/>
  <c r="N149" i="7"/>
  <c r="O149" i="7"/>
  <c r="P149" i="7"/>
  <c r="Q149" i="7"/>
  <c r="R149" i="7"/>
  <c r="S149" i="7"/>
  <c r="J150" i="7"/>
  <c r="K150" i="7"/>
  <c r="L150" i="7"/>
  <c r="N150" i="7"/>
  <c r="O150" i="7"/>
  <c r="P150" i="7"/>
  <c r="Q150" i="7"/>
  <c r="R150" i="7"/>
  <c r="S150" i="7"/>
  <c r="J151" i="7"/>
  <c r="K151" i="7"/>
  <c r="L151" i="7"/>
  <c r="N151" i="7"/>
  <c r="O151" i="7"/>
  <c r="P151" i="7"/>
  <c r="Q151" i="7"/>
  <c r="R151" i="7"/>
  <c r="S151" i="7"/>
  <c r="J152" i="7"/>
  <c r="K152" i="7"/>
  <c r="L152" i="7"/>
  <c r="N152" i="7"/>
  <c r="O152" i="7"/>
  <c r="P152" i="7"/>
  <c r="Q152" i="7"/>
  <c r="R152" i="7"/>
  <c r="S152" i="7"/>
  <c r="J153" i="7"/>
  <c r="K153" i="7"/>
  <c r="L153" i="7"/>
  <c r="N153" i="7"/>
  <c r="O153" i="7"/>
  <c r="P153" i="7"/>
  <c r="Q153" i="7"/>
  <c r="R153" i="7"/>
  <c r="S153" i="7"/>
  <c r="J154" i="7"/>
  <c r="K154" i="7"/>
  <c r="L154" i="7"/>
  <c r="N154" i="7"/>
  <c r="O154" i="7"/>
  <c r="P154" i="7"/>
  <c r="Q154" i="7"/>
  <c r="R154" i="7"/>
  <c r="S154" i="7"/>
  <c r="J155" i="7"/>
  <c r="K155" i="7"/>
  <c r="L155" i="7"/>
  <c r="N155" i="7"/>
  <c r="O155" i="7"/>
  <c r="P155" i="7"/>
  <c r="Q155" i="7"/>
  <c r="R155" i="7"/>
  <c r="S155" i="7"/>
  <c r="J156" i="7"/>
  <c r="K156" i="7"/>
  <c r="L156" i="7"/>
  <c r="N156" i="7"/>
  <c r="O156" i="7"/>
  <c r="P156" i="7"/>
  <c r="Q156" i="7"/>
  <c r="R156" i="7"/>
  <c r="S156" i="7"/>
  <c r="J157" i="7"/>
  <c r="K157" i="7"/>
  <c r="L157" i="7"/>
  <c r="N157" i="7"/>
  <c r="O157" i="7"/>
  <c r="P157" i="7"/>
  <c r="Q157" i="7"/>
  <c r="R157" i="7"/>
  <c r="S157" i="7"/>
  <c r="J158" i="7"/>
  <c r="K158" i="7"/>
  <c r="L158" i="7"/>
  <c r="N158" i="7"/>
  <c r="O158" i="7"/>
  <c r="P158" i="7"/>
  <c r="Q158" i="7"/>
  <c r="R158" i="7"/>
  <c r="S158" i="7"/>
  <c r="J159" i="7"/>
  <c r="K159" i="7"/>
  <c r="L159" i="7"/>
  <c r="N159" i="7"/>
  <c r="O159" i="7"/>
  <c r="P159" i="7"/>
  <c r="Q159" i="7"/>
  <c r="R159" i="7"/>
  <c r="S159" i="7"/>
  <c r="J160" i="7"/>
  <c r="K160" i="7"/>
  <c r="L160" i="7"/>
  <c r="N160" i="7"/>
  <c r="O160" i="7"/>
  <c r="P160" i="7"/>
  <c r="Q160" i="7"/>
  <c r="R160" i="7"/>
  <c r="S160" i="7"/>
  <c r="J161" i="7"/>
  <c r="K161" i="7"/>
  <c r="L161" i="7"/>
  <c r="N161" i="7"/>
  <c r="O161" i="7"/>
  <c r="P161" i="7"/>
  <c r="Q161" i="7"/>
  <c r="R161" i="7"/>
  <c r="S161" i="7"/>
  <c r="J162" i="7"/>
  <c r="K162" i="7"/>
  <c r="L162" i="7"/>
  <c r="N162" i="7"/>
  <c r="O162" i="7"/>
  <c r="P162" i="7"/>
  <c r="Q162" i="7"/>
  <c r="R162" i="7"/>
  <c r="S162" i="7"/>
  <c r="J163" i="7"/>
  <c r="K163" i="7"/>
  <c r="L163" i="7"/>
  <c r="N163" i="7"/>
  <c r="O163" i="7"/>
  <c r="P163" i="7"/>
  <c r="Q163" i="7"/>
  <c r="R163" i="7"/>
  <c r="S163" i="7"/>
  <c r="J164" i="7"/>
  <c r="K164" i="7"/>
  <c r="L164" i="7"/>
  <c r="N164" i="7"/>
  <c r="O164" i="7"/>
  <c r="P164" i="7"/>
  <c r="Q164" i="7"/>
  <c r="R164" i="7"/>
  <c r="S164" i="7"/>
  <c r="J165" i="7"/>
  <c r="K165" i="7"/>
  <c r="L165" i="7"/>
  <c r="N165" i="7"/>
  <c r="O165" i="7"/>
  <c r="P165" i="7"/>
  <c r="Q165" i="7"/>
  <c r="R165" i="7"/>
  <c r="S165" i="7"/>
  <c r="J166" i="7"/>
  <c r="K166" i="7"/>
  <c r="L166" i="7"/>
  <c r="N166" i="7"/>
  <c r="O166" i="7"/>
  <c r="P166" i="7"/>
  <c r="Q166" i="7"/>
  <c r="R166" i="7"/>
  <c r="S166" i="7"/>
  <c r="J167" i="7"/>
  <c r="K167" i="7"/>
  <c r="L167" i="7"/>
  <c r="N167" i="7"/>
  <c r="O167" i="7"/>
  <c r="P167" i="7"/>
  <c r="Q167" i="7"/>
  <c r="R167" i="7"/>
  <c r="S167" i="7"/>
  <c r="J168" i="7"/>
  <c r="K168" i="7"/>
  <c r="L168" i="7"/>
  <c r="N168" i="7"/>
  <c r="O168" i="7"/>
  <c r="P168" i="7"/>
  <c r="Q168" i="7"/>
  <c r="R168" i="7"/>
  <c r="S168" i="7"/>
  <c r="J169" i="7"/>
  <c r="K169" i="7"/>
  <c r="L169" i="7"/>
  <c r="N169" i="7"/>
  <c r="O169" i="7"/>
  <c r="P169" i="7"/>
  <c r="Q169" i="7"/>
  <c r="R169" i="7"/>
  <c r="S169" i="7"/>
  <c r="J170" i="7"/>
  <c r="K170" i="7"/>
  <c r="L170" i="7"/>
  <c r="N170" i="7"/>
  <c r="O170" i="7"/>
  <c r="P170" i="7"/>
  <c r="Q170" i="7"/>
  <c r="R170" i="7"/>
  <c r="S170" i="7"/>
  <c r="J171" i="7"/>
  <c r="K171" i="7"/>
  <c r="L171" i="7"/>
  <c r="N171" i="7"/>
  <c r="O171" i="7"/>
  <c r="P171" i="7"/>
  <c r="Q171" i="7"/>
  <c r="R171" i="7"/>
  <c r="S171" i="7"/>
  <c r="J172" i="7"/>
  <c r="K172" i="7"/>
  <c r="L172" i="7"/>
  <c r="N172" i="7"/>
  <c r="O172" i="7"/>
  <c r="P172" i="7"/>
  <c r="Q172" i="7"/>
  <c r="R172" i="7"/>
  <c r="S172" i="7"/>
  <c r="J173" i="7"/>
  <c r="K173" i="7"/>
  <c r="L173" i="7"/>
  <c r="N173" i="7"/>
  <c r="O173" i="7"/>
  <c r="P173" i="7"/>
  <c r="Q173" i="7"/>
  <c r="R173" i="7"/>
  <c r="S173" i="7"/>
  <c r="J174" i="7"/>
  <c r="K174" i="7"/>
  <c r="L174" i="7"/>
  <c r="N174" i="7"/>
  <c r="O174" i="7"/>
  <c r="P174" i="7"/>
  <c r="Q174" i="7"/>
  <c r="R174" i="7"/>
  <c r="S174" i="7"/>
  <c r="J175" i="7"/>
  <c r="K175" i="7"/>
  <c r="L175" i="7"/>
  <c r="N175" i="7"/>
  <c r="O175" i="7"/>
  <c r="P175" i="7"/>
  <c r="Q175" i="7"/>
  <c r="R175" i="7"/>
  <c r="S175" i="7"/>
  <c r="J176" i="7"/>
  <c r="K176" i="7"/>
  <c r="L176" i="7"/>
  <c r="N176" i="7"/>
  <c r="O176" i="7"/>
  <c r="P176" i="7"/>
  <c r="Q176" i="7"/>
  <c r="R176" i="7"/>
  <c r="S176" i="7"/>
  <c r="J177" i="7"/>
  <c r="K177" i="7"/>
  <c r="L177" i="7"/>
  <c r="N177" i="7"/>
  <c r="O177" i="7"/>
  <c r="P177" i="7"/>
  <c r="Q177" i="7"/>
  <c r="R177" i="7"/>
  <c r="S177" i="7"/>
  <c r="J178" i="7"/>
  <c r="K178" i="7"/>
  <c r="L178" i="7"/>
  <c r="N178" i="7"/>
  <c r="O178" i="7"/>
  <c r="P178" i="7"/>
  <c r="Q178" i="7"/>
  <c r="R178" i="7"/>
  <c r="S178" i="7"/>
  <c r="J179" i="7"/>
  <c r="K179" i="7"/>
  <c r="L179" i="7"/>
  <c r="N179" i="7"/>
  <c r="O179" i="7"/>
  <c r="P179" i="7"/>
  <c r="Q179" i="7"/>
  <c r="R179" i="7"/>
  <c r="S179" i="7"/>
  <c r="J180" i="7"/>
  <c r="K180" i="7"/>
  <c r="L180" i="7"/>
  <c r="N180" i="7"/>
  <c r="O180" i="7"/>
  <c r="P180" i="7"/>
  <c r="Q180" i="7"/>
  <c r="R180" i="7"/>
  <c r="S180" i="7"/>
  <c r="J181" i="7"/>
  <c r="K181" i="7"/>
  <c r="L181" i="7"/>
  <c r="N181" i="7"/>
  <c r="O181" i="7"/>
  <c r="P181" i="7"/>
  <c r="Q181" i="7"/>
  <c r="R181" i="7"/>
  <c r="S181" i="7"/>
  <c r="J182" i="7"/>
  <c r="K182" i="7"/>
  <c r="L182" i="7"/>
  <c r="N182" i="7"/>
  <c r="O182" i="7"/>
  <c r="P182" i="7"/>
  <c r="Q182" i="7"/>
  <c r="R182" i="7"/>
  <c r="S182" i="7"/>
  <c r="J183" i="7"/>
  <c r="K183" i="7"/>
  <c r="L183" i="7"/>
  <c r="N183" i="7"/>
  <c r="O183" i="7"/>
  <c r="P183" i="7"/>
  <c r="Q183" i="7"/>
  <c r="R183" i="7"/>
  <c r="S183" i="7"/>
  <c r="J184" i="7"/>
  <c r="K184" i="7"/>
  <c r="L184" i="7"/>
  <c r="N184" i="7"/>
  <c r="O184" i="7"/>
  <c r="P184" i="7"/>
  <c r="Q184" i="7"/>
  <c r="R184" i="7"/>
  <c r="S184" i="7"/>
  <c r="J185" i="7"/>
  <c r="K185" i="7"/>
  <c r="L185" i="7"/>
  <c r="N185" i="7"/>
  <c r="O185" i="7"/>
  <c r="P185" i="7"/>
  <c r="Q185" i="7"/>
  <c r="R185" i="7"/>
  <c r="S185" i="7"/>
  <c r="J186" i="7"/>
  <c r="K186" i="7"/>
  <c r="L186" i="7"/>
  <c r="N186" i="7"/>
  <c r="O186" i="7"/>
  <c r="P186" i="7"/>
  <c r="Q186" i="7"/>
  <c r="R186" i="7"/>
  <c r="S186" i="7"/>
  <c r="J187" i="7"/>
  <c r="K187" i="7"/>
  <c r="L187" i="7"/>
  <c r="N187" i="7"/>
  <c r="O187" i="7"/>
  <c r="P187" i="7"/>
  <c r="Q187" i="7"/>
  <c r="R187" i="7"/>
  <c r="S187" i="7"/>
  <c r="J188" i="7"/>
  <c r="K188" i="7"/>
  <c r="L188" i="7"/>
  <c r="N188" i="7"/>
  <c r="O188" i="7"/>
  <c r="P188" i="7"/>
  <c r="Q188" i="7"/>
  <c r="R188" i="7"/>
  <c r="S188" i="7"/>
  <c r="J189" i="7"/>
  <c r="K189" i="7"/>
  <c r="L189" i="7"/>
  <c r="N189" i="7"/>
  <c r="O189" i="7"/>
  <c r="P189" i="7"/>
  <c r="Q189" i="7"/>
  <c r="R189" i="7"/>
  <c r="S189" i="7"/>
  <c r="J190" i="7"/>
  <c r="K190" i="7"/>
  <c r="L190" i="7"/>
  <c r="N190" i="7"/>
  <c r="O190" i="7"/>
  <c r="P190" i="7"/>
  <c r="Q190" i="7"/>
  <c r="R190" i="7"/>
  <c r="S190" i="7"/>
  <c r="J191" i="7"/>
  <c r="K191" i="7"/>
  <c r="L191" i="7"/>
  <c r="N191" i="7"/>
  <c r="O191" i="7"/>
  <c r="P191" i="7"/>
  <c r="Q191" i="7"/>
  <c r="R191" i="7"/>
  <c r="S191" i="7"/>
  <c r="J192" i="7"/>
  <c r="K192" i="7"/>
  <c r="L192" i="7"/>
  <c r="N192" i="7"/>
  <c r="O192" i="7"/>
  <c r="P192" i="7"/>
  <c r="Q192" i="7"/>
  <c r="R192" i="7"/>
  <c r="S192" i="7"/>
  <c r="J193" i="7"/>
  <c r="K193" i="7"/>
  <c r="L193" i="7"/>
  <c r="N193" i="7"/>
  <c r="O193" i="7"/>
  <c r="P193" i="7"/>
  <c r="Q193" i="7"/>
  <c r="R193" i="7"/>
  <c r="S193" i="7"/>
  <c r="J194" i="7"/>
  <c r="K194" i="7"/>
  <c r="L194" i="7"/>
  <c r="N194" i="7"/>
  <c r="O194" i="7"/>
  <c r="P194" i="7"/>
  <c r="Q194" i="7"/>
  <c r="R194" i="7"/>
  <c r="S194" i="7"/>
  <c r="J195" i="7"/>
  <c r="K195" i="7"/>
  <c r="L195" i="7"/>
  <c r="N195" i="7"/>
  <c r="O195" i="7"/>
  <c r="P195" i="7"/>
  <c r="Q195" i="7"/>
  <c r="R195" i="7"/>
  <c r="S195" i="7"/>
  <c r="J196" i="7"/>
  <c r="K196" i="7"/>
  <c r="L196" i="7"/>
  <c r="N196" i="7"/>
  <c r="O196" i="7"/>
  <c r="P196" i="7"/>
  <c r="Q196" i="7"/>
  <c r="R196" i="7"/>
  <c r="S196" i="7"/>
  <c r="J197" i="7"/>
  <c r="K197" i="7"/>
  <c r="L197" i="7"/>
  <c r="N197" i="7"/>
  <c r="O197" i="7"/>
  <c r="P197" i="7"/>
  <c r="Q197" i="7"/>
  <c r="R197" i="7"/>
  <c r="S197" i="7"/>
  <c r="J198" i="7"/>
  <c r="K198" i="7"/>
  <c r="L198" i="7"/>
  <c r="N198" i="7"/>
  <c r="O198" i="7"/>
  <c r="P198" i="7"/>
  <c r="Q198" i="7"/>
  <c r="R198" i="7"/>
  <c r="S198" i="7"/>
  <c r="J199" i="7"/>
  <c r="K199" i="7"/>
  <c r="L199" i="7"/>
  <c r="N199" i="7"/>
  <c r="O199" i="7"/>
  <c r="P199" i="7"/>
  <c r="Q199" i="7"/>
  <c r="R199" i="7"/>
  <c r="S199" i="7"/>
  <c r="J200" i="7"/>
  <c r="K200" i="7"/>
  <c r="L200" i="7"/>
  <c r="N200" i="7"/>
  <c r="O200" i="7"/>
  <c r="P200" i="7"/>
  <c r="Q200" i="7"/>
  <c r="R200" i="7"/>
  <c r="S200" i="7"/>
  <c r="J201" i="7"/>
  <c r="K201" i="7"/>
  <c r="L201" i="7"/>
  <c r="N201" i="7"/>
  <c r="O201" i="7"/>
  <c r="P201" i="7"/>
  <c r="Q201" i="7"/>
  <c r="R201" i="7"/>
  <c r="S201" i="7"/>
  <c r="J202" i="7"/>
  <c r="K202" i="7"/>
  <c r="L202" i="7"/>
  <c r="N202" i="7"/>
  <c r="O202" i="7"/>
  <c r="P202" i="7"/>
  <c r="Q202" i="7"/>
  <c r="R202" i="7"/>
  <c r="S202" i="7"/>
  <c r="J203" i="7"/>
  <c r="K203" i="7"/>
  <c r="L203" i="7"/>
  <c r="N203" i="7"/>
  <c r="O203" i="7"/>
  <c r="P203" i="7"/>
  <c r="Q203" i="7"/>
  <c r="R203" i="7"/>
  <c r="S203" i="7"/>
  <c r="J204" i="7"/>
  <c r="K204" i="7"/>
  <c r="L204" i="7"/>
  <c r="N204" i="7"/>
  <c r="O204" i="7"/>
  <c r="P204" i="7"/>
  <c r="Q204" i="7"/>
  <c r="R204" i="7"/>
  <c r="S204" i="7"/>
  <c r="J205" i="7"/>
  <c r="K205" i="7"/>
  <c r="L205" i="7"/>
  <c r="N205" i="7"/>
  <c r="O205" i="7"/>
  <c r="P205" i="7"/>
  <c r="Q205" i="7"/>
  <c r="R205" i="7"/>
  <c r="S205" i="7"/>
  <c r="J206" i="7"/>
  <c r="K206" i="7"/>
  <c r="L206" i="7"/>
  <c r="N206" i="7"/>
  <c r="O206" i="7"/>
  <c r="P206" i="7"/>
  <c r="Q206" i="7"/>
  <c r="R206" i="7"/>
  <c r="S206" i="7"/>
  <c r="J207" i="7"/>
  <c r="K207" i="7"/>
  <c r="L207" i="7"/>
  <c r="N207" i="7"/>
  <c r="O207" i="7"/>
  <c r="P207" i="7"/>
  <c r="Q207" i="7"/>
  <c r="R207" i="7"/>
  <c r="S207" i="7"/>
  <c r="J208" i="7"/>
  <c r="K208" i="7"/>
  <c r="L208" i="7"/>
  <c r="N208" i="7"/>
  <c r="O208" i="7"/>
  <c r="P208" i="7"/>
  <c r="Q208" i="7"/>
  <c r="R208" i="7"/>
  <c r="S208" i="7"/>
  <c r="J209" i="7"/>
  <c r="K209" i="7"/>
  <c r="L209" i="7"/>
  <c r="N209" i="7"/>
  <c r="O209" i="7"/>
  <c r="P209" i="7"/>
  <c r="Q209" i="7"/>
  <c r="R209" i="7"/>
  <c r="S209" i="7"/>
  <c r="J210" i="7"/>
  <c r="K210" i="7"/>
  <c r="L210" i="7"/>
  <c r="N210" i="7"/>
  <c r="O210" i="7"/>
  <c r="P210" i="7"/>
  <c r="Q210" i="7"/>
  <c r="R210" i="7"/>
  <c r="S210" i="7"/>
  <c r="J211" i="7"/>
  <c r="K211" i="7"/>
  <c r="L211" i="7"/>
  <c r="N211" i="7"/>
  <c r="O211" i="7"/>
  <c r="P211" i="7"/>
  <c r="Q211" i="7"/>
  <c r="R211" i="7"/>
  <c r="S211" i="7"/>
  <c r="J212" i="7"/>
  <c r="K212" i="7"/>
  <c r="L212" i="7"/>
  <c r="N212" i="7"/>
  <c r="O212" i="7"/>
  <c r="P212" i="7"/>
  <c r="Q212" i="7"/>
  <c r="R212" i="7"/>
  <c r="S212" i="7"/>
  <c r="J213" i="7"/>
  <c r="K213" i="7"/>
  <c r="L213" i="7"/>
  <c r="N213" i="7"/>
  <c r="O213" i="7"/>
  <c r="P213" i="7"/>
  <c r="Q213" i="7"/>
  <c r="R213" i="7"/>
  <c r="S213" i="7"/>
  <c r="J214" i="7"/>
  <c r="K214" i="7"/>
  <c r="L214" i="7"/>
  <c r="N214" i="7"/>
  <c r="O214" i="7"/>
  <c r="P214" i="7"/>
  <c r="Q214" i="7"/>
  <c r="R214" i="7"/>
  <c r="S214" i="7"/>
  <c r="J215" i="7"/>
  <c r="K215" i="7"/>
  <c r="L215" i="7"/>
  <c r="N215" i="7"/>
  <c r="O215" i="7"/>
  <c r="P215" i="7"/>
  <c r="Q215" i="7"/>
  <c r="R215" i="7"/>
  <c r="S215" i="7"/>
  <c r="J216" i="7"/>
  <c r="K216" i="7"/>
  <c r="L216" i="7"/>
  <c r="N216" i="7"/>
  <c r="O216" i="7"/>
  <c r="P216" i="7"/>
  <c r="Q216" i="7"/>
  <c r="R216" i="7"/>
  <c r="S216" i="7"/>
  <c r="J217" i="7"/>
  <c r="K217" i="7"/>
  <c r="L217" i="7"/>
  <c r="N217" i="7"/>
  <c r="O217" i="7"/>
  <c r="P217" i="7"/>
  <c r="Q217" i="7"/>
  <c r="R217" i="7"/>
  <c r="S217" i="7"/>
  <c r="J218" i="7"/>
  <c r="K218" i="7"/>
  <c r="L218" i="7"/>
  <c r="N218" i="7"/>
  <c r="O218" i="7"/>
  <c r="P218" i="7"/>
  <c r="Q218" i="7"/>
  <c r="R218" i="7"/>
  <c r="S218" i="7"/>
  <c r="J219" i="7"/>
  <c r="K219" i="7"/>
  <c r="L219" i="7"/>
  <c r="N219" i="7"/>
  <c r="O219" i="7"/>
  <c r="P219" i="7"/>
  <c r="Q219" i="7"/>
  <c r="R219" i="7"/>
  <c r="S219" i="7"/>
  <c r="J220" i="7"/>
  <c r="K220" i="7"/>
  <c r="L220" i="7"/>
  <c r="N220" i="7"/>
  <c r="O220" i="7"/>
  <c r="P220" i="7"/>
  <c r="Q220" i="7"/>
  <c r="R220" i="7"/>
  <c r="S220" i="7"/>
  <c r="J221" i="7"/>
  <c r="K221" i="7"/>
  <c r="L221" i="7"/>
  <c r="N221" i="7"/>
  <c r="O221" i="7"/>
  <c r="P221" i="7"/>
  <c r="Q221" i="7"/>
  <c r="R221" i="7"/>
  <c r="S221" i="7"/>
  <c r="J222" i="7"/>
  <c r="K222" i="7"/>
  <c r="L222" i="7"/>
  <c r="N222" i="7"/>
  <c r="O222" i="7"/>
  <c r="P222" i="7"/>
  <c r="Q222" i="7"/>
  <c r="R222" i="7"/>
  <c r="S222" i="7"/>
  <c r="J223" i="7"/>
  <c r="K223" i="7"/>
  <c r="L223" i="7"/>
  <c r="N223" i="7"/>
  <c r="O223" i="7"/>
  <c r="P223" i="7"/>
  <c r="Q223" i="7"/>
  <c r="R223" i="7"/>
  <c r="S223" i="7"/>
  <c r="J224" i="7"/>
  <c r="K224" i="7"/>
  <c r="L224" i="7"/>
  <c r="N224" i="7"/>
  <c r="O224" i="7"/>
  <c r="P224" i="7"/>
  <c r="Q224" i="7"/>
  <c r="R224" i="7"/>
  <c r="S224" i="7"/>
  <c r="J225" i="7"/>
  <c r="K225" i="7"/>
  <c r="L225" i="7"/>
  <c r="N225" i="7"/>
  <c r="O225" i="7"/>
  <c r="P225" i="7"/>
  <c r="Q225" i="7"/>
  <c r="R225" i="7"/>
  <c r="S225" i="7"/>
  <c r="J226" i="7"/>
  <c r="K226" i="7"/>
  <c r="L226" i="7"/>
  <c r="N226" i="7"/>
  <c r="O226" i="7"/>
  <c r="P226" i="7"/>
  <c r="Q226" i="7"/>
  <c r="R226" i="7"/>
  <c r="S226" i="7"/>
  <c r="J227" i="7"/>
  <c r="K227" i="7"/>
  <c r="L227" i="7"/>
  <c r="N227" i="7"/>
  <c r="O227" i="7"/>
  <c r="P227" i="7"/>
  <c r="Q227" i="7"/>
  <c r="R227" i="7"/>
  <c r="S227" i="7"/>
  <c r="J228" i="7"/>
  <c r="K228" i="7"/>
  <c r="L228" i="7"/>
  <c r="N228" i="7"/>
  <c r="O228" i="7"/>
  <c r="P228" i="7"/>
  <c r="Q228" i="7"/>
  <c r="R228" i="7"/>
  <c r="S228" i="7"/>
  <c r="J229" i="7"/>
  <c r="K229" i="7"/>
  <c r="L229" i="7"/>
  <c r="N229" i="7"/>
  <c r="O229" i="7"/>
  <c r="P229" i="7"/>
  <c r="Q229" i="7"/>
  <c r="R229" i="7"/>
  <c r="S229" i="7"/>
  <c r="J230" i="7"/>
  <c r="K230" i="7"/>
  <c r="L230" i="7"/>
  <c r="N230" i="7"/>
  <c r="O230" i="7"/>
  <c r="P230" i="7"/>
  <c r="Q230" i="7"/>
  <c r="R230" i="7"/>
  <c r="S230" i="7"/>
  <c r="J231" i="7"/>
  <c r="K231" i="7"/>
  <c r="L231" i="7"/>
  <c r="N231" i="7"/>
  <c r="O231" i="7"/>
  <c r="P231" i="7"/>
  <c r="Q231" i="7"/>
  <c r="R231" i="7"/>
  <c r="S231" i="7"/>
  <c r="J232" i="7"/>
  <c r="K232" i="7"/>
  <c r="L232" i="7"/>
  <c r="N232" i="7"/>
  <c r="O232" i="7"/>
  <c r="P232" i="7"/>
  <c r="Q232" i="7"/>
  <c r="R232" i="7"/>
  <c r="S232" i="7"/>
  <c r="J233" i="7"/>
  <c r="K233" i="7"/>
  <c r="L233" i="7"/>
  <c r="N233" i="7"/>
  <c r="O233" i="7"/>
  <c r="P233" i="7"/>
  <c r="Q233" i="7"/>
  <c r="R233" i="7"/>
  <c r="S233" i="7"/>
  <c r="J234" i="7"/>
  <c r="K234" i="7"/>
  <c r="L234" i="7"/>
  <c r="N234" i="7"/>
  <c r="O234" i="7"/>
  <c r="P234" i="7"/>
  <c r="Q234" i="7"/>
  <c r="R234" i="7"/>
  <c r="S234" i="7"/>
  <c r="J235" i="7"/>
  <c r="K235" i="7"/>
  <c r="L235" i="7"/>
  <c r="N235" i="7"/>
  <c r="O235" i="7"/>
  <c r="P235" i="7"/>
  <c r="Q235" i="7"/>
  <c r="R235" i="7"/>
  <c r="S235" i="7"/>
  <c r="J236" i="7"/>
  <c r="K236" i="7"/>
  <c r="L236" i="7"/>
  <c r="N236" i="7"/>
  <c r="O236" i="7"/>
  <c r="P236" i="7"/>
  <c r="Q236" i="7"/>
  <c r="R236" i="7"/>
  <c r="S236" i="7"/>
  <c r="J237" i="7"/>
  <c r="K237" i="7"/>
  <c r="L237" i="7"/>
  <c r="N237" i="7"/>
  <c r="O237" i="7"/>
  <c r="P237" i="7"/>
  <c r="Q237" i="7"/>
  <c r="R237" i="7"/>
  <c r="S237" i="7"/>
  <c r="J238" i="7"/>
  <c r="K238" i="7"/>
  <c r="L238" i="7"/>
  <c r="N238" i="7"/>
  <c r="O238" i="7"/>
  <c r="P238" i="7"/>
  <c r="Q238" i="7"/>
  <c r="R238" i="7"/>
  <c r="S238" i="7"/>
  <c r="J239" i="7"/>
  <c r="K239" i="7"/>
  <c r="L239" i="7"/>
  <c r="N239" i="7"/>
  <c r="O239" i="7"/>
  <c r="P239" i="7"/>
  <c r="Q239" i="7"/>
  <c r="R239" i="7"/>
  <c r="S239" i="7"/>
  <c r="J240" i="7"/>
  <c r="K240" i="7"/>
  <c r="L240" i="7"/>
  <c r="N240" i="7"/>
  <c r="O240" i="7"/>
  <c r="P240" i="7"/>
  <c r="Q240" i="7"/>
  <c r="R240" i="7"/>
  <c r="S240" i="7"/>
  <c r="J241" i="7"/>
  <c r="K241" i="7"/>
  <c r="L241" i="7"/>
  <c r="N241" i="7"/>
  <c r="O241" i="7"/>
  <c r="P241" i="7"/>
  <c r="Q241" i="7"/>
  <c r="R241" i="7"/>
  <c r="S241" i="7"/>
  <c r="J242" i="7"/>
  <c r="K242" i="7"/>
  <c r="L242" i="7"/>
  <c r="N242" i="7"/>
  <c r="O242" i="7"/>
  <c r="P242" i="7"/>
  <c r="Q242" i="7"/>
  <c r="R242" i="7"/>
  <c r="S242" i="7"/>
  <c r="J243" i="7"/>
  <c r="K243" i="7"/>
  <c r="L243" i="7"/>
  <c r="N243" i="7"/>
  <c r="O243" i="7"/>
  <c r="P243" i="7"/>
  <c r="Q243" i="7"/>
  <c r="R243" i="7"/>
  <c r="S243" i="7"/>
  <c r="J244" i="7"/>
  <c r="K244" i="7"/>
  <c r="L244" i="7"/>
  <c r="N244" i="7"/>
  <c r="O244" i="7"/>
  <c r="P244" i="7"/>
  <c r="Q244" i="7"/>
  <c r="R244" i="7"/>
  <c r="S244" i="7"/>
  <c r="J245" i="7"/>
  <c r="K245" i="7"/>
  <c r="L245" i="7"/>
  <c r="N245" i="7"/>
  <c r="O245" i="7"/>
  <c r="P245" i="7"/>
  <c r="Q245" i="7"/>
  <c r="R245" i="7"/>
  <c r="S245" i="7"/>
  <c r="J246" i="7"/>
  <c r="K246" i="7"/>
  <c r="L246" i="7"/>
  <c r="N246" i="7"/>
  <c r="O246" i="7"/>
  <c r="P246" i="7"/>
  <c r="Q246" i="7"/>
  <c r="R246" i="7"/>
  <c r="S246" i="7"/>
  <c r="J247" i="7"/>
  <c r="K247" i="7"/>
  <c r="L247" i="7"/>
  <c r="N247" i="7"/>
  <c r="O247" i="7"/>
  <c r="P247" i="7"/>
  <c r="Q247" i="7"/>
  <c r="R247" i="7"/>
  <c r="S247" i="7"/>
  <c r="J248" i="7"/>
  <c r="K248" i="7"/>
  <c r="L248" i="7"/>
  <c r="N248" i="7"/>
  <c r="O248" i="7"/>
  <c r="P248" i="7"/>
  <c r="Q248" i="7"/>
  <c r="R248" i="7"/>
  <c r="S248" i="7"/>
  <c r="J249" i="7"/>
  <c r="K249" i="7"/>
  <c r="L249" i="7"/>
  <c r="N249" i="7"/>
  <c r="O249" i="7"/>
  <c r="P249" i="7"/>
  <c r="Q249" i="7"/>
  <c r="R249" i="7"/>
  <c r="S249" i="7"/>
  <c r="J250" i="7"/>
  <c r="K250" i="7"/>
  <c r="L250" i="7"/>
  <c r="N250" i="7"/>
  <c r="O250" i="7"/>
  <c r="P250" i="7"/>
  <c r="Q250" i="7"/>
  <c r="R250" i="7"/>
  <c r="S250" i="7"/>
  <c r="J251" i="7"/>
  <c r="K251" i="7"/>
  <c r="L251" i="7"/>
  <c r="N251" i="7"/>
  <c r="O251" i="7"/>
  <c r="P251" i="7"/>
  <c r="Q251" i="7"/>
  <c r="R251" i="7"/>
  <c r="S251" i="7"/>
  <c r="J252" i="7"/>
  <c r="K252" i="7"/>
  <c r="L252" i="7"/>
  <c r="N252" i="7"/>
  <c r="O252" i="7"/>
  <c r="P252" i="7"/>
  <c r="Q252" i="7"/>
  <c r="R252" i="7"/>
  <c r="S252" i="7"/>
  <c r="J253" i="7"/>
  <c r="K253" i="7"/>
  <c r="L253" i="7"/>
  <c r="N253" i="7"/>
  <c r="O253" i="7"/>
  <c r="P253" i="7"/>
  <c r="Q253" i="7"/>
  <c r="R253" i="7"/>
  <c r="S253" i="7"/>
  <c r="J254" i="7"/>
  <c r="K254" i="7"/>
  <c r="L254" i="7"/>
  <c r="N254" i="7"/>
  <c r="O254" i="7"/>
  <c r="P254" i="7"/>
  <c r="Q254" i="7"/>
  <c r="R254" i="7"/>
  <c r="S254" i="7"/>
  <c r="J255" i="7"/>
  <c r="K255" i="7"/>
  <c r="L255" i="7"/>
  <c r="N255" i="7"/>
  <c r="O255" i="7"/>
  <c r="P255" i="7"/>
  <c r="Q255" i="7"/>
  <c r="R255" i="7"/>
  <c r="S255" i="7"/>
  <c r="J256" i="7"/>
  <c r="K256" i="7"/>
  <c r="L256" i="7"/>
  <c r="N256" i="7"/>
  <c r="O256" i="7"/>
  <c r="P256" i="7"/>
  <c r="Q256" i="7"/>
  <c r="R256" i="7"/>
  <c r="S256" i="7"/>
  <c r="J257" i="7"/>
  <c r="K257" i="7"/>
  <c r="L257" i="7"/>
  <c r="N257" i="7"/>
  <c r="O257" i="7"/>
  <c r="P257" i="7"/>
  <c r="Q257" i="7"/>
  <c r="R257" i="7"/>
  <c r="S257" i="7"/>
  <c r="J258" i="7"/>
  <c r="K258" i="7"/>
  <c r="L258" i="7"/>
  <c r="N258" i="7"/>
  <c r="O258" i="7"/>
  <c r="P258" i="7"/>
  <c r="Q258" i="7"/>
  <c r="R258" i="7"/>
  <c r="S258" i="7"/>
  <c r="J259" i="7"/>
  <c r="K259" i="7"/>
  <c r="L259" i="7"/>
  <c r="N259" i="7"/>
  <c r="O259" i="7"/>
  <c r="P259" i="7"/>
  <c r="Q259" i="7"/>
  <c r="R259" i="7"/>
  <c r="S259" i="7"/>
  <c r="J260" i="7"/>
  <c r="K260" i="7"/>
  <c r="L260" i="7"/>
  <c r="N260" i="7"/>
  <c r="O260" i="7"/>
  <c r="P260" i="7"/>
  <c r="Q260" i="7"/>
  <c r="R260" i="7"/>
  <c r="S260" i="7"/>
  <c r="J261" i="7"/>
  <c r="K261" i="7"/>
  <c r="L261" i="7"/>
  <c r="N261" i="7"/>
  <c r="O261" i="7"/>
  <c r="P261" i="7"/>
  <c r="Q261" i="7"/>
  <c r="R261" i="7"/>
  <c r="S261" i="7"/>
  <c r="J262" i="7"/>
  <c r="K262" i="7"/>
  <c r="L262" i="7"/>
  <c r="N262" i="7"/>
  <c r="O262" i="7"/>
  <c r="P262" i="7"/>
  <c r="Q262" i="7"/>
  <c r="R262" i="7"/>
  <c r="S262" i="7"/>
  <c r="J263" i="7"/>
  <c r="K263" i="7"/>
  <c r="L263" i="7"/>
  <c r="N263" i="7"/>
  <c r="O263" i="7"/>
  <c r="P263" i="7"/>
  <c r="Q263" i="7"/>
  <c r="R263" i="7"/>
  <c r="S263" i="7"/>
  <c r="J264" i="7"/>
  <c r="K264" i="7"/>
  <c r="L264" i="7"/>
  <c r="N264" i="7"/>
  <c r="O264" i="7"/>
  <c r="P264" i="7"/>
  <c r="Q264" i="7"/>
  <c r="R264" i="7"/>
  <c r="S264" i="7"/>
  <c r="J265" i="7"/>
  <c r="K265" i="7"/>
  <c r="L265" i="7"/>
  <c r="N265" i="7"/>
  <c r="O265" i="7"/>
  <c r="P265" i="7"/>
  <c r="Q265" i="7"/>
  <c r="R265" i="7"/>
  <c r="S265" i="7"/>
  <c r="J266" i="7"/>
  <c r="K266" i="7"/>
  <c r="L266" i="7"/>
  <c r="N266" i="7"/>
  <c r="O266" i="7"/>
  <c r="P266" i="7"/>
  <c r="Q266" i="7"/>
  <c r="R266" i="7"/>
  <c r="S266" i="7"/>
  <c r="J267" i="7"/>
  <c r="K267" i="7"/>
  <c r="L267" i="7"/>
  <c r="N267" i="7"/>
  <c r="O267" i="7"/>
  <c r="P267" i="7"/>
  <c r="Q267" i="7"/>
  <c r="R267" i="7"/>
  <c r="S267" i="7"/>
  <c r="J268" i="7"/>
  <c r="K268" i="7"/>
  <c r="L268" i="7"/>
  <c r="N268" i="7"/>
  <c r="O268" i="7"/>
  <c r="P268" i="7"/>
  <c r="Q268" i="7"/>
  <c r="R268" i="7"/>
  <c r="S268" i="7"/>
  <c r="J269" i="7"/>
  <c r="K269" i="7"/>
  <c r="L269" i="7"/>
  <c r="N269" i="7"/>
  <c r="O269" i="7"/>
  <c r="P269" i="7"/>
  <c r="Q269" i="7"/>
  <c r="R269" i="7"/>
  <c r="S269" i="7"/>
  <c r="J270" i="7"/>
  <c r="K270" i="7"/>
  <c r="L270" i="7"/>
  <c r="N270" i="7"/>
  <c r="O270" i="7"/>
  <c r="P270" i="7"/>
  <c r="Q270" i="7"/>
  <c r="R270" i="7"/>
  <c r="S270" i="7"/>
  <c r="J271" i="7"/>
  <c r="K271" i="7"/>
  <c r="L271" i="7"/>
  <c r="N271" i="7"/>
  <c r="O271" i="7"/>
  <c r="P271" i="7"/>
  <c r="Q271" i="7"/>
  <c r="R271" i="7"/>
  <c r="S271" i="7"/>
  <c r="J272" i="7"/>
  <c r="K272" i="7"/>
  <c r="L272" i="7"/>
  <c r="N272" i="7"/>
  <c r="O272" i="7"/>
  <c r="P272" i="7"/>
  <c r="Q272" i="7"/>
  <c r="R272" i="7"/>
  <c r="S272" i="7"/>
  <c r="J273" i="7"/>
  <c r="K273" i="7"/>
  <c r="L273" i="7"/>
  <c r="N273" i="7"/>
  <c r="O273" i="7"/>
  <c r="P273" i="7"/>
  <c r="Q273" i="7"/>
  <c r="R273" i="7"/>
  <c r="S273" i="7"/>
  <c r="J274" i="7"/>
  <c r="K274" i="7"/>
  <c r="L274" i="7"/>
  <c r="N274" i="7"/>
  <c r="O274" i="7"/>
  <c r="P274" i="7"/>
  <c r="Q274" i="7"/>
  <c r="R274" i="7"/>
  <c r="S274" i="7"/>
  <c r="J275" i="7"/>
  <c r="K275" i="7"/>
  <c r="L275" i="7"/>
  <c r="N275" i="7"/>
  <c r="O275" i="7"/>
  <c r="P275" i="7"/>
  <c r="Q275" i="7"/>
  <c r="R275" i="7"/>
  <c r="S275" i="7"/>
  <c r="J276" i="7"/>
  <c r="K276" i="7"/>
  <c r="L276" i="7"/>
  <c r="N276" i="7"/>
  <c r="O276" i="7"/>
  <c r="P276" i="7"/>
  <c r="Q276" i="7"/>
  <c r="R276" i="7"/>
  <c r="S276" i="7"/>
  <c r="J277" i="7"/>
  <c r="K277" i="7"/>
  <c r="L277" i="7"/>
  <c r="N277" i="7"/>
  <c r="O277" i="7"/>
  <c r="P277" i="7"/>
  <c r="Q277" i="7"/>
  <c r="R277" i="7"/>
  <c r="S277" i="7"/>
  <c r="J278" i="7"/>
  <c r="K278" i="7"/>
  <c r="L278" i="7"/>
  <c r="N278" i="7"/>
  <c r="O278" i="7"/>
  <c r="P278" i="7"/>
  <c r="Q278" i="7"/>
  <c r="R278" i="7"/>
  <c r="S278" i="7"/>
  <c r="J279" i="7"/>
  <c r="K279" i="7"/>
  <c r="L279" i="7"/>
  <c r="N279" i="7"/>
  <c r="O279" i="7"/>
  <c r="P279" i="7"/>
  <c r="Q279" i="7"/>
  <c r="R279" i="7"/>
  <c r="S279" i="7"/>
  <c r="J280" i="7"/>
  <c r="K280" i="7"/>
  <c r="L280" i="7"/>
  <c r="N280" i="7"/>
  <c r="O280" i="7"/>
  <c r="P280" i="7"/>
  <c r="Q280" i="7"/>
  <c r="R280" i="7"/>
  <c r="S280" i="7"/>
  <c r="J281" i="7"/>
  <c r="K281" i="7"/>
  <c r="L281" i="7"/>
  <c r="N281" i="7"/>
  <c r="O281" i="7"/>
  <c r="P281" i="7"/>
  <c r="Q281" i="7"/>
  <c r="R281" i="7"/>
  <c r="S281" i="7"/>
  <c r="J282" i="7"/>
  <c r="K282" i="7"/>
  <c r="L282" i="7"/>
  <c r="N282" i="7"/>
  <c r="O282" i="7"/>
  <c r="P282" i="7"/>
  <c r="Q282" i="7"/>
  <c r="R282" i="7"/>
  <c r="S282" i="7"/>
  <c r="J283" i="7"/>
  <c r="K283" i="7"/>
  <c r="L283" i="7"/>
  <c r="N283" i="7"/>
  <c r="O283" i="7"/>
  <c r="P283" i="7"/>
  <c r="Q283" i="7"/>
  <c r="R283" i="7"/>
  <c r="S283" i="7"/>
  <c r="J284" i="7"/>
  <c r="K284" i="7"/>
  <c r="L284" i="7"/>
  <c r="N284" i="7"/>
  <c r="O284" i="7"/>
  <c r="P284" i="7"/>
  <c r="Q284" i="7"/>
  <c r="R284" i="7"/>
  <c r="S284" i="7"/>
  <c r="J285" i="7"/>
  <c r="K285" i="7"/>
  <c r="L285" i="7"/>
  <c r="N285" i="7"/>
  <c r="O285" i="7"/>
  <c r="P285" i="7"/>
  <c r="Q285" i="7"/>
  <c r="R285" i="7"/>
  <c r="S285" i="7"/>
  <c r="J286" i="7"/>
  <c r="K286" i="7"/>
  <c r="L286" i="7"/>
  <c r="N286" i="7"/>
  <c r="O286" i="7"/>
  <c r="P286" i="7"/>
  <c r="Q286" i="7"/>
  <c r="R286" i="7"/>
  <c r="S286" i="7"/>
  <c r="J287" i="7"/>
  <c r="K287" i="7"/>
  <c r="L287" i="7"/>
  <c r="N287" i="7"/>
  <c r="O287" i="7"/>
  <c r="P287" i="7"/>
  <c r="Q287" i="7"/>
  <c r="R287" i="7"/>
  <c r="S287" i="7"/>
  <c r="J288" i="7"/>
  <c r="K288" i="7"/>
  <c r="L288" i="7"/>
  <c r="N288" i="7"/>
  <c r="O288" i="7"/>
  <c r="P288" i="7"/>
  <c r="Q288" i="7"/>
  <c r="R288" i="7"/>
  <c r="S288" i="7"/>
  <c r="J289" i="7"/>
  <c r="K289" i="7"/>
  <c r="L289" i="7"/>
  <c r="N289" i="7"/>
  <c r="O289" i="7"/>
  <c r="P289" i="7"/>
  <c r="Q289" i="7"/>
  <c r="R289" i="7"/>
  <c r="S289" i="7"/>
  <c r="J290" i="7"/>
  <c r="K290" i="7"/>
  <c r="L290" i="7"/>
  <c r="N290" i="7"/>
  <c r="O290" i="7"/>
  <c r="P290" i="7"/>
  <c r="Q290" i="7"/>
  <c r="R290" i="7"/>
  <c r="S290" i="7"/>
  <c r="J291" i="7"/>
  <c r="K291" i="7"/>
  <c r="L291" i="7"/>
  <c r="N291" i="7"/>
  <c r="O291" i="7"/>
  <c r="P291" i="7"/>
  <c r="Q291" i="7"/>
  <c r="R291" i="7"/>
  <c r="S291" i="7"/>
  <c r="J292" i="7"/>
  <c r="K292" i="7"/>
  <c r="L292" i="7"/>
  <c r="N292" i="7"/>
  <c r="O292" i="7"/>
  <c r="P292" i="7"/>
  <c r="Q292" i="7"/>
  <c r="R292" i="7"/>
  <c r="S292" i="7"/>
  <c r="J293" i="7"/>
  <c r="K293" i="7"/>
  <c r="L293" i="7"/>
  <c r="N293" i="7"/>
  <c r="O293" i="7"/>
  <c r="P293" i="7"/>
  <c r="Q293" i="7"/>
  <c r="R293" i="7"/>
  <c r="S293" i="7"/>
  <c r="J294" i="7"/>
  <c r="K294" i="7"/>
  <c r="L294" i="7"/>
  <c r="N294" i="7"/>
  <c r="O294" i="7"/>
  <c r="P294" i="7"/>
  <c r="Q294" i="7"/>
  <c r="R294" i="7"/>
  <c r="S294" i="7"/>
  <c r="J295" i="7"/>
  <c r="K295" i="7"/>
  <c r="L295" i="7"/>
  <c r="N295" i="7"/>
  <c r="O295" i="7"/>
  <c r="P295" i="7"/>
  <c r="Q295" i="7"/>
  <c r="R295" i="7"/>
  <c r="S295" i="7"/>
  <c r="J296" i="7"/>
  <c r="K296" i="7"/>
  <c r="L296" i="7"/>
  <c r="N296" i="7"/>
  <c r="O296" i="7"/>
  <c r="P296" i="7"/>
  <c r="Q296" i="7"/>
  <c r="R296" i="7"/>
  <c r="S296" i="7"/>
  <c r="J297" i="7"/>
  <c r="K297" i="7"/>
  <c r="L297" i="7"/>
  <c r="N297" i="7"/>
  <c r="O297" i="7"/>
  <c r="P297" i="7"/>
  <c r="Q297" i="7"/>
  <c r="R297" i="7"/>
  <c r="S297" i="7"/>
  <c r="J298" i="7"/>
  <c r="K298" i="7"/>
  <c r="L298" i="7"/>
  <c r="N298" i="7"/>
  <c r="O298" i="7"/>
  <c r="P298" i="7"/>
  <c r="Q298" i="7"/>
  <c r="R298" i="7"/>
  <c r="S298" i="7"/>
  <c r="J299" i="7"/>
  <c r="K299" i="7"/>
  <c r="L299" i="7"/>
  <c r="N299" i="7"/>
  <c r="O299" i="7"/>
  <c r="P299" i="7"/>
  <c r="Q299" i="7"/>
  <c r="R299" i="7"/>
  <c r="S299" i="7"/>
  <c r="J300" i="7"/>
  <c r="K300" i="7"/>
  <c r="L300" i="7"/>
  <c r="N300" i="7"/>
  <c r="O300" i="7"/>
  <c r="P300" i="7"/>
  <c r="Q300" i="7"/>
  <c r="R300" i="7"/>
  <c r="S300" i="7"/>
  <c r="J301" i="7"/>
  <c r="K301" i="7"/>
  <c r="L301" i="7"/>
  <c r="N301" i="7"/>
  <c r="O301" i="7"/>
  <c r="P301" i="7"/>
  <c r="Q301" i="7"/>
  <c r="R301" i="7"/>
  <c r="S301" i="7"/>
  <c r="J302" i="7"/>
  <c r="K302" i="7"/>
  <c r="L302" i="7"/>
  <c r="N302" i="7"/>
  <c r="O302" i="7"/>
  <c r="P302" i="7"/>
  <c r="Q302" i="7"/>
  <c r="R302" i="7"/>
  <c r="S302" i="7"/>
  <c r="J303" i="7"/>
  <c r="K303" i="7"/>
  <c r="L303" i="7"/>
  <c r="N303" i="7"/>
  <c r="O303" i="7"/>
  <c r="P303" i="7"/>
  <c r="Q303" i="7"/>
  <c r="R303" i="7"/>
  <c r="S303" i="7"/>
  <c r="J304" i="7"/>
  <c r="K304" i="7"/>
  <c r="L304" i="7"/>
  <c r="N304" i="7"/>
  <c r="O304" i="7"/>
  <c r="P304" i="7"/>
  <c r="Q304" i="7"/>
  <c r="R304" i="7"/>
  <c r="S304" i="7"/>
  <c r="J305" i="7"/>
  <c r="K305" i="7"/>
  <c r="L305" i="7"/>
  <c r="N305" i="7"/>
  <c r="O305" i="7"/>
  <c r="P305" i="7"/>
  <c r="Q305" i="7"/>
  <c r="R305" i="7"/>
  <c r="S305" i="7"/>
  <c r="J306" i="7"/>
  <c r="K306" i="7"/>
  <c r="L306" i="7"/>
  <c r="N306" i="7"/>
  <c r="O306" i="7"/>
  <c r="P306" i="7"/>
  <c r="Q306" i="7"/>
  <c r="R306" i="7"/>
  <c r="S306" i="7"/>
  <c r="J307" i="7"/>
  <c r="K307" i="7"/>
  <c r="L307" i="7"/>
  <c r="N307" i="7"/>
  <c r="O307" i="7"/>
  <c r="P307" i="7"/>
  <c r="Q307" i="7"/>
  <c r="R307" i="7"/>
  <c r="S307" i="7"/>
  <c r="J308" i="7"/>
  <c r="K308" i="7"/>
  <c r="L308" i="7"/>
  <c r="N308" i="7"/>
  <c r="O308" i="7"/>
  <c r="P308" i="7"/>
  <c r="Q308" i="7"/>
  <c r="R308" i="7"/>
  <c r="S308" i="7"/>
  <c r="J309" i="7"/>
  <c r="K309" i="7"/>
  <c r="L309" i="7"/>
  <c r="N309" i="7"/>
  <c r="O309" i="7"/>
  <c r="P309" i="7"/>
  <c r="Q309" i="7"/>
  <c r="R309" i="7"/>
  <c r="S309" i="7"/>
  <c r="J310" i="7"/>
  <c r="K310" i="7"/>
  <c r="L310" i="7"/>
  <c r="N310" i="7"/>
  <c r="O310" i="7"/>
  <c r="P310" i="7"/>
  <c r="Q310" i="7"/>
  <c r="R310" i="7"/>
  <c r="S310" i="7"/>
  <c r="J311" i="7"/>
  <c r="K311" i="7"/>
  <c r="L311" i="7"/>
  <c r="N311" i="7"/>
  <c r="O311" i="7"/>
  <c r="P311" i="7"/>
  <c r="Q311" i="7"/>
  <c r="R311" i="7"/>
  <c r="S311" i="7"/>
  <c r="J312" i="7"/>
  <c r="K312" i="7"/>
  <c r="L312" i="7"/>
  <c r="N312" i="7"/>
  <c r="O312" i="7"/>
  <c r="P312" i="7"/>
  <c r="Q312" i="7"/>
  <c r="R312" i="7"/>
  <c r="S312" i="7"/>
  <c r="J313" i="7"/>
  <c r="K313" i="7"/>
  <c r="L313" i="7"/>
  <c r="N313" i="7"/>
  <c r="O313" i="7"/>
  <c r="P313" i="7"/>
  <c r="Q313" i="7"/>
  <c r="R313" i="7"/>
  <c r="S313" i="7"/>
  <c r="J314" i="7"/>
  <c r="K314" i="7"/>
  <c r="L314" i="7"/>
  <c r="N314" i="7"/>
  <c r="O314" i="7"/>
  <c r="P314" i="7"/>
  <c r="Q314" i="7"/>
  <c r="R314" i="7"/>
  <c r="S314" i="7"/>
  <c r="J315" i="7"/>
  <c r="K315" i="7"/>
  <c r="L315" i="7"/>
  <c r="N315" i="7"/>
  <c r="O315" i="7"/>
  <c r="P315" i="7"/>
  <c r="Q315" i="7"/>
  <c r="R315" i="7"/>
  <c r="S315" i="7"/>
  <c r="J316" i="7"/>
  <c r="K316" i="7"/>
  <c r="L316" i="7"/>
  <c r="N316" i="7"/>
  <c r="O316" i="7"/>
  <c r="P316" i="7"/>
  <c r="Q316" i="7"/>
  <c r="R316" i="7"/>
  <c r="S316" i="7"/>
  <c r="J317" i="7"/>
  <c r="K317" i="7"/>
  <c r="L317" i="7"/>
  <c r="N317" i="7"/>
  <c r="O317" i="7"/>
  <c r="P317" i="7"/>
  <c r="Q317" i="7"/>
  <c r="R317" i="7"/>
  <c r="S317" i="7"/>
  <c r="J318" i="7"/>
  <c r="K318" i="7"/>
  <c r="L318" i="7"/>
  <c r="N318" i="7"/>
  <c r="O318" i="7"/>
  <c r="P318" i="7"/>
  <c r="Q318" i="7"/>
  <c r="R318" i="7"/>
  <c r="S318" i="7"/>
  <c r="J319" i="7"/>
  <c r="K319" i="7"/>
  <c r="L319" i="7"/>
  <c r="N319" i="7"/>
  <c r="O319" i="7"/>
  <c r="P319" i="7"/>
  <c r="Q319" i="7"/>
  <c r="R319" i="7"/>
  <c r="S319" i="7"/>
  <c r="J320" i="7"/>
  <c r="K320" i="7"/>
  <c r="L320" i="7"/>
  <c r="N320" i="7"/>
  <c r="O320" i="7"/>
  <c r="P320" i="7"/>
  <c r="Q320" i="7"/>
  <c r="R320" i="7"/>
  <c r="S320" i="7"/>
  <c r="J321" i="7"/>
  <c r="K321" i="7"/>
  <c r="L321" i="7"/>
  <c r="N321" i="7"/>
  <c r="O321" i="7"/>
  <c r="P321" i="7"/>
  <c r="Q321" i="7"/>
  <c r="R321" i="7"/>
  <c r="S321" i="7"/>
  <c r="J322" i="7"/>
  <c r="K322" i="7"/>
  <c r="L322" i="7"/>
  <c r="N322" i="7"/>
  <c r="O322" i="7"/>
  <c r="P322" i="7"/>
  <c r="Q322" i="7"/>
  <c r="R322" i="7"/>
  <c r="S322" i="7"/>
  <c r="J323" i="7"/>
  <c r="K323" i="7"/>
  <c r="L323" i="7"/>
  <c r="N323" i="7"/>
  <c r="O323" i="7"/>
  <c r="P323" i="7"/>
  <c r="Q323" i="7"/>
  <c r="R323" i="7"/>
  <c r="S323" i="7"/>
  <c r="J324" i="7"/>
  <c r="K324" i="7"/>
  <c r="L324" i="7"/>
  <c r="N324" i="7"/>
  <c r="O324" i="7"/>
  <c r="P324" i="7"/>
  <c r="Q324" i="7"/>
  <c r="R324" i="7"/>
  <c r="S324" i="7"/>
  <c r="J325" i="7"/>
  <c r="K325" i="7"/>
  <c r="L325" i="7"/>
  <c r="N325" i="7"/>
  <c r="O325" i="7"/>
  <c r="P325" i="7"/>
  <c r="Q325" i="7"/>
  <c r="R325" i="7"/>
  <c r="S325" i="7"/>
  <c r="J326" i="7"/>
  <c r="K326" i="7"/>
  <c r="L326" i="7"/>
  <c r="N326" i="7"/>
  <c r="O326" i="7"/>
  <c r="P326" i="7"/>
  <c r="Q326" i="7"/>
  <c r="R326" i="7"/>
  <c r="S326" i="7"/>
  <c r="J327" i="7"/>
  <c r="K327" i="7"/>
  <c r="L327" i="7"/>
  <c r="N327" i="7"/>
  <c r="O327" i="7"/>
  <c r="P327" i="7"/>
  <c r="Q327" i="7"/>
  <c r="R327" i="7"/>
  <c r="S327" i="7"/>
  <c r="J328" i="7"/>
  <c r="K328" i="7"/>
  <c r="L328" i="7"/>
  <c r="N328" i="7"/>
  <c r="O328" i="7"/>
  <c r="P328" i="7"/>
  <c r="Q328" i="7"/>
  <c r="R328" i="7"/>
  <c r="S328" i="7"/>
  <c r="J329" i="7"/>
  <c r="K329" i="7"/>
  <c r="L329" i="7"/>
  <c r="N329" i="7"/>
  <c r="O329" i="7"/>
  <c r="P329" i="7"/>
  <c r="Q329" i="7"/>
  <c r="R329" i="7"/>
  <c r="S329" i="7"/>
  <c r="J330" i="7"/>
  <c r="K330" i="7"/>
  <c r="L330" i="7"/>
  <c r="N330" i="7"/>
  <c r="O330" i="7"/>
  <c r="P330" i="7"/>
  <c r="Q330" i="7"/>
  <c r="R330" i="7"/>
  <c r="S330" i="7"/>
  <c r="J331" i="7"/>
  <c r="K331" i="7"/>
  <c r="L331" i="7"/>
  <c r="N331" i="7"/>
  <c r="O331" i="7"/>
  <c r="P331" i="7"/>
  <c r="Q331" i="7"/>
  <c r="R331" i="7"/>
  <c r="S331" i="7"/>
  <c r="J332" i="7"/>
  <c r="K332" i="7"/>
  <c r="L332" i="7"/>
  <c r="N332" i="7"/>
  <c r="O332" i="7"/>
  <c r="P332" i="7"/>
  <c r="Q332" i="7"/>
  <c r="R332" i="7"/>
  <c r="S332" i="7"/>
  <c r="J333" i="7"/>
  <c r="K333" i="7"/>
  <c r="L333" i="7"/>
  <c r="N333" i="7"/>
  <c r="O333" i="7"/>
  <c r="P333" i="7"/>
  <c r="Q333" i="7"/>
  <c r="R333" i="7"/>
  <c r="S333" i="7"/>
  <c r="J334" i="7"/>
  <c r="K334" i="7"/>
  <c r="L334" i="7"/>
  <c r="N334" i="7"/>
  <c r="O334" i="7"/>
  <c r="P334" i="7"/>
  <c r="Q334" i="7"/>
  <c r="R334" i="7"/>
  <c r="S334" i="7"/>
  <c r="J335" i="7"/>
  <c r="K335" i="7"/>
  <c r="L335" i="7"/>
  <c r="N335" i="7"/>
  <c r="O335" i="7"/>
  <c r="P335" i="7"/>
  <c r="Q335" i="7"/>
  <c r="R335" i="7"/>
  <c r="S335" i="7"/>
  <c r="J336" i="7"/>
  <c r="K336" i="7"/>
  <c r="L336" i="7"/>
  <c r="N336" i="7"/>
  <c r="O336" i="7"/>
  <c r="P336" i="7"/>
  <c r="Q336" i="7"/>
  <c r="R336" i="7"/>
  <c r="S336" i="7"/>
  <c r="J337" i="7"/>
  <c r="K337" i="7"/>
  <c r="L337" i="7"/>
  <c r="N337" i="7"/>
  <c r="O337" i="7"/>
  <c r="P337" i="7"/>
  <c r="Q337" i="7"/>
  <c r="R337" i="7"/>
  <c r="S337" i="7"/>
  <c r="J338" i="7"/>
  <c r="K338" i="7"/>
  <c r="L338" i="7"/>
  <c r="N338" i="7"/>
  <c r="O338" i="7"/>
  <c r="P338" i="7"/>
  <c r="Q338" i="7"/>
  <c r="R338" i="7"/>
  <c r="S338" i="7"/>
  <c r="J339" i="7"/>
  <c r="K339" i="7"/>
  <c r="L339" i="7"/>
  <c r="N339" i="7"/>
  <c r="O339" i="7"/>
  <c r="P339" i="7"/>
  <c r="Q339" i="7"/>
  <c r="R339" i="7"/>
  <c r="S339" i="7"/>
  <c r="J340" i="7"/>
  <c r="K340" i="7"/>
  <c r="L340" i="7"/>
  <c r="N340" i="7"/>
  <c r="O340" i="7"/>
  <c r="P340" i="7"/>
  <c r="Q340" i="7"/>
  <c r="R340" i="7"/>
  <c r="S340" i="7"/>
  <c r="J341" i="7"/>
  <c r="K341" i="7"/>
  <c r="L341" i="7"/>
  <c r="N341" i="7"/>
  <c r="O341" i="7"/>
  <c r="P341" i="7"/>
  <c r="Q341" i="7"/>
  <c r="R341" i="7"/>
  <c r="S341" i="7"/>
  <c r="J342" i="7"/>
  <c r="K342" i="7"/>
  <c r="L342" i="7"/>
  <c r="N342" i="7"/>
  <c r="O342" i="7"/>
  <c r="P342" i="7"/>
  <c r="Q342" i="7"/>
  <c r="R342" i="7"/>
  <c r="S342" i="7"/>
  <c r="J343" i="7"/>
  <c r="K343" i="7"/>
  <c r="L343" i="7"/>
  <c r="N343" i="7"/>
  <c r="O343" i="7"/>
  <c r="P343" i="7"/>
  <c r="Q343" i="7"/>
  <c r="R343" i="7"/>
  <c r="S343" i="7"/>
  <c r="J344" i="7"/>
  <c r="K344" i="7"/>
  <c r="L344" i="7"/>
  <c r="N344" i="7"/>
  <c r="O344" i="7"/>
  <c r="P344" i="7"/>
  <c r="Q344" i="7"/>
  <c r="R344" i="7"/>
  <c r="S344" i="7"/>
  <c r="J345" i="7"/>
  <c r="K345" i="7"/>
  <c r="L345" i="7"/>
  <c r="N345" i="7"/>
  <c r="O345" i="7"/>
  <c r="P345" i="7"/>
  <c r="Q345" i="7"/>
  <c r="R345" i="7"/>
  <c r="S345" i="7"/>
  <c r="J346" i="7"/>
  <c r="K346" i="7"/>
  <c r="L346" i="7"/>
  <c r="N346" i="7"/>
  <c r="O346" i="7"/>
  <c r="P346" i="7"/>
  <c r="Q346" i="7"/>
  <c r="R346" i="7"/>
  <c r="S346" i="7"/>
  <c r="J347" i="7"/>
  <c r="K347" i="7"/>
  <c r="L347" i="7"/>
  <c r="N347" i="7"/>
  <c r="O347" i="7"/>
  <c r="P347" i="7"/>
  <c r="Q347" i="7"/>
  <c r="R347" i="7"/>
  <c r="S347" i="7"/>
  <c r="J348" i="7"/>
  <c r="K348" i="7"/>
  <c r="L348" i="7"/>
  <c r="N348" i="7"/>
  <c r="O348" i="7"/>
  <c r="P348" i="7"/>
  <c r="Q348" i="7"/>
  <c r="R348" i="7"/>
  <c r="S348" i="7"/>
  <c r="J349" i="7"/>
  <c r="K349" i="7"/>
  <c r="L349" i="7"/>
  <c r="N349" i="7"/>
  <c r="O349" i="7"/>
  <c r="P349" i="7"/>
  <c r="Q349" i="7"/>
  <c r="R349" i="7"/>
  <c r="S349" i="7"/>
  <c r="J350" i="7"/>
  <c r="K350" i="7"/>
  <c r="L350" i="7"/>
  <c r="N350" i="7"/>
  <c r="O350" i="7"/>
  <c r="P350" i="7"/>
  <c r="Q350" i="7"/>
  <c r="R350" i="7"/>
  <c r="S350" i="7"/>
  <c r="J351" i="7"/>
  <c r="K351" i="7"/>
  <c r="L351" i="7"/>
  <c r="N351" i="7"/>
  <c r="O351" i="7"/>
  <c r="P351" i="7"/>
  <c r="Q351" i="7"/>
  <c r="R351" i="7"/>
  <c r="S351" i="7"/>
  <c r="J352" i="7"/>
  <c r="K352" i="7"/>
  <c r="L352" i="7"/>
  <c r="N352" i="7"/>
  <c r="O352" i="7"/>
  <c r="P352" i="7"/>
  <c r="Q352" i="7"/>
  <c r="R352" i="7"/>
  <c r="S352" i="7"/>
  <c r="J353" i="7"/>
  <c r="K353" i="7"/>
  <c r="L353" i="7"/>
  <c r="N353" i="7"/>
  <c r="O353" i="7"/>
  <c r="P353" i="7"/>
  <c r="Q353" i="7"/>
  <c r="R353" i="7"/>
  <c r="S353" i="7"/>
  <c r="J354" i="7"/>
  <c r="K354" i="7"/>
  <c r="L354" i="7"/>
  <c r="N354" i="7"/>
  <c r="O354" i="7"/>
  <c r="P354" i="7"/>
  <c r="Q354" i="7"/>
  <c r="R354" i="7"/>
  <c r="S354" i="7"/>
  <c r="J355" i="7"/>
  <c r="K355" i="7"/>
  <c r="L355" i="7"/>
  <c r="N355" i="7"/>
  <c r="O355" i="7"/>
  <c r="P355" i="7"/>
  <c r="Q355" i="7"/>
  <c r="R355" i="7"/>
  <c r="S355" i="7"/>
  <c r="J356" i="7"/>
  <c r="K356" i="7"/>
  <c r="L356" i="7"/>
  <c r="N356" i="7"/>
  <c r="O356" i="7"/>
  <c r="P356" i="7"/>
  <c r="Q356" i="7"/>
  <c r="R356" i="7"/>
  <c r="S356" i="7"/>
  <c r="J357" i="7"/>
  <c r="K357" i="7"/>
  <c r="L357" i="7"/>
  <c r="N357" i="7"/>
  <c r="O357" i="7"/>
  <c r="P357" i="7"/>
  <c r="Q357" i="7"/>
  <c r="R357" i="7"/>
  <c r="S357" i="7"/>
  <c r="J358" i="7"/>
  <c r="K358" i="7"/>
  <c r="L358" i="7"/>
  <c r="N358" i="7"/>
  <c r="O358" i="7"/>
  <c r="P358" i="7"/>
  <c r="Q358" i="7"/>
  <c r="R358" i="7"/>
  <c r="S358" i="7"/>
  <c r="J359" i="7"/>
  <c r="K359" i="7"/>
  <c r="L359" i="7"/>
  <c r="N359" i="7"/>
  <c r="O359" i="7"/>
  <c r="P359" i="7"/>
  <c r="Q359" i="7"/>
  <c r="R359" i="7"/>
  <c r="S359" i="7"/>
  <c r="J360" i="7"/>
  <c r="K360" i="7"/>
  <c r="L360" i="7"/>
  <c r="N360" i="7"/>
  <c r="O360" i="7"/>
  <c r="P360" i="7"/>
  <c r="Q360" i="7"/>
  <c r="R360" i="7"/>
  <c r="S360" i="7"/>
  <c r="J361" i="7"/>
  <c r="K361" i="7"/>
  <c r="L361" i="7"/>
  <c r="N361" i="7"/>
  <c r="O361" i="7"/>
  <c r="P361" i="7"/>
  <c r="Q361" i="7"/>
  <c r="R361" i="7"/>
  <c r="S361" i="7"/>
  <c r="J362" i="7"/>
  <c r="K362" i="7"/>
  <c r="L362" i="7"/>
  <c r="N362" i="7"/>
  <c r="O362" i="7"/>
  <c r="P362" i="7"/>
  <c r="Q362" i="7"/>
  <c r="R362" i="7"/>
  <c r="S362" i="7"/>
  <c r="J363" i="7"/>
  <c r="K363" i="7"/>
  <c r="L363" i="7"/>
  <c r="N363" i="7"/>
  <c r="O363" i="7"/>
  <c r="P363" i="7"/>
  <c r="Q363" i="7"/>
  <c r="R363" i="7"/>
  <c r="S363" i="7"/>
  <c r="J364" i="7"/>
  <c r="K364" i="7"/>
  <c r="L364" i="7"/>
  <c r="N364" i="7"/>
  <c r="O364" i="7"/>
  <c r="P364" i="7"/>
  <c r="Q364" i="7"/>
  <c r="R364" i="7"/>
  <c r="S364" i="7"/>
  <c r="J365" i="7"/>
  <c r="K365" i="7"/>
  <c r="L365" i="7"/>
  <c r="N365" i="7"/>
  <c r="O365" i="7"/>
  <c r="P365" i="7"/>
  <c r="Q365" i="7"/>
  <c r="R365" i="7"/>
  <c r="S365" i="7"/>
  <c r="J366" i="7"/>
  <c r="K366" i="7"/>
  <c r="L366" i="7"/>
  <c r="N366" i="7"/>
  <c r="O366" i="7"/>
  <c r="P366" i="7"/>
  <c r="Q366" i="7"/>
  <c r="R366" i="7"/>
  <c r="S366" i="7"/>
  <c r="J367" i="7"/>
  <c r="K367" i="7"/>
  <c r="L367" i="7"/>
  <c r="N367" i="7"/>
  <c r="O367" i="7"/>
  <c r="P367" i="7"/>
  <c r="Q367" i="7"/>
  <c r="R367" i="7"/>
  <c r="S367" i="7"/>
  <c r="J368" i="7"/>
  <c r="K368" i="7"/>
  <c r="L368" i="7"/>
  <c r="N368" i="7"/>
  <c r="O368" i="7"/>
  <c r="P368" i="7"/>
  <c r="Q368" i="7"/>
  <c r="R368" i="7"/>
  <c r="S368" i="7"/>
  <c r="J369" i="7"/>
  <c r="K369" i="7"/>
  <c r="L369" i="7"/>
  <c r="N369" i="7"/>
  <c r="O369" i="7"/>
  <c r="P369" i="7"/>
  <c r="Q369" i="7"/>
  <c r="R369" i="7"/>
  <c r="S369" i="7"/>
  <c r="J370" i="7"/>
  <c r="K370" i="7"/>
  <c r="L370" i="7"/>
  <c r="N370" i="7"/>
  <c r="O370" i="7"/>
  <c r="P370" i="7"/>
  <c r="Q370" i="7"/>
  <c r="R370" i="7"/>
  <c r="S370" i="7"/>
  <c r="J371" i="7"/>
  <c r="K371" i="7"/>
  <c r="L371" i="7"/>
  <c r="N371" i="7"/>
  <c r="O371" i="7"/>
  <c r="P371" i="7"/>
  <c r="Q371" i="7"/>
  <c r="R371" i="7"/>
  <c r="S371" i="7"/>
  <c r="J372" i="7"/>
  <c r="K372" i="7"/>
  <c r="L372" i="7"/>
  <c r="N372" i="7"/>
  <c r="O372" i="7"/>
  <c r="P372" i="7"/>
  <c r="Q372" i="7"/>
  <c r="R372" i="7"/>
  <c r="S372" i="7"/>
  <c r="J373" i="7"/>
  <c r="K373" i="7"/>
  <c r="L373" i="7"/>
  <c r="N373" i="7"/>
  <c r="O373" i="7"/>
  <c r="P373" i="7"/>
  <c r="Q373" i="7"/>
  <c r="R373" i="7"/>
  <c r="S373" i="7"/>
  <c r="J374" i="7"/>
  <c r="K374" i="7"/>
  <c r="L374" i="7"/>
  <c r="N374" i="7"/>
  <c r="O374" i="7"/>
  <c r="P374" i="7"/>
  <c r="Q374" i="7"/>
  <c r="R374" i="7"/>
  <c r="S374" i="7"/>
  <c r="J375" i="7"/>
  <c r="K375" i="7"/>
  <c r="L375" i="7"/>
  <c r="N375" i="7"/>
  <c r="O375" i="7"/>
  <c r="P375" i="7"/>
  <c r="Q375" i="7"/>
  <c r="R375" i="7"/>
  <c r="S375" i="7"/>
  <c r="J376" i="7"/>
  <c r="K376" i="7"/>
  <c r="L376" i="7"/>
  <c r="N376" i="7"/>
  <c r="O376" i="7"/>
  <c r="P376" i="7"/>
  <c r="Q376" i="7"/>
  <c r="R376" i="7"/>
  <c r="S376" i="7"/>
  <c r="J377" i="7"/>
  <c r="K377" i="7"/>
  <c r="L377" i="7"/>
  <c r="N377" i="7"/>
  <c r="O377" i="7"/>
  <c r="P377" i="7"/>
  <c r="Q377" i="7"/>
  <c r="R377" i="7"/>
  <c r="S377" i="7"/>
  <c r="J378" i="7"/>
  <c r="K378" i="7"/>
  <c r="L378" i="7"/>
  <c r="N378" i="7"/>
  <c r="O378" i="7"/>
  <c r="P378" i="7"/>
  <c r="Q378" i="7"/>
  <c r="R378" i="7"/>
  <c r="S378" i="7"/>
  <c r="J379" i="7"/>
  <c r="K379" i="7"/>
  <c r="L379" i="7"/>
  <c r="N379" i="7"/>
  <c r="O379" i="7"/>
  <c r="P379" i="7"/>
  <c r="Q379" i="7"/>
  <c r="R379" i="7"/>
  <c r="S379" i="7"/>
  <c r="J380" i="7"/>
  <c r="K380" i="7"/>
  <c r="L380" i="7"/>
  <c r="N380" i="7"/>
  <c r="O380" i="7"/>
  <c r="P380" i="7"/>
  <c r="Q380" i="7"/>
  <c r="R380" i="7"/>
  <c r="S380" i="7"/>
  <c r="J381" i="7"/>
  <c r="K381" i="7"/>
  <c r="L381" i="7"/>
  <c r="N381" i="7"/>
  <c r="O381" i="7"/>
  <c r="P381" i="7"/>
  <c r="Q381" i="7"/>
  <c r="R381" i="7"/>
  <c r="S381" i="7"/>
  <c r="J382" i="7"/>
  <c r="K382" i="7"/>
  <c r="L382" i="7"/>
  <c r="N382" i="7"/>
  <c r="O382" i="7"/>
  <c r="P382" i="7"/>
  <c r="Q382" i="7"/>
  <c r="R382" i="7"/>
  <c r="S382" i="7"/>
  <c r="J383" i="7"/>
  <c r="K383" i="7"/>
  <c r="L383" i="7"/>
  <c r="N383" i="7"/>
  <c r="O383" i="7"/>
  <c r="P383" i="7"/>
  <c r="Q383" i="7"/>
  <c r="R383" i="7"/>
  <c r="S383" i="7"/>
  <c r="J384" i="7"/>
  <c r="K384" i="7"/>
  <c r="L384" i="7"/>
  <c r="N384" i="7"/>
  <c r="O384" i="7"/>
  <c r="P384" i="7"/>
  <c r="Q384" i="7"/>
  <c r="R384" i="7"/>
  <c r="S384" i="7"/>
  <c r="J385" i="7"/>
  <c r="K385" i="7"/>
  <c r="L385" i="7"/>
  <c r="N385" i="7"/>
  <c r="O385" i="7"/>
  <c r="P385" i="7"/>
  <c r="Q385" i="7"/>
  <c r="R385" i="7"/>
  <c r="S385" i="7"/>
  <c r="J386" i="7"/>
  <c r="K386" i="7"/>
  <c r="L386" i="7"/>
  <c r="N386" i="7"/>
  <c r="O386" i="7"/>
  <c r="P386" i="7"/>
  <c r="Q386" i="7"/>
  <c r="R386" i="7"/>
  <c r="S386" i="7"/>
  <c r="J387" i="7"/>
  <c r="K387" i="7"/>
  <c r="L387" i="7"/>
  <c r="N387" i="7"/>
  <c r="O387" i="7"/>
  <c r="P387" i="7"/>
  <c r="Q387" i="7"/>
  <c r="R387" i="7"/>
  <c r="S387" i="7"/>
  <c r="J388" i="7"/>
  <c r="K388" i="7"/>
  <c r="L388" i="7"/>
  <c r="N388" i="7"/>
  <c r="O388" i="7"/>
  <c r="P388" i="7"/>
  <c r="Q388" i="7"/>
  <c r="R388" i="7"/>
  <c r="S388" i="7"/>
  <c r="J389" i="7"/>
  <c r="K389" i="7"/>
  <c r="L389" i="7"/>
  <c r="N389" i="7"/>
  <c r="O389" i="7"/>
  <c r="P389" i="7"/>
  <c r="Q389" i="7"/>
  <c r="R389" i="7"/>
  <c r="S389" i="7"/>
  <c r="J390" i="7"/>
  <c r="K390" i="7"/>
  <c r="L390" i="7"/>
  <c r="N390" i="7"/>
  <c r="O390" i="7"/>
  <c r="P390" i="7"/>
  <c r="Q390" i="7"/>
  <c r="R390" i="7"/>
  <c r="S390" i="7"/>
  <c r="J391" i="7"/>
  <c r="K391" i="7"/>
  <c r="L391" i="7"/>
  <c r="N391" i="7"/>
  <c r="O391" i="7"/>
  <c r="P391" i="7"/>
  <c r="Q391" i="7"/>
  <c r="R391" i="7"/>
  <c r="S391" i="7"/>
  <c r="J392" i="7"/>
  <c r="K392" i="7"/>
  <c r="L392" i="7"/>
  <c r="N392" i="7"/>
  <c r="O392" i="7"/>
  <c r="P392" i="7"/>
  <c r="Q392" i="7"/>
  <c r="R392" i="7"/>
  <c r="S392" i="7"/>
  <c r="J393" i="7"/>
  <c r="K393" i="7"/>
  <c r="L393" i="7"/>
  <c r="N393" i="7"/>
  <c r="O393" i="7"/>
  <c r="P393" i="7"/>
  <c r="Q393" i="7"/>
  <c r="R393" i="7"/>
  <c r="S393" i="7"/>
  <c r="J394" i="7"/>
  <c r="K394" i="7"/>
  <c r="L394" i="7"/>
  <c r="N394" i="7"/>
  <c r="O394" i="7"/>
  <c r="P394" i="7"/>
  <c r="Q394" i="7"/>
  <c r="R394" i="7"/>
  <c r="S394" i="7"/>
  <c r="J395" i="7"/>
  <c r="K395" i="7"/>
  <c r="L395" i="7"/>
  <c r="N395" i="7"/>
  <c r="O395" i="7"/>
  <c r="P395" i="7"/>
  <c r="Q395" i="7"/>
  <c r="R395" i="7"/>
  <c r="S395" i="7"/>
  <c r="J396" i="7"/>
  <c r="K396" i="7"/>
  <c r="L396" i="7"/>
  <c r="N396" i="7"/>
  <c r="O396" i="7"/>
  <c r="P396" i="7"/>
  <c r="Q396" i="7"/>
  <c r="R396" i="7"/>
  <c r="S396" i="7"/>
  <c r="J397" i="7"/>
  <c r="K397" i="7"/>
  <c r="L397" i="7"/>
  <c r="N397" i="7"/>
  <c r="O397" i="7"/>
  <c r="P397" i="7"/>
  <c r="Q397" i="7"/>
  <c r="R397" i="7"/>
  <c r="S397" i="7"/>
  <c r="J398" i="7"/>
  <c r="K398" i="7"/>
  <c r="L398" i="7"/>
  <c r="N398" i="7"/>
  <c r="O398" i="7"/>
  <c r="P398" i="7"/>
  <c r="Q398" i="7"/>
  <c r="R398" i="7"/>
  <c r="S398" i="7"/>
  <c r="J399" i="7"/>
  <c r="K399" i="7"/>
  <c r="L399" i="7"/>
  <c r="N399" i="7"/>
  <c r="O399" i="7"/>
  <c r="P399" i="7"/>
  <c r="Q399" i="7"/>
  <c r="R399" i="7"/>
  <c r="S399" i="7"/>
  <c r="J400" i="7"/>
  <c r="K400" i="7"/>
  <c r="L400" i="7"/>
  <c r="N400" i="7"/>
  <c r="O400" i="7"/>
  <c r="P400" i="7"/>
  <c r="Q400" i="7"/>
  <c r="R400" i="7"/>
  <c r="S400" i="7"/>
  <c r="J401" i="7"/>
  <c r="K401" i="7"/>
  <c r="L401" i="7"/>
  <c r="N401" i="7"/>
  <c r="O401" i="7"/>
  <c r="P401" i="7"/>
  <c r="Q401" i="7"/>
  <c r="R401" i="7"/>
  <c r="S401" i="7"/>
  <c r="J402" i="7"/>
  <c r="K402" i="7"/>
  <c r="L402" i="7"/>
  <c r="N402" i="7"/>
  <c r="O402" i="7"/>
  <c r="P402" i="7"/>
  <c r="Q402" i="7"/>
  <c r="R402" i="7"/>
  <c r="S402" i="7"/>
  <c r="J403" i="7"/>
  <c r="K403" i="7"/>
  <c r="L403" i="7"/>
  <c r="N403" i="7"/>
  <c r="O403" i="7"/>
  <c r="P403" i="7"/>
  <c r="Q403" i="7"/>
  <c r="R403" i="7"/>
  <c r="S403" i="7"/>
  <c r="J404" i="7"/>
  <c r="K404" i="7"/>
  <c r="L404" i="7"/>
  <c r="N404" i="7"/>
  <c r="O404" i="7"/>
  <c r="P404" i="7"/>
  <c r="Q404" i="7"/>
  <c r="R404" i="7"/>
  <c r="S404" i="7"/>
  <c r="J405" i="7"/>
  <c r="K405" i="7"/>
  <c r="L405" i="7"/>
  <c r="N405" i="7"/>
  <c r="O405" i="7"/>
  <c r="P405" i="7"/>
  <c r="Q405" i="7"/>
  <c r="R405" i="7"/>
  <c r="S405" i="7"/>
  <c r="J406" i="7"/>
  <c r="K406" i="7"/>
  <c r="L406" i="7"/>
  <c r="N406" i="7"/>
  <c r="O406" i="7"/>
  <c r="P406" i="7"/>
  <c r="Q406" i="7"/>
  <c r="R406" i="7"/>
  <c r="S406" i="7"/>
  <c r="J407" i="7"/>
  <c r="K407" i="7"/>
  <c r="L407" i="7"/>
  <c r="N407" i="7"/>
  <c r="O407" i="7"/>
  <c r="P407" i="7"/>
  <c r="Q407" i="7"/>
  <c r="R407" i="7"/>
  <c r="S407" i="7"/>
  <c r="J408" i="7"/>
  <c r="K408" i="7"/>
  <c r="L408" i="7"/>
  <c r="N408" i="7"/>
  <c r="O408" i="7"/>
  <c r="P408" i="7"/>
  <c r="Q408" i="7"/>
  <c r="R408" i="7"/>
  <c r="S408" i="7"/>
  <c r="J409" i="7"/>
  <c r="K409" i="7"/>
  <c r="L409" i="7"/>
  <c r="N409" i="7"/>
  <c r="O409" i="7"/>
  <c r="P409" i="7"/>
  <c r="Q409" i="7"/>
  <c r="R409" i="7"/>
  <c r="S409" i="7"/>
  <c r="J410" i="7"/>
  <c r="K410" i="7"/>
  <c r="L410" i="7"/>
  <c r="N410" i="7"/>
  <c r="O410" i="7"/>
  <c r="P410" i="7"/>
  <c r="Q410" i="7"/>
  <c r="R410" i="7"/>
  <c r="S410" i="7"/>
  <c r="J411" i="7"/>
  <c r="K411" i="7"/>
  <c r="L411" i="7"/>
  <c r="N411" i="7"/>
  <c r="O411" i="7"/>
  <c r="P411" i="7"/>
  <c r="Q411" i="7"/>
  <c r="R411" i="7"/>
  <c r="S411" i="7"/>
  <c r="J412" i="7"/>
  <c r="K412" i="7"/>
  <c r="L412" i="7"/>
  <c r="N412" i="7"/>
  <c r="O412" i="7"/>
  <c r="P412" i="7"/>
  <c r="Q412" i="7"/>
  <c r="R412" i="7"/>
  <c r="S412" i="7"/>
  <c r="J413" i="7"/>
  <c r="K413" i="7"/>
  <c r="L413" i="7"/>
  <c r="N413" i="7"/>
  <c r="O413" i="7"/>
  <c r="P413" i="7"/>
  <c r="Q413" i="7"/>
  <c r="R413" i="7"/>
  <c r="S413" i="7"/>
  <c r="J414" i="7"/>
  <c r="K414" i="7"/>
  <c r="L414" i="7"/>
  <c r="N414" i="7"/>
  <c r="O414" i="7"/>
  <c r="P414" i="7"/>
  <c r="Q414" i="7"/>
  <c r="R414" i="7"/>
  <c r="S414" i="7"/>
  <c r="J415" i="7"/>
  <c r="K415" i="7"/>
  <c r="L415" i="7"/>
  <c r="N415" i="7"/>
  <c r="O415" i="7"/>
  <c r="P415" i="7"/>
  <c r="Q415" i="7"/>
  <c r="R415" i="7"/>
  <c r="S415" i="7"/>
  <c r="J416" i="7"/>
  <c r="K416" i="7"/>
  <c r="L416" i="7"/>
  <c r="N416" i="7"/>
  <c r="O416" i="7"/>
  <c r="P416" i="7"/>
  <c r="Q416" i="7"/>
  <c r="R416" i="7"/>
  <c r="S416" i="7"/>
  <c r="J417" i="7"/>
  <c r="K417" i="7"/>
  <c r="L417" i="7"/>
  <c r="N417" i="7"/>
  <c r="O417" i="7"/>
  <c r="P417" i="7"/>
  <c r="Q417" i="7"/>
  <c r="R417" i="7"/>
  <c r="S417" i="7"/>
  <c r="J418" i="7"/>
  <c r="K418" i="7"/>
  <c r="L418" i="7"/>
  <c r="N418" i="7"/>
  <c r="O418" i="7"/>
  <c r="P418" i="7"/>
  <c r="Q418" i="7"/>
  <c r="R418" i="7"/>
  <c r="S418" i="7"/>
  <c r="J419" i="7"/>
  <c r="K419" i="7"/>
  <c r="L419" i="7"/>
  <c r="N419" i="7"/>
  <c r="O419" i="7"/>
  <c r="P419" i="7"/>
  <c r="Q419" i="7"/>
  <c r="R419" i="7"/>
  <c r="S419" i="7"/>
  <c r="J420" i="7"/>
  <c r="K420" i="7"/>
  <c r="L420" i="7"/>
  <c r="N420" i="7"/>
  <c r="O420" i="7"/>
  <c r="P420" i="7"/>
  <c r="Q420" i="7"/>
  <c r="R420" i="7"/>
  <c r="S420" i="7"/>
  <c r="J421" i="7"/>
  <c r="K421" i="7"/>
  <c r="L421" i="7"/>
  <c r="N421" i="7"/>
  <c r="O421" i="7"/>
  <c r="P421" i="7"/>
  <c r="Q421" i="7"/>
  <c r="R421" i="7"/>
  <c r="S421" i="7"/>
  <c r="J422" i="7"/>
  <c r="K422" i="7"/>
  <c r="L422" i="7"/>
  <c r="N422" i="7"/>
  <c r="O422" i="7"/>
  <c r="P422" i="7"/>
  <c r="Q422" i="7"/>
  <c r="R422" i="7"/>
  <c r="S422" i="7"/>
  <c r="J423" i="7"/>
  <c r="K423" i="7"/>
  <c r="L423" i="7"/>
  <c r="N423" i="7"/>
  <c r="O423" i="7"/>
  <c r="P423" i="7"/>
  <c r="Q423" i="7"/>
  <c r="R423" i="7"/>
  <c r="S423" i="7"/>
  <c r="J424" i="7"/>
  <c r="K424" i="7"/>
  <c r="L424" i="7"/>
  <c r="N424" i="7"/>
  <c r="O424" i="7"/>
  <c r="P424" i="7"/>
  <c r="Q424" i="7"/>
  <c r="R424" i="7"/>
  <c r="S424" i="7"/>
  <c r="J425" i="7"/>
  <c r="K425" i="7"/>
  <c r="L425" i="7"/>
  <c r="N425" i="7"/>
  <c r="O425" i="7"/>
  <c r="P425" i="7"/>
  <c r="Q425" i="7"/>
  <c r="R425" i="7"/>
  <c r="S425" i="7"/>
  <c r="J426" i="7"/>
  <c r="K426" i="7"/>
  <c r="L426" i="7"/>
  <c r="N426" i="7"/>
  <c r="O426" i="7"/>
  <c r="P426" i="7"/>
  <c r="Q426" i="7"/>
  <c r="R426" i="7"/>
  <c r="S426" i="7"/>
  <c r="J427" i="7"/>
  <c r="K427" i="7"/>
  <c r="L427" i="7"/>
  <c r="N427" i="7"/>
  <c r="O427" i="7"/>
  <c r="P427" i="7"/>
  <c r="Q427" i="7"/>
  <c r="R427" i="7"/>
  <c r="S427" i="7"/>
  <c r="J428" i="7"/>
  <c r="K428" i="7"/>
  <c r="L428" i="7"/>
  <c r="N428" i="7"/>
  <c r="O428" i="7"/>
  <c r="P428" i="7"/>
  <c r="Q428" i="7"/>
  <c r="R428" i="7"/>
  <c r="S428" i="7"/>
  <c r="J429" i="7"/>
  <c r="K429" i="7"/>
  <c r="L429" i="7"/>
  <c r="N429" i="7"/>
  <c r="O429" i="7"/>
  <c r="P429" i="7"/>
  <c r="Q429" i="7"/>
  <c r="R429" i="7"/>
  <c r="S429" i="7"/>
  <c r="J430" i="7"/>
  <c r="K430" i="7"/>
  <c r="L430" i="7"/>
  <c r="N430" i="7"/>
  <c r="O430" i="7"/>
  <c r="P430" i="7"/>
  <c r="Q430" i="7"/>
  <c r="R430" i="7"/>
  <c r="S430" i="7"/>
  <c r="J431" i="7"/>
  <c r="K431" i="7"/>
  <c r="L431" i="7"/>
  <c r="N431" i="7"/>
  <c r="O431" i="7"/>
  <c r="P431" i="7"/>
  <c r="Q431" i="7"/>
  <c r="R431" i="7"/>
  <c r="S431" i="7"/>
  <c r="J432" i="7"/>
  <c r="K432" i="7"/>
  <c r="L432" i="7"/>
  <c r="N432" i="7"/>
  <c r="O432" i="7"/>
  <c r="P432" i="7"/>
  <c r="Q432" i="7"/>
  <c r="R432" i="7"/>
  <c r="S432" i="7"/>
  <c r="J433" i="7"/>
  <c r="K433" i="7"/>
  <c r="L433" i="7"/>
  <c r="N433" i="7"/>
  <c r="O433" i="7"/>
  <c r="P433" i="7"/>
  <c r="Q433" i="7"/>
  <c r="R433" i="7"/>
  <c r="S433" i="7"/>
  <c r="J434" i="7"/>
  <c r="K434" i="7"/>
  <c r="L434" i="7"/>
  <c r="N434" i="7"/>
  <c r="O434" i="7"/>
  <c r="P434" i="7"/>
  <c r="Q434" i="7"/>
  <c r="R434" i="7"/>
  <c r="S434" i="7"/>
  <c r="J435" i="7"/>
  <c r="K435" i="7"/>
  <c r="L435" i="7"/>
  <c r="N435" i="7"/>
  <c r="O435" i="7"/>
  <c r="P435" i="7"/>
  <c r="Q435" i="7"/>
  <c r="R435" i="7"/>
  <c r="S435" i="7"/>
  <c r="J436" i="7"/>
  <c r="K436" i="7"/>
  <c r="L436" i="7"/>
  <c r="N436" i="7"/>
  <c r="O436" i="7"/>
  <c r="P436" i="7"/>
  <c r="Q436" i="7"/>
  <c r="R436" i="7"/>
  <c r="S436" i="7"/>
  <c r="J437" i="7"/>
  <c r="K437" i="7"/>
  <c r="L437" i="7"/>
  <c r="N437" i="7"/>
  <c r="O437" i="7"/>
  <c r="P437" i="7"/>
  <c r="Q437" i="7"/>
  <c r="R437" i="7"/>
  <c r="S437" i="7"/>
  <c r="J438" i="7"/>
  <c r="K438" i="7"/>
  <c r="L438" i="7"/>
  <c r="N438" i="7"/>
  <c r="O438" i="7"/>
  <c r="P438" i="7"/>
  <c r="Q438" i="7"/>
  <c r="R438" i="7"/>
  <c r="S438" i="7"/>
  <c r="J439" i="7"/>
  <c r="K439" i="7"/>
  <c r="L439" i="7"/>
  <c r="N439" i="7"/>
  <c r="O439" i="7"/>
  <c r="P439" i="7"/>
  <c r="Q439" i="7"/>
  <c r="R439" i="7"/>
  <c r="S439" i="7"/>
  <c r="J440" i="7"/>
  <c r="K440" i="7"/>
  <c r="L440" i="7"/>
  <c r="N440" i="7"/>
  <c r="O440" i="7"/>
  <c r="P440" i="7"/>
  <c r="Q440" i="7"/>
  <c r="R440" i="7"/>
  <c r="S440" i="7"/>
  <c r="J441" i="7"/>
  <c r="K441" i="7"/>
  <c r="L441" i="7"/>
  <c r="N441" i="7"/>
  <c r="O441" i="7"/>
  <c r="P441" i="7"/>
  <c r="Q441" i="7"/>
  <c r="R441" i="7"/>
  <c r="S441" i="7"/>
  <c r="J442" i="7"/>
  <c r="K442" i="7"/>
  <c r="L442" i="7"/>
  <c r="N442" i="7"/>
  <c r="O442" i="7"/>
  <c r="P442" i="7"/>
  <c r="Q442" i="7"/>
  <c r="R442" i="7"/>
  <c r="S442" i="7"/>
  <c r="J443" i="7"/>
  <c r="K443" i="7"/>
  <c r="L443" i="7"/>
  <c r="N443" i="7"/>
  <c r="O443" i="7"/>
  <c r="P443" i="7"/>
  <c r="Q443" i="7"/>
  <c r="R443" i="7"/>
  <c r="S443" i="7"/>
  <c r="J444" i="7"/>
  <c r="K444" i="7"/>
  <c r="L444" i="7"/>
  <c r="N444" i="7"/>
  <c r="O444" i="7"/>
  <c r="P444" i="7"/>
  <c r="Q444" i="7"/>
  <c r="R444" i="7"/>
  <c r="S444" i="7"/>
  <c r="J445" i="7"/>
  <c r="K445" i="7"/>
  <c r="L445" i="7"/>
  <c r="N445" i="7"/>
  <c r="O445" i="7"/>
  <c r="P445" i="7"/>
  <c r="Q445" i="7"/>
  <c r="R445" i="7"/>
  <c r="S445" i="7"/>
  <c r="J446" i="7"/>
  <c r="K446" i="7"/>
  <c r="L446" i="7"/>
  <c r="N446" i="7"/>
  <c r="O446" i="7"/>
  <c r="P446" i="7"/>
  <c r="Q446" i="7"/>
  <c r="R446" i="7"/>
  <c r="S446" i="7"/>
  <c r="J447" i="7"/>
  <c r="K447" i="7"/>
  <c r="L447" i="7"/>
  <c r="N447" i="7"/>
  <c r="O447" i="7"/>
  <c r="P447" i="7"/>
  <c r="Q447" i="7"/>
  <c r="R447" i="7"/>
  <c r="S447" i="7"/>
  <c r="J448" i="7"/>
  <c r="K448" i="7"/>
  <c r="L448" i="7"/>
  <c r="N448" i="7"/>
  <c r="O448" i="7"/>
  <c r="P448" i="7"/>
  <c r="Q448" i="7"/>
  <c r="R448" i="7"/>
  <c r="S448" i="7"/>
  <c r="J449" i="7"/>
  <c r="K449" i="7"/>
  <c r="L449" i="7"/>
  <c r="N449" i="7"/>
  <c r="O449" i="7"/>
  <c r="P449" i="7"/>
  <c r="Q449" i="7"/>
  <c r="R449" i="7"/>
  <c r="S449" i="7"/>
  <c r="J450" i="7"/>
  <c r="K450" i="7"/>
  <c r="L450" i="7"/>
  <c r="N450" i="7"/>
  <c r="O450" i="7"/>
  <c r="P450" i="7"/>
  <c r="Q450" i="7"/>
  <c r="R450" i="7"/>
  <c r="S450" i="7"/>
  <c r="J451" i="7"/>
  <c r="K451" i="7"/>
  <c r="L451" i="7"/>
  <c r="N451" i="7"/>
  <c r="O451" i="7"/>
  <c r="P451" i="7"/>
  <c r="Q451" i="7"/>
  <c r="R451" i="7"/>
  <c r="S451" i="7"/>
  <c r="J452" i="7"/>
  <c r="K452" i="7"/>
  <c r="L452" i="7"/>
  <c r="N452" i="7"/>
  <c r="O452" i="7"/>
  <c r="P452" i="7"/>
  <c r="Q452" i="7"/>
  <c r="R452" i="7"/>
  <c r="S452" i="7"/>
  <c r="J453" i="7"/>
  <c r="K453" i="7"/>
  <c r="L453" i="7"/>
  <c r="N453" i="7"/>
  <c r="O453" i="7"/>
  <c r="P453" i="7"/>
  <c r="Q453" i="7"/>
  <c r="R453" i="7"/>
  <c r="S453" i="7"/>
  <c r="J454" i="7"/>
  <c r="K454" i="7"/>
  <c r="L454" i="7"/>
  <c r="N454" i="7"/>
  <c r="O454" i="7"/>
  <c r="P454" i="7"/>
  <c r="Q454" i="7"/>
  <c r="R454" i="7"/>
  <c r="S454" i="7"/>
  <c r="J455" i="7"/>
  <c r="K455" i="7"/>
  <c r="L455" i="7"/>
  <c r="N455" i="7"/>
  <c r="O455" i="7"/>
  <c r="P455" i="7"/>
  <c r="Q455" i="7"/>
  <c r="R455" i="7"/>
  <c r="S455" i="7"/>
  <c r="J456" i="7"/>
  <c r="K456" i="7"/>
  <c r="L456" i="7"/>
  <c r="N456" i="7"/>
  <c r="O456" i="7"/>
  <c r="P456" i="7"/>
  <c r="Q456" i="7"/>
  <c r="R456" i="7"/>
  <c r="S456" i="7"/>
  <c r="J457" i="7"/>
  <c r="K457" i="7"/>
  <c r="L457" i="7"/>
  <c r="N457" i="7"/>
  <c r="O457" i="7"/>
  <c r="P457" i="7"/>
  <c r="Q457" i="7"/>
  <c r="R457" i="7"/>
  <c r="S457" i="7"/>
  <c r="J458" i="7"/>
  <c r="K458" i="7"/>
  <c r="L458" i="7"/>
  <c r="N458" i="7"/>
  <c r="O458" i="7"/>
  <c r="P458" i="7"/>
  <c r="Q458" i="7"/>
  <c r="R458" i="7"/>
  <c r="S458" i="7"/>
  <c r="J459" i="7"/>
  <c r="K459" i="7"/>
  <c r="L459" i="7"/>
  <c r="N459" i="7"/>
  <c r="O459" i="7"/>
  <c r="P459" i="7"/>
  <c r="Q459" i="7"/>
  <c r="R459" i="7"/>
  <c r="S459" i="7"/>
  <c r="J460" i="7"/>
  <c r="K460" i="7"/>
  <c r="L460" i="7"/>
  <c r="N460" i="7"/>
  <c r="O460" i="7"/>
  <c r="P460" i="7"/>
  <c r="Q460" i="7"/>
  <c r="R460" i="7"/>
  <c r="S460" i="7"/>
  <c r="J461" i="7"/>
  <c r="K461" i="7"/>
  <c r="L461" i="7"/>
  <c r="N461" i="7"/>
  <c r="O461" i="7"/>
  <c r="P461" i="7"/>
  <c r="Q461" i="7"/>
  <c r="R461" i="7"/>
  <c r="S461" i="7"/>
  <c r="J462" i="7"/>
  <c r="K462" i="7"/>
  <c r="L462" i="7"/>
  <c r="N462" i="7"/>
  <c r="O462" i="7"/>
  <c r="P462" i="7"/>
  <c r="Q462" i="7"/>
  <c r="R462" i="7"/>
  <c r="S462" i="7"/>
  <c r="J463" i="7"/>
  <c r="K463" i="7"/>
  <c r="L463" i="7"/>
  <c r="N463" i="7"/>
  <c r="O463" i="7"/>
  <c r="P463" i="7"/>
  <c r="Q463" i="7"/>
  <c r="R463" i="7"/>
  <c r="S463" i="7"/>
  <c r="J464" i="7"/>
  <c r="K464" i="7"/>
  <c r="L464" i="7"/>
  <c r="N464" i="7"/>
  <c r="O464" i="7"/>
  <c r="P464" i="7"/>
  <c r="Q464" i="7"/>
  <c r="R464" i="7"/>
  <c r="S464" i="7"/>
  <c r="J465" i="7"/>
  <c r="K465" i="7"/>
  <c r="L465" i="7"/>
  <c r="N465" i="7"/>
  <c r="O465" i="7"/>
  <c r="P465" i="7"/>
  <c r="Q465" i="7"/>
  <c r="R465" i="7"/>
  <c r="S465" i="7"/>
  <c r="J466" i="7"/>
  <c r="K466" i="7"/>
  <c r="L466" i="7"/>
  <c r="N466" i="7"/>
  <c r="O466" i="7"/>
  <c r="P466" i="7"/>
  <c r="Q466" i="7"/>
  <c r="R466" i="7"/>
  <c r="S466" i="7"/>
  <c r="J467" i="7"/>
  <c r="K467" i="7"/>
  <c r="L467" i="7"/>
  <c r="N467" i="7"/>
  <c r="O467" i="7"/>
  <c r="P467" i="7"/>
  <c r="Q467" i="7"/>
  <c r="R467" i="7"/>
  <c r="S467" i="7"/>
  <c r="J468" i="7"/>
  <c r="K468" i="7"/>
  <c r="L468" i="7"/>
  <c r="N468" i="7"/>
  <c r="O468" i="7"/>
  <c r="P468" i="7"/>
  <c r="Q468" i="7"/>
  <c r="R468" i="7"/>
  <c r="S468" i="7"/>
  <c r="J469" i="7"/>
  <c r="K469" i="7"/>
  <c r="L469" i="7"/>
  <c r="N469" i="7"/>
  <c r="O469" i="7"/>
  <c r="P469" i="7"/>
  <c r="Q469" i="7"/>
  <c r="R469" i="7"/>
  <c r="S469" i="7"/>
  <c r="J470" i="7"/>
  <c r="K470" i="7"/>
  <c r="L470" i="7"/>
  <c r="N470" i="7"/>
  <c r="O470" i="7"/>
  <c r="P470" i="7"/>
  <c r="Q470" i="7"/>
  <c r="R470" i="7"/>
  <c r="S470" i="7"/>
  <c r="J471" i="7"/>
  <c r="K471" i="7"/>
  <c r="L471" i="7"/>
  <c r="N471" i="7"/>
  <c r="O471" i="7"/>
  <c r="P471" i="7"/>
  <c r="Q471" i="7"/>
  <c r="R471" i="7"/>
  <c r="S471" i="7"/>
  <c r="J472" i="7"/>
  <c r="K472" i="7"/>
  <c r="L472" i="7"/>
  <c r="N472" i="7"/>
  <c r="O472" i="7"/>
  <c r="P472" i="7"/>
  <c r="Q472" i="7"/>
  <c r="R472" i="7"/>
  <c r="S472" i="7"/>
  <c r="J473" i="7"/>
  <c r="K473" i="7"/>
  <c r="L473" i="7"/>
  <c r="N473" i="7"/>
  <c r="O473" i="7"/>
  <c r="P473" i="7"/>
  <c r="Q473" i="7"/>
  <c r="R473" i="7"/>
  <c r="S473" i="7"/>
  <c r="J474" i="7"/>
  <c r="K474" i="7"/>
  <c r="L474" i="7"/>
  <c r="N474" i="7"/>
  <c r="O474" i="7"/>
  <c r="P474" i="7"/>
  <c r="Q474" i="7"/>
  <c r="R474" i="7"/>
  <c r="S474" i="7"/>
  <c r="J475" i="7"/>
  <c r="K475" i="7"/>
  <c r="L475" i="7"/>
  <c r="N475" i="7"/>
  <c r="O475" i="7"/>
  <c r="P475" i="7"/>
  <c r="Q475" i="7"/>
  <c r="R475" i="7"/>
  <c r="S475" i="7"/>
  <c r="J476" i="7"/>
  <c r="K476" i="7"/>
  <c r="L476" i="7"/>
  <c r="N476" i="7"/>
  <c r="O476" i="7"/>
  <c r="P476" i="7"/>
  <c r="Q476" i="7"/>
  <c r="R476" i="7"/>
  <c r="S476" i="7"/>
  <c r="J477" i="7"/>
  <c r="K477" i="7"/>
  <c r="L477" i="7"/>
  <c r="N477" i="7"/>
  <c r="O477" i="7"/>
  <c r="P477" i="7"/>
  <c r="Q477" i="7"/>
  <c r="R477" i="7"/>
  <c r="S477" i="7"/>
  <c r="J478" i="7"/>
  <c r="K478" i="7"/>
  <c r="L478" i="7"/>
  <c r="N478" i="7"/>
  <c r="O478" i="7"/>
  <c r="P478" i="7"/>
  <c r="Q478" i="7"/>
  <c r="R478" i="7"/>
  <c r="S478" i="7"/>
  <c r="J479" i="7"/>
  <c r="K479" i="7"/>
  <c r="L479" i="7"/>
  <c r="N479" i="7"/>
  <c r="O479" i="7"/>
  <c r="P479" i="7"/>
  <c r="Q479" i="7"/>
  <c r="R479" i="7"/>
  <c r="S479" i="7"/>
  <c r="J480" i="7"/>
  <c r="K480" i="7"/>
  <c r="L480" i="7"/>
  <c r="N480" i="7"/>
  <c r="O480" i="7"/>
  <c r="P480" i="7"/>
  <c r="Q480" i="7"/>
  <c r="R480" i="7"/>
  <c r="S480" i="7"/>
  <c r="J481" i="7"/>
  <c r="K481" i="7"/>
  <c r="L481" i="7"/>
  <c r="N481" i="7"/>
  <c r="O481" i="7"/>
  <c r="P481" i="7"/>
  <c r="Q481" i="7"/>
  <c r="R481" i="7"/>
  <c r="S481" i="7"/>
  <c r="J482" i="7"/>
  <c r="K482" i="7"/>
  <c r="L482" i="7"/>
  <c r="N482" i="7"/>
  <c r="O482" i="7"/>
  <c r="P482" i="7"/>
  <c r="Q482" i="7"/>
  <c r="R482" i="7"/>
  <c r="S482" i="7"/>
  <c r="J483" i="7"/>
  <c r="K483" i="7"/>
  <c r="L483" i="7"/>
  <c r="N483" i="7"/>
  <c r="O483" i="7"/>
  <c r="P483" i="7"/>
  <c r="Q483" i="7"/>
  <c r="R483" i="7"/>
  <c r="S483" i="7"/>
  <c r="J484" i="7"/>
  <c r="K484" i="7"/>
  <c r="L484" i="7"/>
  <c r="N484" i="7"/>
  <c r="O484" i="7"/>
  <c r="P484" i="7"/>
  <c r="Q484" i="7"/>
  <c r="R484" i="7"/>
  <c r="S484" i="7"/>
  <c r="J485" i="7"/>
  <c r="K485" i="7"/>
  <c r="L485" i="7"/>
  <c r="N485" i="7"/>
  <c r="O485" i="7"/>
  <c r="P485" i="7"/>
  <c r="Q485" i="7"/>
  <c r="R485" i="7"/>
  <c r="S485" i="7"/>
  <c r="J486" i="7"/>
  <c r="K486" i="7"/>
  <c r="L486" i="7"/>
  <c r="N486" i="7"/>
  <c r="O486" i="7"/>
  <c r="P486" i="7"/>
  <c r="Q486" i="7"/>
  <c r="R486" i="7"/>
  <c r="S486" i="7"/>
  <c r="J487" i="7"/>
  <c r="K487" i="7"/>
  <c r="L487" i="7"/>
  <c r="N487" i="7"/>
  <c r="O487" i="7"/>
  <c r="P487" i="7"/>
  <c r="Q487" i="7"/>
  <c r="R487" i="7"/>
  <c r="S487" i="7"/>
  <c r="J488" i="7"/>
  <c r="K488" i="7"/>
  <c r="L488" i="7"/>
  <c r="N488" i="7"/>
  <c r="O488" i="7"/>
  <c r="P488" i="7"/>
  <c r="Q488" i="7"/>
  <c r="R488" i="7"/>
  <c r="S488" i="7"/>
  <c r="J489" i="7"/>
  <c r="K489" i="7"/>
  <c r="L489" i="7"/>
  <c r="N489" i="7"/>
  <c r="O489" i="7"/>
  <c r="P489" i="7"/>
  <c r="Q489" i="7"/>
  <c r="R489" i="7"/>
  <c r="S489" i="7"/>
  <c r="J490" i="7"/>
  <c r="K490" i="7"/>
  <c r="L490" i="7"/>
  <c r="N490" i="7"/>
  <c r="O490" i="7"/>
  <c r="P490" i="7"/>
  <c r="Q490" i="7"/>
  <c r="R490" i="7"/>
  <c r="S490" i="7"/>
  <c r="J491" i="7"/>
  <c r="K491" i="7"/>
  <c r="L491" i="7"/>
  <c r="N491" i="7"/>
  <c r="O491" i="7"/>
  <c r="P491" i="7"/>
  <c r="Q491" i="7"/>
  <c r="R491" i="7"/>
  <c r="S491" i="7"/>
  <c r="J492" i="7"/>
  <c r="K492" i="7"/>
  <c r="L492" i="7"/>
  <c r="N492" i="7"/>
  <c r="O492" i="7"/>
  <c r="P492" i="7"/>
  <c r="Q492" i="7"/>
  <c r="R492" i="7"/>
  <c r="S492" i="7"/>
  <c r="J493" i="7"/>
  <c r="K493" i="7"/>
  <c r="L493" i="7"/>
  <c r="N493" i="7"/>
  <c r="O493" i="7"/>
  <c r="P493" i="7"/>
  <c r="Q493" i="7"/>
  <c r="R493" i="7"/>
  <c r="S493" i="7"/>
  <c r="J494" i="7"/>
  <c r="K494" i="7"/>
  <c r="L494" i="7"/>
  <c r="N494" i="7"/>
  <c r="O494" i="7"/>
  <c r="P494" i="7"/>
  <c r="Q494" i="7"/>
  <c r="R494" i="7"/>
  <c r="S494" i="7"/>
  <c r="J495" i="7"/>
  <c r="K495" i="7"/>
  <c r="L495" i="7"/>
  <c r="N495" i="7"/>
  <c r="O495" i="7"/>
  <c r="P495" i="7"/>
  <c r="Q495" i="7"/>
  <c r="R495" i="7"/>
  <c r="S495" i="7"/>
  <c r="J496" i="7"/>
  <c r="K496" i="7"/>
  <c r="L496" i="7"/>
  <c r="N496" i="7"/>
  <c r="O496" i="7"/>
  <c r="P496" i="7"/>
  <c r="Q496" i="7"/>
  <c r="R496" i="7"/>
  <c r="S496" i="7"/>
  <c r="J497" i="7"/>
  <c r="K497" i="7"/>
  <c r="L497" i="7"/>
  <c r="N497" i="7"/>
  <c r="O497" i="7"/>
  <c r="P497" i="7"/>
  <c r="Q497" i="7"/>
  <c r="R497" i="7"/>
  <c r="S497" i="7"/>
  <c r="J498" i="7"/>
  <c r="K498" i="7"/>
  <c r="L498" i="7"/>
  <c r="N498" i="7"/>
  <c r="O498" i="7"/>
  <c r="P498" i="7"/>
  <c r="Q498" i="7"/>
  <c r="R498" i="7"/>
  <c r="S498" i="7"/>
  <c r="J499" i="7"/>
  <c r="K499" i="7"/>
  <c r="L499" i="7"/>
  <c r="N499" i="7"/>
  <c r="O499" i="7"/>
  <c r="P499" i="7"/>
  <c r="Q499" i="7"/>
  <c r="R499" i="7"/>
  <c r="S499" i="7"/>
  <c r="J500" i="7"/>
  <c r="K500" i="7"/>
  <c r="L500" i="7"/>
  <c r="N500" i="7"/>
  <c r="O500" i="7"/>
  <c r="P500" i="7"/>
  <c r="Q500" i="7"/>
  <c r="R500" i="7"/>
  <c r="S500" i="7"/>
  <c r="J501" i="7"/>
  <c r="K501" i="7"/>
  <c r="L501" i="7"/>
  <c r="N501" i="7"/>
  <c r="O501" i="7"/>
  <c r="P501" i="7"/>
  <c r="Q501" i="7"/>
  <c r="R501" i="7"/>
  <c r="S501" i="7"/>
  <c r="J502" i="7"/>
  <c r="K502" i="7"/>
  <c r="L502" i="7"/>
  <c r="N502" i="7"/>
  <c r="O502" i="7"/>
  <c r="P502" i="7"/>
  <c r="Q502" i="7"/>
  <c r="R502" i="7"/>
  <c r="S502" i="7"/>
  <c r="J503" i="7"/>
  <c r="K503" i="7"/>
  <c r="L503" i="7"/>
  <c r="N503" i="7"/>
  <c r="O503" i="7"/>
  <c r="P503" i="7"/>
  <c r="Q503" i="7"/>
  <c r="R503" i="7"/>
  <c r="S503" i="7"/>
  <c r="J504" i="7"/>
  <c r="K504" i="7"/>
  <c r="L504" i="7"/>
  <c r="N504" i="7"/>
  <c r="O504" i="7"/>
  <c r="P504" i="7"/>
  <c r="Q504" i="7"/>
  <c r="R504" i="7"/>
  <c r="S504" i="7"/>
  <c r="J505" i="7"/>
  <c r="K505" i="7"/>
  <c r="L505" i="7"/>
  <c r="N505" i="7"/>
  <c r="O505" i="7"/>
  <c r="P505" i="7"/>
  <c r="Q505" i="7"/>
  <c r="R505" i="7"/>
  <c r="S505" i="7"/>
  <c r="J506" i="7"/>
  <c r="K506" i="7"/>
  <c r="L506" i="7"/>
  <c r="N506" i="7"/>
  <c r="O506" i="7"/>
  <c r="P506" i="7"/>
  <c r="Q506" i="7"/>
  <c r="R506" i="7"/>
  <c r="S506" i="7"/>
  <c r="J507" i="7"/>
  <c r="K507" i="7"/>
  <c r="L507" i="7"/>
  <c r="N507" i="7"/>
  <c r="O507" i="7"/>
  <c r="P507" i="7"/>
  <c r="Q507" i="7"/>
  <c r="R507" i="7"/>
  <c r="S507" i="7"/>
  <c r="J508" i="7"/>
  <c r="K508" i="7"/>
  <c r="L508" i="7"/>
  <c r="N508" i="7"/>
  <c r="O508" i="7"/>
  <c r="P508" i="7"/>
  <c r="Q508" i="7"/>
  <c r="R508" i="7"/>
  <c r="S508" i="7"/>
  <c r="J509" i="7"/>
  <c r="K509" i="7"/>
  <c r="L509" i="7"/>
  <c r="N509" i="7"/>
  <c r="O509" i="7"/>
  <c r="P509" i="7"/>
  <c r="Q509" i="7"/>
  <c r="R509" i="7"/>
  <c r="S509" i="7"/>
  <c r="J510" i="7"/>
  <c r="K510" i="7"/>
  <c r="L510" i="7"/>
  <c r="N510" i="7"/>
  <c r="O510" i="7"/>
  <c r="P510" i="7"/>
  <c r="Q510" i="7"/>
  <c r="R510" i="7"/>
  <c r="S510" i="7"/>
  <c r="J511" i="7"/>
  <c r="K511" i="7"/>
  <c r="L511" i="7"/>
  <c r="N511" i="7"/>
  <c r="O511" i="7"/>
  <c r="P511" i="7"/>
  <c r="Q511" i="7"/>
  <c r="R511" i="7"/>
  <c r="S511" i="7"/>
  <c r="J512" i="7"/>
  <c r="K512" i="7"/>
  <c r="L512" i="7"/>
  <c r="N512" i="7"/>
  <c r="O512" i="7"/>
  <c r="P512" i="7"/>
  <c r="Q512" i="7"/>
  <c r="R512" i="7"/>
  <c r="S512" i="7"/>
  <c r="J513" i="7"/>
  <c r="K513" i="7"/>
  <c r="L513" i="7"/>
  <c r="N513" i="7"/>
  <c r="O513" i="7"/>
  <c r="P513" i="7"/>
  <c r="Q513" i="7"/>
  <c r="R513" i="7"/>
  <c r="S513" i="7"/>
  <c r="J514" i="7"/>
  <c r="K514" i="7"/>
  <c r="L514" i="7"/>
  <c r="N514" i="7"/>
  <c r="O514" i="7"/>
  <c r="P514" i="7"/>
  <c r="Q514" i="7"/>
  <c r="R514" i="7"/>
  <c r="S514" i="7"/>
  <c r="J515" i="7"/>
  <c r="K515" i="7"/>
  <c r="L515" i="7"/>
  <c r="N515" i="7"/>
  <c r="O515" i="7"/>
  <c r="P515" i="7"/>
  <c r="Q515" i="7"/>
  <c r="R515" i="7"/>
  <c r="S515" i="7"/>
  <c r="J516" i="7"/>
  <c r="K516" i="7"/>
  <c r="L516" i="7"/>
  <c r="N516" i="7"/>
  <c r="O516" i="7"/>
  <c r="P516" i="7"/>
  <c r="Q516" i="7"/>
  <c r="R516" i="7"/>
  <c r="S516" i="7"/>
  <c r="J517" i="7"/>
  <c r="K517" i="7"/>
  <c r="L517" i="7"/>
  <c r="N517" i="7"/>
  <c r="O517" i="7"/>
  <c r="P517" i="7"/>
  <c r="Q517" i="7"/>
  <c r="R517" i="7"/>
  <c r="S517" i="7"/>
  <c r="J518" i="7"/>
  <c r="K518" i="7"/>
  <c r="L518" i="7"/>
  <c r="N518" i="7"/>
  <c r="O518" i="7"/>
  <c r="P518" i="7"/>
  <c r="Q518" i="7"/>
  <c r="R518" i="7"/>
  <c r="S518" i="7"/>
  <c r="J519" i="7"/>
  <c r="K519" i="7"/>
  <c r="L519" i="7"/>
  <c r="N519" i="7"/>
  <c r="O519" i="7"/>
  <c r="P519" i="7"/>
  <c r="Q519" i="7"/>
  <c r="R519" i="7"/>
  <c r="S519" i="7"/>
  <c r="J520" i="7"/>
  <c r="K520" i="7"/>
  <c r="L520" i="7"/>
  <c r="N520" i="7"/>
  <c r="O520" i="7"/>
  <c r="P520" i="7"/>
  <c r="Q520" i="7"/>
  <c r="R520" i="7"/>
  <c r="S520" i="7"/>
  <c r="J521" i="7"/>
  <c r="K521" i="7"/>
  <c r="L521" i="7"/>
  <c r="N521" i="7"/>
  <c r="O521" i="7"/>
  <c r="P521" i="7"/>
  <c r="Q521" i="7"/>
  <c r="R521" i="7"/>
  <c r="S521" i="7"/>
  <c r="J522" i="7"/>
  <c r="K522" i="7"/>
  <c r="L522" i="7"/>
  <c r="N522" i="7"/>
  <c r="O522" i="7"/>
  <c r="P522" i="7"/>
  <c r="Q522" i="7"/>
  <c r="R522" i="7"/>
  <c r="S522" i="7"/>
  <c r="J523" i="7"/>
  <c r="K523" i="7"/>
  <c r="L523" i="7"/>
  <c r="N523" i="7"/>
  <c r="O523" i="7"/>
  <c r="P523" i="7"/>
  <c r="Q523" i="7"/>
  <c r="R523" i="7"/>
  <c r="S523" i="7"/>
  <c r="J524" i="7"/>
  <c r="K524" i="7"/>
  <c r="L524" i="7"/>
  <c r="N524" i="7"/>
  <c r="O524" i="7"/>
  <c r="P524" i="7"/>
  <c r="Q524" i="7"/>
  <c r="R524" i="7"/>
  <c r="S524" i="7"/>
  <c r="J525" i="7"/>
  <c r="K525" i="7"/>
  <c r="L525" i="7"/>
  <c r="N525" i="7"/>
  <c r="O525" i="7"/>
  <c r="P525" i="7"/>
  <c r="Q525" i="7"/>
  <c r="R525" i="7"/>
  <c r="S525" i="7"/>
  <c r="J526" i="7"/>
  <c r="K526" i="7"/>
  <c r="L526" i="7"/>
  <c r="N526" i="7"/>
  <c r="O526" i="7"/>
  <c r="P526" i="7"/>
  <c r="Q526" i="7"/>
  <c r="R526" i="7"/>
  <c r="S526" i="7"/>
  <c r="J527" i="7"/>
  <c r="K527" i="7"/>
  <c r="L527" i="7"/>
  <c r="N527" i="7"/>
  <c r="O527" i="7"/>
  <c r="P527" i="7"/>
  <c r="Q527" i="7"/>
  <c r="R527" i="7"/>
  <c r="S527" i="7"/>
  <c r="J528" i="7"/>
  <c r="K528" i="7"/>
  <c r="L528" i="7"/>
  <c r="N528" i="7"/>
  <c r="O528" i="7"/>
  <c r="P528" i="7"/>
  <c r="Q528" i="7"/>
  <c r="R528" i="7"/>
  <c r="S528" i="7"/>
  <c r="J529" i="7"/>
  <c r="K529" i="7"/>
  <c r="L529" i="7"/>
  <c r="N529" i="7"/>
  <c r="O529" i="7"/>
  <c r="P529" i="7"/>
  <c r="Q529" i="7"/>
  <c r="R529" i="7"/>
  <c r="S529" i="7"/>
  <c r="J530" i="7"/>
  <c r="K530" i="7"/>
  <c r="L530" i="7"/>
  <c r="N530" i="7"/>
  <c r="O530" i="7"/>
  <c r="P530" i="7"/>
  <c r="Q530" i="7"/>
  <c r="R530" i="7"/>
  <c r="S530" i="7"/>
  <c r="J531" i="7"/>
  <c r="K531" i="7"/>
  <c r="L531" i="7"/>
  <c r="N531" i="7"/>
  <c r="O531" i="7"/>
  <c r="P531" i="7"/>
  <c r="Q531" i="7"/>
  <c r="R531" i="7"/>
  <c r="S531" i="7"/>
  <c r="J532" i="7"/>
  <c r="K532" i="7"/>
  <c r="L532" i="7"/>
  <c r="N532" i="7"/>
  <c r="O532" i="7"/>
  <c r="P532" i="7"/>
  <c r="Q532" i="7"/>
  <c r="R532" i="7"/>
  <c r="S532" i="7"/>
  <c r="J533" i="7"/>
  <c r="K533" i="7"/>
  <c r="L533" i="7"/>
  <c r="N533" i="7"/>
  <c r="O533" i="7"/>
  <c r="P533" i="7"/>
  <c r="Q533" i="7"/>
  <c r="R533" i="7"/>
  <c r="S533" i="7"/>
  <c r="J534" i="7"/>
  <c r="K534" i="7"/>
  <c r="L534" i="7"/>
  <c r="N534" i="7"/>
  <c r="O534" i="7"/>
  <c r="P534" i="7"/>
  <c r="Q534" i="7"/>
  <c r="R534" i="7"/>
  <c r="S534" i="7"/>
  <c r="J535" i="7"/>
  <c r="K535" i="7"/>
  <c r="L535" i="7"/>
  <c r="N535" i="7"/>
  <c r="O535" i="7"/>
  <c r="P535" i="7"/>
  <c r="Q535" i="7"/>
  <c r="R535" i="7"/>
  <c r="S535" i="7"/>
  <c r="J536" i="7"/>
  <c r="K536" i="7"/>
  <c r="L536" i="7"/>
  <c r="N536" i="7"/>
  <c r="O536" i="7"/>
  <c r="P536" i="7"/>
  <c r="Q536" i="7"/>
  <c r="R536" i="7"/>
  <c r="S536" i="7"/>
  <c r="J537" i="7"/>
  <c r="K537" i="7"/>
  <c r="L537" i="7"/>
  <c r="N537" i="7"/>
  <c r="O537" i="7"/>
  <c r="P537" i="7"/>
  <c r="Q537" i="7"/>
  <c r="R537" i="7"/>
  <c r="S537" i="7"/>
  <c r="J538" i="7"/>
  <c r="K538" i="7"/>
  <c r="L538" i="7"/>
  <c r="N538" i="7"/>
  <c r="O538" i="7"/>
  <c r="P538" i="7"/>
  <c r="Q538" i="7"/>
  <c r="R538" i="7"/>
  <c r="S538" i="7"/>
  <c r="J539" i="7"/>
  <c r="K539" i="7"/>
  <c r="L539" i="7"/>
  <c r="N539" i="7"/>
  <c r="O539" i="7"/>
  <c r="P539" i="7"/>
  <c r="Q539" i="7"/>
  <c r="R539" i="7"/>
  <c r="S539" i="7"/>
  <c r="J540" i="7"/>
  <c r="K540" i="7"/>
  <c r="L540" i="7"/>
  <c r="N540" i="7"/>
  <c r="O540" i="7"/>
  <c r="P540" i="7"/>
  <c r="Q540" i="7"/>
  <c r="R540" i="7"/>
  <c r="S540" i="7"/>
  <c r="J541" i="7"/>
  <c r="K541" i="7"/>
  <c r="L541" i="7"/>
  <c r="N541" i="7"/>
  <c r="O541" i="7"/>
  <c r="P541" i="7"/>
  <c r="Q541" i="7"/>
  <c r="R541" i="7"/>
  <c r="S541" i="7"/>
  <c r="J542" i="7"/>
  <c r="K542" i="7"/>
  <c r="L542" i="7"/>
  <c r="N542" i="7"/>
  <c r="O542" i="7"/>
  <c r="P542" i="7"/>
  <c r="Q542" i="7"/>
  <c r="R542" i="7"/>
  <c r="S542" i="7"/>
  <c r="J543" i="7"/>
  <c r="K543" i="7"/>
  <c r="L543" i="7"/>
  <c r="N543" i="7"/>
  <c r="O543" i="7"/>
  <c r="P543" i="7"/>
  <c r="Q543" i="7"/>
  <c r="R543" i="7"/>
  <c r="S543" i="7"/>
  <c r="J544" i="7"/>
  <c r="K544" i="7"/>
  <c r="L544" i="7"/>
  <c r="N544" i="7"/>
  <c r="O544" i="7"/>
  <c r="P544" i="7"/>
  <c r="Q544" i="7"/>
  <c r="R544" i="7"/>
  <c r="S544" i="7"/>
  <c r="J545" i="7"/>
  <c r="K545" i="7"/>
  <c r="L545" i="7"/>
  <c r="N545" i="7"/>
  <c r="O545" i="7"/>
  <c r="P545" i="7"/>
  <c r="Q545" i="7"/>
  <c r="R545" i="7"/>
  <c r="S545" i="7"/>
  <c r="J546" i="7"/>
  <c r="K546" i="7"/>
  <c r="L546" i="7"/>
  <c r="N546" i="7"/>
  <c r="O546" i="7"/>
  <c r="P546" i="7"/>
  <c r="Q546" i="7"/>
  <c r="R546" i="7"/>
  <c r="S546" i="7"/>
  <c r="J547" i="7"/>
  <c r="K547" i="7"/>
  <c r="L547" i="7"/>
  <c r="N547" i="7"/>
  <c r="O547" i="7"/>
  <c r="P547" i="7"/>
  <c r="Q547" i="7"/>
  <c r="R547" i="7"/>
  <c r="S547" i="7"/>
  <c r="J548" i="7"/>
  <c r="K548" i="7"/>
  <c r="L548" i="7"/>
  <c r="N548" i="7"/>
  <c r="O548" i="7"/>
  <c r="P548" i="7"/>
  <c r="Q548" i="7"/>
  <c r="R548" i="7"/>
  <c r="S548" i="7"/>
  <c r="J549" i="7"/>
  <c r="K549" i="7"/>
  <c r="L549" i="7"/>
  <c r="N549" i="7"/>
  <c r="O549" i="7"/>
  <c r="P549" i="7"/>
  <c r="Q549" i="7"/>
  <c r="R549" i="7"/>
  <c r="S549" i="7"/>
  <c r="J550" i="7"/>
  <c r="K550" i="7"/>
  <c r="L550" i="7"/>
  <c r="N550" i="7"/>
  <c r="O550" i="7"/>
  <c r="P550" i="7"/>
  <c r="Q550" i="7"/>
  <c r="R550" i="7"/>
  <c r="S550" i="7"/>
  <c r="J551" i="7"/>
  <c r="K551" i="7"/>
  <c r="L551" i="7"/>
  <c r="N551" i="7"/>
  <c r="O551" i="7"/>
  <c r="P551" i="7"/>
  <c r="Q551" i="7"/>
  <c r="R551" i="7"/>
  <c r="S551" i="7"/>
  <c r="J552" i="7"/>
  <c r="K552" i="7"/>
  <c r="L552" i="7"/>
  <c r="N552" i="7"/>
  <c r="O552" i="7"/>
  <c r="P552" i="7"/>
  <c r="Q552" i="7"/>
  <c r="R552" i="7"/>
  <c r="S552" i="7"/>
  <c r="J553" i="7"/>
  <c r="K553" i="7"/>
  <c r="L553" i="7"/>
  <c r="N553" i="7"/>
  <c r="O553" i="7"/>
  <c r="P553" i="7"/>
  <c r="Q553" i="7"/>
  <c r="R553" i="7"/>
  <c r="S553" i="7"/>
  <c r="J554" i="7"/>
  <c r="K554" i="7"/>
  <c r="L554" i="7"/>
  <c r="N554" i="7"/>
  <c r="O554" i="7"/>
  <c r="P554" i="7"/>
  <c r="Q554" i="7"/>
  <c r="R554" i="7"/>
  <c r="S554" i="7"/>
  <c r="J555" i="7"/>
  <c r="K555" i="7"/>
  <c r="L555" i="7"/>
  <c r="N555" i="7"/>
  <c r="O555" i="7"/>
  <c r="P555" i="7"/>
  <c r="Q555" i="7"/>
  <c r="R555" i="7"/>
  <c r="S555" i="7"/>
  <c r="J556" i="7"/>
  <c r="K556" i="7"/>
  <c r="L556" i="7"/>
  <c r="N556" i="7"/>
  <c r="O556" i="7"/>
  <c r="P556" i="7"/>
  <c r="Q556" i="7"/>
  <c r="R556" i="7"/>
  <c r="S556" i="7"/>
  <c r="J557" i="7"/>
  <c r="K557" i="7"/>
  <c r="L557" i="7"/>
  <c r="N557" i="7"/>
  <c r="O557" i="7"/>
  <c r="P557" i="7"/>
  <c r="Q557" i="7"/>
  <c r="R557" i="7"/>
  <c r="S557" i="7"/>
  <c r="J558" i="7"/>
  <c r="K558" i="7"/>
  <c r="L558" i="7"/>
  <c r="N558" i="7"/>
  <c r="O558" i="7"/>
  <c r="P558" i="7"/>
  <c r="Q558" i="7"/>
  <c r="R558" i="7"/>
  <c r="S558" i="7"/>
  <c r="J559" i="7"/>
  <c r="K559" i="7"/>
  <c r="L559" i="7"/>
  <c r="N559" i="7"/>
  <c r="O559" i="7"/>
  <c r="P559" i="7"/>
  <c r="Q559" i="7"/>
  <c r="R559" i="7"/>
  <c r="S559" i="7"/>
  <c r="J560" i="7"/>
  <c r="K560" i="7"/>
  <c r="L560" i="7"/>
  <c r="N560" i="7"/>
  <c r="O560" i="7"/>
  <c r="P560" i="7"/>
  <c r="Q560" i="7"/>
  <c r="R560" i="7"/>
  <c r="S560" i="7"/>
  <c r="J561" i="7"/>
  <c r="K561" i="7"/>
  <c r="L561" i="7"/>
  <c r="N561" i="7"/>
  <c r="O561" i="7"/>
  <c r="P561" i="7"/>
  <c r="Q561" i="7"/>
  <c r="R561" i="7"/>
  <c r="S561" i="7"/>
  <c r="J562" i="7"/>
  <c r="K562" i="7"/>
  <c r="L562" i="7"/>
  <c r="N562" i="7"/>
  <c r="O562" i="7"/>
  <c r="P562" i="7"/>
  <c r="Q562" i="7"/>
  <c r="R562" i="7"/>
  <c r="S562" i="7"/>
  <c r="J563" i="7"/>
  <c r="K563" i="7"/>
  <c r="L563" i="7"/>
  <c r="N563" i="7"/>
  <c r="O563" i="7"/>
  <c r="P563" i="7"/>
  <c r="Q563" i="7"/>
  <c r="R563" i="7"/>
  <c r="S563" i="7"/>
  <c r="J564" i="7"/>
  <c r="K564" i="7"/>
  <c r="L564" i="7"/>
  <c r="N564" i="7"/>
  <c r="O564" i="7"/>
  <c r="P564" i="7"/>
  <c r="Q564" i="7"/>
  <c r="R564" i="7"/>
  <c r="S564" i="7"/>
  <c r="J565" i="7"/>
  <c r="K565" i="7"/>
  <c r="L565" i="7"/>
  <c r="N565" i="7"/>
  <c r="O565" i="7"/>
  <c r="P565" i="7"/>
  <c r="Q565" i="7"/>
  <c r="R565" i="7"/>
  <c r="S565" i="7"/>
  <c r="J566" i="7"/>
  <c r="K566" i="7"/>
  <c r="L566" i="7"/>
  <c r="N566" i="7"/>
  <c r="O566" i="7"/>
  <c r="P566" i="7"/>
  <c r="Q566" i="7"/>
  <c r="R566" i="7"/>
  <c r="S566" i="7"/>
  <c r="J567" i="7"/>
  <c r="K567" i="7"/>
  <c r="L567" i="7"/>
  <c r="N567" i="7"/>
  <c r="O567" i="7"/>
  <c r="P567" i="7"/>
  <c r="Q567" i="7"/>
  <c r="R567" i="7"/>
  <c r="S567" i="7"/>
  <c r="J568" i="7"/>
  <c r="K568" i="7"/>
  <c r="L568" i="7"/>
  <c r="N568" i="7"/>
  <c r="O568" i="7"/>
  <c r="P568" i="7"/>
  <c r="Q568" i="7"/>
  <c r="R568" i="7"/>
  <c r="S568" i="7"/>
  <c r="J569" i="7"/>
  <c r="K569" i="7"/>
  <c r="L569" i="7"/>
  <c r="N569" i="7"/>
  <c r="O569" i="7"/>
  <c r="P569" i="7"/>
  <c r="Q569" i="7"/>
  <c r="R569" i="7"/>
  <c r="S569" i="7"/>
  <c r="J570" i="7"/>
  <c r="K570" i="7"/>
  <c r="L570" i="7"/>
  <c r="N570" i="7"/>
  <c r="O570" i="7"/>
  <c r="P570" i="7"/>
  <c r="Q570" i="7"/>
  <c r="R570" i="7"/>
  <c r="S570" i="7"/>
  <c r="J571" i="7"/>
  <c r="K571" i="7"/>
  <c r="L571" i="7"/>
  <c r="N571" i="7"/>
  <c r="O571" i="7"/>
  <c r="P571" i="7"/>
  <c r="Q571" i="7"/>
  <c r="R571" i="7"/>
  <c r="S571" i="7"/>
  <c r="J572" i="7"/>
  <c r="K572" i="7"/>
  <c r="L572" i="7"/>
  <c r="N572" i="7"/>
  <c r="O572" i="7"/>
  <c r="P572" i="7"/>
  <c r="Q572" i="7"/>
  <c r="R572" i="7"/>
  <c r="S572" i="7"/>
  <c r="J573" i="7"/>
  <c r="K573" i="7"/>
  <c r="L573" i="7"/>
  <c r="N573" i="7"/>
  <c r="O573" i="7"/>
  <c r="P573" i="7"/>
  <c r="Q573" i="7"/>
  <c r="R573" i="7"/>
  <c r="S573" i="7"/>
  <c r="J574" i="7"/>
  <c r="K574" i="7"/>
  <c r="L574" i="7"/>
  <c r="N574" i="7"/>
  <c r="O574" i="7"/>
  <c r="P574" i="7"/>
  <c r="Q574" i="7"/>
  <c r="R574" i="7"/>
  <c r="S574" i="7"/>
  <c r="J575" i="7"/>
  <c r="K575" i="7"/>
  <c r="L575" i="7"/>
  <c r="N575" i="7"/>
  <c r="O575" i="7"/>
  <c r="P575" i="7"/>
  <c r="Q575" i="7"/>
  <c r="R575" i="7"/>
  <c r="S575" i="7"/>
  <c r="J576" i="7"/>
  <c r="K576" i="7"/>
  <c r="L576" i="7"/>
  <c r="N576" i="7"/>
  <c r="O576" i="7"/>
  <c r="P576" i="7"/>
  <c r="Q576" i="7"/>
  <c r="R576" i="7"/>
  <c r="S576" i="7"/>
  <c r="J577" i="7"/>
  <c r="K577" i="7"/>
  <c r="L577" i="7"/>
  <c r="N577" i="7"/>
  <c r="O577" i="7"/>
  <c r="P577" i="7"/>
  <c r="Q577" i="7"/>
  <c r="R577" i="7"/>
  <c r="S577" i="7"/>
  <c r="J578" i="7"/>
  <c r="K578" i="7"/>
  <c r="L578" i="7"/>
  <c r="N578" i="7"/>
  <c r="O578" i="7"/>
  <c r="P578" i="7"/>
  <c r="Q578" i="7"/>
  <c r="R578" i="7"/>
  <c r="S578" i="7"/>
  <c r="J579" i="7"/>
  <c r="K579" i="7"/>
  <c r="L579" i="7"/>
  <c r="N579" i="7"/>
  <c r="O579" i="7"/>
  <c r="P579" i="7"/>
  <c r="Q579" i="7"/>
  <c r="R579" i="7"/>
  <c r="S579" i="7"/>
  <c r="J580" i="7"/>
  <c r="K580" i="7"/>
  <c r="L580" i="7"/>
  <c r="N580" i="7"/>
  <c r="O580" i="7"/>
  <c r="P580" i="7"/>
  <c r="Q580" i="7"/>
  <c r="R580" i="7"/>
  <c r="S580" i="7"/>
  <c r="J581" i="7"/>
  <c r="K581" i="7"/>
  <c r="L581" i="7"/>
  <c r="N581" i="7"/>
  <c r="O581" i="7"/>
  <c r="P581" i="7"/>
  <c r="Q581" i="7"/>
  <c r="R581" i="7"/>
  <c r="S581" i="7"/>
  <c r="J582" i="7"/>
  <c r="K582" i="7"/>
  <c r="L582" i="7"/>
  <c r="N582" i="7"/>
  <c r="O582" i="7"/>
  <c r="P582" i="7"/>
  <c r="Q582" i="7"/>
  <c r="R582" i="7"/>
  <c r="S582" i="7"/>
  <c r="J583" i="7"/>
  <c r="K583" i="7"/>
  <c r="L583" i="7"/>
  <c r="N583" i="7"/>
  <c r="O583" i="7"/>
  <c r="P583" i="7"/>
  <c r="Q583" i="7"/>
  <c r="R583" i="7"/>
  <c r="S583" i="7"/>
  <c r="J584" i="7"/>
  <c r="K584" i="7"/>
  <c r="L584" i="7"/>
  <c r="N584" i="7"/>
  <c r="O584" i="7"/>
  <c r="P584" i="7"/>
  <c r="Q584" i="7"/>
  <c r="R584" i="7"/>
  <c r="S584" i="7"/>
  <c r="J585" i="7"/>
  <c r="K585" i="7"/>
  <c r="L585" i="7"/>
  <c r="N585" i="7"/>
  <c r="O585" i="7"/>
  <c r="P585" i="7"/>
  <c r="Q585" i="7"/>
  <c r="R585" i="7"/>
  <c r="S585" i="7"/>
  <c r="J586" i="7"/>
  <c r="K586" i="7"/>
  <c r="L586" i="7"/>
  <c r="N586" i="7"/>
  <c r="O586" i="7"/>
  <c r="P586" i="7"/>
  <c r="Q586" i="7"/>
  <c r="R586" i="7"/>
  <c r="S586" i="7"/>
  <c r="J587" i="7"/>
  <c r="K587" i="7"/>
  <c r="L587" i="7"/>
  <c r="N587" i="7"/>
  <c r="O587" i="7"/>
  <c r="P587" i="7"/>
  <c r="Q587" i="7"/>
  <c r="R587" i="7"/>
  <c r="S587" i="7"/>
  <c r="J588" i="7"/>
  <c r="K588" i="7"/>
  <c r="L588" i="7"/>
  <c r="N588" i="7"/>
  <c r="O588" i="7"/>
  <c r="P588" i="7"/>
  <c r="Q588" i="7"/>
  <c r="R588" i="7"/>
  <c r="S588" i="7"/>
  <c r="J589" i="7"/>
  <c r="K589" i="7"/>
  <c r="L589" i="7"/>
  <c r="N589" i="7"/>
  <c r="O589" i="7"/>
  <c r="P589" i="7"/>
  <c r="Q589" i="7"/>
  <c r="R589" i="7"/>
  <c r="S589" i="7"/>
  <c r="J590" i="7"/>
  <c r="K590" i="7"/>
  <c r="L590" i="7"/>
  <c r="N590" i="7"/>
  <c r="O590" i="7"/>
  <c r="P590" i="7"/>
  <c r="Q590" i="7"/>
  <c r="R590" i="7"/>
  <c r="S590" i="7"/>
  <c r="J591" i="7"/>
  <c r="K591" i="7"/>
  <c r="L591" i="7"/>
  <c r="N591" i="7"/>
  <c r="O591" i="7"/>
  <c r="P591" i="7"/>
  <c r="Q591" i="7"/>
  <c r="R591" i="7"/>
  <c r="S591" i="7"/>
  <c r="J592" i="7"/>
  <c r="K592" i="7"/>
  <c r="L592" i="7"/>
  <c r="N592" i="7"/>
  <c r="O592" i="7"/>
  <c r="P592" i="7"/>
  <c r="Q592" i="7"/>
  <c r="R592" i="7"/>
  <c r="S592" i="7"/>
  <c r="J593" i="7"/>
  <c r="K593" i="7"/>
  <c r="L593" i="7"/>
  <c r="N593" i="7"/>
  <c r="O593" i="7"/>
  <c r="P593" i="7"/>
  <c r="Q593" i="7"/>
  <c r="R593" i="7"/>
  <c r="S593" i="7"/>
  <c r="J594" i="7"/>
  <c r="K594" i="7"/>
  <c r="L594" i="7"/>
  <c r="N594" i="7"/>
  <c r="O594" i="7"/>
  <c r="P594" i="7"/>
  <c r="Q594" i="7"/>
  <c r="R594" i="7"/>
  <c r="S594" i="7"/>
  <c r="J595" i="7"/>
  <c r="K595" i="7"/>
  <c r="L595" i="7"/>
  <c r="N595" i="7"/>
  <c r="O595" i="7"/>
  <c r="P595" i="7"/>
  <c r="Q595" i="7"/>
  <c r="R595" i="7"/>
  <c r="S595" i="7"/>
  <c r="J596" i="7"/>
  <c r="K596" i="7"/>
  <c r="L596" i="7"/>
  <c r="N596" i="7"/>
  <c r="O596" i="7"/>
  <c r="P596" i="7"/>
  <c r="Q596" i="7"/>
  <c r="R596" i="7"/>
  <c r="S596" i="7"/>
  <c r="J597" i="7"/>
  <c r="K597" i="7"/>
  <c r="L597" i="7"/>
  <c r="N597" i="7"/>
  <c r="O597" i="7"/>
  <c r="P597" i="7"/>
  <c r="Q597" i="7"/>
  <c r="R597" i="7"/>
  <c r="S597" i="7"/>
  <c r="J598" i="7"/>
  <c r="K598" i="7"/>
  <c r="L598" i="7"/>
  <c r="N598" i="7"/>
  <c r="O598" i="7"/>
  <c r="P598" i="7"/>
  <c r="Q598" i="7"/>
  <c r="R598" i="7"/>
  <c r="S598" i="7"/>
  <c r="J599" i="7"/>
  <c r="K599" i="7"/>
  <c r="L599" i="7"/>
  <c r="N599" i="7"/>
  <c r="O599" i="7"/>
  <c r="P599" i="7"/>
  <c r="Q599" i="7"/>
  <c r="R599" i="7"/>
  <c r="S599" i="7"/>
  <c r="J600" i="7"/>
  <c r="K600" i="7"/>
  <c r="L600" i="7"/>
  <c r="N600" i="7"/>
  <c r="O600" i="7"/>
  <c r="P600" i="7"/>
  <c r="Q600" i="7"/>
  <c r="R600" i="7"/>
  <c r="S600" i="7"/>
  <c r="J601" i="7"/>
  <c r="K601" i="7"/>
  <c r="L601" i="7"/>
  <c r="N601" i="7"/>
  <c r="O601" i="7"/>
  <c r="P601" i="7"/>
  <c r="Q601" i="7"/>
  <c r="R601" i="7"/>
  <c r="S601" i="7"/>
  <c r="J602" i="7"/>
  <c r="K602" i="7"/>
  <c r="L602" i="7"/>
  <c r="N602" i="7"/>
  <c r="O602" i="7"/>
  <c r="P602" i="7"/>
  <c r="Q602" i="7"/>
  <c r="R602" i="7"/>
  <c r="S602" i="7"/>
  <c r="J603" i="7"/>
  <c r="K603" i="7"/>
  <c r="L603" i="7"/>
  <c r="N603" i="7"/>
  <c r="O603" i="7"/>
  <c r="P603" i="7"/>
  <c r="Q603" i="7"/>
  <c r="R603" i="7"/>
  <c r="S603" i="7"/>
  <c r="J604" i="7"/>
  <c r="K604" i="7"/>
  <c r="L604" i="7"/>
  <c r="N604" i="7"/>
  <c r="O604" i="7"/>
  <c r="P604" i="7"/>
  <c r="Q604" i="7"/>
  <c r="R604" i="7"/>
  <c r="S604" i="7"/>
  <c r="J605" i="7"/>
  <c r="K605" i="7"/>
  <c r="L605" i="7"/>
  <c r="N605" i="7"/>
  <c r="O605" i="7"/>
  <c r="P605" i="7"/>
  <c r="Q605" i="7"/>
  <c r="R605" i="7"/>
  <c r="S605" i="7"/>
  <c r="J606" i="7"/>
  <c r="K606" i="7"/>
  <c r="L606" i="7"/>
  <c r="N606" i="7"/>
  <c r="O606" i="7"/>
  <c r="P606" i="7"/>
  <c r="Q606" i="7"/>
  <c r="R606" i="7"/>
  <c r="S606" i="7"/>
  <c r="J607" i="7"/>
  <c r="K607" i="7"/>
  <c r="L607" i="7"/>
  <c r="N607" i="7"/>
  <c r="O607" i="7"/>
  <c r="P607" i="7"/>
  <c r="Q607" i="7"/>
  <c r="R607" i="7"/>
  <c r="S607" i="7"/>
  <c r="J608" i="7"/>
  <c r="K608" i="7"/>
  <c r="L608" i="7"/>
  <c r="N608" i="7"/>
  <c r="O608" i="7"/>
  <c r="P608" i="7"/>
  <c r="Q608" i="7"/>
  <c r="R608" i="7"/>
  <c r="S608" i="7"/>
  <c r="J609" i="7"/>
  <c r="K609" i="7"/>
  <c r="L609" i="7"/>
  <c r="N609" i="7"/>
  <c r="O609" i="7"/>
  <c r="P609" i="7"/>
  <c r="Q609" i="7"/>
  <c r="R609" i="7"/>
  <c r="S609" i="7"/>
  <c r="J610" i="7"/>
  <c r="K610" i="7"/>
  <c r="L610" i="7"/>
  <c r="N610" i="7"/>
  <c r="O610" i="7"/>
  <c r="P610" i="7"/>
  <c r="Q610" i="7"/>
  <c r="R610" i="7"/>
  <c r="S610" i="7"/>
  <c r="J611" i="7"/>
  <c r="K611" i="7"/>
  <c r="L611" i="7"/>
  <c r="N611" i="7"/>
  <c r="O611" i="7"/>
  <c r="P611" i="7"/>
  <c r="Q611" i="7"/>
  <c r="R611" i="7"/>
  <c r="S611" i="7"/>
  <c r="J612" i="7"/>
  <c r="K612" i="7"/>
  <c r="L612" i="7"/>
  <c r="N612" i="7"/>
  <c r="O612" i="7"/>
  <c r="P612" i="7"/>
  <c r="Q612" i="7"/>
  <c r="R612" i="7"/>
  <c r="S612" i="7"/>
  <c r="J613" i="7"/>
  <c r="K613" i="7"/>
  <c r="L613" i="7"/>
  <c r="N613" i="7"/>
  <c r="O613" i="7"/>
  <c r="P613" i="7"/>
  <c r="Q613" i="7"/>
  <c r="R613" i="7"/>
  <c r="S613" i="7"/>
  <c r="J614" i="7"/>
  <c r="K614" i="7"/>
  <c r="L614" i="7"/>
  <c r="N614" i="7"/>
  <c r="O614" i="7"/>
  <c r="P614" i="7"/>
  <c r="Q614" i="7"/>
  <c r="R614" i="7"/>
  <c r="S614" i="7"/>
  <c r="J615" i="7"/>
  <c r="K615" i="7"/>
  <c r="L615" i="7"/>
  <c r="N615" i="7"/>
  <c r="O615" i="7"/>
  <c r="P615" i="7"/>
  <c r="Q615" i="7"/>
  <c r="R615" i="7"/>
  <c r="S615" i="7"/>
  <c r="J616" i="7"/>
  <c r="K616" i="7"/>
  <c r="L616" i="7"/>
  <c r="N616" i="7"/>
  <c r="O616" i="7"/>
  <c r="P616" i="7"/>
  <c r="Q616" i="7"/>
  <c r="R616" i="7"/>
  <c r="S616" i="7"/>
  <c r="J617" i="7"/>
  <c r="K617" i="7"/>
  <c r="L617" i="7"/>
  <c r="N617" i="7"/>
  <c r="O617" i="7"/>
  <c r="P617" i="7"/>
  <c r="Q617" i="7"/>
  <c r="R617" i="7"/>
  <c r="S617" i="7"/>
  <c r="J618" i="7"/>
  <c r="K618" i="7"/>
  <c r="L618" i="7"/>
  <c r="N618" i="7"/>
  <c r="O618" i="7"/>
  <c r="P618" i="7"/>
  <c r="Q618" i="7"/>
  <c r="R618" i="7"/>
  <c r="S618" i="7"/>
  <c r="J619" i="7"/>
  <c r="K619" i="7"/>
  <c r="L619" i="7"/>
  <c r="N619" i="7"/>
  <c r="O619" i="7"/>
  <c r="P619" i="7"/>
  <c r="Q619" i="7"/>
  <c r="R619" i="7"/>
  <c r="S619" i="7"/>
  <c r="J620" i="7"/>
  <c r="K620" i="7"/>
  <c r="L620" i="7"/>
  <c r="N620" i="7"/>
  <c r="O620" i="7"/>
  <c r="P620" i="7"/>
  <c r="Q620" i="7"/>
  <c r="R620" i="7"/>
  <c r="S620" i="7"/>
  <c r="J621" i="7"/>
  <c r="K621" i="7"/>
  <c r="L621" i="7"/>
  <c r="N621" i="7"/>
  <c r="O621" i="7"/>
  <c r="P621" i="7"/>
  <c r="Q621" i="7"/>
  <c r="R621" i="7"/>
  <c r="S621" i="7"/>
  <c r="J622" i="7"/>
  <c r="K622" i="7"/>
  <c r="L622" i="7"/>
  <c r="N622" i="7"/>
  <c r="O622" i="7"/>
  <c r="P622" i="7"/>
  <c r="Q622" i="7"/>
  <c r="R622" i="7"/>
  <c r="S622" i="7"/>
  <c r="J623" i="7"/>
  <c r="K623" i="7"/>
  <c r="L623" i="7"/>
  <c r="N623" i="7"/>
  <c r="O623" i="7"/>
  <c r="P623" i="7"/>
  <c r="Q623" i="7"/>
  <c r="R623" i="7"/>
  <c r="S623" i="7"/>
  <c r="J624" i="7"/>
  <c r="K624" i="7"/>
  <c r="L624" i="7"/>
  <c r="N624" i="7"/>
  <c r="O624" i="7"/>
  <c r="P624" i="7"/>
  <c r="Q624" i="7"/>
  <c r="R624" i="7"/>
  <c r="S624" i="7"/>
  <c r="J625" i="7"/>
  <c r="K625" i="7"/>
  <c r="L625" i="7"/>
  <c r="N625" i="7"/>
  <c r="O625" i="7"/>
  <c r="P625" i="7"/>
  <c r="Q625" i="7"/>
  <c r="R625" i="7"/>
  <c r="S625" i="7"/>
  <c r="J626" i="7"/>
  <c r="K626" i="7"/>
  <c r="L626" i="7"/>
  <c r="N626" i="7"/>
  <c r="O626" i="7"/>
  <c r="P626" i="7"/>
  <c r="Q626" i="7"/>
  <c r="R626" i="7"/>
  <c r="S626" i="7"/>
  <c r="J627" i="7"/>
  <c r="K627" i="7"/>
  <c r="L627" i="7"/>
  <c r="N627" i="7"/>
  <c r="O627" i="7"/>
  <c r="P627" i="7"/>
  <c r="Q627" i="7"/>
  <c r="R627" i="7"/>
  <c r="S627" i="7"/>
  <c r="J628" i="7"/>
  <c r="K628" i="7"/>
  <c r="L628" i="7"/>
  <c r="N628" i="7"/>
  <c r="O628" i="7"/>
  <c r="P628" i="7"/>
  <c r="Q628" i="7"/>
  <c r="R628" i="7"/>
  <c r="S628" i="7"/>
  <c r="J629" i="7"/>
  <c r="K629" i="7"/>
  <c r="L629" i="7"/>
  <c r="N629" i="7"/>
  <c r="O629" i="7"/>
  <c r="P629" i="7"/>
  <c r="Q629" i="7"/>
  <c r="R629" i="7"/>
  <c r="S629" i="7"/>
  <c r="J630" i="7"/>
  <c r="K630" i="7"/>
  <c r="L630" i="7"/>
  <c r="N630" i="7"/>
  <c r="O630" i="7"/>
  <c r="P630" i="7"/>
  <c r="Q630" i="7"/>
  <c r="R630" i="7"/>
  <c r="S630" i="7"/>
  <c r="J631" i="7"/>
  <c r="K631" i="7"/>
  <c r="L631" i="7"/>
  <c r="N631" i="7"/>
  <c r="O631" i="7"/>
  <c r="P631" i="7"/>
  <c r="Q631" i="7"/>
  <c r="R631" i="7"/>
  <c r="S631" i="7"/>
  <c r="J632" i="7"/>
  <c r="K632" i="7"/>
  <c r="L632" i="7"/>
  <c r="N632" i="7"/>
  <c r="O632" i="7"/>
  <c r="P632" i="7"/>
  <c r="Q632" i="7"/>
  <c r="R632" i="7"/>
  <c r="S632" i="7"/>
  <c r="J633" i="7"/>
  <c r="K633" i="7"/>
  <c r="L633" i="7"/>
  <c r="N633" i="7"/>
  <c r="O633" i="7"/>
  <c r="P633" i="7"/>
  <c r="Q633" i="7"/>
  <c r="R633" i="7"/>
  <c r="S633" i="7"/>
  <c r="J634" i="7"/>
  <c r="K634" i="7"/>
  <c r="L634" i="7"/>
  <c r="N634" i="7"/>
  <c r="O634" i="7"/>
  <c r="P634" i="7"/>
  <c r="Q634" i="7"/>
  <c r="R634" i="7"/>
  <c r="S634" i="7"/>
  <c r="J635" i="7"/>
  <c r="K635" i="7"/>
  <c r="L635" i="7"/>
  <c r="N635" i="7"/>
  <c r="O635" i="7"/>
  <c r="P635" i="7"/>
  <c r="Q635" i="7"/>
  <c r="R635" i="7"/>
  <c r="S635" i="7"/>
  <c r="J636" i="7"/>
  <c r="K636" i="7"/>
  <c r="L636" i="7"/>
  <c r="N636" i="7"/>
  <c r="O636" i="7"/>
  <c r="P636" i="7"/>
  <c r="Q636" i="7"/>
  <c r="R636" i="7"/>
  <c r="S636" i="7"/>
  <c r="J637" i="7"/>
  <c r="K637" i="7"/>
  <c r="L637" i="7"/>
  <c r="N637" i="7"/>
  <c r="O637" i="7"/>
  <c r="P637" i="7"/>
  <c r="Q637" i="7"/>
  <c r="R637" i="7"/>
  <c r="S637" i="7"/>
  <c r="J638" i="7"/>
  <c r="K638" i="7"/>
  <c r="L638" i="7"/>
  <c r="N638" i="7"/>
  <c r="O638" i="7"/>
  <c r="P638" i="7"/>
  <c r="Q638" i="7"/>
  <c r="R638" i="7"/>
  <c r="S638" i="7"/>
  <c r="J639" i="7"/>
  <c r="K639" i="7"/>
  <c r="L639" i="7"/>
  <c r="N639" i="7"/>
  <c r="O639" i="7"/>
  <c r="P639" i="7"/>
  <c r="Q639" i="7"/>
  <c r="R639" i="7"/>
  <c r="S639" i="7"/>
  <c r="J640" i="7"/>
  <c r="K640" i="7"/>
  <c r="L640" i="7"/>
  <c r="N640" i="7"/>
  <c r="O640" i="7"/>
  <c r="P640" i="7"/>
  <c r="Q640" i="7"/>
  <c r="R640" i="7"/>
  <c r="S640" i="7"/>
  <c r="J641" i="7"/>
  <c r="K641" i="7"/>
  <c r="L641" i="7"/>
  <c r="N641" i="7"/>
  <c r="O641" i="7"/>
  <c r="P641" i="7"/>
  <c r="Q641" i="7"/>
  <c r="R641" i="7"/>
  <c r="S641" i="7"/>
  <c r="J642" i="7"/>
  <c r="K642" i="7"/>
  <c r="L642" i="7"/>
  <c r="N642" i="7"/>
  <c r="O642" i="7"/>
  <c r="P642" i="7"/>
  <c r="Q642" i="7"/>
  <c r="R642" i="7"/>
  <c r="S642" i="7"/>
  <c r="J643" i="7"/>
  <c r="K643" i="7"/>
  <c r="L643" i="7"/>
  <c r="N643" i="7"/>
  <c r="O643" i="7"/>
  <c r="P643" i="7"/>
  <c r="Q643" i="7"/>
  <c r="R643" i="7"/>
  <c r="S643" i="7"/>
  <c r="J644" i="7"/>
  <c r="K644" i="7"/>
  <c r="L644" i="7"/>
  <c r="N644" i="7"/>
  <c r="O644" i="7"/>
  <c r="P644" i="7"/>
  <c r="Q644" i="7"/>
  <c r="R644" i="7"/>
  <c r="S644" i="7"/>
  <c r="J645" i="7"/>
  <c r="K645" i="7"/>
  <c r="L645" i="7"/>
  <c r="N645" i="7"/>
  <c r="O645" i="7"/>
  <c r="P645" i="7"/>
  <c r="Q645" i="7"/>
  <c r="R645" i="7"/>
  <c r="S645" i="7"/>
  <c r="J646" i="7"/>
  <c r="K646" i="7"/>
  <c r="L646" i="7"/>
  <c r="N646" i="7"/>
  <c r="O646" i="7"/>
  <c r="P646" i="7"/>
  <c r="Q646" i="7"/>
  <c r="R646" i="7"/>
  <c r="S646" i="7"/>
  <c r="J647" i="7"/>
  <c r="K647" i="7"/>
  <c r="L647" i="7"/>
  <c r="N647" i="7"/>
  <c r="O647" i="7"/>
  <c r="P647" i="7"/>
  <c r="Q647" i="7"/>
  <c r="R647" i="7"/>
  <c r="S647" i="7"/>
  <c r="J648" i="7"/>
  <c r="K648" i="7"/>
  <c r="L648" i="7"/>
  <c r="N648" i="7"/>
  <c r="O648" i="7"/>
  <c r="P648" i="7"/>
  <c r="Q648" i="7"/>
  <c r="R648" i="7"/>
  <c r="S648" i="7"/>
  <c r="J649" i="7"/>
  <c r="K649" i="7"/>
  <c r="L649" i="7"/>
  <c r="N649" i="7"/>
  <c r="O649" i="7"/>
  <c r="P649" i="7"/>
  <c r="Q649" i="7"/>
  <c r="R649" i="7"/>
  <c r="S649" i="7"/>
  <c r="J650" i="7"/>
  <c r="K650" i="7"/>
  <c r="L650" i="7"/>
  <c r="N650" i="7"/>
  <c r="O650" i="7"/>
  <c r="P650" i="7"/>
  <c r="Q650" i="7"/>
  <c r="R650" i="7"/>
  <c r="S650" i="7"/>
  <c r="J651" i="7"/>
  <c r="K651" i="7"/>
  <c r="L651" i="7"/>
  <c r="N651" i="7"/>
  <c r="O651" i="7"/>
  <c r="P651" i="7"/>
  <c r="Q651" i="7"/>
  <c r="R651" i="7"/>
  <c r="S651" i="7"/>
  <c r="J652" i="7"/>
  <c r="K652" i="7"/>
  <c r="L652" i="7"/>
  <c r="N652" i="7"/>
  <c r="O652" i="7"/>
  <c r="P652" i="7"/>
  <c r="Q652" i="7"/>
  <c r="R652" i="7"/>
  <c r="S652" i="7"/>
  <c r="J653" i="7"/>
  <c r="K653" i="7"/>
  <c r="L653" i="7"/>
  <c r="N653" i="7"/>
  <c r="O653" i="7"/>
  <c r="P653" i="7"/>
  <c r="Q653" i="7"/>
  <c r="R653" i="7"/>
  <c r="S653" i="7"/>
  <c r="J654" i="7"/>
  <c r="K654" i="7"/>
  <c r="L654" i="7"/>
  <c r="N654" i="7"/>
  <c r="O654" i="7"/>
  <c r="P654" i="7"/>
  <c r="Q654" i="7"/>
  <c r="R654" i="7"/>
  <c r="S654" i="7"/>
  <c r="J655" i="7"/>
  <c r="K655" i="7"/>
  <c r="L655" i="7"/>
  <c r="N655" i="7"/>
  <c r="O655" i="7"/>
  <c r="P655" i="7"/>
  <c r="Q655" i="7"/>
  <c r="R655" i="7"/>
  <c r="S655" i="7"/>
  <c r="J656" i="7"/>
  <c r="K656" i="7"/>
  <c r="L656" i="7"/>
  <c r="N656" i="7"/>
  <c r="O656" i="7"/>
  <c r="P656" i="7"/>
  <c r="Q656" i="7"/>
  <c r="R656" i="7"/>
  <c r="S656" i="7"/>
  <c r="J657" i="7"/>
  <c r="K657" i="7"/>
  <c r="L657" i="7"/>
  <c r="N657" i="7"/>
  <c r="O657" i="7"/>
  <c r="P657" i="7"/>
  <c r="Q657" i="7"/>
  <c r="R657" i="7"/>
  <c r="S657" i="7"/>
  <c r="J658" i="7"/>
  <c r="K658" i="7"/>
  <c r="L658" i="7"/>
  <c r="N658" i="7"/>
  <c r="O658" i="7"/>
  <c r="P658" i="7"/>
  <c r="Q658" i="7"/>
  <c r="R658" i="7"/>
  <c r="S658" i="7"/>
  <c r="J659" i="7"/>
  <c r="K659" i="7"/>
  <c r="L659" i="7"/>
  <c r="N659" i="7"/>
  <c r="O659" i="7"/>
  <c r="P659" i="7"/>
  <c r="Q659" i="7"/>
  <c r="R659" i="7"/>
  <c r="S659" i="7"/>
  <c r="J660" i="7"/>
  <c r="K660" i="7"/>
  <c r="L660" i="7"/>
  <c r="N660" i="7"/>
  <c r="O660" i="7"/>
  <c r="P660" i="7"/>
  <c r="Q660" i="7"/>
  <c r="R660" i="7"/>
  <c r="S660" i="7"/>
  <c r="J661" i="7"/>
  <c r="K661" i="7"/>
  <c r="L661" i="7"/>
  <c r="N661" i="7"/>
  <c r="O661" i="7"/>
  <c r="P661" i="7"/>
  <c r="Q661" i="7"/>
  <c r="R661" i="7"/>
  <c r="S661" i="7"/>
  <c r="J662" i="7"/>
  <c r="K662" i="7"/>
  <c r="L662" i="7"/>
  <c r="N662" i="7"/>
  <c r="O662" i="7"/>
  <c r="P662" i="7"/>
  <c r="Q662" i="7"/>
  <c r="R662" i="7"/>
  <c r="S662" i="7"/>
  <c r="J663" i="7"/>
  <c r="K663" i="7"/>
  <c r="L663" i="7"/>
  <c r="N663" i="7"/>
  <c r="O663" i="7"/>
  <c r="P663" i="7"/>
  <c r="Q663" i="7"/>
  <c r="R663" i="7"/>
  <c r="S663" i="7"/>
  <c r="J664" i="7"/>
  <c r="K664" i="7"/>
  <c r="L664" i="7"/>
  <c r="N664" i="7"/>
  <c r="O664" i="7"/>
  <c r="P664" i="7"/>
  <c r="Q664" i="7"/>
  <c r="R664" i="7"/>
  <c r="S664" i="7"/>
  <c r="J665" i="7"/>
  <c r="K665" i="7"/>
  <c r="L665" i="7"/>
  <c r="N665" i="7"/>
  <c r="O665" i="7"/>
  <c r="P665" i="7"/>
  <c r="Q665" i="7"/>
  <c r="R665" i="7"/>
  <c r="S665" i="7"/>
  <c r="J666" i="7"/>
  <c r="K666" i="7"/>
  <c r="L666" i="7"/>
  <c r="N666" i="7"/>
  <c r="O666" i="7"/>
  <c r="P666" i="7"/>
  <c r="Q666" i="7"/>
  <c r="R666" i="7"/>
  <c r="S666" i="7"/>
  <c r="J667" i="7"/>
  <c r="K667" i="7"/>
  <c r="L667" i="7"/>
  <c r="N667" i="7"/>
  <c r="O667" i="7"/>
  <c r="P667" i="7"/>
  <c r="Q667" i="7"/>
  <c r="R667" i="7"/>
  <c r="S667" i="7"/>
  <c r="J668" i="7"/>
  <c r="K668" i="7"/>
  <c r="L668" i="7"/>
  <c r="N668" i="7"/>
  <c r="O668" i="7"/>
  <c r="P668" i="7"/>
  <c r="Q668" i="7"/>
  <c r="R668" i="7"/>
  <c r="S668" i="7"/>
  <c r="J669" i="7"/>
  <c r="K669" i="7"/>
  <c r="L669" i="7"/>
  <c r="N669" i="7"/>
  <c r="O669" i="7"/>
  <c r="P669" i="7"/>
  <c r="Q669" i="7"/>
  <c r="R669" i="7"/>
  <c r="S669" i="7"/>
  <c r="J670" i="7"/>
  <c r="K670" i="7"/>
  <c r="L670" i="7"/>
  <c r="N670" i="7"/>
  <c r="O670" i="7"/>
  <c r="P670" i="7"/>
  <c r="Q670" i="7"/>
  <c r="R670" i="7"/>
  <c r="S670" i="7"/>
  <c r="J671" i="7"/>
  <c r="K671" i="7"/>
  <c r="L671" i="7"/>
  <c r="N671" i="7"/>
  <c r="O671" i="7"/>
  <c r="P671" i="7"/>
  <c r="Q671" i="7"/>
  <c r="R671" i="7"/>
  <c r="S671" i="7"/>
  <c r="J672" i="7"/>
  <c r="K672" i="7"/>
  <c r="L672" i="7"/>
  <c r="N672" i="7"/>
  <c r="O672" i="7"/>
  <c r="P672" i="7"/>
  <c r="Q672" i="7"/>
  <c r="R672" i="7"/>
  <c r="S672" i="7"/>
  <c r="J673" i="7"/>
  <c r="K673" i="7"/>
  <c r="L673" i="7"/>
  <c r="N673" i="7"/>
  <c r="O673" i="7"/>
  <c r="P673" i="7"/>
  <c r="Q673" i="7"/>
  <c r="R673" i="7"/>
  <c r="S673" i="7"/>
  <c r="J674" i="7"/>
  <c r="K674" i="7"/>
  <c r="L674" i="7"/>
  <c r="N674" i="7"/>
  <c r="O674" i="7"/>
  <c r="P674" i="7"/>
  <c r="Q674" i="7"/>
  <c r="R674" i="7"/>
  <c r="S674" i="7"/>
  <c r="J675" i="7"/>
  <c r="K675" i="7"/>
  <c r="L675" i="7"/>
  <c r="N675" i="7"/>
  <c r="O675" i="7"/>
  <c r="P675" i="7"/>
  <c r="Q675" i="7"/>
  <c r="R675" i="7"/>
  <c r="S675" i="7"/>
  <c r="J676" i="7"/>
  <c r="K676" i="7"/>
  <c r="L676" i="7"/>
  <c r="N676" i="7"/>
  <c r="O676" i="7"/>
  <c r="P676" i="7"/>
  <c r="Q676" i="7"/>
  <c r="R676" i="7"/>
  <c r="S676" i="7"/>
  <c r="J677" i="7"/>
  <c r="K677" i="7"/>
  <c r="L677" i="7"/>
  <c r="N677" i="7"/>
  <c r="O677" i="7"/>
  <c r="P677" i="7"/>
  <c r="Q677" i="7"/>
  <c r="R677" i="7"/>
  <c r="S677" i="7"/>
  <c r="J678" i="7"/>
  <c r="K678" i="7"/>
  <c r="L678" i="7"/>
  <c r="N678" i="7"/>
  <c r="O678" i="7"/>
  <c r="P678" i="7"/>
  <c r="Q678" i="7"/>
  <c r="R678" i="7"/>
  <c r="S678" i="7"/>
  <c r="J679" i="7"/>
  <c r="K679" i="7"/>
  <c r="L679" i="7"/>
  <c r="N679" i="7"/>
  <c r="O679" i="7"/>
  <c r="P679" i="7"/>
  <c r="Q679" i="7"/>
  <c r="R679" i="7"/>
  <c r="S679" i="7"/>
  <c r="J680" i="7"/>
  <c r="K680" i="7"/>
  <c r="L680" i="7"/>
  <c r="N680" i="7"/>
  <c r="O680" i="7"/>
  <c r="P680" i="7"/>
  <c r="Q680" i="7"/>
  <c r="R680" i="7"/>
  <c r="S680" i="7"/>
  <c r="J681" i="7"/>
  <c r="K681" i="7"/>
  <c r="L681" i="7"/>
  <c r="N681" i="7"/>
  <c r="O681" i="7"/>
  <c r="P681" i="7"/>
  <c r="Q681" i="7"/>
  <c r="R681" i="7"/>
  <c r="S681" i="7"/>
  <c r="J682" i="7"/>
  <c r="K682" i="7"/>
  <c r="L682" i="7"/>
  <c r="N682" i="7"/>
  <c r="O682" i="7"/>
  <c r="P682" i="7"/>
  <c r="Q682" i="7"/>
  <c r="R682" i="7"/>
  <c r="S682" i="7"/>
  <c r="J683" i="7"/>
  <c r="K683" i="7"/>
  <c r="L683" i="7"/>
  <c r="N683" i="7"/>
  <c r="O683" i="7"/>
  <c r="P683" i="7"/>
  <c r="Q683" i="7"/>
  <c r="R683" i="7"/>
  <c r="S683" i="7"/>
  <c r="J684" i="7"/>
  <c r="K684" i="7"/>
  <c r="L684" i="7"/>
  <c r="N684" i="7"/>
  <c r="O684" i="7"/>
  <c r="P684" i="7"/>
  <c r="Q684" i="7"/>
  <c r="R684" i="7"/>
  <c r="S684" i="7"/>
  <c r="J685" i="7"/>
  <c r="K685" i="7"/>
  <c r="L685" i="7"/>
  <c r="N685" i="7"/>
  <c r="O685" i="7"/>
  <c r="P685" i="7"/>
  <c r="Q685" i="7"/>
  <c r="R685" i="7"/>
  <c r="S685" i="7"/>
  <c r="J686" i="7"/>
  <c r="K686" i="7"/>
  <c r="L686" i="7"/>
  <c r="N686" i="7"/>
  <c r="O686" i="7"/>
  <c r="P686" i="7"/>
  <c r="Q686" i="7"/>
  <c r="R686" i="7"/>
  <c r="S686" i="7"/>
  <c r="J687" i="7"/>
  <c r="K687" i="7"/>
  <c r="L687" i="7"/>
  <c r="N687" i="7"/>
  <c r="O687" i="7"/>
  <c r="P687" i="7"/>
  <c r="Q687" i="7"/>
  <c r="R687" i="7"/>
  <c r="S687" i="7"/>
  <c r="J688" i="7"/>
  <c r="K688" i="7"/>
  <c r="L688" i="7"/>
  <c r="N688" i="7"/>
  <c r="O688" i="7"/>
  <c r="P688" i="7"/>
  <c r="Q688" i="7"/>
  <c r="R688" i="7"/>
  <c r="S688" i="7"/>
  <c r="J689" i="7"/>
  <c r="K689" i="7"/>
  <c r="L689" i="7"/>
  <c r="N689" i="7"/>
  <c r="O689" i="7"/>
  <c r="P689" i="7"/>
  <c r="Q689" i="7"/>
  <c r="R689" i="7"/>
  <c r="S689" i="7"/>
  <c r="J690" i="7"/>
  <c r="K690" i="7"/>
  <c r="L690" i="7"/>
  <c r="N690" i="7"/>
  <c r="O690" i="7"/>
  <c r="P690" i="7"/>
  <c r="Q690" i="7"/>
  <c r="R690" i="7"/>
  <c r="S690" i="7"/>
  <c r="J691" i="7"/>
  <c r="K691" i="7"/>
  <c r="L691" i="7"/>
  <c r="N691" i="7"/>
  <c r="O691" i="7"/>
  <c r="P691" i="7"/>
  <c r="Q691" i="7"/>
  <c r="R691" i="7"/>
  <c r="S691" i="7"/>
  <c r="J692" i="7"/>
  <c r="K692" i="7"/>
  <c r="L692" i="7"/>
  <c r="N692" i="7"/>
  <c r="O692" i="7"/>
  <c r="P692" i="7"/>
  <c r="Q692" i="7"/>
  <c r="R692" i="7"/>
  <c r="S692" i="7"/>
  <c r="J693" i="7"/>
  <c r="K693" i="7"/>
  <c r="L693" i="7"/>
  <c r="N693" i="7"/>
  <c r="O693" i="7"/>
  <c r="P693" i="7"/>
  <c r="Q693" i="7"/>
  <c r="R693" i="7"/>
  <c r="S693" i="7"/>
  <c r="J694" i="7"/>
  <c r="K694" i="7"/>
  <c r="L694" i="7"/>
  <c r="N694" i="7"/>
  <c r="O694" i="7"/>
  <c r="P694" i="7"/>
  <c r="Q694" i="7"/>
  <c r="R694" i="7"/>
  <c r="S694" i="7"/>
  <c r="J695" i="7"/>
  <c r="K695" i="7"/>
  <c r="L695" i="7"/>
  <c r="N695" i="7"/>
  <c r="O695" i="7"/>
  <c r="P695" i="7"/>
  <c r="Q695" i="7"/>
  <c r="R695" i="7"/>
  <c r="S695" i="7"/>
  <c r="J696" i="7"/>
  <c r="K696" i="7"/>
  <c r="L696" i="7"/>
  <c r="N696" i="7"/>
  <c r="O696" i="7"/>
  <c r="P696" i="7"/>
  <c r="Q696" i="7"/>
  <c r="R696" i="7"/>
  <c r="S696" i="7"/>
  <c r="J697" i="7"/>
  <c r="K697" i="7"/>
  <c r="L697" i="7"/>
  <c r="N697" i="7"/>
  <c r="O697" i="7"/>
  <c r="P697" i="7"/>
  <c r="Q697" i="7"/>
  <c r="R697" i="7"/>
  <c r="S697" i="7"/>
  <c r="J698" i="7"/>
  <c r="K698" i="7"/>
  <c r="L698" i="7"/>
  <c r="N698" i="7"/>
  <c r="O698" i="7"/>
  <c r="P698" i="7"/>
  <c r="Q698" i="7"/>
  <c r="R698" i="7"/>
  <c r="S698" i="7"/>
  <c r="J699" i="7"/>
  <c r="K699" i="7"/>
  <c r="L699" i="7"/>
  <c r="N699" i="7"/>
  <c r="O699" i="7"/>
  <c r="P699" i="7"/>
  <c r="Q699" i="7"/>
  <c r="R699" i="7"/>
  <c r="S699" i="7"/>
  <c r="J700" i="7"/>
  <c r="K700" i="7"/>
  <c r="L700" i="7"/>
  <c r="N700" i="7"/>
  <c r="O700" i="7"/>
  <c r="P700" i="7"/>
  <c r="Q700" i="7"/>
  <c r="R700" i="7"/>
  <c r="S700" i="7"/>
  <c r="J701" i="7"/>
  <c r="K701" i="7"/>
  <c r="L701" i="7"/>
  <c r="N701" i="7"/>
  <c r="O701" i="7"/>
  <c r="P701" i="7"/>
  <c r="Q701" i="7"/>
  <c r="R701" i="7"/>
  <c r="S701" i="7"/>
  <c r="J702" i="7"/>
  <c r="K702" i="7"/>
  <c r="L702" i="7"/>
  <c r="N702" i="7"/>
  <c r="O702" i="7"/>
  <c r="P702" i="7"/>
  <c r="Q702" i="7"/>
  <c r="R702" i="7"/>
  <c r="S702" i="7"/>
  <c r="J703" i="7"/>
  <c r="K703" i="7"/>
  <c r="L703" i="7"/>
  <c r="N703" i="7"/>
  <c r="O703" i="7"/>
  <c r="P703" i="7"/>
  <c r="Q703" i="7"/>
  <c r="R703" i="7"/>
  <c r="S703" i="7"/>
  <c r="J704" i="7"/>
  <c r="K704" i="7"/>
  <c r="L704" i="7"/>
  <c r="N704" i="7"/>
  <c r="O704" i="7"/>
  <c r="P704" i="7"/>
  <c r="Q704" i="7"/>
  <c r="R704" i="7"/>
  <c r="S704" i="7"/>
  <c r="J705" i="7"/>
  <c r="K705" i="7"/>
  <c r="L705" i="7"/>
  <c r="N705" i="7"/>
  <c r="O705" i="7"/>
  <c r="P705" i="7"/>
  <c r="Q705" i="7"/>
  <c r="R705" i="7"/>
  <c r="S705" i="7"/>
  <c r="J706" i="7"/>
  <c r="K706" i="7"/>
  <c r="L706" i="7"/>
  <c r="N706" i="7"/>
  <c r="O706" i="7"/>
  <c r="P706" i="7"/>
  <c r="Q706" i="7"/>
  <c r="R706" i="7"/>
  <c r="S706" i="7"/>
  <c r="J707" i="7"/>
  <c r="K707" i="7"/>
  <c r="L707" i="7"/>
  <c r="N707" i="7"/>
  <c r="O707" i="7"/>
  <c r="P707" i="7"/>
  <c r="Q707" i="7"/>
  <c r="R707" i="7"/>
  <c r="S707" i="7"/>
  <c r="J708" i="7"/>
  <c r="K708" i="7"/>
  <c r="L708" i="7"/>
  <c r="N708" i="7"/>
  <c r="O708" i="7"/>
  <c r="P708" i="7"/>
  <c r="Q708" i="7"/>
  <c r="R708" i="7"/>
  <c r="S708" i="7"/>
  <c r="J709" i="7"/>
  <c r="K709" i="7"/>
  <c r="L709" i="7"/>
  <c r="N709" i="7"/>
  <c r="O709" i="7"/>
  <c r="P709" i="7"/>
  <c r="Q709" i="7"/>
  <c r="R709" i="7"/>
  <c r="S709" i="7"/>
  <c r="J710" i="7"/>
  <c r="K710" i="7"/>
  <c r="L710" i="7"/>
  <c r="N710" i="7"/>
  <c r="O710" i="7"/>
  <c r="P710" i="7"/>
  <c r="Q710" i="7"/>
  <c r="R710" i="7"/>
  <c r="S710" i="7"/>
  <c r="J711" i="7"/>
  <c r="K711" i="7"/>
  <c r="L711" i="7"/>
  <c r="N711" i="7"/>
  <c r="O711" i="7"/>
  <c r="P711" i="7"/>
  <c r="Q711" i="7"/>
  <c r="R711" i="7"/>
  <c r="S711" i="7"/>
  <c r="J712" i="7"/>
  <c r="K712" i="7"/>
  <c r="L712" i="7"/>
  <c r="N712" i="7"/>
  <c r="O712" i="7"/>
  <c r="P712" i="7"/>
  <c r="Q712" i="7"/>
  <c r="R712" i="7"/>
  <c r="S712" i="7"/>
  <c r="J713" i="7"/>
  <c r="K713" i="7"/>
  <c r="L713" i="7"/>
  <c r="N713" i="7"/>
  <c r="O713" i="7"/>
  <c r="P713" i="7"/>
  <c r="Q713" i="7"/>
  <c r="R713" i="7"/>
  <c r="S713" i="7"/>
  <c r="J714" i="7"/>
  <c r="K714" i="7"/>
  <c r="L714" i="7"/>
  <c r="N714" i="7"/>
  <c r="O714" i="7"/>
  <c r="P714" i="7"/>
  <c r="Q714" i="7"/>
  <c r="R714" i="7"/>
  <c r="S714" i="7"/>
  <c r="J715" i="7"/>
  <c r="K715" i="7"/>
  <c r="L715" i="7"/>
  <c r="N715" i="7"/>
  <c r="O715" i="7"/>
  <c r="P715" i="7"/>
  <c r="Q715" i="7"/>
  <c r="R715" i="7"/>
  <c r="S715" i="7"/>
  <c r="J716" i="7"/>
  <c r="K716" i="7"/>
  <c r="L716" i="7"/>
  <c r="N716" i="7"/>
  <c r="O716" i="7"/>
  <c r="P716" i="7"/>
  <c r="Q716" i="7"/>
  <c r="R716" i="7"/>
  <c r="S716" i="7"/>
  <c r="J717" i="7"/>
  <c r="K717" i="7"/>
  <c r="L717" i="7"/>
  <c r="N717" i="7"/>
  <c r="O717" i="7"/>
  <c r="P717" i="7"/>
  <c r="Q717" i="7"/>
  <c r="R717" i="7"/>
  <c r="S717" i="7"/>
  <c r="J718" i="7"/>
  <c r="K718" i="7"/>
  <c r="L718" i="7"/>
  <c r="N718" i="7"/>
  <c r="O718" i="7"/>
  <c r="P718" i="7"/>
  <c r="Q718" i="7"/>
  <c r="R718" i="7"/>
  <c r="S718" i="7"/>
  <c r="J719" i="7"/>
  <c r="K719" i="7"/>
  <c r="L719" i="7"/>
  <c r="N719" i="7"/>
  <c r="O719" i="7"/>
  <c r="P719" i="7"/>
  <c r="Q719" i="7"/>
  <c r="R719" i="7"/>
  <c r="S719" i="7"/>
  <c r="J720" i="7"/>
  <c r="K720" i="7"/>
  <c r="L720" i="7"/>
  <c r="N720" i="7"/>
  <c r="O720" i="7"/>
  <c r="P720" i="7"/>
  <c r="Q720" i="7"/>
  <c r="R720" i="7"/>
  <c r="S720" i="7"/>
  <c r="J721" i="7"/>
  <c r="K721" i="7"/>
  <c r="L721" i="7"/>
  <c r="N721" i="7"/>
  <c r="O721" i="7"/>
  <c r="P721" i="7"/>
  <c r="Q721" i="7"/>
  <c r="R721" i="7"/>
  <c r="S721" i="7"/>
  <c r="J722" i="7"/>
  <c r="K722" i="7"/>
  <c r="L722" i="7"/>
  <c r="N722" i="7"/>
  <c r="O722" i="7"/>
  <c r="P722" i="7"/>
  <c r="Q722" i="7"/>
  <c r="R722" i="7"/>
  <c r="S722" i="7"/>
  <c r="J723" i="7"/>
  <c r="K723" i="7"/>
  <c r="L723" i="7"/>
  <c r="N723" i="7"/>
  <c r="O723" i="7"/>
  <c r="P723" i="7"/>
  <c r="Q723" i="7"/>
  <c r="R723" i="7"/>
  <c r="S723" i="7"/>
  <c r="J724" i="7"/>
  <c r="K724" i="7"/>
  <c r="L724" i="7"/>
  <c r="N724" i="7"/>
  <c r="O724" i="7"/>
  <c r="P724" i="7"/>
  <c r="Q724" i="7"/>
  <c r="R724" i="7"/>
  <c r="S724" i="7"/>
  <c r="J725" i="7"/>
  <c r="K725" i="7"/>
  <c r="L725" i="7"/>
  <c r="N725" i="7"/>
  <c r="O725" i="7"/>
  <c r="P725" i="7"/>
  <c r="Q725" i="7"/>
  <c r="R725" i="7"/>
  <c r="S725" i="7"/>
  <c r="J726" i="7"/>
  <c r="K726" i="7"/>
  <c r="L726" i="7"/>
  <c r="N726" i="7"/>
  <c r="O726" i="7"/>
  <c r="P726" i="7"/>
  <c r="Q726" i="7"/>
  <c r="R726" i="7"/>
  <c r="S726" i="7"/>
  <c r="J727" i="7"/>
  <c r="K727" i="7"/>
  <c r="L727" i="7"/>
  <c r="N727" i="7"/>
  <c r="O727" i="7"/>
  <c r="P727" i="7"/>
  <c r="Q727" i="7"/>
  <c r="R727" i="7"/>
  <c r="S727" i="7"/>
  <c r="J728" i="7"/>
  <c r="K728" i="7"/>
  <c r="L728" i="7"/>
  <c r="N728" i="7"/>
  <c r="O728" i="7"/>
  <c r="P728" i="7"/>
  <c r="Q728" i="7"/>
  <c r="R728" i="7"/>
  <c r="S728" i="7"/>
  <c r="J729" i="7"/>
  <c r="K729" i="7"/>
  <c r="L729" i="7"/>
  <c r="N729" i="7"/>
  <c r="O729" i="7"/>
  <c r="P729" i="7"/>
  <c r="Q729" i="7"/>
  <c r="R729" i="7"/>
  <c r="S729" i="7"/>
  <c r="J730" i="7"/>
  <c r="K730" i="7"/>
  <c r="L730" i="7"/>
  <c r="N730" i="7"/>
  <c r="O730" i="7"/>
  <c r="P730" i="7"/>
  <c r="Q730" i="7"/>
  <c r="R730" i="7"/>
  <c r="S730" i="7"/>
  <c r="J731" i="7"/>
  <c r="K731" i="7"/>
  <c r="L731" i="7"/>
  <c r="N731" i="7"/>
  <c r="O731" i="7"/>
  <c r="P731" i="7"/>
  <c r="Q731" i="7"/>
  <c r="R731" i="7"/>
  <c r="S731" i="7"/>
  <c r="J732" i="7"/>
  <c r="K732" i="7"/>
  <c r="L732" i="7"/>
  <c r="N732" i="7"/>
  <c r="O732" i="7"/>
  <c r="P732" i="7"/>
  <c r="Q732" i="7"/>
  <c r="R732" i="7"/>
  <c r="S732" i="7"/>
  <c r="J733" i="7"/>
  <c r="K733" i="7"/>
  <c r="L733" i="7"/>
  <c r="N733" i="7"/>
  <c r="O733" i="7"/>
  <c r="P733" i="7"/>
  <c r="Q733" i="7"/>
  <c r="R733" i="7"/>
  <c r="S733" i="7"/>
  <c r="J734" i="7"/>
  <c r="K734" i="7"/>
  <c r="L734" i="7"/>
  <c r="N734" i="7"/>
  <c r="O734" i="7"/>
  <c r="P734" i="7"/>
  <c r="Q734" i="7"/>
  <c r="R734" i="7"/>
  <c r="S734" i="7"/>
  <c r="J735" i="7"/>
  <c r="K735" i="7"/>
  <c r="L735" i="7"/>
  <c r="N735" i="7"/>
  <c r="O735" i="7"/>
  <c r="P735" i="7"/>
  <c r="Q735" i="7"/>
  <c r="R735" i="7"/>
  <c r="S735" i="7"/>
  <c r="J736" i="7"/>
  <c r="K736" i="7"/>
  <c r="L736" i="7"/>
  <c r="N736" i="7"/>
  <c r="O736" i="7"/>
  <c r="P736" i="7"/>
  <c r="Q736" i="7"/>
  <c r="R736" i="7"/>
  <c r="S736" i="7"/>
  <c r="J737" i="7"/>
  <c r="K737" i="7"/>
  <c r="L737" i="7"/>
  <c r="N737" i="7"/>
  <c r="O737" i="7"/>
  <c r="P737" i="7"/>
  <c r="Q737" i="7"/>
  <c r="R737" i="7"/>
  <c r="S737" i="7"/>
  <c r="J738" i="7"/>
  <c r="K738" i="7"/>
  <c r="L738" i="7"/>
  <c r="N738" i="7"/>
  <c r="O738" i="7"/>
  <c r="P738" i="7"/>
  <c r="Q738" i="7"/>
  <c r="R738" i="7"/>
  <c r="S738" i="7"/>
  <c r="J739" i="7"/>
  <c r="K739" i="7"/>
  <c r="L739" i="7"/>
  <c r="N739" i="7"/>
  <c r="O739" i="7"/>
  <c r="P739" i="7"/>
  <c r="Q739" i="7"/>
  <c r="R739" i="7"/>
  <c r="S739" i="7"/>
  <c r="J740" i="7"/>
  <c r="K740" i="7"/>
  <c r="L740" i="7"/>
  <c r="N740" i="7"/>
  <c r="O740" i="7"/>
  <c r="P740" i="7"/>
  <c r="Q740" i="7"/>
  <c r="R740" i="7"/>
  <c r="S740" i="7"/>
  <c r="J741" i="7"/>
  <c r="K741" i="7"/>
  <c r="L741" i="7"/>
  <c r="N741" i="7"/>
  <c r="O741" i="7"/>
  <c r="P741" i="7"/>
  <c r="Q741" i="7"/>
  <c r="R741" i="7"/>
  <c r="S741" i="7"/>
  <c r="J742" i="7"/>
  <c r="K742" i="7"/>
  <c r="L742" i="7"/>
  <c r="N742" i="7"/>
  <c r="O742" i="7"/>
  <c r="P742" i="7"/>
  <c r="Q742" i="7"/>
  <c r="R742" i="7"/>
  <c r="S742" i="7"/>
  <c r="J743" i="7"/>
  <c r="K743" i="7"/>
  <c r="L743" i="7"/>
  <c r="N743" i="7"/>
  <c r="O743" i="7"/>
  <c r="P743" i="7"/>
  <c r="Q743" i="7"/>
  <c r="R743" i="7"/>
  <c r="S743" i="7"/>
  <c r="J744" i="7"/>
  <c r="K744" i="7"/>
  <c r="L744" i="7"/>
  <c r="N744" i="7"/>
  <c r="O744" i="7"/>
  <c r="P744" i="7"/>
  <c r="Q744" i="7"/>
  <c r="R744" i="7"/>
  <c r="S744" i="7"/>
  <c r="J745" i="7"/>
  <c r="K745" i="7"/>
  <c r="L745" i="7"/>
  <c r="N745" i="7"/>
  <c r="O745" i="7"/>
  <c r="P745" i="7"/>
  <c r="Q745" i="7"/>
  <c r="R745" i="7"/>
  <c r="S745" i="7"/>
  <c r="J746" i="7"/>
  <c r="K746" i="7"/>
  <c r="L746" i="7"/>
  <c r="N746" i="7"/>
  <c r="O746" i="7"/>
  <c r="P746" i="7"/>
  <c r="Q746" i="7"/>
  <c r="R746" i="7"/>
  <c r="S746" i="7"/>
  <c r="J747" i="7"/>
  <c r="K747" i="7"/>
  <c r="L747" i="7"/>
  <c r="N747" i="7"/>
  <c r="O747" i="7"/>
  <c r="P747" i="7"/>
  <c r="Q747" i="7"/>
  <c r="R747" i="7"/>
  <c r="S747" i="7"/>
  <c r="J748" i="7"/>
  <c r="K748" i="7"/>
  <c r="L748" i="7"/>
  <c r="N748" i="7"/>
  <c r="O748" i="7"/>
  <c r="P748" i="7"/>
  <c r="Q748" i="7"/>
  <c r="R748" i="7"/>
  <c r="S748" i="7"/>
  <c r="J749" i="7"/>
  <c r="K749" i="7"/>
  <c r="L749" i="7"/>
  <c r="N749" i="7"/>
  <c r="O749" i="7"/>
  <c r="P749" i="7"/>
  <c r="Q749" i="7"/>
  <c r="R749" i="7"/>
  <c r="S749" i="7"/>
  <c r="J750" i="7"/>
  <c r="K750" i="7"/>
  <c r="L750" i="7"/>
  <c r="N750" i="7"/>
  <c r="O750" i="7"/>
  <c r="P750" i="7"/>
  <c r="Q750" i="7"/>
  <c r="R750" i="7"/>
  <c r="S750" i="7"/>
  <c r="J751" i="7"/>
  <c r="K751" i="7"/>
  <c r="L751" i="7"/>
  <c r="N751" i="7"/>
  <c r="O751" i="7"/>
  <c r="P751" i="7"/>
  <c r="Q751" i="7"/>
  <c r="R751" i="7"/>
  <c r="S751" i="7"/>
  <c r="J752" i="7"/>
  <c r="K752" i="7"/>
  <c r="L752" i="7"/>
  <c r="N752" i="7"/>
  <c r="O752" i="7"/>
  <c r="P752" i="7"/>
  <c r="Q752" i="7"/>
  <c r="R752" i="7"/>
  <c r="S752" i="7"/>
  <c r="J753" i="7"/>
  <c r="K753" i="7"/>
  <c r="L753" i="7"/>
  <c r="N753" i="7"/>
  <c r="O753" i="7"/>
  <c r="P753" i="7"/>
  <c r="Q753" i="7"/>
  <c r="R753" i="7"/>
  <c r="S753" i="7"/>
  <c r="J754" i="7"/>
  <c r="K754" i="7"/>
  <c r="L754" i="7"/>
  <c r="N754" i="7"/>
  <c r="O754" i="7"/>
  <c r="P754" i="7"/>
  <c r="Q754" i="7"/>
  <c r="R754" i="7"/>
  <c r="S754" i="7"/>
  <c r="J755" i="7"/>
  <c r="K755" i="7"/>
  <c r="L755" i="7"/>
  <c r="N755" i="7"/>
  <c r="O755" i="7"/>
  <c r="P755" i="7"/>
  <c r="Q755" i="7"/>
  <c r="R755" i="7"/>
  <c r="S755" i="7"/>
  <c r="J756" i="7"/>
  <c r="K756" i="7"/>
  <c r="L756" i="7"/>
  <c r="N756" i="7"/>
  <c r="O756" i="7"/>
  <c r="P756" i="7"/>
  <c r="Q756" i="7"/>
  <c r="R756" i="7"/>
  <c r="S756" i="7"/>
  <c r="J757" i="7"/>
  <c r="K757" i="7"/>
  <c r="L757" i="7"/>
  <c r="N757" i="7"/>
  <c r="O757" i="7"/>
  <c r="P757" i="7"/>
  <c r="Q757" i="7"/>
  <c r="R757" i="7"/>
  <c r="S757" i="7"/>
  <c r="J758" i="7"/>
  <c r="K758" i="7"/>
  <c r="L758" i="7"/>
  <c r="N758" i="7"/>
  <c r="O758" i="7"/>
  <c r="P758" i="7"/>
  <c r="Q758" i="7"/>
  <c r="R758" i="7"/>
  <c r="S758" i="7"/>
  <c r="J759" i="7"/>
  <c r="K759" i="7"/>
  <c r="L759" i="7"/>
  <c r="N759" i="7"/>
  <c r="O759" i="7"/>
  <c r="P759" i="7"/>
  <c r="Q759" i="7"/>
  <c r="R759" i="7"/>
  <c r="S759" i="7"/>
  <c r="J760" i="7"/>
  <c r="K760" i="7"/>
  <c r="L760" i="7"/>
  <c r="N760" i="7"/>
  <c r="O760" i="7"/>
  <c r="P760" i="7"/>
  <c r="Q760" i="7"/>
  <c r="R760" i="7"/>
  <c r="S760" i="7"/>
  <c r="J761" i="7"/>
  <c r="K761" i="7"/>
  <c r="L761" i="7"/>
  <c r="N761" i="7"/>
  <c r="O761" i="7"/>
  <c r="P761" i="7"/>
  <c r="Q761" i="7"/>
  <c r="R761" i="7"/>
  <c r="S761" i="7"/>
  <c r="J762" i="7"/>
  <c r="K762" i="7"/>
  <c r="L762" i="7"/>
  <c r="N762" i="7"/>
  <c r="O762" i="7"/>
  <c r="P762" i="7"/>
  <c r="Q762" i="7"/>
  <c r="R762" i="7"/>
  <c r="S762" i="7"/>
  <c r="J763" i="7"/>
  <c r="K763" i="7"/>
  <c r="L763" i="7"/>
  <c r="N763" i="7"/>
  <c r="O763" i="7"/>
  <c r="P763" i="7"/>
  <c r="Q763" i="7"/>
  <c r="R763" i="7"/>
  <c r="S763" i="7"/>
  <c r="J764" i="7"/>
  <c r="K764" i="7"/>
  <c r="L764" i="7"/>
  <c r="N764" i="7"/>
  <c r="O764" i="7"/>
  <c r="P764" i="7"/>
  <c r="Q764" i="7"/>
  <c r="R764" i="7"/>
  <c r="S764" i="7"/>
  <c r="J765" i="7"/>
  <c r="K765" i="7"/>
  <c r="L765" i="7"/>
  <c r="N765" i="7"/>
  <c r="O765" i="7"/>
  <c r="P765" i="7"/>
  <c r="Q765" i="7"/>
  <c r="R765" i="7"/>
  <c r="S765" i="7"/>
  <c r="J766" i="7"/>
  <c r="K766" i="7"/>
  <c r="L766" i="7"/>
  <c r="N766" i="7"/>
  <c r="O766" i="7"/>
  <c r="P766" i="7"/>
  <c r="Q766" i="7"/>
  <c r="R766" i="7"/>
  <c r="S766" i="7"/>
  <c r="J767" i="7"/>
  <c r="K767" i="7"/>
  <c r="L767" i="7"/>
  <c r="N767" i="7"/>
  <c r="O767" i="7"/>
  <c r="P767" i="7"/>
  <c r="Q767" i="7"/>
  <c r="R767" i="7"/>
  <c r="S767" i="7"/>
  <c r="J768" i="7"/>
  <c r="K768" i="7"/>
  <c r="L768" i="7"/>
  <c r="N768" i="7"/>
  <c r="O768" i="7"/>
  <c r="P768" i="7"/>
  <c r="Q768" i="7"/>
  <c r="R768" i="7"/>
  <c r="S768" i="7"/>
  <c r="J769" i="7"/>
  <c r="K769" i="7"/>
  <c r="L769" i="7"/>
  <c r="N769" i="7"/>
  <c r="O769" i="7"/>
  <c r="P769" i="7"/>
  <c r="Q769" i="7"/>
  <c r="R769" i="7"/>
  <c r="S769" i="7"/>
  <c r="J770" i="7"/>
  <c r="K770" i="7"/>
  <c r="L770" i="7"/>
  <c r="N770" i="7"/>
  <c r="O770" i="7"/>
  <c r="P770" i="7"/>
  <c r="Q770" i="7"/>
  <c r="R770" i="7"/>
  <c r="S770" i="7"/>
  <c r="J771" i="7"/>
  <c r="K771" i="7"/>
  <c r="L771" i="7"/>
  <c r="N771" i="7"/>
  <c r="O771" i="7"/>
  <c r="P771" i="7"/>
  <c r="Q771" i="7"/>
  <c r="R771" i="7"/>
  <c r="S771" i="7"/>
  <c r="J772" i="7"/>
  <c r="K772" i="7"/>
  <c r="L772" i="7"/>
  <c r="N772" i="7"/>
  <c r="O772" i="7"/>
  <c r="P772" i="7"/>
  <c r="Q772" i="7"/>
  <c r="R772" i="7"/>
  <c r="S772" i="7"/>
  <c r="J773" i="7"/>
  <c r="K773" i="7"/>
  <c r="L773" i="7"/>
  <c r="N773" i="7"/>
  <c r="O773" i="7"/>
  <c r="P773" i="7"/>
  <c r="Q773" i="7"/>
  <c r="R773" i="7"/>
  <c r="S773" i="7"/>
  <c r="J774" i="7"/>
  <c r="K774" i="7"/>
  <c r="L774" i="7"/>
  <c r="N774" i="7"/>
  <c r="O774" i="7"/>
  <c r="P774" i="7"/>
  <c r="Q774" i="7"/>
  <c r="R774" i="7"/>
  <c r="S774" i="7"/>
  <c r="J775" i="7"/>
  <c r="K775" i="7"/>
  <c r="L775" i="7"/>
  <c r="N775" i="7"/>
  <c r="O775" i="7"/>
  <c r="P775" i="7"/>
  <c r="Q775" i="7"/>
  <c r="R775" i="7"/>
  <c r="S775" i="7"/>
  <c r="J776" i="7"/>
  <c r="K776" i="7"/>
  <c r="L776" i="7"/>
  <c r="N776" i="7"/>
  <c r="O776" i="7"/>
  <c r="P776" i="7"/>
  <c r="Q776" i="7"/>
  <c r="R776" i="7"/>
  <c r="S776" i="7"/>
  <c r="J777" i="7"/>
  <c r="K777" i="7"/>
  <c r="L777" i="7"/>
  <c r="N777" i="7"/>
  <c r="O777" i="7"/>
  <c r="P777" i="7"/>
  <c r="Q777" i="7"/>
  <c r="R777" i="7"/>
  <c r="S777" i="7"/>
  <c r="J778" i="7"/>
  <c r="K778" i="7"/>
  <c r="L778" i="7"/>
  <c r="N778" i="7"/>
  <c r="O778" i="7"/>
  <c r="P778" i="7"/>
  <c r="Q778" i="7"/>
  <c r="R778" i="7"/>
  <c r="S778" i="7"/>
  <c r="J779" i="7"/>
  <c r="K779" i="7"/>
  <c r="L779" i="7"/>
  <c r="N779" i="7"/>
  <c r="O779" i="7"/>
  <c r="P779" i="7"/>
  <c r="Q779" i="7"/>
  <c r="R779" i="7"/>
  <c r="S779" i="7"/>
  <c r="J780" i="7"/>
  <c r="K780" i="7"/>
  <c r="L780" i="7"/>
  <c r="N780" i="7"/>
  <c r="O780" i="7"/>
  <c r="P780" i="7"/>
  <c r="Q780" i="7"/>
  <c r="R780" i="7"/>
  <c r="S780" i="7"/>
  <c r="J781" i="7"/>
  <c r="K781" i="7"/>
  <c r="L781" i="7"/>
  <c r="N781" i="7"/>
  <c r="O781" i="7"/>
  <c r="P781" i="7"/>
  <c r="Q781" i="7"/>
  <c r="R781" i="7"/>
  <c r="S781" i="7"/>
  <c r="J782" i="7"/>
  <c r="K782" i="7"/>
  <c r="L782" i="7"/>
  <c r="N782" i="7"/>
  <c r="O782" i="7"/>
  <c r="P782" i="7"/>
  <c r="Q782" i="7"/>
  <c r="R782" i="7"/>
  <c r="S782" i="7"/>
  <c r="J783" i="7"/>
  <c r="K783" i="7"/>
  <c r="L783" i="7"/>
  <c r="N783" i="7"/>
  <c r="O783" i="7"/>
  <c r="P783" i="7"/>
  <c r="Q783" i="7"/>
  <c r="R783" i="7"/>
  <c r="S783" i="7"/>
  <c r="J784" i="7"/>
  <c r="K784" i="7"/>
  <c r="L784" i="7"/>
  <c r="N784" i="7"/>
  <c r="O784" i="7"/>
  <c r="P784" i="7"/>
  <c r="Q784" i="7"/>
  <c r="R784" i="7"/>
  <c r="S784" i="7"/>
  <c r="J785" i="7"/>
  <c r="K785" i="7"/>
  <c r="L785" i="7"/>
  <c r="N785" i="7"/>
  <c r="O785" i="7"/>
  <c r="P785" i="7"/>
  <c r="Q785" i="7"/>
  <c r="R785" i="7"/>
  <c r="S785" i="7"/>
  <c r="J786" i="7"/>
  <c r="K786" i="7"/>
  <c r="L786" i="7"/>
  <c r="N786" i="7"/>
  <c r="O786" i="7"/>
  <c r="P786" i="7"/>
  <c r="Q786" i="7"/>
  <c r="R786" i="7"/>
  <c r="S786" i="7"/>
  <c r="J787" i="7"/>
  <c r="K787" i="7"/>
  <c r="L787" i="7"/>
  <c r="N787" i="7"/>
  <c r="O787" i="7"/>
  <c r="P787" i="7"/>
  <c r="Q787" i="7"/>
  <c r="R787" i="7"/>
  <c r="S787" i="7"/>
  <c r="J788" i="7"/>
  <c r="K788" i="7"/>
  <c r="L788" i="7"/>
  <c r="N788" i="7"/>
  <c r="O788" i="7"/>
  <c r="P788" i="7"/>
  <c r="Q788" i="7"/>
  <c r="R788" i="7"/>
  <c r="S788" i="7"/>
  <c r="J789" i="7"/>
  <c r="K789" i="7"/>
  <c r="L789" i="7"/>
  <c r="N789" i="7"/>
  <c r="O789" i="7"/>
  <c r="P789" i="7"/>
  <c r="Q789" i="7"/>
  <c r="R789" i="7"/>
  <c r="S789" i="7"/>
  <c r="J790" i="7"/>
  <c r="K790" i="7"/>
  <c r="L790" i="7"/>
  <c r="N790" i="7"/>
  <c r="O790" i="7"/>
  <c r="P790" i="7"/>
  <c r="Q790" i="7"/>
  <c r="R790" i="7"/>
  <c r="S790" i="7"/>
  <c r="J791" i="7"/>
  <c r="K791" i="7"/>
  <c r="L791" i="7"/>
  <c r="N791" i="7"/>
  <c r="O791" i="7"/>
  <c r="P791" i="7"/>
  <c r="Q791" i="7"/>
  <c r="R791" i="7"/>
  <c r="S791" i="7"/>
  <c r="J792" i="7"/>
  <c r="K792" i="7"/>
  <c r="L792" i="7"/>
  <c r="N792" i="7"/>
  <c r="O792" i="7"/>
  <c r="P792" i="7"/>
  <c r="Q792" i="7"/>
  <c r="R792" i="7"/>
  <c r="S792" i="7"/>
  <c r="J793" i="7"/>
  <c r="K793" i="7"/>
  <c r="L793" i="7"/>
  <c r="N793" i="7"/>
  <c r="O793" i="7"/>
  <c r="P793" i="7"/>
  <c r="Q793" i="7"/>
  <c r="R793" i="7"/>
  <c r="S793" i="7"/>
  <c r="J794" i="7"/>
  <c r="K794" i="7"/>
  <c r="L794" i="7"/>
  <c r="N794" i="7"/>
  <c r="O794" i="7"/>
  <c r="P794" i="7"/>
  <c r="Q794" i="7"/>
  <c r="R794" i="7"/>
  <c r="S794" i="7"/>
  <c r="J795" i="7"/>
  <c r="K795" i="7"/>
  <c r="L795" i="7"/>
  <c r="N795" i="7"/>
  <c r="O795" i="7"/>
  <c r="P795" i="7"/>
  <c r="Q795" i="7"/>
  <c r="R795" i="7"/>
  <c r="S795" i="7"/>
  <c r="J796" i="7"/>
  <c r="K796" i="7"/>
  <c r="L796" i="7"/>
  <c r="N796" i="7"/>
  <c r="O796" i="7"/>
  <c r="P796" i="7"/>
  <c r="Q796" i="7"/>
  <c r="R796" i="7"/>
  <c r="S796" i="7"/>
  <c r="J797" i="7"/>
  <c r="K797" i="7"/>
  <c r="L797" i="7"/>
  <c r="N797" i="7"/>
  <c r="O797" i="7"/>
  <c r="P797" i="7"/>
  <c r="Q797" i="7"/>
  <c r="R797" i="7"/>
  <c r="S797" i="7"/>
  <c r="J798" i="7"/>
  <c r="K798" i="7"/>
  <c r="L798" i="7"/>
  <c r="N798" i="7"/>
  <c r="O798" i="7"/>
  <c r="P798" i="7"/>
  <c r="Q798" i="7"/>
  <c r="R798" i="7"/>
  <c r="S798" i="7"/>
  <c r="J799" i="7"/>
  <c r="K799" i="7"/>
  <c r="L799" i="7"/>
  <c r="N799" i="7"/>
  <c r="O799" i="7"/>
  <c r="P799" i="7"/>
  <c r="Q799" i="7"/>
  <c r="R799" i="7"/>
  <c r="S799" i="7"/>
  <c r="J800" i="7"/>
  <c r="K800" i="7"/>
  <c r="L800" i="7"/>
  <c r="N800" i="7"/>
  <c r="O800" i="7"/>
  <c r="P800" i="7"/>
  <c r="Q800" i="7"/>
  <c r="R800" i="7"/>
  <c r="S800" i="7"/>
  <c r="J801" i="7"/>
  <c r="K801" i="7"/>
  <c r="L801" i="7"/>
  <c r="N801" i="7"/>
  <c r="O801" i="7"/>
  <c r="P801" i="7"/>
  <c r="Q801" i="7"/>
  <c r="R801" i="7"/>
  <c r="S801" i="7"/>
  <c r="J802" i="7"/>
  <c r="K802" i="7"/>
  <c r="L802" i="7"/>
  <c r="N802" i="7"/>
  <c r="O802" i="7"/>
  <c r="P802" i="7"/>
  <c r="Q802" i="7"/>
  <c r="R802" i="7"/>
  <c r="S802" i="7"/>
  <c r="J803" i="7"/>
  <c r="K803" i="7"/>
  <c r="L803" i="7"/>
  <c r="N803" i="7"/>
  <c r="O803" i="7"/>
  <c r="P803" i="7"/>
  <c r="Q803" i="7"/>
  <c r="R803" i="7"/>
  <c r="S803" i="7"/>
  <c r="J804" i="7"/>
  <c r="K804" i="7"/>
  <c r="L804" i="7"/>
  <c r="N804" i="7"/>
  <c r="O804" i="7"/>
  <c r="P804" i="7"/>
  <c r="Q804" i="7"/>
  <c r="R804" i="7"/>
  <c r="S804" i="7"/>
  <c r="J805" i="7"/>
  <c r="K805" i="7"/>
  <c r="L805" i="7"/>
  <c r="N805" i="7"/>
  <c r="O805" i="7"/>
  <c r="P805" i="7"/>
  <c r="Q805" i="7"/>
  <c r="R805" i="7"/>
  <c r="S805" i="7"/>
  <c r="J806" i="7"/>
  <c r="K806" i="7"/>
  <c r="L806" i="7"/>
  <c r="N806" i="7"/>
  <c r="O806" i="7"/>
  <c r="P806" i="7"/>
  <c r="Q806" i="7"/>
  <c r="R806" i="7"/>
  <c r="S806" i="7"/>
  <c r="J807" i="7"/>
  <c r="K807" i="7"/>
  <c r="L807" i="7"/>
  <c r="N807" i="7"/>
  <c r="O807" i="7"/>
  <c r="P807" i="7"/>
  <c r="Q807" i="7"/>
  <c r="R807" i="7"/>
  <c r="S807" i="7"/>
  <c r="J808" i="7"/>
  <c r="K808" i="7"/>
  <c r="L808" i="7"/>
  <c r="N808" i="7"/>
  <c r="O808" i="7"/>
  <c r="P808" i="7"/>
  <c r="Q808" i="7"/>
  <c r="R808" i="7"/>
  <c r="S808" i="7"/>
  <c r="J809" i="7"/>
  <c r="K809" i="7"/>
  <c r="L809" i="7"/>
  <c r="N809" i="7"/>
  <c r="O809" i="7"/>
  <c r="P809" i="7"/>
  <c r="Q809" i="7"/>
  <c r="R809" i="7"/>
  <c r="S809" i="7"/>
  <c r="J810" i="7"/>
  <c r="K810" i="7"/>
  <c r="L810" i="7"/>
  <c r="N810" i="7"/>
  <c r="O810" i="7"/>
  <c r="P810" i="7"/>
  <c r="Q810" i="7"/>
  <c r="R810" i="7"/>
  <c r="S810" i="7"/>
  <c r="J811" i="7"/>
  <c r="K811" i="7"/>
  <c r="L811" i="7"/>
  <c r="N811" i="7"/>
  <c r="O811" i="7"/>
  <c r="P811" i="7"/>
  <c r="Q811" i="7"/>
  <c r="R811" i="7"/>
  <c r="S811" i="7"/>
  <c r="J812" i="7"/>
  <c r="K812" i="7"/>
  <c r="L812" i="7"/>
  <c r="N812" i="7"/>
  <c r="O812" i="7"/>
  <c r="P812" i="7"/>
  <c r="Q812" i="7"/>
  <c r="R812" i="7"/>
  <c r="S812" i="7"/>
  <c r="J813" i="7"/>
  <c r="K813" i="7"/>
  <c r="L813" i="7"/>
  <c r="N813" i="7"/>
  <c r="O813" i="7"/>
  <c r="P813" i="7"/>
  <c r="Q813" i="7"/>
  <c r="R813" i="7"/>
  <c r="S813" i="7"/>
  <c r="J814" i="7"/>
  <c r="K814" i="7"/>
  <c r="L814" i="7"/>
  <c r="N814" i="7"/>
  <c r="O814" i="7"/>
  <c r="P814" i="7"/>
  <c r="Q814" i="7"/>
  <c r="R814" i="7"/>
  <c r="S814" i="7"/>
  <c r="J815" i="7"/>
  <c r="K815" i="7"/>
  <c r="L815" i="7"/>
  <c r="N815" i="7"/>
  <c r="O815" i="7"/>
  <c r="P815" i="7"/>
  <c r="Q815" i="7"/>
  <c r="R815" i="7"/>
  <c r="S815" i="7"/>
  <c r="J816" i="7"/>
  <c r="K816" i="7"/>
  <c r="L816" i="7"/>
  <c r="N816" i="7"/>
  <c r="O816" i="7"/>
  <c r="P816" i="7"/>
  <c r="Q816" i="7"/>
  <c r="R816" i="7"/>
  <c r="S816" i="7"/>
  <c r="J817" i="7"/>
  <c r="K817" i="7"/>
  <c r="L817" i="7"/>
  <c r="N817" i="7"/>
  <c r="O817" i="7"/>
  <c r="P817" i="7"/>
  <c r="Q817" i="7"/>
  <c r="R817" i="7"/>
  <c r="S817" i="7"/>
  <c r="J818" i="7"/>
  <c r="K818" i="7"/>
  <c r="L818" i="7"/>
  <c r="N818" i="7"/>
  <c r="O818" i="7"/>
  <c r="P818" i="7"/>
  <c r="Q818" i="7"/>
  <c r="R818" i="7"/>
  <c r="S818" i="7"/>
  <c r="J819" i="7"/>
  <c r="K819" i="7"/>
  <c r="L819" i="7"/>
  <c r="N819" i="7"/>
  <c r="O819" i="7"/>
  <c r="P819" i="7"/>
  <c r="Q819" i="7"/>
  <c r="R819" i="7"/>
  <c r="S819" i="7"/>
  <c r="J820" i="7"/>
  <c r="K820" i="7"/>
  <c r="L820" i="7"/>
  <c r="N820" i="7"/>
  <c r="O820" i="7"/>
  <c r="P820" i="7"/>
  <c r="Q820" i="7"/>
  <c r="R820" i="7"/>
  <c r="S820" i="7"/>
  <c r="J821" i="7"/>
  <c r="K821" i="7"/>
  <c r="L821" i="7"/>
  <c r="N821" i="7"/>
  <c r="O821" i="7"/>
  <c r="P821" i="7"/>
  <c r="Q821" i="7"/>
  <c r="R821" i="7"/>
  <c r="S821" i="7"/>
  <c r="J822" i="7"/>
  <c r="K822" i="7"/>
  <c r="L822" i="7"/>
  <c r="N822" i="7"/>
  <c r="O822" i="7"/>
  <c r="P822" i="7"/>
  <c r="Q822" i="7"/>
  <c r="R822" i="7"/>
  <c r="S822" i="7"/>
  <c r="J823" i="7"/>
  <c r="K823" i="7"/>
  <c r="L823" i="7"/>
  <c r="N823" i="7"/>
  <c r="O823" i="7"/>
  <c r="P823" i="7"/>
  <c r="Q823" i="7"/>
  <c r="R823" i="7"/>
  <c r="S823" i="7"/>
  <c r="J824" i="7"/>
  <c r="K824" i="7"/>
  <c r="L824" i="7"/>
  <c r="N824" i="7"/>
  <c r="O824" i="7"/>
  <c r="P824" i="7"/>
  <c r="Q824" i="7"/>
  <c r="R824" i="7"/>
  <c r="S824" i="7"/>
  <c r="J825" i="7"/>
  <c r="K825" i="7"/>
  <c r="L825" i="7"/>
  <c r="N825" i="7"/>
  <c r="O825" i="7"/>
  <c r="P825" i="7"/>
  <c r="Q825" i="7"/>
  <c r="R825" i="7"/>
  <c r="S825" i="7"/>
  <c r="J826" i="7"/>
  <c r="K826" i="7"/>
  <c r="L826" i="7"/>
  <c r="N826" i="7"/>
  <c r="O826" i="7"/>
  <c r="P826" i="7"/>
  <c r="Q826" i="7"/>
  <c r="R826" i="7"/>
  <c r="S826" i="7"/>
  <c r="J827" i="7"/>
  <c r="K827" i="7"/>
  <c r="L827" i="7"/>
  <c r="N827" i="7"/>
  <c r="O827" i="7"/>
  <c r="P827" i="7"/>
  <c r="Q827" i="7"/>
  <c r="R827" i="7"/>
  <c r="S827" i="7"/>
  <c r="J828" i="7"/>
  <c r="K828" i="7"/>
  <c r="L828" i="7"/>
  <c r="N828" i="7"/>
  <c r="O828" i="7"/>
  <c r="P828" i="7"/>
  <c r="Q828" i="7"/>
  <c r="R828" i="7"/>
  <c r="S828" i="7"/>
  <c r="J829" i="7"/>
  <c r="K829" i="7"/>
  <c r="L829" i="7"/>
  <c r="N829" i="7"/>
  <c r="O829" i="7"/>
  <c r="P829" i="7"/>
  <c r="Q829" i="7"/>
  <c r="R829" i="7"/>
  <c r="S829" i="7"/>
  <c r="J830" i="7"/>
  <c r="K830" i="7"/>
  <c r="L830" i="7"/>
  <c r="N830" i="7"/>
  <c r="O830" i="7"/>
  <c r="P830" i="7"/>
  <c r="Q830" i="7"/>
  <c r="R830" i="7"/>
  <c r="S830" i="7"/>
  <c r="J831" i="7"/>
  <c r="K831" i="7"/>
  <c r="L831" i="7"/>
  <c r="N831" i="7"/>
  <c r="O831" i="7"/>
  <c r="P831" i="7"/>
  <c r="Q831" i="7"/>
  <c r="R831" i="7"/>
  <c r="S831" i="7"/>
  <c r="J832" i="7"/>
  <c r="K832" i="7"/>
  <c r="L832" i="7"/>
  <c r="N832" i="7"/>
  <c r="O832" i="7"/>
  <c r="P832" i="7"/>
  <c r="Q832" i="7"/>
  <c r="R832" i="7"/>
  <c r="S832" i="7"/>
  <c r="J833" i="7"/>
  <c r="K833" i="7"/>
  <c r="L833" i="7"/>
  <c r="N833" i="7"/>
  <c r="O833" i="7"/>
  <c r="P833" i="7"/>
  <c r="Q833" i="7"/>
  <c r="R833" i="7"/>
  <c r="S833" i="7"/>
  <c r="J834" i="7"/>
  <c r="K834" i="7"/>
  <c r="L834" i="7"/>
  <c r="N834" i="7"/>
  <c r="O834" i="7"/>
  <c r="P834" i="7"/>
  <c r="Q834" i="7"/>
  <c r="R834" i="7"/>
  <c r="S834" i="7"/>
  <c r="J835" i="7"/>
  <c r="K835" i="7"/>
  <c r="L835" i="7"/>
  <c r="N835" i="7"/>
  <c r="O835" i="7"/>
  <c r="P835" i="7"/>
  <c r="Q835" i="7"/>
  <c r="R835" i="7"/>
  <c r="S835" i="7"/>
  <c r="J836" i="7"/>
  <c r="K836" i="7"/>
  <c r="L836" i="7"/>
  <c r="N836" i="7"/>
  <c r="O836" i="7"/>
  <c r="P836" i="7"/>
  <c r="Q836" i="7"/>
  <c r="R836" i="7"/>
  <c r="S836" i="7"/>
  <c r="J837" i="7"/>
  <c r="K837" i="7"/>
  <c r="L837" i="7"/>
  <c r="N837" i="7"/>
  <c r="O837" i="7"/>
  <c r="P837" i="7"/>
  <c r="Q837" i="7"/>
  <c r="R837" i="7"/>
  <c r="S837" i="7"/>
  <c r="J838" i="7"/>
  <c r="K838" i="7"/>
  <c r="L838" i="7"/>
  <c r="N838" i="7"/>
  <c r="O838" i="7"/>
  <c r="P838" i="7"/>
  <c r="Q838" i="7"/>
  <c r="R838" i="7"/>
  <c r="S838" i="7"/>
  <c r="J839" i="7"/>
  <c r="K839" i="7"/>
  <c r="L839" i="7"/>
  <c r="N839" i="7"/>
  <c r="O839" i="7"/>
  <c r="P839" i="7"/>
  <c r="Q839" i="7"/>
  <c r="R839" i="7"/>
  <c r="S839" i="7"/>
  <c r="J840" i="7"/>
  <c r="K840" i="7"/>
  <c r="L840" i="7"/>
  <c r="N840" i="7"/>
  <c r="O840" i="7"/>
  <c r="P840" i="7"/>
  <c r="Q840" i="7"/>
  <c r="R840" i="7"/>
  <c r="S840" i="7"/>
  <c r="J841" i="7"/>
  <c r="K841" i="7"/>
  <c r="L841" i="7"/>
  <c r="N841" i="7"/>
  <c r="O841" i="7"/>
  <c r="P841" i="7"/>
  <c r="Q841" i="7"/>
  <c r="R841" i="7"/>
  <c r="S841" i="7"/>
  <c r="J842" i="7"/>
  <c r="K842" i="7"/>
  <c r="L842" i="7"/>
  <c r="N842" i="7"/>
  <c r="O842" i="7"/>
  <c r="P842" i="7"/>
  <c r="Q842" i="7"/>
  <c r="R842" i="7"/>
  <c r="S842" i="7"/>
  <c r="J843" i="7"/>
  <c r="K843" i="7"/>
  <c r="L843" i="7"/>
  <c r="N843" i="7"/>
  <c r="O843" i="7"/>
  <c r="P843" i="7"/>
  <c r="Q843" i="7"/>
  <c r="R843" i="7"/>
  <c r="S843" i="7"/>
  <c r="J844" i="7"/>
  <c r="K844" i="7"/>
  <c r="L844" i="7"/>
  <c r="N844" i="7"/>
  <c r="O844" i="7"/>
  <c r="P844" i="7"/>
  <c r="Q844" i="7"/>
  <c r="R844" i="7"/>
  <c r="S844" i="7"/>
  <c r="J845" i="7"/>
  <c r="K845" i="7"/>
  <c r="L845" i="7"/>
  <c r="N845" i="7"/>
  <c r="O845" i="7"/>
  <c r="P845" i="7"/>
  <c r="Q845" i="7"/>
  <c r="R845" i="7"/>
  <c r="S845" i="7"/>
  <c r="J846" i="7"/>
  <c r="K846" i="7"/>
  <c r="L846" i="7"/>
  <c r="N846" i="7"/>
  <c r="O846" i="7"/>
  <c r="P846" i="7"/>
  <c r="Q846" i="7"/>
  <c r="R846" i="7"/>
  <c r="S846" i="7"/>
  <c r="J847" i="7"/>
  <c r="K847" i="7"/>
  <c r="L847" i="7"/>
  <c r="N847" i="7"/>
  <c r="O847" i="7"/>
  <c r="P847" i="7"/>
  <c r="Q847" i="7"/>
  <c r="R847" i="7"/>
  <c r="S847" i="7"/>
  <c r="J848" i="7"/>
  <c r="K848" i="7"/>
  <c r="L848" i="7"/>
  <c r="N848" i="7"/>
  <c r="O848" i="7"/>
  <c r="P848" i="7"/>
  <c r="Q848" i="7"/>
  <c r="R848" i="7"/>
  <c r="S848" i="7"/>
  <c r="J849" i="7"/>
  <c r="K849" i="7"/>
  <c r="L849" i="7"/>
  <c r="N849" i="7"/>
  <c r="O849" i="7"/>
  <c r="P849" i="7"/>
  <c r="Q849" i="7"/>
  <c r="R849" i="7"/>
  <c r="S849" i="7"/>
  <c r="J850" i="7"/>
  <c r="K850" i="7"/>
  <c r="L850" i="7"/>
  <c r="N850" i="7"/>
  <c r="O850" i="7"/>
  <c r="P850" i="7"/>
  <c r="Q850" i="7"/>
  <c r="R850" i="7"/>
  <c r="S850" i="7"/>
  <c r="J851" i="7"/>
  <c r="K851" i="7"/>
  <c r="L851" i="7"/>
  <c r="N851" i="7"/>
  <c r="O851" i="7"/>
  <c r="P851" i="7"/>
  <c r="Q851" i="7"/>
  <c r="R851" i="7"/>
  <c r="S851" i="7"/>
  <c r="J852" i="7"/>
  <c r="K852" i="7"/>
  <c r="L852" i="7"/>
  <c r="N852" i="7"/>
  <c r="O852" i="7"/>
  <c r="P852" i="7"/>
  <c r="Q852" i="7"/>
  <c r="R852" i="7"/>
  <c r="S852" i="7"/>
  <c r="J853" i="7"/>
  <c r="K853" i="7"/>
  <c r="L853" i="7"/>
  <c r="N853" i="7"/>
  <c r="O853" i="7"/>
  <c r="P853" i="7"/>
  <c r="Q853" i="7"/>
  <c r="R853" i="7"/>
  <c r="S853" i="7"/>
  <c r="J854" i="7"/>
  <c r="K854" i="7"/>
  <c r="L854" i="7"/>
  <c r="N854" i="7"/>
  <c r="O854" i="7"/>
  <c r="P854" i="7"/>
  <c r="Q854" i="7"/>
  <c r="R854" i="7"/>
  <c r="S854" i="7"/>
  <c r="J855" i="7"/>
  <c r="K855" i="7"/>
  <c r="L855" i="7"/>
  <c r="N855" i="7"/>
  <c r="O855" i="7"/>
  <c r="P855" i="7"/>
  <c r="Q855" i="7"/>
  <c r="R855" i="7"/>
  <c r="S855" i="7"/>
  <c r="J856" i="7"/>
  <c r="K856" i="7"/>
  <c r="L856" i="7"/>
  <c r="N856" i="7"/>
  <c r="O856" i="7"/>
  <c r="P856" i="7"/>
  <c r="Q856" i="7"/>
  <c r="R856" i="7"/>
  <c r="S856" i="7"/>
  <c r="J857" i="7"/>
  <c r="K857" i="7"/>
  <c r="L857" i="7"/>
  <c r="N857" i="7"/>
  <c r="O857" i="7"/>
  <c r="P857" i="7"/>
  <c r="Q857" i="7"/>
  <c r="R857" i="7"/>
  <c r="S857" i="7"/>
  <c r="J858" i="7"/>
  <c r="K858" i="7"/>
  <c r="L858" i="7"/>
  <c r="N858" i="7"/>
  <c r="O858" i="7"/>
  <c r="P858" i="7"/>
  <c r="Q858" i="7"/>
  <c r="R858" i="7"/>
  <c r="S858" i="7"/>
  <c r="J859" i="7"/>
  <c r="K859" i="7"/>
  <c r="L859" i="7"/>
  <c r="N859" i="7"/>
  <c r="O859" i="7"/>
  <c r="P859" i="7"/>
  <c r="Q859" i="7"/>
  <c r="R859" i="7"/>
  <c r="S859" i="7"/>
  <c r="J860" i="7"/>
  <c r="K860" i="7"/>
  <c r="L860" i="7"/>
  <c r="N860" i="7"/>
  <c r="O860" i="7"/>
  <c r="P860" i="7"/>
  <c r="Q860" i="7"/>
  <c r="R860" i="7"/>
  <c r="S860" i="7"/>
  <c r="J861" i="7"/>
  <c r="K861" i="7"/>
  <c r="L861" i="7"/>
  <c r="N861" i="7"/>
  <c r="O861" i="7"/>
  <c r="P861" i="7"/>
  <c r="Q861" i="7"/>
  <c r="R861" i="7"/>
  <c r="S861" i="7"/>
  <c r="J862" i="7"/>
  <c r="K862" i="7"/>
  <c r="L862" i="7"/>
  <c r="N862" i="7"/>
  <c r="O862" i="7"/>
  <c r="P862" i="7"/>
  <c r="Q862" i="7"/>
  <c r="R862" i="7"/>
  <c r="S862" i="7"/>
  <c r="J863" i="7"/>
  <c r="K863" i="7"/>
  <c r="L863" i="7"/>
  <c r="N863" i="7"/>
  <c r="O863" i="7"/>
  <c r="P863" i="7"/>
  <c r="Q863" i="7"/>
  <c r="R863" i="7"/>
  <c r="S863" i="7"/>
  <c r="J864" i="7"/>
  <c r="K864" i="7"/>
  <c r="L864" i="7"/>
  <c r="N864" i="7"/>
  <c r="O864" i="7"/>
  <c r="P864" i="7"/>
  <c r="Q864" i="7"/>
  <c r="R864" i="7"/>
  <c r="S864" i="7"/>
  <c r="J865" i="7"/>
  <c r="K865" i="7"/>
  <c r="L865" i="7"/>
  <c r="N865" i="7"/>
  <c r="O865" i="7"/>
  <c r="P865" i="7"/>
  <c r="Q865" i="7"/>
  <c r="R865" i="7"/>
  <c r="S865" i="7"/>
  <c r="J866" i="7"/>
  <c r="K866" i="7"/>
  <c r="L866" i="7"/>
  <c r="N866" i="7"/>
  <c r="O866" i="7"/>
  <c r="P866" i="7"/>
  <c r="Q866" i="7"/>
  <c r="R866" i="7"/>
  <c r="S866" i="7"/>
  <c r="J867" i="7"/>
  <c r="K867" i="7"/>
  <c r="L867" i="7"/>
  <c r="N867" i="7"/>
  <c r="O867" i="7"/>
  <c r="P867" i="7"/>
  <c r="Q867" i="7"/>
  <c r="R867" i="7"/>
  <c r="S867" i="7"/>
  <c r="J868" i="7"/>
  <c r="K868" i="7"/>
  <c r="L868" i="7"/>
  <c r="N868" i="7"/>
  <c r="O868" i="7"/>
  <c r="P868" i="7"/>
  <c r="Q868" i="7"/>
  <c r="R868" i="7"/>
  <c r="S868" i="7"/>
  <c r="J869" i="7"/>
  <c r="K869" i="7"/>
  <c r="L869" i="7"/>
  <c r="N869" i="7"/>
  <c r="O869" i="7"/>
  <c r="P869" i="7"/>
  <c r="Q869" i="7"/>
  <c r="R869" i="7"/>
  <c r="S869" i="7"/>
  <c r="J870" i="7"/>
  <c r="K870" i="7"/>
  <c r="L870" i="7"/>
  <c r="N870" i="7"/>
  <c r="O870" i="7"/>
  <c r="P870" i="7"/>
  <c r="Q870" i="7"/>
  <c r="R870" i="7"/>
  <c r="S870" i="7"/>
  <c r="J871" i="7"/>
  <c r="K871" i="7"/>
  <c r="L871" i="7"/>
  <c r="N871" i="7"/>
  <c r="O871" i="7"/>
  <c r="P871" i="7"/>
  <c r="Q871" i="7"/>
  <c r="R871" i="7"/>
  <c r="S871" i="7"/>
  <c r="J872" i="7"/>
  <c r="K872" i="7"/>
  <c r="L872" i="7"/>
  <c r="N872" i="7"/>
  <c r="O872" i="7"/>
  <c r="P872" i="7"/>
  <c r="Q872" i="7"/>
  <c r="R872" i="7"/>
  <c r="S872" i="7"/>
  <c r="J873" i="7"/>
  <c r="K873" i="7"/>
  <c r="L873" i="7"/>
  <c r="N873" i="7"/>
  <c r="O873" i="7"/>
  <c r="P873" i="7"/>
  <c r="Q873" i="7"/>
  <c r="R873" i="7"/>
  <c r="S873" i="7"/>
  <c r="J874" i="7"/>
  <c r="K874" i="7"/>
  <c r="L874" i="7"/>
  <c r="N874" i="7"/>
  <c r="O874" i="7"/>
  <c r="P874" i="7"/>
  <c r="Q874" i="7"/>
  <c r="R874" i="7"/>
  <c r="S874" i="7"/>
  <c r="J875" i="7"/>
  <c r="K875" i="7"/>
  <c r="L875" i="7"/>
  <c r="N875" i="7"/>
  <c r="O875" i="7"/>
  <c r="P875" i="7"/>
  <c r="Q875" i="7"/>
  <c r="R875" i="7"/>
  <c r="S875" i="7"/>
  <c r="J876" i="7"/>
  <c r="K876" i="7"/>
  <c r="L876" i="7"/>
  <c r="N876" i="7"/>
  <c r="O876" i="7"/>
  <c r="P876" i="7"/>
  <c r="Q876" i="7"/>
  <c r="R876" i="7"/>
  <c r="S876" i="7"/>
  <c r="J877" i="7"/>
  <c r="K877" i="7"/>
  <c r="L877" i="7"/>
  <c r="N877" i="7"/>
  <c r="O877" i="7"/>
  <c r="P877" i="7"/>
  <c r="Q877" i="7"/>
  <c r="R877" i="7"/>
  <c r="S877" i="7"/>
  <c r="J878" i="7"/>
  <c r="K878" i="7"/>
  <c r="L878" i="7"/>
  <c r="N878" i="7"/>
  <c r="O878" i="7"/>
  <c r="P878" i="7"/>
  <c r="Q878" i="7"/>
  <c r="R878" i="7"/>
  <c r="S878" i="7"/>
  <c r="J879" i="7"/>
  <c r="K879" i="7"/>
  <c r="L879" i="7"/>
  <c r="N879" i="7"/>
  <c r="O879" i="7"/>
  <c r="P879" i="7"/>
  <c r="Q879" i="7"/>
  <c r="R879" i="7"/>
  <c r="S879" i="7"/>
  <c r="J880" i="7"/>
  <c r="K880" i="7"/>
  <c r="L880" i="7"/>
  <c r="N880" i="7"/>
  <c r="O880" i="7"/>
  <c r="P880" i="7"/>
  <c r="Q880" i="7"/>
  <c r="R880" i="7"/>
  <c r="S880" i="7"/>
  <c r="J881" i="7"/>
  <c r="K881" i="7"/>
  <c r="L881" i="7"/>
  <c r="N881" i="7"/>
  <c r="O881" i="7"/>
  <c r="P881" i="7"/>
  <c r="Q881" i="7"/>
  <c r="R881" i="7"/>
  <c r="S881" i="7"/>
  <c r="J882" i="7"/>
  <c r="K882" i="7"/>
  <c r="L882" i="7"/>
  <c r="N882" i="7"/>
  <c r="O882" i="7"/>
  <c r="P882" i="7"/>
  <c r="Q882" i="7"/>
  <c r="R882" i="7"/>
  <c r="S882" i="7"/>
  <c r="J883" i="7"/>
  <c r="K883" i="7"/>
  <c r="L883" i="7"/>
  <c r="N883" i="7"/>
  <c r="O883" i="7"/>
  <c r="P883" i="7"/>
  <c r="Q883" i="7"/>
  <c r="R883" i="7"/>
  <c r="S883" i="7"/>
  <c r="J884" i="7"/>
  <c r="K884" i="7"/>
  <c r="L884" i="7"/>
  <c r="N884" i="7"/>
  <c r="O884" i="7"/>
  <c r="P884" i="7"/>
  <c r="Q884" i="7"/>
  <c r="R884" i="7"/>
  <c r="S884" i="7"/>
  <c r="J885" i="7"/>
  <c r="K885" i="7"/>
  <c r="L885" i="7"/>
  <c r="N885" i="7"/>
  <c r="O885" i="7"/>
  <c r="P885" i="7"/>
  <c r="Q885" i="7"/>
  <c r="R885" i="7"/>
  <c r="S885" i="7"/>
  <c r="J886" i="7"/>
  <c r="K886" i="7"/>
  <c r="L886" i="7"/>
  <c r="N886" i="7"/>
  <c r="O886" i="7"/>
  <c r="P886" i="7"/>
  <c r="Q886" i="7"/>
  <c r="R886" i="7"/>
  <c r="S886" i="7"/>
  <c r="J887" i="7"/>
  <c r="K887" i="7"/>
  <c r="L887" i="7"/>
  <c r="N887" i="7"/>
  <c r="O887" i="7"/>
  <c r="P887" i="7"/>
  <c r="Q887" i="7"/>
  <c r="R887" i="7"/>
  <c r="S887" i="7"/>
  <c r="J888" i="7"/>
  <c r="K888" i="7"/>
  <c r="L888" i="7"/>
  <c r="N888" i="7"/>
  <c r="O888" i="7"/>
  <c r="P888" i="7"/>
  <c r="Q888" i="7"/>
  <c r="R888" i="7"/>
  <c r="S888" i="7"/>
  <c r="J889" i="7"/>
  <c r="K889" i="7"/>
  <c r="L889" i="7"/>
  <c r="N889" i="7"/>
  <c r="O889" i="7"/>
  <c r="P889" i="7"/>
  <c r="Q889" i="7"/>
  <c r="R889" i="7"/>
  <c r="S889" i="7"/>
  <c r="J890" i="7"/>
  <c r="K890" i="7"/>
  <c r="L890" i="7"/>
  <c r="N890" i="7"/>
  <c r="O890" i="7"/>
  <c r="P890" i="7"/>
  <c r="Q890" i="7"/>
  <c r="R890" i="7"/>
  <c r="S890" i="7"/>
  <c r="J891" i="7"/>
  <c r="K891" i="7"/>
  <c r="L891" i="7"/>
  <c r="N891" i="7"/>
  <c r="O891" i="7"/>
  <c r="P891" i="7"/>
  <c r="Q891" i="7"/>
  <c r="R891" i="7"/>
  <c r="S891" i="7"/>
  <c r="J892" i="7"/>
  <c r="K892" i="7"/>
  <c r="L892" i="7"/>
  <c r="N892" i="7"/>
  <c r="O892" i="7"/>
  <c r="P892" i="7"/>
  <c r="Q892" i="7"/>
  <c r="R892" i="7"/>
  <c r="S892" i="7"/>
  <c r="J893" i="7"/>
  <c r="K893" i="7"/>
  <c r="L893" i="7"/>
  <c r="N893" i="7"/>
  <c r="O893" i="7"/>
  <c r="P893" i="7"/>
  <c r="Q893" i="7"/>
  <c r="R893" i="7"/>
  <c r="S893" i="7"/>
  <c r="J894" i="7"/>
  <c r="K894" i="7"/>
  <c r="L894" i="7"/>
  <c r="N894" i="7"/>
  <c r="O894" i="7"/>
  <c r="P894" i="7"/>
  <c r="Q894" i="7"/>
  <c r="R894" i="7"/>
  <c r="S894" i="7"/>
  <c r="J895" i="7"/>
  <c r="K895" i="7"/>
  <c r="L895" i="7"/>
  <c r="N895" i="7"/>
  <c r="O895" i="7"/>
  <c r="P895" i="7"/>
  <c r="Q895" i="7"/>
  <c r="R895" i="7"/>
  <c r="S895" i="7"/>
  <c r="J896" i="7"/>
  <c r="K896" i="7"/>
  <c r="L896" i="7"/>
  <c r="N896" i="7"/>
  <c r="O896" i="7"/>
  <c r="P896" i="7"/>
  <c r="Q896" i="7"/>
  <c r="R896" i="7"/>
  <c r="S896" i="7"/>
  <c r="J897" i="7"/>
  <c r="K897" i="7"/>
  <c r="L897" i="7"/>
  <c r="N897" i="7"/>
  <c r="O897" i="7"/>
  <c r="P897" i="7"/>
  <c r="Q897" i="7"/>
  <c r="R897" i="7"/>
  <c r="S897" i="7"/>
  <c r="J898" i="7"/>
  <c r="K898" i="7"/>
  <c r="L898" i="7"/>
  <c r="N898" i="7"/>
  <c r="O898" i="7"/>
  <c r="P898" i="7"/>
  <c r="Q898" i="7"/>
  <c r="R898" i="7"/>
  <c r="S898" i="7"/>
  <c r="J899" i="7"/>
  <c r="K899" i="7"/>
  <c r="L899" i="7"/>
  <c r="N899" i="7"/>
  <c r="O899" i="7"/>
  <c r="P899" i="7"/>
  <c r="Q899" i="7"/>
  <c r="R899" i="7"/>
  <c r="S899" i="7"/>
  <c r="J900" i="7"/>
  <c r="K900" i="7"/>
  <c r="L900" i="7"/>
  <c r="N900" i="7"/>
  <c r="O900" i="7"/>
  <c r="P900" i="7"/>
  <c r="Q900" i="7"/>
  <c r="R900" i="7"/>
  <c r="S900" i="7"/>
  <c r="J901" i="7"/>
  <c r="K901" i="7"/>
  <c r="L901" i="7"/>
  <c r="N901" i="7"/>
  <c r="O901" i="7"/>
  <c r="P901" i="7"/>
  <c r="Q901" i="7"/>
  <c r="R901" i="7"/>
  <c r="S901" i="7"/>
  <c r="J902" i="7"/>
  <c r="K902" i="7"/>
  <c r="L902" i="7"/>
  <c r="N902" i="7"/>
  <c r="O902" i="7"/>
  <c r="P902" i="7"/>
  <c r="Q902" i="7"/>
  <c r="R902" i="7"/>
  <c r="S902" i="7"/>
  <c r="J903" i="7"/>
  <c r="K903" i="7"/>
  <c r="L903" i="7"/>
  <c r="N903" i="7"/>
  <c r="O903" i="7"/>
  <c r="P903" i="7"/>
  <c r="Q903" i="7"/>
  <c r="R903" i="7"/>
  <c r="S903" i="7"/>
  <c r="J904" i="7"/>
  <c r="K904" i="7"/>
  <c r="L904" i="7"/>
  <c r="N904" i="7"/>
  <c r="O904" i="7"/>
  <c r="P904" i="7"/>
  <c r="Q904" i="7"/>
  <c r="R904" i="7"/>
  <c r="S904" i="7"/>
  <c r="J905" i="7"/>
  <c r="K905" i="7"/>
  <c r="L905" i="7"/>
  <c r="N905" i="7"/>
  <c r="O905" i="7"/>
  <c r="P905" i="7"/>
  <c r="Q905" i="7"/>
  <c r="R905" i="7"/>
  <c r="S905" i="7"/>
  <c r="J906" i="7"/>
  <c r="K906" i="7"/>
  <c r="L906" i="7"/>
  <c r="N906" i="7"/>
  <c r="O906" i="7"/>
  <c r="P906" i="7"/>
  <c r="Q906" i="7"/>
  <c r="R906" i="7"/>
  <c r="S906" i="7"/>
  <c r="J907" i="7"/>
  <c r="K907" i="7"/>
  <c r="L907" i="7"/>
  <c r="N907" i="7"/>
  <c r="O907" i="7"/>
  <c r="P907" i="7"/>
  <c r="Q907" i="7"/>
  <c r="R907" i="7"/>
  <c r="S907" i="7"/>
  <c r="J908" i="7"/>
  <c r="K908" i="7"/>
  <c r="L908" i="7"/>
  <c r="N908" i="7"/>
  <c r="O908" i="7"/>
  <c r="P908" i="7"/>
  <c r="Q908" i="7"/>
  <c r="R908" i="7"/>
  <c r="S908" i="7"/>
  <c r="J909" i="7"/>
  <c r="K909" i="7"/>
  <c r="L909" i="7"/>
  <c r="N909" i="7"/>
  <c r="O909" i="7"/>
  <c r="P909" i="7"/>
  <c r="Q909" i="7"/>
  <c r="R909" i="7"/>
  <c r="S909" i="7"/>
  <c r="J910" i="7"/>
  <c r="K910" i="7"/>
  <c r="L910" i="7"/>
  <c r="N910" i="7"/>
  <c r="O910" i="7"/>
  <c r="P910" i="7"/>
  <c r="Q910" i="7"/>
  <c r="R910" i="7"/>
  <c r="S910" i="7"/>
  <c r="J911" i="7"/>
  <c r="K911" i="7"/>
  <c r="L911" i="7"/>
  <c r="N911" i="7"/>
  <c r="O911" i="7"/>
  <c r="P911" i="7"/>
  <c r="Q911" i="7"/>
  <c r="R911" i="7"/>
  <c r="S911" i="7"/>
  <c r="J912" i="7"/>
  <c r="K912" i="7"/>
  <c r="L912" i="7"/>
  <c r="N912" i="7"/>
  <c r="O912" i="7"/>
  <c r="P912" i="7"/>
  <c r="Q912" i="7"/>
  <c r="R912" i="7"/>
  <c r="S912" i="7"/>
  <c r="J913" i="7"/>
  <c r="K913" i="7"/>
  <c r="L913" i="7"/>
  <c r="N913" i="7"/>
  <c r="O913" i="7"/>
  <c r="P913" i="7"/>
  <c r="Q913" i="7"/>
  <c r="R913" i="7"/>
  <c r="S913" i="7"/>
  <c r="J914" i="7"/>
  <c r="K914" i="7"/>
  <c r="L914" i="7"/>
  <c r="N914" i="7"/>
  <c r="O914" i="7"/>
  <c r="P914" i="7"/>
  <c r="Q914" i="7"/>
  <c r="R914" i="7"/>
  <c r="S914" i="7"/>
  <c r="J915" i="7"/>
  <c r="K915" i="7"/>
  <c r="L915" i="7"/>
  <c r="N915" i="7"/>
  <c r="O915" i="7"/>
  <c r="P915" i="7"/>
  <c r="Q915" i="7"/>
  <c r="R915" i="7"/>
  <c r="S915" i="7"/>
  <c r="J916" i="7"/>
  <c r="K916" i="7"/>
  <c r="L916" i="7"/>
  <c r="N916" i="7"/>
  <c r="O916" i="7"/>
  <c r="P916" i="7"/>
  <c r="Q916" i="7"/>
  <c r="R916" i="7"/>
  <c r="S916" i="7"/>
  <c r="J917" i="7"/>
  <c r="K917" i="7"/>
  <c r="L917" i="7"/>
  <c r="N917" i="7"/>
  <c r="O917" i="7"/>
  <c r="P917" i="7"/>
  <c r="Q917" i="7"/>
  <c r="R917" i="7"/>
  <c r="S917" i="7"/>
  <c r="J918" i="7"/>
  <c r="K918" i="7"/>
  <c r="L918" i="7"/>
  <c r="N918" i="7"/>
  <c r="O918" i="7"/>
  <c r="P918" i="7"/>
  <c r="Q918" i="7"/>
  <c r="R918" i="7"/>
  <c r="S918" i="7"/>
  <c r="J919" i="7"/>
  <c r="K919" i="7"/>
  <c r="L919" i="7"/>
  <c r="N919" i="7"/>
  <c r="O919" i="7"/>
  <c r="P919" i="7"/>
  <c r="Q919" i="7"/>
  <c r="R919" i="7"/>
  <c r="S919" i="7"/>
  <c r="J920" i="7"/>
  <c r="K920" i="7"/>
  <c r="L920" i="7"/>
  <c r="N920" i="7"/>
  <c r="O920" i="7"/>
  <c r="P920" i="7"/>
  <c r="Q920" i="7"/>
  <c r="R920" i="7"/>
  <c r="S920" i="7"/>
  <c r="J921" i="7"/>
  <c r="K921" i="7"/>
  <c r="L921" i="7"/>
  <c r="N921" i="7"/>
  <c r="O921" i="7"/>
  <c r="P921" i="7"/>
  <c r="Q921" i="7"/>
  <c r="R921" i="7"/>
  <c r="S921" i="7"/>
  <c r="J922" i="7"/>
  <c r="K922" i="7"/>
  <c r="L922" i="7"/>
  <c r="N922" i="7"/>
  <c r="O922" i="7"/>
  <c r="P922" i="7"/>
  <c r="Q922" i="7"/>
  <c r="R922" i="7"/>
  <c r="S922" i="7"/>
  <c r="J923" i="7"/>
  <c r="K923" i="7"/>
  <c r="L923" i="7"/>
  <c r="N923" i="7"/>
  <c r="O923" i="7"/>
  <c r="P923" i="7"/>
  <c r="Q923" i="7"/>
  <c r="R923" i="7"/>
  <c r="S923" i="7"/>
  <c r="J924" i="7"/>
  <c r="K924" i="7"/>
  <c r="L924" i="7"/>
  <c r="N924" i="7"/>
  <c r="O924" i="7"/>
  <c r="P924" i="7"/>
  <c r="Q924" i="7"/>
  <c r="R924" i="7"/>
  <c r="S924" i="7"/>
  <c r="J925" i="7"/>
  <c r="K925" i="7"/>
  <c r="L925" i="7"/>
  <c r="N925" i="7"/>
  <c r="O925" i="7"/>
  <c r="P925" i="7"/>
  <c r="Q925" i="7"/>
  <c r="R925" i="7"/>
  <c r="S925" i="7"/>
  <c r="J926" i="7"/>
  <c r="K926" i="7"/>
  <c r="L926" i="7"/>
  <c r="N926" i="7"/>
  <c r="O926" i="7"/>
  <c r="P926" i="7"/>
  <c r="Q926" i="7"/>
  <c r="R926" i="7"/>
  <c r="S926" i="7"/>
  <c r="J927" i="7"/>
  <c r="K927" i="7"/>
  <c r="L927" i="7"/>
  <c r="N927" i="7"/>
  <c r="O927" i="7"/>
  <c r="P927" i="7"/>
  <c r="Q927" i="7"/>
  <c r="R927" i="7"/>
  <c r="S927" i="7"/>
  <c r="J928" i="7"/>
  <c r="K928" i="7"/>
  <c r="L928" i="7"/>
  <c r="N928" i="7"/>
  <c r="O928" i="7"/>
  <c r="P928" i="7"/>
  <c r="Q928" i="7"/>
  <c r="R928" i="7"/>
  <c r="S928" i="7"/>
  <c r="J929" i="7"/>
  <c r="K929" i="7"/>
  <c r="L929" i="7"/>
  <c r="N929" i="7"/>
  <c r="O929" i="7"/>
  <c r="P929" i="7"/>
  <c r="Q929" i="7"/>
  <c r="R929" i="7"/>
  <c r="S929" i="7"/>
  <c r="J930" i="7"/>
  <c r="K930" i="7"/>
  <c r="L930" i="7"/>
  <c r="N930" i="7"/>
  <c r="O930" i="7"/>
  <c r="P930" i="7"/>
  <c r="Q930" i="7"/>
  <c r="R930" i="7"/>
  <c r="S930" i="7"/>
  <c r="J931" i="7"/>
  <c r="K931" i="7"/>
  <c r="L931" i="7"/>
  <c r="N931" i="7"/>
  <c r="O931" i="7"/>
  <c r="P931" i="7"/>
  <c r="Q931" i="7"/>
  <c r="R931" i="7"/>
  <c r="S931" i="7"/>
  <c r="J932" i="7"/>
  <c r="K932" i="7"/>
  <c r="L932" i="7"/>
  <c r="N932" i="7"/>
  <c r="O932" i="7"/>
  <c r="P932" i="7"/>
  <c r="Q932" i="7"/>
  <c r="R932" i="7"/>
  <c r="S932" i="7"/>
  <c r="J933" i="7"/>
  <c r="K933" i="7"/>
  <c r="L933" i="7"/>
  <c r="N933" i="7"/>
  <c r="O933" i="7"/>
  <c r="P933" i="7"/>
  <c r="Q933" i="7"/>
  <c r="R933" i="7"/>
  <c r="S933" i="7"/>
  <c r="J934" i="7"/>
  <c r="K934" i="7"/>
  <c r="L934" i="7"/>
  <c r="N934" i="7"/>
  <c r="O934" i="7"/>
  <c r="P934" i="7"/>
  <c r="Q934" i="7"/>
  <c r="R934" i="7"/>
  <c r="S934" i="7"/>
  <c r="J935" i="7"/>
  <c r="K935" i="7"/>
  <c r="L935" i="7"/>
  <c r="N935" i="7"/>
  <c r="O935" i="7"/>
  <c r="P935" i="7"/>
  <c r="Q935" i="7"/>
  <c r="R935" i="7"/>
  <c r="S935" i="7"/>
  <c r="J936" i="7"/>
  <c r="K936" i="7"/>
  <c r="L936" i="7"/>
  <c r="N936" i="7"/>
  <c r="O936" i="7"/>
  <c r="P936" i="7"/>
  <c r="Q936" i="7"/>
  <c r="R936" i="7"/>
  <c r="S936" i="7"/>
  <c r="J937" i="7"/>
  <c r="K937" i="7"/>
  <c r="L937" i="7"/>
  <c r="N937" i="7"/>
  <c r="O937" i="7"/>
  <c r="P937" i="7"/>
  <c r="Q937" i="7"/>
  <c r="R937" i="7"/>
  <c r="S937" i="7"/>
  <c r="J938" i="7"/>
  <c r="K938" i="7"/>
  <c r="L938" i="7"/>
  <c r="N938" i="7"/>
  <c r="O938" i="7"/>
  <c r="P938" i="7"/>
  <c r="Q938" i="7"/>
  <c r="R938" i="7"/>
  <c r="S938" i="7"/>
  <c r="J939" i="7"/>
  <c r="K939" i="7"/>
  <c r="L939" i="7"/>
  <c r="N939" i="7"/>
  <c r="O939" i="7"/>
  <c r="P939" i="7"/>
  <c r="Q939" i="7"/>
  <c r="R939" i="7"/>
  <c r="S939" i="7"/>
  <c r="J940" i="7"/>
  <c r="K940" i="7"/>
  <c r="L940" i="7"/>
  <c r="N940" i="7"/>
  <c r="O940" i="7"/>
  <c r="P940" i="7"/>
  <c r="Q940" i="7"/>
  <c r="R940" i="7"/>
  <c r="S940" i="7"/>
  <c r="J941" i="7"/>
  <c r="K941" i="7"/>
  <c r="L941" i="7"/>
  <c r="N941" i="7"/>
  <c r="O941" i="7"/>
  <c r="P941" i="7"/>
  <c r="Q941" i="7"/>
  <c r="R941" i="7"/>
  <c r="S941" i="7"/>
  <c r="J942" i="7"/>
  <c r="K942" i="7"/>
  <c r="L942" i="7"/>
  <c r="N942" i="7"/>
  <c r="O942" i="7"/>
  <c r="P942" i="7"/>
  <c r="Q942" i="7"/>
  <c r="R942" i="7"/>
  <c r="S942" i="7"/>
  <c r="J943" i="7"/>
  <c r="K943" i="7"/>
  <c r="L943" i="7"/>
  <c r="N943" i="7"/>
  <c r="O943" i="7"/>
  <c r="P943" i="7"/>
  <c r="Q943" i="7"/>
  <c r="R943" i="7"/>
  <c r="S943" i="7"/>
  <c r="J944" i="7"/>
  <c r="K944" i="7"/>
  <c r="L944" i="7"/>
  <c r="N944" i="7"/>
  <c r="O944" i="7"/>
  <c r="P944" i="7"/>
  <c r="Q944" i="7"/>
  <c r="R944" i="7"/>
  <c r="S944" i="7"/>
  <c r="J945" i="7"/>
  <c r="K945" i="7"/>
  <c r="L945" i="7"/>
  <c r="N945" i="7"/>
  <c r="O945" i="7"/>
  <c r="P945" i="7"/>
  <c r="Q945" i="7"/>
  <c r="R945" i="7"/>
  <c r="S945" i="7"/>
  <c r="J946" i="7"/>
  <c r="K946" i="7"/>
  <c r="L946" i="7"/>
  <c r="N946" i="7"/>
  <c r="O946" i="7"/>
  <c r="P946" i="7"/>
  <c r="Q946" i="7"/>
  <c r="R946" i="7"/>
  <c r="S946" i="7"/>
  <c r="J947" i="7"/>
  <c r="K947" i="7"/>
  <c r="L947" i="7"/>
  <c r="N947" i="7"/>
  <c r="O947" i="7"/>
  <c r="P947" i="7"/>
  <c r="Q947" i="7"/>
  <c r="R947" i="7"/>
  <c r="S947" i="7"/>
  <c r="J948" i="7"/>
  <c r="K948" i="7"/>
  <c r="L948" i="7"/>
  <c r="N948" i="7"/>
  <c r="O948" i="7"/>
  <c r="P948" i="7"/>
  <c r="Q948" i="7"/>
  <c r="R948" i="7"/>
  <c r="S948" i="7"/>
  <c r="J949" i="7"/>
  <c r="K949" i="7"/>
  <c r="L949" i="7"/>
  <c r="N949" i="7"/>
  <c r="O949" i="7"/>
  <c r="P949" i="7"/>
  <c r="Q949" i="7"/>
  <c r="R949" i="7"/>
  <c r="S949" i="7"/>
  <c r="J950" i="7"/>
  <c r="K950" i="7"/>
  <c r="L950" i="7"/>
  <c r="N950" i="7"/>
  <c r="O950" i="7"/>
  <c r="P950" i="7"/>
  <c r="Q950" i="7"/>
  <c r="R950" i="7"/>
  <c r="S950" i="7"/>
  <c r="J951" i="7"/>
  <c r="K951" i="7"/>
  <c r="L951" i="7"/>
  <c r="N951" i="7"/>
  <c r="O951" i="7"/>
  <c r="P951" i="7"/>
  <c r="Q951" i="7"/>
  <c r="R951" i="7"/>
  <c r="S951" i="7"/>
  <c r="J952" i="7"/>
  <c r="K952" i="7"/>
  <c r="L952" i="7"/>
  <c r="N952" i="7"/>
  <c r="O952" i="7"/>
  <c r="P952" i="7"/>
  <c r="Q952" i="7"/>
  <c r="R952" i="7"/>
  <c r="S952" i="7"/>
  <c r="J953" i="7"/>
  <c r="K953" i="7"/>
  <c r="L953" i="7"/>
  <c r="N953" i="7"/>
  <c r="O953" i="7"/>
  <c r="P953" i="7"/>
  <c r="Q953" i="7"/>
  <c r="R953" i="7"/>
  <c r="S953" i="7"/>
  <c r="J954" i="7"/>
  <c r="K954" i="7"/>
  <c r="L954" i="7"/>
  <c r="N954" i="7"/>
  <c r="O954" i="7"/>
  <c r="P954" i="7"/>
  <c r="Q954" i="7"/>
  <c r="R954" i="7"/>
  <c r="S954" i="7"/>
  <c r="J955" i="7"/>
  <c r="K955" i="7"/>
  <c r="L955" i="7"/>
  <c r="N955" i="7"/>
  <c r="O955" i="7"/>
  <c r="P955" i="7"/>
  <c r="Q955" i="7"/>
  <c r="R955" i="7"/>
  <c r="S955" i="7"/>
  <c r="J956" i="7"/>
  <c r="K956" i="7"/>
  <c r="L956" i="7"/>
  <c r="N956" i="7"/>
  <c r="O956" i="7"/>
  <c r="P956" i="7"/>
  <c r="Q956" i="7"/>
  <c r="R956" i="7"/>
  <c r="S956" i="7"/>
  <c r="J957" i="7"/>
  <c r="K957" i="7"/>
  <c r="L957" i="7"/>
  <c r="N957" i="7"/>
  <c r="O957" i="7"/>
  <c r="P957" i="7"/>
  <c r="Q957" i="7"/>
  <c r="R957" i="7"/>
  <c r="S957" i="7"/>
  <c r="J958" i="7"/>
  <c r="K958" i="7"/>
  <c r="L958" i="7"/>
  <c r="N958" i="7"/>
  <c r="O958" i="7"/>
  <c r="P958" i="7"/>
  <c r="Q958" i="7"/>
  <c r="R958" i="7"/>
  <c r="S958" i="7"/>
  <c r="J959" i="7"/>
  <c r="K959" i="7"/>
  <c r="L959" i="7"/>
  <c r="N959" i="7"/>
  <c r="O959" i="7"/>
  <c r="P959" i="7"/>
  <c r="Q959" i="7"/>
  <c r="R959" i="7"/>
  <c r="S959" i="7"/>
  <c r="J960" i="7"/>
  <c r="K960" i="7"/>
  <c r="L960" i="7"/>
  <c r="N960" i="7"/>
  <c r="O960" i="7"/>
  <c r="P960" i="7"/>
  <c r="Q960" i="7"/>
  <c r="R960" i="7"/>
  <c r="S960" i="7"/>
  <c r="J961" i="7"/>
  <c r="K961" i="7"/>
  <c r="L961" i="7"/>
  <c r="N961" i="7"/>
  <c r="O961" i="7"/>
  <c r="P961" i="7"/>
  <c r="Q961" i="7"/>
  <c r="R961" i="7"/>
  <c r="S961" i="7"/>
  <c r="J962" i="7"/>
  <c r="K962" i="7"/>
  <c r="L962" i="7"/>
  <c r="N962" i="7"/>
  <c r="O962" i="7"/>
  <c r="P962" i="7"/>
  <c r="Q962" i="7"/>
  <c r="R962" i="7"/>
  <c r="S962" i="7"/>
  <c r="J963" i="7"/>
  <c r="K963" i="7"/>
  <c r="L963" i="7"/>
  <c r="N963" i="7"/>
  <c r="O963" i="7"/>
  <c r="P963" i="7"/>
  <c r="Q963" i="7"/>
  <c r="R963" i="7"/>
  <c r="S963" i="7"/>
  <c r="J964" i="7"/>
  <c r="K964" i="7"/>
  <c r="L964" i="7"/>
  <c r="N964" i="7"/>
  <c r="O964" i="7"/>
  <c r="P964" i="7"/>
  <c r="Q964" i="7"/>
  <c r="R964" i="7"/>
  <c r="S964" i="7"/>
  <c r="J965" i="7"/>
  <c r="K965" i="7"/>
  <c r="L965" i="7"/>
  <c r="N965" i="7"/>
  <c r="O965" i="7"/>
  <c r="P965" i="7"/>
  <c r="Q965" i="7"/>
  <c r="R965" i="7"/>
  <c r="S965" i="7"/>
  <c r="J966" i="7"/>
  <c r="K966" i="7"/>
  <c r="L966" i="7"/>
  <c r="N966" i="7"/>
  <c r="O966" i="7"/>
  <c r="P966" i="7"/>
  <c r="Q966" i="7"/>
  <c r="R966" i="7"/>
  <c r="S966" i="7"/>
  <c r="J967" i="7"/>
  <c r="K967" i="7"/>
  <c r="L967" i="7"/>
  <c r="N967" i="7"/>
  <c r="O967" i="7"/>
  <c r="P967" i="7"/>
  <c r="Q967" i="7"/>
  <c r="R967" i="7"/>
  <c r="S967" i="7"/>
  <c r="J968" i="7"/>
  <c r="K968" i="7"/>
  <c r="L968" i="7"/>
  <c r="N968" i="7"/>
  <c r="O968" i="7"/>
  <c r="P968" i="7"/>
  <c r="Q968" i="7"/>
  <c r="R968" i="7"/>
  <c r="S968" i="7"/>
  <c r="J969" i="7"/>
  <c r="K969" i="7"/>
  <c r="L969" i="7"/>
  <c r="N969" i="7"/>
  <c r="O969" i="7"/>
  <c r="P969" i="7"/>
  <c r="Q969" i="7"/>
  <c r="R969" i="7"/>
  <c r="S969" i="7"/>
  <c r="J970" i="7"/>
  <c r="K970" i="7"/>
  <c r="L970" i="7"/>
  <c r="N970" i="7"/>
  <c r="O970" i="7"/>
  <c r="P970" i="7"/>
  <c r="Q970" i="7"/>
  <c r="R970" i="7"/>
  <c r="S970" i="7"/>
  <c r="J971" i="7"/>
  <c r="K971" i="7"/>
  <c r="L971" i="7"/>
  <c r="N971" i="7"/>
  <c r="O971" i="7"/>
  <c r="P971" i="7"/>
  <c r="Q971" i="7"/>
  <c r="R971" i="7"/>
  <c r="S971" i="7"/>
  <c r="J972" i="7"/>
  <c r="K972" i="7"/>
  <c r="L972" i="7"/>
  <c r="N972" i="7"/>
  <c r="O972" i="7"/>
  <c r="P972" i="7"/>
  <c r="Q972" i="7"/>
  <c r="R972" i="7"/>
  <c r="S972" i="7"/>
  <c r="J973" i="7"/>
  <c r="K973" i="7"/>
  <c r="L973" i="7"/>
  <c r="N973" i="7"/>
  <c r="O973" i="7"/>
  <c r="P973" i="7"/>
  <c r="Q973" i="7"/>
  <c r="R973" i="7"/>
  <c r="S973" i="7"/>
  <c r="J974" i="7"/>
  <c r="K974" i="7"/>
  <c r="L974" i="7"/>
  <c r="N974" i="7"/>
  <c r="O974" i="7"/>
  <c r="P974" i="7"/>
  <c r="Q974" i="7"/>
  <c r="R974" i="7"/>
  <c r="S974" i="7"/>
  <c r="J975" i="7"/>
  <c r="K975" i="7"/>
  <c r="L975" i="7"/>
  <c r="N975" i="7"/>
  <c r="O975" i="7"/>
  <c r="P975" i="7"/>
  <c r="Q975" i="7"/>
  <c r="R975" i="7"/>
  <c r="S975" i="7"/>
  <c r="J976" i="7"/>
  <c r="K976" i="7"/>
  <c r="L976" i="7"/>
  <c r="N976" i="7"/>
  <c r="O976" i="7"/>
  <c r="P976" i="7"/>
  <c r="Q976" i="7"/>
  <c r="R976" i="7"/>
  <c r="S976" i="7"/>
  <c r="J977" i="7"/>
  <c r="K977" i="7"/>
  <c r="L977" i="7"/>
  <c r="N977" i="7"/>
  <c r="O977" i="7"/>
  <c r="P977" i="7"/>
  <c r="Q977" i="7"/>
  <c r="R977" i="7"/>
  <c r="S977" i="7"/>
  <c r="J978" i="7"/>
  <c r="K978" i="7"/>
  <c r="L978" i="7"/>
  <c r="N978" i="7"/>
  <c r="O978" i="7"/>
  <c r="P978" i="7"/>
  <c r="Q978" i="7"/>
  <c r="R978" i="7"/>
  <c r="S978" i="7"/>
  <c r="J979" i="7"/>
  <c r="K979" i="7"/>
  <c r="L979" i="7"/>
  <c r="N979" i="7"/>
  <c r="O979" i="7"/>
  <c r="P979" i="7"/>
  <c r="Q979" i="7"/>
  <c r="R979" i="7"/>
  <c r="S979" i="7"/>
  <c r="J980" i="7"/>
  <c r="K980" i="7"/>
  <c r="L980" i="7"/>
  <c r="N980" i="7"/>
  <c r="O980" i="7"/>
  <c r="P980" i="7"/>
  <c r="Q980" i="7"/>
  <c r="R980" i="7"/>
  <c r="S980" i="7"/>
  <c r="J981" i="7"/>
  <c r="K981" i="7"/>
  <c r="L981" i="7"/>
  <c r="N981" i="7"/>
  <c r="O981" i="7"/>
  <c r="P981" i="7"/>
  <c r="Q981" i="7"/>
  <c r="R981" i="7"/>
  <c r="S981" i="7"/>
  <c r="J982" i="7"/>
  <c r="K982" i="7"/>
  <c r="L982" i="7"/>
  <c r="N982" i="7"/>
  <c r="O982" i="7"/>
  <c r="P982" i="7"/>
  <c r="Q982" i="7"/>
  <c r="R982" i="7"/>
  <c r="S982" i="7"/>
  <c r="J983" i="7"/>
  <c r="K983" i="7"/>
  <c r="L983" i="7"/>
  <c r="N983" i="7"/>
  <c r="O983" i="7"/>
  <c r="P983" i="7"/>
  <c r="Q983" i="7"/>
  <c r="R983" i="7"/>
  <c r="S983" i="7"/>
  <c r="J984" i="7"/>
  <c r="K984" i="7"/>
  <c r="L984" i="7"/>
  <c r="N984" i="7"/>
  <c r="O984" i="7"/>
  <c r="P984" i="7"/>
  <c r="Q984" i="7"/>
  <c r="R984" i="7"/>
  <c r="S984" i="7"/>
  <c r="J985" i="7"/>
  <c r="K985" i="7"/>
  <c r="L985" i="7"/>
  <c r="N985" i="7"/>
  <c r="O985" i="7"/>
  <c r="P985" i="7"/>
  <c r="Q985" i="7"/>
  <c r="R985" i="7"/>
  <c r="S985" i="7"/>
  <c r="J986" i="7"/>
  <c r="K986" i="7"/>
  <c r="L986" i="7"/>
  <c r="N986" i="7"/>
  <c r="O986" i="7"/>
  <c r="P986" i="7"/>
  <c r="Q986" i="7"/>
  <c r="R986" i="7"/>
  <c r="S986" i="7"/>
  <c r="J987" i="7"/>
  <c r="K987" i="7"/>
  <c r="L987" i="7"/>
  <c r="N987" i="7"/>
  <c r="O987" i="7"/>
  <c r="P987" i="7"/>
  <c r="Q987" i="7"/>
  <c r="R987" i="7"/>
  <c r="S987" i="7"/>
  <c r="J988" i="7"/>
  <c r="K988" i="7"/>
  <c r="L988" i="7"/>
  <c r="N988" i="7"/>
  <c r="O988" i="7"/>
  <c r="P988" i="7"/>
  <c r="Q988" i="7"/>
  <c r="R988" i="7"/>
  <c r="S988" i="7"/>
  <c r="J989" i="7"/>
  <c r="K989" i="7"/>
  <c r="L989" i="7"/>
  <c r="N989" i="7"/>
  <c r="O989" i="7"/>
  <c r="P989" i="7"/>
  <c r="Q989" i="7"/>
  <c r="R989" i="7"/>
  <c r="S989" i="7"/>
  <c r="J990" i="7"/>
  <c r="K990" i="7"/>
  <c r="L990" i="7"/>
  <c r="N990" i="7"/>
  <c r="O990" i="7"/>
  <c r="P990" i="7"/>
  <c r="Q990" i="7"/>
  <c r="R990" i="7"/>
  <c r="S990" i="7"/>
  <c r="J991" i="7"/>
  <c r="K991" i="7"/>
  <c r="L991" i="7"/>
  <c r="N991" i="7"/>
  <c r="O991" i="7"/>
  <c r="P991" i="7"/>
  <c r="Q991" i="7"/>
  <c r="R991" i="7"/>
  <c r="S991" i="7"/>
  <c r="J992" i="7"/>
  <c r="K992" i="7"/>
  <c r="L992" i="7"/>
  <c r="N992" i="7"/>
  <c r="O992" i="7"/>
  <c r="P992" i="7"/>
  <c r="Q992" i="7"/>
  <c r="R992" i="7"/>
  <c r="S992" i="7"/>
  <c r="J993" i="7"/>
  <c r="K993" i="7"/>
  <c r="L993" i="7"/>
  <c r="N993" i="7"/>
  <c r="O993" i="7"/>
  <c r="P993" i="7"/>
  <c r="Q993" i="7"/>
  <c r="R993" i="7"/>
  <c r="S993" i="7"/>
  <c r="J994" i="7"/>
  <c r="K994" i="7"/>
  <c r="L994" i="7"/>
  <c r="N994" i="7"/>
  <c r="O994" i="7"/>
  <c r="P994" i="7"/>
  <c r="Q994" i="7"/>
  <c r="R994" i="7"/>
  <c r="S994" i="7"/>
  <c r="J995" i="7"/>
  <c r="K995" i="7"/>
  <c r="L995" i="7"/>
  <c r="N995" i="7"/>
  <c r="O995" i="7"/>
  <c r="P995" i="7"/>
  <c r="Q995" i="7"/>
  <c r="R995" i="7"/>
  <c r="S995" i="7"/>
  <c r="J996" i="7"/>
  <c r="K996" i="7"/>
  <c r="L996" i="7"/>
  <c r="N996" i="7"/>
  <c r="O996" i="7"/>
  <c r="P996" i="7"/>
  <c r="Q996" i="7"/>
  <c r="R996" i="7"/>
  <c r="S996" i="7"/>
  <c r="J997" i="7"/>
  <c r="K997" i="7"/>
  <c r="L997" i="7"/>
  <c r="N997" i="7"/>
  <c r="O997" i="7"/>
  <c r="P997" i="7"/>
  <c r="Q997" i="7"/>
  <c r="R997" i="7"/>
  <c r="S997" i="7"/>
  <c r="J998" i="7"/>
  <c r="K998" i="7"/>
  <c r="L998" i="7"/>
  <c r="N998" i="7"/>
  <c r="O998" i="7"/>
  <c r="P998" i="7"/>
  <c r="Q998" i="7"/>
  <c r="R998" i="7"/>
  <c r="S998" i="7"/>
  <c r="J999" i="7"/>
  <c r="K999" i="7"/>
  <c r="L999" i="7"/>
  <c r="N999" i="7"/>
  <c r="O999" i="7"/>
  <c r="P999" i="7"/>
  <c r="Q999" i="7"/>
  <c r="R999" i="7"/>
  <c r="S999" i="7"/>
  <c r="J1000" i="7"/>
  <c r="K1000" i="7"/>
  <c r="L1000" i="7"/>
  <c r="N1000" i="7"/>
  <c r="O1000" i="7"/>
  <c r="P1000" i="7"/>
  <c r="Q1000" i="7"/>
  <c r="R1000" i="7"/>
  <c r="S1000" i="7"/>
  <c r="J1001" i="7"/>
  <c r="K1001" i="7"/>
  <c r="L1001" i="7"/>
  <c r="N1001" i="7"/>
  <c r="O1001" i="7"/>
  <c r="P1001" i="7"/>
  <c r="Q1001" i="7"/>
  <c r="R1001" i="7"/>
  <c r="S1001" i="7"/>
  <c r="J1002" i="7"/>
  <c r="K1002" i="7"/>
  <c r="L1002" i="7"/>
  <c r="N1002" i="7"/>
  <c r="O1002" i="7"/>
  <c r="P1002" i="7"/>
  <c r="Q1002" i="7"/>
  <c r="R1002" i="7"/>
  <c r="S1002" i="7"/>
  <c r="J1003" i="7"/>
  <c r="K1003" i="7"/>
  <c r="L1003" i="7"/>
  <c r="N1003" i="7"/>
  <c r="O1003" i="7"/>
  <c r="P1003" i="7"/>
  <c r="Q1003" i="7"/>
  <c r="R1003" i="7"/>
  <c r="S1003" i="7"/>
  <c r="J1004" i="7"/>
  <c r="K1004" i="7"/>
  <c r="L1004" i="7"/>
  <c r="N1004" i="7"/>
  <c r="O1004" i="7"/>
  <c r="P1004" i="7"/>
  <c r="Q1004" i="7"/>
  <c r="R1004" i="7"/>
  <c r="S1004" i="7"/>
  <c r="J1005" i="7"/>
  <c r="K1005" i="7"/>
  <c r="L1005" i="7"/>
  <c r="N1005" i="7"/>
  <c r="O1005" i="7"/>
  <c r="P1005" i="7"/>
  <c r="Q1005" i="7"/>
  <c r="R1005" i="7"/>
  <c r="S1005" i="7"/>
  <c r="J1006" i="7"/>
  <c r="K1006" i="7"/>
  <c r="L1006" i="7"/>
  <c r="N1006" i="7"/>
  <c r="O1006" i="7"/>
  <c r="P1006" i="7"/>
  <c r="Q1006" i="7"/>
  <c r="R1006" i="7"/>
  <c r="S1006" i="7"/>
  <c r="J1007" i="7"/>
  <c r="K1007" i="7"/>
  <c r="L1007" i="7"/>
  <c r="N1007" i="7"/>
  <c r="O1007" i="7"/>
  <c r="P1007" i="7"/>
  <c r="Q1007" i="7"/>
  <c r="R1007" i="7"/>
  <c r="S1007" i="7"/>
  <c r="J1008" i="7"/>
  <c r="K1008" i="7"/>
  <c r="L1008" i="7"/>
  <c r="N1008" i="7"/>
  <c r="O1008" i="7"/>
  <c r="P1008" i="7"/>
  <c r="Q1008" i="7"/>
  <c r="R1008" i="7"/>
  <c r="S1008" i="7"/>
  <c r="J1009" i="7"/>
  <c r="K1009" i="7"/>
  <c r="L1009" i="7"/>
  <c r="N1009" i="7"/>
  <c r="O1009" i="7"/>
  <c r="P1009" i="7"/>
  <c r="Q1009" i="7"/>
  <c r="R1009" i="7"/>
  <c r="S1009" i="7"/>
  <c r="J1010" i="7"/>
  <c r="K1010" i="7"/>
  <c r="L1010" i="7"/>
  <c r="N1010" i="7"/>
  <c r="O1010" i="7"/>
  <c r="P1010" i="7"/>
  <c r="Q1010" i="7"/>
  <c r="R1010" i="7"/>
  <c r="S1010" i="7"/>
  <c r="J1011" i="7"/>
  <c r="K1011" i="7"/>
  <c r="L1011" i="7"/>
  <c r="N1011" i="7"/>
  <c r="O1011" i="7"/>
  <c r="P1011" i="7"/>
  <c r="Q1011" i="7"/>
  <c r="R1011" i="7"/>
  <c r="S1011" i="7"/>
  <c r="J1012" i="7"/>
  <c r="K1012" i="7"/>
  <c r="L1012" i="7"/>
  <c r="N1012" i="7"/>
  <c r="O1012" i="7"/>
  <c r="P1012" i="7"/>
  <c r="Q1012" i="7"/>
  <c r="R1012" i="7"/>
  <c r="S1012" i="7"/>
  <c r="J1013" i="7"/>
  <c r="K1013" i="7"/>
  <c r="L1013" i="7"/>
  <c r="N1013" i="7"/>
  <c r="O1013" i="7"/>
  <c r="P1013" i="7"/>
  <c r="Q1013" i="7"/>
  <c r="R1013" i="7"/>
  <c r="S1013" i="7"/>
  <c r="J1014" i="7"/>
  <c r="K1014" i="7"/>
  <c r="L1014" i="7"/>
  <c r="N1014" i="7"/>
  <c r="O1014" i="7"/>
  <c r="P1014" i="7"/>
  <c r="Q1014" i="7"/>
  <c r="R1014" i="7"/>
  <c r="S1014" i="7"/>
  <c r="J1015" i="7"/>
  <c r="K1015" i="7"/>
  <c r="L1015" i="7"/>
  <c r="N1015" i="7"/>
  <c r="O1015" i="7"/>
  <c r="P1015" i="7"/>
  <c r="Q1015" i="7"/>
  <c r="R1015" i="7"/>
  <c r="S1015" i="7"/>
  <c r="J1016" i="7"/>
  <c r="K1016" i="7"/>
  <c r="L1016" i="7"/>
  <c r="N1016" i="7"/>
  <c r="O1016" i="7"/>
  <c r="P1016" i="7"/>
  <c r="Q1016" i="7"/>
  <c r="R1016" i="7"/>
  <c r="S1016" i="7"/>
  <c r="J1017" i="7"/>
  <c r="K1017" i="7"/>
  <c r="L1017" i="7"/>
  <c r="N1017" i="7"/>
  <c r="O1017" i="7"/>
  <c r="P1017" i="7"/>
  <c r="Q1017" i="7"/>
  <c r="R1017" i="7"/>
  <c r="S1017" i="7"/>
  <c r="J1018" i="7"/>
  <c r="K1018" i="7"/>
  <c r="L1018" i="7"/>
  <c r="N1018" i="7"/>
  <c r="O1018" i="7"/>
  <c r="P1018" i="7"/>
  <c r="Q1018" i="7"/>
  <c r="R1018" i="7"/>
  <c r="S1018" i="7"/>
  <c r="J1019" i="7"/>
  <c r="K1019" i="7"/>
  <c r="L1019" i="7"/>
  <c r="N1019" i="7"/>
  <c r="O1019" i="7"/>
  <c r="P1019" i="7"/>
  <c r="Q1019" i="7"/>
  <c r="R1019" i="7"/>
  <c r="S1019" i="7"/>
  <c r="J1020" i="7"/>
  <c r="K1020" i="7"/>
  <c r="L1020" i="7"/>
  <c r="N1020" i="7"/>
  <c r="O1020" i="7"/>
  <c r="P1020" i="7"/>
  <c r="Q1020" i="7"/>
  <c r="R1020" i="7"/>
  <c r="S1020" i="7"/>
  <c r="J1021" i="7"/>
  <c r="K1021" i="7"/>
  <c r="L1021" i="7"/>
  <c r="N1021" i="7"/>
  <c r="O1021" i="7"/>
  <c r="P1021" i="7"/>
  <c r="Q1021" i="7"/>
  <c r="R1021" i="7"/>
  <c r="S1021" i="7"/>
  <c r="J1022" i="7"/>
  <c r="K1022" i="7"/>
  <c r="L1022" i="7"/>
  <c r="N1022" i="7"/>
  <c r="O1022" i="7"/>
  <c r="P1022" i="7"/>
  <c r="Q1022" i="7"/>
  <c r="R1022" i="7"/>
  <c r="S1022" i="7"/>
  <c r="J1023" i="7"/>
  <c r="K1023" i="7"/>
  <c r="L1023" i="7"/>
  <c r="N1023" i="7"/>
  <c r="O1023" i="7"/>
  <c r="P1023" i="7"/>
  <c r="Q1023" i="7"/>
  <c r="R1023" i="7"/>
  <c r="S1023" i="7"/>
  <c r="J1024" i="7"/>
  <c r="K1024" i="7"/>
  <c r="L1024" i="7"/>
  <c r="N1024" i="7"/>
  <c r="O1024" i="7"/>
  <c r="P1024" i="7"/>
  <c r="Q1024" i="7"/>
  <c r="R1024" i="7"/>
  <c r="S1024" i="7"/>
  <c r="J1025" i="7"/>
  <c r="K1025" i="7"/>
  <c r="L1025" i="7"/>
  <c r="N1025" i="7"/>
  <c r="O1025" i="7"/>
  <c r="P1025" i="7"/>
  <c r="Q1025" i="7"/>
  <c r="R1025" i="7"/>
  <c r="S1025" i="7"/>
  <c r="J1026" i="7"/>
  <c r="K1026" i="7"/>
  <c r="L1026" i="7"/>
  <c r="N1026" i="7"/>
  <c r="O1026" i="7"/>
  <c r="P1026" i="7"/>
  <c r="Q1026" i="7"/>
  <c r="R1026" i="7"/>
  <c r="S1026" i="7"/>
  <c r="J1027" i="7"/>
  <c r="K1027" i="7"/>
  <c r="L1027" i="7"/>
  <c r="N1027" i="7"/>
  <c r="O1027" i="7"/>
  <c r="P1027" i="7"/>
  <c r="Q1027" i="7"/>
  <c r="R1027" i="7"/>
  <c r="S1027" i="7"/>
  <c r="J1028" i="7"/>
  <c r="K1028" i="7"/>
  <c r="L1028" i="7"/>
  <c r="N1028" i="7"/>
  <c r="O1028" i="7"/>
  <c r="P1028" i="7"/>
  <c r="Q1028" i="7"/>
  <c r="R1028" i="7"/>
  <c r="S1028" i="7"/>
  <c r="J1029" i="7"/>
  <c r="K1029" i="7"/>
  <c r="L1029" i="7"/>
  <c r="N1029" i="7"/>
  <c r="O1029" i="7"/>
  <c r="P1029" i="7"/>
  <c r="Q1029" i="7"/>
  <c r="R1029" i="7"/>
  <c r="S1029" i="7"/>
  <c r="J1030" i="7"/>
  <c r="K1030" i="7"/>
  <c r="L1030" i="7"/>
  <c r="N1030" i="7"/>
  <c r="O1030" i="7"/>
  <c r="P1030" i="7"/>
  <c r="Q1030" i="7"/>
  <c r="R1030" i="7"/>
  <c r="S1030" i="7"/>
  <c r="J1031" i="7"/>
  <c r="K1031" i="7"/>
  <c r="L1031" i="7"/>
  <c r="N1031" i="7"/>
  <c r="O1031" i="7"/>
  <c r="P1031" i="7"/>
  <c r="Q1031" i="7"/>
  <c r="R1031" i="7"/>
  <c r="S1031" i="7"/>
  <c r="J1032" i="7"/>
  <c r="K1032" i="7"/>
  <c r="L1032" i="7"/>
  <c r="N1032" i="7"/>
  <c r="O1032" i="7"/>
  <c r="P1032" i="7"/>
  <c r="Q1032" i="7"/>
  <c r="R1032" i="7"/>
  <c r="S1032" i="7"/>
  <c r="J1033" i="7"/>
  <c r="K1033" i="7"/>
  <c r="L1033" i="7"/>
  <c r="N1033" i="7"/>
  <c r="O1033" i="7"/>
  <c r="P1033" i="7"/>
  <c r="Q1033" i="7"/>
  <c r="R1033" i="7"/>
  <c r="S1033" i="7"/>
  <c r="J1034" i="7"/>
  <c r="K1034" i="7"/>
  <c r="L1034" i="7"/>
  <c r="N1034" i="7"/>
  <c r="O1034" i="7"/>
  <c r="P1034" i="7"/>
  <c r="Q1034" i="7"/>
  <c r="R1034" i="7"/>
  <c r="S1034" i="7"/>
  <c r="J1035" i="7"/>
  <c r="K1035" i="7"/>
  <c r="L1035" i="7"/>
  <c r="N1035" i="7"/>
  <c r="O1035" i="7"/>
  <c r="P1035" i="7"/>
  <c r="Q1035" i="7"/>
  <c r="R1035" i="7"/>
  <c r="S1035" i="7"/>
  <c r="J1036" i="7"/>
  <c r="K1036" i="7"/>
  <c r="L1036" i="7"/>
  <c r="N1036" i="7"/>
  <c r="O1036" i="7"/>
  <c r="P1036" i="7"/>
  <c r="Q1036" i="7"/>
  <c r="R1036" i="7"/>
  <c r="S1036" i="7"/>
  <c r="J1037" i="7"/>
  <c r="K1037" i="7"/>
  <c r="L1037" i="7"/>
  <c r="N1037" i="7"/>
  <c r="O1037" i="7"/>
  <c r="P1037" i="7"/>
  <c r="Q1037" i="7"/>
  <c r="R1037" i="7"/>
  <c r="S1037" i="7"/>
  <c r="J1038" i="7"/>
  <c r="K1038" i="7"/>
  <c r="L1038" i="7"/>
  <c r="N1038" i="7"/>
  <c r="O1038" i="7"/>
  <c r="P1038" i="7"/>
  <c r="Q1038" i="7"/>
  <c r="R1038" i="7"/>
  <c r="S1038" i="7"/>
  <c r="J1039" i="7"/>
  <c r="K1039" i="7"/>
  <c r="L1039" i="7"/>
  <c r="N1039" i="7"/>
  <c r="O1039" i="7"/>
  <c r="P1039" i="7"/>
  <c r="Q1039" i="7"/>
  <c r="R1039" i="7"/>
  <c r="S1039" i="7"/>
  <c r="J1040" i="7"/>
  <c r="K1040" i="7"/>
  <c r="L1040" i="7"/>
  <c r="N1040" i="7"/>
  <c r="O1040" i="7"/>
  <c r="P1040" i="7"/>
  <c r="Q1040" i="7"/>
  <c r="R1040" i="7"/>
  <c r="S1040" i="7"/>
  <c r="J1041" i="7"/>
  <c r="K1041" i="7"/>
  <c r="L1041" i="7"/>
  <c r="N1041" i="7"/>
  <c r="O1041" i="7"/>
  <c r="P1041" i="7"/>
  <c r="Q1041" i="7"/>
  <c r="R1041" i="7"/>
  <c r="S1041" i="7"/>
  <c r="J1042" i="7"/>
  <c r="K1042" i="7"/>
  <c r="L1042" i="7"/>
  <c r="N1042" i="7"/>
  <c r="O1042" i="7"/>
  <c r="P1042" i="7"/>
  <c r="Q1042" i="7"/>
  <c r="R1042" i="7"/>
  <c r="S1042" i="7"/>
  <c r="J1043" i="7"/>
  <c r="K1043" i="7"/>
  <c r="L1043" i="7"/>
  <c r="N1043" i="7"/>
  <c r="O1043" i="7"/>
  <c r="P1043" i="7"/>
  <c r="Q1043" i="7"/>
  <c r="R1043" i="7"/>
  <c r="S1043" i="7"/>
  <c r="J1044" i="7"/>
  <c r="K1044" i="7"/>
  <c r="L1044" i="7"/>
  <c r="N1044" i="7"/>
  <c r="O1044" i="7"/>
  <c r="P1044" i="7"/>
  <c r="Q1044" i="7"/>
  <c r="R1044" i="7"/>
  <c r="S1044" i="7"/>
  <c r="J1045" i="7"/>
  <c r="K1045" i="7"/>
  <c r="L1045" i="7"/>
  <c r="N1045" i="7"/>
  <c r="O1045" i="7"/>
  <c r="P1045" i="7"/>
  <c r="Q1045" i="7"/>
  <c r="R1045" i="7"/>
  <c r="S1045" i="7"/>
  <c r="J1046" i="7"/>
  <c r="K1046" i="7"/>
  <c r="L1046" i="7"/>
  <c r="N1046" i="7"/>
  <c r="O1046" i="7"/>
  <c r="P1046" i="7"/>
  <c r="Q1046" i="7"/>
  <c r="R1046" i="7"/>
  <c r="S1046" i="7"/>
  <c r="J1047" i="7"/>
  <c r="K1047" i="7"/>
  <c r="L1047" i="7"/>
  <c r="N1047" i="7"/>
  <c r="O1047" i="7"/>
  <c r="P1047" i="7"/>
  <c r="Q1047" i="7"/>
  <c r="R1047" i="7"/>
  <c r="S1047" i="7"/>
  <c r="J1048" i="7"/>
  <c r="K1048" i="7"/>
  <c r="L1048" i="7"/>
  <c r="N1048" i="7"/>
  <c r="O1048" i="7"/>
  <c r="P1048" i="7"/>
  <c r="Q1048" i="7"/>
  <c r="R1048" i="7"/>
  <c r="S1048" i="7"/>
  <c r="J1049" i="7"/>
  <c r="K1049" i="7"/>
  <c r="L1049" i="7"/>
  <c r="N1049" i="7"/>
  <c r="O1049" i="7"/>
  <c r="P1049" i="7"/>
  <c r="Q1049" i="7"/>
  <c r="R1049" i="7"/>
  <c r="S1049" i="7"/>
  <c r="J1050" i="7"/>
  <c r="K1050" i="7"/>
  <c r="L1050" i="7"/>
  <c r="N1050" i="7"/>
  <c r="O1050" i="7"/>
  <c r="P1050" i="7"/>
  <c r="Q1050" i="7"/>
  <c r="R1050" i="7"/>
  <c r="S1050" i="7"/>
  <c r="J1051" i="7"/>
  <c r="K1051" i="7"/>
  <c r="L1051" i="7"/>
  <c r="N1051" i="7"/>
  <c r="O1051" i="7"/>
  <c r="P1051" i="7"/>
  <c r="Q1051" i="7"/>
  <c r="R1051" i="7"/>
  <c r="S1051" i="7"/>
  <c r="J1052" i="7"/>
  <c r="K1052" i="7"/>
  <c r="L1052" i="7"/>
  <c r="N1052" i="7"/>
  <c r="O1052" i="7"/>
  <c r="P1052" i="7"/>
  <c r="Q1052" i="7"/>
  <c r="R1052" i="7"/>
  <c r="S1052" i="7"/>
  <c r="J1053" i="7"/>
  <c r="K1053" i="7"/>
  <c r="L1053" i="7"/>
  <c r="N1053" i="7"/>
  <c r="O1053" i="7"/>
  <c r="P1053" i="7"/>
  <c r="Q1053" i="7"/>
  <c r="R1053" i="7"/>
  <c r="S1053" i="7"/>
  <c r="J1054" i="7"/>
  <c r="K1054" i="7"/>
  <c r="L1054" i="7"/>
  <c r="N1054" i="7"/>
  <c r="O1054" i="7"/>
  <c r="P1054" i="7"/>
  <c r="Q1054" i="7"/>
  <c r="R1054" i="7"/>
  <c r="S1054" i="7"/>
  <c r="J1055" i="7"/>
  <c r="K1055" i="7"/>
  <c r="L1055" i="7"/>
  <c r="N1055" i="7"/>
  <c r="O1055" i="7"/>
  <c r="P1055" i="7"/>
  <c r="Q1055" i="7"/>
  <c r="R1055" i="7"/>
  <c r="S1055" i="7"/>
  <c r="J1056" i="7"/>
  <c r="K1056" i="7"/>
  <c r="L1056" i="7"/>
  <c r="N1056" i="7"/>
  <c r="O1056" i="7"/>
  <c r="P1056" i="7"/>
  <c r="Q1056" i="7"/>
  <c r="R1056" i="7"/>
  <c r="S1056" i="7"/>
  <c r="J1057" i="7"/>
  <c r="K1057" i="7"/>
  <c r="L1057" i="7"/>
  <c r="N1057" i="7"/>
  <c r="O1057" i="7"/>
  <c r="P1057" i="7"/>
  <c r="Q1057" i="7"/>
  <c r="R1057" i="7"/>
  <c r="S1057" i="7"/>
  <c r="J1058" i="7"/>
  <c r="K1058" i="7"/>
  <c r="L1058" i="7"/>
  <c r="N1058" i="7"/>
  <c r="O1058" i="7"/>
  <c r="P1058" i="7"/>
  <c r="Q1058" i="7"/>
  <c r="R1058" i="7"/>
  <c r="S1058" i="7"/>
  <c r="J1059" i="7"/>
  <c r="K1059" i="7"/>
  <c r="L1059" i="7"/>
  <c r="N1059" i="7"/>
  <c r="O1059" i="7"/>
  <c r="P1059" i="7"/>
  <c r="Q1059" i="7"/>
  <c r="R1059" i="7"/>
  <c r="S1059" i="7"/>
  <c r="J1060" i="7"/>
  <c r="K1060" i="7"/>
  <c r="L1060" i="7"/>
  <c r="N1060" i="7"/>
  <c r="O1060" i="7"/>
  <c r="P1060" i="7"/>
  <c r="Q1060" i="7"/>
  <c r="R1060" i="7"/>
  <c r="S1060" i="7"/>
  <c r="J1061" i="7"/>
  <c r="K1061" i="7"/>
  <c r="L1061" i="7"/>
  <c r="N1061" i="7"/>
  <c r="O1061" i="7"/>
  <c r="P1061" i="7"/>
  <c r="Q1061" i="7"/>
  <c r="R1061" i="7"/>
  <c r="S1061" i="7"/>
  <c r="J1062" i="7"/>
  <c r="K1062" i="7"/>
  <c r="L1062" i="7"/>
  <c r="N1062" i="7"/>
  <c r="O1062" i="7"/>
  <c r="P1062" i="7"/>
  <c r="Q1062" i="7"/>
  <c r="R1062" i="7"/>
  <c r="S1062" i="7"/>
  <c r="J1063" i="7"/>
  <c r="K1063" i="7"/>
  <c r="L1063" i="7"/>
  <c r="N1063" i="7"/>
  <c r="O1063" i="7"/>
  <c r="P1063" i="7"/>
  <c r="Q1063" i="7"/>
  <c r="R1063" i="7"/>
  <c r="S1063" i="7"/>
  <c r="J1064" i="7"/>
  <c r="K1064" i="7"/>
  <c r="L1064" i="7"/>
  <c r="N1064" i="7"/>
  <c r="O1064" i="7"/>
  <c r="P1064" i="7"/>
  <c r="Q1064" i="7"/>
  <c r="R1064" i="7"/>
  <c r="S1064" i="7"/>
  <c r="J1065" i="7"/>
  <c r="K1065" i="7"/>
  <c r="L1065" i="7"/>
  <c r="N1065" i="7"/>
  <c r="O1065" i="7"/>
  <c r="P1065" i="7"/>
  <c r="Q1065" i="7"/>
  <c r="R1065" i="7"/>
  <c r="S1065" i="7"/>
  <c r="J1066" i="7"/>
  <c r="K1066" i="7"/>
  <c r="L1066" i="7"/>
  <c r="N1066" i="7"/>
  <c r="O1066" i="7"/>
  <c r="P1066" i="7"/>
  <c r="Q1066" i="7"/>
  <c r="R1066" i="7"/>
  <c r="S1066" i="7"/>
  <c r="J1067" i="7"/>
  <c r="K1067" i="7"/>
  <c r="L1067" i="7"/>
  <c r="N1067" i="7"/>
  <c r="O1067" i="7"/>
  <c r="P1067" i="7"/>
  <c r="Q1067" i="7"/>
  <c r="R1067" i="7"/>
  <c r="S1067" i="7"/>
  <c r="J1068" i="7"/>
  <c r="K1068" i="7"/>
  <c r="L1068" i="7"/>
  <c r="N1068" i="7"/>
  <c r="O1068" i="7"/>
  <c r="P1068" i="7"/>
  <c r="Q1068" i="7"/>
  <c r="R1068" i="7"/>
  <c r="S1068" i="7"/>
  <c r="J1069" i="7"/>
  <c r="K1069" i="7"/>
  <c r="L1069" i="7"/>
  <c r="N1069" i="7"/>
  <c r="O1069" i="7"/>
  <c r="P1069" i="7"/>
  <c r="Q1069" i="7"/>
  <c r="R1069" i="7"/>
  <c r="S1069" i="7"/>
  <c r="J1070" i="7"/>
  <c r="K1070" i="7"/>
  <c r="L1070" i="7"/>
  <c r="N1070" i="7"/>
  <c r="O1070" i="7"/>
  <c r="P1070" i="7"/>
  <c r="Q1070" i="7"/>
  <c r="R1070" i="7"/>
  <c r="S1070" i="7"/>
  <c r="J1071" i="7"/>
  <c r="K1071" i="7"/>
  <c r="L1071" i="7"/>
  <c r="N1071" i="7"/>
  <c r="O1071" i="7"/>
  <c r="P1071" i="7"/>
  <c r="Q1071" i="7"/>
  <c r="R1071" i="7"/>
  <c r="S1071" i="7"/>
  <c r="J1072" i="7"/>
  <c r="K1072" i="7"/>
  <c r="L1072" i="7"/>
  <c r="N1072" i="7"/>
  <c r="O1072" i="7"/>
  <c r="P1072" i="7"/>
  <c r="Q1072" i="7"/>
  <c r="R1072" i="7"/>
  <c r="S1072" i="7"/>
  <c r="J1073" i="7"/>
  <c r="K1073" i="7"/>
  <c r="L1073" i="7"/>
  <c r="N1073" i="7"/>
  <c r="O1073" i="7"/>
  <c r="P1073" i="7"/>
  <c r="Q1073" i="7"/>
  <c r="R1073" i="7"/>
  <c r="S1073" i="7"/>
  <c r="J1074" i="7"/>
  <c r="K1074" i="7"/>
  <c r="L1074" i="7"/>
  <c r="N1074" i="7"/>
  <c r="O1074" i="7"/>
  <c r="P1074" i="7"/>
  <c r="Q1074" i="7"/>
  <c r="R1074" i="7"/>
  <c r="S1074" i="7"/>
  <c r="J1075" i="7"/>
  <c r="K1075" i="7"/>
  <c r="L1075" i="7"/>
  <c r="N1075" i="7"/>
  <c r="O1075" i="7"/>
  <c r="P1075" i="7"/>
  <c r="Q1075" i="7"/>
  <c r="R1075" i="7"/>
  <c r="S1075" i="7"/>
  <c r="J1076" i="7"/>
  <c r="K1076" i="7"/>
  <c r="L1076" i="7"/>
  <c r="N1076" i="7"/>
  <c r="O1076" i="7"/>
  <c r="P1076" i="7"/>
  <c r="Q1076" i="7"/>
  <c r="R1076" i="7"/>
  <c r="S1076" i="7"/>
  <c r="J1077" i="7"/>
  <c r="K1077" i="7"/>
  <c r="L1077" i="7"/>
  <c r="N1077" i="7"/>
  <c r="O1077" i="7"/>
  <c r="P1077" i="7"/>
  <c r="Q1077" i="7"/>
  <c r="R1077" i="7"/>
  <c r="S1077" i="7"/>
  <c r="J1078" i="7"/>
  <c r="K1078" i="7"/>
  <c r="L1078" i="7"/>
  <c r="N1078" i="7"/>
  <c r="O1078" i="7"/>
  <c r="P1078" i="7"/>
  <c r="Q1078" i="7"/>
  <c r="R1078" i="7"/>
  <c r="S1078" i="7"/>
  <c r="J1079" i="7"/>
  <c r="K1079" i="7"/>
  <c r="L1079" i="7"/>
  <c r="N1079" i="7"/>
  <c r="O1079" i="7"/>
  <c r="P1079" i="7"/>
  <c r="Q1079" i="7"/>
  <c r="R1079" i="7"/>
  <c r="S1079" i="7"/>
  <c r="J1080" i="7"/>
  <c r="K1080" i="7"/>
  <c r="L1080" i="7"/>
  <c r="N1080" i="7"/>
  <c r="O1080" i="7"/>
  <c r="P1080" i="7"/>
  <c r="Q1080" i="7"/>
  <c r="R1080" i="7"/>
  <c r="S1080" i="7"/>
  <c r="J1081" i="7"/>
  <c r="K1081" i="7"/>
  <c r="L1081" i="7"/>
  <c r="N1081" i="7"/>
  <c r="O1081" i="7"/>
  <c r="P1081" i="7"/>
  <c r="Q1081" i="7"/>
  <c r="R1081" i="7"/>
  <c r="S1081" i="7"/>
  <c r="J1082" i="7"/>
  <c r="K1082" i="7"/>
  <c r="L1082" i="7"/>
  <c r="N1082" i="7"/>
  <c r="O1082" i="7"/>
  <c r="P1082" i="7"/>
  <c r="Q1082" i="7"/>
  <c r="R1082" i="7"/>
  <c r="S1082" i="7"/>
  <c r="J1083" i="7"/>
  <c r="K1083" i="7"/>
  <c r="L1083" i="7"/>
  <c r="N1083" i="7"/>
  <c r="O1083" i="7"/>
  <c r="P1083" i="7"/>
  <c r="Q1083" i="7"/>
  <c r="R1083" i="7"/>
  <c r="S1083" i="7"/>
  <c r="J1084" i="7"/>
  <c r="K1084" i="7"/>
  <c r="L1084" i="7"/>
  <c r="N1084" i="7"/>
  <c r="O1084" i="7"/>
  <c r="P1084" i="7"/>
  <c r="Q1084" i="7"/>
  <c r="R1084" i="7"/>
  <c r="S1084" i="7"/>
  <c r="J1085" i="7"/>
  <c r="K1085" i="7"/>
  <c r="L1085" i="7"/>
  <c r="N1085" i="7"/>
  <c r="O1085" i="7"/>
  <c r="P1085" i="7"/>
  <c r="Q1085" i="7"/>
  <c r="R1085" i="7"/>
  <c r="S1085" i="7"/>
  <c r="J1086" i="7"/>
  <c r="K1086" i="7"/>
  <c r="L1086" i="7"/>
  <c r="N1086" i="7"/>
  <c r="O1086" i="7"/>
  <c r="P1086" i="7"/>
  <c r="Q1086" i="7"/>
  <c r="R1086" i="7"/>
  <c r="S1086" i="7"/>
  <c r="J1087" i="7"/>
  <c r="K1087" i="7"/>
  <c r="L1087" i="7"/>
  <c r="N1087" i="7"/>
  <c r="O1087" i="7"/>
  <c r="P1087" i="7"/>
  <c r="Q1087" i="7"/>
  <c r="R1087" i="7"/>
  <c r="S1087" i="7"/>
  <c r="J1088" i="7"/>
  <c r="K1088" i="7"/>
  <c r="L1088" i="7"/>
  <c r="N1088" i="7"/>
  <c r="O1088" i="7"/>
  <c r="P1088" i="7"/>
  <c r="Q1088" i="7"/>
  <c r="R1088" i="7"/>
  <c r="S1088" i="7"/>
  <c r="J1089" i="7"/>
  <c r="K1089" i="7"/>
  <c r="L1089" i="7"/>
  <c r="N1089" i="7"/>
  <c r="O1089" i="7"/>
  <c r="P1089" i="7"/>
  <c r="Q1089" i="7"/>
  <c r="R1089" i="7"/>
  <c r="S1089" i="7"/>
  <c r="J1090" i="7"/>
  <c r="K1090" i="7"/>
  <c r="L1090" i="7"/>
  <c r="N1090" i="7"/>
  <c r="O1090" i="7"/>
  <c r="P1090" i="7"/>
  <c r="Q1090" i="7"/>
  <c r="R1090" i="7"/>
  <c r="S1090" i="7"/>
  <c r="J1091" i="7"/>
  <c r="K1091" i="7"/>
  <c r="L1091" i="7"/>
  <c r="N1091" i="7"/>
  <c r="O1091" i="7"/>
  <c r="P1091" i="7"/>
  <c r="Q1091" i="7"/>
  <c r="R1091" i="7"/>
  <c r="S1091" i="7"/>
  <c r="J1092" i="7"/>
  <c r="K1092" i="7"/>
  <c r="L1092" i="7"/>
  <c r="N1092" i="7"/>
  <c r="O1092" i="7"/>
  <c r="P1092" i="7"/>
  <c r="Q1092" i="7"/>
  <c r="R1092" i="7"/>
  <c r="S1092" i="7"/>
  <c r="J1093" i="7"/>
  <c r="K1093" i="7"/>
  <c r="L1093" i="7"/>
  <c r="N1093" i="7"/>
  <c r="O1093" i="7"/>
  <c r="P1093" i="7"/>
  <c r="Q1093" i="7"/>
  <c r="R1093" i="7"/>
  <c r="S1093" i="7"/>
  <c r="J1094" i="7"/>
  <c r="K1094" i="7"/>
  <c r="L1094" i="7"/>
  <c r="N1094" i="7"/>
  <c r="O1094" i="7"/>
  <c r="P1094" i="7"/>
  <c r="Q1094" i="7"/>
  <c r="R1094" i="7"/>
  <c r="S1094" i="7"/>
  <c r="J1095" i="7"/>
  <c r="K1095" i="7"/>
  <c r="L1095" i="7"/>
  <c r="N1095" i="7"/>
  <c r="O1095" i="7"/>
  <c r="P1095" i="7"/>
  <c r="Q1095" i="7"/>
  <c r="R1095" i="7"/>
  <c r="S1095" i="7"/>
  <c r="J1096" i="7"/>
  <c r="K1096" i="7"/>
  <c r="L1096" i="7"/>
  <c r="N1096" i="7"/>
  <c r="O1096" i="7"/>
  <c r="P1096" i="7"/>
  <c r="Q1096" i="7"/>
  <c r="R1096" i="7"/>
  <c r="S1096" i="7"/>
  <c r="J1097" i="7"/>
  <c r="K1097" i="7"/>
  <c r="L1097" i="7"/>
  <c r="N1097" i="7"/>
  <c r="O1097" i="7"/>
  <c r="P1097" i="7"/>
  <c r="Q1097" i="7"/>
  <c r="R1097" i="7"/>
  <c r="S1097" i="7"/>
  <c r="J1098" i="7"/>
  <c r="K1098" i="7"/>
  <c r="L1098" i="7"/>
  <c r="N1098" i="7"/>
  <c r="O1098" i="7"/>
  <c r="P1098" i="7"/>
  <c r="Q1098" i="7"/>
  <c r="R1098" i="7"/>
  <c r="S1098" i="7"/>
  <c r="J1099" i="7"/>
  <c r="K1099" i="7"/>
  <c r="L1099" i="7"/>
  <c r="N1099" i="7"/>
  <c r="O1099" i="7"/>
  <c r="P1099" i="7"/>
  <c r="Q1099" i="7"/>
  <c r="R1099" i="7"/>
  <c r="S1099" i="7"/>
  <c r="J1100" i="7"/>
  <c r="K1100" i="7"/>
  <c r="L1100" i="7"/>
  <c r="N1100" i="7"/>
  <c r="O1100" i="7"/>
  <c r="P1100" i="7"/>
  <c r="Q1100" i="7"/>
  <c r="R1100" i="7"/>
  <c r="S1100" i="7"/>
  <c r="J1101" i="7"/>
  <c r="K1101" i="7"/>
  <c r="L1101" i="7"/>
  <c r="N1101" i="7"/>
  <c r="O1101" i="7"/>
  <c r="P1101" i="7"/>
  <c r="Q1101" i="7"/>
  <c r="R1101" i="7"/>
  <c r="S1101" i="7"/>
  <c r="J1102" i="7"/>
  <c r="K1102" i="7"/>
  <c r="L1102" i="7"/>
  <c r="N1102" i="7"/>
  <c r="O1102" i="7"/>
  <c r="P1102" i="7"/>
  <c r="Q1102" i="7"/>
  <c r="R1102" i="7"/>
  <c r="S1102" i="7"/>
  <c r="J1103" i="7"/>
  <c r="K1103" i="7"/>
  <c r="L1103" i="7"/>
  <c r="N1103" i="7"/>
  <c r="O1103" i="7"/>
  <c r="P1103" i="7"/>
  <c r="Q1103" i="7"/>
  <c r="R1103" i="7"/>
  <c r="S1103" i="7"/>
  <c r="J1104" i="7"/>
  <c r="K1104" i="7"/>
  <c r="L1104" i="7"/>
  <c r="N1104" i="7"/>
  <c r="O1104" i="7"/>
  <c r="P1104" i="7"/>
  <c r="Q1104" i="7"/>
  <c r="R1104" i="7"/>
  <c r="S1104" i="7"/>
  <c r="J1105" i="7"/>
  <c r="K1105" i="7"/>
  <c r="L1105" i="7"/>
  <c r="N1105" i="7"/>
  <c r="O1105" i="7"/>
  <c r="P1105" i="7"/>
  <c r="Q1105" i="7"/>
  <c r="R1105" i="7"/>
  <c r="S1105" i="7"/>
  <c r="J1106" i="7"/>
  <c r="K1106" i="7"/>
  <c r="L1106" i="7"/>
  <c r="N1106" i="7"/>
  <c r="O1106" i="7"/>
  <c r="P1106" i="7"/>
  <c r="Q1106" i="7"/>
  <c r="R1106" i="7"/>
  <c r="S1106" i="7"/>
  <c r="J1107" i="7"/>
  <c r="K1107" i="7"/>
  <c r="L1107" i="7"/>
  <c r="N1107" i="7"/>
  <c r="O1107" i="7"/>
  <c r="P1107" i="7"/>
  <c r="Q1107" i="7"/>
  <c r="R1107" i="7"/>
  <c r="S1107" i="7"/>
  <c r="J1108" i="7"/>
  <c r="K1108" i="7"/>
  <c r="L1108" i="7"/>
  <c r="N1108" i="7"/>
  <c r="O1108" i="7"/>
  <c r="P1108" i="7"/>
  <c r="Q1108" i="7"/>
  <c r="R1108" i="7"/>
  <c r="S1108" i="7"/>
  <c r="J1109" i="7"/>
  <c r="K1109" i="7"/>
  <c r="L1109" i="7"/>
  <c r="N1109" i="7"/>
  <c r="O1109" i="7"/>
  <c r="P1109" i="7"/>
  <c r="Q1109" i="7"/>
  <c r="R1109" i="7"/>
  <c r="S1109" i="7"/>
  <c r="J1110" i="7"/>
  <c r="K1110" i="7"/>
  <c r="L1110" i="7"/>
  <c r="N1110" i="7"/>
  <c r="O1110" i="7"/>
  <c r="P1110" i="7"/>
  <c r="Q1110" i="7"/>
  <c r="R1110" i="7"/>
  <c r="S1110" i="7"/>
  <c r="J1111" i="7"/>
  <c r="K1111" i="7"/>
  <c r="L1111" i="7"/>
  <c r="N1111" i="7"/>
  <c r="O1111" i="7"/>
  <c r="P1111" i="7"/>
  <c r="Q1111" i="7"/>
  <c r="R1111" i="7"/>
  <c r="S1111" i="7"/>
  <c r="J1112" i="7"/>
  <c r="K1112" i="7"/>
  <c r="L1112" i="7"/>
  <c r="N1112" i="7"/>
  <c r="O1112" i="7"/>
  <c r="P1112" i="7"/>
  <c r="Q1112" i="7"/>
  <c r="R1112" i="7"/>
  <c r="S1112" i="7"/>
  <c r="J1113" i="7"/>
  <c r="K1113" i="7"/>
  <c r="L1113" i="7"/>
  <c r="N1113" i="7"/>
  <c r="O1113" i="7"/>
  <c r="P1113" i="7"/>
  <c r="Q1113" i="7"/>
  <c r="R1113" i="7"/>
  <c r="S1113" i="7"/>
  <c r="J1114" i="7"/>
  <c r="K1114" i="7"/>
  <c r="L1114" i="7"/>
  <c r="N1114" i="7"/>
  <c r="O1114" i="7"/>
  <c r="P1114" i="7"/>
  <c r="Q1114" i="7"/>
  <c r="R1114" i="7"/>
  <c r="S1114" i="7"/>
  <c r="J1115" i="7"/>
  <c r="K1115" i="7"/>
  <c r="L1115" i="7"/>
  <c r="N1115" i="7"/>
  <c r="O1115" i="7"/>
  <c r="P1115" i="7"/>
  <c r="Q1115" i="7"/>
  <c r="R1115" i="7"/>
  <c r="S1115" i="7"/>
  <c r="J1116" i="7"/>
  <c r="K1116" i="7"/>
  <c r="L1116" i="7"/>
  <c r="N1116" i="7"/>
  <c r="O1116" i="7"/>
  <c r="P1116" i="7"/>
  <c r="Q1116" i="7"/>
  <c r="R1116" i="7"/>
  <c r="S1116" i="7"/>
  <c r="J1117" i="7"/>
  <c r="K1117" i="7"/>
  <c r="L1117" i="7"/>
  <c r="N1117" i="7"/>
  <c r="O1117" i="7"/>
  <c r="P1117" i="7"/>
  <c r="Q1117" i="7"/>
  <c r="R1117" i="7"/>
  <c r="S1117" i="7"/>
  <c r="J1118" i="7"/>
  <c r="K1118" i="7"/>
  <c r="L1118" i="7"/>
  <c r="N1118" i="7"/>
  <c r="O1118" i="7"/>
  <c r="P1118" i="7"/>
  <c r="Q1118" i="7"/>
  <c r="R1118" i="7"/>
  <c r="S1118" i="7"/>
  <c r="J1119" i="7"/>
  <c r="K1119" i="7"/>
  <c r="L1119" i="7"/>
  <c r="N1119" i="7"/>
  <c r="O1119" i="7"/>
  <c r="P1119" i="7"/>
  <c r="Q1119" i="7"/>
  <c r="R1119" i="7"/>
  <c r="S1119" i="7"/>
  <c r="J1120" i="7"/>
  <c r="K1120" i="7"/>
  <c r="L1120" i="7"/>
  <c r="N1120" i="7"/>
  <c r="O1120" i="7"/>
  <c r="P1120" i="7"/>
  <c r="Q1120" i="7"/>
  <c r="R1120" i="7"/>
  <c r="S1120" i="7"/>
  <c r="J1121" i="7"/>
  <c r="K1121" i="7"/>
  <c r="L1121" i="7"/>
  <c r="N1121" i="7"/>
  <c r="O1121" i="7"/>
  <c r="P1121" i="7"/>
  <c r="Q1121" i="7"/>
  <c r="R1121" i="7"/>
  <c r="S1121" i="7"/>
  <c r="J1122" i="7"/>
  <c r="K1122" i="7"/>
  <c r="L1122" i="7"/>
  <c r="N1122" i="7"/>
  <c r="O1122" i="7"/>
  <c r="P1122" i="7"/>
  <c r="Q1122" i="7"/>
  <c r="R1122" i="7"/>
  <c r="S1122" i="7"/>
  <c r="J1123" i="7"/>
  <c r="K1123" i="7"/>
  <c r="L1123" i="7"/>
  <c r="N1123" i="7"/>
  <c r="O1123" i="7"/>
  <c r="P1123" i="7"/>
  <c r="Q1123" i="7"/>
  <c r="R1123" i="7"/>
  <c r="S1123" i="7"/>
  <c r="J1124" i="7"/>
  <c r="K1124" i="7"/>
  <c r="L1124" i="7"/>
  <c r="N1124" i="7"/>
  <c r="O1124" i="7"/>
  <c r="P1124" i="7"/>
  <c r="Q1124" i="7"/>
  <c r="R1124" i="7"/>
  <c r="S1124" i="7"/>
  <c r="J1125" i="7"/>
  <c r="K1125" i="7"/>
  <c r="L1125" i="7"/>
  <c r="N1125" i="7"/>
  <c r="O1125" i="7"/>
  <c r="P1125" i="7"/>
  <c r="Q1125" i="7"/>
  <c r="R1125" i="7"/>
  <c r="S1125" i="7"/>
  <c r="J1126" i="7"/>
  <c r="K1126" i="7"/>
  <c r="L1126" i="7"/>
  <c r="N1126" i="7"/>
  <c r="O1126" i="7"/>
  <c r="P1126" i="7"/>
  <c r="Q1126" i="7"/>
  <c r="R1126" i="7"/>
  <c r="S1126" i="7"/>
  <c r="J1127" i="7"/>
  <c r="K1127" i="7"/>
  <c r="L1127" i="7"/>
  <c r="N1127" i="7"/>
  <c r="O1127" i="7"/>
  <c r="P1127" i="7"/>
  <c r="Q1127" i="7"/>
  <c r="R1127" i="7"/>
  <c r="S1127" i="7"/>
  <c r="J1128" i="7"/>
  <c r="K1128" i="7"/>
  <c r="L1128" i="7"/>
  <c r="N1128" i="7"/>
  <c r="O1128" i="7"/>
  <c r="P1128" i="7"/>
  <c r="Q1128" i="7"/>
  <c r="R1128" i="7"/>
  <c r="S1128" i="7"/>
  <c r="J1129" i="7"/>
  <c r="K1129" i="7"/>
  <c r="L1129" i="7"/>
  <c r="N1129" i="7"/>
  <c r="O1129" i="7"/>
  <c r="P1129" i="7"/>
  <c r="Q1129" i="7"/>
  <c r="R1129" i="7"/>
  <c r="S1129" i="7"/>
  <c r="J1130" i="7"/>
  <c r="K1130" i="7"/>
  <c r="L1130" i="7"/>
  <c r="N1130" i="7"/>
  <c r="O1130" i="7"/>
  <c r="P1130" i="7"/>
  <c r="Q1130" i="7"/>
  <c r="R1130" i="7"/>
  <c r="S1130" i="7"/>
  <c r="J1131" i="7"/>
  <c r="K1131" i="7"/>
  <c r="L1131" i="7"/>
  <c r="N1131" i="7"/>
  <c r="O1131" i="7"/>
  <c r="P1131" i="7"/>
  <c r="Q1131" i="7"/>
  <c r="R1131" i="7"/>
  <c r="S1131" i="7"/>
  <c r="J1132" i="7"/>
  <c r="K1132" i="7"/>
  <c r="L1132" i="7"/>
  <c r="N1132" i="7"/>
  <c r="O1132" i="7"/>
  <c r="P1132" i="7"/>
  <c r="Q1132" i="7"/>
  <c r="R1132" i="7"/>
  <c r="S1132" i="7"/>
  <c r="J1133" i="7"/>
  <c r="K1133" i="7"/>
  <c r="L1133" i="7"/>
  <c r="N1133" i="7"/>
  <c r="O1133" i="7"/>
  <c r="P1133" i="7"/>
  <c r="Q1133" i="7"/>
  <c r="R1133" i="7"/>
  <c r="S1133" i="7"/>
  <c r="J1134" i="7"/>
  <c r="K1134" i="7"/>
  <c r="L1134" i="7"/>
  <c r="N1134" i="7"/>
  <c r="O1134" i="7"/>
  <c r="P1134" i="7"/>
  <c r="Q1134" i="7"/>
  <c r="R1134" i="7"/>
  <c r="S1134" i="7"/>
  <c r="J1135" i="7"/>
  <c r="K1135" i="7"/>
  <c r="L1135" i="7"/>
  <c r="N1135" i="7"/>
  <c r="O1135" i="7"/>
  <c r="P1135" i="7"/>
  <c r="Q1135" i="7"/>
  <c r="R1135" i="7"/>
  <c r="S1135" i="7"/>
  <c r="J1136" i="7"/>
  <c r="K1136" i="7"/>
  <c r="L1136" i="7"/>
  <c r="N1136" i="7"/>
  <c r="O1136" i="7"/>
  <c r="P1136" i="7"/>
  <c r="Q1136" i="7"/>
  <c r="R1136" i="7"/>
  <c r="S1136" i="7"/>
  <c r="J1137" i="7"/>
  <c r="K1137" i="7"/>
  <c r="L1137" i="7"/>
  <c r="N1137" i="7"/>
  <c r="O1137" i="7"/>
  <c r="P1137" i="7"/>
  <c r="Q1137" i="7"/>
  <c r="R1137" i="7"/>
  <c r="S1137" i="7"/>
  <c r="J1138" i="7"/>
  <c r="K1138" i="7"/>
  <c r="L1138" i="7"/>
  <c r="N1138" i="7"/>
  <c r="O1138" i="7"/>
  <c r="P1138" i="7"/>
  <c r="Q1138" i="7"/>
  <c r="R1138" i="7"/>
  <c r="S1138" i="7"/>
  <c r="J1139" i="7"/>
  <c r="K1139" i="7"/>
  <c r="L1139" i="7"/>
  <c r="N1139" i="7"/>
  <c r="O1139" i="7"/>
  <c r="P1139" i="7"/>
  <c r="Q1139" i="7"/>
  <c r="R1139" i="7"/>
  <c r="S1139" i="7"/>
  <c r="J1140" i="7"/>
  <c r="K1140" i="7"/>
  <c r="L1140" i="7"/>
  <c r="N1140" i="7"/>
  <c r="O1140" i="7"/>
  <c r="P1140" i="7"/>
  <c r="Q1140" i="7"/>
  <c r="R1140" i="7"/>
  <c r="S1140" i="7"/>
  <c r="J1141" i="7"/>
  <c r="K1141" i="7"/>
  <c r="L1141" i="7"/>
  <c r="N1141" i="7"/>
  <c r="O1141" i="7"/>
  <c r="P1141" i="7"/>
  <c r="Q1141" i="7"/>
  <c r="R1141" i="7"/>
  <c r="S1141" i="7"/>
  <c r="J1142" i="7"/>
  <c r="K1142" i="7"/>
  <c r="L1142" i="7"/>
  <c r="N1142" i="7"/>
  <c r="O1142" i="7"/>
  <c r="P1142" i="7"/>
  <c r="Q1142" i="7"/>
  <c r="R1142" i="7"/>
  <c r="S1142" i="7"/>
  <c r="J1143" i="7"/>
  <c r="K1143" i="7"/>
  <c r="L1143" i="7"/>
  <c r="N1143" i="7"/>
  <c r="O1143" i="7"/>
  <c r="P1143" i="7"/>
  <c r="Q1143" i="7"/>
  <c r="R1143" i="7"/>
  <c r="S1143" i="7"/>
  <c r="W3" i="7"/>
  <c r="X3" i="7"/>
  <c r="Y3" i="7"/>
  <c r="W4" i="7"/>
  <c r="X4" i="7"/>
  <c r="Y4" i="7"/>
  <c r="W9" i="7"/>
  <c r="X9" i="7"/>
  <c r="Y9" i="7"/>
  <c r="W10" i="7"/>
  <c r="X10" i="7"/>
  <c r="Y10" i="7"/>
  <c r="W11" i="7"/>
  <c r="X11" i="7"/>
  <c r="Y11" i="7"/>
  <c r="W12" i="7"/>
  <c r="X12" i="7"/>
  <c r="Y12" i="7"/>
  <c r="W13" i="7"/>
  <c r="X13" i="7"/>
  <c r="Y13" i="7"/>
  <c r="W17" i="7"/>
  <c r="X17" i="7"/>
  <c r="Y17" i="7"/>
  <c r="W18" i="7"/>
  <c r="X18" i="7"/>
  <c r="Y18" i="7"/>
  <c r="W19" i="7"/>
  <c r="X19" i="7"/>
  <c r="Y19" i="7"/>
  <c r="W20" i="7"/>
  <c r="X20" i="7"/>
  <c r="Y20" i="7"/>
  <c r="W21" i="7"/>
  <c r="X21" i="7"/>
  <c r="Y21" i="7"/>
  <c r="W22" i="7"/>
  <c r="X22" i="7"/>
  <c r="Y22" i="7"/>
  <c r="W23" i="7"/>
  <c r="X23" i="7"/>
  <c r="Y23" i="7"/>
  <c r="W24" i="7"/>
  <c r="X24" i="7"/>
  <c r="Y24" i="7"/>
  <c r="W25" i="7"/>
  <c r="X25" i="7"/>
  <c r="Y25" i="7"/>
  <c r="W26" i="7"/>
  <c r="X26" i="7"/>
  <c r="Y26" i="7"/>
  <c r="W27" i="7"/>
  <c r="X27" i="7"/>
  <c r="Y27" i="7"/>
  <c r="W28" i="7"/>
  <c r="X28" i="7"/>
  <c r="Y28" i="7"/>
  <c r="W29" i="7"/>
  <c r="X29" i="7"/>
  <c r="Y29" i="7"/>
  <c r="W30" i="7"/>
  <c r="X30" i="7"/>
  <c r="Y30" i="7"/>
  <c r="W31" i="7"/>
  <c r="X31" i="7"/>
  <c r="Y31" i="7"/>
  <c r="W32" i="7"/>
  <c r="X32" i="7"/>
  <c r="Y32" i="7"/>
  <c r="W33" i="7"/>
  <c r="X33" i="7"/>
  <c r="Y33" i="7"/>
  <c r="W34" i="7"/>
  <c r="X34" i="7"/>
  <c r="Y34" i="7"/>
  <c r="W35" i="7"/>
  <c r="X35" i="7"/>
  <c r="Y35" i="7"/>
  <c r="W36" i="7"/>
  <c r="X36" i="7"/>
  <c r="Y36" i="7"/>
  <c r="W37" i="7"/>
  <c r="X37" i="7"/>
  <c r="Y37" i="7"/>
  <c r="W38" i="7"/>
  <c r="X38" i="7"/>
  <c r="Y38" i="7"/>
  <c r="W39" i="7"/>
  <c r="X39" i="7"/>
  <c r="Y39" i="7"/>
  <c r="W40" i="7"/>
  <c r="X40" i="7"/>
  <c r="Y40" i="7"/>
  <c r="W41" i="7"/>
  <c r="X41" i="7"/>
  <c r="Y41" i="7"/>
  <c r="W42" i="7"/>
  <c r="X42" i="7"/>
  <c r="Y42" i="7"/>
  <c r="W43" i="7"/>
  <c r="X43" i="7"/>
  <c r="Y43" i="7"/>
  <c r="W44" i="7"/>
  <c r="X44" i="7"/>
  <c r="Y44" i="7"/>
  <c r="W45" i="7"/>
  <c r="X45" i="7"/>
  <c r="Y45" i="7"/>
  <c r="W46" i="7"/>
  <c r="X46" i="7"/>
  <c r="Y46" i="7"/>
  <c r="W47" i="7"/>
  <c r="X47" i="7"/>
  <c r="Y47" i="7"/>
  <c r="W48" i="7"/>
  <c r="X48" i="7"/>
  <c r="Y48" i="7"/>
  <c r="W49" i="7"/>
  <c r="X49" i="7"/>
  <c r="Y49" i="7"/>
  <c r="W50" i="7"/>
  <c r="X50" i="7"/>
  <c r="Y50" i="7"/>
  <c r="W51" i="7"/>
  <c r="X51" i="7"/>
  <c r="Y51" i="7"/>
  <c r="W52" i="7"/>
  <c r="X52" i="7"/>
  <c r="Y52" i="7"/>
  <c r="W53" i="7"/>
  <c r="X53" i="7"/>
  <c r="Y53" i="7"/>
  <c r="W54" i="7"/>
  <c r="X54" i="7"/>
  <c r="Y54" i="7"/>
  <c r="W55" i="7"/>
  <c r="X55" i="7"/>
  <c r="Y55" i="7"/>
  <c r="W56" i="7"/>
  <c r="X56" i="7"/>
  <c r="Y56" i="7"/>
  <c r="W57" i="7"/>
  <c r="X57" i="7"/>
  <c r="Y57" i="7"/>
  <c r="W58" i="7"/>
  <c r="X58" i="7"/>
  <c r="Y58" i="7"/>
  <c r="W59" i="7"/>
  <c r="X59" i="7"/>
  <c r="Y59" i="7"/>
  <c r="W60" i="7"/>
  <c r="X60" i="7"/>
  <c r="Y60" i="7"/>
  <c r="W61" i="7"/>
  <c r="X61" i="7"/>
  <c r="Y61" i="7"/>
  <c r="W62" i="7"/>
  <c r="X62" i="7"/>
  <c r="Y62" i="7"/>
  <c r="W63" i="7"/>
  <c r="X63" i="7"/>
  <c r="Y63" i="7"/>
  <c r="W64" i="7"/>
  <c r="X64" i="7"/>
  <c r="Y64" i="7"/>
  <c r="W65" i="7"/>
  <c r="X65" i="7"/>
  <c r="Y65" i="7"/>
  <c r="W66" i="7"/>
  <c r="X66" i="7"/>
  <c r="Y66" i="7"/>
  <c r="W67" i="7"/>
  <c r="X67" i="7"/>
  <c r="Y67" i="7"/>
  <c r="W68" i="7"/>
  <c r="X68" i="7"/>
  <c r="Y68" i="7"/>
  <c r="W69" i="7"/>
  <c r="X69" i="7"/>
  <c r="Y69" i="7"/>
  <c r="W70" i="7"/>
  <c r="X70" i="7"/>
  <c r="Y70" i="7"/>
  <c r="W71" i="7"/>
  <c r="X71" i="7"/>
  <c r="Y71" i="7"/>
  <c r="W72" i="7"/>
  <c r="X72" i="7"/>
  <c r="Y72" i="7"/>
  <c r="W73" i="7"/>
  <c r="X73" i="7"/>
  <c r="Y73" i="7"/>
  <c r="W74" i="7"/>
  <c r="X74" i="7"/>
  <c r="Y74" i="7"/>
  <c r="W75" i="7"/>
  <c r="X75" i="7"/>
  <c r="Y75" i="7"/>
  <c r="W76" i="7"/>
  <c r="X76" i="7"/>
  <c r="Y76" i="7"/>
  <c r="W77" i="7"/>
  <c r="X77" i="7"/>
  <c r="Y77" i="7"/>
  <c r="W78" i="7"/>
  <c r="X78" i="7"/>
  <c r="Y78" i="7"/>
  <c r="W79" i="7"/>
  <c r="X79" i="7"/>
  <c r="Y79" i="7"/>
  <c r="W80" i="7"/>
  <c r="X80" i="7"/>
  <c r="Y80" i="7"/>
  <c r="W81" i="7"/>
  <c r="X81" i="7"/>
  <c r="Y81" i="7"/>
  <c r="W82" i="7"/>
  <c r="X82" i="7"/>
  <c r="Y82" i="7"/>
  <c r="W83" i="7"/>
  <c r="X83" i="7"/>
  <c r="Y83" i="7"/>
  <c r="W84" i="7"/>
  <c r="X84" i="7"/>
  <c r="Y84" i="7"/>
  <c r="W85" i="7"/>
  <c r="X85" i="7"/>
  <c r="Y85" i="7"/>
  <c r="W86" i="7"/>
  <c r="X86" i="7"/>
  <c r="Y86" i="7"/>
  <c r="W87" i="7"/>
  <c r="X87" i="7"/>
  <c r="Y87" i="7"/>
  <c r="W88" i="7"/>
  <c r="X88" i="7"/>
  <c r="Y88" i="7"/>
  <c r="W89" i="7"/>
  <c r="X89" i="7"/>
  <c r="Y89" i="7"/>
  <c r="W90" i="7"/>
  <c r="X90" i="7"/>
  <c r="Y90" i="7"/>
  <c r="W91" i="7"/>
  <c r="X91" i="7"/>
  <c r="Y91" i="7"/>
  <c r="W92" i="7"/>
  <c r="X92" i="7"/>
  <c r="Y92" i="7"/>
  <c r="W93" i="7"/>
  <c r="X93" i="7"/>
  <c r="Y93" i="7"/>
  <c r="W94" i="7"/>
  <c r="X94" i="7"/>
  <c r="Y94" i="7"/>
  <c r="W95" i="7"/>
  <c r="X95" i="7"/>
  <c r="Y95" i="7"/>
  <c r="W96" i="7"/>
  <c r="X96" i="7"/>
  <c r="Y96" i="7"/>
  <c r="W97" i="7"/>
  <c r="X97" i="7"/>
  <c r="Y97" i="7"/>
  <c r="W98" i="7"/>
  <c r="X98" i="7"/>
  <c r="Y98" i="7"/>
  <c r="W99" i="7"/>
  <c r="X99" i="7"/>
  <c r="Y99" i="7"/>
  <c r="W100" i="7"/>
  <c r="X100" i="7"/>
  <c r="Y100" i="7"/>
  <c r="W101" i="7"/>
  <c r="X101" i="7"/>
  <c r="Y101" i="7"/>
  <c r="W102" i="7"/>
  <c r="X102" i="7"/>
  <c r="Y102" i="7"/>
  <c r="W103" i="7"/>
  <c r="X103" i="7"/>
  <c r="Y103" i="7"/>
  <c r="W104" i="7"/>
  <c r="X104" i="7"/>
  <c r="Y104" i="7"/>
  <c r="W105" i="7"/>
  <c r="X105" i="7"/>
  <c r="Y105" i="7"/>
  <c r="W106" i="7"/>
  <c r="X106" i="7"/>
  <c r="Y106" i="7"/>
  <c r="W107" i="7"/>
  <c r="X107" i="7"/>
  <c r="Y107" i="7"/>
  <c r="W108" i="7"/>
  <c r="X108" i="7"/>
  <c r="Y108" i="7"/>
  <c r="W109" i="7"/>
  <c r="X109" i="7"/>
  <c r="Y109" i="7"/>
  <c r="W110" i="7"/>
  <c r="X110" i="7"/>
  <c r="Y110" i="7"/>
  <c r="W111" i="7"/>
  <c r="X111" i="7"/>
  <c r="Y111" i="7"/>
  <c r="W112" i="7"/>
  <c r="X112" i="7"/>
  <c r="Y112" i="7"/>
  <c r="W113" i="7"/>
  <c r="X113" i="7"/>
  <c r="Y113" i="7"/>
  <c r="W114" i="7"/>
  <c r="X114" i="7"/>
  <c r="Y114" i="7"/>
  <c r="W115" i="7"/>
  <c r="X115" i="7"/>
  <c r="Y115" i="7"/>
  <c r="W116" i="7"/>
  <c r="X116" i="7"/>
  <c r="Y116" i="7"/>
  <c r="W117" i="7"/>
  <c r="X117" i="7"/>
  <c r="Y117" i="7"/>
  <c r="W118" i="7"/>
  <c r="X118" i="7"/>
  <c r="Y118" i="7"/>
  <c r="W119" i="7"/>
  <c r="X119" i="7"/>
  <c r="Y119" i="7"/>
  <c r="W120" i="7"/>
  <c r="X120" i="7"/>
  <c r="Y120" i="7"/>
  <c r="W121" i="7"/>
  <c r="X121" i="7"/>
  <c r="Y121" i="7"/>
  <c r="W122" i="7"/>
  <c r="X122" i="7"/>
  <c r="Y122" i="7"/>
  <c r="W123" i="7"/>
  <c r="X123" i="7"/>
  <c r="Y123" i="7"/>
  <c r="W124" i="7"/>
  <c r="X124" i="7"/>
  <c r="Y124" i="7"/>
  <c r="W125" i="7"/>
  <c r="X125" i="7"/>
  <c r="Y125" i="7"/>
  <c r="W126" i="7"/>
  <c r="X126" i="7"/>
  <c r="Y126" i="7"/>
  <c r="W127" i="7"/>
  <c r="X127" i="7"/>
  <c r="Y127" i="7"/>
  <c r="W128" i="7"/>
  <c r="X128" i="7"/>
  <c r="Y128" i="7"/>
  <c r="W129" i="7"/>
  <c r="X129" i="7"/>
  <c r="Y129" i="7"/>
  <c r="W130" i="7"/>
  <c r="X130" i="7"/>
  <c r="Y130" i="7"/>
  <c r="W131" i="7"/>
  <c r="X131" i="7"/>
  <c r="Y131" i="7"/>
  <c r="W132" i="7"/>
  <c r="X132" i="7"/>
  <c r="Y132" i="7"/>
  <c r="W133" i="7"/>
  <c r="X133" i="7"/>
  <c r="Y133" i="7"/>
  <c r="W134" i="7"/>
  <c r="X134" i="7"/>
  <c r="Y134" i="7"/>
  <c r="W135" i="7"/>
  <c r="X135" i="7"/>
  <c r="Y135" i="7"/>
  <c r="W136" i="7"/>
  <c r="X136" i="7"/>
  <c r="Y136" i="7"/>
  <c r="W137" i="7"/>
  <c r="X137" i="7"/>
  <c r="Y137" i="7"/>
  <c r="W138" i="7"/>
  <c r="X138" i="7"/>
  <c r="Y138" i="7"/>
  <c r="W139" i="7"/>
  <c r="X139" i="7"/>
  <c r="Y139" i="7"/>
  <c r="W140" i="7"/>
  <c r="X140" i="7"/>
  <c r="Y140" i="7"/>
  <c r="W141" i="7"/>
  <c r="X141" i="7"/>
  <c r="Y141" i="7"/>
  <c r="W142" i="7"/>
  <c r="X142" i="7"/>
  <c r="Y142" i="7"/>
  <c r="W143" i="7"/>
  <c r="X143" i="7"/>
  <c r="Y143" i="7"/>
  <c r="W144" i="7"/>
  <c r="X144" i="7"/>
  <c r="Y144" i="7"/>
  <c r="W145" i="7"/>
  <c r="X145" i="7"/>
  <c r="Y145" i="7"/>
  <c r="W146" i="7"/>
  <c r="X146" i="7"/>
  <c r="Y146" i="7"/>
  <c r="W147" i="7"/>
  <c r="X147" i="7"/>
  <c r="Y147" i="7"/>
  <c r="W148" i="7"/>
  <c r="X148" i="7"/>
  <c r="Y148" i="7"/>
  <c r="W149" i="7"/>
  <c r="X149" i="7"/>
  <c r="Y149" i="7"/>
  <c r="W150" i="7"/>
  <c r="X150" i="7"/>
  <c r="Y150" i="7"/>
  <c r="W151" i="7"/>
  <c r="X151" i="7"/>
  <c r="Y151" i="7"/>
  <c r="W152" i="7"/>
  <c r="X152" i="7"/>
  <c r="Y152" i="7"/>
  <c r="W153" i="7"/>
  <c r="X153" i="7"/>
  <c r="Y153" i="7"/>
  <c r="W154" i="7"/>
  <c r="X154" i="7"/>
  <c r="Y154" i="7"/>
  <c r="W155" i="7"/>
  <c r="X155" i="7"/>
  <c r="Y155" i="7"/>
  <c r="W156" i="7"/>
  <c r="X156" i="7"/>
  <c r="Y156" i="7"/>
  <c r="W157" i="7"/>
  <c r="X157" i="7"/>
  <c r="Y157" i="7"/>
  <c r="W158" i="7"/>
  <c r="X158" i="7"/>
  <c r="Y158" i="7"/>
  <c r="W159" i="7"/>
  <c r="X159" i="7"/>
  <c r="Y159" i="7"/>
  <c r="W160" i="7"/>
  <c r="X160" i="7"/>
  <c r="Y160" i="7"/>
  <c r="W161" i="7"/>
  <c r="X161" i="7"/>
  <c r="Y161" i="7"/>
  <c r="W162" i="7"/>
  <c r="X162" i="7"/>
  <c r="Y162" i="7"/>
  <c r="W163" i="7"/>
  <c r="X163" i="7"/>
  <c r="Y163" i="7"/>
  <c r="W164" i="7"/>
  <c r="X164" i="7"/>
  <c r="Y164" i="7"/>
  <c r="W165" i="7"/>
  <c r="X165" i="7"/>
  <c r="Y165" i="7"/>
  <c r="W166" i="7"/>
  <c r="X166" i="7"/>
  <c r="Y166" i="7"/>
  <c r="W167" i="7"/>
  <c r="X167" i="7"/>
  <c r="Y167" i="7"/>
  <c r="W168" i="7"/>
  <c r="X168" i="7"/>
  <c r="Y168" i="7"/>
  <c r="W169" i="7"/>
  <c r="X169" i="7"/>
  <c r="Y169" i="7"/>
  <c r="W170" i="7"/>
  <c r="X170" i="7"/>
  <c r="Y170" i="7"/>
  <c r="W171" i="7"/>
  <c r="X171" i="7"/>
  <c r="Y171" i="7"/>
  <c r="W172" i="7"/>
  <c r="X172" i="7"/>
  <c r="Y172" i="7"/>
  <c r="W173" i="7"/>
  <c r="X173" i="7"/>
  <c r="Y173" i="7"/>
  <c r="W174" i="7"/>
  <c r="X174" i="7"/>
  <c r="Y174" i="7"/>
  <c r="W175" i="7"/>
  <c r="X175" i="7"/>
  <c r="Y175" i="7"/>
  <c r="W176" i="7"/>
  <c r="X176" i="7"/>
  <c r="Y176" i="7"/>
  <c r="W177" i="7"/>
  <c r="X177" i="7"/>
  <c r="Y177" i="7"/>
  <c r="W178" i="7"/>
  <c r="X178" i="7"/>
  <c r="Y178" i="7"/>
  <c r="W179" i="7"/>
  <c r="X179" i="7"/>
  <c r="Y179" i="7"/>
  <c r="W180" i="7"/>
  <c r="X180" i="7"/>
  <c r="Y180" i="7"/>
  <c r="W181" i="7"/>
  <c r="X181" i="7"/>
  <c r="Y181" i="7"/>
  <c r="W182" i="7"/>
  <c r="X182" i="7"/>
  <c r="Y182" i="7"/>
  <c r="W183" i="7"/>
  <c r="X183" i="7"/>
  <c r="Y183" i="7"/>
  <c r="W184" i="7"/>
  <c r="X184" i="7"/>
  <c r="Y184" i="7"/>
  <c r="W185" i="7"/>
  <c r="X185" i="7"/>
  <c r="Y185" i="7"/>
  <c r="W186" i="7"/>
  <c r="X186" i="7"/>
  <c r="Y186" i="7"/>
  <c r="W187" i="7"/>
  <c r="X187" i="7"/>
  <c r="Y187" i="7"/>
  <c r="W188" i="7"/>
  <c r="X188" i="7"/>
  <c r="Y188" i="7"/>
  <c r="W189" i="7"/>
  <c r="X189" i="7"/>
  <c r="Y189" i="7"/>
  <c r="W190" i="7"/>
  <c r="X190" i="7"/>
  <c r="Y190" i="7"/>
  <c r="W191" i="7"/>
  <c r="X191" i="7"/>
  <c r="Y191" i="7"/>
  <c r="W192" i="7"/>
  <c r="X192" i="7"/>
  <c r="Y192" i="7"/>
  <c r="W193" i="7"/>
  <c r="X193" i="7"/>
  <c r="Y193" i="7"/>
  <c r="W194" i="7"/>
  <c r="X194" i="7"/>
  <c r="Y194" i="7"/>
  <c r="W195" i="7"/>
  <c r="X195" i="7"/>
  <c r="Y195" i="7"/>
  <c r="W196" i="7"/>
  <c r="X196" i="7"/>
  <c r="Y196" i="7"/>
  <c r="W197" i="7"/>
  <c r="X197" i="7"/>
  <c r="Y197" i="7"/>
  <c r="W198" i="7"/>
  <c r="X198" i="7"/>
  <c r="Y198" i="7"/>
  <c r="W199" i="7"/>
  <c r="X199" i="7"/>
  <c r="Y199" i="7"/>
  <c r="W200" i="7"/>
  <c r="X200" i="7"/>
  <c r="Y200" i="7"/>
  <c r="W201" i="7"/>
  <c r="X201" i="7"/>
  <c r="Y201" i="7"/>
  <c r="W202" i="7"/>
  <c r="X202" i="7"/>
  <c r="Y202" i="7"/>
  <c r="W203" i="7"/>
  <c r="X203" i="7"/>
  <c r="Y203" i="7"/>
  <c r="W204" i="7"/>
  <c r="X204" i="7"/>
  <c r="Y204" i="7"/>
  <c r="W205" i="7"/>
  <c r="X205" i="7"/>
  <c r="Y205" i="7"/>
  <c r="W206" i="7"/>
  <c r="X206" i="7"/>
  <c r="Y206" i="7"/>
  <c r="W207" i="7"/>
  <c r="X207" i="7"/>
  <c r="Y207" i="7"/>
  <c r="W208" i="7"/>
  <c r="X208" i="7"/>
  <c r="Y208" i="7"/>
  <c r="W209" i="7"/>
  <c r="X209" i="7"/>
  <c r="Y209" i="7"/>
  <c r="W210" i="7"/>
  <c r="X210" i="7"/>
  <c r="Y210" i="7"/>
  <c r="W211" i="7"/>
  <c r="X211" i="7"/>
  <c r="Y211" i="7"/>
  <c r="W212" i="7"/>
  <c r="X212" i="7"/>
  <c r="Y212" i="7"/>
  <c r="W213" i="7"/>
  <c r="X213" i="7"/>
  <c r="Y213" i="7"/>
  <c r="W214" i="7"/>
  <c r="X214" i="7"/>
  <c r="Y214" i="7"/>
  <c r="W215" i="7"/>
  <c r="X215" i="7"/>
  <c r="Y215" i="7"/>
  <c r="W216" i="7"/>
  <c r="X216" i="7"/>
  <c r="Y216" i="7"/>
  <c r="W217" i="7"/>
  <c r="X217" i="7"/>
  <c r="Y217" i="7"/>
  <c r="W218" i="7"/>
  <c r="X218" i="7"/>
  <c r="Y218" i="7"/>
  <c r="W219" i="7"/>
  <c r="X219" i="7"/>
  <c r="Y219" i="7"/>
  <c r="W220" i="7"/>
  <c r="X220" i="7"/>
  <c r="Y220" i="7"/>
  <c r="W221" i="7"/>
  <c r="X221" i="7"/>
  <c r="Y221" i="7"/>
  <c r="W222" i="7"/>
  <c r="X222" i="7"/>
  <c r="Y222" i="7"/>
  <c r="W223" i="7"/>
  <c r="X223" i="7"/>
  <c r="Y223" i="7"/>
  <c r="W224" i="7"/>
  <c r="X224" i="7"/>
  <c r="Y224" i="7"/>
  <c r="W225" i="7"/>
  <c r="X225" i="7"/>
  <c r="Y225" i="7"/>
  <c r="W226" i="7"/>
  <c r="X226" i="7"/>
  <c r="Y226" i="7"/>
  <c r="W227" i="7"/>
  <c r="X227" i="7"/>
  <c r="Y227" i="7"/>
  <c r="W228" i="7"/>
  <c r="X228" i="7"/>
  <c r="Y228" i="7"/>
  <c r="W229" i="7"/>
  <c r="X229" i="7"/>
  <c r="Y229" i="7"/>
  <c r="W230" i="7"/>
  <c r="X230" i="7"/>
  <c r="Y230" i="7"/>
  <c r="W231" i="7"/>
  <c r="X231" i="7"/>
  <c r="Y231" i="7"/>
  <c r="W232" i="7"/>
  <c r="X232" i="7"/>
  <c r="Y232" i="7"/>
  <c r="W233" i="7"/>
  <c r="X233" i="7"/>
  <c r="Y233" i="7"/>
  <c r="W234" i="7"/>
  <c r="X234" i="7"/>
  <c r="Y234" i="7"/>
  <c r="W235" i="7"/>
  <c r="X235" i="7"/>
  <c r="Y235" i="7"/>
  <c r="W236" i="7"/>
  <c r="X236" i="7"/>
  <c r="Y236" i="7"/>
  <c r="W237" i="7"/>
  <c r="X237" i="7"/>
  <c r="Y237" i="7"/>
  <c r="W238" i="7"/>
  <c r="X238" i="7"/>
  <c r="Y238" i="7"/>
  <c r="W239" i="7"/>
  <c r="X239" i="7"/>
  <c r="Y239" i="7"/>
  <c r="W240" i="7"/>
  <c r="X240" i="7"/>
  <c r="Y240" i="7"/>
  <c r="W241" i="7"/>
  <c r="X241" i="7"/>
  <c r="Y241" i="7"/>
  <c r="W242" i="7"/>
  <c r="X242" i="7"/>
  <c r="Y242" i="7"/>
  <c r="W243" i="7"/>
  <c r="X243" i="7"/>
  <c r="Y243" i="7"/>
  <c r="W244" i="7"/>
  <c r="X244" i="7"/>
  <c r="Y244" i="7"/>
  <c r="W245" i="7"/>
  <c r="X245" i="7"/>
  <c r="Y245" i="7"/>
  <c r="W246" i="7"/>
  <c r="X246" i="7"/>
  <c r="Y246" i="7"/>
  <c r="W247" i="7"/>
  <c r="X247" i="7"/>
  <c r="Y247" i="7"/>
  <c r="W248" i="7"/>
  <c r="X248" i="7"/>
  <c r="Y248" i="7"/>
  <c r="W249" i="7"/>
  <c r="X249" i="7"/>
  <c r="Y249" i="7"/>
  <c r="W250" i="7"/>
  <c r="X250" i="7"/>
  <c r="Y250" i="7"/>
  <c r="W251" i="7"/>
  <c r="X251" i="7"/>
  <c r="Y251" i="7"/>
  <c r="W252" i="7"/>
  <c r="X252" i="7"/>
  <c r="Y252" i="7"/>
  <c r="W253" i="7"/>
  <c r="X253" i="7"/>
  <c r="Y253" i="7"/>
  <c r="W254" i="7"/>
  <c r="X254" i="7"/>
  <c r="Y254" i="7"/>
  <c r="W255" i="7"/>
  <c r="X255" i="7"/>
  <c r="Y255" i="7"/>
  <c r="W256" i="7"/>
  <c r="X256" i="7"/>
  <c r="Y256" i="7"/>
  <c r="W257" i="7"/>
  <c r="X257" i="7"/>
  <c r="Y257" i="7"/>
  <c r="W258" i="7"/>
  <c r="X258" i="7"/>
  <c r="Y258" i="7"/>
  <c r="W259" i="7"/>
  <c r="X259" i="7"/>
  <c r="Y259" i="7"/>
  <c r="W260" i="7"/>
  <c r="X260" i="7"/>
  <c r="Y260" i="7"/>
  <c r="W261" i="7"/>
  <c r="X261" i="7"/>
  <c r="Y261" i="7"/>
  <c r="W262" i="7"/>
  <c r="X262" i="7"/>
  <c r="Y262" i="7"/>
  <c r="W263" i="7"/>
  <c r="X263" i="7"/>
  <c r="Y263" i="7"/>
  <c r="W264" i="7"/>
  <c r="X264" i="7"/>
  <c r="Y264" i="7"/>
  <c r="W265" i="7"/>
  <c r="X265" i="7"/>
  <c r="Y265" i="7"/>
  <c r="W266" i="7"/>
  <c r="X266" i="7"/>
  <c r="Y266" i="7"/>
  <c r="W267" i="7"/>
  <c r="X267" i="7"/>
  <c r="Y267" i="7"/>
  <c r="W268" i="7"/>
  <c r="X268" i="7"/>
  <c r="Y268" i="7"/>
  <c r="W269" i="7"/>
  <c r="X269" i="7"/>
  <c r="Y269" i="7"/>
  <c r="W270" i="7"/>
  <c r="X270" i="7"/>
  <c r="Y270" i="7"/>
  <c r="W271" i="7"/>
  <c r="X271" i="7"/>
  <c r="Y271" i="7"/>
  <c r="W272" i="7"/>
  <c r="X272" i="7"/>
  <c r="Y272" i="7"/>
  <c r="W273" i="7"/>
  <c r="X273" i="7"/>
  <c r="Y273" i="7"/>
  <c r="W274" i="7"/>
  <c r="X274" i="7"/>
  <c r="Y274" i="7"/>
  <c r="W275" i="7"/>
  <c r="X275" i="7"/>
  <c r="Y275" i="7"/>
  <c r="W276" i="7"/>
  <c r="X276" i="7"/>
  <c r="Y276" i="7"/>
  <c r="W277" i="7"/>
  <c r="X277" i="7"/>
  <c r="Y277" i="7"/>
  <c r="W278" i="7"/>
  <c r="X278" i="7"/>
  <c r="Y278" i="7"/>
  <c r="W279" i="7"/>
  <c r="X279" i="7"/>
  <c r="Y279" i="7"/>
  <c r="W280" i="7"/>
  <c r="X280" i="7"/>
  <c r="Y280" i="7"/>
  <c r="W281" i="7"/>
  <c r="X281" i="7"/>
  <c r="Y281" i="7"/>
  <c r="W282" i="7"/>
  <c r="X282" i="7"/>
  <c r="Y282" i="7"/>
  <c r="W283" i="7"/>
  <c r="X283" i="7"/>
  <c r="Y283" i="7"/>
  <c r="W284" i="7"/>
  <c r="X284" i="7"/>
  <c r="Y284" i="7"/>
  <c r="W285" i="7"/>
  <c r="X285" i="7"/>
  <c r="Y285" i="7"/>
  <c r="W286" i="7"/>
  <c r="X286" i="7"/>
  <c r="Y286" i="7"/>
  <c r="W287" i="7"/>
  <c r="X287" i="7"/>
  <c r="Y287" i="7"/>
  <c r="W288" i="7"/>
  <c r="X288" i="7"/>
  <c r="Y288" i="7"/>
  <c r="W289" i="7"/>
  <c r="X289" i="7"/>
  <c r="Y289" i="7"/>
  <c r="W290" i="7"/>
  <c r="X290" i="7"/>
  <c r="Y290" i="7"/>
  <c r="W291" i="7"/>
  <c r="X291" i="7"/>
  <c r="Y291" i="7"/>
  <c r="W292" i="7"/>
  <c r="X292" i="7"/>
  <c r="Y292" i="7"/>
  <c r="W293" i="7"/>
  <c r="X293" i="7"/>
  <c r="Y293" i="7"/>
  <c r="W294" i="7"/>
  <c r="X294" i="7"/>
  <c r="Y294" i="7"/>
  <c r="W295" i="7"/>
  <c r="X295" i="7"/>
  <c r="Y295" i="7"/>
  <c r="W296" i="7"/>
  <c r="X296" i="7"/>
  <c r="Y296" i="7"/>
  <c r="W297" i="7"/>
  <c r="X297" i="7"/>
  <c r="Y297" i="7"/>
  <c r="W298" i="7"/>
  <c r="X298" i="7"/>
  <c r="Y298" i="7"/>
  <c r="W299" i="7"/>
  <c r="X299" i="7"/>
  <c r="Y299" i="7"/>
  <c r="W300" i="7"/>
  <c r="X300" i="7"/>
  <c r="Y300" i="7"/>
  <c r="W301" i="7"/>
  <c r="X301" i="7"/>
  <c r="Y301" i="7"/>
  <c r="W302" i="7"/>
  <c r="X302" i="7"/>
  <c r="Y302" i="7"/>
  <c r="W303" i="7"/>
  <c r="X303" i="7"/>
  <c r="Y303" i="7"/>
  <c r="W304" i="7"/>
  <c r="X304" i="7"/>
  <c r="Y304" i="7"/>
  <c r="W305" i="7"/>
  <c r="X305" i="7"/>
  <c r="Y305" i="7"/>
  <c r="W306" i="7"/>
  <c r="X306" i="7"/>
  <c r="Y306" i="7"/>
  <c r="W307" i="7"/>
  <c r="X307" i="7"/>
  <c r="Y307" i="7"/>
  <c r="W308" i="7"/>
  <c r="X308" i="7"/>
  <c r="Y308" i="7"/>
  <c r="W309" i="7"/>
  <c r="X309" i="7"/>
  <c r="Y309" i="7"/>
  <c r="W310" i="7"/>
  <c r="X310" i="7"/>
  <c r="Y310" i="7"/>
  <c r="W311" i="7"/>
  <c r="X311" i="7"/>
  <c r="Y311" i="7"/>
  <c r="W312" i="7"/>
  <c r="X312" i="7"/>
  <c r="Y312" i="7"/>
  <c r="W313" i="7"/>
  <c r="X313" i="7"/>
  <c r="Y313" i="7"/>
  <c r="W314" i="7"/>
  <c r="X314" i="7"/>
  <c r="Y314" i="7"/>
  <c r="W315" i="7"/>
  <c r="X315" i="7"/>
  <c r="Y315" i="7"/>
  <c r="W316" i="7"/>
  <c r="X316" i="7"/>
  <c r="Y316" i="7"/>
  <c r="W317" i="7"/>
  <c r="X317" i="7"/>
  <c r="Y317" i="7"/>
  <c r="W318" i="7"/>
  <c r="X318" i="7"/>
  <c r="Y318" i="7"/>
  <c r="W319" i="7"/>
  <c r="X319" i="7"/>
  <c r="Y319" i="7"/>
  <c r="W320" i="7"/>
  <c r="X320" i="7"/>
  <c r="Y320" i="7"/>
  <c r="W321" i="7"/>
  <c r="X321" i="7"/>
  <c r="Y321" i="7"/>
  <c r="W322" i="7"/>
  <c r="X322" i="7"/>
  <c r="Y322" i="7"/>
  <c r="W323" i="7"/>
  <c r="X323" i="7"/>
  <c r="Y323" i="7"/>
  <c r="W324" i="7"/>
  <c r="X324" i="7"/>
  <c r="Y324" i="7"/>
  <c r="W325" i="7"/>
  <c r="X325" i="7"/>
  <c r="Y325" i="7"/>
  <c r="W326" i="7"/>
  <c r="X326" i="7"/>
  <c r="Y326" i="7"/>
  <c r="W327" i="7"/>
  <c r="X327" i="7"/>
  <c r="Y327" i="7"/>
  <c r="W328" i="7"/>
  <c r="X328" i="7"/>
  <c r="Y328" i="7"/>
  <c r="W329" i="7"/>
  <c r="X329" i="7"/>
  <c r="Y329" i="7"/>
  <c r="W330" i="7"/>
  <c r="X330" i="7"/>
  <c r="Y330" i="7"/>
  <c r="W331" i="7"/>
  <c r="X331" i="7"/>
  <c r="Y331" i="7"/>
  <c r="W332" i="7"/>
  <c r="X332" i="7"/>
  <c r="Y332" i="7"/>
  <c r="W333" i="7"/>
  <c r="X333" i="7"/>
  <c r="Y333" i="7"/>
  <c r="W334" i="7"/>
  <c r="X334" i="7"/>
  <c r="Y334" i="7"/>
  <c r="W335" i="7"/>
  <c r="X335" i="7"/>
  <c r="Y335" i="7"/>
  <c r="W336" i="7"/>
  <c r="X336" i="7"/>
  <c r="Y336" i="7"/>
  <c r="W337" i="7"/>
  <c r="X337" i="7"/>
  <c r="Y337" i="7"/>
  <c r="W338" i="7"/>
  <c r="X338" i="7"/>
  <c r="Y338" i="7"/>
  <c r="W339" i="7"/>
  <c r="X339" i="7"/>
  <c r="Y339" i="7"/>
  <c r="W340" i="7"/>
  <c r="X340" i="7"/>
  <c r="Y340" i="7"/>
  <c r="W341" i="7"/>
  <c r="X341" i="7"/>
  <c r="Y341" i="7"/>
  <c r="W342" i="7"/>
  <c r="X342" i="7"/>
  <c r="Y342" i="7"/>
  <c r="W343" i="7"/>
  <c r="X343" i="7"/>
  <c r="Y343" i="7"/>
  <c r="W344" i="7"/>
  <c r="X344" i="7"/>
  <c r="Y344" i="7"/>
  <c r="W345" i="7"/>
  <c r="X345" i="7"/>
  <c r="Y345" i="7"/>
  <c r="W346" i="7"/>
  <c r="X346" i="7"/>
  <c r="Y346" i="7"/>
  <c r="W347" i="7"/>
  <c r="X347" i="7"/>
  <c r="Y347" i="7"/>
  <c r="W348" i="7"/>
  <c r="X348" i="7"/>
  <c r="Y348" i="7"/>
  <c r="W349" i="7"/>
  <c r="X349" i="7"/>
  <c r="Y349" i="7"/>
  <c r="W350" i="7"/>
  <c r="X350" i="7"/>
  <c r="Y350" i="7"/>
  <c r="W351" i="7"/>
  <c r="X351" i="7"/>
  <c r="Y351" i="7"/>
  <c r="W352" i="7"/>
  <c r="X352" i="7"/>
  <c r="Y352" i="7"/>
  <c r="W353" i="7"/>
  <c r="X353" i="7"/>
  <c r="Y353" i="7"/>
  <c r="W354" i="7"/>
  <c r="X354" i="7"/>
  <c r="Y354" i="7"/>
  <c r="W355" i="7"/>
  <c r="X355" i="7"/>
  <c r="Y355" i="7"/>
  <c r="W356" i="7"/>
  <c r="X356" i="7"/>
  <c r="Y356" i="7"/>
  <c r="W357" i="7"/>
  <c r="X357" i="7"/>
  <c r="Y357" i="7"/>
  <c r="W358" i="7"/>
  <c r="X358" i="7"/>
  <c r="Y358" i="7"/>
  <c r="W359" i="7"/>
  <c r="X359" i="7"/>
  <c r="Y359" i="7"/>
  <c r="W360" i="7"/>
  <c r="X360" i="7"/>
  <c r="Y360" i="7"/>
  <c r="W361" i="7"/>
  <c r="X361" i="7"/>
  <c r="Y361" i="7"/>
  <c r="W362" i="7"/>
  <c r="X362" i="7"/>
  <c r="Y362" i="7"/>
  <c r="W363" i="7"/>
  <c r="X363" i="7"/>
  <c r="Y363" i="7"/>
  <c r="W364" i="7"/>
  <c r="X364" i="7"/>
  <c r="Y364" i="7"/>
  <c r="W365" i="7"/>
  <c r="X365" i="7"/>
  <c r="Y365" i="7"/>
  <c r="W366" i="7"/>
  <c r="X366" i="7"/>
  <c r="Y366" i="7"/>
  <c r="W367" i="7"/>
  <c r="X367" i="7"/>
  <c r="Y367" i="7"/>
  <c r="W368" i="7"/>
  <c r="X368" i="7"/>
  <c r="Y368" i="7"/>
  <c r="W369" i="7"/>
  <c r="X369" i="7"/>
  <c r="Y369" i="7"/>
  <c r="W370" i="7"/>
  <c r="X370" i="7"/>
  <c r="Y370" i="7"/>
  <c r="W371" i="7"/>
  <c r="X371" i="7"/>
  <c r="Y371" i="7"/>
  <c r="W372" i="7"/>
  <c r="X372" i="7"/>
  <c r="Y372" i="7"/>
  <c r="W373" i="7"/>
  <c r="X373" i="7"/>
  <c r="Y373" i="7"/>
  <c r="W374" i="7"/>
  <c r="X374" i="7"/>
  <c r="Y374" i="7"/>
  <c r="W375" i="7"/>
  <c r="X375" i="7"/>
  <c r="Y375" i="7"/>
  <c r="W376" i="7"/>
  <c r="X376" i="7"/>
  <c r="Y376" i="7"/>
  <c r="W377" i="7"/>
  <c r="X377" i="7"/>
  <c r="Y377" i="7"/>
  <c r="W378" i="7"/>
  <c r="X378" i="7"/>
  <c r="Y378" i="7"/>
  <c r="W379" i="7"/>
  <c r="X379" i="7"/>
  <c r="Y379" i="7"/>
  <c r="W380" i="7"/>
  <c r="X380" i="7"/>
  <c r="Y380" i="7"/>
  <c r="W381" i="7"/>
  <c r="X381" i="7"/>
  <c r="Y381" i="7"/>
  <c r="W382" i="7"/>
  <c r="X382" i="7"/>
  <c r="Y382" i="7"/>
  <c r="W383" i="7"/>
  <c r="X383" i="7"/>
  <c r="Y383" i="7"/>
  <c r="W384" i="7"/>
  <c r="X384" i="7"/>
  <c r="Y384" i="7"/>
  <c r="W385" i="7"/>
  <c r="X385" i="7"/>
  <c r="Y385" i="7"/>
  <c r="W386" i="7"/>
  <c r="X386" i="7"/>
  <c r="Y386" i="7"/>
  <c r="W387" i="7"/>
  <c r="X387" i="7"/>
  <c r="Y387" i="7"/>
  <c r="W388" i="7"/>
  <c r="X388" i="7"/>
  <c r="Y388" i="7"/>
  <c r="W389" i="7"/>
  <c r="X389" i="7"/>
  <c r="Y389" i="7"/>
  <c r="W390" i="7"/>
  <c r="X390" i="7"/>
  <c r="Y390" i="7"/>
  <c r="W391" i="7"/>
  <c r="X391" i="7"/>
  <c r="Y391" i="7"/>
  <c r="W392" i="7"/>
  <c r="X392" i="7"/>
  <c r="Y392" i="7"/>
  <c r="W393" i="7"/>
  <c r="X393" i="7"/>
  <c r="Y393" i="7"/>
  <c r="W394" i="7"/>
  <c r="X394" i="7"/>
  <c r="Y394" i="7"/>
  <c r="W395" i="7"/>
  <c r="X395" i="7"/>
  <c r="Y395" i="7"/>
  <c r="W396" i="7"/>
  <c r="X396" i="7"/>
  <c r="Y396" i="7"/>
  <c r="W397" i="7"/>
  <c r="X397" i="7"/>
  <c r="Y397" i="7"/>
  <c r="W398" i="7"/>
  <c r="X398" i="7"/>
  <c r="Y398" i="7"/>
  <c r="W399" i="7"/>
  <c r="X399" i="7"/>
  <c r="Y399" i="7"/>
  <c r="W400" i="7"/>
  <c r="X400" i="7"/>
  <c r="Y400" i="7"/>
  <c r="W401" i="7"/>
  <c r="X401" i="7"/>
  <c r="Y401" i="7"/>
  <c r="W402" i="7"/>
  <c r="X402" i="7"/>
  <c r="Y402" i="7"/>
  <c r="W403" i="7"/>
  <c r="X403" i="7"/>
  <c r="Y403" i="7"/>
  <c r="W404" i="7"/>
  <c r="X404" i="7"/>
  <c r="Y404" i="7"/>
  <c r="W405" i="7"/>
  <c r="X405" i="7"/>
  <c r="Y405" i="7"/>
  <c r="W406" i="7"/>
  <c r="X406" i="7"/>
  <c r="Y406" i="7"/>
  <c r="W407" i="7"/>
  <c r="X407" i="7"/>
  <c r="Y407" i="7"/>
  <c r="W408" i="7"/>
  <c r="X408" i="7"/>
  <c r="Y408" i="7"/>
  <c r="W409" i="7"/>
  <c r="X409" i="7"/>
  <c r="Y409" i="7"/>
  <c r="W410" i="7"/>
  <c r="X410" i="7"/>
  <c r="Y410" i="7"/>
  <c r="W411" i="7"/>
  <c r="X411" i="7"/>
  <c r="Y411" i="7"/>
  <c r="W412" i="7"/>
  <c r="X412" i="7"/>
  <c r="Y412" i="7"/>
  <c r="W413" i="7"/>
  <c r="X413" i="7"/>
  <c r="Y413" i="7"/>
  <c r="W414" i="7"/>
  <c r="X414" i="7"/>
  <c r="Y414" i="7"/>
  <c r="W415" i="7"/>
  <c r="X415" i="7"/>
  <c r="Y415" i="7"/>
  <c r="W416" i="7"/>
  <c r="X416" i="7"/>
  <c r="Y416" i="7"/>
  <c r="W417" i="7"/>
  <c r="X417" i="7"/>
  <c r="Y417" i="7"/>
  <c r="W418" i="7"/>
  <c r="X418" i="7"/>
  <c r="Y418" i="7"/>
  <c r="W419" i="7"/>
  <c r="X419" i="7"/>
  <c r="Y419" i="7"/>
  <c r="W420" i="7"/>
  <c r="X420" i="7"/>
  <c r="Y420" i="7"/>
  <c r="W421" i="7"/>
  <c r="X421" i="7"/>
  <c r="Y421" i="7"/>
  <c r="W422" i="7"/>
  <c r="X422" i="7"/>
  <c r="Y422" i="7"/>
  <c r="W423" i="7"/>
  <c r="X423" i="7"/>
  <c r="Y423" i="7"/>
  <c r="W424" i="7"/>
  <c r="X424" i="7"/>
  <c r="Y424" i="7"/>
  <c r="W425" i="7"/>
  <c r="X425" i="7"/>
  <c r="Y425" i="7"/>
  <c r="W426" i="7"/>
  <c r="X426" i="7"/>
  <c r="Y426" i="7"/>
  <c r="W427" i="7"/>
  <c r="X427" i="7"/>
  <c r="Y427" i="7"/>
  <c r="W428" i="7"/>
  <c r="X428" i="7"/>
  <c r="Y428" i="7"/>
  <c r="W429" i="7"/>
  <c r="X429" i="7"/>
  <c r="Y429" i="7"/>
  <c r="W430" i="7"/>
  <c r="X430" i="7"/>
  <c r="Y430" i="7"/>
  <c r="W431" i="7"/>
  <c r="X431" i="7"/>
  <c r="Y431" i="7"/>
  <c r="W432" i="7"/>
  <c r="X432" i="7"/>
  <c r="Y432" i="7"/>
  <c r="W433" i="7"/>
  <c r="X433" i="7"/>
  <c r="Y433" i="7"/>
  <c r="W434" i="7"/>
  <c r="X434" i="7"/>
  <c r="Y434" i="7"/>
  <c r="W435" i="7"/>
  <c r="X435" i="7"/>
  <c r="Y435" i="7"/>
  <c r="W436" i="7"/>
  <c r="X436" i="7"/>
  <c r="Y436" i="7"/>
  <c r="W437" i="7"/>
  <c r="X437" i="7"/>
  <c r="Y437" i="7"/>
  <c r="W438" i="7"/>
  <c r="X438" i="7"/>
  <c r="Y438" i="7"/>
  <c r="W439" i="7"/>
  <c r="X439" i="7"/>
  <c r="Y439" i="7"/>
  <c r="W440" i="7"/>
  <c r="X440" i="7"/>
  <c r="Y440" i="7"/>
  <c r="W441" i="7"/>
  <c r="X441" i="7"/>
  <c r="Y441" i="7"/>
  <c r="W442" i="7"/>
  <c r="X442" i="7"/>
  <c r="Y442" i="7"/>
  <c r="W443" i="7"/>
  <c r="X443" i="7"/>
  <c r="Y443" i="7"/>
  <c r="W444" i="7"/>
  <c r="X444" i="7"/>
  <c r="Y444" i="7"/>
  <c r="W445" i="7"/>
  <c r="X445" i="7"/>
  <c r="Y445" i="7"/>
  <c r="W446" i="7"/>
  <c r="X446" i="7"/>
  <c r="Y446" i="7"/>
  <c r="W447" i="7"/>
  <c r="X447" i="7"/>
  <c r="Y447" i="7"/>
  <c r="W448" i="7"/>
  <c r="X448" i="7"/>
  <c r="Y448" i="7"/>
  <c r="W449" i="7"/>
  <c r="X449" i="7"/>
  <c r="Y449" i="7"/>
  <c r="W450" i="7"/>
  <c r="X450" i="7"/>
  <c r="Y450" i="7"/>
  <c r="W451" i="7"/>
  <c r="X451" i="7"/>
  <c r="Y451" i="7"/>
  <c r="W452" i="7"/>
  <c r="X452" i="7"/>
  <c r="Y452" i="7"/>
  <c r="W453" i="7"/>
  <c r="X453" i="7"/>
  <c r="Y453" i="7"/>
  <c r="W454" i="7"/>
  <c r="X454" i="7"/>
  <c r="Y454" i="7"/>
  <c r="W455" i="7"/>
  <c r="X455" i="7"/>
  <c r="Y455" i="7"/>
  <c r="W456" i="7"/>
  <c r="X456" i="7"/>
  <c r="Y456" i="7"/>
  <c r="W457" i="7"/>
  <c r="X457" i="7"/>
  <c r="Y457" i="7"/>
  <c r="W458" i="7"/>
  <c r="X458" i="7"/>
  <c r="Y458" i="7"/>
  <c r="W459" i="7"/>
  <c r="X459" i="7"/>
  <c r="Y459" i="7"/>
  <c r="W460" i="7"/>
  <c r="X460" i="7"/>
  <c r="Y460" i="7"/>
  <c r="W461" i="7"/>
  <c r="X461" i="7"/>
  <c r="Y461" i="7"/>
  <c r="W462" i="7"/>
  <c r="X462" i="7"/>
  <c r="Y462" i="7"/>
  <c r="W463" i="7"/>
  <c r="X463" i="7"/>
  <c r="Y463" i="7"/>
  <c r="W464" i="7"/>
  <c r="X464" i="7"/>
  <c r="Y464" i="7"/>
  <c r="W465" i="7"/>
  <c r="X465" i="7"/>
  <c r="Y465" i="7"/>
  <c r="W466" i="7"/>
  <c r="X466" i="7"/>
  <c r="Y466" i="7"/>
  <c r="W467" i="7"/>
  <c r="X467" i="7"/>
  <c r="Y467" i="7"/>
  <c r="W468" i="7"/>
  <c r="X468" i="7"/>
  <c r="Y468" i="7"/>
  <c r="W469" i="7"/>
  <c r="X469" i="7"/>
  <c r="Y469" i="7"/>
  <c r="W470" i="7"/>
  <c r="X470" i="7"/>
  <c r="Y470" i="7"/>
  <c r="W471" i="7"/>
  <c r="X471" i="7"/>
  <c r="Y471" i="7"/>
  <c r="W472" i="7"/>
  <c r="X472" i="7"/>
  <c r="Y472" i="7"/>
  <c r="W473" i="7"/>
  <c r="X473" i="7"/>
  <c r="Y473" i="7"/>
  <c r="W474" i="7"/>
  <c r="X474" i="7"/>
  <c r="Y474" i="7"/>
  <c r="W475" i="7"/>
  <c r="X475" i="7"/>
  <c r="Y475" i="7"/>
  <c r="W476" i="7"/>
  <c r="X476" i="7"/>
  <c r="Y476" i="7"/>
  <c r="W477" i="7"/>
  <c r="X477" i="7"/>
  <c r="Y477" i="7"/>
  <c r="W478" i="7"/>
  <c r="X478" i="7"/>
  <c r="Y478" i="7"/>
  <c r="W479" i="7"/>
  <c r="X479" i="7"/>
  <c r="Y479" i="7"/>
  <c r="W480" i="7"/>
  <c r="X480" i="7"/>
  <c r="Y480" i="7"/>
  <c r="W481" i="7"/>
  <c r="X481" i="7"/>
  <c r="Y481" i="7"/>
  <c r="W482" i="7"/>
  <c r="X482" i="7"/>
  <c r="Y482" i="7"/>
  <c r="W483" i="7"/>
  <c r="X483" i="7"/>
  <c r="Y483" i="7"/>
  <c r="W484" i="7"/>
  <c r="X484" i="7"/>
  <c r="Y484" i="7"/>
  <c r="W485" i="7"/>
  <c r="X485" i="7"/>
  <c r="Y485" i="7"/>
  <c r="W486" i="7"/>
  <c r="X486" i="7"/>
  <c r="Y486" i="7"/>
  <c r="W487" i="7"/>
  <c r="X487" i="7"/>
  <c r="Y487" i="7"/>
  <c r="W488" i="7"/>
  <c r="X488" i="7"/>
  <c r="Y488" i="7"/>
  <c r="W489" i="7"/>
  <c r="X489" i="7"/>
  <c r="Y489" i="7"/>
  <c r="W490" i="7"/>
  <c r="X490" i="7"/>
  <c r="Y490" i="7"/>
  <c r="W491" i="7"/>
  <c r="X491" i="7"/>
  <c r="Y491" i="7"/>
  <c r="W492" i="7"/>
  <c r="X492" i="7"/>
  <c r="Y492" i="7"/>
  <c r="W493" i="7"/>
  <c r="X493" i="7"/>
  <c r="Y493" i="7"/>
  <c r="W494" i="7"/>
  <c r="X494" i="7"/>
  <c r="Y494" i="7"/>
  <c r="W495" i="7"/>
  <c r="X495" i="7"/>
  <c r="Y495" i="7"/>
  <c r="W496" i="7"/>
  <c r="X496" i="7"/>
  <c r="Y496" i="7"/>
  <c r="W497" i="7"/>
  <c r="X497" i="7"/>
  <c r="Y497" i="7"/>
  <c r="W498" i="7"/>
  <c r="X498" i="7"/>
  <c r="Y498" i="7"/>
  <c r="W499" i="7"/>
  <c r="X499" i="7"/>
  <c r="Y499" i="7"/>
  <c r="W500" i="7"/>
  <c r="X500" i="7"/>
  <c r="Y500" i="7"/>
  <c r="W501" i="7"/>
  <c r="X501" i="7"/>
  <c r="Y501" i="7"/>
  <c r="W502" i="7"/>
  <c r="X502" i="7"/>
  <c r="Y502" i="7"/>
  <c r="W503" i="7"/>
  <c r="X503" i="7"/>
  <c r="Y503" i="7"/>
  <c r="W504" i="7"/>
  <c r="X504" i="7"/>
  <c r="Y504" i="7"/>
  <c r="W505" i="7"/>
  <c r="X505" i="7"/>
  <c r="Y505" i="7"/>
  <c r="W506" i="7"/>
  <c r="X506" i="7"/>
  <c r="Y506" i="7"/>
  <c r="W507" i="7"/>
  <c r="X507" i="7"/>
  <c r="Y507" i="7"/>
  <c r="W508" i="7"/>
  <c r="X508" i="7"/>
  <c r="Y508" i="7"/>
  <c r="W509" i="7"/>
  <c r="X509" i="7"/>
  <c r="Y509" i="7"/>
  <c r="W510" i="7"/>
  <c r="X510" i="7"/>
  <c r="Y510" i="7"/>
  <c r="W511" i="7"/>
  <c r="X511" i="7"/>
  <c r="Y511" i="7"/>
  <c r="W512" i="7"/>
  <c r="X512" i="7"/>
  <c r="Y512" i="7"/>
  <c r="W513" i="7"/>
  <c r="X513" i="7"/>
  <c r="Y513" i="7"/>
  <c r="W514" i="7"/>
  <c r="X514" i="7"/>
  <c r="Y514" i="7"/>
  <c r="W515" i="7"/>
  <c r="X515" i="7"/>
  <c r="Y515" i="7"/>
  <c r="W516" i="7"/>
  <c r="X516" i="7"/>
  <c r="Y516" i="7"/>
  <c r="W517" i="7"/>
  <c r="X517" i="7"/>
  <c r="Y517" i="7"/>
  <c r="W518" i="7"/>
  <c r="X518" i="7"/>
  <c r="Y518" i="7"/>
  <c r="W519" i="7"/>
  <c r="X519" i="7"/>
  <c r="Y519" i="7"/>
  <c r="W520" i="7"/>
  <c r="X520" i="7"/>
  <c r="Y520" i="7"/>
  <c r="W521" i="7"/>
  <c r="X521" i="7"/>
  <c r="Y521" i="7"/>
  <c r="W522" i="7"/>
  <c r="X522" i="7"/>
  <c r="Y522" i="7"/>
  <c r="W523" i="7"/>
  <c r="X523" i="7"/>
  <c r="Y523" i="7"/>
  <c r="W524" i="7"/>
  <c r="X524" i="7"/>
  <c r="Y524" i="7"/>
  <c r="W525" i="7"/>
  <c r="X525" i="7"/>
  <c r="Y525" i="7"/>
  <c r="W526" i="7"/>
  <c r="X526" i="7"/>
  <c r="Y526" i="7"/>
  <c r="W527" i="7"/>
  <c r="X527" i="7"/>
  <c r="Y527" i="7"/>
  <c r="W528" i="7"/>
  <c r="X528" i="7"/>
  <c r="Y528" i="7"/>
  <c r="W529" i="7"/>
  <c r="X529" i="7"/>
  <c r="Y529" i="7"/>
  <c r="W530" i="7"/>
  <c r="X530" i="7"/>
  <c r="Y530" i="7"/>
  <c r="W531" i="7"/>
  <c r="X531" i="7"/>
  <c r="Y531" i="7"/>
  <c r="W532" i="7"/>
  <c r="X532" i="7"/>
  <c r="Y532" i="7"/>
  <c r="W533" i="7"/>
  <c r="X533" i="7"/>
  <c r="Y533" i="7"/>
  <c r="W534" i="7"/>
  <c r="X534" i="7"/>
  <c r="Y534" i="7"/>
  <c r="W535" i="7"/>
  <c r="X535" i="7"/>
  <c r="Y535" i="7"/>
  <c r="W536" i="7"/>
  <c r="X536" i="7"/>
  <c r="Y536" i="7"/>
  <c r="W537" i="7"/>
  <c r="X537" i="7"/>
  <c r="Y537" i="7"/>
  <c r="W538" i="7"/>
  <c r="X538" i="7"/>
  <c r="Y538" i="7"/>
  <c r="W539" i="7"/>
  <c r="X539" i="7"/>
  <c r="Y539" i="7"/>
  <c r="W540" i="7"/>
  <c r="X540" i="7"/>
  <c r="Y540" i="7"/>
  <c r="W541" i="7"/>
  <c r="X541" i="7"/>
  <c r="Y541" i="7"/>
  <c r="W542" i="7"/>
  <c r="X542" i="7"/>
  <c r="Y542" i="7"/>
  <c r="W543" i="7"/>
  <c r="X543" i="7"/>
  <c r="Y543" i="7"/>
  <c r="W544" i="7"/>
  <c r="X544" i="7"/>
  <c r="Y544" i="7"/>
  <c r="W545" i="7"/>
  <c r="X545" i="7"/>
  <c r="Y545" i="7"/>
  <c r="W546" i="7"/>
  <c r="X546" i="7"/>
  <c r="Y546" i="7"/>
  <c r="W547" i="7"/>
  <c r="X547" i="7"/>
  <c r="Y547" i="7"/>
  <c r="W548" i="7"/>
  <c r="X548" i="7"/>
  <c r="Y548" i="7"/>
  <c r="W549" i="7"/>
  <c r="X549" i="7"/>
  <c r="Y549" i="7"/>
  <c r="W550" i="7"/>
  <c r="X550" i="7"/>
  <c r="Y550" i="7"/>
  <c r="W551" i="7"/>
  <c r="X551" i="7"/>
  <c r="Y551" i="7"/>
  <c r="W552" i="7"/>
  <c r="X552" i="7"/>
  <c r="Y552" i="7"/>
  <c r="W553" i="7"/>
  <c r="X553" i="7"/>
  <c r="Y553" i="7"/>
  <c r="W554" i="7"/>
  <c r="X554" i="7"/>
  <c r="Y554" i="7"/>
  <c r="W555" i="7"/>
  <c r="X555" i="7"/>
  <c r="Y555" i="7"/>
  <c r="W556" i="7"/>
  <c r="X556" i="7"/>
  <c r="Y556" i="7"/>
  <c r="W557" i="7"/>
  <c r="X557" i="7"/>
  <c r="Y557" i="7"/>
  <c r="W558" i="7"/>
  <c r="X558" i="7"/>
  <c r="Y558" i="7"/>
  <c r="W559" i="7"/>
  <c r="X559" i="7"/>
  <c r="Y559" i="7"/>
  <c r="W560" i="7"/>
  <c r="X560" i="7"/>
  <c r="Y560" i="7"/>
  <c r="W561" i="7"/>
  <c r="X561" i="7"/>
  <c r="Y561" i="7"/>
  <c r="W562" i="7"/>
  <c r="X562" i="7"/>
  <c r="Y562" i="7"/>
  <c r="W563" i="7"/>
  <c r="X563" i="7"/>
  <c r="Y563" i="7"/>
  <c r="W564" i="7"/>
  <c r="X564" i="7"/>
  <c r="Y564" i="7"/>
  <c r="W565" i="7"/>
  <c r="X565" i="7"/>
  <c r="Y565" i="7"/>
  <c r="W566" i="7"/>
  <c r="X566" i="7"/>
  <c r="Y566" i="7"/>
  <c r="W567" i="7"/>
  <c r="X567" i="7"/>
  <c r="Y567" i="7"/>
  <c r="W568" i="7"/>
  <c r="X568" i="7"/>
  <c r="Y568" i="7"/>
  <c r="W569" i="7"/>
  <c r="X569" i="7"/>
  <c r="Y569" i="7"/>
  <c r="W570" i="7"/>
  <c r="X570" i="7"/>
  <c r="Y570" i="7"/>
  <c r="W571" i="7"/>
  <c r="X571" i="7"/>
  <c r="Y571" i="7"/>
  <c r="W572" i="7"/>
  <c r="X572" i="7"/>
  <c r="Y572" i="7"/>
  <c r="W573" i="7"/>
  <c r="X573" i="7"/>
  <c r="Y573" i="7"/>
  <c r="W574" i="7"/>
  <c r="X574" i="7"/>
  <c r="Y574" i="7"/>
  <c r="W575" i="7"/>
  <c r="X575" i="7"/>
  <c r="Y575" i="7"/>
  <c r="W576" i="7"/>
  <c r="X576" i="7"/>
  <c r="Y576" i="7"/>
  <c r="W577" i="7"/>
  <c r="X577" i="7"/>
  <c r="Y577" i="7"/>
  <c r="W578" i="7"/>
  <c r="X578" i="7"/>
  <c r="Y578" i="7"/>
  <c r="W579" i="7"/>
  <c r="X579" i="7"/>
  <c r="Y579" i="7"/>
  <c r="W580" i="7"/>
  <c r="X580" i="7"/>
  <c r="Y580" i="7"/>
  <c r="W581" i="7"/>
  <c r="X581" i="7"/>
  <c r="Y581" i="7"/>
  <c r="W582" i="7"/>
  <c r="X582" i="7"/>
  <c r="Y582" i="7"/>
  <c r="W583" i="7"/>
  <c r="X583" i="7"/>
  <c r="Y583" i="7"/>
  <c r="W584" i="7"/>
  <c r="X584" i="7"/>
  <c r="Y584" i="7"/>
  <c r="W585" i="7"/>
  <c r="X585" i="7"/>
  <c r="Y585" i="7"/>
  <c r="W586" i="7"/>
  <c r="X586" i="7"/>
  <c r="Y586" i="7"/>
  <c r="W587" i="7"/>
  <c r="X587" i="7"/>
  <c r="Y587" i="7"/>
  <c r="W588" i="7"/>
  <c r="X588" i="7"/>
  <c r="Y588" i="7"/>
  <c r="W589" i="7"/>
  <c r="X589" i="7"/>
  <c r="Y589" i="7"/>
  <c r="W590" i="7"/>
  <c r="X590" i="7"/>
  <c r="Y590" i="7"/>
  <c r="W591" i="7"/>
  <c r="X591" i="7"/>
  <c r="Y591" i="7"/>
  <c r="W592" i="7"/>
  <c r="X592" i="7"/>
  <c r="Y592" i="7"/>
  <c r="W593" i="7"/>
  <c r="X593" i="7"/>
  <c r="Y593" i="7"/>
  <c r="W594" i="7"/>
  <c r="X594" i="7"/>
  <c r="Y594" i="7"/>
  <c r="W595" i="7"/>
  <c r="X595" i="7"/>
  <c r="Y595" i="7"/>
  <c r="W596" i="7"/>
  <c r="X596" i="7"/>
  <c r="Y596" i="7"/>
  <c r="W597" i="7"/>
  <c r="X597" i="7"/>
  <c r="Y597" i="7"/>
  <c r="W598" i="7"/>
  <c r="X598" i="7"/>
  <c r="Y598" i="7"/>
  <c r="W599" i="7"/>
  <c r="X599" i="7"/>
  <c r="Y599" i="7"/>
  <c r="W600" i="7"/>
  <c r="X600" i="7"/>
  <c r="Y600" i="7"/>
  <c r="W601" i="7"/>
  <c r="X601" i="7"/>
  <c r="Y601" i="7"/>
  <c r="W602" i="7"/>
  <c r="X602" i="7"/>
  <c r="Y602" i="7"/>
  <c r="W603" i="7"/>
  <c r="X603" i="7"/>
  <c r="Y603" i="7"/>
  <c r="W604" i="7"/>
  <c r="X604" i="7"/>
  <c r="Y604" i="7"/>
  <c r="W605" i="7"/>
  <c r="X605" i="7"/>
  <c r="Y605" i="7"/>
  <c r="W606" i="7"/>
  <c r="X606" i="7"/>
  <c r="Y606" i="7"/>
  <c r="W607" i="7"/>
  <c r="X607" i="7"/>
  <c r="Y607" i="7"/>
  <c r="W608" i="7"/>
  <c r="X608" i="7"/>
  <c r="Y608" i="7"/>
  <c r="W609" i="7"/>
  <c r="X609" i="7"/>
  <c r="Y609" i="7"/>
  <c r="W610" i="7"/>
  <c r="X610" i="7"/>
  <c r="Y610" i="7"/>
  <c r="W611" i="7"/>
  <c r="X611" i="7"/>
  <c r="Y611" i="7"/>
  <c r="W612" i="7"/>
  <c r="X612" i="7"/>
  <c r="Y612" i="7"/>
  <c r="W613" i="7"/>
  <c r="X613" i="7"/>
  <c r="Y613" i="7"/>
  <c r="W614" i="7"/>
  <c r="X614" i="7"/>
  <c r="Y614" i="7"/>
  <c r="W615" i="7"/>
  <c r="X615" i="7"/>
  <c r="Y615" i="7"/>
  <c r="W616" i="7"/>
  <c r="X616" i="7"/>
  <c r="Y616" i="7"/>
  <c r="W617" i="7"/>
  <c r="X617" i="7"/>
  <c r="Y617" i="7"/>
  <c r="W618" i="7"/>
  <c r="X618" i="7"/>
  <c r="Y618" i="7"/>
  <c r="W619" i="7"/>
  <c r="X619" i="7"/>
  <c r="Y619" i="7"/>
  <c r="W620" i="7"/>
  <c r="X620" i="7"/>
  <c r="Y620" i="7"/>
  <c r="W621" i="7"/>
  <c r="X621" i="7"/>
  <c r="Y621" i="7"/>
  <c r="W622" i="7"/>
  <c r="X622" i="7"/>
  <c r="Y622" i="7"/>
  <c r="W623" i="7"/>
  <c r="X623" i="7"/>
  <c r="Y623" i="7"/>
  <c r="W624" i="7"/>
  <c r="X624" i="7"/>
  <c r="Y624" i="7"/>
  <c r="W625" i="7"/>
  <c r="X625" i="7"/>
  <c r="Y625" i="7"/>
  <c r="W626" i="7"/>
  <c r="X626" i="7"/>
  <c r="Y626" i="7"/>
  <c r="W627" i="7"/>
  <c r="X627" i="7"/>
  <c r="Y627" i="7"/>
  <c r="W628" i="7"/>
  <c r="X628" i="7"/>
  <c r="Y628" i="7"/>
  <c r="W629" i="7"/>
  <c r="X629" i="7"/>
  <c r="Y629" i="7"/>
  <c r="W630" i="7"/>
  <c r="X630" i="7"/>
  <c r="Y630" i="7"/>
  <c r="W631" i="7"/>
  <c r="X631" i="7"/>
  <c r="Y631" i="7"/>
  <c r="W632" i="7"/>
  <c r="X632" i="7"/>
  <c r="Y632" i="7"/>
  <c r="W633" i="7"/>
  <c r="X633" i="7"/>
  <c r="Y633" i="7"/>
  <c r="W634" i="7"/>
  <c r="X634" i="7"/>
  <c r="Y634" i="7"/>
  <c r="W635" i="7"/>
  <c r="X635" i="7"/>
  <c r="Y635" i="7"/>
  <c r="W636" i="7"/>
  <c r="X636" i="7"/>
  <c r="Y636" i="7"/>
  <c r="W637" i="7"/>
  <c r="X637" i="7"/>
  <c r="Y637" i="7"/>
  <c r="W638" i="7"/>
  <c r="X638" i="7"/>
  <c r="Y638" i="7"/>
  <c r="W639" i="7"/>
  <c r="X639" i="7"/>
  <c r="Y639" i="7"/>
  <c r="W640" i="7"/>
  <c r="X640" i="7"/>
  <c r="Y640" i="7"/>
  <c r="W641" i="7"/>
  <c r="X641" i="7"/>
  <c r="Y641" i="7"/>
  <c r="W642" i="7"/>
  <c r="X642" i="7"/>
  <c r="Y642" i="7"/>
  <c r="W643" i="7"/>
  <c r="X643" i="7"/>
  <c r="Y643" i="7"/>
  <c r="W644" i="7"/>
  <c r="X644" i="7"/>
  <c r="Y644" i="7"/>
  <c r="W645" i="7"/>
  <c r="X645" i="7"/>
  <c r="Y645" i="7"/>
  <c r="W646" i="7"/>
  <c r="X646" i="7"/>
  <c r="Y646" i="7"/>
  <c r="W647" i="7"/>
  <c r="X647" i="7"/>
  <c r="Y647" i="7"/>
  <c r="W648" i="7"/>
  <c r="X648" i="7"/>
  <c r="Y648" i="7"/>
  <c r="W649" i="7"/>
  <c r="X649" i="7"/>
  <c r="Y649" i="7"/>
  <c r="W650" i="7"/>
  <c r="X650" i="7"/>
  <c r="Y650" i="7"/>
  <c r="W651" i="7"/>
  <c r="X651" i="7"/>
  <c r="Y651" i="7"/>
  <c r="W652" i="7"/>
  <c r="X652" i="7"/>
  <c r="Y652" i="7"/>
  <c r="W653" i="7"/>
  <c r="X653" i="7"/>
  <c r="Y653" i="7"/>
  <c r="W654" i="7"/>
  <c r="X654" i="7"/>
  <c r="Y654" i="7"/>
  <c r="W655" i="7"/>
  <c r="X655" i="7"/>
  <c r="Y655" i="7"/>
  <c r="W656" i="7"/>
  <c r="X656" i="7"/>
  <c r="Y656" i="7"/>
  <c r="W657" i="7"/>
  <c r="X657" i="7"/>
  <c r="Y657" i="7"/>
  <c r="W658" i="7"/>
  <c r="X658" i="7"/>
  <c r="Y658" i="7"/>
  <c r="W659" i="7"/>
  <c r="X659" i="7"/>
  <c r="Y659" i="7"/>
  <c r="W660" i="7"/>
  <c r="X660" i="7"/>
  <c r="Y660" i="7"/>
  <c r="W661" i="7"/>
  <c r="X661" i="7"/>
  <c r="Y661" i="7"/>
  <c r="W662" i="7"/>
  <c r="X662" i="7"/>
  <c r="Y662" i="7"/>
  <c r="W663" i="7"/>
  <c r="X663" i="7"/>
  <c r="Y663" i="7"/>
  <c r="W664" i="7"/>
  <c r="X664" i="7"/>
  <c r="Y664" i="7"/>
  <c r="W665" i="7"/>
  <c r="X665" i="7"/>
  <c r="Y665" i="7"/>
  <c r="W666" i="7"/>
  <c r="X666" i="7"/>
  <c r="Y666" i="7"/>
  <c r="W667" i="7"/>
  <c r="X667" i="7"/>
  <c r="Y667" i="7"/>
  <c r="W668" i="7"/>
  <c r="X668" i="7"/>
  <c r="Y668" i="7"/>
  <c r="W669" i="7"/>
  <c r="X669" i="7"/>
  <c r="Y669" i="7"/>
  <c r="W670" i="7"/>
  <c r="X670" i="7"/>
  <c r="Y670" i="7"/>
  <c r="W671" i="7"/>
  <c r="X671" i="7"/>
  <c r="Y671" i="7"/>
  <c r="W672" i="7"/>
  <c r="X672" i="7"/>
  <c r="Y672" i="7"/>
  <c r="W673" i="7"/>
  <c r="X673" i="7"/>
  <c r="Y673" i="7"/>
  <c r="W674" i="7"/>
  <c r="X674" i="7"/>
  <c r="Y674" i="7"/>
  <c r="W675" i="7"/>
  <c r="X675" i="7"/>
  <c r="Y675" i="7"/>
  <c r="W676" i="7"/>
  <c r="X676" i="7"/>
  <c r="Y676" i="7"/>
  <c r="W677" i="7"/>
  <c r="X677" i="7"/>
  <c r="Y677" i="7"/>
  <c r="W678" i="7"/>
  <c r="X678" i="7"/>
  <c r="Y678" i="7"/>
  <c r="W679" i="7"/>
  <c r="X679" i="7"/>
  <c r="Y679" i="7"/>
  <c r="W680" i="7"/>
  <c r="X680" i="7"/>
  <c r="Y680" i="7"/>
  <c r="W681" i="7"/>
  <c r="X681" i="7"/>
  <c r="Y681" i="7"/>
  <c r="W682" i="7"/>
  <c r="X682" i="7"/>
  <c r="Y682" i="7"/>
  <c r="W683" i="7"/>
  <c r="X683" i="7"/>
  <c r="Y683" i="7"/>
  <c r="W684" i="7"/>
  <c r="X684" i="7"/>
  <c r="Y684" i="7"/>
  <c r="W685" i="7"/>
  <c r="X685" i="7"/>
  <c r="Y685" i="7"/>
  <c r="W686" i="7"/>
  <c r="X686" i="7"/>
  <c r="Y686" i="7"/>
  <c r="W687" i="7"/>
  <c r="X687" i="7"/>
  <c r="Y687" i="7"/>
  <c r="W688" i="7"/>
  <c r="X688" i="7"/>
  <c r="Y688" i="7"/>
  <c r="W689" i="7"/>
  <c r="X689" i="7"/>
  <c r="Y689" i="7"/>
  <c r="W690" i="7"/>
  <c r="X690" i="7"/>
  <c r="Y690" i="7"/>
  <c r="W691" i="7"/>
  <c r="X691" i="7"/>
  <c r="Y691" i="7"/>
  <c r="W692" i="7"/>
  <c r="X692" i="7"/>
  <c r="Y692" i="7"/>
  <c r="W693" i="7"/>
  <c r="X693" i="7"/>
  <c r="Y693" i="7"/>
  <c r="W694" i="7"/>
  <c r="X694" i="7"/>
  <c r="Y694" i="7"/>
  <c r="W695" i="7"/>
  <c r="X695" i="7"/>
  <c r="Y695" i="7"/>
  <c r="W696" i="7"/>
  <c r="X696" i="7"/>
  <c r="Y696" i="7"/>
  <c r="W697" i="7"/>
  <c r="X697" i="7"/>
  <c r="Y697" i="7"/>
  <c r="W698" i="7"/>
  <c r="X698" i="7"/>
  <c r="Y698" i="7"/>
  <c r="W699" i="7"/>
  <c r="X699" i="7"/>
  <c r="Y699" i="7"/>
  <c r="W700" i="7"/>
  <c r="X700" i="7"/>
  <c r="Y700" i="7"/>
  <c r="W701" i="7"/>
  <c r="X701" i="7"/>
  <c r="Y701" i="7"/>
  <c r="W702" i="7"/>
  <c r="X702" i="7"/>
  <c r="Y702" i="7"/>
  <c r="W703" i="7"/>
  <c r="X703" i="7"/>
  <c r="Y703" i="7"/>
  <c r="W704" i="7"/>
  <c r="X704" i="7"/>
  <c r="Y704" i="7"/>
  <c r="W705" i="7"/>
  <c r="X705" i="7"/>
  <c r="Y705" i="7"/>
  <c r="W706" i="7"/>
  <c r="X706" i="7"/>
  <c r="Y706" i="7"/>
  <c r="W707" i="7"/>
  <c r="X707" i="7"/>
  <c r="Y707" i="7"/>
  <c r="W708" i="7"/>
  <c r="X708" i="7"/>
  <c r="Y708" i="7"/>
  <c r="W709" i="7"/>
  <c r="X709" i="7"/>
  <c r="Y709" i="7"/>
  <c r="W710" i="7"/>
  <c r="X710" i="7"/>
  <c r="Y710" i="7"/>
  <c r="W711" i="7"/>
  <c r="X711" i="7"/>
  <c r="Y711" i="7"/>
  <c r="W712" i="7"/>
  <c r="X712" i="7"/>
  <c r="Y712" i="7"/>
  <c r="W713" i="7"/>
  <c r="X713" i="7"/>
  <c r="Y713" i="7"/>
  <c r="W714" i="7"/>
  <c r="X714" i="7"/>
  <c r="Y714" i="7"/>
  <c r="W715" i="7"/>
  <c r="X715" i="7"/>
  <c r="Y715" i="7"/>
  <c r="W716" i="7"/>
  <c r="X716" i="7"/>
  <c r="Y716" i="7"/>
  <c r="W717" i="7"/>
  <c r="X717" i="7"/>
  <c r="Y717" i="7"/>
  <c r="W718" i="7"/>
  <c r="X718" i="7"/>
  <c r="Y718" i="7"/>
  <c r="W719" i="7"/>
  <c r="X719" i="7"/>
  <c r="Y719" i="7"/>
  <c r="W720" i="7"/>
  <c r="X720" i="7"/>
  <c r="Y720" i="7"/>
  <c r="W721" i="7"/>
  <c r="X721" i="7"/>
  <c r="Y721" i="7"/>
  <c r="W722" i="7"/>
  <c r="X722" i="7"/>
  <c r="Y722" i="7"/>
  <c r="W723" i="7"/>
  <c r="X723" i="7"/>
  <c r="Y723" i="7"/>
  <c r="W724" i="7"/>
  <c r="X724" i="7"/>
  <c r="Y724" i="7"/>
  <c r="W725" i="7"/>
  <c r="X725" i="7"/>
  <c r="Y725" i="7"/>
  <c r="W726" i="7"/>
  <c r="X726" i="7"/>
  <c r="Y726" i="7"/>
  <c r="W727" i="7"/>
  <c r="X727" i="7"/>
  <c r="Y727" i="7"/>
  <c r="W728" i="7"/>
  <c r="X728" i="7"/>
  <c r="Y728" i="7"/>
  <c r="W729" i="7"/>
  <c r="X729" i="7"/>
  <c r="Y729" i="7"/>
  <c r="W730" i="7"/>
  <c r="X730" i="7"/>
  <c r="Y730" i="7"/>
  <c r="W731" i="7"/>
  <c r="X731" i="7"/>
  <c r="Y731" i="7"/>
  <c r="W732" i="7"/>
  <c r="X732" i="7"/>
  <c r="Y732" i="7"/>
  <c r="W733" i="7"/>
  <c r="X733" i="7"/>
  <c r="Y733" i="7"/>
  <c r="W734" i="7"/>
  <c r="X734" i="7"/>
  <c r="Y734" i="7"/>
  <c r="W735" i="7"/>
  <c r="X735" i="7"/>
  <c r="Y735" i="7"/>
  <c r="W736" i="7"/>
  <c r="X736" i="7"/>
  <c r="Y736" i="7"/>
  <c r="W737" i="7"/>
  <c r="X737" i="7"/>
  <c r="Y737" i="7"/>
  <c r="W738" i="7"/>
  <c r="X738" i="7"/>
  <c r="Y738" i="7"/>
  <c r="W739" i="7"/>
  <c r="X739" i="7"/>
  <c r="Y739" i="7"/>
  <c r="W740" i="7"/>
  <c r="X740" i="7"/>
  <c r="Y740" i="7"/>
  <c r="W741" i="7"/>
  <c r="X741" i="7"/>
  <c r="Y741" i="7"/>
  <c r="W742" i="7"/>
  <c r="X742" i="7"/>
  <c r="Y742" i="7"/>
  <c r="W743" i="7"/>
  <c r="X743" i="7"/>
  <c r="Y743" i="7"/>
  <c r="W744" i="7"/>
  <c r="X744" i="7"/>
  <c r="Y744" i="7"/>
  <c r="W745" i="7"/>
  <c r="X745" i="7"/>
  <c r="Y745" i="7"/>
  <c r="W746" i="7"/>
  <c r="X746" i="7"/>
  <c r="Y746" i="7"/>
  <c r="W747" i="7"/>
  <c r="X747" i="7"/>
  <c r="Y747" i="7"/>
  <c r="W748" i="7"/>
  <c r="X748" i="7"/>
  <c r="Y748" i="7"/>
  <c r="W749" i="7"/>
  <c r="X749" i="7"/>
  <c r="Y749" i="7"/>
  <c r="W750" i="7"/>
  <c r="X750" i="7"/>
  <c r="Y750" i="7"/>
  <c r="W751" i="7"/>
  <c r="X751" i="7"/>
  <c r="Y751" i="7"/>
  <c r="W752" i="7"/>
  <c r="X752" i="7"/>
  <c r="Y752" i="7"/>
  <c r="W753" i="7"/>
  <c r="X753" i="7"/>
  <c r="Y753" i="7"/>
  <c r="W754" i="7"/>
  <c r="X754" i="7"/>
  <c r="Y754" i="7"/>
  <c r="W755" i="7"/>
  <c r="X755" i="7"/>
  <c r="Y755" i="7"/>
  <c r="W756" i="7"/>
  <c r="X756" i="7"/>
  <c r="Y756" i="7"/>
  <c r="W757" i="7"/>
  <c r="X757" i="7"/>
  <c r="Y757" i="7"/>
  <c r="W758" i="7"/>
  <c r="X758" i="7"/>
  <c r="Y758" i="7"/>
  <c r="W759" i="7"/>
  <c r="X759" i="7"/>
  <c r="Y759" i="7"/>
  <c r="W760" i="7"/>
  <c r="X760" i="7"/>
  <c r="Y760" i="7"/>
  <c r="W761" i="7"/>
  <c r="X761" i="7"/>
  <c r="Y761" i="7"/>
  <c r="W762" i="7"/>
  <c r="X762" i="7"/>
  <c r="Y762" i="7"/>
  <c r="W763" i="7"/>
  <c r="X763" i="7"/>
  <c r="Y763" i="7"/>
  <c r="W764" i="7"/>
  <c r="X764" i="7"/>
  <c r="Y764" i="7"/>
  <c r="W765" i="7"/>
  <c r="X765" i="7"/>
  <c r="Y765" i="7"/>
  <c r="W766" i="7"/>
  <c r="X766" i="7"/>
  <c r="Y766" i="7"/>
  <c r="W767" i="7"/>
  <c r="X767" i="7"/>
  <c r="Y767" i="7"/>
  <c r="W768" i="7"/>
  <c r="X768" i="7"/>
  <c r="Y768" i="7"/>
  <c r="W769" i="7"/>
  <c r="X769" i="7"/>
  <c r="Y769" i="7"/>
  <c r="W770" i="7"/>
  <c r="X770" i="7"/>
  <c r="Y770" i="7"/>
  <c r="W771" i="7"/>
  <c r="X771" i="7"/>
  <c r="Y771" i="7"/>
  <c r="W772" i="7"/>
  <c r="X772" i="7"/>
  <c r="Y772" i="7"/>
  <c r="W773" i="7"/>
  <c r="X773" i="7"/>
  <c r="Y773" i="7"/>
  <c r="W774" i="7"/>
  <c r="X774" i="7"/>
  <c r="Y774" i="7"/>
  <c r="W775" i="7"/>
  <c r="X775" i="7"/>
  <c r="Y775" i="7"/>
  <c r="W776" i="7"/>
  <c r="X776" i="7"/>
  <c r="Y776" i="7"/>
  <c r="W777" i="7"/>
  <c r="X777" i="7"/>
  <c r="Y777" i="7"/>
  <c r="W778" i="7"/>
  <c r="X778" i="7"/>
  <c r="Y778" i="7"/>
  <c r="W779" i="7"/>
  <c r="X779" i="7"/>
  <c r="Y779" i="7"/>
  <c r="W780" i="7"/>
  <c r="X780" i="7"/>
  <c r="Y780" i="7"/>
  <c r="W781" i="7"/>
  <c r="X781" i="7"/>
  <c r="Y781" i="7"/>
  <c r="W782" i="7"/>
  <c r="X782" i="7"/>
  <c r="Y782" i="7"/>
  <c r="W783" i="7"/>
  <c r="X783" i="7"/>
  <c r="Y783" i="7"/>
  <c r="W784" i="7"/>
  <c r="X784" i="7"/>
  <c r="Y784" i="7"/>
  <c r="W785" i="7"/>
  <c r="X785" i="7"/>
  <c r="Y785" i="7"/>
  <c r="W786" i="7"/>
  <c r="X786" i="7"/>
  <c r="Y786" i="7"/>
  <c r="W787" i="7"/>
  <c r="X787" i="7"/>
  <c r="Y787" i="7"/>
  <c r="W788" i="7"/>
  <c r="X788" i="7"/>
  <c r="Y788" i="7"/>
  <c r="W789" i="7"/>
  <c r="X789" i="7"/>
  <c r="Y789" i="7"/>
  <c r="W790" i="7"/>
  <c r="X790" i="7"/>
  <c r="Y790" i="7"/>
  <c r="W791" i="7"/>
  <c r="X791" i="7"/>
  <c r="Y791" i="7"/>
  <c r="W792" i="7"/>
  <c r="X792" i="7"/>
  <c r="Y792" i="7"/>
  <c r="W793" i="7"/>
  <c r="X793" i="7"/>
  <c r="Y793" i="7"/>
  <c r="W794" i="7"/>
  <c r="X794" i="7"/>
  <c r="Y794" i="7"/>
  <c r="W795" i="7"/>
  <c r="X795" i="7"/>
  <c r="Y795" i="7"/>
  <c r="W796" i="7"/>
  <c r="X796" i="7"/>
  <c r="Y796" i="7"/>
  <c r="W797" i="7"/>
  <c r="X797" i="7"/>
  <c r="Y797" i="7"/>
  <c r="W798" i="7"/>
  <c r="X798" i="7"/>
  <c r="Y798" i="7"/>
  <c r="W799" i="7"/>
  <c r="X799" i="7"/>
  <c r="Y799" i="7"/>
  <c r="W800" i="7"/>
  <c r="X800" i="7"/>
  <c r="Y800" i="7"/>
  <c r="W801" i="7"/>
  <c r="X801" i="7"/>
  <c r="Y801" i="7"/>
  <c r="W802" i="7"/>
  <c r="X802" i="7"/>
  <c r="Y802" i="7"/>
  <c r="W803" i="7"/>
  <c r="X803" i="7"/>
  <c r="Y803" i="7"/>
  <c r="W804" i="7"/>
  <c r="X804" i="7"/>
  <c r="Y804" i="7"/>
  <c r="W805" i="7"/>
  <c r="X805" i="7"/>
  <c r="Y805" i="7"/>
  <c r="W806" i="7"/>
  <c r="X806" i="7"/>
  <c r="Y806" i="7"/>
  <c r="W807" i="7"/>
  <c r="X807" i="7"/>
  <c r="Y807" i="7"/>
  <c r="W808" i="7"/>
  <c r="X808" i="7"/>
  <c r="Y808" i="7"/>
  <c r="W809" i="7"/>
  <c r="X809" i="7"/>
  <c r="Y809" i="7"/>
  <c r="W810" i="7"/>
  <c r="X810" i="7"/>
  <c r="Y810" i="7"/>
  <c r="W811" i="7"/>
  <c r="X811" i="7"/>
  <c r="Y811" i="7"/>
  <c r="W812" i="7"/>
  <c r="X812" i="7"/>
  <c r="Y812" i="7"/>
  <c r="W813" i="7"/>
  <c r="X813" i="7"/>
  <c r="Y813" i="7"/>
  <c r="W814" i="7"/>
  <c r="X814" i="7"/>
  <c r="Y814" i="7"/>
  <c r="W815" i="7"/>
  <c r="X815" i="7"/>
  <c r="Y815" i="7"/>
  <c r="W816" i="7"/>
  <c r="X816" i="7"/>
  <c r="Y816" i="7"/>
  <c r="W817" i="7"/>
  <c r="X817" i="7"/>
  <c r="Y817" i="7"/>
  <c r="W818" i="7"/>
  <c r="X818" i="7"/>
  <c r="Y818" i="7"/>
  <c r="W819" i="7"/>
  <c r="X819" i="7"/>
  <c r="Y819" i="7"/>
  <c r="W820" i="7"/>
  <c r="X820" i="7"/>
  <c r="Y820" i="7"/>
  <c r="W821" i="7"/>
  <c r="X821" i="7"/>
  <c r="Y821" i="7"/>
  <c r="W822" i="7"/>
  <c r="X822" i="7"/>
  <c r="Y822" i="7"/>
  <c r="W823" i="7"/>
  <c r="X823" i="7"/>
  <c r="Y823" i="7"/>
  <c r="W824" i="7"/>
  <c r="X824" i="7"/>
  <c r="Y824" i="7"/>
  <c r="W825" i="7"/>
  <c r="X825" i="7"/>
  <c r="Y825" i="7"/>
  <c r="W826" i="7"/>
  <c r="X826" i="7"/>
  <c r="Y826" i="7"/>
  <c r="W827" i="7"/>
  <c r="X827" i="7"/>
  <c r="Y827" i="7"/>
  <c r="W828" i="7"/>
  <c r="X828" i="7"/>
  <c r="Y828" i="7"/>
  <c r="W829" i="7"/>
  <c r="X829" i="7"/>
  <c r="Y829" i="7"/>
  <c r="W830" i="7"/>
  <c r="X830" i="7"/>
  <c r="Y830" i="7"/>
  <c r="W831" i="7"/>
  <c r="X831" i="7"/>
  <c r="Y831" i="7"/>
  <c r="W832" i="7"/>
  <c r="X832" i="7"/>
  <c r="Y832" i="7"/>
  <c r="W833" i="7"/>
  <c r="X833" i="7"/>
  <c r="Y833" i="7"/>
  <c r="W834" i="7"/>
  <c r="X834" i="7"/>
  <c r="Y834" i="7"/>
  <c r="W835" i="7"/>
  <c r="X835" i="7"/>
  <c r="Y835" i="7"/>
  <c r="W836" i="7"/>
  <c r="X836" i="7"/>
  <c r="Y836" i="7"/>
  <c r="W837" i="7"/>
  <c r="X837" i="7"/>
  <c r="Y837" i="7"/>
  <c r="W838" i="7"/>
  <c r="X838" i="7"/>
  <c r="Y838" i="7"/>
  <c r="W839" i="7"/>
  <c r="X839" i="7"/>
  <c r="Y839" i="7"/>
  <c r="W840" i="7"/>
  <c r="X840" i="7"/>
  <c r="Y840" i="7"/>
  <c r="W841" i="7"/>
  <c r="X841" i="7"/>
  <c r="Y841" i="7"/>
  <c r="W842" i="7"/>
  <c r="X842" i="7"/>
  <c r="Y842" i="7"/>
  <c r="W843" i="7"/>
  <c r="X843" i="7"/>
  <c r="Y843" i="7"/>
  <c r="W844" i="7"/>
  <c r="X844" i="7"/>
  <c r="Y844" i="7"/>
  <c r="W845" i="7"/>
  <c r="X845" i="7"/>
  <c r="Y845" i="7"/>
  <c r="W846" i="7"/>
  <c r="X846" i="7"/>
  <c r="Y846" i="7"/>
  <c r="W847" i="7"/>
  <c r="X847" i="7"/>
  <c r="Y847" i="7"/>
  <c r="W848" i="7"/>
  <c r="X848" i="7"/>
  <c r="Y848" i="7"/>
  <c r="W849" i="7"/>
  <c r="X849" i="7"/>
  <c r="Y849" i="7"/>
  <c r="W850" i="7"/>
  <c r="X850" i="7"/>
  <c r="Y850" i="7"/>
  <c r="W851" i="7"/>
  <c r="X851" i="7"/>
  <c r="Y851" i="7"/>
  <c r="W852" i="7"/>
  <c r="X852" i="7"/>
  <c r="Y852" i="7"/>
  <c r="W853" i="7"/>
  <c r="X853" i="7"/>
  <c r="Y853" i="7"/>
  <c r="W854" i="7"/>
  <c r="X854" i="7"/>
  <c r="Y854" i="7"/>
  <c r="W855" i="7"/>
  <c r="X855" i="7"/>
  <c r="Y855" i="7"/>
  <c r="W856" i="7"/>
  <c r="X856" i="7"/>
  <c r="Y856" i="7"/>
  <c r="W857" i="7"/>
  <c r="X857" i="7"/>
  <c r="Y857" i="7"/>
  <c r="W858" i="7"/>
  <c r="X858" i="7"/>
  <c r="Y858" i="7"/>
  <c r="W859" i="7"/>
  <c r="X859" i="7"/>
  <c r="Y859" i="7"/>
  <c r="W860" i="7"/>
  <c r="X860" i="7"/>
  <c r="Y860" i="7"/>
  <c r="W861" i="7"/>
  <c r="X861" i="7"/>
  <c r="Y861" i="7"/>
  <c r="W862" i="7"/>
  <c r="X862" i="7"/>
  <c r="Y862" i="7"/>
  <c r="W863" i="7"/>
  <c r="X863" i="7"/>
  <c r="Y863" i="7"/>
  <c r="W864" i="7"/>
  <c r="X864" i="7"/>
  <c r="Y864" i="7"/>
  <c r="W865" i="7"/>
  <c r="X865" i="7"/>
  <c r="Y865" i="7"/>
  <c r="W866" i="7"/>
  <c r="X866" i="7"/>
  <c r="Y866" i="7"/>
  <c r="W867" i="7"/>
  <c r="X867" i="7"/>
  <c r="Y867" i="7"/>
  <c r="W868" i="7"/>
  <c r="X868" i="7"/>
  <c r="Y868" i="7"/>
  <c r="W869" i="7"/>
  <c r="X869" i="7"/>
  <c r="Y869" i="7"/>
  <c r="W870" i="7"/>
  <c r="X870" i="7"/>
  <c r="Y870" i="7"/>
  <c r="W871" i="7"/>
  <c r="X871" i="7"/>
  <c r="Y871" i="7"/>
  <c r="W872" i="7"/>
  <c r="X872" i="7"/>
  <c r="Y872" i="7"/>
  <c r="W873" i="7"/>
  <c r="X873" i="7"/>
  <c r="Y873" i="7"/>
  <c r="W874" i="7"/>
  <c r="X874" i="7"/>
  <c r="Y874" i="7"/>
  <c r="W875" i="7"/>
  <c r="X875" i="7"/>
  <c r="Y875" i="7"/>
  <c r="W876" i="7"/>
  <c r="X876" i="7"/>
  <c r="Y876" i="7"/>
  <c r="W877" i="7"/>
  <c r="X877" i="7"/>
  <c r="Y877" i="7"/>
  <c r="W878" i="7"/>
  <c r="X878" i="7"/>
  <c r="Y878" i="7"/>
  <c r="W879" i="7"/>
  <c r="X879" i="7"/>
  <c r="Y879" i="7"/>
  <c r="W880" i="7"/>
  <c r="X880" i="7"/>
  <c r="Y880" i="7"/>
  <c r="W881" i="7"/>
  <c r="X881" i="7"/>
  <c r="Y881" i="7"/>
  <c r="W882" i="7"/>
  <c r="X882" i="7"/>
  <c r="Y882" i="7"/>
  <c r="W883" i="7"/>
  <c r="X883" i="7"/>
  <c r="Y883" i="7"/>
  <c r="W884" i="7"/>
  <c r="X884" i="7"/>
  <c r="Y884" i="7"/>
  <c r="W885" i="7"/>
  <c r="X885" i="7"/>
  <c r="Y885" i="7"/>
  <c r="W886" i="7"/>
  <c r="X886" i="7"/>
  <c r="Y886" i="7"/>
  <c r="W887" i="7"/>
  <c r="X887" i="7"/>
  <c r="Y887" i="7"/>
  <c r="W888" i="7"/>
  <c r="X888" i="7"/>
  <c r="Y888" i="7"/>
  <c r="W889" i="7"/>
  <c r="X889" i="7"/>
  <c r="Y889" i="7"/>
  <c r="W890" i="7"/>
  <c r="X890" i="7"/>
  <c r="Y890" i="7"/>
  <c r="W891" i="7"/>
  <c r="X891" i="7"/>
  <c r="Y891" i="7"/>
  <c r="W892" i="7"/>
  <c r="X892" i="7"/>
  <c r="Y892" i="7"/>
  <c r="W893" i="7"/>
  <c r="X893" i="7"/>
  <c r="Y893" i="7"/>
  <c r="W894" i="7"/>
  <c r="X894" i="7"/>
  <c r="Y894" i="7"/>
  <c r="W895" i="7"/>
  <c r="X895" i="7"/>
  <c r="Y895" i="7"/>
  <c r="W896" i="7"/>
  <c r="X896" i="7"/>
  <c r="Y896" i="7"/>
  <c r="W897" i="7"/>
  <c r="X897" i="7"/>
  <c r="Y897" i="7"/>
  <c r="W898" i="7"/>
  <c r="X898" i="7"/>
  <c r="Y898" i="7"/>
  <c r="W899" i="7"/>
  <c r="X899" i="7"/>
  <c r="Y899" i="7"/>
  <c r="W900" i="7"/>
  <c r="X900" i="7"/>
  <c r="Y900" i="7"/>
  <c r="W901" i="7"/>
  <c r="X901" i="7"/>
  <c r="Y901" i="7"/>
  <c r="W902" i="7"/>
  <c r="X902" i="7"/>
  <c r="Y902" i="7"/>
  <c r="W903" i="7"/>
  <c r="X903" i="7"/>
  <c r="Y903" i="7"/>
  <c r="W904" i="7"/>
  <c r="X904" i="7"/>
  <c r="Y904" i="7"/>
  <c r="W905" i="7"/>
  <c r="X905" i="7"/>
  <c r="Y905" i="7"/>
  <c r="W906" i="7"/>
  <c r="X906" i="7"/>
  <c r="Y906" i="7"/>
  <c r="W907" i="7"/>
  <c r="X907" i="7"/>
  <c r="Y907" i="7"/>
  <c r="W908" i="7"/>
  <c r="X908" i="7"/>
  <c r="Y908" i="7"/>
  <c r="W909" i="7"/>
  <c r="X909" i="7"/>
  <c r="Y909" i="7"/>
  <c r="W910" i="7"/>
  <c r="X910" i="7"/>
  <c r="Y910" i="7"/>
  <c r="W911" i="7"/>
  <c r="X911" i="7"/>
  <c r="Y911" i="7"/>
  <c r="W912" i="7"/>
  <c r="X912" i="7"/>
  <c r="Y912" i="7"/>
  <c r="W913" i="7"/>
  <c r="X913" i="7"/>
  <c r="Y913" i="7"/>
  <c r="W914" i="7"/>
  <c r="X914" i="7"/>
  <c r="Y914" i="7"/>
  <c r="W915" i="7"/>
  <c r="X915" i="7"/>
  <c r="Y915" i="7"/>
  <c r="W916" i="7"/>
  <c r="X916" i="7"/>
  <c r="Y916" i="7"/>
  <c r="W917" i="7"/>
  <c r="X917" i="7"/>
  <c r="Y917" i="7"/>
  <c r="W918" i="7"/>
  <c r="X918" i="7"/>
  <c r="Y918" i="7"/>
  <c r="W919" i="7"/>
  <c r="X919" i="7"/>
  <c r="Y919" i="7"/>
  <c r="W920" i="7"/>
  <c r="X920" i="7"/>
  <c r="Y920" i="7"/>
  <c r="W921" i="7"/>
  <c r="X921" i="7"/>
  <c r="Y921" i="7"/>
  <c r="W922" i="7"/>
  <c r="X922" i="7"/>
  <c r="Y922" i="7"/>
  <c r="W923" i="7"/>
  <c r="X923" i="7"/>
  <c r="Y923" i="7"/>
  <c r="W924" i="7"/>
  <c r="X924" i="7"/>
  <c r="Y924" i="7"/>
  <c r="W925" i="7"/>
  <c r="X925" i="7"/>
  <c r="Y925" i="7"/>
  <c r="W926" i="7"/>
  <c r="X926" i="7"/>
  <c r="Y926" i="7"/>
  <c r="W927" i="7"/>
  <c r="X927" i="7"/>
  <c r="Y927" i="7"/>
  <c r="W928" i="7"/>
  <c r="X928" i="7"/>
  <c r="Y928" i="7"/>
  <c r="W929" i="7"/>
  <c r="X929" i="7"/>
  <c r="Y929" i="7"/>
  <c r="W930" i="7"/>
  <c r="X930" i="7"/>
  <c r="Y930" i="7"/>
  <c r="W931" i="7"/>
  <c r="X931" i="7"/>
  <c r="Y931" i="7"/>
  <c r="W932" i="7"/>
  <c r="X932" i="7"/>
  <c r="Y932" i="7"/>
  <c r="W933" i="7"/>
  <c r="X933" i="7"/>
  <c r="Y933" i="7"/>
  <c r="W934" i="7"/>
  <c r="X934" i="7"/>
  <c r="Y934" i="7"/>
  <c r="W935" i="7"/>
  <c r="X935" i="7"/>
  <c r="Y935" i="7"/>
  <c r="W936" i="7"/>
  <c r="X936" i="7"/>
  <c r="Y936" i="7"/>
  <c r="W937" i="7"/>
  <c r="X937" i="7"/>
  <c r="Y937" i="7"/>
  <c r="W938" i="7"/>
  <c r="X938" i="7"/>
  <c r="Y938" i="7"/>
  <c r="W939" i="7"/>
  <c r="X939" i="7"/>
  <c r="Y939" i="7"/>
  <c r="W940" i="7"/>
  <c r="X940" i="7"/>
  <c r="Y940" i="7"/>
  <c r="W941" i="7"/>
  <c r="X941" i="7"/>
  <c r="Y941" i="7"/>
  <c r="W942" i="7"/>
  <c r="X942" i="7"/>
  <c r="Y942" i="7"/>
  <c r="W943" i="7"/>
  <c r="X943" i="7"/>
  <c r="Y943" i="7"/>
  <c r="W944" i="7"/>
  <c r="X944" i="7"/>
  <c r="Y944" i="7"/>
  <c r="W945" i="7"/>
  <c r="X945" i="7"/>
  <c r="Y945" i="7"/>
  <c r="W946" i="7"/>
  <c r="X946" i="7"/>
  <c r="Y946" i="7"/>
  <c r="W947" i="7"/>
  <c r="X947" i="7"/>
  <c r="Y947" i="7"/>
  <c r="W948" i="7"/>
  <c r="X948" i="7"/>
  <c r="Y948" i="7"/>
  <c r="W949" i="7"/>
  <c r="X949" i="7"/>
  <c r="Y949" i="7"/>
  <c r="W950" i="7"/>
  <c r="X950" i="7"/>
  <c r="Y950" i="7"/>
  <c r="W951" i="7"/>
  <c r="X951" i="7"/>
  <c r="Y951" i="7"/>
  <c r="W952" i="7"/>
  <c r="X952" i="7"/>
  <c r="Y952" i="7"/>
  <c r="W953" i="7"/>
  <c r="X953" i="7"/>
  <c r="Y953" i="7"/>
  <c r="W954" i="7"/>
  <c r="X954" i="7"/>
  <c r="Y954" i="7"/>
  <c r="W955" i="7"/>
  <c r="X955" i="7"/>
  <c r="Y955" i="7"/>
  <c r="W956" i="7"/>
  <c r="X956" i="7"/>
  <c r="Y956" i="7"/>
  <c r="W957" i="7"/>
  <c r="X957" i="7"/>
  <c r="Y957" i="7"/>
  <c r="W958" i="7"/>
  <c r="X958" i="7"/>
  <c r="Y958" i="7"/>
  <c r="W959" i="7"/>
  <c r="X959" i="7"/>
  <c r="Y959" i="7"/>
  <c r="W960" i="7"/>
  <c r="X960" i="7"/>
  <c r="Y960" i="7"/>
  <c r="W961" i="7"/>
  <c r="X961" i="7"/>
  <c r="Y961" i="7"/>
  <c r="W962" i="7"/>
  <c r="X962" i="7"/>
  <c r="Y962" i="7"/>
  <c r="W963" i="7"/>
  <c r="X963" i="7"/>
  <c r="Y963" i="7"/>
  <c r="W964" i="7"/>
  <c r="X964" i="7"/>
  <c r="Y964" i="7"/>
  <c r="W965" i="7"/>
  <c r="X965" i="7"/>
  <c r="Y965" i="7"/>
  <c r="W966" i="7"/>
  <c r="X966" i="7"/>
  <c r="Y966" i="7"/>
  <c r="W967" i="7"/>
  <c r="X967" i="7"/>
  <c r="Y967" i="7"/>
  <c r="W968" i="7"/>
  <c r="X968" i="7"/>
  <c r="Y968" i="7"/>
  <c r="W969" i="7"/>
  <c r="X969" i="7"/>
  <c r="Y969" i="7"/>
  <c r="W970" i="7"/>
  <c r="X970" i="7"/>
  <c r="Y970" i="7"/>
  <c r="W971" i="7"/>
  <c r="X971" i="7"/>
  <c r="Y971" i="7"/>
  <c r="W972" i="7"/>
  <c r="X972" i="7"/>
  <c r="Y972" i="7"/>
  <c r="W973" i="7"/>
  <c r="X973" i="7"/>
  <c r="Y973" i="7"/>
  <c r="W974" i="7"/>
  <c r="X974" i="7"/>
  <c r="Y974" i="7"/>
  <c r="W975" i="7"/>
  <c r="X975" i="7"/>
  <c r="Y975" i="7"/>
  <c r="W976" i="7"/>
  <c r="X976" i="7"/>
  <c r="Y976" i="7"/>
  <c r="W977" i="7"/>
  <c r="X977" i="7"/>
  <c r="Y977" i="7"/>
  <c r="W978" i="7"/>
  <c r="X978" i="7"/>
  <c r="Y978" i="7"/>
  <c r="W979" i="7"/>
  <c r="X979" i="7"/>
  <c r="Y979" i="7"/>
  <c r="W980" i="7"/>
  <c r="X980" i="7"/>
  <c r="Y980" i="7"/>
  <c r="W981" i="7"/>
  <c r="X981" i="7"/>
  <c r="Y981" i="7"/>
  <c r="W982" i="7"/>
  <c r="X982" i="7"/>
  <c r="Y982" i="7"/>
  <c r="W983" i="7"/>
  <c r="X983" i="7"/>
  <c r="Y983" i="7"/>
  <c r="W984" i="7"/>
  <c r="X984" i="7"/>
  <c r="Y984" i="7"/>
  <c r="W985" i="7"/>
  <c r="X985" i="7"/>
  <c r="Y985" i="7"/>
  <c r="W986" i="7"/>
  <c r="X986" i="7"/>
  <c r="Y986" i="7"/>
  <c r="W987" i="7"/>
  <c r="X987" i="7"/>
  <c r="Y987" i="7"/>
  <c r="W988" i="7"/>
  <c r="X988" i="7"/>
  <c r="Y988" i="7"/>
  <c r="W989" i="7"/>
  <c r="X989" i="7"/>
  <c r="Y989" i="7"/>
  <c r="W990" i="7"/>
  <c r="X990" i="7"/>
  <c r="Y990" i="7"/>
  <c r="W991" i="7"/>
  <c r="X991" i="7"/>
  <c r="Y991" i="7"/>
  <c r="W992" i="7"/>
  <c r="X992" i="7"/>
  <c r="Y992" i="7"/>
  <c r="W993" i="7"/>
  <c r="X993" i="7"/>
  <c r="Y993" i="7"/>
  <c r="W994" i="7"/>
  <c r="X994" i="7"/>
  <c r="Y994" i="7"/>
  <c r="W995" i="7"/>
  <c r="X995" i="7"/>
  <c r="Y995" i="7"/>
  <c r="W996" i="7"/>
  <c r="X996" i="7"/>
  <c r="Y996" i="7"/>
  <c r="W997" i="7"/>
  <c r="X997" i="7"/>
  <c r="Y997" i="7"/>
  <c r="W998" i="7"/>
  <c r="X998" i="7"/>
  <c r="Y998" i="7"/>
  <c r="W999" i="7"/>
  <c r="X999" i="7"/>
  <c r="Y999" i="7"/>
  <c r="W1000" i="7"/>
  <c r="X1000" i="7"/>
  <c r="Y1000" i="7"/>
  <c r="W1001" i="7"/>
  <c r="X1001" i="7"/>
  <c r="Y1001" i="7"/>
  <c r="W1002" i="7"/>
  <c r="X1002" i="7"/>
  <c r="Y1002" i="7"/>
  <c r="W1003" i="7"/>
  <c r="X1003" i="7"/>
  <c r="Y1003" i="7"/>
  <c r="W1004" i="7"/>
  <c r="X1004" i="7"/>
  <c r="Y1004" i="7"/>
  <c r="W1005" i="7"/>
  <c r="X1005" i="7"/>
  <c r="Y1005" i="7"/>
  <c r="W1006" i="7"/>
  <c r="X1006" i="7"/>
  <c r="Y1006" i="7"/>
  <c r="W1007" i="7"/>
  <c r="X1007" i="7"/>
  <c r="Y1007" i="7"/>
  <c r="W1008" i="7"/>
  <c r="X1008" i="7"/>
  <c r="Y1008" i="7"/>
  <c r="W1009" i="7"/>
  <c r="X1009" i="7"/>
  <c r="Y1009" i="7"/>
  <c r="W1010" i="7"/>
  <c r="X1010" i="7"/>
  <c r="Y1010" i="7"/>
  <c r="W1011" i="7"/>
  <c r="X1011" i="7"/>
  <c r="Y1011" i="7"/>
  <c r="W1012" i="7"/>
  <c r="X1012" i="7"/>
  <c r="Y1012" i="7"/>
  <c r="W1013" i="7"/>
  <c r="X1013" i="7"/>
  <c r="Y1013" i="7"/>
  <c r="W1014" i="7"/>
  <c r="X1014" i="7"/>
  <c r="Y1014" i="7"/>
  <c r="W1015" i="7"/>
  <c r="X1015" i="7"/>
  <c r="Y1015" i="7"/>
  <c r="W1016" i="7"/>
  <c r="X1016" i="7"/>
  <c r="Y1016" i="7"/>
  <c r="W1017" i="7"/>
  <c r="X1017" i="7"/>
  <c r="Y1017" i="7"/>
  <c r="W1018" i="7"/>
  <c r="X1018" i="7"/>
  <c r="Y1018" i="7"/>
  <c r="W1019" i="7"/>
  <c r="X1019" i="7"/>
  <c r="Y1019" i="7"/>
  <c r="W1020" i="7"/>
  <c r="X1020" i="7"/>
  <c r="Y1020" i="7"/>
  <c r="W1021" i="7"/>
  <c r="X1021" i="7"/>
  <c r="Y1021" i="7"/>
  <c r="W1022" i="7"/>
  <c r="X1022" i="7"/>
  <c r="Y1022" i="7"/>
  <c r="W1023" i="7"/>
  <c r="X1023" i="7"/>
  <c r="Y1023" i="7"/>
  <c r="W1024" i="7"/>
  <c r="X1024" i="7"/>
  <c r="Y1024" i="7"/>
  <c r="W1025" i="7"/>
  <c r="X1025" i="7"/>
  <c r="Y1025" i="7"/>
  <c r="W1026" i="7"/>
  <c r="X1026" i="7"/>
  <c r="Y1026" i="7"/>
  <c r="W1027" i="7"/>
  <c r="X1027" i="7"/>
  <c r="Y1027" i="7"/>
  <c r="W1028" i="7"/>
  <c r="X1028" i="7"/>
  <c r="Y1028" i="7"/>
  <c r="W1029" i="7"/>
  <c r="X1029" i="7"/>
  <c r="Y1029" i="7"/>
  <c r="W1030" i="7"/>
  <c r="X1030" i="7"/>
  <c r="Y1030" i="7"/>
  <c r="W1031" i="7"/>
  <c r="X1031" i="7"/>
  <c r="Y1031" i="7"/>
  <c r="W1032" i="7"/>
  <c r="X1032" i="7"/>
  <c r="Y1032" i="7"/>
  <c r="W1033" i="7"/>
  <c r="X1033" i="7"/>
  <c r="Y1033" i="7"/>
  <c r="W1034" i="7"/>
  <c r="X1034" i="7"/>
  <c r="Y1034" i="7"/>
  <c r="W1035" i="7"/>
  <c r="X1035" i="7"/>
  <c r="Y1035" i="7"/>
  <c r="W1036" i="7"/>
  <c r="X1036" i="7"/>
  <c r="Y1036" i="7"/>
  <c r="W1037" i="7"/>
  <c r="X1037" i="7"/>
  <c r="Y1037" i="7"/>
  <c r="W1038" i="7"/>
  <c r="X1038" i="7"/>
  <c r="Y1038" i="7"/>
  <c r="W1039" i="7"/>
  <c r="X1039" i="7"/>
  <c r="Y1039" i="7"/>
  <c r="W1040" i="7"/>
  <c r="X1040" i="7"/>
  <c r="Y1040" i="7"/>
  <c r="W1041" i="7"/>
  <c r="X1041" i="7"/>
  <c r="Y1041" i="7"/>
  <c r="W1042" i="7"/>
  <c r="X1042" i="7"/>
  <c r="Y1042" i="7"/>
  <c r="W1043" i="7"/>
  <c r="X1043" i="7"/>
  <c r="Y1043" i="7"/>
  <c r="W1044" i="7"/>
  <c r="X1044" i="7"/>
  <c r="Y1044" i="7"/>
  <c r="W1045" i="7"/>
  <c r="X1045" i="7"/>
  <c r="Y1045" i="7"/>
  <c r="W1046" i="7"/>
  <c r="X1046" i="7"/>
  <c r="Y1046" i="7"/>
  <c r="W1047" i="7"/>
  <c r="X1047" i="7"/>
  <c r="Y1047" i="7"/>
  <c r="W1048" i="7"/>
  <c r="X1048" i="7"/>
  <c r="Y1048" i="7"/>
  <c r="W1049" i="7"/>
  <c r="X1049" i="7"/>
  <c r="Y1049" i="7"/>
  <c r="W1050" i="7"/>
  <c r="X1050" i="7"/>
  <c r="Y1050" i="7"/>
  <c r="W1051" i="7"/>
  <c r="X1051" i="7"/>
  <c r="Y1051" i="7"/>
  <c r="W1052" i="7"/>
  <c r="X1052" i="7"/>
  <c r="Y1052" i="7"/>
  <c r="W1053" i="7"/>
  <c r="X1053" i="7"/>
  <c r="Y1053" i="7"/>
  <c r="W1054" i="7"/>
  <c r="X1054" i="7"/>
  <c r="Y1054" i="7"/>
  <c r="W1055" i="7"/>
  <c r="X1055" i="7"/>
  <c r="Y1055" i="7"/>
  <c r="W1056" i="7"/>
  <c r="X1056" i="7"/>
  <c r="Y1056" i="7"/>
  <c r="W1057" i="7"/>
  <c r="X1057" i="7"/>
  <c r="Y1057" i="7"/>
  <c r="W1058" i="7"/>
  <c r="X1058" i="7"/>
  <c r="Y1058" i="7"/>
  <c r="W1059" i="7"/>
  <c r="X1059" i="7"/>
  <c r="Y1059" i="7"/>
  <c r="W1060" i="7"/>
  <c r="X1060" i="7"/>
  <c r="Y1060" i="7"/>
  <c r="W1061" i="7"/>
  <c r="X1061" i="7"/>
  <c r="Y1061" i="7"/>
  <c r="W1062" i="7"/>
  <c r="X1062" i="7"/>
  <c r="Y1062" i="7"/>
  <c r="W1063" i="7"/>
  <c r="X1063" i="7"/>
  <c r="Y1063" i="7"/>
  <c r="W1064" i="7"/>
  <c r="X1064" i="7"/>
  <c r="Y1064" i="7"/>
  <c r="W1065" i="7"/>
  <c r="X1065" i="7"/>
  <c r="Y1065" i="7"/>
  <c r="W1066" i="7"/>
  <c r="X1066" i="7"/>
  <c r="Y1066" i="7"/>
  <c r="W1067" i="7"/>
  <c r="X1067" i="7"/>
  <c r="Y1067" i="7"/>
  <c r="W1068" i="7"/>
  <c r="X1068" i="7"/>
  <c r="Y1068" i="7"/>
  <c r="W1069" i="7"/>
  <c r="X1069" i="7"/>
  <c r="Y1069" i="7"/>
  <c r="W1070" i="7"/>
  <c r="X1070" i="7"/>
  <c r="Y1070" i="7"/>
  <c r="W1071" i="7"/>
  <c r="X1071" i="7"/>
  <c r="Y1071" i="7"/>
  <c r="W1072" i="7"/>
  <c r="X1072" i="7"/>
  <c r="Y1072" i="7"/>
  <c r="W1073" i="7"/>
  <c r="X1073" i="7"/>
  <c r="Y1073" i="7"/>
  <c r="W1074" i="7"/>
  <c r="X1074" i="7"/>
  <c r="Y1074" i="7"/>
  <c r="W1075" i="7"/>
  <c r="X1075" i="7"/>
  <c r="Y1075" i="7"/>
  <c r="W1076" i="7"/>
  <c r="X1076" i="7"/>
  <c r="Y1076" i="7"/>
  <c r="W1077" i="7"/>
  <c r="X1077" i="7"/>
  <c r="Y1077" i="7"/>
  <c r="W1078" i="7"/>
  <c r="X1078" i="7"/>
  <c r="Y1078" i="7"/>
  <c r="W1079" i="7"/>
  <c r="X1079" i="7"/>
  <c r="Y1079" i="7"/>
  <c r="W1080" i="7"/>
  <c r="X1080" i="7"/>
  <c r="Y1080" i="7"/>
  <c r="W1081" i="7"/>
  <c r="X1081" i="7"/>
  <c r="Y1081" i="7"/>
  <c r="W1082" i="7"/>
  <c r="X1082" i="7"/>
  <c r="Y1082" i="7"/>
  <c r="W1083" i="7"/>
  <c r="X1083" i="7"/>
  <c r="Y1083" i="7"/>
  <c r="W1084" i="7"/>
  <c r="X1084" i="7"/>
  <c r="Y1084" i="7"/>
  <c r="W1085" i="7"/>
  <c r="X1085" i="7"/>
  <c r="Y1085" i="7"/>
  <c r="W1086" i="7"/>
  <c r="X1086" i="7"/>
  <c r="Y1086" i="7"/>
  <c r="W1087" i="7"/>
  <c r="X1087" i="7"/>
  <c r="Y1087" i="7"/>
  <c r="W1088" i="7"/>
  <c r="X1088" i="7"/>
  <c r="Y1088" i="7"/>
  <c r="W1089" i="7"/>
  <c r="X1089" i="7"/>
  <c r="Y1089" i="7"/>
  <c r="W1090" i="7"/>
  <c r="X1090" i="7"/>
  <c r="Y1090" i="7"/>
  <c r="W1091" i="7"/>
  <c r="X1091" i="7"/>
  <c r="Y1091" i="7"/>
  <c r="W1092" i="7"/>
  <c r="X1092" i="7"/>
  <c r="Y1092" i="7"/>
  <c r="W1093" i="7"/>
  <c r="X1093" i="7"/>
  <c r="Y1093" i="7"/>
  <c r="W1094" i="7"/>
  <c r="X1094" i="7"/>
  <c r="Y1094" i="7"/>
  <c r="W1095" i="7"/>
  <c r="X1095" i="7"/>
  <c r="Y1095" i="7"/>
  <c r="W1096" i="7"/>
  <c r="X1096" i="7"/>
  <c r="Y1096" i="7"/>
  <c r="W1097" i="7"/>
  <c r="X1097" i="7"/>
  <c r="Y1097" i="7"/>
  <c r="W1098" i="7"/>
  <c r="X1098" i="7"/>
  <c r="Y1098" i="7"/>
  <c r="W1099" i="7"/>
  <c r="X1099" i="7"/>
  <c r="Y1099" i="7"/>
  <c r="W1100" i="7"/>
  <c r="X1100" i="7"/>
  <c r="Y1100" i="7"/>
  <c r="W1101" i="7"/>
  <c r="X1101" i="7"/>
  <c r="Y1101" i="7"/>
  <c r="W1102" i="7"/>
  <c r="X1102" i="7"/>
  <c r="Y1102" i="7"/>
  <c r="W1103" i="7"/>
  <c r="X1103" i="7"/>
  <c r="Y1103" i="7"/>
  <c r="W1104" i="7"/>
  <c r="X1104" i="7"/>
  <c r="Y1104" i="7"/>
  <c r="W1105" i="7"/>
  <c r="X1105" i="7"/>
  <c r="Y1105" i="7"/>
  <c r="W1106" i="7"/>
  <c r="X1106" i="7"/>
  <c r="Y1106" i="7"/>
  <c r="W1107" i="7"/>
  <c r="X1107" i="7"/>
  <c r="Y1107" i="7"/>
  <c r="W1108" i="7"/>
  <c r="X1108" i="7"/>
  <c r="Y1108" i="7"/>
  <c r="W1109" i="7"/>
  <c r="X1109" i="7"/>
  <c r="Y1109" i="7"/>
  <c r="W1110" i="7"/>
  <c r="X1110" i="7"/>
  <c r="Y1110" i="7"/>
  <c r="W1111" i="7"/>
  <c r="X1111" i="7"/>
  <c r="Y1111" i="7"/>
  <c r="W1112" i="7"/>
  <c r="X1112" i="7"/>
  <c r="Y1112" i="7"/>
  <c r="W1113" i="7"/>
  <c r="X1113" i="7"/>
  <c r="Y1113" i="7"/>
  <c r="W1114" i="7"/>
  <c r="X1114" i="7"/>
  <c r="Y1114" i="7"/>
  <c r="W1115" i="7"/>
  <c r="X1115" i="7"/>
  <c r="Y1115" i="7"/>
  <c r="W1116" i="7"/>
  <c r="X1116" i="7"/>
  <c r="Y1116" i="7"/>
  <c r="W1117" i="7"/>
  <c r="X1117" i="7"/>
  <c r="Y1117" i="7"/>
  <c r="W1118" i="7"/>
  <c r="X1118" i="7"/>
  <c r="Y1118" i="7"/>
  <c r="W1119" i="7"/>
  <c r="X1119" i="7"/>
  <c r="Y1119" i="7"/>
  <c r="W1120" i="7"/>
  <c r="X1120" i="7"/>
  <c r="Y1120" i="7"/>
  <c r="W1121" i="7"/>
  <c r="X1121" i="7"/>
  <c r="Y1121" i="7"/>
  <c r="W1122" i="7"/>
  <c r="X1122" i="7"/>
  <c r="Y1122" i="7"/>
  <c r="W1123" i="7"/>
  <c r="X1123" i="7"/>
  <c r="Y1123" i="7"/>
  <c r="W1124" i="7"/>
  <c r="X1124" i="7"/>
  <c r="Y1124" i="7"/>
  <c r="W1125" i="7"/>
  <c r="X1125" i="7"/>
  <c r="Y1125" i="7"/>
  <c r="W1126" i="7"/>
  <c r="X1126" i="7"/>
  <c r="Y1126" i="7"/>
  <c r="W1127" i="7"/>
  <c r="X1127" i="7"/>
  <c r="Y1127" i="7"/>
  <c r="W1128" i="7"/>
  <c r="X1128" i="7"/>
  <c r="Y1128" i="7"/>
  <c r="W1129" i="7"/>
  <c r="X1129" i="7"/>
  <c r="Y1129" i="7"/>
  <c r="W1130" i="7"/>
  <c r="X1130" i="7"/>
  <c r="Y1130" i="7"/>
  <c r="W1131" i="7"/>
  <c r="X1131" i="7"/>
  <c r="Y1131" i="7"/>
  <c r="W1132" i="7"/>
  <c r="X1132" i="7"/>
  <c r="Y1132" i="7"/>
  <c r="W1133" i="7"/>
  <c r="X1133" i="7"/>
  <c r="Y1133" i="7"/>
  <c r="W1134" i="7"/>
  <c r="X1134" i="7"/>
  <c r="Y1134" i="7"/>
  <c r="W1135" i="7"/>
  <c r="X1135" i="7"/>
  <c r="Y1135" i="7"/>
  <c r="W1136" i="7"/>
  <c r="X1136" i="7"/>
  <c r="Y1136" i="7"/>
  <c r="W1137" i="7"/>
  <c r="X1137" i="7"/>
  <c r="Y1137" i="7"/>
  <c r="W1138" i="7"/>
  <c r="X1138" i="7"/>
  <c r="Y1138" i="7"/>
  <c r="W1139" i="7"/>
  <c r="X1139" i="7"/>
  <c r="Y1139" i="7"/>
  <c r="W1140" i="7"/>
  <c r="X1140" i="7"/>
  <c r="Y1140" i="7"/>
  <c r="W1141" i="7"/>
  <c r="X1141" i="7"/>
  <c r="Y1141" i="7"/>
  <c r="W1142" i="7"/>
  <c r="X1142" i="7"/>
  <c r="Y1142" i="7"/>
  <c r="W1143" i="7"/>
  <c r="X1143" i="7"/>
  <c r="Y1143" i="7"/>
  <c r="T18" i="7"/>
  <c r="T19" i="7"/>
  <c r="T20" i="7"/>
  <c r="T21" i="7"/>
  <c r="T22" i="7"/>
  <c r="T23" i="7"/>
  <c r="T24" i="7"/>
  <c r="T25" i="7"/>
  <c r="T26" i="7"/>
  <c r="T27" i="7"/>
  <c r="T28" i="7"/>
  <c r="T29" i="7"/>
  <c r="T30" i="7"/>
  <c r="T31" i="7"/>
  <c r="T32" i="7"/>
  <c r="T33" i="7"/>
  <c r="T34" i="7"/>
  <c r="T35" i="7"/>
  <c r="T36" i="7"/>
  <c r="T37" i="7"/>
  <c r="T38" i="7"/>
  <c r="T39" i="7"/>
  <c r="T40" i="7"/>
  <c r="T41" i="7"/>
  <c r="T42" i="7"/>
  <c r="T43" i="7"/>
  <c r="T44" i="7"/>
  <c r="T45" i="7"/>
  <c r="T46" i="7"/>
  <c r="T47" i="7"/>
  <c r="T48" i="7"/>
  <c r="T49" i="7"/>
  <c r="T50" i="7"/>
  <c r="T51" i="7"/>
  <c r="T52" i="7"/>
  <c r="T53" i="7"/>
  <c r="T54" i="7"/>
  <c r="T55" i="7"/>
  <c r="T56" i="7"/>
  <c r="T57" i="7"/>
  <c r="T58" i="7"/>
  <c r="T59" i="7"/>
  <c r="T60" i="7"/>
  <c r="T61" i="7"/>
  <c r="T62" i="7"/>
  <c r="T63" i="7"/>
  <c r="T64" i="7"/>
  <c r="T65" i="7"/>
  <c r="T66" i="7"/>
  <c r="T67" i="7"/>
  <c r="T68" i="7"/>
  <c r="T69" i="7"/>
  <c r="T70" i="7"/>
  <c r="T71" i="7"/>
  <c r="T72" i="7"/>
  <c r="T73" i="7"/>
  <c r="T74" i="7"/>
  <c r="T75" i="7"/>
  <c r="T76" i="7"/>
  <c r="T77" i="7"/>
  <c r="T78" i="7"/>
  <c r="T79" i="7"/>
  <c r="T80" i="7"/>
  <c r="T81" i="7"/>
  <c r="T82" i="7"/>
  <c r="T83" i="7"/>
  <c r="T84" i="7"/>
  <c r="T85" i="7"/>
  <c r="T86" i="7"/>
  <c r="T87" i="7"/>
  <c r="T88" i="7"/>
  <c r="T89" i="7"/>
  <c r="T90" i="7"/>
  <c r="T91" i="7"/>
  <c r="T92" i="7"/>
  <c r="T93" i="7"/>
  <c r="T94" i="7"/>
  <c r="T95" i="7"/>
  <c r="T96" i="7"/>
  <c r="T97" i="7"/>
  <c r="T98" i="7"/>
  <c r="T99" i="7"/>
  <c r="T100" i="7"/>
  <c r="T101" i="7"/>
  <c r="T102" i="7"/>
  <c r="T103" i="7"/>
  <c r="T104" i="7"/>
  <c r="T105" i="7"/>
  <c r="T106" i="7"/>
  <c r="T107" i="7"/>
  <c r="T108" i="7"/>
  <c r="T109" i="7"/>
  <c r="T110" i="7"/>
  <c r="T111" i="7"/>
  <c r="T112" i="7"/>
  <c r="T113" i="7"/>
  <c r="T114" i="7"/>
  <c r="T115" i="7"/>
  <c r="T116" i="7"/>
  <c r="T117" i="7"/>
  <c r="T118" i="7"/>
  <c r="T119" i="7"/>
  <c r="T120" i="7"/>
  <c r="T121" i="7"/>
  <c r="T122" i="7"/>
  <c r="T123" i="7"/>
  <c r="T124" i="7"/>
  <c r="T125" i="7"/>
  <c r="T126" i="7"/>
  <c r="T127" i="7"/>
  <c r="T128" i="7"/>
  <c r="T129" i="7"/>
  <c r="T130" i="7"/>
  <c r="T131" i="7"/>
  <c r="T132" i="7"/>
  <c r="T133" i="7"/>
  <c r="T134" i="7"/>
  <c r="T135" i="7"/>
  <c r="T136" i="7"/>
  <c r="T137" i="7"/>
  <c r="T138" i="7"/>
  <c r="T139" i="7"/>
  <c r="T140" i="7"/>
  <c r="T141" i="7"/>
  <c r="T142" i="7"/>
  <c r="T143" i="7"/>
  <c r="T144" i="7"/>
  <c r="T145" i="7"/>
  <c r="T146" i="7"/>
  <c r="T147" i="7"/>
  <c r="T148" i="7"/>
  <c r="T149" i="7"/>
  <c r="T150" i="7"/>
  <c r="T151" i="7"/>
  <c r="T152" i="7"/>
  <c r="T153" i="7"/>
  <c r="T154" i="7"/>
  <c r="T155" i="7"/>
  <c r="T156" i="7"/>
  <c r="T157" i="7"/>
  <c r="T158" i="7"/>
  <c r="T159" i="7"/>
  <c r="T160" i="7"/>
  <c r="T161" i="7"/>
  <c r="T162" i="7"/>
  <c r="T163" i="7"/>
  <c r="T164" i="7"/>
  <c r="T165" i="7"/>
  <c r="T166" i="7"/>
  <c r="T167" i="7"/>
  <c r="T168" i="7"/>
  <c r="T169" i="7"/>
  <c r="T170" i="7"/>
  <c r="T171" i="7"/>
  <c r="T172" i="7"/>
  <c r="T173" i="7"/>
  <c r="T174" i="7"/>
  <c r="T175" i="7"/>
  <c r="T176" i="7"/>
  <c r="T177" i="7"/>
  <c r="T178" i="7"/>
  <c r="T179" i="7"/>
  <c r="T180" i="7"/>
  <c r="T181" i="7"/>
  <c r="T182" i="7"/>
  <c r="T183" i="7"/>
  <c r="T184" i="7"/>
  <c r="T185" i="7"/>
  <c r="T186" i="7"/>
  <c r="T187" i="7"/>
  <c r="T188" i="7"/>
  <c r="T189" i="7"/>
  <c r="T190" i="7"/>
  <c r="T191" i="7"/>
  <c r="T192" i="7"/>
  <c r="T193" i="7"/>
  <c r="T194" i="7"/>
  <c r="T195" i="7"/>
  <c r="T196" i="7"/>
  <c r="T197" i="7"/>
  <c r="T198" i="7"/>
  <c r="T199" i="7"/>
  <c r="T200" i="7"/>
  <c r="T201" i="7"/>
  <c r="T202" i="7"/>
  <c r="T203" i="7"/>
  <c r="T204" i="7"/>
  <c r="T205" i="7"/>
  <c r="T206" i="7"/>
  <c r="T207" i="7"/>
  <c r="T208" i="7"/>
  <c r="T209" i="7"/>
  <c r="T210" i="7"/>
  <c r="T211" i="7"/>
  <c r="T212" i="7"/>
  <c r="T213" i="7"/>
  <c r="T214" i="7"/>
  <c r="T215" i="7"/>
  <c r="T216" i="7"/>
  <c r="T217" i="7"/>
  <c r="T218" i="7"/>
  <c r="T219" i="7"/>
  <c r="T220" i="7"/>
  <c r="T221" i="7"/>
  <c r="T222" i="7"/>
  <c r="T223" i="7"/>
  <c r="T224" i="7"/>
  <c r="T225" i="7"/>
  <c r="T226" i="7"/>
  <c r="T227" i="7"/>
  <c r="T228" i="7"/>
  <c r="T229" i="7"/>
  <c r="T230" i="7"/>
  <c r="T231" i="7"/>
  <c r="T232" i="7"/>
  <c r="T233" i="7"/>
  <c r="T234" i="7"/>
  <c r="T235" i="7"/>
  <c r="T236" i="7"/>
  <c r="T237" i="7"/>
  <c r="T238" i="7"/>
  <c r="T239" i="7"/>
  <c r="T240" i="7"/>
  <c r="T241" i="7"/>
  <c r="T242" i="7"/>
  <c r="T243" i="7"/>
  <c r="T244" i="7"/>
  <c r="T245" i="7"/>
  <c r="T246" i="7"/>
  <c r="T247" i="7"/>
  <c r="T248" i="7"/>
  <c r="T249" i="7"/>
  <c r="T250" i="7"/>
  <c r="T251" i="7"/>
  <c r="T252" i="7"/>
  <c r="T253" i="7"/>
  <c r="T254" i="7"/>
  <c r="T255" i="7"/>
  <c r="T256" i="7"/>
  <c r="T257" i="7"/>
  <c r="T258" i="7"/>
  <c r="T259" i="7"/>
  <c r="T260" i="7"/>
  <c r="T261" i="7"/>
  <c r="T262" i="7"/>
  <c r="T263" i="7"/>
  <c r="T264" i="7"/>
  <c r="T265" i="7"/>
  <c r="T266" i="7"/>
  <c r="T267" i="7"/>
  <c r="T268" i="7"/>
  <c r="T269" i="7"/>
  <c r="T270" i="7"/>
  <c r="T271" i="7"/>
  <c r="T272" i="7"/>
  <c r="T273" i="7"/>
  <c r="T274" i="7"/>
  <c r="T275" i="7"/>
  <c r="T276" i="7"/>
  <c r="T277" i="7"/>
  <c r="T278" i="7"/>
  <c r="T279" i="7"/>
  <c r="T280" i="7"/>
  <c r="T281" i="7"/>
  <c r="T282" i="7"/>
  <c r="T283" i="7"/>
  <c r="T284" i="7"/>
  <c r="T285" i="7"/>
  <c r="T286" i="7"/>
  <c r="T287" i="7"/>
  <c r="T288" i="7"/>
  <c r="T289" i="7"/>
  <c r="T290" i="7"/>
  <c r="T291" i="7"/>
  <c r="T292" i="7"/>
  <c r="T293" i="7"/>
  <c r="T294" i="7"/>
  <c r="T295" i="7"/>
  <c r="T296" i="7"/>
  <c r="T297" i="7"/>
  <c r="T298" i="7"/>
  <c r="T299" i="7"/>
  <c r="T300" i="7"/>
  <c r="T301" i="7"/>
  <c r="T302" i="7"/>
  <c r="T303" i="7"/>
  <c r="T304" i="7"/>
  <c r="T305" i="7"/>
  <c r="T306" i="7"/>
  <c r="T307" i="7"/>
  <c r="T308" i="7"/>
  <c r="T309" i="7"/>
  <c r="T310" i="7"/>
  <c r="T311" i="7"/>
  <c r="T312" i="7"/>
  <c r="T313" i="7"/>
  <c r="T314" i="7"/>
  <c r="T315" i="7"/>
  <c r="T316" i="7"/>
  <c r="T317" i="7"/>
  <c r="T318" i="7"/>
  <c r="T319" i="7"/>
  <c r="T320" i="7"/>
  <c r="T321" i="7"/>
  <c r="T322" i="7"/>
  <c r="T323" i="7"/>
  <c r="T324" i="7"/>
  <c r="T325" i="7"/>
  <c r="T326" i="7"/>
  <c r="T327" i="7"/>
  <c r="T328" i="7"/>
  <c r="T329" i="7"/>
  <c r="T330" i="7"/>
  <c r="T331" i="7"/>
  <c r="T332" i="7"/>
  <c r="T333" i="7"/>
  <c r="T334" i="7"/>
  <c r="T335" i="7"/>
  <c r="T336" i="7"/>
  <c r="T337" i="7"/>
  <c r="T338" i="7"/>
  <c r="T339" i="7"/>
  <c r="T340" i="7"/>
  <c r="T341" i="7"/>
  <c r="T342" i="7"/>
  <c r="T343" i="7"/>
  <c r="T344" i="7"/>
  <c r="T345" i="7"/>
  <c r="T346" i="7"/>
  <c r="T347" i="7"/>
  <c r="T348" i="7"/>
  <c r="T349" i="7"/>
  <c r="T350" i="7"/>
  <c r="T351" i="7"/>
  <c r="T352" i="7"/>
  <c r="T353" i="7"/>
  <c r="T354" i="7"/>
  <c r="T355" i="7"/>
  <c r="T356" i="7"/>
  <c r="T357" i="7"/>
  <c r="T358" i="7"/>
  <c r="T359" i="7"/>
  <c r="T360" i="7"/>
  <c r="T361" i="7"/>
  <c r="T362" i="7"/>
  <c r="T363" i="7"/>
  <c r="T364" i="7"/>
  <c r="T365" i="7"/>
  <c r="T366" i="7"/>
  <c r="T367" i="7"/>
  <c r="T368" i="7"/>
  <c r="T369" i="7"/>
  <c r="T370" i="7"/>
  <c r="T371" i="7"/>
  <c r="T372" i="7"/>
  <c r="T373" i="7"/>
  <c r="T374" i="7"/>
  <c r="T375" i="7"/>
  <c r="T376" i="7"/>
  <c r="T377" i="7"/>
  <c r="T378" i="7"/>
  <c r="T379" i="7"/>
  <c r="T380" i="7"/>
  <c r="T381" i="7"/>
  <c r="T382" i="7"/>
  <c r="T383" i="7"/>
  <c r="T384" i="7"/>
  <c r="T385" i="7"/>
  <c r="T386" i="7"/>
  <c r="T387" i="7"/>
  <c r="T388" i="7"/>
  <c r="T389" i="7"/>
  <c r="T390" i="7"/>
  <c r="T391" i="7"/>
  <c r="T392" i="7"/>
  <c r="T393" i="7"/>
  <c r="T394" i="7"/>
  <c r="T395" i="7"/>
  <c r="T396" i="7"/>
  <c r="T397" i="7"/>
  <c r="T398" i="7"/>
  <c r="T399" i="7"/>
  <c r="T400" i="7"/>
  <c r="T401" i="7"/>
  <c r="T402" i="7"/>
  <c r="T403" i="7"/>
  <c r="T404" i="7"/>
  <c r="T405" i="7"/>
  <c r="T406" i="7"/>
  <c r="T407" i="7"/>
  <c r="T408" i="7"/>
  <c r="T409" i="7"/>
  <c r="T410" i="7"/>
  <c r="T411" i="7"/>
  <c r="T412" i="7"/>
  <c r="T413" i="7"/>
  <c r="T414" i="7"/>
  <c r="T415" i="7"/>
  <c r="T416" i="7"/>
  <c r="T417" i="7"/>
  <c r="T418" i="7"/>
  <c r="T419" i="7"/>
  <c r="T420" i="7"/>
  <c r="T421" i="7"/>
  <c r="T422" i="7"/>
  <c r="T423" i="7"/>
  <c r="T424" i="7"/>
  <c r="T425" i="7"/>
  <c r="T426" i="7"/>
  <c r="T427" i="7"/>
  <c r="T428" i="7"/>
  <c r="T429" i="7"/>
  <c r="T430" i="7"/>
  <c r="T431" i="7"/>
  <c r="T432" i="7"/>
  <c r="T433" i="7"/>
  <c r="T434" i="7"/>
  <c r="T435" i="7"/>
  <c r="T436" i="7"/>
  <c r="T437" i="7"/>
  <c r="T438" i="7"/>
  <c r="T439" i="7"/>
  <c r="T440" i="7"/>
  <c r="T441" i="7"/>
  <c r="T442" i="7"/>
  <c r="T443" i="7"/>
  <c r="T444" i="7"/>
  <c r="T445" i="7"/>
  <c r="T446" i="7"/>
  <c r="T447" i="7"/>
  <c r="T448" i="7"/>
  <c r="T449" i="7"/>
  <c r="T450" i="7"/>
  <c r="T451" i="7"/>
  <c r="T452" i="7"/>
  <c r="T453" i="7"/>
  <c r="T454" i="7"/>
  <c r="T455" i="7"/>
  <c r="T456" i="7"/>
  <c r="T457" i="7"/>
  <c r="T458" i="7"/>
  <c r="T459" i="7"/>
  <c r="T460" i="7"/>
  <c r="T461" i="7"/>
  <c r="T462" i="7"/>
  <c r="T463" i="7"/>
  <c r="T464" i="7"/>
  <c r="T465" i="7"/>
  <c r="T466" i="7"/>
  <c r="T467" i="7"/>
  <c r="T468" i="7"/>
  <c r="T469" i="7"/>
  <c r="T470" i="7"/>
  <c r="T471" i="7"/>
  <c r="T472" i="7"/>
  <c r="T473" i="7"/>
  <c r="T474" i="7"/>
  <c r="T475" i="7"/>
  <c r="T476" i="7"/>
  <c r="T477" i="7"/>
  <c r="T478" i="7"/>
  <c r="T479" i="7"/>
  <c r="T480" i="7"/>
  <c r="T481" i="7"/>
  <c r="T482" i="7"/>
  <c r="T483" i="7"/>
  <c r="T484" i="7"/>
  <c r="T485" i="7"/>
  <c r="T486" i="7"/>
  <c r="T487" i="7"/>
  <c r="T488" i="7"/>
  <c r="T489" i="7"/>
  <c r="T490" i="7"/>
  <c r="T491" i="7"/>
  <c r="T492" i="7"/>
  <c r="T493" i="7"/>
  <c r="T494" i="7"/>
  <c r="T495" i="7"/>
  <c r="T496" i="7"/>
  <c r="T497" i="7"/>
  <c r="T498" i="7"/>
  <c r="T499" i="7"/>
  <c r="T500" i="7"/>
  <c r="T501" i="7"/>
  <c r="T502" i="7"/>
  <c r="T503" i="7"/>
  <c r="T504" i="7"/>
  <c r="T505" i="7"/>
  <c r="T506" i="7"/>
  <c r="T507" i="7"/>
  <c r="T508" i="7"/>
  <c r="T509" i="7"/>
  <c r="T510" i="7"/>
  <c r="T511" i="7"/>
  <c r="T512" i="7"/>
  <c r="T513" i="7"/>
  <c r="T514" i="7"/>
  <c r="T515" i="7"/>
  <c r="T516" i="7"/>
  <c r="T517" i="7"/>
  <c r="T518" i="7"/>
  <c r="T519" i="7"/>
  <c r="T520" i="7"/>
  <c r="T521" i="7"/>
  <c r="T522" i="7"/>
  <c r="T523" i="7"/>
  <c r="T524" i="7"/>
  <c r="T525" i="7"/>
  <c r="T526" i="7"/>
  <c r="T527" i="7"/>
  <c r="T528" i="7"/>
  <c r="T529" i="7"/>
  <c r="T530" i="7"/>
  <c r="T531" i="7"/>
  <c r="T532" i="7"/>
  <c r="T533" i="7"/>
  <c r="T534" i="7"/>
  <c r="T535" i="7"/>
  <c r="T536" i="7"/>
  <c r="T537" i="7"/>
  <c r="T538" i="7"/>
  <c r="T539" i="7"/>
  <c r="T540" i="7"/>
  <c r="T541" i="7"/>
  <c r="T542" i="7"/>
  <c r="T543" i="7"/>
  <c r="T544" i="7"/>
  <c r="T545" i="7"/>
  <c r="T546" i="7"/>
  <c r="T547" i="7"/>
  <c r="T548" i="7"/>
  <c r="T549" i="7"/>
  <c r="T550" i="7"/>
  <c r="T551" i="7"/>
  <c r="T552" i="7"/>
  <c r="T553" i="7"/>
  <c r="T554" i="7"/>
  <c r="T555" i="7"/>
  <c r="T556" i="7"/>
  <c r="T557" i="7"/>
  <c r="T558" i="7"/>
  <c r="T559" i="7"/>
  <c r="T560" i="7"/>
  <c r="T561" i="7"/>
  <c r="T562" i="7"/>
  <c r="T563" i="7"/>
  <c r="T564" i="7"/>
  <c r="T565" i="7"/>
  <c r="T566" i="7"/>
  <c r="T567" i="7"/>
  <c r="T568" i="7"/>
  <c r="T569" i="7"/>
  <c r="T570" i="7"/>
  <c r="T571" i="7"/>
  <c r="T572" i="7"/>
  <c r="T573" i="7"/>
  <c r="T574" i="7"/>
  <c r="T575" i="7"/>
  <c r="T576" i="7"/>
  <c r="T577" i="7"/>
  <c r="T578" i="7"/>
  <c r="T579" i="7"/>
  <c r="T580" i="7"/>
  <c r="T581" i="7"/>
  <c r="T582" i="7"/>
  <c r="T583" i="7"/>
  <c r="T584" i="7"/>
  <c r="T585" i="7"/>
  <c r="T586" i="7"/>
  <c r="T587" i="7"/>
  <c r="T588" i="7"/>
  <c r="T589" i="7"/>
  <c r="T590" i="7"/>
  <c r="T591" i="7"/>
  <c r="T592" i="7"/>
  <c r="T593" i="7"/>
  <c r="T594" i="7"/>
  <c r="T595" i="7"/>
  <c r="T596" i="7"/>
  <c r="T597" i="7"/>
  <c r="T598" i="7"/>
  <c r="T599" i="7"/>
  <c r="T600" i="7"/>
  <c r="T601" i="7"/>
  <c r="T602" i="7"/>
  <c r="T603" i="7"/>
  <c r="T604" i="7"/>
  <c r="T605" i="7"/>
  <c r="T606" i="7"/>
  <c r="T607" i="7"/>
  <c r="T608" i="7"/>
  <c r="T609" i="7"/>
  <c r="T610" i="7"/>
  <c r="T611" i="7"/>
  <c r="T612" i="7"/>
  <c r="T613" i="7"/>
  <c r="T614" i="7"/>
  <c r="T615" i="7"/>
  <c r="T616" i="7"/>
  <c r="T617" i="7"/>
  <c r="T618" i="7"/>
  <c r="T619" i="7"/>
  <c r="T620" i="7"/>
  <c r="T621" i="7"/>
  <c r="T622" i="7"/>
  <c r="T623" i="7"/>
  <c r="T624" i="7"/>
  <c r="T625" i="7"/>
  <c r="T626" i="7"/>
  <c r="T627" i="7"/>
  <c r="T628" i="7"/>
  <c r="T629" i="7"/>
  <c r="T630" i="7"/>
  <c r="T631" i="7"/>
  <c r="T632" i="7"/>
  <c r="T633" i="7"/>
  <c r="T634" i="7"/>
  <c r="T635" i="7"/>
  <c r="T636" i="7"/>
  <c r="T637" i="7"/>
  <c r="T638" i="7"/>
  <c r="T639" i="7"/>
  <c r="T640" i="7"/>
  <c r="T641" i="7"/>
  <c r="T642" i="7"/>
  <c r="T643" i="7"/>
  <c r="T644" i="7"/>
  <c r="T645" i="7"/>
  <c r="T646" i="7"/>
  <c r="T647" i="7"/>
  <c r="T648" i="7"/>
  <c r="T649" i="7"/>
  <c r="T650" i="7"/>
  <c r="T651" i="7"/>
  <c r="T652" i="7"/>
  <c r="T653" i="7"/>
  <c r="T654" i="7"/>
  <c r="T655" i="7"/>
  <c r="T656" i="7"/>
  <c r="T657" i="7"/>
  <c r="T658" i="7"/>
  <c r="T659" i="7"/>
  <c r="T660" i="7"/>
  <c r="T661" i="7"/>
  <c r="T662" i="7"/>
  <c r="T663" i="7"/>
  <c r="T664" i="7"/>
  <c r="T665" i="7"/>
  <c r="T666" i="7"/>
  <c r="T667" i="7"/>
  <c r="T668" i="7"/>
  <c r="T669" i="7"/>
  <c r="T670" i="7"/>
  <c r="T671" i="7"/>
  <c r="T672" i="7"/>
  <c r="T673" i="7"/>
  <c r="T674" i="7"/>
  <c r="T675" i="7"/>
  <c r="T676" i="7"/>
  <c r="T677" i="7"/>
  <c r="T678" i="7"/>
  <c r="T679" i="7"/>
  <c r="T680" i="7"/>
  <c r="T681" i="7"/>
  <c r="T682" i="7"/>
  <c r="T683" i="7"/>
  <c r="T684" i="7"/>
  <c r="T685" i="7"/>
  <c r="T686" i="7"/>
  <c r="T687" i="7"/>
  <c r="T688" i="7"/>
  <c r="T689" i="7"/>
  <c r="T690" i="7"/>
  <c r="T691" i="7"/>
  <c r="T692" i="7"/>
  <c r="T693" i="7"/>
  <c r="T694" i="7"/>
  <c r="T695" i="7"/>
  <c r="T696" i="7"/>
  <c r="T697" i="7"/>
  <c r="T698" i="7"/>
  <c r="T699" i="7"/>
  <c r="T700" i="7"/>
  <c r="T701" i="7"/>
  <c r="T702" i="7"/>
  <c r="T703" i="7"/>
  <c r="T704" i="7"/>
  <c r="T705" i="7"/>
  <c r="T706" i="7"/>
  <c r="T707" i="7"/>
  <c r="T708" i="7"/>
  <c r="T709" i="7"/>
  <c r="T710" i="7"/>
  <c r="T711" i="7"/>
  <c r="T712" i="7"/>
  <c r="T713" i="7"/>
  <c r="T714" i="7"/>
  <c r="T715" i="7"/>
  <c r="T716" i="7"/>
  <c r="T717" i="7"/>
  <c r="T718" i="7"/>
  <c r="T719" i="7"/>
  <c r="T720" i="7"/>
  <c r="T721" i="7"/>
  <c r="T722" i="7"/>
  <c r="T723" i="7"/>
  <c r="T724" i="7"/>
  <c r="T725" i="7"/>
  <c r="T726" i="7"/>
  <c r="T727" i="7"/>
  <c r="T728" i="7"/>
  <c r="T729" i="7"/>
  <c r="T730" i="7"/>
  <c r="T731" i="7"/>
  <c r="T732" i="7"/>
  <c r="T733" i="7"/>
  <c r="T734" i="7"/>
  <c r="T735" i="7"/>
  <c r="T736" i="7"/>
  <c r="T737" i="7"/>
  <c r="T738" i="7"/>
  <c r="T739" i="7"/>
  <c r="T740" i="7"/>
  <c r="T741" i="7"/>
  <c r="T742" i="7"/>
  <c r="T743" i="7"/>
  <c r="T744" i="7"/>
  <c r="T745" i="7"/>
  <c r="T746" i="7"/>
  <c r="T747" i="7"/>
  <c r="T748" i="7"/>
  <c r="T749" i="7"/>
  <c r="T750" i="7"/>
  <c r="T751" i="7"/>
  <c r="T752" i="7"/>
  <c r="T753" i="7"/>
  <c r="T754" i="7"/>
  <c r="T755" i="7"/>
  <c r="T756" i="7"/>
  <c r="T757" i="7"/>
  <c r="T758" i="7"/>
  <c r="T759" i="7"/>
  <c r="T760" i="7"/>
  <c r="T761" i="7"/>
  <c r="T762" i="7"/>
  <c r="T763" i="7"/>
  <c r="T764" i="7"/>
  <c r="T765" i="7"/>
  <c r="T766" i="7"/>
  <c r="T767" i="7"/>
  <c r="T768" i="7"/>
  <c r="T769" i="7"/>
  <c r="T770" i="7"/>
  <c r="T771" i="7"/>
  <c r="T772" i="7"/>
  <c r="T773" i="7"/>
  <c r="T774" i="7"/>
  <c r="T775" i="7"/>
  <c r="T776" i="7"/>
  <c r="T777" i="7"/>
  <c r="T778" i="7"/>
  <c r="T779" i="7"/>
  <c r="T780" i="7"/>
  <c r="T781" i="7"/>
  <c r="T782" i="7"/>
  <c r="T783" i="7"/>
  <c r="T784" i="7"/>
  <c r="T785" i="7"/>
  <c r="T786" i="7"/>
  <c r="T787" i="7"/>
  <c r="T788" i="7"/>
  <c r="T789" i="7"/>
  <c r="T790" i="7"/>
  <c r="T791" i="7"/>
  <c r="T792" i="7"/>
  <c r="T793" i="7"/>
  <c r="T794" i="7"/>
  <c r="T795" i="7"/>
  <c r="T796" i="7"/>
  <c r="T797" i="7"/>
  <c r="T798" i="7"/>
  <c r="T799" i="7"/>
  <c r="T800" i="7"/>
  <c r="T801" i="7"/>
  <c r="T802" i="7"/>
  <c r="T803" i="7"/>
  <c r="T804" i="7"/>
  <c r="T805" i="7"/>
  <c r="T806" i="7"/>
  <c r="T807" i="7"/>
  <c r="T808" i="7"/>
  <c r="T809" i="7"/>
  <c r="T810" i="7"/>
  <c r="T811" i="7"/>
  <c r="T812" i="7"/>
  <c r="T813" i="7"/>
  <c r="T814" i="7"/>
  <c r="T815" i="7"/>
  <c r="T816" i="7"/>
  <c r="T817" i="7"/>
  <c r="T818" i="7"/>
  <c r="T819" i="7"/>
  <c r="T820" i="7"/>
  <c r="T821" i="7"/>
  <c r="T822" i="7"/>
  <c r="T823" i="7"/>
  <c r="T824" i="7"/>
  <c r="T825" i="7"/>
  <c r="T826" i="7"/>
  <c r="T827" i="7"/>
  <c r="T828" i="7"/>
  <c r="T829" i="7"/>
  <c r="T830" i="7"/>
  <c r="T831" i="7"/>
  <c r="T832" i="7"/>
  <c r="T833" i="7"/>
  <c r="T834" i="7"/>
  <c r="T835" i="7"/>
  <c r="T836" i="7"/>
  <c r="T837" i="7"/>
  <c r="T838" i="7"/>
  <c r="T839" i="7"/>
  <c r="T840" i="7"/>
  <c r="T841" i="7"/>
  <c r="T842" i="7"/>
  <c r="T843" i="7"/>
  <c r="T844" i="7"/>
  <c r="T845" i="7"/>
  <c r="T846" i="7"/>
  <c r="T847" i="7"/>
  <c r="T848" i="7"/>
  <c r="T849" i="7"/>
  <c r="T850" i="7"/>
  <c r="T851" i="7"/>
  <c r="T852" i="7"/>
  <c r="T853" i="7"/>
  <c r="T854" i="7"/>
  <c r="T855" i="7"/>
  <c r="T856" i="7"/>
  <c r="T857" i="7"/>
  <c r="T858" i="7"/>
  <c r="T859" i="7"/>
  <c r="T860" i="7"/>
  <c r="T861" i="7"/>
  <c r="T862" i="7"/>
  <c r="T863" i="7"/>
  <c r="T864" i="7"/>
  <c r="T865" i="7"/>
  <c r="T866" i="7"/>
  <c r="T867" i="7"/>
  <c r="T868" i="7"/>
  <c r="T869" i="7"/>
  <c r="T870" i="7"/>
  <c r="T871" i="7"/>
  <c r="T872" i="7"/>
  <c r="T873" i="7"/>
  <c r="T874" i="7"/>
  <c r="T875" i="7"/>
  <c r="T876" i="7"/>
  <c r="T877" i="7"/>
  <c r="T878" i="7"/>
  <c r="T879" i="7"/>
  <c r="T880" i="7"/>
  <c r="T881" i="7"/>
  <c r="T882" i="7"/>
  <c r="T883" i="7"/>
  <c r="T884" i="7"/>
  <c r="T885" i="7"/>
  <c r="T886" i="7"/>
  <c r="T887" i="7"/>
  <c r="T888" i="7"/>
  <c r="T889" i="7"/>
  <c r="T890" i="7"/>
  <c r="T891" i="7"/>
  <c r="T892" i="7"/>
  <c r="T893" i="7"/>
  <c r="T894" i="7"/>
  <c r="T895" i="7"/>
  <c r="T896" i="7"/>
  <c r="T897" i="7"/>
  <c r="T898" i="7"/>
  <c r="T899" i="7"/>
  <c r="T900" i="7"/>
  <c r="T901" i="7"/>
  <c r="T902" i="7"/>
  <c r="T903" i="7"/>
  <c r="T904" i="7"/>
  <c r="T905" i="7"/>
  <c r="T906" i="7"/>
  <c r="T907" i="7"/>
  <c r="T908" i="7"/>
  <c r="T909" i="7"/>
  <c r="T910" i="7"/>
  <c r="T911" i="7"/>
  <c r="T912" i="7"/>
  <c r="T913" i="7"/>
  <c r="T914" i="7"/>
  <c r="T915" i="7"/>
  <c r="T916" i="7"/>
  <c r="T917" i="7"/>
  <c r="T918" i="7"/>
  <c r="T919" i="7"/>
  <c r="T920" i="7"/>
  <c r="T921" i="7"/>
  <c r="T922" i="7"/>
  <c r="T923" i="7"/>
  <c r="T924" i="7"/>
  <c r="T925" i="7"/>
  <c r="T926" i="7"/>
  <c r="T927" i="7"/>
  <c r="T928" i="7"/>
  <c r="T929" i="7"/>
  <c r="T930" i="7"/>
  <c r="T931" i="7"/>
  <c r="T932" i="7"/>
  <c r="T933" i="7"/>
  <c r="T934" i="7"/>
  <c r="T935" i="7"/>
  <c r="T936" i="7"/>
  <c r="T937" i="7"/>
  <c r="T938" i="7"/>
  <c r="T939" i="7"/>
  <c r="T940" i="7"/>
  <c r="T941" i="7"/>
  <c r="T942" i="7"/>
  <c r="T943" i="7"/>
  <c r="T944" i="7"/>
  <c r="T945" i="7"/>
  <c r="T946" i="7"/>
  <c r="T947" i="7"/>
  <c r="T948" i="7"/>
  <c r="T949" i="7"/>
  <c r="T950" i="7"/>
  <c r="T951" i="7"/>
  <c r="T952" i="7"/>
  <c r="T953" i="7"/>
  <c r="T954" i="7"/>
  <c r="T955" i="7"/>
  <c r="T956" i="7"/>
  <c r="T957" i="7"/>
  <c r="T958" i="7"/>
  <c r="T959" i="7"/>
  <c r="T960" i="7"/>
  <c r="T961" i="7"/>
  <c r="T962" i="7"/>
  <c r="T963" i="7"/>
  <c r="T964" i="7"/>
  <c r="T965" i="7"/>
  <c r="T966" i="7"/>
  <c r="T967" i="7"/>
  <c r="T968" i="7"/>
  <c r="T969" i="7"/>
  <c r="T970" i="7"/>
  <c r="T971" i="7"/>
  <c r="T972" i="7"/>
  <c r="T973" i="7"/>
  <c r="T974" i="7"/>
  <c r="T975" i="7"/>
  <c r="T976" i="7"/>
  <c r="T977" i="7"/>
  <c r="T978" i="7"/>
  <c r="T979" i="7"/>
  <c r="T980" i="7"/>
  <c r="T981" i="7"/>
  <c r="T982" i="7"/>
  <c r="T983" i="7"/>
  <c r="T984" i="7"/>
  <c r="T985" i="7"/>
  <c r="T986" i="7"/>
  <c r="T987" i="7"/>
  <c r="T988" i="7"/>
  <c r="T989" i="7"/>
  <c r="T990" i="7"/>
  <c r="T991" i="7"/>
  <c r="T992" i="7"/>
  <c r="T993" i="7"/>
  <c r="T994" i="7"/>
  <c r="T995" i="7"/>
  <c r="T996" i="7"/>
  <c r="T997" i="7"/>
  <c r="T998" i="7"/>
  <c r="T999" i="7"/>
  <c r="T1000" i="7"/>
  <c r="T1001" i="7"/>
  <c r="T1002" i="7"/>
  <c r="T1003" i="7"/>
  <c r="T1004" i="7"/>
  <c r="T1005" i="7"/>
  <c r="T1006" i="7"/>
  <c r="T1007" i="7"/>
  <c r="T1008" i="7"/>
  <c r="T1009" i="7"/>
  <c r="T1010" i="7"/>
  <c r="T1011" i="7"/>
  <c r="T1012" i="7"/>
  <c r="T1013" i="7"/>
  <c r="T1014" i="7"/>
  <c r="T1015" i="7"/>
  <c r="T1016" i="7"/>
  <c r="T1017" i="7"/>
  <c r="T1018" i="7"/>
  <c r="T1019" i="7"/>
  <c r="T1020" i="7"/>
  <c r="T1021" i="7"/>
  <c r="T1022" i="7"/>
  <c r="T1023" i="7"/>
  <c r="T1024" i="7"/>
  <c r="T1025" i="7"/>
  <c r="T1026" i="7"/>
  <c r="T1027" i="7"/>
  <c r="T1028" i="7"/>
  <c r="T1029" i="7"/>
  <c r="T1030" i="7"/>
  <c r="T1031" i="7"/>
  <c r="T1032" i="7"/>
  <c r="T1033" i="7"/>
  <c r="T1034" i="7"/>
  <c r="T1035" i="7"/>
  <c r="T1036" i="7"/>
  <c r="T1037" i="7"/>
  <c r="T1038" i="7"/>
  <c r="T1039" i="7"/>
  <c r="T1040" i="7"/>
  <c r="T1041" i="7"/>
  <c r="T1042" i="7"/>
  <c r="T1043" i="7"/>
  <c r="T1044" i="7"/>
  <c r="T1045" i="7"/>
  <c r="T1046" i="7"/>
  <c r="T1047" i="7"/>
  <c r="T1048" i="7"/>
  <c r="T1049" i="7"/>
  <c r="T1050" i="7"/>
  <c r="T1051" i="7"/>
  <c r="T1052" i="7"/>
  <c r="T1053" i="7"/>
  <c r="T1054" i="7"/>
  <c r="T1055" i="7"/>
  <c r="T1056" i="7"/>
  <c r="T1057" i="7"/>
  <c r="T1058" i="7"/>
  <c r="T1059" i="7"/>
  <c r="T1060" i="7"/>
  <c r="T1061" i="7"/>
  <c r="T1062" i="7"/>
  <c r="T1063" i="7"/>
  <c r="T1064" i="7"/>
  <c r="T1065" i="7"/>
  <c r="T1066" i="7"/>
  <c r="T1067" i="7"/>
  <c r="T1068" i="7"/>
  <c r="T1069" i="7"/>
  <c r="T1070" i="7"/>
  <c r="T1071" i="7"/>
  <c r="T1072" i="7"/>
  <c r="T1073" i="7"/>
  <c r="T1074" i="7"/>
  <c r="T1075" i="7"/>
  <c r="T1076" i="7"/>
  <c r="T1077" i="7"/>
  <c r="T1078" i="7"/>
  <c r="T1079" i="7"/>
  <c r="T1080" i="7"/>
  <c r="T1081" i="7"/>
  <c r="T1082" i="7"/>
  <c r="T1083" i="7"/>
  <c r="T1084" i="7"/>
  <c r="T1085" i="7"/>
  <c r="T1086" i="7"/>
  <c r="T1087" i="7"/>
  <c r="T1088" i="7"/>
  <c r="T1089" i="7"/>
  <c r="T1090" i="7"/>
  <c r="T1091" i="7"/>
  <c r="T1092" i="7"/>
  <c r="T1093" i="7"/>
  <c r="T1094" i="7"/>
  <c r="T1095" i="7"/>
  <c r="T1096" i="7"/>
  <c r="T1097" i="7"/>
  <c r="T1098" i="7"/>
  <c r="T1099" i="7"/>
  <c r="T1100" i="7"/>
  <c r="T1101" i="7"/>
  <c r="T1102" i="7"/>
  <c r="T1103" i="7"/>
  <c r="T1104" i="7"/>
  <c r="T1105" i="7"/>
  <c r="T1106" i="7"/>
  <c r="T1107" i="7"/>
  <c r="T1108" i="7"/>
  <c r="T1109" i="7"/>
  <c r="T1110" i="7"/>
  <c r="T1111" i="7"/>
  <c r="T1112" i="7"/>
  <c r="T1113" i="7"/>
  <c r="T1114" i="7"/>
  <c r="T1115" i="7"/>
  <c r="T1116" i="7"/>
  <c r="T1117" i="7"/>
  <c r="T1118" i="7"/>
  <c r="T1119" i="7"/>
  <c r="T1120" i="7"/>
  <c r="T1121" i="7"/>
  <c r="T1122" i="7"/>
  <c r="T1123" i="7"/>
  <c r="T1124" i="7"/>
  <c r="T1125" i="7"/>
  <c r="T1126" i="7"/>
  <c r="T1127" i="7"/>
  <c r="T1128" i="7"/>
  <c r="T1129" i="7"/>
  <c r="T1130" i="7"/>
  <c r="T1131" i="7"/>
  <c r="T1132" i="7"/>
  <c r="T1133" i="7"/>
  <c r="T1134" i="7"/>
  <c r="T1135" i="7"/>
  <c r="T1136" i="7"/>
  <c r="T1137" i="7"/>
  <c r="T1138" i="7"/>
  <c r="T1139" i="7"/>
  <c r="T1140" i="7"/>
  <c r="T1141" i="7"/>
  <c r="T1142" i="7"/>
  <c r="T1143" i="7"/>
  <c r="A11" i="6"/>
  <c r="A12" i="6"/>
  <c r="A13" i="6"/>
  <c r="A14" i="6"/>
  <c r="A15" i="6"/>
  <c r="A16" i="6"/>
  <c r="A17" i="6"/>
  <c r="A18" i="6"/>
  <c r="A19" i="6"/>
  <c r="A20" i="6"/>
  <c r="A21" i="6"/>
  <c r="A22" i="6"/>
  <c r="A23" i="6"/>
  <c r="A24" i="6"/>
  <c r="A25" i="6"/>
  <c r="A26" i="6"/>
  <c r="A27" i="6"/>
  <c r="A28" i="6"/>
  <c r="A29" i="6"/>
  <c r="A30" i="6"/>
  <c r="A31" i="6"/>
  <c r="A32" i="6"/>
  <c r="A33" i="6"/>
  <c r="A34" i="6"/>
  <c r="A35" i="6"/>
  <c r="A36" i="6"/>
  <c r="A37" i="6"/>
  <c r="A38" i="6"/>
  <c r="A39" i="6"/>
  <c r="A40" i="6"/>
  <c r="A41" i="6"/>
  <c r="A42" i="6"/>
  <c r="A43" i="6"/>
  <c r="A44" i="6"/>
  <c r="A2" i="6"/>
  <c r="A3" i="6"/>
  <c r="A4" i="6"/>
  <c r="A5" i="6"/>
  <c r="A6" i="6"/>
  <c r="A7" i="6"/>
  <c r="A8" i="6"/>
  <c r="A9" i="6"/>
  <c r="A10" i="6"/>
  <c r="H4" i="7"/>
  <c r="T4" i="7" s="1"/>
  <c r="AJ4" i="7" s="1"/>
  <c r="H5" i="7"/>
  <c r="T5" i="7" s="1"/>
  <c r="AJ5" i="7" s="1"/>
  <c r="H2" i="7"/>
  <c r="T2" i="7" s="1"/>
  <c r="AJ2" i="7" s="1"/>
  <c r="H3" i="7"/>
  <c r="T3" i="7" s="1"/>
  <c r="AJ3" i="7" s="1"/>
  <c r="Y2" i="7"/>
  <c r="X2" i="7"/>
  <c r="W2" i="7"/>
  <c r="H8" i="7"/>
  <c r="T8" i="7" s="1"/>
  <c r="AJ8" i="7" s="1"/>
  <c r="R4" i="3" l="1"/>
  <c r="R2" i="3"/>
  <c r="T3" i="3"/>
  <c r="S4" i="3"/>
  <c r="R1" i="3"/>
  <c r="L2" i="7"/>
  <c r="P2" i="7" s="1"/>
  <c r="K2" i="7"/>
  <c r="N2" i="7" s="1"/>
  <c r="J2" i="7"/>
  <c r="O2" i="7" s="1"/>
  <c r="R2" i="7"/>
  <c r="S2" i="7"/>
  <c r="U4" i="3" l="1"/>
  <c r="T4" i="3"/>
  <c r="V3" i="3"/>
  <c r="T2" i="3"/>
  <c r="T1" i="3"/>
  <c r="T77" i="4"/>
  <c r="R77" i="4"/>
  <c r="P33" i="4"/>
  <c r="P35" i="4" s="1"/>
  <c r="P19" i="4"/>
  <c r="P21" i="4" s="1"/>
  <c r="P15" i="4"/>
  <c r="M15" i="4"/>
  <c r="M14" i="4"/>
  <c r="M13" i="4"/>
  <c r="J13" i="4"/>
  <c r="M12" i="4"/>
  <c r="J12" i="4"/>
  <c r="M11" i="4"/>
  <c r="J11" i="4"/>
  <c r="M10" i="4"/>
  <c r="J10" i="4"/>
  <c r="G10" i="4"/>
  <c r="M9" i="4"/>
  <c r="J9" i="4"/>
  <c r="G9" i="4"/>
  <c r="M8" i="4"/>
  <c r="J8" i="4"/>
  <c r="G8" i="4"/>
  <c r="M7" i="4"/>
  <c r="J7" i="4"/>
  <c r="G7" i="4"/>
  <c r="M6" i="4"/>
  <c r="J6" i="4"/>
  <c r="G6" i="4"/>
  <c r="M5" i="4"/>
  <c r="J5" i="4"/>
  <c r="G5" i="4"/>
  <c r="M4" i="4"/>
  <c r="J4" i="4"/>
  <c r="G4" i="4"/>
  <c r="J3" i="4"/>
  <c r="I3" i="4"/>
  <c r="G3" i="4"/>
  <c r="F3" i="4"/>
  <c r="F4" i="4" s="1"/>
  <c r="F5" i="4" s="1"/>
  <c r="F6" i="4" s="1"/>
  <c r="F7" i="4" s="1"/>
  <c r="F8" i="4" s="1"/>
  <c r="F9" i="4" s="1"/>
  <c r="F10" i="4" s="1"/>
  <c r="F11" i="4" s="1"/>
  <c r="C3" i="4"/>
  <c r="J2" i="4"/>
  <c r="G2" i="4"/>
  <c r="W4" i="3" l="1"/>
  <c r="V4" i="3"/>
  <c r="X3" i="3"/>
  <c r="V1" i="3"/>
  <c r="V2" i="3"/>
  <c r="Q12" i="7"/>
  <c r="Q2" i="7"/>
  <c r="C4" i="4"/>
  <c r="C5" i="4" s="1"/>
  <c r="C6" i="4" s="1"/>
  <c r="C7" i="4" s="1"/>
  <c r="C8" i="4" s="1"/>
  <c r="O42" i="4"/>
  <c r="I4" i="4"/>
  <c r="I5" i="4" s="1"/>
  <c r="I6" i="4" s="1"/>
  <c r="I7" i="4" s="1"/>
  <c r="I8" i="4" s="1"/>
  <c r="I9" i="4" s="1"/>
  <c r="I10" i="4" s="1"/>
  <c r="I11" i="4" s="1"/>
  <c r="I12" i="4" s="1"/>
  <c r="I13" i="4" s="1"/>
  <c r="G11" i="4"/>
  <c r="F12" i="4"/>
  <c r="Y4" i="3" l="1"/>
  <c r="X4" i="3"/>
  <c r="X2" i="3"/>
  <c r="Z3" i="3"/>
  <c r="X1" i="3"/>
  <c r="Q3" i="7"/>
  <c r="Q11" i="7"/>
  <c r="Q9" i="7"/>
  <c r="Q7" i="7"/>
  <c r="Q5" i="7"/>
  <c r="Q8" i="7"/>
  <c r="Q10" i="7"/>
  <c r="Q4" i="7"/>
  <c r="Q6" i="7"/>
  <c r="Q42" i="4"/>
  <c r="F13" i="4"/>
  <c r="G12" i="4"/>
  <c r="Z4" i="3" l="1"/>
  <c r="AA4" i="3"/>
  <c r="AB3" i="3"/>
  <c r="Z2" i="3"/>
  <c r="Z1" i="3"/>
  <c r="F14" i="4"/>
  <c r="G13" i="4"/>
  <c r="AC4" i="3" l="1"/>
  <c r="AB2" i="3"/>
  <c r="AB1" i="3"/>
  <c r="AB4" i="3"/>
  <c r="AD3" i="3"/>
  <c r="G14" i="4"/>
  <c r="F15" i="4"/>
  <c r="AF3" i="3" l="1"/>
  <c r="AE4" i="3"/>
  <c r="AD1" i="3"/>
  <c r="AD4" i="3"/>
  <c r="AD2" i="3"/>
  <c r="G15" i="4"/>
  <c r="F16" i="4"/>
  <c r="AG4" i="3" l="1"/>
  <c r="AF4" i="3"/>
  <c r="AF1" i="3"/>
  <c r="AF2" i="3"/>
  <c r="AH3" i="3"/>
  <c r="G16" i="4"/>
  <c r="F17" i="4"/>
  <c r="AH4" i="3" l="1"/>
  <c r="AI4" i="3"/>
  <c r="AH2" i="3"/>
  <c r="AJ3" i="3"/>
  <c r="AH1" i="3"/>
  <c r="F18" i="4"/>
  <c r="G17" i="4"/>
  <c r="AJ4" i="3" l="1"/>
  <c r="AK4" i="3"/>
  <c r="AL3" i="3"/>
  <c r="AJ1" i="3"/>
  <c r="AJ2" i="3"/>
  <c r="G18" i="4"/>
  <c r="F19" i="4"/>
  <c r="AM4" i="3" l="1"/>
  <c r="AL4" i="3"/>
  <c r="AN3" i="3"/>
  <c r="AL1" i="3"/>
  <c r="AL2" i="3"/>
  <c r="F20" i="4"/>
  <c r="G19" i="4"/>
  <c r="AO4" i="3" l="1"/>
  <c r="AN4" i="3"/>
  <c r="AP3" i="3"/>
  <c r="AN2" i="3"/>
  <c r="AN1" i="3"/>
  <c r="G20" i="4"/>
  <c r="F21" i="4"/>
  <c r="AP4" i="3" l="1"/>
  <c r="AR3" i="3"/>
  <c r="AQ4" i="3"/>
  <c r="AP2" i="3"/>
  <c r="AP1" i="3"/>
  <c r="G21" i="4"/>
  <c r="F22" i="4"/>
  <c r="AS4" i="3" l="1"/>
  <c r="AR4" i="3"/>
  <c r="AT3" i="3"/>
  <c r="AR2" i="3"/>
  <c r="AR1" i="3"/>
  <c r="F23" i="4"/>
  <c r="G22" i="4"/>
  <c r="AT4" i="3" l="1"/>
  <c r="AV3" i="3"/>
  <c r="AT1" i="3"/>
  <c r="AT2" i="3"/>
  <c r="AU4" i="3"/>
  <c r="G23" i="4"/>
  <c r="F24" i="4"/>
  <c r="AW4" i="3" l="1"/>
  <c r="AV1" i="3"/>
  <c r="AV2" i="3"/>
  <c r="AX3" i="3"/>
  <c r="AV4" i="3"/>
  <c r="F25" i="4"/>
  <c r="G24" i="4"/>
  <c r="AX4" i="3" l="1"/>
  <c r="AX2" i="3"/>
  <c r="AY4" i="3"/>
  <c r="AZ3" i="3"/>
  <c r="AX1" i="3"/>
  <c r="G25" i="4"/>
  <c r="F26" i="4"/>
  <c r="BA4" i="3" l="1"/>
  <c r="AZ4" i="3"/>
  <c r="AZ1" i="3"/>
  <c r="AZ2" i="3"/>
  <c r="BB3" i="3"/>
  <c r="F27" i="4"/>
  <c r="G26" i="4"/>
  <c r="BC4" i="3" l="1"/>
  <c r="BB4" i="3"/>
  <c r="BD3" i="3"/>
  <c r="BB1" i="3"/>
  <c r="BB2" i="3"/>
  <c r="G27" i="4"/>
  <c r="F28" i="4"/>
  <c r="BE4" i="3" l="1"/>
  <c r="BD4" i="3"/>
  <c r="BF3" i="3"/>
  <c r="BD2" i="3"/>
  <c r="BD1" i="3"/>
  <c r="F29" i="4"/>
  <c r="G28" i="4"/>
  <c r="BF4" i="3" l="1"/>
  <c r="BG4" i="3"/>
  <c r="BH3" i="3"/>
  <c r="BF2" i="3"/>
  <c r="BF1" i="3"/>
  <c r="G29" i="4"/>
  <c r="F30" i="4"/>
  <c r="BH4" i="3" l="1"/>
  <c r="BI4" i="3"/>
  <c r="BJ3" i="3"/>
  <c r="BH1" i="3"/>
  <c r="BH2" i="3"/>
  <c r="F31" i="4"/>
  <c r="G30" i="4"/>
  <c r="BL3" i="3" l="1"/>
  <c r="BK4" i="3"/>
  <c r="BJ4" i="3"/>
  <c r="BJ1" i="3"/>
  <c r="BJ2" i="3"/>
  <c r="G31" i="4"/>
  <c r="F32" i="4"/>
  <c r="G32" i="4" s="1"/>
  <c r="BM4" i="3" l="1"/>
  <c r="BL4" i="3"/>
  <c r="BL1" i="3"/>
  <c r="BN3" i="3"/>
  <c r="BL2" i="3"/>
  <c r="BN4" i="3" l="1"/>
  <c r="BO4" i="3"/>
  <c r="BP3" i="3"/>
  <c r="BN2" i="3"/>
  <c r="BN1" i="3"/>
  <c r="BP4" i="3" l="1"/>
  <c r="BQ4" i="3"/>
  <c r="BR3" i="3"/>
  <c r="BP2" i="3"/>
  <c r="BP1" i="3"/>
  <c r="BS4" i="3" l="1"/>
  <c r="BR2" i="3"/>
  <c r="BR4" i="3"/>
  <c r="BT3" i="3"/>
  <c r="BR1" i="3"/>
  <c r="BU4" i="3" l="1"/>
  <c r="BT4" i="3"/>
  <c r="BT2" i="3"/>
  <c r="BV3" i="3"/>
  <c r="BT1" i="3"/>
  <c r="BV4" i="3" l="1"/>
  <c r="BW4" i="3"/>
  <c r="BX3" i="3"/>
  <c r="BV2" i="3"/>
  <c r="BV1" i="3"/>
  <c r="BY4" i="3" l="1"/>
  <c r="BX4" i="3"/>
  <c r="BX2" i="3"/>
  <c r="BX1" i="3"/>
  <c r="BZ3" i="3"/>
  <c r="BZ4" i="3" l="1"/>
  <c r="CB3" i="3"/>
  <c r="BZ1" i="3"/>
  <c r="BZ2" i="3"/>
  <c r="CA4" i="3"/>
  <c r="CC4" i="3" l="1"/>
  <c r="CB1" i="3"/>
  <c r="CB2" i="3"/>
  <c r="CD3" i="3"/>
  <c r="CB4" i="3"/>
  <c r="CD4" i="3" l="1"/>
  <c r="CD2" i="3"/>
  <c r="CF3" i="3"/>
  <c r="CE4" i="3"/>
  <c r="CD1" i="3"/>
  <c r="CG4" i="3" l="1"/>
  <c r="CH3" i="3"/>
  <c r="CF4" i="3"/>
  <c r="CF1" i="3"/>
  <c r="CF2" i="3"/>
  <c r="CI4" i="3" l="1"/>
  <c r="CH4" i="3"/>
  <c r="CJ3" i="3"/>
  <c r="CH1" i="3"/>
  <c r="CH2" i="3"/>
  <c r="CK4" i="3" l="1"/>
  <c r="CJ4" i="3"/>
  <c r="CJ1" i="3"/>
  <c r="CJ2" i="3"/>
  <c r="CL3" i="3"/>
  <c r="CL4" i="3" l="1"/>
  <c r="CM4" i="3"/>
  <c r="CN3" i="3"/>
  <c r="CL2" i="3"/>
  <c r="CL1" i="3"/>
  <c r="CO4" i="3" l="1"/>
  <c r="CN4" i="3"/>
  <c r="CN2" i="3"/>
  <c r="CN1" i="3"/>
  <c r="CP3" i="3"/>
  <c r="CR3" i="3" l="1"/>
  <c r="CP4" i="3"/>
  <c r="CP1" i="3"/>
  <c r="CP2" i="3"/>
  <c r="CQ4" i="3"/>
  <c r="CS4" i="3" l="1"/>
  <c r="CR4" i="3"/>
  <c r="CR1" i="3"/>
  <c r="CR2" i="3"/>
  <c r="CT3" i="3"/>
  <c r="CT4" i="3" l="1"/>
  <c r="CU4" i="3"/>
  <c r="CT2" i="3"/>
  <c r="CT1" i="3"/>
  <c r="CV3" i="3"/>
  <c r="CV4" i="3" l="1"/>
  <c r="CX3" i="3"/>
  <c r="CV1" i="3"/>
  <c r="CV2" i="3"/>
  <c r="CW4" i="3"/>
  <c r="CZ3" i="3" l="1"/>
  <c r="CY4" i="3"/>
  <c r="CX4" i="3"/>
  <c r="CX2" i="3"/>
  <c r="CX1" i="3"/>
  <c r="DA4" i="3" l="1"/>
  <c r="CZ4" i="3"/>
  <c r="DB3" i="3"/>
  <c r="CZ1" i="3"/>
  <c r="CZ2" i="3"/>
  <c r="DB4" i="3" l="1"/>
  <c r="DC4" i="3"/>
  <c r="DD3" i="3"/>
  <c r="DB1" i="3"/>
  <c r="DB2" i="3"/>
  <c r="DE4" i="3" l="1"/>
  <c r="DD4" i="3"/>
  <c r="DF3" i="3"/>
  <c r="DD1" i="3"/>
  <c r="DD2" i="3"/>
  <c r="DF4" i="3" l="1"/>
  <c r="DG4" i="3"/>
  <c r="DH3" i="3"/>
  <c r="DF1" i="3"/>
  <c r="DF2" i="3"/>
  <c r="DI4" i="3" l="1"/>
  <c r="DH1" i="3"/>
  <c r="DH2" i="3"/>
  <c r="DH4" i="3"/>
  <c r="DJ3" i="3"/>
  <c r="DJ4" i="3" l="1"/>
  <c r="DJ2" i="3"/>
  <c r="DK4" i="3"/>
  <c r="DJ1" i="3"/>
  <c r="DL3" i="3"/>
  <c r="DM4" i="3" l="1"/>
  <c r="DL4" i="3"/>
  <c r="DL1" i="3"/>
  <c r="DL2" i="3"/>
  <c r="DN3" i="3"/>
  <c r="DO4" i="3" l="1"/>
  <c r="DN4" i="3"/>
  <c r="DP3" i="3"/>
  <c r="DN2" i="3"/>
  <c r="DN1" i="3"/>
  <c r="DQ4" i="3" l="1"/>
  <c r="DP4" i="3"/>
  <c r="DR3" i="3"/>
  <c r="DP2" i="3"/>
  <c r="DP1" i="3"/>
  <c r="DR4" i="3" l="1"/>
  <c r="DT3" i="3"/>
  <c r="DR2" i="3"/>
  <c r="DR1" i="3"/>
  <c r="DS4" i="3"/>
  <c r="DU4" i="3" l="1"/>
  <c r="DT4" i="3"/>
  <c r="DT2" i="3"/>
  <c r="DV3" i="3"/>
  <c r="DT1" i="3"/>
  <c r="DV4" i="3" l="1"/>
  <c r="DX3" i="3"/>
  <c r="DV1" i="3"/>
  <c r="DV2" i="3"/>
  <c r="DW4" i="3"/>
  <c r="DY4" i="3" l="1"/>
  <c r="DX4" i="3"/>
  <c r="DX1" i="3"/>
  <c r="DZ3" i="3"/>
  <c r="DX2" i="3"/>
  <c r="DZ4" i="3" l="1"/>
  <c r="EA4" i="3"/>
  <c r="EB3" i="3"/>
  <c r="DZ2" i="3"/>
  <c r="DZ1" i="3"/>
  <c r="EB4" i="3" l="1"/>
  <c r="ED3" i="3"/>
  <c r="EC4" i="3"/>
  <c r="EB2" i="3"/>
  <c r="EB1" i="3"/>
  <c r="EE4" i="3" l="1"/>
  <c r="ED4" i="3"/>
  <c r="ED1" i="3"/>
  <c r="EF3" i="3"/>
  <c r="ED2" i="3"/>
  <c r="EG4" i="3" l="1"/>
  <c r="EF4" i="3"/>
  <c r="EF1" i="3"/>
  <c r="EF2" i="3"/>
  <c r="EH3" i="3"/>
  <c r="EH4" i="3" l="1"/>
  <c r="EI4" i="3"/>
  <c r="EJ3" i="3"/>
  <c r="EH1" i="3"/>
  <c r="EH2" i="3"/>
  <c r="EK4" i="3" l="1"/>
  <c r="EJ4" i="3"/>
  <c r="EJ2" i="3"/>
  <c r="EJ1" i="3"/>
  <c r="EL3" i="3"/>
  <c r="EL4" i="3" l="1"/>
  <c r="EN3" i="3"/>
  <c r="EM4" i="3"/>
  <c r="EL1" i="3"/>
  <c r="EL2" i="3"/>
  <c r="EO4" i="3" l="1"/>
  <c r="EN4" i="3"/>
  <c r="EN1" i="3"/>
  <c r="EP3" i="3"/>
  <c r="EN2" i="3"/>
  <c r="EP4" i="3" l="1"/>
  <c r="EP2" i="3"/>
  <c r="EQ4" i="3"/>
  <c r="ER3" i="3"/>
  <c r="EP1" i="3"/>
  <c r="ER4" i="3" l="1"/>
  <c r="ET3" i="3"/>
  <c r="ER2" i="3"/>
  <c r="ES4" i="3"/>
  <c r="ER1" i="3"/>
  <c r="EU4" i="3" l="1"/>
  <c r="ET4" i="3"/>
  <c r="EV3" i="3"/>
  <c r="ET2" i="3"/>
  <c r="ET1" i="3"/>
  <c r="EW4" i="3" l="1"/>
  <c r="EV4" i="3"/>
  <c r="EV2" i="3"/>
  <c r="EV1" i="3"/>
  <c r="EX3" i="3"/>
  <c r="EX4" i="3" l="1"/>
  <c r="EZ3" i="3"/>
  <c r="EX2" i="3"/>
  <c r="EX1" i="3"/>
  <c r="EY4" i="3"/>
  <c r="FB3" i="3" l="1"/>
  <c r="FA4" i="3"/>
  <c r="EZ1" i="3"/>
  <c r="EZ2" i="3"/>
  <c r="EZ4" i="3"/>
  <c r="FC4" i="3" l="1"/>
  <c r="FD3" i="3"/>
  <c r="FB4" i="3"/>
  <c r="FB1" i="3"/>
  <c r="FB2" i="3"/>
  <c r="FE4" i="3" l="1"/>
  <c r="FD4" i="3"/>
  <c r="FD1" i="3"/>
  <c r="FD2" i="3"/>
  <c r="FF3" i="3"/>
  <c r="FF4" i="3" l="1"/>
  <c r="FG4" i="3"/>
  <c r="FF2" i="3"/>
  <c r="FH3" i="3"/>
  <c r="FF1" i="3"/>
  <c r="FH4" i="3" l="1"/>
  <c r="FJ3" i="3"/>
  <c r="FH1" i="3"/>
  <c r="FI4" i="3"/>
  <c r="FH2" i="3"/>
  <c r="FJ4" i="3" l="1"/>
  <c r="FL3" i="3"/>
  <c r="FK4" i="3"/>
  <c r="FJ1" i="3"/>
  <c r="FJ2" i="3"/>
  <c r="FM4" i="3" l="1"/>
  <c r="FL4" i="3"/>
  <c r="FN3" i="3"/>
  <c r="FL2" i="3"/>
  <c r="FL1" i="3"/>
  <c r="FN4" i="3" l="1"/>
  <c r="FP3" i="3"/>
  <c r="FO4" i="3"/>
  <c r="FN2" i="3"/>
  <c r="FN1" i="3"/>
  <c r="FQ4" i="3" l="1"/>
  <c r="FP4" i="3"/>
  <c r="FR3" i="3"/>
  <c r="FP2" i="3"/>
  <c r="FP1" i="3"/>
  <c r="FR4" i="3" l="1"/>
  <c r="FT3" i="3"/>
  <c r="FS4" i="3"/>
  <c r="FR1" i="3"/>
  <c r="FR2" i="3"/>
  <c r="FU4" i="3" l="1"/>
  <c r="FT4" i="3"/>
  <c r="FT1" i="3"/>
  <c r="FV3" i="3"/>
  <c r="FT2" i="3"/>
  <c r="FV4" i="3" l="1"/>
  <c r="FX3" i="3"/>
  <c r="FW4" i="3"/>
  <c r="FV2" i="3"/>
  <c r="FV1" i="3"/>
  <c r="FZ3" i="3" l="1"/>
  <c r="FY4" i="3"/>
  <c r="FX4" i="3"/>
  <c r="FX2" i="3"/>
  <c r="FX1" i="3"/>
  <c r="GA4" i="3" l="1"/>
  <c r="FZ4" i="3"/>
  <c r="FZ1" i="3"/>
  <c r="GB3" i="3"/>
  <c r="FZ2" i="3"/>
  <c r="GC4" i="3" l="1"/>
  <c r="GB4" i="3"/>
  <c r="GB2" i="3"/>
  <c r="GD3" i="3"/>
  <c r="GB1" i="3"/>
  <c r="GD4" i="3" l="1"/>
  <c r="GD2" i="3"/>
  <c r="GD1" i="3"/>
  <c r="GE4" i="3"/>
  <c r="GF3" i="3"/>
  <c r="GH3" i="3" l="1"/>
  <c r="GF2" i="3"/>
  <c r="GF1" i="3"/>
  <c r="GG4" i="3"/>
  <c r="GF4" i="3"/>
  <c r="GI4" i="3" l="1"/>
  <c r="GJ3" i="3"/>
  <c r="GH4" i="3"/>
  <c r="GH1" i="3"/>
  <c r="GH2" i="3"/>
  <c r="GK4" i="3" l="1"/>
  <c r="GJ4" i="3"/>
  <c r="GL3" i="3"/>
  <c r="GJ1" i="3"/>
  <c r="GJ2" i="3"/>
  <c r="GL4" i="3" l="1"/>
  <c r="GN3" i="3"/>
  <c r="GM4" i="3"/>
  <c r="GL2" i="3"/>
  <c r="GL1" i="3"/>
  <c r="GN4" i="3" l="1"/>
  <c r="GO4" i="3"/>
  <c r="GN2" i="3"/>
  <c r="GP3" i="3"/>
  <c r="GN1" i="3"/>
  <c r="GQ4" i="3" l="1"/>
  <c r="GP4" i="3"/>
  <c r="GR3" i="3"/>
  <c r="GP2" i="3"/>
  <c r="GP1" i="3"/>
  <c r="GS4" i="3" l="1"/>
  <c r="GR4" i="3"/>
  <c r="GT3" i="3"/>
  <c r="GR1" i="3"/>
  <c r="GR2" i="3"/>
  <c r="GT4" i="3" l="1"/>
  <c r="GV3" i="3"/>
  <c r="GT1" i="3"/>
  <c r="GU4" i="3"/>
  <c r="GT2" i="3"/>
  <c r="GW4" i="3" l="1"/>
  <c r="GV4" i="3"/>
  <c r="GX3" i="3"/>
  <c r="GV1" i="3"/>
  <c r="GV2" i="3"/>
  <c r="GX4" i="3" l="1"/>
  <c r="GZ3" i="3"/>
  <c r="GX1" i="3"/>
  <c r="GX2" i="3"/>
  <c r="GY4" i="3"/>
  <c r="HA4" i="3" l="1"/>
  <c r="HB3" i="3"/>
  <c r="GZ4" i="3"/>
  <c r="GZ1" i="3"/>
  <c r="GZ2" i="3"/>
  <c r="HB4" i="3" l="1"/>
  <c r="HD3" i="3"/>
  <c r="HC4" i="3"/>
  <c r="HB2" i="3"/>
  <c r="HB1" i="3"/>
  <c r="HD4" i="3" l="1"/>
  <c r="HF3" i="3"/>
  <c r="HD2" i="3"/>
  <c r="HD1" i="3"/>
  <c r="HE4" i="3"/>
  <c r="HG4" i="3" l="1"/>
  <c r="HF4" i="3"/>
  <c r="HF1" i="3"/>
  <c r="HH3" i="3"/>
  <c r="HF2" i="3"/>
  <c r="HI4" i="3" l="1"/>
  <c r="HH4" i="3"/>
  <c r="HH1" i="3"/>
  <c r="HH2" i="3"/>
  <c r="HJ3" i="3"/>
  <c r="HJ4" i="3" l="1"/>
  <c r="HJ2" i="3"/>
  <c r="HL3" i="3"/>
  <c r="HK4" i="3"/>
  <c r="HJ1" i="3"/>
  <c r="HL2" i="3" l="1"/>
  <c r="HM4" i="3"/>
  <c r="HL1" i="3"/>
  <c r="HL4" i="3"/>
  <c r="HN3" i="3"/>
  <c r="HO4" i="3" l="1"/>
  <c r="HP3" i="3"/>
  <c r="HN4" i="3"/>
  <c r="HN1" i="3"/>
  <c r="HN2" i="3"/>
  <c r="HQ4" i="3" l="1"/>
  <c r="HP4" i="3"/>
  <c r="HR3" i="3"/>
  <c r="HP1" i="3"/>
  <c r="HP2" i="3"/>
  <c r="HR4" i="3" l="1"/>
  <c r="HT3" i="3"/>
  <c r="HS4" i="3"/>
  <c r="HR2" i="3"/>
  <c r="HR1" i="3"/>
  <c r="HT4" i="3" l="1"/>
  <c r="HU4" i="3"/>
  <c r="HV3" i="3"/>
  <c r="HT2" i="3"/>
  <c r="HT1" i="3"/>
  <c r="HV4" i="3" l="1"/>
  <c r="HX3" i="3"/>
  <c r="HW4" i="3"/>
  <c r="HV2" i="3"/>
  <c r="HV1" i="3"/>
  <c r="HY4" i="3" l="1"/>
  <c r="HZ3" i="3"/>
  <c r="HX1" i="3"/>
  <c r="HX2" i="3"/>
  <c r="HX4" i="3"/>
  <c r="HZ4" i="3" l="1"/>
  <c r="IB3" i="3"/>
  <c r="HZ2" i="3"/>
  <c r="IA4" i="3"/>
  <c r="HZ1" i="3"/>
  <c r="IC4" i="3" l="1"/>
  <c r="IB4" i="3"/>
  <c r="ID3" i="3"/>
  <c r="IB2" i="3"/>
  <c r="IB1" i="3"/>
  <c r="ID4" i="3" l="1"/>
  <c r="ID1" i="3"/>
  <c r="ID2" i="3"/>
  <c r="IE4" i="3"/>
  <c r="IF3" i="3"/>
  <c r="IG4" i="3" l="1"/>
  <c r="IF1" i="3"/>
  <c r="IF2" i="3"/>
  <c r="IF4" i="3"/>
  <c r="IH3" i="3"/>
  <c r="IH4" i="3" l="1"/>
  <c r="IJ3" i="3"/>
  <c r="II4" i="3"/>
  <c r="IH2" i="3"/>
  <c r="IH1" i="3"/>
  <c r="IK4" i="3" l="1"/>
  <c r="IJ4" i="3"/>
  <c r="IL3" i="3"/>
  <c r="IJ1" i="3"/>
  <c r="IJ2" i="3"/>
  <c r="IM4" i="3" l="1"/>
  <c r="IL4" i="3"/>
  <c r="IN3" i="3"/>
  <c r="IL2" i="3"/>
  <c r="IL1" i="3"/>
  <c r="IO4" i="3" l="1"/>
  <c r="IN4" i="3"/>
  <c r="IP3" i="3"/>
  <c r="IN1" i="3"/>
  <c r="IN2" i="3"/>
  <c r="IP4" i="3" l="1"/>
  <c r="IQ4" i="3"/>
  <c r="IP2" i="3"/>
  <c r="IR3" i="3"/>
  <c r="IP1" i="3"/>
  <c r="IS4" i="3" l="1"/>
  <c r="IR2" i="3"/>
  <c r="IR4" i="3"/>
  <c r="IR1" i="3"/>
  <c r="IT3" i="3"/>
  <c r="IT4" i="3" l="1"/>
  <c r="IT1" i="3"/>
  <c r="IT2" i="3"/>
  <c r="IV3" i="3"/>
  <c r="IU4" i="3"/>
  <c r="IW4" i="3" l="1"/>
  <c r="IV4" i="3"/>
  <c r="IV1" i="3"/>
  <c r="IV2" i="3"/>
  <c r="IX3" i="3"/>
  <c r="IX4" i="3" l="1"/>
  <c r="IZ3" i="3"/>
  <c r="IY4" i="3"/>
  <c r="IX2" i="3"/>
  <c r="IX1" i="3"/>
  <c r="IZ4" i="3" l="1"/>
  <c r="JA4" i="3"/>
  <c r="JB3" i="3"/>
  <c r="IZ1" i="3"/>
  <c r="IZ2" i="3"/>
  <c r="JC4" i="3" l="1"/>
  <c r="JB4" i="3"/>
  <c r="JD3" i="3"/>
  <c r="JB1" i="3"/>
  <c r="JB2" i="3"/>
  <c r="JE4" i="3" l="1"/>
  <c r="JD4" i="3"/>
  <c r="JF3" i="3"/>
  <c r="JD1" i="3"/>
  <c r="JD2" i="3"/>
  <c r="JF4" i="3" l="1"/>
  <c r="JH3" i="3"/>
  <c r="JF1" i="3"/>
  <c r="JG4" i="3"/>
  <c r="JF2" i="3"/>
  <c r="JI4" i="3" l="1"/>
  <c r="JJ3" i="3"/>
  <c r="JH1" i="3"/>
  <c r="JH2" i="3"/>
  <c r="JH4" i="3"/>
  <c r="JK4" i="3" l="1"/>
  <c r="JJ4" i="3"/>
  <c r="JJ1" i="3"/>
  <c r="JJ2" i="3"/>
  <c r="JL3" i="3"/>
  <c r="JM4" i="3" l="1"/>
  <c r="JL4" i="3"/>
  <c r="JL1" i="3"/>
  <c r="JL2" i="3"/>
  <c r="JN3" i="3"/>
  <c r="JN4" i="3" l="1"/>
  <c r="JP3" i="3"/>
  <c r="JN2" i="3"/>
  <c r="JO4" i="3"/>
  <c r="JN1" i="3"/>
  <c r="JQ4" i="3" l="1"/>
  <c r="JP4" i="3"/>
  <c r="JR3" i="3"/>
  <c r="JP1" i="3"/>
  <c r="JP2" i="3"/>
  <c r="JS4" i="3" l="1"/>
  <c r="JR4" i="3"/>
  <c r="JT3" i="3"/>
  <c r="JR1" i="3"/>
  <c r="JR2" i="3"/>
  <c r="JU4" i="3" l="1"/>
  <c r="JT4" i="3"/>
  <c r="JV3" i="3"/>
  <c r="JT2" i="3"/>
  <c r="JT1" i="3"/>
  <c r="JV4" i="3" l="1"/>
  <c r="JW4" i="3"/>
  <c r="JX3" i="3"/>
  <c r="JV1" i="3"/>
  <c r="JV2" i="3"/>
  <c r="JY4" i="3" l="1"/>
  <c r="JX4" i="3"/>
  <c r="JZ3" i="3"/>
  <c r="JX2" i="3"/>
  <c r="JX1" i="3"/>
  <c r="JZ4" i="3" l="1"/>
  <c r="JZ2" i="3"/>
  <c r="JZ1" i="3"/>
  <c r="KB3" i="3"/>
  <c r="KA4" i="3"/>
  <c r="KC4" i="3" l="1"/>
  <c r="KB4" i="3"/>
  <c r="KB1" i="3"/>
  <c r="KD3" i="3"/>
  <c r="KB2" i="3"/>
  <c r="KD4" i="3" l="1"/>
  <c r="KF3" i="3"/>
  <c r="KE4" i="3"/>
  <c r="KD2" i="3"/>
  <c r="KD1" i="3"/>
  <c r="KF2" i="3" l="1"/>
  <c r="KH3" i="3"/>
  <c r="KG4" i="3"/>
  <c r="KF1" i="3"/>
  <c r="KF4" i="3"/>
  <c r="KI4" i="3" l="1"/>
  <c r="KH4" i="3"/>
  <c r="KJ3" i="3"/>
  <c r="KH1" i="3"/>
  <c r="KH2" i="3"/>
  <c r="KK4" i="3" l="1"/>
  <c r="KJ4" i="3"/>
  <c r="KJ1" i="3"/>
  <c r="KL3" i="3"/>
  <c r="KJ2" i="3"/>
  <c r="KL4" i="3" l="1"/>
  <c r="KM4" i="3"/>
  <c r="KN3" i="3"/>
  <c r="KL1" i="3"/>
  <c r="KL2" i="3"/>
  <c r="KP3" i="3" l="1"/>
  <c r="KO4" i="3"/>
  <c r="KN1" i="3"/>
  <c r="KN2" i="3"/>
  <c r="KN4" i="3"/>
  <c r="KQ4" i="3" l="1"/>
  <c r="KR3" i="3"/>
  <c r="KP2" i="3"/>
  <c r="KP4" i="3"/>
  <c r="KP1" i="3"/>
  <c r="KS4" i="3" l="1"/>
  <c r="KR4" i="3"/>
  <c r="KR1" i="3"/>
  <c r="KR2" i="3"/>
  <c r="KT3" i="3"/>
  <c r="KT4" i="3" l="1"/>
  <c r="KV3" i="3"/>
  <c r="KT2" i="3"/>
  <c r="KU4" i="3"/>
  <c r="KT1" i="3"/>
  <c r="KW4" i="3" l="1"/>
  <c r="KV4" i="3"/>
  <c r="KV2" i="3"/>
  <c r="KX3" i="3"/>
  <c r="KV1" i="3"/>
  <c r="KX4" i="3" l="1"/>
  <c r="KX2" i="3"/>
  <c r="KY4" i="3"/>
  <c r="KZ3" i="3"/>
  <c r="KX1" i="3"/>
  <c r="LA4" i="3" l="1"/>
  <c r="KZ4" i="3"/>
  <c r="LB3" i="3"/>
  <c r="KZ2" i="3"/>
  <c r="KZ1" i="3"/>
  <c r="LB4" i="3" l="1"/>
  <c r="LB1" i="3"/>
  <c r="LC4" i="3"/>
  <c r="LD3" i="3"/>
  <c r="LB2" i="3"/>
  <c r="LF3" i="3" l="1"/>
  <c r="LE4" i="3"/>
  <c r="LD4" i="3"/>
  <c r="LD1" i="3"/>
  <c r="LD2" i="3"/>
  <c r="LG4" i="3" l="1"/>
  <c r="LF2" i="3"/>
  <c r="LH3" i="3"/>
  <c r="LF4" i="3"/>
  <c r="LF1" i="3"/>
  <c r="LI4" i="3" l="1"/>
  <c r="LH4" i="3"/>
  <c r="LJ3" i="3"/>
  <c r="LH1" i="3"/>
  <c r="LH2" i="3"/>
  <c r="LJ4" i="3" l="1"/>
  <c r="LL3" i="3"/>
  <c r="LK4" i="3"/>
  <c r="LJ2" i="3"/>
  <c r="LJ1" i="3"/>
  <c r="LL4" i="3" l="1"/>
  <c r="LM4" i="3"/>
  <c r="LN3" i="3"/>
  <c r="LL2" i="3"/>
  <c r="LL1" i="3"/>
  <c r="LN4" i="3" l="1"/>
  <c r="LP3" i="3"/>
  <c r="LN2" i="3"/>
  <c r="LN1" i="3"/>
  <c r="LO4" i="3"/>
  <c r="LQ4" i="3" l="1"/>
  <c r="LP4" i="3"/>
  <c r="LP2" i="3"/>
  <c r="LP1" i="3"/>
  <c r="LR3" i="3"/>
  <c r="LR4" i="3" l="1"/>
  <c r="LR1" i="3"/>
  <c r="LS4" i="3"/>
  <c r="LR2" i="3"/>
  <c r="LT3" i="3"/>
  <c r="LU4" i="3" l="1"/>
  <c r="LT1" i="3"/>
  <c r="LT2" i="3"/>
  <c r="LV3" i="3"/>
  <c r="LT4" i="3"/>
  <c r="LW4" i="3" l="1"/>
  <c r="LV4" i="3"/>
  <c r="LV2" i="3"/>
  <c r="LX3" i="3"/>
  <c r="LV1" i="3"/>
  <c r="LY4" i="3" l="1"/>
  <c r="LX4" i="3"/>
  <c r="LZ3" i="3"/>
  <c r="LX1" i="3"/>
  <c r="LX2" i="3"/>
  <c r="LZ4" i="3" l="1"/>
  <c r="MB3" i="3"/>
  <c r="LZ2" i="3"/>
  <c r="MA4" i="3"/>
  <c r="LZ1" i="3"/>
  <c r="MD3" i="3" l="1"/>
  <c r="MC4" i="3"/>
  <c r="MB2" i="3"/>
  <c r="MB4" i="3"/>
  <c r="MB1" i="3"/>
  <c r="ME4" i="3" l="1"/>
  <c r="MD4" i="3"/>
  <c r="MD2" i="3"/>
  <c r="MF3" i="3"/>
  <c r="MD1" i="3"/>
  <c r="MG4" i="3" l="1"/>
  <c r="MF4" i="3"/>
  <c r="MF2" i="3"/>
  <c r="MH3" i="3"/>
  <c r="MF1" i="3"/>
  <c r="MH4" i="3" l="1"/>
  <c r="MI4" i="3"/>
  <c r="MH2" i="3"/>
  <c r="MH1" i="3"/>
  <c r="MJ3" i="3"/>
  <c r="MK4" i="3" l="1"/>
  <c r="MJ4" i="3"/>
  <c r="ML3" i="3"/>
  <c r="MJ1" i="3"/>
  <c r="MJ2" i="3"/>
  <c r="ML2" i="3" l="1"/>
  <c r="MN3" i="3"/>
  <c r="ML1" i="3"/>
  <c r="MM4" i="3"/>
  <c r="ML4" i="3"/>
  <c r="MO4" i="3" l="1"/>
  <c r="MN4" i="3"/>
  <c r="MP3" i="3"/>
  <c r="MN1" i="3"/>
  <c r="MN2" i="3"/>
  <c r="MP4" i="3" l="1"/>
  <c r="MR3" i="3"/>
  <c r="MQ4" i="3"/>
  <c r="MP1" i="3"/>
  <c r="MP2" i="3"/>
  <c r="MT3" i="3" l="1"/>
  <c r="MR2" i="3"/>
  <c r="MS4" i="3"/>
  <c r="MR1" i="3"/>
  <c r="MR4" i="3"/>
  <c r="MU4" i="3" l="1"/>
  <c r="MT4" i="3"/>
  <c r="MV3" i="3"/>
  <c r="MT2" i="3"/>
  <c r="MT1" i="3"/>
  <c r="MW4" i="3" l="1"/>
  <c r="MV4" i="3"/>
  <c r="MV2" i="3"/>
  <c r="MV1" i="3"/>
  <c r="MX3" i="3"/>
  <c r="MX4" i="3" l="1"/>
  <c r="MY4" i="3"/>
  <c r="MX1" i="3"/>
  <c r="MX2" i="3"/>
  <c r="MZ3" i="3"/>
  <c r="NA4" i="3" l="1"/>
  <c r="MZ4" i="3"/>
  <c r="MZ2" i="3"/>
  <c r="MZ1" i="3"/>
  <c r="NB3" i="3"/>
  <c r="NB4" i="3" l="1"/>
  <c r="NB2" i="3"/>
  <c r="NB1" i="3"/>
  <c r="NC4" i="3"/>
  <c r="ND3" i="3"/>
  <c r="NE4" i="3" l="1"/>
  <c r="ND4" i="3"/>
  <c r="ND1" i="3"/>
  <c r="NF3" i="3"/>
  <c r="ND2" i="3"/>
  <c r="NF4" i="3" l="1"/>
  <c r="NH3" i="3"/>
  <c r="NG4" i="3"/>
  <c r="NF2" i="3"/>
  <c r="NF1" i="3"/>
  <c r="NI4" i="3" l="1"/>
  <c r="NH4" i="3"/>
  <c r="NJ3" i="3"/>
  <c r="NH2" i="3"/>
  <c r="NH1" i="3"/>
  <c r="NJ4" i="3" l="1"/>
  <c r="NL3" i="3"/>
  <c r="NK4" i="3"/>
  <c r="NJ1" i="3"/>
  <c r="NJ2" i="3"/>
  <c r="NM4" i="3" l="1"/>
  <c r="NL4" i="3"/>
  <c r="NN3" i="3"/>
  <c r="NL2" i="3"/>
  <c r="NL1" i="3"/>
  <c r="NN4" i="3" l="1"/>
  <c r="NO4" i="3"/>
  <c r="NP3" i="3"/>
  <c r="NN2" i="3"/>
  <c r="NN1" i="3"/>
  <c r="NQ4" i="3" l="1"/>
  <c r="NP4" i="3"/>
  <c r="NR3" i="3"/>
  <c r="NP2" i="3"/>
  <c r="NP1" i="3"/>
  <c r="NS4" i="3" l="1"/>
  <c r="NR2" i="3"/>
  <c r="NR4" i="3"/>
  <c r="NT3" i="3"/>
  <c r="NR1" i="3"/>
  <c r="NU4" i="3" l="1"/>
  <c r="NT4" i="3"/>
  <c r="NT2" i="3"/>
  <c r="NT1" i="3"/>
  <c r="NV3" i="3"/>
  <c r="NV4" i="3" l="1"/>
  <c r="NX3" i="3"/>
  <c r="NW4" i="3"/>
  <c r="NV2" i="3"/>
  <c r="NV1" i="3"/>
  <c r="NX4" i="3" l="1"/>
  <c r="NY4" i="3"/>
  <c r="NZ3" i="3"/>
  <c r="NX2" i="3"/>
  <c r="NX1" i="3"/>
  <c r="OB3" i="3" l="1"/>
  <c r="NZ4" i="3"/>
  <c r="NZ1" i="3"/>
  <c r="OA4" i="3"/>
  <c r="NZ2" i="3"/>
  <c r="OC4" i="3" l="1"/>
  <c r="OB4" i="3"/>
  <c r="OD3" i="3"/>
  <c r="OB2" i="3"/>
  <c r="OB1" i="3"/>
  <c r="OD4" i="3" l="1"/>
  <c r="OF3" i="3"/>
  <c r="OD2" i="3"/>
  <c r="OD1" i="3"/>
  <c r="OE4" i="3"/>
  <c r="OG4" i="3" l="1"/>
  <c r="OF2" i="3"/>
  <c r="OF1" i="3"/>
  <c r="OF4" i="3"/>
  <c r="OH3" i="3"/>
  <c r="OI4" i="3" l="1"/>
  <c r="OH4" i="3"/>
  <c r="OH2" i="3"/>
  <c r="OH1" i="3"/>
  <c r="OJ3" i="3"/>
  <c r="OK4" i="3" l="1"/>
  <c r="OJ4" i="3"/>
  <c r="OJ1" i="3"/>
  <c r="OJ2" i="3"/>
  <c r="OL3" i="3"/>
  <c r="OL4" i="3" l="1"/>
  <c r="ON3" i="3"/>
  <c r="OL2" i="3"/>
  <c r="OM4" i="3"/>
  <c r="OL1" i="3"/>
  <c r="OO4" i="3" l="1"/>
  <c r="ON4" i="3"/>
  <c r="OP3" i="3"/>
  <c r="ON2" i="3"/>
  <c r="ON1" i="3"/>
  <c r="OP4" i="3" l="1"/>
  <c r="OR3" i="3"/>
  <c r="OQ4" i="3"/>
  <c r="OP2" i="3"/>
  <c r="OP1" i="3"/>
  <c r="OS4" i="3" l="1"/>
  <c r="OR4" i="3"/>
  <c r="OT3" i="3"/>
  <c r="OR1" i="3"/>
  <c r="OR2" i="3"/>
  <c r="OT4" i="3" l="1"/>
  <c r="OU4" i="3"/>
  <c r="OV3" i="3"/>
  <c r="OT2" i="3"/>
  <c r="OT1" i="3"/>
  <c r="OW4" i="3" l="1"/>
  <c r="OV4" i="3"/>
  <c r="OX3" i="3"/>
  <c r="OV1" i="3"/>
  <c r="OV2" i="3"/>
  <c r="OX2" i="3" l="1"/>
  <c r="OZ3" i="3"/>
  <c r="OY4" i="3"/>
  <c r="OX1" i="3"/>
  <c r="OX4" i="3"/>
  <c r="PA4" i="3" l="1"/>
  <c r="OZ4" i="3"/>
  <c r="OZ1" i="3"/>
  <c r="OZ2" i="3"/>
  <c r="PB3" i="3"/>
  <c r="PB4" i="3" l="1"/>
  <c r="PD3" i="3"/>
  <c r="PC4" i="3"/>
  <c r="PB2" i="3"/>
  <c r="PB1" i="3"/>
  <c r="PE4" i="3" l="1"/>
  <c r="PD2" i="3"/>
  <c r="PD1" i="3"/>
  <c r="PD4" i="3"/>
  <c r="PF3" i="3"/>
  <c r="PG4" i="3" l="1"/>
  <c r="PF4" i="3"/>
  <c r="PF2" i="3"/>
  <c r="PF1" i="3"/>
  <c r="PH3" i="3"/>
  <c r="PI4" i="3" l="1"/>
  <c r="PH4" i="3"/>
  <c r="PH1" i="3"/>
  <c r="PH2" i="3"/>
  <c r="PJ3" i="3"/>
  <c r="PJ4" i="3" l="1"/>
  <c r="PK4" i="3"/>
  <c r="PL3" i="3"/>
  <c r="PJ2" i="3"/>
  <c r="PJ1" i="3"/>
  <c r="PM4" i="3" l="1"/>
  <c r="PL4" i="3"/>
  <c r="PN3" i="3"/>
  <c r="PL1" i="3"/>
  <c r="PL2" i="3"/>
  <c r="PP3" i="3" l="1"/>
  <c r="PN2" i="3"/>
  <c r="PN1" i="3"/>
  <c r="PO4" i="3"/>
  <c r="PN4" i="3"/>
  <c r="PQ4" i="3" l="1"/>
  <c r="PP4" i="3"/>
  <c r="PR3" i="3"/>
  <c r="PP1" i="3"/>
  <c r="PP2" i="3"/>
  <c r="PR4" i="3" l="1"/>
  <c r="PT3" i="3"/>
  <c r="PS4" i="3"/>
  <c r="PR2" i="3"/>
  <c r="PR1" i="3"/>
  <c r="PU4" i="3" l="1"/>
  <c r="PT4" i="3"/>
  <c r="PV3" i="3"/>
  <c r="PT2" i="3"/>
  <c r="PT1" i="3"/>
  <c r="PV4" i="3" l="1"/>
  <c r="PX3" i="3"/>
  <c r="PV2" i="3"/>
  <c r="PW4" i="3"/>
  <c r="PV1" i="3"/>
  <c r="PY4" i="3" l="1"/>
  <c r="PX4" i="3"/>
  <c r="PZ3" i="3"/>
  <c r="PX2" i="3"/>
  <c r="PX1" i="3"/>
  <c r="PZ4" i="3" l="1"/>
  <c r="PZ2" i="3"/>
  <c r="QB3" i="3"/>
  <c r="PZ1" i="3"/>
  <c r="QA4" i="3"/>
  <c r="QC4" i="3" l="1"/>
  <c r="QB4" i="3"/>
  <c r="QB2" i="3"/>
  <c r="QB1" i="3"/>
  <c r="QD3" i="3"/>
  <c r="QE4" i="3" l="1"/>
  <c r="QF3" i="3"/>
  <c r="QD4" i="3"/>
  <c r="QD2" i="3"/>
  <c r="QD1" i="3"/>
  <c r="QG4" i="3" l="1"/>
  <c r="QF4" i="3"/>
  <c r="QH3" i="3"/>
  <c r="QF1" i="3"/>
  <c r="QF2" i="3"/>
  <c r="QH4" i="3" l="1"/>
  <c r="QJ3" i="3"/>
  <c r="QI4" i="3"/>
  <c r="QH1" i="3"/>
  <c r="QH2" i="3"/>
  <c r="QJ4" i="3" l="1"/>
  <c r="QL3" i="3"/>
  <c r="QK4" i="3"/>
  <c r="QJ2" i="3"/>
  <c r="QJ1" i="3"/>
  <c r="QN3" i="3" l="1"/>
  <c r="QL4" i="3"/>
  <c r="QL1" i="3"/>
  <c r="QL2" i="3"/>
  <c r="QM4" i="3"/>
  <c r="QO4" i="3" l="1"/>
  <c r="QN4" i="3"/>
  <c r="QN2" i="3"/>
  <c r="QN1" i="3"/>
  <c r="QP3" i="3"/>
  <c r="QP4" i="3" l="1"/>
  <c r="QP2" i="3"/>
  <c r="QP1" i="3"/>
  <c r="QR3" i="3"/>
  <c r="QQ4" i="3"/>
  <c r="QS4" i="3" l="1"/>
  <c r="QR2" i="3"/>
  <c r="QR1" i="3"/>
  <c r="QT3" i="3"/>
  <c r="QR4" i="3"/>
  <c r="QU4" i="3" l="1"/>
  <c r="QT4" i="3"/>
  <c r="QV3" i="3"/>
  <c r="QT2" i="3"/>
  <c r="QT1" i="3"/>
  <c r="QW4" i="3" l="1"/>
  <c r="QV4" i="3"/>
  <c r="QV1" i="3"/>
  <c r="QV2" i="3"/>
  <c r="QX3" i="3"/>
  <c r="QX4" i="3" l="1"/>
  <c r="QZ3" i="3"/>
  <c r="QY4" i="3"/>
  <c r="QX2" i="3"/>
  <c r="QX1" i="3"/>
  <c r="RA4" i="3" l="1"/>
  <c r="QZ4" i="3"/>
  <c r="RB3" i="3"/>
  <c r="QZ1" i="3"/>
  <c r="QZ2" i="3"/>
  <c r="RD3" i="3" l="1"/>
  <c r="RC4" i="3"/>
  <c r="RB4" i="3"/>
  <c r="RB1" i="3"/>
  <c r="RB2" i="3"/>
  <c r="RE4" i="3" l="1"/>
  <c r="RD4" i="3"/>
  <c r="RF3" i="3"/>
  <c r="RD1" i="3"/>
  <c r="RD2" i="3"/>
  <c r="RF4" i="3" l="1"/>
  <c r="RG4" i="3"/>
  <c r="RH3" i="3"/>
  <c r="RF2" i="3"/>
  <c r="RF1" i="3"/>
  <c r="RI4" i="3" l="1"/>
  <c r="RH4" i="3"/>
  <c r="RJ3" i="3"/>
  <c r="RH1" i="3"/>
  <c r="RH2" i="3"/>
  <c r="RL3" i="3" l="1"/>
  <c r="RJ2" i="3"/>
  <c r="RK4" i="3"/>
  <c r="RJ1" i="3"/>
  <c r="RJ4" i="3"/>
  <c r="RM4" i="3" l="1"/>
  <c r="RL4" i="3"/>
  <c r="RN3" i="3"/>
  <c r="RL1" i="3"/>
  <c r="RL2" i="3"/>
  <c r="RN4" i="3" l="1"/>
  <c r="RP3" i="3"/>
  <c r="RO4" i="3"/>
  <c r="RN2" i="3"/>
  <c r="RN1" i="3"/>
  <c r="RQ4" i="3" l="1"/>
  <c r="RP4" i="3"/>
  <c r="RP2" i="3"/>
  <c r="RR3" i="3"/>
  <c r="RP1" i="3"/>
  <c r="RS4" i="3" l="1"/>
  <c r="RR4" i="3"/>
  <c r="RR2" i="3"/>
  <c r="RT3" i="3"/>
  <c r="RR1" i="3"/>
  <c r="RU4" i="3" l="1"/>
  <c r="RT4" i="3"/>
  <c r="RT1" i="3"/>
  <c r="RV3" i="3"/>
  <c r="RT2" i="3"/>
  <c r="RV4" i="3" l="1"/>
  <c r="RW4" i="3"/>
  <c r="RX3" i="3"/>
  <c r="RV2" i="3"/>
  <c r="RV1" i="3"/>
  <c r="RX4" i="3" l="1"/>
  <c r="RZ3" i="3"/>
  <c r="RX1" i="3"/>
  <c r="RX2" i="3"/>
  <c r="RY4" i="3"/>
  <c r="SB3" i="3" l="1"/>
  <c r="RZ2" i="3"/>
  <c r="RZ1" i="3"/>
  <c r="SA4" i="3"/>
  <c r="RZ4" i="3"/>
  <c r="SC4" i="3" l="1"/>
  <c r="SB4" i="3"/>
  <c r="SD3" i="3"/>
  <c r="SB1" i="3"/>
  <c r="SB2" i="3"/>
  <c r="SD4" i="3" l="1"/>
  <c r="SF3" i="3"/>
  <c r="SE4" i="3"/>
  <c r="SD2" i="3"/>
  <c r="SD1" i="3"/>
  <c r="SG4" i="3" l="1"/>
  <c r="SF4" i="3"/>
  <c r="SF2" i="3"/>
  <c r="SH3" i="3"/>
  <c r="SF1" i="3"/>
  <c r="SH4" i="3" l="1"/>
  <c r="SJ3" i="3"/>
  <c r="SH2" i="3"/>
  <c r="SI4" i="3"/>
  <c r="SH1" i="3"/>
  <c r="SK4" i="3" l="1"/>
  <c r="SJ4" i="3"/>
  <c r="SJ2" i="3"/>
  <c r="SL3" i="3"/>
  <c r="SJ1" i="3"/>
  <c r="SL4" i="3" l="1"/>
  <c r="SM4" i="3"/>
  <c r="SL2" i="3"/>
  <c r="SL1" i="3"/>
  <c r="SN3" i="3"/>
  <c r="SO4" i="3" l="1"/>
  <c r="SN4" i="3"/>
  <c r="SP3" i="3"/>
  <c r="SN2" i="3"/>
  <c r="SN1" i="3"/>
  <c r="SQ4" i="3" l="1"/>
  <c r="SR3" i="3"/>
  <c r="SP2" i="3"/>
  <c r="SP1" i="3"/>
  <c r="SP4" i="3"/>
  <c r="SS4" i="3" l="1"/>
  <c r="SR4" i="3"/>
  <c r="ST3" i="3"/>
  <c r="SR1" i="3"/>
  <c r="SR2" i="3"/>
  <c r="ST4" i="3" l="1"/>
  <c r="SV3" i="3"/>
  <c r="SU4" i="3"/>
  <c r="ST1" i="3"/>
  <c r="ST2" i="3"/>
  <c r="SV4" i="3" l="1"/>
  <c r="SX3" i="3"/>
  <c r="SW4" i="3"/>
  <c r="SV2" i="3"/>
  <c r="SV1" i="3"/>
  <c r="SZ3" i="3" l="1"/>
  <c r="SX4" i="3"/>
  <c r="SX2" i="3"/>
  <c r="SX1" i="3"/>
  <c r="SY4" i="3"/>
  <c r="TA4" i="3" l="1"/>
  <c r="SZ4" i="3"/>
  <c r="SZ2" i="3"/>
  <c r="SZ1" i="3"/>
  <c r="TB3" i="3"/>
  <c r="TB4" i="3" l="1"/>
  <c r="TB2" i="3"/>
  <c r="TB1" i="3"/>
  <c r="TC4" i="3"/>
  <c r="TD3" i="3"/>
  <c r="TE4" i="3" l="1"/>
  <c r="TD4" i="3"/>
  <c r="TD2" i="3"/>
  <c r="TD1" i="3"/>
  <c r="TF3" i="3"/>
  <c r="TG4" i="3" l="1"/>
  <c r="TF4" i="3"/>
  <c r="TH3" i="3"/>
  <c r="TF2" i="3"/>
  <c r="TF1" i="3"/>
  <c r="TI4" i="3" l="1"/>
  <c r="TH4" i="3"/>
  <c r="TH1" i="3"/>
  <c r="TH2" i="3"/>
  <c r="TJ3" i="3"/>
  <c r="TJ4" i="3" l="1"/>
  <c r="TL3" i="3"/>
  <c r="TK4" i="3"/>
  <c r="TJ2" i="3"/>
  <c r="TJ1" i="3"/>
  <c r="TL4" i="3" l="1"/>
  <c r="TN3" i="3"/>
  <c r="TL1" i="3"/>
  <c r="TL2" i="3"/>
  <c r="TM4" i="3"/>
  <c r="TP3" i="3" l="1"/>
  <c r="TO4" i="3"/>
  <c r="TN1" i="3"/>
  <c r="TN4" i="3"/>
  <c r="TN2" i="3"/>
  <c r="TQ4" i="3" l="1"/>
  <c r="TP4" i="3"/>
  <c r="TR3" i="3"/>
  <c r="TP1" i="3"/>
  <c r="TP2" i="3"/>
  <c r="TR4" i="3" l="1"/>
  <c r="TS4" i="3"/>
  <c r="TT3" i="3"/>
  <c r="TR2" i="3"/>
  <c r="TR1" i="3"/>
  <c r="TU4" i="3" l="1"/>
  <c r="TT4" i="3"/>
  <c r="TV3" i="3"/>
  <c r="TT1" i="3"/>
  <c r="TT2" i="3"/>
  <c r="TX3" i="3" l="1"/>
  <c r="TV2" i="3"/>
  <c r="TW4" i="3"/>
  <c r="TV1" i="3"/>
  <c r="TV4" i="3"/>
  <c r="TY4" i="3" l="1"/>
  <c r="TX4" i="3"/>
  <c r="TX1" i="3"/>
  <c r="TZ3" i="3"/>
  <c r="TX2" i="3"/>
  <c r="TZ4" i="3" l="1"/>
  <c r="UB3" i="3"/>
  <c r="UA4" i="3"/>
  <c r="TZ2" i="3"/>
  <c r="TZ1" i="3"/>
  <c r="UC4" i="3" l="1"/>
  <c r="UB4" i="3"/>
  <c r="UD3" i="3"/>
  <c r="UB2" i="3"/>
  <c r="UB1" i="3"/>
  <c r="UE4" i="3" l="1"/>
  <c r="UD4" i="3"/>
  <c r="UD2" i="3"/>
  <c r="UD1" i="3"/>
  <c r="UF3" i="3"/>
  <c r="UG4" i="3" l="1"/>
  <c r="UF4" i="3"/>
  <c r="UF1" i="3"/>
  <c r="UF2" i="3"/>
  <c r="UH3" i="3"/>
  <c r="UH4" i="3" l="1"/>
  <c r="UI4" i="3"/>
  <c r="UJ3" i="3"/>
  <c r="UH2" i="3"/>
  <c r="UH1" i="3"/>
  <c r="UL3" i="3" l="1"/>
  <c r="UJ4" i="3"/>
  <c r="UJ1" i="3"/>
  <c r="UJ2" i="3"/>
  <c r="UK4" i="3"/>
  <c r="UN3" i="3" l="1"/>
  <c r="UL2" i="3"/>
  <c r="UL1" i="3"/>
  <c r="UM4" i="3"/>
  <c r="UL4" i="3"/>
  <c r="UO4" i="3" l="1"/>
  <c r="UN4" i="3"/>
  <c r="UP3" i="3"/>
  <c r="UN1" i="3"/>
  <c r="UN2" i="3"/>
  <c r="UP4" i="3" l="1"/>
  <c r="UR3" i="3"/>
  <c r="UQ4" i="3"/>
  <c r="UP2" i="3"/>
  <c r="UP1" i="3"/>
  <c r="US4" i="3" l="1"/>
  <c r="UR4" i="3"/>
  <c r="UR2" i="3"/>
  <c r="UT3" i="3"/>
  <c r="UR1" i="3"/>
  <c r="UT4" i="3" l="1"/>
  <c r="UU4" i="3"/>
  <c r="UT2" i="3"/>
  <c r="UV3" i="3"/>
  <c r="UT1" i="3"/>
  <c r="UW4" i="3" l="1"/>
  <c r="UV4" i="3"/>
  <c r="UX3" i="3"/>
  <c r="UV2" i="3"/>
  <c r="UV1" i="3"/>
  <c r="UX4" i="3" l="1"/>
  <c r="UY4" i="3"/>
  <c r="UX2" i="3"/>
  <c r="UZ3" i="3"/>
  <c r="UX1" i="3"/>
  <c r="UZ4" i="3" l="1"/>
  <c r="UZ2" i="3"/>
  <c r="VB3" i="3"/>
  <c r="UZ1" i="3"/>
  <c r="VA4" i="3"/>
  <c r="VC4" i="3" l="1"/>
  <c r="VD3" i="3"/>
  <c r="VB2" i="3"/>
  <c r="VB1" i="3"/>
  <c r="VB4" i="3"/>
  <c r="VE4" i="3" l="1"/>
  <c r="VD4" i="3"/>
  <c r="VF3" i="3"/>
  <c r="VD1" i="3"/>
  <c r="VD2" i="3"/>
  <c r="VF4" i="3" l="1"/>
  <c r="VH3" i="3"/>
  <c r="VG4" i="3"/>
  <c r="VF1" i="3"/>
  <c r="VF2" i="3"/>
  <c r="VH4" i="3" l="1"/>
  <c r="VJ3" i="3"/>
  <c r="VI4" i="3"/>
  <c r="VH2" i="3"/>
  <c r="VH1" i="3"/>
  <c r="VL3" i="3" l="1"/>
  <c r="VJ4" i="3"/>
  <c r="VJ1" i="3"/>
  <c r="VJ2" i="3"/>
  <c r="VK4" i="3"/>
  <c r="VM4" i="3" l="1"/>
  <c r="VL4" i="3"/>
  <c r="VN3" i="3"/>
  <c r="VL2" i="3"/>
  <c r="VL1" i="3"/>
  <c r="VN4" i="3" l="1"/>
  <c r="VO4" i="3"/>
  <c r="VN2" i="3"/>
  <c r="VN1" i="3"/>
  <c r="VP3" i="3"/>
  <c r="VQ4" i="3" l="1"/>
  <c r="VP4" i="3"/>
  <c r="VP2" i="3"/>
  <c r="VP1" i="3"/>
  <c r="VR3" i="3"/>
  <c r="VS4" i="3" l="1"/>
  <c r="VR4" i="3"/>
  <c r="VT3" i="3"/>
  <c r="VR2" i="3"/>
  <c r="VR1" i="3"/>
  <c r="VU4" i="3" l="1"/>
  <c r="VT4" i="3"/>
  <c r="VT1" i="3"/>
  <c r="VT2" i="3"/>
  <c r="VV3" i="3"/>
  <c r="VV4" i="3" l="1"/>
  <c r="VX3" i="3"/>
  <c r="VW4" i="3"/>
  <c r="VV2" i="3"/>
  <c r="VV1" i="3"/>
  <c r="VZ3" i="3" l="1"/>
  <c r="VY4" i="3"/>
  <c r="VX4" i="3"/>
  <c r="VX2" i="3"/>
  <c r="VX1" i="3"/>
  <c r="WB3" i="3" l="1"/>
  <c r="WA4" i="3"/>
  <c r="VZ4" i="3"/>
  <c r="VZ2" i="3"/>
  <c r="VZ1" i="3"/>
  <c r="WC4" i="3" l="1"/>
  <c r="WB4" i="3"/>
  <c r="WD3" i="3"/>
  <c r="WB2" i="3"/>
  <c r="WB1" i="3"/>
  <c r="WD4" i="3" l="1"/>
  <c r="WE4" i="3"/>
  <c r="WF3" i="3"/>
  <c r="WD2" i="3"/>
  <c r="WD1" i="3"/>
  <c r="WG4" i="3" l="1"/>
  <c r="WF4" i="3"/>
  <c r="WH3" i="3"/>
  <c r="WF1" i="3"/>
  <c r="WF2" i="3"/>
  <c r="WJ3" i="3" l="1"/>
  <c r="WH2" i="3"/>
  <c r="WI4" i="3"/>
  <c r="WH1" i="3"/>
  <c r="WH4" i="3"/>
  <c r="WK4" i="3" l="1"/>
  <c r="WJ4" i="3"/>
  <c r="WJ1" i="3"/>
  <c r="WJ2" i="3"/>
  <c r="WL3" i="3"/>
  <c r="WL4" i="3" l="1"/>
  <c r="WN3" i="3"/>
  <c r="WM4" i="3"/>
  <c r="WL2" i="3"/>
  <c r="WL1" i="3"/>
  <c r="WN4" i="3" l="1"/>
  <c r="WO4" i="3"/>
  <c r="WP3" i="3"/>
  <c r="WN2" i="3"/>
  <c r="WN1" i="3"/>
  <c r="WQ4" i="3" l="1"/>
  <c r="WP4" i="3"/>
  <c r="WR3" i="3"/>
  <c r="WP2" i="3"/>
  <c r="WP1" i="3"/>
  <c r="WS4" i="3" l="1"/>
  <c r="WT3" i="3"/>
  <c r="WR4" i="3"/>
  <c r="WR1" i="3"/>
  <c r="WR2" i="3"/>
  <c r="WT4" i="3" l="1"/>
  <c r="WV3" i="3"/>
  <c r="WU4" i="3"/>
  <c r="WT2" i="3"/>
  <c r="WT1" i="3"/>
  <c r="WV4" i="3" l="1"/>
  <c r="WV1" i="3"/>
  <c r="WV2" i="3"/>
  <c r="WX3" i="3"/>
  <c r="WW4" i="3"/>
  <c r="WX2" i="3" l="1"/>
  <c r="WZ3" i="3"/>
  <c r="WX1" i="3"/>
  <c r="WY4" i="3"/>
  <c r="WX4" i="3"/>
  <c r="XA4" i="3" l="1"/>
  <c r="WZ4" i="3"/>
  <c r="XB3" i="3"/>
  <c r="WZ1" i="3"/>
  <c r="WZ2" i="3"/>
  <c r="XB4" i="3" l="1"/>
  <c r="XD3" i="3"/>
  <c r="XC4" i="3"/>
  <c r="XB2" i="3"/>
  <c r="XB1" i="3"/>
  <c r="XE4" i="3" l="1"/>
  <c r="XD4" i="3"/>
  <c r="XF3" i="3"/>
  <c r="XD2" i="3"/>
  <c r="XD1" i="3"/>
  <c r="XF4" i="3" l="1"/>
  <c r="XH3" i="3"/>
  <c r="XG4" i="3"/>
  <c r="XF2" i="3"/>
  <c r="XF1" i="3"/>
  <c r="XI4" i="3" l="1"/>
  <c r="XJ3" i="3"/>
  <c r="XH4" i="3"/>
  <c r="XH2" i="3"/>
  <c r="XH1" i="3"/>
  <c r="XJ4" i="3" l="1"/>
  <c r="XL3" i="3"/>
  <c r="XK4" i="3"/>
  <c r="XJ2" i="3"/>
  <c r="XJ1" i="3"/>
  <c r="XL2" i="3" l="1"/>
  <c r="XL1" i="3"/>
  <c r="XM4" i="3"/>
  <c r="XL4" i="3"/>
  <c r="XN3" i="3"/>
  <c r="XO4" i="3" l="1"/>
  <c r="XN2" i="3"/>
  <c r="XN1" i="3"/>
  <c r="XN4" i="3"/>
  <c r="XP3" i="3"/>
  <c r="XQ4" i="3" l="1"/>
  <c r="XP4" i="3"/>
  <c r="XP1" i="3"/>
  <c r="XP2" i="3"/>
  <c r="XR3" i="3"/>
  <c r="XR4" i="3" l="1"/>
  <c r="XS4" i="3"/>
  <c r="XT3" i="3"/>
  <c r="XR2" i="3"/>
  <c r="XR1" i="3"/>
  <c r="XT4" i="3" l="1"/>
  <c r="XU4" i="3"/>
  <c r="XV3" i="3"/>
  <c r="XT2" i="3"/>
  <c r="XT1" i="3"/>
  <c r="XX3" i="3" l="1"/>
  <c r="XW4" i="3"/>
  <c r="XV4" i="3"/>
  <c r="XV2" i="3"/>
  <c r="XV1" i="3"/>
  <c r="XY4" i="3" l="1"/>
  <c r="XZ3" i="3"/>
  <c r="XX4" i="3"/>
  <c r="XX2" i="3"/>
  <c r="XX1" i="3"/>
  <c r="XZ4" i="3" l="1"/>
  <c r="YB3" i="3"/>
  <c r="YA4" i="3"/>
  <c r="XZ2" i="3"/>
  <c r="XZ1" i="3"/>
  <c r="YD3" i="3" l="1"/>
  <c r="YC4" i="3"/>
  <c r="YB4" i="3"/>
  <c r="YB2" i="3"/>
  <c r="YB1" i="3"/>
  <c r="YE4" i="3" l="1"/>
  <c r="YF3" i="3"/>
  <c r="YD4" i="3"/>
  <c r="YD2" i="3"/>
  <c r="YD1" i="3"/>
  <c r="YG4" i="3" l="1"/>
  <c r="YF4" i="3"/>
  <c r="YH3" i="3"/>
  <c r="YF1" i="3"/>
  <c r="YF2" i="3"/>
  <c r="YH4" i="3" l="1"/>
  <c r="YH2" i="3"/>
  <c r="YI4" i="3"/>
  <c r="YH1" i="3"/>
</calcChain>
</file>

<file path=xl/comments1.xml><?xml version="1.0" encoding="utf-8"?>
<comments xmlns="http://schemas.openxmlformats.org/spreadsheetml/2006/main">
  <authors>
    <author>patrice phishert</author>
  </authors>
  <commentList>
    <comment ref="O5" authorId="0" shapeId="0">
      <text>
        <r>
          <rPr>
            <sz val="9"/>
            <color indexed="81"/>
            <rFont val="Tahoma"/>
            <family val="2"/>
          </rPr>
          <t>16/02/18 12:00.3201- DE-573-AK- MAGO2 LA1A22=32 pax.VERE CHRISTOPHE.16/02/18 13:55</t>
        </r>
      </text>
    </comment>
    <comment ref="VU5" authorId="0" shapeId="0">
      <text>
        <r>
          <rPr>
            <sz val="9"/>
            <color indexed="81"/>
            <rFont val="Tahoma"/>
            <family val="2"/>
          </rPr>
          <t>02/12/18 13:00.3201- DE-573-AK- MAGO2 LA1A22=32 pax.BERCOVITZ CHRISTIAN.10/12/18 20:00</t>
        </r>
      </text>
    </comment>
    <comment ref="VU7" authorId="0" shapeId="0">
      <text>
        <r>
          <rPr>
            <sz val="9"/>
            <color indexed="81"/>
            <rFont val="Tahoma"/>
            <family val="2"/>
          </rPr>
          <t>02/12/18 13:00.3203- DD-430-PP- VEHIXEL WING=31 pax.BERCOVITZ CHRISTIAN.03/12/18 20:00</t>
        </r>
      </text>
    </comment>
    <comment ref="RC15" authorId="0" shapeId="0">
      <text>
        <r>
          <rPr>
            <sz val="9"/>
            <color indexed="81"/>
            <rFont val="Tahoma"/>
            <family val="2"/>
          </rPr>
          <t>02/10/18 12:00.5302- AM-934-TM- SETRA 415GTH=49 pax.BERCOVITZ CHRISTIAN.02/10/18 20:00</t>
        </r>
      </text>
    </comment>
    <comment ref="RC57" authorId="0" shapeId="0">
      <text>
        <r>
          <rPr>
            <sz val="9"/>
            <color indexed="81"/>
            <rFont val="Tahoma"/>
            <family val="2"/>
          </rPr>
          <t>02/10/18 12:00.6004- AR-204-WN- MERCEDES R2H=61 pax.BERCOVITZ CHRISTIAN.02/11/18 20:00</t>
        </r>
      </text>
    </comment>
    <comment ref="WM81" authorId="0" shapeId="0">
      <text>
        <r>
          <rPr>
            <sz val="9"/>
            <color indexed="81"/>
            <rFont val="Tahoma"/>
            <family val="2"/>
          </rPr>
          <t>11/12/18 12:22.806002- AL-328-JP- FAST STARTER=60 pax.BERCOVITZ CHRISTIAN.13/12/18 12:25</t>
        </r>
      </text>
    </comment>
    <comment ref="VT89" authorId="0" shapeId="0">
      <text>
        <r>
          <rPr>
            <sz val="9"/>
            <color indexed="81"/>
            <rFont val="Tahoma"/>
            <family val="2"/>
          </rPr>
          <t>02/12/18 11:00.806006- CE-746-NH- BOVA FUTURA =61 pax.BERCOVITZ CHRISTIAN.13/12/18 14:00</t>
        </r>
      </text>
    </comment>
    <comment ref="VU89" authorId="0" shapeId="0">
      <text>
        <r>
          <rPr>
            <sz val="9"/>
            <color indexed="81"/>
            <rFont val="Tahoma"/>
            <family val="2"/>
          </rPr>
          <t>02/12/18 13:30.806006- CE-746-NH- BOVA FUTURA =61 pax.BERCOVITZ CHRISTIAN.11/12/18 14:00</t>
        </r>
      </text>
    </comment>
    <comment ref="VY89" authorId="0" shapeId="0">
      <text>
        <r>
          <rPr>
            <sz val="9"/>
            <color indexed="81"/>
            <rFont val="Tahoma"/>
            <family val="2"/>
          </rPr>
          <t>04/12/18 13:30.806006- CE-746-NH- BOVA FUTURA =61 pax.BERCOVITZ CHRISTIAN.06/12/18 14:00</t>
        </r>
      </text>
    </comment>
  </commentList>
</comments>
</file>

<file path=xl/sharedStrings.xml><?xml version="1.0" encoding="utf-8"?>
<sst xmlns="http://schemas.openxmlformats.org/spreadsheetml/2006/main" count="557" uniqueCount="282">
  <si>
    <t>PERIODE</t>
  </si>
  <si>
    <t>N° jour</t>
  </si>
  <si>
    <t>Jour</t>
  </si>
  <si>
    <t>Jour1</t>
  </si>
  <si>
    <t>Jour2</t>
  </si>
  <si>
    <t>N° mois</t>
  </si>
  <si>
    <t>Mois</t>
  </si>
  <si>
    <t>PERIODE SCOLAIRE OU NON</t>
  </si>
  <si>
    <t>scolaire</t>
  </si>
  <si>
    <t>1 - Lundi</t>
  </si>
  <si>
    <t>non scolaire</t>
  </si>
  <si>
    <t>2 - Mardi</t>
  </si>
  <si>
    <t>DU</t>
  </si>
  <si>
    <t>AU</t>
  </si>
  <si>
    <t>non ferié</t>
  </si>
  <si>
    <t>3 - Mercredi</t>
  </si>
  <si>
    <t>Vacances scolaires</t>
  </si>
  <si>
    <t>férié</t>
  </si>
  <si>
    <t>4 - Jeudi</t>
  </si>
  <si>
    <t>5 - Vendredi</t>
  </si>
  <si>
    <t>6 - Samedi</t>
  </si>
  <si>
    <t>7 - Dimanche</t>
  </si>
  <si>
    <t>31/04/2016</t>
  </si>
  <si>
    <t>05/05/206</t>
  </si>
  <si>
    <t>31/04/2017</t>
  </si>
  <si>
    <t>PERIODE SCOLAIRE OU NON DU</t>
  </si>
  <si>
    <t>au</t>
  </si>
  <si>
    <t>31/04/2019</t>
  </si>
  <si>
    <t>JOURS FERIES</t>
  </si>
  <si>
    <t>Conducteur</t>
  </si>
  <si>
    <t>heure retour</t>
  </si>
  <si>
    <t>BEGUIN DOMINIQUE</t>
  </si>
  <si>
    <t>BERCOVITZ CHRISTIAN</t>
  </si>
  <si>
    <t>BESSON ANTONIN</t>
  </si>
  <si>
    <t>BOENS RUDIGER</t>
  </si>
  <si>
    <t>BURET PATRICK</t>
  </si>
  <si>
    <t>BUSTAMANTE SANTANA SALOMO</t>
  </si>
  <si>
    <t>CAMUS GHISLAINE</t>
  </si>
  <si>
    <t>CAPITAINE JEAN MARC</t>
  </si>
  <si>
    <t>CHERRIERE CHRISTOPHE</t>
  </si>
  <si>
    <t>CHEVALIER ALAIN</t>
  </si>
  <si>
    <t>CRETON ANNIE</t>
  </si>
  <si>
    <t>DEBEVE JEAN FRANCOIS</t>
  </si>
  <si>
    <t>DEMARET FREDERIC</t>
  </si>
  <si>
    <t>DENEGRI MARC</t>
  </si>
  <si>
    <t>DEZIER JULIEN</t>
  </si>
  <si>
    <t>DRAGO SALVADORE</t>
  </si>
  <si>
    <t>FABRE JEAN JACQUES</t>
  </si>
  <si>
    <t>FAURE ALBAN</t>
  </si>
  <si>
    <t>FAURE SERGE</t>
  </si>
  <si>
    <t>FLLIXBUS</t>
  </si>
  <si>
    <t>FRAYSSE J-MICHEL</t>
  </si>
  <si>
    <t>GAYON HERVE</t>
  </si>
  <si>
    <t>GIBIAT PATRICK</t>
  </si>
  <si>
    <t>GILLES BENOIT</t>
  </si>
  <si>
    <t>HACHAJ FRANTZ</t>
  </si>
  <si>
    <t>HADDAD FRANCOIS</t>
  </si>
  <si>
    <t>HUMBAIRE CEDRIC</t>
  </si>
  <si>
    <t>JANY JEAN LUC</t>
  </si>
  <si>
    <t>JARASSE RENE</t>
  </si>
  <si>
    <t>JEAN PHILIPPE</t>
  </si>
  <si>
    <t>JUILLARD DOMINIQUE</t>
  </si>
  <si>
    <t>KUGENER YVES</t>
  </si>
  <si>
    <t>LABIT THOMAS</t>
  </si>
  <si>
    <t>LERMYTTE ERIC</t>
  </si>
  <si>
    <t>MAHIEU THIBAULT</t>
  </si>
  <si>
    <t>MARLIAC SEBASTIEN</t>
  </si>
  <si>
    <t>MAURY BENOIT</t>
  </si>
  <si>
    <t>MAZET HELENE</t>
  </si>
  <si>
    <t>PENSARD LAURENT</t>
  </si>
  <si>
    <t>PHIALIP PASCAL</t>
  </si>
  <si>
    <t>PIRES ALVES PAULO</t>
  </si>
  <si>
    <t>PLASSARD ALINE</t>
  </si>
  <si>
    <t>SAGNE JEAN LOUIS</t>
  </si>
  <si>
    <t>SAOUD MOHAMED</t>
  </si>
  <si>
    <t>SAUSSAY DAVID</t>
  </si>
  <si>
    <t>SAUVENT CHANTAL</t>
  </si>
  <si>
    <t>SMUDA FRANCIS</t>
  </si>
  <si>
    <t>TEIXEIRA ALBANO</t>
  </si>
  <si>
    <t>VERE CHRISTOPHE</t>
  </si>
  <si>
    <t>VERE THEO</t>
  </si>
  <si>
    <t>VERLHAC GUY</t>
  </si>
  <si>
    <t>N° PARC</t>
  </si>
  <si>
    <t>Immatriculation</t>
  </si>
  <si>
    <t>Nb Places Assises</t>
  </si>
  <si>
    <t>Type du car</t>
  </si>
  <si>
    <t>Centre</t>
  </si>
  <si>
    <t>DE-573-AK</t>
  </si>
  <si>
    <t>MAGO2 LA1A2243V44 6161SV19</t>
  </si>
  <si>
    <t>GIM</t>
  </si>
  <si>
    <t>DD-430-PP</t>
  </si>
  <si>
    <t>VEHIXEL WING VARIO</t>
  </si>
  <si>
    <t>AJ-751-YY</t>
  </si>
  <si>
    <t>SETRA 315H457 (9579SH19)</t>
  </si>
  <si>
    <t>AH-570-BS</t>
  </si>
  <si>
    <t>SETRA S315  (9582SH19)</t>
  </si>
  <si>
    <t>CE-353-KQ</t>
  </si>
  <si>
    <t>SETRA 415GTHD457 1919SX</t>
  </si>
  <si>
    <t>AM-934-TM</t>
  </si>
  <si>
    <t>SETRA 415GTHD457 (5018SJ19)</t>
  </si>
  <si>
    <t>EP-470-VB</t>
  </si>
  <si>
    <t>MERCEDES TOURISME 16RHD</t>
  </si>
  <si>
    <t>USS</t>
  </si>
  <si>
    <t>CL-501-HZ</t>
  </si>
  <si>
    <t>MERCEDES R2457H (90SY19)</t>
  </si>
  <si>
    <t>AB-788-NF</t>
  </si>
  <si>
    <t>SETRA 415 GT HD 457</t>
  </si>
  <si>
    <t>BJ-051-PF</t>
  </si>
  <si>
    <t>SETRA 315H457 (782SM19)</t>
  </si>
  <si>
    <t>CE-315-NR</t>
  </si>
  <si>
    <t>MERCEDES 550H457 (6969SW19)</t>
  </si>
  <si>
    <t>AQ-064-KD</t>
  </si>
  <si>
    <t>MERCEDES/R2H457H TER</t>
  </si>
  <si>
    <t>AQ-424-KF</t>
  </si>
  <si>
    <t>AQ-193-WK</t>
  </si>
  <si>
    <t>MERCEDES/R2H457H PMR TER</t>
  </si>
  <si>
    <t>BL-956-YY</t>
  </si>
  <si>
    <t>SETRA S415HD</t>
  </si>
  <si>
    <t>DS-882-LB</t>
  </si>
  <si>
    <t>SETRA S415UL BUSINESS</t>
  </si>
  <si>
    <t>EB-588-XM</t>
  </si>
  <si>
    <t>SETRA 515 HD FLIXBUS BARCELONE</t>
  </si>
  <si>
    <t>CR-966-JZ</t>
  </si>
  <si>
    <t>SETRA S415H</t>
  </si>
  <si>
    <t>DW-344-CK</t>
  </si>
  <si>
    <t>TOURISMO RHD-M/2A FLIXBUS</t>
  </si>
  <si>
    <t>DX-713-FB</t>
  </si>
  <si>
    <t>SETRA S 515 HD</t>
  </si>
  <si>
    <t>DY-101-WR</t>
  </si>
  <si>
    <t>RENAULT KAROSA  EATP( LA PEYRE)</t>
  </si>
  <si>
    <t>DZ-025-WB</t>
  </si>
  <si>
    <t>MERCEDES TOURISMO RHD</t>
  </si>
  <si>
    <t>DZ-049-WB</t>
  </si>
  <si>
    <t>DZ-076-WB</t>
  </si>
  <si>
    <t>BD-295-TK</t>
  </si>
  <si>
    <t>BOVA FHD127 (1212SR19)</t>
  </si>
  <si>
    <t>DC-622-QF</t>
  </si>
  <si>
    <t>SETRA 415UL457 (9025SR19)</t>
  </si>
  <si>
    <t>AR-204-WN</t>
  </si>
  <si>
    <t>MERCEDES R2HM457H TER</t>
  </si>
  <si>
    <t>AT-547-JN</t>
  </si>
  <si>
    <t>SETRA S416GTHD2</t>
  </si>
  <si>
    <t>AM-018-CM</t>
  </si>
  <si>
    <t>FAST STARTER</t>
  </si>
  <si>
    <t>DF-551-HT</t>
  </si>
  <si>
    <t>SETRA S516 HD/2</t>
  </si>
  <si>
    <t>DQ-527-PG</t>
  </si>
  <si>
    <t>DW-920-LL</t>
  </si>
  <si>
    <t>IVECO MAGELYS SFR2</t>
  </si>
  <si>
    <t>CF-581-BR</t>
  </si>
  <si>
    <t>MERCEDES TOURISMO</t>
  </si>
  <si>
    <t>EA-419-JV</t>
  </si>
  <si>
    <t>IVECO CROSSWAY LINE 12M</t>
  </si>
  <si>
    <t>EA-087-JW</t>
  </si>
  <si>
    <t>IVECO CROSSWAY POP L 13METRES</t>
  </si>
  <si>
    <t>EA-821-JT</t>
  </si>
  <si>
    <t>IVECO CROSSWAY 12METRES</t>
  </si>
  <si>
    <t>EA-824-JP</t>
  </si>
  <si>
    <t>IVECO CROSSWAY LINE 10 METRES</t>
  </si>
  <si>
    <t>AM-061CM</t>
  </si>
  <si>
    <t>AL-328-JP</t>
  </si>
  <si>
    <t>AL392-JP</t>
  </si>
  <si>
    <t>AL-181-JP</t>
  </si>
  <si>
    <t>AL-280-JP</t>
  </si>
  <si>
    <t>CE-746-NH</t>
  </si>
  <si>
    <t xml:space="preserve">BOVA FUTURA </t>
  </si>
  <si>
    <t>heure départ</t>
  </si>
  <si>
    <t>véhicule</t>
  </si>
  <si>
    <t>date départ</t>
  </si>
  <si>
    <t xml:space="preserve">date retour </t>
  </si>
  <si>
    <t>client/ destination</t>
  </si>
  <si>
    <t>traitement</t>
  </si>
  <si>
    <t>N/A MOIS</t>
  </si>
  <si>
    <t>N/A JOUR</t>
  </si>
  <si>
    <t xml:space="preserve">N/A ANNEE </t>
  </si>
  <si>
    <t>N/A vehicule</t>
  </si>
  <si>
    <t>N/A Commercial</t>
  </si>
  <si>
    <t>MOIS ANNEE DEPART</t>
  </si>
  <si>
    <t>COMMERCIAL</t>
  </si>
  <si>
    <t>EUGENIE</t>
  </si>
  <si>
    <t>ALBAN</t>
  </si>
  <si>
    <t>ALICE</t>
  </si>
  <si>
    <t>MARIE</t>
  </si>
  <si>
    <t>VALERIE</t>
  </si>
  <si>
    <t>MARIA</t>
  </si>
  <si>
    <t>FRED</t>
  </si>
  <si>
    <t>HERVE</t>
  </si>
  <si>
    <t>oui</t>
  </si>
  <si>
    <t>non</t>
  </si>
  <si>
    <t>code commercial</t>
  </si>
  <si>
    <t>COMOPT</t>
  </si>
  <si>
    <t>Option/COMMANDE</t>
  </si>
  <si>
    <t>COMMANDE</t>
  </si>
  <si>
    <t>OPTION</t>
  </si>
  <si>
    <t>jour D2PART</t>
  </si>
  <si>
    <t>mois D2PART</t>
  </si>
  <si>
    <t>année D2PART</t>
  </si>
  <si>
    <t>jour RETOUR</t>
  </si>
  <si>
    <t>mois RETOUR</t>
  </si>
  <si>
    <t>année RETOUR</t>
  </si>
  <si>
    <t>3201- DE-573-AK- MAGO2 LA1A22=32 pax</t>
  </si>
  <si>
    <t>Depot</t>
  </si>
  <si>
    <t>N°Parc</t>
  </si>
  <si>
    <t>Immat</t>
  </si>
  <si>
    <t>Type</t>
  </si>
  <si>
    <t>Nbre place</t>
  </si>
  <si>
    <t>duree</t>
  </si>
  <si>
    <t>Hervé essai</t>
  </si>
  <si>
    <t>concatdatevhcle</t>
  </si>
  <si>
    <t>concat info voyages</t>
  </si>
  <si>
    <t>M départ</t>
  </si>
  <si>
    <t>AM départ</t>
  </si>
  <si>
    <t>M retour</t>
  </si>
  <si>
    <t>AM retour</t>
  </si>
  <si>
    <t>mocif</t>
  </si>
  <si>
    <t>NOM</t>
  </si>
  <si>
    <t>Mot de Passe</t>
  </si>
  <si>
    <t>parametrage</t>
  </si>
  <si>
    <t>IDENTIFICATION</t>
  </si>
  <si>
    <t>PANNEAU_DE_COMMANDE</t>
  </si>
  <si>
    <t>BD</t>
  </si>
  <si>
    <t>CALENDRIER_PREVI</t>
  </si>
  <si>
    <t>INFO_CALENDRIER</t>
  </si>
  <si>
    <t>INFO_VEHICULES</t>
  </si>
  <si>
    <t>x</t>
  </si>
  <si>
    <t>SERGE</t>
  </si>
  <si>
    <t>JEAN MI</t>
  </si>
  <si>
    <t>LAURENT</t>
  </si>
  <si>
    <t>PATRICK</t>
  </si>
  <si>
    <t>code couleur</t>
  </si>
  <si>
    <t>ALBAN1</t>
  </si>
  <si>
    <t>ALBAN2</t>
  </si>
  <si>
    <t>ALICE1</t>
  </si>
  <si>
    <t>ALICE2</t>
  </si>
  <si>
    <t>EUGENIE1</t>
  </si>
  <si>
    <t>EUGENIE2</t>
  </si>
  <si>
    <t>FRED1</t>
  </si>
  <si>
    <t>FRED2</t>
  </si>
  <si>
    <t>HERVE1</t>
  </si>
  <si>
    <t>HERVE2</t>
  </si>
  <si>
    <t>MARIA1</t>
  </si>
  <si>
    <t>MARIA2</t>
  </si>
  <si>
    <t>MARIE1</t>
  </si>
  <si>
    <t>MARIE2</t>
  </si>
  <si>
    <t>VALERIE1</t>
  </si>
  <si>
    <t>VALERIE2</t>
  </si>
  <si>
    <t>SERGE1</t>
  </si>
  <si>
    <t>SERGE2</t>
  </si>
  <si>
    <t>JEAN MI1</t>
  </si>
  <si>
    <t>JEAN MI2</t>
  </si>
  <si>
    <t>LAURENT1</t>
  </si>
  <si>
    <t>LAURENT2</t>
  </si>
  <si>
    <t>PATRICK1</t>
  </si>
  <si>
    <t>PATRICK2</t>
  </si>
  <si>
    <t>erreur</t>
  </si>
  <si>
    <t>""</t>
  </si>
  <si>
    <t>ALB1</t>
  </si>
  <si>
    <t>ALB2</t>
  </si>
  <si>
    <t>AL1</t>
  </si>
  <si>
    <t>AL2</t>
  </si>
  <si>
    <t>EU1</t>
  </si>
  <si>
    <t>EU2</t>
  </si>
  <si>
    <t>FR1</t>
  </si>
  <si>
    <t>FR2</t>
  </si>
  <si>
    <t>RV1</t>
  </si>
  <si>
    <t>RV2</t>
  </si>
  <si>
    <t>MAR1</t>
  </si>
  <si>
    <t>MAR2</t>
  </si>
  <si>
    <t>MA1</t>
  </si>
  <si>
    <t>MA2</t>
  </si>
  <si>
    <t>VA1</t>
  </si>
  <si>
    <t>VA2</t>
  </si>
  <si>
    <t>SE1</t>
  </si>
  <si>
    <t>SE2</t>
  </si>
  <si>
    <t>JM1</t>
  </si>
  <si>
    <t>JM2</t>
  </si>
  <si>
    <t>LA1</t>
  </si>
  <si>
    <t>LA2</t>
  </si>
  <si>
    <t>PA1</t>
  </si>
  <si>
    <t>PA2</t>
  </si>
  <si>
    <t>ER</t>
  </si>
  <si>
    <t>Sans identification de l'utilisateur dans le panneau de commande qui s'affiche au démarrage du fichier, vous n'avez accès à aucune données.</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</si>
</sst>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h:mm;@"/>
    <numFmt numFmtId="165" formatCode="&quot;AM&quot;"/>
    <numFmt numFmtId="166" formatCode="&quot;PM&quot;"/>
    <numFmt numFmtId="167" formatCode="hh:mm;@"/>
  </numFmts>
  <fonts count="12" x14ac:knownFonts="1">
    <font>
      <sz val="11"/>
      <color theme="1"/>
      <name val="Calibri"/>
      <family val="2"/>
      <scheme val="minor"/>
    </font>
    <font>
      <b/>
      <sz val="11"/>
      <color theme="1"/>
      <name val="Calibri"/>
      <family val="2"/>
      <scheme val="minor"/>
    </font>
    <font>
      <b/>
      <sz val="8"/>
      <color theme="1"/>
      <name val="Calibri"/>
      <family val="2"/>
      <scheme val="minor"/>
    </font>
    <font>
      <sz val="8"/>
      <color theme="1"/>
      <name val="Calibri"/>
      <family val="2"/>
      <scheme val="minor"/>
    </font>
    <font>
      <b/>
      <sz val="14"/>
      <color rgb="FF000000"/>
      <name val="AR CENA"/>
    </font>
    <font>
      <b/>
      <sz val="11"/>
      <color theme="0"/>
      <name val="Calibri"/>
      <family val="2"/>
      <scheme val="minor"/>
    </font>
    <font>
      <b/>
      <sz val="20"/>
      <color theme="1"/>
      <name val="Calibri"/>
      <family val="2"/>
      <scheme val="minor"/>
    </font>
    <font>
      <sz val="20"/>
      <color theme="1"/>
      <name val="Calibri"/>
      <family val="2"/>
      <scheme val="minor"/>
    </font>
    <font>
      <b/>
      <sz val="11"/>
      <color rgb="FFD21608"/>
      <name val="Calibri"/>
      <family val="2"/>
      <scheme val="minor"/>
    </font>
    <font>
      <b/>
      <sz val="11"/>
      <name val="Calibri"/>
      <family val="2"/>
      <scheme val="minor"/>
    </font>
    <font>
      <sz val="11"/>
      <color rgb="FF000000"/>
      <name val="Calibri"/>
      <family val="2"/>
    </font>
    <font>
      <sz val="9"/>
      <color indexed="81"/>
      <name val="Tahoma"/>
      <family val="2"/>
    </font>
  </fonts>
  <fills count="25">
    <fill>
      <patternFill patternType="none"/>
    </fill>
    <fill>
      <patternFill patternType="gray125"/>
    </fill>
    <fill>
      <patternFill patternType="solid">
        <fgColor theme="9" tint="0.39997558519241921"/>
        <bgColor indexed="64"/>
      </patternFill>
    </fill>
    <fill>
      <patternFill patternType="solid">
        <fgColor theme="9" tint="0.59999389629810485"/>
        <bgColor indexed="64"/>
      </patternFill>
    </fill>
    <fill>
      <patternFill patternType="solid">
        <fgColor theme="9" tint="0.79998168889431442"/>
        <bgColor indexed="64"/>
      </patternFill>
    </fill>
    <fill>
      <patternFill patternType="solid">
        <fgColor rgb="FFFFFF00"/>
        <bgColor indexed="64"/>
      </patternFill>
    </fill>
    <fill>
      <patternFill patternType="solid">
        <fgColor theme="8" tint="0.59999389629810485"/>
        <bgColor indexed="64"/>
      </patternFill>
    </fill>
    <fill>
      <patternFill patternType="solid">
        <fgColor theme="0" tint="-0.14999847407452621"/>
        <bgColor indexed="64"/>
      </patternFill>
    </fill>
    <fill>
      <patternFill patternType="solid">
        <fgColor rgb="FFFDFDFD"/>
        <bgColor indexed="64"/>
      </patternFill>
    </fill>
    <fill>
      <patternFill patternType="solid">
        <fgColor indexed="51"/>
        <bgColor indexed="64"/>
      </patternFill>
    </fill>
    <fill>
      <patternFill patternType="solid">
        <fgColor indexed="40"/>
        <bgColor indexed="64"/>
      </patternFill>
    </fill>
    <fill>
      <patternFill patternType="solid">
        <fgColor indexed="23"/>
        <bgColor indexed="64"/>
      </patternFill>
    </fill>
    <fill>
      <patternFill patternType="solid">
        <fgColor indexed="19"/>
        <bgColor indexed="64"/>
      </patternFill>
    </fill>
    <fill>
      <patternFill patternType="solid">
        <fgColor indexed="16"/>
        <bgColor indexed="64"/>
      </patternFill>
    </fill>
    <fill>
      <patternFill patternType="solid">
        <fgColor theme="5" tint="0.59996337778862885"/>
        <bgColor indexed="64"/>
      </patternFill>
    </fill>
    <fill>
      <patternFill patternType="solid">
        <fgColor theme="9" tint="0.59996337778862885"/>
        <bgColor indexed="64"/>
      </patternFill>
    </fill>
    <fill>
      <patternFill patternType="solid">
        <fgColor theme="9" tint="0.39994506668294322"/>
        <bgColor indexed="64"/>
      </patternFill>
    </fill>
    <fill>
      <patternFill patternType="solid">
        <fgColor theme="2" tint="-0.24994659260841701"/>
        <bgColor indexed="64"/>
      </patternFill>
    </fill>
    <fill>
      <patternFill patternType="solid">
        <fgColor rgb="FFA9D08E"/>
        <bgColor indexed="64"/>
      </patternFill>
    </fill>
    <fill>
      <patternFill patternType="solid">
        <fgColor rgb="FFFFCC00"/>
        <bgColor indexed="64"/>
      </patternFill>
    </fill>
    <fill>
      <patternFill patternType="solid">
        <fgColor rgb="FF808000"/>
        <bgColor indexed="64"/>
      </patternFill>
    </fill>
    <fill>
      <patternFill patternType="solid">
        <fgColor rgb="FF808080"/>
        <bgColor indexed="64"/>
      </patternFill>
    </fill>
    <fill>
      <patternFill patternType="solid">
        <fgColor rgb="FF00CCFF"/>
        <bgColor indexed="64"/>
      </patternFill>
    </fill>
    <fill>
      <patternFill patternType="solid">
        <fgColor rgb="FFFFFFFF"/>
        <bgColor indexed="64"/>
      </patternFill>
    </fill>
    <fill>
      <patternFill patternType="solid">
        <fgColor rgb="FFAEAAAA"/>
        <bgColor indexed="64"/>
      </patternFill>
    </fill>
  </fills>
  <borders count="50">
    <border>
      <left/>
      <right/>
      <top/>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diagonal/>
    </border>
    <border>
      <left/>
      <right/>
      <top style="medium">
        <color indexed="64"/>
      </top>
      <bottom style="thin">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bottom style="thin">
        <color indexed="64"/>
      </bottom>
      <diagonal/>
    </border>
    <border>
      <left style="medium">
        <color indexed="64"/>
      </left>
      <right/>
      <top style="thin">
        <color indexed="64"/>
      </top>
      <bottom/>
      <diagonal/>
    </border>
  </borders>
  <cellStyleXfs count="1">
    <xf numFmtId="0" fontId="0" fillId="0" borderId="0"/>
  </cellStyleXfs>
  <cellXfs count="225">
    <xf numFmtId="0" fontId="0" fillId="0" borderId="0" xfId="0"/>
    <xf numFmtId="0" fontId="1" fillId="2" borderId="1" xfId="0" applyFont="1" applyFill="1" applyBorder="1" applyAlignment="1">
      <alignment horizontal="center"/>
    </xf>
    <xf numFmtId="0" fontId="1" fillId="0" borderId="0" xfId="0" applyFont="1" applyBorder="1" applyAlignment="1">
      <alignment horizontal="center"/>
    </xf>
    <xf numFmtId="0" fontId="0" fillId="3" borderId="2" xfId="0" applyFill="1" applyBorder="1" applyAlignment="1">
      <alignment horizontal="center"/>
    </xf>
    <xf numFmtId="0" fontId="0" fillId="3" borderId="3" xfId="0" applyFill="1" applyBorder="1" applyAlignment="1">
      <alignment horizontal="center"/>
    </xf>
    <xf numFmtId="0" fontId="0" fillId="0" borderId="2" xfId="0" applyBorder="1" applyAlignment="1">
      <alignment horizontal="center"/>
    </xf>
    <xf numFmtId="0" fontId="0" fillId="0" borderId="3" xfId="0" applyBorder="1" applyAlignment="1">
      <alignment horizontal="center"/>
    </xf>
    <xf numFmtId="0" fontId="0" fillId="4" borderId="2" xfId="0" applyFill="1" applyBorder="1"/>
    <xf numFmtId="0" fontId="0" fillId="4" borderId="4" xfId="0" applyFill="1" applyBorder="1" applyAlignment="1">
      <alignment horizontal="center"/>
    </xf>
    <xf numFmtId="0" fontId="0" fillId="0" borderId="2" xfId="0" applyBorder="1"/>
    <xf numFmtId="0" fontId="0" fillId="0" borderId="3" xfId="0" applyBorder="1"/>
    <xf numFmtId="0" fontId="0" fillId="0" borderId="4" xfId="0" applyBorder="1"/>
    <xf numFmtId="14" fontId="0" fillId="0" borderId="0" xfId="0" applyNumberFormat="1"/>
    <xf numFmtId="0" fontId="0" fillId="0" borderId="5" xfId="0" applyBorder="1" applyProtection="1">
      <protection locked="0"/>
    </xf>
    <xf numFmtId="0" fontId="0" fillId="0" borderId="0" xfId="0" applyBorder="1"/>
    <xf numFmtId="0" fontId="0" fillId="0" borderId="6" xfId="0" applyBorder="1" applyAlignment="1" applyProtection="1">
      <alignment horizontal="center"/>
    </xf>
    <xf numFmtId="0" fontId="0" fillId="0" borderId="7" xfId="0" applyBorder="1" applyAlignment="1" applyProtection="1">
      <alignment horizontal="center"/>
    </xf>
    <xf numFmtId="0" fontId="0" fillId="0" borderId="6" xfId="0" applyBorder="1" applyAlignment="1">
      <alignment horizontal="center"/>
    </xf>
    <xf numFmtId="0" fontId="0" fillId="0" borderId="7" xfId="0" applyBorder="1" applyAlignment="1">
      <alignment horizontal="center"/>
    </xf>
    <xf numFmtId="0" fontId="0" fillId="0" borderId="0" xfId="0" applyBorder="1" applyAlignment="1">
      <alignment horizontal="center"/>
    </xf>
    <xf numFmtId="0" fontId="0" fillId="0" borderId="6" xfId="0" applyBorder="1"/>
    <xf numFmtId="0" fontId="0" fillId="0" borderId="7" xfId="0" applyBorder="1"/>
    <xf numFmtId="0" fontId="0" fillId="0" borderId="6" xfId="0" applyFill="1" applyBorder="1" applyAlignment="1">
      <alignment horizontal="center"/>
    </xf>
    <xf numFmtId="14" fontId="0" fillId="5" borderId="0" xfId="0" applyNumberFormat="1" applyFill="1" applyBorder="1" applyAlignment="1" applyProtection="1">
      <alignment horizontal="center"/>
      <protection locked="0"/>
    </xf>
    <xf numFmtId="14" fontId="0" fillId="0" borderId="6" xfId="0" applyNumberFormat="1" applyBorder="1"/>
    <xf numFmtId="14" fontId="0" fillId="0" borderId="0" xfId="0" applyNumberFormat="1" applyBorder="1"/>
    <xf numFmtId="14" fontId="0" fillId="0" borderId="0" xfId="0" applyNumberFormat="1" applyBorder="1" applyAlignment="1">
      <alignment horizontal="center"/>
    </xf>
    <xf numFmtId="14" fontId="0" fillId="0" borderId="7" xfId="0" applyNumberFormat="1" applyBorder="1"/>
    <xf numFmtId="14" fontId="0" fillId="0" borderId="8" xfId="0" applyNumberFormat="1" applyBorder="1"/>
    <xf numFmtId="14" fontId="0" fillId="0" borderId="9" xfId="0" applyNumberFormat="1" applyBorder="1"/>
    <xf numFmtId="0" fontId="0" fillId="0" borderId="10" xfId="0" applyBorder="1"/>
    <xf numFmtId="0" fontId="0" fillId="0" borderId="8" xfId="0" applyBorder="1" applyAlignment="1" applyProtection="1">
      <alignment horizontal="center"/>
    </xf>
    <xf numFmtId="0" fontId="0" fillId="0" borderId="10" xfId="0" applyBorder="1" applyAlignment="1" applyProtection="1">
      <alignment horizontal="center"/>
    </xf>
    <xf numFmtId="14" fontId="0" fillId="0" borderId="2" xfId="0" applyNumberFormat="1" applyBorder="1"/>
    <xf numFmtId="14" fontId="0" fillId="0" borderId="4" xfId="0" applyNumberFormat="1" applyBorder="1"/>
    <xf numFmtId="0" fontId="0" fillId="0" borderId="0" xfId="0" applyAlignment="1">
      <alignment horizontal="center"/>
    </xf>
    <xf numFmtId="0" fontId="0" fillId="0" borderId="8" xfId="0" applyBorder="1" applyAlignment="1">
      <alignment horizontal="center"/>
    </xf>
    <xf numFmtId="0" fontId="0" fillId="0" borderId="9" xfId="0" applyBorder="1" applyAlignment="1">
      <alignment horizontal="center"/>
    </xf>
    <xf numFmtId="0" fontId="0" fillId="0" borderId="11" xfId="0" applyBorder="1" applyProtection="1">
      <protection locked="0"/>
    </xf>
    <xf numFmtId="0" fontId="0" fillId="0" borderId="6" xfId="0" applyBorder="1" applyAlignment="1">
      <alignment horizontal="center" vertical="center"/>
    </xf>
    <xf numFmtId="0" fontId="0" fillId="0" borderId="0" xfId="0" applyBorder="1" applyAlignment="1">
      <alignment horizontal="center" vertical="center"/>
    </xf>
    <xf numFmtId="14" fontId="0" fillId="5" borderId="0" xfId="0" applyNumberFormat="1" applyFill="1" applyBorder="1"/>
    <xf numFmtId="0" fontId="0" fillId="0" borderId="7" xfId="0" applyFill="1" applyBorder="1"/>
    <xf numFmtId="0" fontId="0" fillId="0" borderId="6" xfId="0" applyFill="1" applyBorder="1" applyAlignment="1">
      <alignment horizontal="center" vertical="center"/>
    </xf>
    <xf numFmtId="0" fontId="0" fillId="0" borderId="0" xfId="0" applyFill="1" applyBorder="1" applyAlignment="1">
      <alignment horizontal="center" vertical="center"/>
    </xf>
    <xf numFmtId="0" fontId="0" fillId="0" borderId="10" xfId="0" applyBorder="1" applyAlignment="1">
      <alignment horizontal="center"/>
    </xf>
    <xf numFmtId="14" fontId="0" fillId="0" borderId="9" xfId="0" applyNumberFormat="1" applyBorder="1" applyAlignment="1">
      <alignment horizontal="center" vertical="center"/>
    </xf>
    <xf numFmtId="0" fontId="0" fillId="0" borderId="9" xfId="0" applyBorder="1" applyAlignment="1">
      <alignment horizontal="center" vertical="center"/>
    </xf>
    <xf numFmtId="14" fontId="0" fillId="0" borderId="10" xfId="0" applyNumberFormat="1" applyBorder="1" applyAlignment="1">
      <alignment horizontal="center" vertical="center"/>
    </xf>
    <xf numFmtId="14" fontId="0" fillId="0" borderId="12" xfId="0" applyNumberFormat="1" applyBorder="1"/>
    <xf numFmtId="14" fontId="0" fillId="0" borderId="13" xfId="0" applyNumberFormat="1" applyBorder="1"/>
    <xf numFmtId="14" fontId="0" fillId="0" borderId="14" xfId="0" applyNumberFormat="1" applyBorder="1"/>
    <xf numFmtId="0" fontId="0" fillId="0" borderId="15" xfId="0" applyBorder="1"/>
    <xf numFmtId="0" fontId="2" fillId="0" borderId="15" xfId="0" applyFont="1" applyBorder="1"/>
    <xf numFmtId="0" fontId="3" fillId="0" borderId="0" xfId="0" quotePrefix="1" applyFont="1"/>
    <xf numFmtId="0" fontId="0" fillId="0" borderId="0" xfId="0"/>
    <xf numFmtId="0" fontId="3" fillId="0" borderId="15" xfId="0" applyFont="1" applyBorder="1"/>
    <xf numFmtId="0" fontId="3" fillId="0" borderId="15" xfId="0" quotePrefix="1" applyFont="1" applyBorder="1"/>
    <xf numFmtId="14" fontId="3" fillId="0" borderId="15" xfId="0" applyNumberFormat="1" applyFont="1" applyBorder="1"/>
    <xf numFmtId="14" fontId="0" fillId="0" borderId="15" xfId="0" applyNumberFormat="1" applyBorder="1"/>
    <xf numFmtId="0" fontId="0" fillId="0" borderId="15" xfId="0" applyBorder="1" applyAlignment="1">
      <alignment horizontal="center" vertical="center"/>
    </xf>
    <xf numFmtId="164" fontId="0" fillId="0" borderId="15" xfId="0" applyNumberFormat="1" applyBorder="1"/>
    <xf numFmtId="164" fontId="0" fillId="0" borderId="0" xfId="0" applyNumberFormat="1"/>
    <xf numFmtId="0" fontId="0" fillId="6" borderId="0" xfId="0" applyFill="1"/>
    <xf numFmtId="0" fontId="0" fillId="0" borderId="15" xfId="0" applyFill="1" applyBorder="1"/>
    <xf numFmtId="0" fontId="0" fillId="0" borderId="15" xfId="0" applyBorder="1" applyAlignment="1">
      <alignment wrapText="1"/>
    </xf>
    <xf numFmtId="0" fontId="0" fillId="0" borderId="0" xfId="0" applyAlignment="1">
      <alignment wrapText="1"/>
    </xf>
    <xf numFmtId="0" fontId="0" fillId="0" borderId="36" xfId="0" applyFill="1" applyBorder="1"/>
    <xf numFmtId="0" fontId="0" fillId="0" borderId="37" xfId="0" applyFill="1" applyBorder="1"/>
    <xf numFmtId="14" fontId="5" fillId="0" borderId="1" xfId="0" applyNumberFormat="1" applyFont="1" applyBorder="1" applyAlignment="1">
      <alignment horizontal="center" vertical="top"/>
    </xf>
    <xf numFmtId="0" fontId="0" fillId="0" borderId="0" xfId="0" applyFill="1" applyBorder="1"/>
    <xf numFmtId="0" fontId="0" fillId="8" borderId="0" xfId="0" applyFill="1"/>
    <xf numFmtId="14" fontId="0" fillId="9" borderId="15" xfId="0" applyNumberFormat="1" applyFill="1" applyBorder="1"/>
    <xf numFmtId="164" fontId="0" fillId="9" borderId="15" xfId="0" applyNumberFormat="1" applyFill="1" applyBorder="1"/>
    <xf numFmtId="0" fontId="0" fillId="9" borderId="15" xfId="0" applyFill="1" applyBorder="1"/>
    <xf numFmtId="0" fontId="0" fillId="9" borderId="15" xfId="0" applyFill="1" applyBorder="1" applyAlignment="1">
      <alignment wrapText="1"/>
    </xf>
    <xf numFmtId="0" fontId="0" fillId="9" borderId="15" xfId="0" applyFill="1" applyBorder="1" applyAlignment="1">
      <alignment horizontal="center" vertical="center"/>
    </xf>
    <xf numFmtId="0" fontId="0" fillId="9" borderId="0" xfId="0" applyFill="1"/>
    <xf numFmtId="14" fontId="0" fillId="9" borderId="0" xfId="0" applyNumberFormat="1" applyFill="1" applyAlignment="1">
      <alignment wrapText="1"/>
    </xf>
    <xf numFmtId="14" fontId="0" fillId="10" borderId="15" xfId="0" applyNumberFormat="1" applyFill="1" applyBorder="1"/>
    <xf numFmtId="164" fontId="0" fillId="10" borderId="15" xfId="0" applyNumberFormat="1" applyFill="1" applyBorder="1"/>
    <xf numFmtId="0" fontId="0" fillId="10" borderId="15" xfId="0" applyFill="1" applyBorder="1"/>
    <xf numFmtId="0" fontId="0" fillId="10" borderId="15" xfId="0" applyFill="1" applyBorder="1" applyAlignment="1">
      <alignment wrapText="1"/>
    </xf>
    <xf numFmtId="0" fontId="0" fillId="10" borderId="15" xfId="0" applyFill="1" applyBorder="1" applyAlignment="1">
      <alignment horizontal="center" vertical="center"/>
    </xf>
    <xf numFmtId="0" fontId="0" fillId="10" borderId="0" xfId="0" applyFill="1"/>
    <xf numFmtId="14" fontId="0" fillId="10" borderId="0" xfId="0" applyNumberFormat="1" applyFill="1" applyAlignment="1">
      <alignment wrapText="1"/>
    </xf>
    <xf numFmtId="14" fontId="0" fillId="11" borderId="15" xfId="0" applyNumberFormat="1" applyFill="1" applyBorder="1"/>
    <xf numFmtId="164" fontId="0" fillId="11" borderId="15" xfId="0" applyNumberFormat="1" applyFill="1" applyBorder="1"/>
    <xf numFmtId="0" fontId="0" fillId="11" borderId="15" xfId="0" applyFill="1" applyBorder="1"/>
    <xf numFmtId="0" fontId="0" fillId="11" borderId="15" xfId="0" applyFill="1" applyBorder="1" applyAlignment="1">
      <alignment wrapText="1"/>
    </xf>
    <xf numFmtId="0" fontId="0" fillId="11" borderId="15" xfId="0" applyFill="1" applyBorder="1" applyAlignment="1">
      <alignment horizontal="center" vertical="center"/>
    </xf>
    <xf numFmtId="0" fontId="0" fillId="11" borderId="0" xfId="0" applyFill="1"/>
    <xf numFmtId="14" fontId="0" fillId="11" borderId="0" xfId="0" applyNumberFormat="1" applyFill="1" applyAlignment="1">
      <alignment wrapText="1"/>
    </xf>
    <xf numFmtId="0" fontId="8" fillId="0" borderId="15" xfId="0" applyFont="1" applyBorder="1" applyAlignment="1">
      <alignment horizontal="center"/>
    </xf>
    <xf numFmtId="0" fontId="8" fillId="9" borderId="15" xfId="0" applyFont="1" applyFill="1" applyBorder="1"/>
    <xf numFmtId="0" fontId="8" fillId="10" borderId="15" xfId="0" applyFont="1" applyFill="1" applyBorder="1"/>
    <xf numFmtId="0" fontId="8" fillId="11" borderId="15" xfId="0" applyFont="1" applyFill="1" applyBorder="1"/>
    <xf numFmtId="0" fontId="8" fillId="0" borderId="15" xfId="0" applyFont="1" applyBorder="1"/>
    <xf numFmtId="0" fontId="8" fillId="0" borderId="0" xfId="0" applyFont="1"/>
    <xf numFmtId="49" fontId="0" fillId="0" borderId="15" xfId="0" applyNumberFormat="1" applyBorder="1"/>
    <xf numFmtId="0" fontId="9" fillId="0" borderId="15" xfId="0" applyFont="1" applyFill="1" applyBorder="1"/>
    <xf numFmtId="0" fontId="9" fillId="9" borderId="15" xfId="0" applyFont="1" applyFill="1" applyBorder="1"/>
    <xf numFmtId="0" fontId="9" fillId="11" borderId="15" xfId="0" applyFont="1" applyFill="1" applyBorder="1"/>
    <xf numFmtId="14" fontId="0" fillId="12" borderId="15" xfId="0" applyNumberFormat="1" applyFill="1" applyBorder="1"/>
    <xf numFmtId="164" fontId="0" fillId="12" borderId="15" xfId="0" applyNumberFormat="1" applyFill="1" applyBorder="1"/>
    <xf numFmtId="0" fontId="0" fillId="12" borderId="15" xfId="0" applyFill="1" applyBorder="1"/>
    <xf numFmtId="0" fontId="0" fillId="12" borderId="15" xfId="0" applyFill="1" applyBorder="1" applyAlignment="1">
      <alignment wrapText="1"/>
    </xf>
    <xf numFmtId="0" fontId="9" fillId="12" borderId="15" xfId="0" applyFont="1" applyFill="1" applyBorder="1"/>
    <xf numFmtId="0" fontId="0" fillId="12" borderId="15" xfId="0" applyFill="1" applyBorder="1" applyAlignment="1">
      <alignment horizontal="center" vertical="center"/>
    </xf>
    <xf numFmtId="0" fontId="0" fillId="12" borderId="0" xfId="0" applyFill="1"/>
    <xf numFmtId="14" fontId="0" fillId="12" borderId="0" xfId="0" applyNumberFormat="1" applyFill="1" applyAlignment="1">
      <alignment wrapText="1"/>
    </xf>
    <xf numFmtId="14" fontId="0" fillId="13" borderId="15" xfId="0" applyNumberFormat="1" applyFill="1" applyBorder="1"/>
    <xf numFmtId="164" fontId="0" fillId="13" borderId="15" xfId="0" applyNumberFormat="1" applyFill="1" applyBorder="1"/>
    <xf numFmtId="0" fontId="0" fillId="13" borderId="15" xfId="0" applyFill="1" applyBorder="1"/>
    <xf numFmtId="0" fontId="0" fillId="13" borderId="15" xfId="0" applyFill="1" applyBorder="1" applyAlignment="1">
      <alignment wrapText="1"/>
    </xf>
    <xf numFmtId="0" fontId="0" fillId="13" borderId="15" xfId="0" applyFill="1" applyBorder="1" applyAlignment="1">
      <alignment horizontal="center" vertical="center"/>
    </xf>
    <xf numFmtId="0" fontId="0" fillId="13" borderId="0" xfId="0" applyFill="1"/>
    <xf numFmtId="0" fontId="0" fillId="13" borderId="0" xfId="0" applyFill="1" applyAlignment="1">
      <alignment wrapText="1"/>
    </xf>
    <xf numFmtId="0" fontId="0" fillId="0" borderId="0" xfId="0" applyFill="1"/>
    <xf numFmtId="0" fontId="1" fillId="0" borderId="5" xfId="0" applyFont="1" applyBorder="1" applyAlignment="1">
      <alignment horizontal="center" vertical="top"/>
    </xf>
    <xf numFmtId="165" fontId="0" fillId="14" borderId="1" xfId="0" applyNumberFormat="1" applyFill="1" applyBorder="1" applyAlignment="1">
      <alignment horizontal="center" vertical="center"/>
    </xf>
    <xf numFmtId="166" fontId="0" fillId="15" borderId="1" xfId="0" applyNumberFormat="1" applyFill="1" applyBorder="1" applyAlignment="1">
      <alignment horizontal="center" vertical="center"/>
    </xf>
    <xf numFmtId="167" fontId="0" fillId="0" borderId="15" xfId="0" applyNumberFormat="1" applyBorder="1"/>
    <xf numFmtId="167" fontId="0" fillId="9" borderId="15" xfId="0" applyNumberFormat="1" applyFill="1" applyBorder="1"/>
    <xf numFmtId="167" fontId="0" fillId="10" borderId="15" xfId="0" applyNumberFormat="1" applyFill="1" applyBorder="1"/>
    <xf numFmtId="167" fontId="0" fillId="11" borderId="15" xfId="0" applyNumberFormat="1" applyFill="1" applyBorder="1"/>
    <xf numFmtId="167" fontId="0" fillId="12" borderId="15" xfId="0" applyNumberFormat="1" applyFill="1" applyBorder="1"/>
    <xf numFmtId="167" fontId="0" fillId="13" borderId="15" xfId="0" applyNumberFormat="1" applyFill="1" applyBorder="1"/>
    <xf numFmtId="167" fontId="0" fillId="0" borderId="0" xfId="0" applyNumberFormat="1"/>
    <xf numFmtId="14" fontId="0" fillId="16" borderId="15" xfId="0" applyNumberFormat="1" applyFill="1" applyBorder="1"/>
    <xf numFmtId="167" fontId="0" fillId="16" borderId="15" xfId="0" applyNumberFormat="1" applyFill="1" applyBorder="1"/>
    <xf numFmtId="164" fontId="0" fillId="16" borderId="15" xfId="0" applyNumberFormat="1" applyFill="1" applyBorder="1"/>
    <xf numFmtId="0" fontId="0" fillId="16" borderId="15" xfId="0" applyFill="1" applyBorder="1"/>
    <xf numFmtId="0" fontId="0" fillId="16" borderId="15" xfId="0" applyFill="1" applyBorder="1" applyAlignment="1">
      <alignment wrapText="1"/>
    </xf>
    <xf numFmtId="0" fontId="8" fillId="16" borderId="15" xfId="0" applyFont="1" applyFill="1" applyBorder="1"/>
    <xf numFmtId="0" fontId="0" fillId="16" borderId="15" xfId="0" applyFill="1" applyBorder="1" applyAlignment="1">
      <alignment horizontal="center"/>
    </xf>
    <xf numFmtId="0" fontId="0" fillId="16" borderId="15" xfId="0" applyFill="1" applyBorder="1" applyAlignment="1">
      <alignment horizontal="center" vertical="center"/>
    </xf>
    <xf numFmtId="0" fontId="0" fillId="16" borderId="0" xfId="0" applyFill="1"/>
    <xf numFmtId="14" fontId="0" fillId="16" borderId="0" xfId="0" applyNumberFormat="1" applyFill="1" applyAlignment="1">
      <alignment wrapText="1"/>
    </xf>
    <xf numFmtId="14" fontId="0" fillId="17" borderId="15" xfId="0" applyNumberFormat="1" applyFill="1" applyBorder="1"/>
    <xf numFmtId="167" fontId="0" fillId="17" borderId="15" xfId="0" applyNumberFormat="1" applyFill="1" applyBorder="1"/>
    <xf numFmtId="164" fontId="0" fillId="17" borderId="15" xfId="0" applyNumberFormat="1" applyFill="1" applyBorder="1"/>
    <xf numFmtId="0" fontId="0" fillId="17" borderId="15" xfId="0" applyFill="1" applyBorder="1"/>
    <xf numFmtId="0" fontId="0" fillId="17" borderId="15" xfId="0" applyFill="1" applyBorder="1" applyAlignment="1">
      <alignment wrapText="1"/>
    </xf>
    <xf numFmtId="0" fontId="8" fillId="17" borderId="15" xfId="0" applyFont="1" applyFill="1" applyBorder="1"/>
    <xf numFmtId="0" fontId="0" fillId="17" borderId="15" xfId="0" applyFill="1" applyBorder="1" applyAlignment="1">
      <alignment horizontal="center" vertical="center"/>
    </xf>
    <xf numFmtId="0" fontId="0" fillId="17" borderId="0" xfId="0" applyFill="1"/>
    <xf numFmtId="14" fontId="0" fillId="17" borderId="0" xfId="0" applyNumberFormat="1" applyFill="1" applyAlignment="1">
      <alignment wrapText="1"/>
    </xf>
    <xf numFmtId="0" fontId="0" fillId="23" borderId="0" xfId="0" applyFill="1"/>
    <xf numFmtId="0" fontId="6" fillId="8" borderId="0" xfId="0" applyFont="1" applyFill="1" applyAlignment="1">
      <alignment horizontal="center" vertical="center" wrapText="1"/>
    </xf>
    <xf numFmtId="0" fontId="7" fillId="0" borderId="0" xfId="0" applyFont="1" applyAlignment="1">
      <alignment horizontal="center" vertical="center" wrapText="1"/>
    </xf>
    <xf numFmtId="0" fontId="0" fillId="23" borderId="17" xfId="0" applyFill="1" applyBorder="1" applyAlignment="1"/>
    <xf numFmtId="0" fontId="0" fillId="23" borderId="16" xfId="0" applyFill="1" applyBorder="1" applyAlignment="1"/>
    <xf numFmtId="0" fontId="0" fillId="23" borderId="20" xfId="0" applyFill="1" applyBorder="1" applyAlignment="1"/>
    <xf numFmtId="0" fontId="0" fillId="23" borderId="18" xfId="0" applyFill="1" applyBorder="1" applyAlignment="1"/>
    <xf numFmtId="0" fontId="0" fillId="0" borderId="33" xfId="0" applyBorder="1" applyAlignment="1">
      <alignment horizontal="center" vertical="center"/>
    </xf>
    <xf numFmtId="0" fontId="3" fillId="0" borderId="34" xfId="0" applyFont="1" applyBorder="1" applyAlignment="1">
      <alignment horizontal="center" vertical="center"/>
    </xf>
    <xf numFmtId="14" fontId="0" fillId="0" borderId="35" xfId="0" applyNumberFormat="1" applyBorder="1" applyAlignment="1">
      <alignment horizontal="center" vertical="center"/>
    </xf>
    <xf numFmtId="0" fontId="0" fillId="0" borderId="35" xfId="0" applyBorder="1" applyAlignment="1">
      <alignment horizontal="center" vertical="center"/>
    </xf>
    <xf numFmtId="0" fontId="0" fillId="23" borderId="23" xfId="0" applyFill="1" applyBorder="1" applyAlignment="1"/>
    <xf numFmtId="0" fontId="0" fillId="23" borderId="21" xfId="0" applyFill="1" applyBorder="1" applyAlignment="1"/>
    <xf numFmtId="0" fontId="0" fillId="22" borderId="17" xfId="0" applyFill="1" applyBorder="1" applyAlignment="1"/>
    <xf numFmtId="0" fontId="0" fillId="22" borderId="16" xfId="0" applyFill="1" applyBorder="1" applyAlignment="1"/>
    <xf numFmtId="0" fontId="0" fillId="24" borderId="16" xfId="0" applyFill="1" applyBorder="1" applyAlignment="1"/>
    <xf numFmtId="0" fontId="0" fillId="21" borderId="17" xfId="0" applyFill="1" applyBorder="1" applyAlignment="1"/>
    <xf numFmtId="0" fontId="0" fillId="21" borderId="16" xfId="0" applyFill="1" applyBorder="1" applyAlignment="1"/>
    <xf numFmtId="0" fontId="0" fillId="20" borderId="17" xfId="0" applyFill="1" applyBorder="1" applyAlignment="1"/>
    <xf numFmtId="0" fontId="0" fillId="19" borderId="17" xfId="0" applyFill="1" applyBorder="1" applyAlignment="1"/>
    <xf numFmtId="0" fontId="0" fillId="19" borderId="16" xfId="0" applyFill="1" applyBorder="1" applyAlignment="1"/>
    <xf numFmtId="0" fontId="0" fillId="19" borderId="23" xfId="0" applyFill="1" applyBorder="1" applyAlignment="1"/>
    <xf numFmtId="0" fontId="0" fillId="19" borderId="21" xfId="0" applyFill="1" applyBorder="1" applyAlignment="1"/>
    <xf numFmtId="0" fontId="0" fillId="18" borderId="23" xfId="0" applyFill="1" applyBorder="1" applyAlignment="1"/>
    <xf numFmtId="0" fontId="1" fillId="0" borderId="2" xfId="0" applyFont="1" applyFill="1" applyBorder="1" applyAlignment="1">
      <alignment horizontal="center" vertical="center"/>
    </xf>
    <xf numFmtId="0" fontId="1" fillId="0" borderId="48" xfId="0" applyFont="1" applyFill="1" applyBorder="1" applyAlignment="1">
      <alignment horizontal="center" vertical="center"/>
    </xf>
    <xf numFmtId="0" fontId="0" fillId="0" borderId="39" xfId="0" applyFill="1" applyBorder="1" applyAlignment="1">
      <alignment horizontal="center" vertical="center"/>
    </xf>
    <xf numFmtId="0" fontId="0" fillId="0" borderId="26" xfId="0" applyFill="1" applyBorder="1" applyAlignment="1">
      <alignment horizontal="center" vertical="center"/>
    </xf>
    <xf numFmtId="0" fontId="0" fillId="0" borderId="40" xfId="0" applyFill="1" applyBorder="1" applyAlignment="1">
      <alignment horizontal="center" vertical="center"/>
    </xf>
    <xf numFmtId="0" fontId="0" fillId="0" borderId="25" xfId="0" applyFill="1" applyBorder="1" applyAlignment="1">
      <alignment horizontal="center" vertical="center"/>
    </xf>
    <xf numFmtId="0" fontId="0" fillId="12" borderId="41" xfId="0" applyFill="1" applyBorder="1" applyAlignment="1">
      <alignment horizontal="center" vertical="center"/>
    </xf>
    <xf numFmtId="0" fontId="0" fillId="0" borderId="24" xfId="0" applyBorder="1" applyAlignment="1">
      <alignment horizontal="center" vertical="center"/>
    </xf>
    <xf numFmtId="0" fontId="1" fillId="0" borderId="49" xfId="0" applyFont="1" applyBorder="1" applyAlignment="1">
      <alignment horizontal="center" vertical="center"/>
    </xf>
    <xf numFmtId="0" fontId="1" fillId="0" borderId="48" xfId="0" applyFont="1" applyBorder="1" applyAlignment="1">
      <alignment horizontal="center" vertical="center"/>
    </xf>
    <xf numFmtId="0" fontId="0" fillId="0" borderId="32" xfId="0" applyBorder="1" applyAlignment="1">
      <alignment horizontal="center" vertical="center"/>
    </xf>
    <xf numFmtId="0" fontId="0" fillId="0" borderId="26" xfId="0" applyBorder="1" applyAlignment="1">
      <alignment horizontal="center" vertical="center"/>
    </xf>
    <xf numFmtId="0" fontId="0" fillId="0" borderId="38" xfId="0" applyBorder="1" applyAlignment="1">
      <alignment horizontal="center" vertical="center"/>
    </xf>
    <xf numFmtId="0" fontId="0" fillId="0" borderId="25" xfId="0" applyBorder="1" applyAlignment="1">
      <alignment horizontal="center" vertical="center"/>
    </xf>
    <xf numFmtId="0" fontId="0" fillId="0" borderId="31" xfId="0" applyBorder="1" applyAlignment="1">
      <alignment horizontal="center" vertical="center"/>
    </xf>
    <xf numFmtId="0" fontId="0" fillId="7" borderId="38" xfId="0" applyFill="1" applyBorder="1" applyAlignment="1">
      <alignment horizontal="center" vertical="center"/>
    </xf>
    <xf numFmtId="0" fontId="0" fillId="7" borderId="25" xfId="0" applyFill="1" applyBorder="1" applyAlignment="1">
      <alignment horizontal="center" vertical="center"/>
    </xf>
    <xf numFmtId="0" fontId="0" fillId="7" borderId="32" xfId="0" applyFill="1" applyBorder="1" applyAlignment="1">
      <alignment horizontal="center" vertical="center"/>
    </xf>
    <xf numFmtId="0" fontId="0" fillId="7" borderId="26" xfId="0" applyFill="1" applyBorder="1" applyAlignment="1">
      <alignment horizontal="center" vertical="center"/>
    </xf>
    <xf numFmtId="0" fontId="1" fillId="7" borderId="49" xfId="0" applyFont="1" applyFill="1" applyBorder="1" applyAlignment="1">
      <alignment horizontal="center" vertical="center"/>
    </xf>
    <xf numFmtId="0" fontId="1" fillId="7" borderId="48" xfId="0" applyFont="1" applyFill="1" applyBorder="1" applyAlignment="1">
      <alignment horizontal="center" vertical="center"/>
    </xf>
    <xf numFmtId="0" fontId="0" fillId="7" borderId="48" xfId="0" applyFill="1" applyBorder="1" applyAlignment="1">
      <alignment horizontal="center" vertical="center"/>
    </xf>
    <xf numFmtId="0" fontId="0" fillId="7" borderId="17" xfId="0" applyFill="1" applyBorder="1" applyAlignment="1">
      <alignment horizontal="center" vertical="center"/>
    </xf>
    <xf numFmtId="0" fontId="0" fillId="7" borderId="20" xfId="0" applyFill="1" applyBorder="1" applyAlignment="1">
      <alignment horizontal="center" vertical="center"/>
    </xf>
    <xf numFmtId="0" fontId="0" fillId="7" borderId="15" xfId="0" applyFill="1" applyBorder="1" applyAlignment="1">
      <alignment horizontal="center" vertical="center"/>
    </xf>
    <xf numFmtId="0" fontId="0" fillId="7" borderId="19" xfId="0" applyFill="1" applyBorder="1" applyAlignment="1">
      <alignment horizontal="center" vertical="center"/>
    </xf>
    <xf numFmtId="0" fontId="0" fillId="0" borderId="16" xfId="0" applyBorder="1" applyAlignment="1">
      <alignment horizontal="center" vertical="center"/>
    </xf>
    <xf numFmtId="0" fontId="0" fillId="0" borderId="18" xfId="0" applyBorder="1" applyAlignment="1">
      <alignment vertical="center"/>
    </xf>
    <xf numFmtId="0" fontId="0" fillId="0" borderId="48" xfId="0" applyBorder="1" applyAlignment="1">
      <alignment horizontal="center" vertical="center"/>
    </xf>
    <xf numFmtId="0" fontId="1" fillId="7" borderId="46" xfId="0" applyFont="1" applyFill="1" applyBorder="1" applyAlignment="1">
      <alignment horizontal="center" vertical="center"/>
    </xf>
    <xf numFmtId="0" fontId="0" fillId="7" borderId="47" xfId="0" applyFill="1" applyBorder="1" applyAlignment="1">
      <alignment horizontal="center" vertical="center"/>
    </xf>
    <xf numFmtId="0" fontId="1" fillId="0" borderId="21" xfId="0" applyFont="1" applyBorder="1" applyAlignment="1">
      <alignment horizontal="center" vertical="center"/>
    </xf>
    <xf numFmtId="0" fontId="1" fillId="0" borderId="24" xfId="0" applyFont="1" applyBorder="1" applyAlignment="1">
      <alignment horizontal="center" vertical="center"/>
    </xf>
    <xf numFmtId="0" fontId="0" fillId="0" borderId="16" xfId="0" applyBorder="1" applyAlignment="1"/>
    <xf numFmtId="0" fontId="0" fillId="0" borderId="18" xfId="0" applyBorder="1" applyAlignment="1"/>
    <xf numFmtId="0" fontId="1" fillId="0" borderId="22" xfId="0" applyFont="1" applyBorder="1" applyAlignment="1">
      <alignment horizontal="center" vertical="center"/>
    </xf>
    <xf numFmtId="0" fontId="1" fillId="0" borderId="25" xfId="0" applyFont="1" applyBorder="1" applyAlignment="1">
      <alignment horizontal="center" vertical="center"/>
    </xf>
    <xf numFmtId="0" fontId="0" fillId="0" borderId="15" xfId="0" applyBorder="1" applyAlignment="1"/>
    <xf numFmtId="0" fontId="0" fillId="0" borderId="19" xfId="0" applyBorder="1" applyAlignment="1"/>
    <xf numFmtId="0" fontId="1" fillId="0" borderId="27" xfId="0" applyFont="1" applyBorder="1" applyAlignment="1">
      <alignment horizontal="center" vertical="center"/>
    </xf>
    <xf numFmtId="0" fontId="1" fillId="0" borderId="28" xfId="0" applyFont="1" applyBorder="1" applyAlignment="1">
      <alignment horizontal="center" vertical="center"/>
    </xf>
    <xf numFmtId="0" fontId="0" fillId="0" borderId="29" xfId="0" applyBorder="1" applyAlignment="1"/>
    <xf numFmtId="0" fontId="0" fillId="0" borderId="30" xfId="0" applyBorder="1" applyAlignment="1"/>
    <xf numFmtId="0" fontId="1" fillId="0" borderId="42" xfId="0" applyFont="1" applyBorder="1" applyAlignment="1">
      <alignment horizontal="center" vertical="center"/>
    </xf>
    <xf numFmtId="0" fontId="1" fillId="0" borderId="43" xfId="0" applyFont="1" applyBorder="1" applyAlignment="1">
      <alignment horizontal="center" vertical="center"/>
    </xf>
    <xf numFmtId="0" fontId="0" fillId="0" borderId="44" xfId="0" applyBorder="1" applyAlignment="1"/>
    <xf numFmtId="0" fontId="0" fillId="0" borderId="45" xfId="0" applyBorder="1" applyAlignment="1"/>
    <xf numFmtId="0" fontId="1" fillId="0" borderId="5" xfId="0" applyFont="1" applyBorder="1" applyAlignment="1">
      <alignment horizontal="center" vertical="top"/>
    </xf>
    <xf numFmtId="0" fontId="0" fillId="0" borderId="11" xfId="0" applyBorder="1" applyAlignment="1">
      <alignment vertical="top"/>
    </xf>
    <xf numFmtId="0" fontId="1" fillId="0" borderId="2" xfId="0" applyFont="1" applyBorder="1" applyAlignment="1">
      <alignment horizontal="center"/>
    </xf>
    <xf numFmtId="0" fontId="1" fillId="0" borderId="4" xfId="0" applyFont="1" applyBorder="1" applyAlignment="1">
      <alignment horizontal="center"/>
    </xf>
    <xf numFmtId="0" fontId="0" fillId="0" borderId="8" xfId="0" applyBorder="1" applyAlignment="1">
      <alignment horizontal="center" vertical="center"/>
    </xf>
    <xf numFmtId="0" fontId="0" fillId="0" borderId="9" xfId="0" applyBorder="1" applyAlignment="1">
      <alignment horizontal="center" vertical="center"/>
    </xf>
  </cellXfs>
  <cellStyles count="1">
    <cellStyle name="Normal" xfId="0" builtinId="0"/>
  </cellStyles>
  <dxfs count="11">
    <dxf>
      <fill>
        <patternFill>
          <bgColor rgb="FFFF9900"/>
        </patternFill>
      </fill>
    </dxf>
    <dxf>
      <fill>
        <patternFill>
          <bgColor rgb="FFFF9900"/>
        </patternFill>
      </fill>
    </dxf>
    <dxf>
      <fill>
        <patternFill>
          <bgColor theme="5" tint="0.59996337778862885"/>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5" tint="0.59996337778862885"/>
        </patternFill>
      </fill>
    </dxf>
    <dxf>
      <fill>
        <patternFill>
          <bgColor theme="9" tint="0.59996337778862885"/>
        </patternFill>
      </fill>
    </dxf>
    <dxf>
      <fill>
        <patternFill>
          <bgColor theme="9" tint="0.59996337778862885"/>
        </patternFill>
      </fill>
    </dxf>
    <dxf>
      <fill>
        <patternFill>
          <bgColor theme="7" tint="0.59996337778862885"/>
        </patternFill>
      </fill>
    </dxf>
    <dxf>
      <fill>
        <patternFill>
          <bgColor theme="4" tint="0.39994506668294322"/>
        </patternFill>
      </fill>
    </dxf>
  </dxfs>
  <tableStyles count="0" defaultTableStyle="TableStyleMedium2" defaultPivotStyle="PivotStyleLight16"/>
  <colors>
    <mruColors>
      <color rgb="FFD21608"/>
      <color rgb="FFFDFDFD"/>
      <color rgb="FFFF9900"/>
      <color rgb="FFFF9933"/>
      <color rgb="FF00CC99"/>
      <color rgb="FF64F3FA"/>
      <color rgb="FFF5497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609600</xdr:colOff>
          <xdr:row>1</xdr:row>
          <xdr:rowOff>161925</xdr:rowOff>
        </xdr:from>
        <xdr:to>
          <xdr:col>8</xdr:col>
          <xdr:colOff>600075</xdr:colOff>
          <xdr:row>5</xdr:row>
          <xdr:rowOff>171450</xdr:rowOff>
        </xdr:to>
        <xdr:sp macro="" textlink="">
          <xdr:nvSpPr>
            <xdr:cNvPr id="5122" name="Button 2" hidden="1">
              <a:extLst>
                <a:ext uri="{63B3BB69-23CF-44E3-9099-C40C66FF867C}">
                  <a14:compatExt spid="_x0000_s5122"/>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400" b="1" i="0" u="none" strike="noStrike" baseline="0">
                  <a:solidFill>
                    <a:srgbClr val="000000"/>
                  </a:solidFill>
                  <a:latin typeface="AR CENA"/>
                </a:rPr>
                <a:t>Enregistrer une nouvelle commande ou option</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914400</xdr:colOff>
          <xdr:row>23</xdr:row>
          <xdr:rowOff>47625</xdr:rowOff>
        </xdr:from>
        <xdr:to>
          <xdr:col>4</xdr:col>
          <xdr:colOff>628650</xdr:colOff>
          <xdr:row>25</xdr:row>
          <xdr:rowOff>114300</xdr:rowOff>
        </xdr:to>
        <xdr:sp macro="" textlink="">
          <xdr:nvSpPr>
            <xdr:cNvPr id="6145" name="Button 1" hidden="1">
              <a:extLst>
                <a:ext uri="{63B3BB69-23CF-44E3-9099-C40C66FF867C}">
                  <a14:compatExt spid="_x0000_s6145"/>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page code couleur</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Etude%20des%20donn&#233;es%20psibus%20stat%2013-14%20modif.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Data\Documents\partage%20rv%20v2.3.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sultats PSIBUS"/>
      <sheetName val="modele freq_par_arret_par_OD"/>
      <sheetName val="modele freq_ par_services"/>
      <sheetName val="modele_freq_par_pdt_tarifaire"/>
      <sheetName val="INFO"/>
      <sheetName val="BD"/>
      <sheetName val="RENSEIGNEMENT"/>
      <sheetName val="Page garde"/>
      <sheetName val="Etude recettes 13-14"/>
      <sheetName val="Etude recettes Conso"/>
      <sheetName val="Etude mode réglement"/>
      <sheetName val="Etude jours semaine 13-14"/>
      <sheetName val="Etude jours semaine Conso"/>
      <sheetName val="Etude par période sco"/>
      <sheetName val="Etude fréquentation 13-14"/>
      <sheetName val="Etude fréquentation Conso"/>
      <sheetName val="Etude origine 13-14"/>
      <sheetName val="Etude MontDesc 13-14"/>
      <sheetName val="Etude service Axe 13-14 A"/>
      <sheetName val="Etude service Axe 13-14 R"/>
      <sheetName val="Etude service Axe 13-14 A-R"/>
    </sheetNames>
    <sheetDataSet>
      <sheetData sheetId="0"/>
      <sheetData sheetId="1"/>
      <sheetData sheetId="2"/>
      <sheetData sheetId="3"/>
      <sheetData sheetId="4">
        <row r="1">
          <cell r="D1" t="str">
            <v>PERIODE</v>
          </cell>
        </row>
        <row r="2">
          <cell r="D2" t="str">
            <v>scolaire</v>
          </cell>
        </row>
        <row r="3">
          <cell r="D3" t="str">
            <v>non scolaire</v>
          </cell>
        </row>
        <row r="4">
          <cell r="D4">
            <v>0</v>
          </cell>
        </row>
        <row r="5">
          <cell r="D5">
            <v>0</v>
          </cell>
        </row>
        <row r="6">
          <cell r="D6">
            <v>0</v>
          </cell>
        </row>
        <row r="7">
          <cell r="D7">
            <v>0</v>
          </cell>
        </row>
        <row r="8">
          <cell r="D8">
            <v>0</v>
          </cell>
        </row>
        <row r="9">
          <cell r="D9">
            <v>0</v>
          </cell>
        </row>
        <row r="10">
          <cell r="D10">
            <v>0</v>
          </cell>
        </row>
        <row r="11">
          <cell r="D11">
            <v>0</v>
          </cell>
        </row>
        <row r="12">
          <cell r="D12">
            <v>0</v>
          </cell>
        </row>
        <row r="13">
          <cell r="D13">
            <v>0</v>
          </cell>
        </row>
        <row r="14">
          <cell r="D14">
            <v>0</v>
          </cell>
        </row>
        <row r="15">
          <cell r="D15">
            <v>0</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ENTIFICATION"/>
      <sheetName val="PANNEAU_DE_COMMANDE"/>
      <sheetName val="BD"/>
      <sheetName val="CALENDRIER_PREV"/>
      <sheetName val="CALENDRIER_PREV1"/>
      <sheetName val="INFO_CALENDRIER"/>
      <sheetName val="INFO_VEHICULES"/>
      <sheetName val="parametrage"/>
      <sheetName val="code couleur"/>
    </sheetNames>
    <sheetDataSet>
      <sheetData sheetId="0" refreshError="1"/>
      <sheetData sheetId="1" refreshError="1"/>
      <sheetData sheetId="2">
        <row r="10">
          <cell r="AA10" t="str">
            <v>02 10 2018 6004- AR-204-WN- MERCEDES R2H=61 pax</v>
          </cell>
          <cell r="AB10" t="str">
            <v>JJ-BERCOVITZ CHRISTIAN-43375-0,543406-0,833333333333333</v>
          </cell>
          <cell r="AD10">
            <v>0</v>
          </cell>
        </row>
        <row r="11">
          <cell r="AA11" t="str">
            <v>02 10 2018 5302- AM-934-TM- SETRA 415GTH=49 pax</v>
          </cell>
          <cell r="AB11" t="str">
            <v>JHH-BERCOVITZ CHRISTIAN-43375-0,543375-0,833333333333333</v>
          </cell>
        </row>
        <row r="12">
          <cell r="AA12" t="str">
            <v>435165305- EP-470-VB- MERCEDES TOU=53 pax</v>
          </cell>
          <cell r="AD12">
            <v>0</v>
          </cell>
        </row>
      </sheetData>
      <sheetData sheetId="3" refreshError="1"/>
      <sheetData sheetId="4" refreshError="1"/>
      <sheetData sheetId="5">
        <row r="1">
          <cell r="I1" t="str">
            <v>N° mois</v>
          </cell>
          <cell r="J1" t="str">
            <v>Mois</v>
          </cell>
        </row>
        <row r="2">
          <cell r="C2">
            <v>1</v>
          </cell>
          <cell r="D2" t="str">
            <v>1 - Lundi</v>
          </cell>
          <cell r="I2">
            <v>1</v>
          </cell>
          <cell r="J2" t="str">
            <v>01</v>
          </cell>
        </row>
        <row r="3">
          <cell r="C3">
            <v>2</v>
          </cell>
          <cell r="D3" t="str">
            <v>2 - Mardi</v>
          </cell>
          <cell r="I3">
            <v>2</v>
          </cell>
          <cell r="J3" t="str">
            <v>02</v>
          </cell>
        </row>
        <row r="4">
          <cell r="C4">
            <v>3</v>
          </cell>
          <cell r="D4" t="str">
            <v>3 - Mercredi</v>
          </cell>
          <cell r="I4">
            <v>3</v>
          </cell>
          <cell r="J4" t="str">
            <v>03</v>
          </cell>
        </row>
        <row r="5">
          <cell r="C5">
            <v>4</v>
          </cell>
          <cell r="D5" t="str">
            <v>4 - Jeudi</v>
          </cell>
          <cell r="I5">
            <v>4</v>
          </cell>
          <cell r="J5" t="str">
            <v>04</v>
          </cell>
        </row>
        <row r="6">
          <cell r="C6">
            <v>5</v>
          </cell>
          <cell r="D6" t="str">
            <v>5 - Vendredi</v>
          </cell>
          <cell r="I6">
            <v>5</v>
          </cell>
          <cell r="J6" t="str">
            <v>05</v>
          </cell>
        </row>
        <row r="7">
          <cell r="C7">
            <v>6</v>
          </cell>
          <cell r="D7" t="str">
            <v>6 - Samedi</v>
          </cell>
          <cell r="I7">
            <v>6</v>
          </cell>
          <cell r="J7" t="str">
            <v>06</v>
          </cell>
        </row>
        <row r="8">
          <cell r="C8">
            <v>7</v>
          </cell>
          <cell r="D8" t="str">
            <v>7 - Dimanche</v>
          </cell>
          <cell r="I8">
            <v>7</v>
          </cell>
          <cell r="J8" t="str">
            <v>07</v>
          </cell>
        </row>
        <row r="9">
          <cell r="I9">
            <v>8</v>
          </cell>
          <cell r="J9" t="str">
            <v>08</v>
          </cell>
        </row>
        <row r="10">
          <cell r="I10">
            <v>9</v>
          </cell>
          <cell r="J10" t="str">
            <v>09</v>
          </cell>
        </row>
        <row r="11">
          <cell r="I11">
            <v>10</v>
          </cell>
          <cell r="J11" t="str">
            <v>10</v>
          </cell>
        </row>
        <row r="12">
          <cell r="I12">
            <v>11</v>
          </cell>
          <cell r="J12" t="str">
            <v>11</v>
          </cell>
        </row>
        <row r="13">
          <cell r="I13">
            <v>12</v>
          </cell>
          <cell r="J13" t="str">
            <v>12</v>
          </cell>
        </row>
      </sheetData>
      <sheetData sheetId="6">
        <row r="9">
          <cell r="A9" t="str">
            <v>5505- CL-501-HZ- MERCEDES R24=53 pax</v>
          </cell>
        </row>
        <row r="11">
          <cell r="A11" t="str">
            <v>5507- BJ-051-PF- SETRA 315H45=57 pax</v>
          </cell>
        </row>
        <row r="13">
          <cell r="A13" t="str">
            <v>5510- AQ-064-KD- MERCEDES/R2H=55 pax</v>
          </cell>
        </row>
        <row r="15">
          <cell r="A15" t="str">
            <v>5512- AQ-193-WK- MERCEDES/R2H=55 pax</v>
          </cell>
        </row>
        <row r="17">
          <cell r="A17" t="str">
            <v>5520- DS-882-LB- SETRA S415UL=55 pax</v>
          </cell>
        </row>
        <row r="19">
          <cell r="A19" t="str">
            <v>5601- CR-966-JZ- SETRA S415H=55 pax</v>
          </cell>
        </row>
        <row r="21">
          <cell r="A21" t="str">
            <v>5603- DX-713-FB- SETRA S 515 =47 pax</v>
          </cell>
        </row>
        <row r="23">
          <cell r="A23" t="str">
            <v>5605- DZ-025-WB- MERCEDES TOU=59 pax</v>
          </cell>
        </row>
        <row r="25">
          <cell r="A25" t="str">
            <v>5607- DZ-076-WB- MERCEDES TOU=59 pax</v>
          </cell>
        </row>
        <row r="27">
          <cell r="A27" t="str">
            <v>6003- DC-622-QF- SETRA 415UL4=59 pax</v>
          </cell>
        </row>
        <row r="29">
          <cell r="A29" t="str">
            <v>6005- AT-547-JN- SETRA S416GT=57 pax</v>
          </cell>
        </row>
        <row r="31">
          <cell r="A31" t="str">
            <v>6013- DF-551-HT- SETRA S516 H=53 pax</v>
          </cell>
        </row>
        <row r="33">
          <cell r="A33" t="str">
            <v>6015- DW-920-LL- IVECO MAGELY=53 pax</v>
          </cell>
        </row>
        <row r="35">
          <cell r="A35" t="str">
            <v>60812- EA-419-JV- IVECO CROSSW=59 pax</v>
          </cell>
        </row>
        <row r="37">
          <cell r="A37" t="str">
            <v>80610- EA-821-JT- IVECO CROSSW=59 pax</v>
          </cell>
        </row>
        <row r="39">
          <cell r="A39" t="str">
            <v>806001- AM-061CM- FAST STARTER=60 pax</v>
          </cell>
        </row>
        <row r="41">
          <cell r="A41" t="str">
            <v>806003- AL392-JP- FAST STARTER=60 pax</v>
          </cell>
        </row>
        <row r="43">
          <cell r="A43" t="str">
            <v>806005- AL-280-JP- FAST STARTER=60 pax</v>
          </cell>
        </row>
      </sheetData>
      <sheetData sheetId="7" refreshError="1"/>
      <sheetData sheetId="8"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3" Type="http://schemas.openxmlformats.org/officeDocument/2006/relationships/ctrlProp" Target="../ctrlProps/ctrlProp2.xml"/><Relationship Id="rId2" Type="http://schemas.openxmlformats.org/officeDocument/2006/relationships/vmlDrawing" Target="../drawings/vmlDrawing3.vml"/><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IDENTIFICATION"/>
  <dimension ref="A2:Z9"/>
  <sheetViews>
    <sheetView workbookViewId="0">
      <selection activeCell="H20" sqref="H20"/>
    </sheetView>
  </sheetViews>
  <sheetFormatPr baseColWidth="10" defaultRowHeight="15" x14ac:dyDescent="0.25"/>
  <cols>
    <col min="1" max="16384" width="11.42578125" style="71"/>
  </cols>
  <sheetData>
    <row r="2" spans="1:26" x14ac:dyDescent="0.25">
      <c r="A2" s="149" t="s">
        <v>281</v>
      </c>
      <c r="B2" s="150"/>
      <c r="C2" s="150"/>
      <c r="D2" s="150"/>
      <c r="E2" s="150"/>
      <c r="F2" s="150"/>
      <c r="G2" s="150"/>
      <c r="H2" s="150"/>
      <c r="I2" s="150"/>
      <c r="J2" s="150"/>
      <c r="K2" s="150"/>
      <c r="L2" s="150"/>
      <c r="M2" s="150"/>
      <c r="N2" s="150"/>
      <c r="O2" s="150"/>
      <c r="P2" s="150"/>
      <c r="Q2" s="150"/>
      <c r="R2" s="150"/>
      <c r="S2" s="150"/>
      <c r="T2" s="150"/>
      <c r="U2" s="150"/>
      <c r="V2" s="150"/>
      <c r="W2" s="150"/>
      <c r="X2" s="150"/>
      <c r="Y2" s="150"/>
      <c r="Z2" s="150"/>
    </row>
    <row r="3" spans="1:26" x14ac:dyDescent="0.25">
      <c r="A3" s="150"/>
      <c r="B3" s="150"/>
      <c r="C3" s="150"/>
      <c r="D3" s="150"/>
      <c r="E3" s="150"/>
      <c r="F3" s="150"/>
      <c r="G3" s="150"/>
      <c r="H3" s="150"/>
      <c r="I3" s="150"/>
      <c r="J3" s="150"/>
      <c r="K3" s="150"/>
      <c r="L3" s="150"/>
      <c r="M3" s="150"/>
      <c r="N3" s="150"/>
      <c r="O3" s="150"/>
      <c r="P3" s="150"/>
      <c r="Q3" s="150"/>
      <c r="R3" s="150"/>
      <c r="S3" s="150"/>
      <c r="T3" s="150"/>
      <c r="U3" s="150"/>
      <c r="V3" s="150"/>
      <c r="W3" s="150"/>
      <c r="X3" s="150"/>
      <c r="Y3" s="150"/>
      <c r="Z3" s="150"/>
    </row>
    <row r="4" spans="1:26" x14ac:dyDescent="0.25">
      <c r="A4" s="150"/>
      <c r="B4" s="150"/>
      <c r="C4" s="150"/>
      <c r="D4" s="150"/>
      <c r="E4" s="150"/>
      <c r="F4" s="150"/>
      <c r="G4" s="150"/>
      <c r="H4" s="150"/>
      <c r="I4" s="150"/>
      <c r="J4" s="150"/>
      <c r="K4" s="150"/>
      <c r="L4" s="150"/>
      <c r="M4" s="150"/>
      <c r="N4" s="150"/>
      <c r="O4" s="150"/>
      <c r="P4" s="150"/>
      <c r="Q4" s="150"/>
      <c r="R4" s="150"/>
      <c r="S4" s="150"/>
      <c r="T4" s="150"/>
      <c r="U4" s="150"/>
      <c r="V4" s="150"/>
      <c r="W4" s="150"/>
      <c r="X4" s="150"/>
      <c r="Y4" s="150"/>
      <c r="Z4" s="150"/>
    </row>
    <row r="5" spans="1:26" x14ac:dyDescent="0.25">
      <c r="A5" s="150"/>
      <c r="B5" s="150"/>
      <c r="C5" s="150"/>
      <c r="D5" s="150"/>
      <c r="E5" s="150"/>
      <c r="F5" s="150"/>
      <c r="G5" s="150"/>
      <c r="H5" s="150"/>
      <c r="I5" s="150"/>
      <c r="J5" s="150"/>
      <c r="K5" s="150"/>
      <c r="L5" s="150"/>
      <c r="M5" s="150"/>
      <c r="N5" s="150"/>
      <c r="O5" s="150"/>
      <c r="P5" s="150"/>
      <c r="Q5" s="150"/>
      <c r="R5" s="150"/>
      <c r="S5" s="150"/>
      <c r="T5" s="150"/>
      <c r="U5" s="150"/>
      <c r="V5" s="150"/>
      <c r="W5" s="150"/>
      <c r="X5" s="150"/>
      <c r="Y5" s="150"/>
      <c r="Z5" s="150"/>
    </row>
    <row r="6" spans="1:26" x14ac:dyDescent="0.25">
      <c r="A6" s="150"/>
      <c r="B6" s="150"/>
      <c r="C6" s="150"/>
      <c r="D6" s="150"/>
      <c r="E6" s="150"/>
      <c r="F6" s="150"/>
      <c r="G6" s="150"/>
      <c r="H6" s="150"/>
      <c r="I6" s="150"/>
      <c r="J6" s="150"/>
      <c r="K6" s="150"/>
      <c r="L6" s="150"/>
      <c r="M6" s="150"/>
      <c r="N6" s="150"/>
      <c r="O6" s="150"/>
      <c r="P6" s="150"/>
      <c r="Q6" s="150"/>
      <c r="R6" s="150"/>
      <c r="S6" s="150"/>
      <c r="T6" s="150"/>
      <c r="U6" s="150"/>
      <c r="V6" s="150"/>
      <c r="W6" s="150"/>
      <c r="X6" s="150"/>
      <c r="Y6" s="150"/>
      <c r="Z6" s="150"/>
    </row>
    <row r="7" spans="1:26" x14ac:dyDescent="0.25">
      <c r="A7" s="150"/>
      <c r="B7" s="150"/>
      <c r="C7" s="150"/>
      <c r="D7" s="150"/>
      <c r="E7" s="150"/>
      <c r="F7" s="150"/>
      <c r="G7" s="150"/>
      <c r="H7" s="150"/>
      <c r="I7" s="150"/>
      <c r="J7" s="150"/>
      <c r="K7" s="150"/>
      <c r="L7" s="150"/>
      <c r="M7" s="150"/>
      <c r="N7" s="150"/>
      <c r="O7" s="150"/>
      <c r="P7" s="150"/>
      <c r="Q7" s="150"/>
      <c r="R7" s="150"/>
      <c r="S7" s="150"/>
      <c r="T7" s="150"/>
      <c r="U7" s="150"/>
      <c r="V7" s="150"/>
      <c r="W7" s="150"/>
      <c r="X7" s="150"/>
      <c r="Y7" s="150"/>
      <c r="Z7" s="150"/>
    </row>
    <row r="8" spans="1:26" x14ac:dyDescent="0.25">
      <c r="A8" s="150"/>
      <c r="B8" s="150"/>
      <c r="C8" s="150"/>
      <c r="D8" s="150"/>
      <c r="E8" s="150"/>
      <c r="F8" s="150"/>
      <c r="G8" s="150"/>
      <c r="H8" s="150"/>
      <c r="I8" s="150"/>
      <c r="J8" s="150"/>
      <c r="K8" s="150"/>
      <c r="L8" s="150"/>
      <c r="M8" s="150"/>
      <c r="N8" s="150"/>
      <c r="O8" s="150"/>
      <c r="P8" s="150"/>
      <c r="Q8" s="150"/>
      <c r="R8" s="150"/>
      <c r="S8" s="150"/>
      <c r="T8" s="150"/>
      <c r="U8" s="150"/>
      <c r="V8" s="150"/>
      <c r="W8" s="150"/>
      <c r="X8" s="150"/>
      <c r="Y8" s="150"/>
      <c r="Z8" s="150"/>
    </row>
    <row r="9" spans="1:26" x14ac:dyDescent="0.25">
      <c r="A9" s="150"/>
      <c r="B9" s="150"/>
      <c r="C9" s="150"/>
      <c r="D9" s="150"/>
      <c r="E9" s="150"/>
      <c r="F9" s="150"/>
      <c r="G9" s="150"/>
      <c r="H9" s="150"/>
      <c r="I9" s="150"/>
      <c r="J9" s="150"/>
      <c r="K9" s="150"/>
      <c r="L9" s="150"/>
      <c r="M9" s="150"/>
      <c r="N9" s="150"/>
      <c r="O9" s="150"/>
      <c r="P9" s="150"/>
      <c r="Q9" s="150"/>
      <c r="R9" s="150"/>
      <c r="S9" s="150"/>
      <c r="T9" s="150"/>
      <c r="U9" s="150"/>
      <c r="V9" s="150"/>
      <c r="W9" s="150"/>
      <c r="X9" s="150"/>
      <c r="Y9" s="150"/>
      <c r="Z9" s="150"/>
    </row>
  </sheetData>
  <mergeCells count="1">
    <mergeCell ref="A2:Z9"/>
  </mergeCells>
  <pageMargins left="0.7" right="0.7" top="0.75" bottom="0.75" header="0.3" footer="0.3"/>
  <pageSetup paperSize="9" orientation="portrait" horizontalDpi="4294967293" verticalDpi="4294967293"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ANNEAU_DE_COMMANDE"/>
  <dimension ref="A1"/>
  <sheetViews>
    <sheetView workbookViewId="0">
      <selection activeCell="H12" sqref="H12"/>
    </sheetView>
  </sheetViews>
  <sheetFormatPr baseColWidth="10" defaultRowHeight="15" x14ac:dyDescent="0.25"/>
  <cols>
    <col min="1" max="1" width="11.42578125" style="63"/>
    <col min="2" max="2" width="16" style="63" customWidth="1"/>
    <col min="3" max="3" width="28.85546875" style="63" customWidth="1"/>
    <col min="4" max="16384" width="11.42578125" style="63"/>
  </cols>
  <sheetData/>
  <pageMargins left="0.7" right="0.7" top="0.75" bottom="0.75" header="0.3" footer="0.3"/>
  <pageSetup paperSize="9" orientation="portrait" horizontalDpi="4294967295" verticalDpi="4294967295" r:id="rId1"/>
  <drawing r:id="rId2"/>
  <legacyDrawing r:id="rId3"/>
  <mc:AlternateContent xmlns:mc="http://schemas.openxmlformats.org/markup-compatibility/2006">
    <mc:Choice Requires="x14">
      <controls>
        <mc:AlternateContent xmlns:mc="http://schemas.openxmlformats.org/markup-compatibility/2006">
          <mc:Choice Requires="x14">
            <control shapeId="5122" r:id="rId4" name="Button 2">
              <controlPr defaultSize="0" print="0" autoFill="0" autoPict="0" macro="[0]!UserForm1OUVERT">
                <anchor moveWithCells="1" sizeWithCells="1">
                  <from>
                    <xdr:col>3</xdr:col>
                    <xdr:colOff>609600</xdr:colOff>
                    <xdr:row>1</xdr:row>
                    <xdr:rowOff>161925</xdr:rowOff>
                  </from>
                  <to>
                    <xdr:col>8</xdr:col>
                    <xdr:colOff>600075</xdr:colOff>
                    <xdr:row>5</xdr:row>
                    <xdr:rowOff>171450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BD"/>
  <dimension ref="A1:AK1143"/>
  <sheetViews>
    <sheetView tabSelected="1" workbookViewId="0">
      <selection activeCell="V4" sqref="V4"/>
    </sheetView>
  </sheetViews>
  <sheetFormatPr baseColWidth="10" defaultRowHeight="15" x14ac:dyDescent="0.25"/>
  <cols>
    <col min="1" max="1" width="12.85546875" style="12" customWidth="1"/>
    <col min="2" max="2" width="14.5703125" style="128" customWidth="1"/>
    <col min="3" max="3" width="14.42578125" style="12" customWidth="1"/>
    <col min="4" max="4" width="16.42578125" style="62" customWidth="1"/>
    <col min="5" max="5" width="42.85546875" customWidth="1"/>
    <col min="6" max="6" width="25.5703125" customWidth="1"/>
    <col min="7" max="7" width="57.42578125" style="66" customWidth="1"/>
    <col min="8" max="8" width="11.42578125" style="98"/>
    <col min="9" max="9" width="17.28515625" customWidth="1"/>
    <col min="10" max="10" width="11.42578125" style="55"/>
    <col min="17" max="17" width="15" customWidth="1"/>
    <col min="18" max="18" width="16.28515625" customWidth="1"/>
    <col min="19" max="19" width="17.7109375" customWidth="1"/>
    <col min="22" max="23" width="13.5703125" customWidth="1"/>
    <col min="24" max="24" width="17.5703125" customWidth="1"/>
    <col min="25" max="25" width="16.85546875" customWidth="1"/>
    <col min="27" max="27" width="33.7109375" customWidth="1"/>
    <col min="28" max="28" width="49.7109375" style="66" customWidth="1"/>
  </cols>
  <sheetData>
    <row r="1" spans="1:37" x14ac:dyDescent="0.25">
      <c r="A1" s="59" t="s">
        <v>168</v>
      </c>
      <c r="B1" s="122" t="s">
        <v>166</v>
      </c>
      <c r="C1" s="59" t="s">
        <v>169</v>
      </c>
      <c r="D1" s="61" t="s">
        <v>30</v>
      </c>
      <c r="E1" s="52" t="s">
        <v>167</v>
      </c>
      <c r="F1" s="52" t="s">
        <v>29</v>
      </c>
      <c r="G1" s="65" t="s">
        <v>170</v>
      </c>
      <c r="H1" s="93" t="s">
        <v>191</v>
      </c>
      <c r="I1" s="52" t="s">
        <v>189</v>
      </c>
      <c r="J1" s="52" t="s">
        <v>194</v>
      </c>
      <c r="K1" s="52" t="s">
        <v>195</v>
      </c>
      <c r="L1" s="52" t="s">
        <v>196</v>
      </c>
      <c r="M1" s="52" t="s">
        <v>171</v>
      </c>
      <c r="N1" s="52" t="s">
        <v>172</v>
      </c>
      <c r="O1" s="52" t="s">
        <v>173</v>
      </c>
      <c r="P1" s="52" t="s">
        <v>174</v>
      </c>
      <c r="Q1" s="52" t="s">
        <v>177</v>
      </c>
      <c r="R1" s="52" t="s">
        <v>175</v>
      </c>
      <c r="S1" s="52" t="s">
        <v>176</v>
      </c>
      <c r="T1" s="64" t="s">
        <v>190</v>
      </c>
      <c r="U1" s="64" t="s">
        <v>193</v>
      </c>
      <c r="V1" s="64" t="s">
        <v>192</v>
      </c>
      <c r="W1" s="52" t="s">
        <v>197</v>
      </c>
      <c r="X1" s="52" t="s">
        <v>198</v>
      </c>
      <c r="Y1" s="52" t="s">
        <v>199</v>
      </c>
      <c r="Z1" s="67" t="s">
        <v>206</v>
      </c>
      <c r="AA1" s="67" t="s">
        <v>208</v>
      </c>
      <c r="AB1" s="66" t="s">
        <v>209</v>
      </c>
      <c r="AC1" s="68" t="s">
        <v>210</v>
      </c>
      <c r="AD1" s="68" t="s">
        <v>211</v>
      </c>
      <c r="AE1" t="s">
        <v>212</v>
      </c>
      <c r="AF1" t="s">
        <v>213</v>
      </c>
    </row>
    <row r="2" spans="1:37" ht="30" x14ac:dyDescent="0.25">
      <c r="A2" s="129">
        <v>43147</v>
      </c>
      <c r="B2" s="130">
        <v>0.5</v>
      </c>
      <c r="C2" s="129">
        <v>43147</v>
      </c>
      <c r="D2" s="131">
        <v>0.57986111111111105</v>
      </c>
      <c r="E2" s="132" t="s">
        <v>200</v>
      </c>
      <c r="F2" s="132" t="s">
        <v>79</v>
      </c>
      <c r="G2" s="133" t="s">
        <v>207</v>
      </c>
      <c r="H2" s="134" t="str">
        <f>IF(G2="","",IF(U2=V2,"ERREUR",IF(U2=TRUE,"OPTION",IF(V2=TRUE,"COMMANDE",""))))</f>
        <v>OPTION</v>
      </c>
      <c r="I2" s="135" t="s">
        <v>183</v>
      </c>
      <c r="J2" s="136">
        <f t="shared" ref="J2:J14" si="0">IF($A2="","",DAY(A2))</f>
        <v>16</v>
      </c>
      <c r="K2" s="136">
        <f t="shared" ref="K2:K14" si="1">IF($A2="","",MONTH(A2))</f>
        <v>2</v>
      </c>
      <c r="L2" s="136">
        <f t="shared" ref="L2:L14" si="2">IF($A2="","",YEAR(A2))</f>
        <v>2018</v>
      </c>
      <c r="M2" s="132"/>
      <c r="N2" s="132">
        <f>+IF($A2="","",IF(OR(ISERR(K2),ISNA(K2)),1,0))</f>
        <v>0</v>
      </c>
      <c r="O2" s="132">
        <f>+IF($A2="","",IF(OR(ISERR(J2),ISNA(J2)),1,0))</f>
        <v>0</v>
      </c>
      <c r="P2" s="132">
        <f>IF($A2="","",IF(OR(ISERR(L2),ISNA(L2)),1,0))</f>
        <v>0</v>
      </c>
      <c r="Q2" s="132" t="str">
        <f>+IF(A2="","",CONCATENATE(YEAR(A2),"-",VLOOKUP(MONTH(A2),INFO_CALENDRIER!$I$1:$J$13,2,FALSE)))</f>
        <v>2018-02</v>
      </c>
      <c r="R2" s="132">
        <f>+IF($A2="","",IF(OR(ISERR(E2),ISNA(E2)),1,0))</f>
        <v>0</v>
      </c>
      <c r="S2" s="136">
        <f>IF($A2="","",IF(OR(ISERR(I2),ISNA(I2)),1,0))</f>
        <v>0</v>
      </c>
      <c r="T2" s="132" t="str">
        <f>IF(H2="","",IF(I2=INFO_CALENDRIER!$AB$2,IF(BD!H2="COMMANDE","ALBAN1","ALBAN2"),IF(I2=INFO_CALENDRIER!$AB$3,IF(BD!H2="COMMANDE","ALICE1","ALICE2"),IF(I2=INFO_CALENDRIER!$AB$4,IF(BD!H2="COMMANDE","EUGENIE1","EUGENIE2"),IF(I2=INFO_CALENDRIER!$AB$5,IF(BD!H2="COMMANDE","FRED1","FRED2"),IF(I2=INFO_CALENDRIER!$AB$6,IF(BD!H2="COMMANDE","HERVE1","HERVE2"),IF(I2=INFO_CALENDRIER!$AB$7,IF(BD!H2="COMMANDE","MARIA1","MARIA2"),IF(I2=INFO_CALENDRIER!$AB$8,IF(BD!H2="COMMANDE","MARIE1","MARIE2"),IF(I2=INFO_CALENDRIER!$AB$9,IF(BD!H2="COMMANDE","VALERIE1","VALERIE2"),"erreur")))))))))</f>
        <v>VALERIE2</v>
      </c>
      <c r="U2" s="132" t="b">
        <v>1</v>
      </c>
      <c r="V2" s="132" t="b">
        <v>0</v>
      </c>
      <c r="W2" s="136">
        <f t="shared" ref="W2:W14" si="3">IF($C2="","",DAY(C2))</f>
        <v>16</v>
      </c>
      <c r="X2" s="136">
        <f t="shared" ref="X2:X14" si="4">IF($C2="","",MONTH(C2))</f>
        <v>2</v>
      </c>
      <c r="Y2" s="136">
        <f t="shared" ref="Y2:Y14" si="5">IF($C2="","",YEAR(C2))</f>
        <v>2018</v>
      </c>
      <c r="Z2" s="137">
        <f t="shared" ref="Z2:Z14" si="6">IF(A2="","",IF(C2-A2=0,1,(C2-A2)))</f>
        <v>1</v>
      </c>
      <c r="AA2" s="137" t="str">
        <f t="shared" ref="AA2:AA11" si="7">CONCATENATE(TEXT(A2,"jj mm aaaa")," ",E2)</f>
        <v>16 02 2018 3201- DE-573-AK- MAGO2 LA1A22=32 pax</v>
      </c>
      <c r="AB2" s="138" t="str">
        <f>CONCATENATE(G2,"-conduct:",F2," du ",TEXT(A2,"jj mm aaaa"),"-",TEXT(B2,"h:mm")," au ",TEXT(C2,"jj mm aaaa"),"-",TEXT(D2,"h:mm"))</f>
        <v>Hervé essai-conduct:VERE CHRISTOPHE du 16 02 2018-12:00 au 16 02 2018-13:55</v>
      </c>
      <c r="AC2" s="137">
        <f t="shared" ref="AC2:AC11" si="8">IF(B2="","",IF(LEFT(B2,2)&lt;="12",1,0))</f>
        <v>1</v>
      </c>
      <c r="AD2" s="137">
        <f t="shared" ref="AD2:AD12" si="9">IF(B2="","",IF(LEFT(B2,2)&gt;"12",1,0))</f>
        <v>0</v>
      </c>
      <c r="AE2" s="137">
        <f t="shared" ref="AE2:AE12" si="10">IF(D2="","",IF(LEFT(D2,2)&lt;"12",1,0))</f>
        <v>1</v>
      </c>
      <c r="AF2" s="137">
        <f t="shared" ref="AF2:AF12" si="11">IF(D2="","",IF(LEFT(D2,2)&gt;"12",1,0))</f>
        <v>0</v>
      </c>
      <c r="AG2" s="137" t="str">
        <f t="shared" ref="AG2:AG12" si="12">CONCATENATE(TEXT(A2,"jj mm aaaa"),AC2)</f>
        <v>16 02 20181</v>
      </c>
      <c r="AH2" s="137"/>
      <c r="AI2">
        <f>couleur1(T2)</f>
        <v>48</v>
      </c>
      <c r="AJ2" t="str">
        <f>IF(T2="","",T2)</f>
        <v>VALERIE2</v>
      </c>
    </row>
    <row r="3" spans="1:37" ht="30" x14ac:dyDescent="0.25">
      <c r="A3" s="72"/>
      <c r="B3" s="123"/>
      <c r="C3" s="72"/>
      <c r="D3" s="73"/>
      <c r="E3" s="74"/>
      <c r="F3" s="74"/>
      <c r="G3" s="75"/>
      <c r="H3" s="94" t="str">
        <f>IF(G3="","",IF(U3=V3,"ERREUR",IF(U3=TRUE,"OPTION",IF(V3=TRUE,"COMMANDE",""))))</f>
        <v/>
      </c>
      <c r="I3" s="74"/>
      <c r="J3" s="76" t="str">
        <f t="shared" si="0"/>
        <v/>
      </c>
      <c r="K3" s="76" t="str">
        <f t="shared" si="1"/>
        <v/>
      </c>
      <c r="L3" s="76" t="str">
        <f t="shared" si="2"/>
        <v/>
      </c>
      <c r="M3" s="74"/>
      <c r="N3" s="74" t="str">
        <f t="shared" ref="N3:N66" si="13">+IF($A3="","",IF(OR(ISERR(K3),ISNA(K3)),1,0))</f>
        <v/>
      </c>
      <c r="O3" s="74" t="str">
        <f t="shared" ref="O3:O66" si="14">+IF($A3="","",IF(OR(ISERR(J3),ISNA(J3)),1,0))</f>
        <v/>
      </c>
      <c r="P3" s="74" t="str">
        <f t="shared" ref="P3:P66" si="15">IF($A3="","",IF(OR(ISERR(L3),ISNA(L3)),1,0))</f>
        <v/>
      </c>
      <c r="Q3" s="74" t="str">
        <f>+IF(A3="","",CONCATENATE(YEAR(A3),"-",VLOOKUP(MONTH(A3),INFO_CALENDRIER!$I$1:$J$13,2,FALSE)))</f>
        <v/>
      </c>
      <c r="R3" s="74" t="str">
        <f t="shared" ref="R3:R66" si="16">+IF($A3="","",IF(OR(ISERR(E3),ISNA(E3)),1,0))</f>
        <v/>
      </c>
      <c r="S3" s="76" t="str">
        <f t="shared" ref="S3:S66" si="17">IF($A3="","",IF(OR(ISERR(I3),ISNA(I3)),1,0))</f>
        <v/>
      </c>
      <c r="T3" s="74" t="str">
        <f>IF(H3="","",IF(I3=INFO_CALENDRIER!$AB$2,IF(BD!H3="COMMANDE","ALBAN1","ALBAN2"),IF(I3=INFO_CALENDRIER!$AB$3,IF(BD!H3="COMMANDE","ALICE1","ALICE2"),IF(I3=INFO_CALENDRIER!$AB$4,IF(BD!H3="COMMANDE","EUGENIE1","EUGENIE2"),IF(I3=INFO_CALENDRIER!$AB$5,IF(BD!H3="COMMANDE","FRED1","FRED2"),IF(I3=INFO_CALENDRIER!$AB$6,IF(BD!H3="COMMANDE","HERVE1","HERVE2"),IF(I3=INFO_CALENDRIER!$AB$7,IF(BD!H3="COMMANDE","MARIA1","MARIA2"),IF(I3=INFO_CALENDRIER!$AB$8,IF(BD!H3="COMMANDE","MARIE1","MARIE2"),IF(I3=INFO_CALENDRIER!$AB$9,IF(BD!H3="COMMANDE","VALERIE1","VALERIE2"),"erreur")))))))))</f>
        <v/>
      </c>
      <c r="U3" s="74"/>
      <c r="V3" s="74"/>
      <c r="W3" s="76" t="str">
        <f t="shared" si="3"/>
        <v/>
      </c>
      <c r="X3" s="76" t="str">
        <f t="shared" si="4"/>
        <v/>
      </c>
      <c r="Y3" s="76" t="str">
        <f t="shared" si="5"/>
        <v/>
      </c>
      <c r="Z3" s="77" t="str">
        <f t="shared" si="6"/>
        <v/>
      </c>
      <c r="AA3" s="77" t="str">
        <f t="shared" si="7"/>
        <v xml:space="preserve">00 01 1900 </v>
      </c>
      <c r="AB3" s="78" t="str">
        <f t="shared" ref="AB3:AB11" si="18">CONCATENATE(G3,"-",F3,"-",A3,"-",B3,C3,"-",D3)</f>
        <v>----</v>
      </c>
      <c r="AC3" s="77" t="str">
        <f t="shared" si="8"/>
        <v/>
      </c>
      <c r="AD3" s="77" t="str">
        <f t="shared" si="9"/>
        <v/>
      </c>
      <c r="AE3" s="77" t="str">
        <f t="shared" si="10"/>
        <v/>
      </c>
      <c r="AF3" s="77" t="str">
        <f t="shared" si="11"/>
        <v/>
      </c>
      <c r="AG3" s="77" t="str">
        <f t="shared" si="12"/>
        <v>00 01 1900</v>
      </c>
      <c r="AH3" s="77"/>
      <c r="AI3" s="55">
        <f t="shared" ref="AI3:AI12" si="19">couleur1(T3)</f>
        <v>44</v>
      </c>
      <c r="AJ3" s="55" t="str">
        <f t="shared" ref="AJ3:AJ12" si="20">IF(T3="","",T3)</f>
        <v/>
      </c>
    </row>
    <row r="4" spans="1:37" ht="30" x14ac:dyDescent="0.25">
      <c r="A4" s="72"/>
      <c r="B4" s="123"/>
      <c r="C4" s="72"/>
      <c r="D4" s="73"/>
      <c r="E4" s="74"/>
      <c r="F4" s="74"/>
      <c r="G4" s="75"/>
      <c r="H4" s="94" t="str">
        <f t="shared" ref="H4:H7" si="21">IF(G4="","",IF(U4=V4,"ERREUR",IF(U4=TRUE,"OPTION",IF(V4=TRUE,"COMMANDE",""))))</f>
        <v/>
      </c>
      <c r="I4" s="74"/>
      <c r="J4" s="76" t="str">
        <f t="shared" si="0"/>
        <v/>
      </c>
      <c r="K4" s="76" t="str">
        <f t="shared" si="1"/>
        <v/>
      </c>
      <c r="L4" s="76" t="str">
        <f t="shared" si="2"/>
        <v/>
      </c>
      <c r="M4" s="74"/>
      <c r="N4" s="74" t="str">
        <f t="shared" si="13"/>
        <v/>
      </c>
      <c r="O4" s="74" t="str">
        <f t="shared" si="14"/>
        <v/>
      </c>
      <c r="P4" s="74" t="str">
        <f t="shared" si="15"/>
        <v/>
      </c>
      <c r="Q4" s="74" t="str">
        <f>+IF(A4="","",CONCATENATE(YEAR(A4),"-",VLOOKUP(MONTH(A4),INFO_CALENDRIER!$I$1:$J$13,2,FALSE)))</f>
        <v/>
      </c>
      <c r="R4" s="74" t="str">
        <f t="shared" si="16"/>
        <v/>
      </c>
      <c r="S4" s="76" t="str">
        <f t="shared" si="17"/>
        <v/>
      </c>
      <c r="T4" s="74" t="str">
        <f>IF(H4="","",IF(I4=INFO_CALENDRIER!$AB$2,IF(BD!H4="COMMANDE","ALBAN1","ALBAN2"),IF(I4=INFO_CALENDRIER!$AB$3,IF(BD!H4="COMMANDE","ALICE1","ALICE2"),IF(I4=INFO_CALENDRIER!$AB$4,IF(BD!H4="COMMANDE","EUGENIE1","EUGENIE2"),IF(I4=INFO_CALENDRIER!$AB$5,IF(BD!H4="COMMANDE","FRED1","FRED2"),IF(I4=INFO_CALENDRIER!$AB$6,IF(BD!H4="COMMANDE","HERVE1","HERVE2"),IF(I4=INFO_CALENDRIER!$AB$7,IF(BD!H4="COMMANDE","MARIA1","MARIA2"),IF(I4=INFO_CALENDRIER!$AB$8,IF(BD!H4="COMMANDE","MARIE1","MARIE2"),IF(I4=INFO_CALENDRIER!$AB$9,IF(BD!H4="COMMANDE","VALERIE1","VALERIE2"),"erreur")))))))))</f>
        <v/>
      </c>
      <c r="U4" s="74"/>
      <c r="V4" s="74"/>
      <c r="W4" s="76" t="str">
        <f t="shared" si="3"/>
        <v/>
      </c>
      <c r="X4" s="76" t="str">
        <f t="shared" si="4"/>
        <v/>
      </c>
      <c r="Y4" s="76" t="str">
        <f t="shared" si="5"/>
        <v/>
      </c>
      <c r="Z4" s="77" t="str">
        <f t="shared" si="6"/>
        <v/>
      </c>
      <c r="AA4" s="77" t="str">
        <f t="shared" si="7"/>
        <v xml:space="preserve">00 01 1900 </v>
      </c>
      <c r="AB4" s="78" t="str">
        <f t="shared" si="18"/>
        <v>----</v>
      </c>
      <c r="AC4" s="77" t="str">
        <f t="shared" si="8"/>
        <v/>
      </c>
      <c r="AD4" s="77" t="str">
        <f t="shared" si="9"/>
        <v/>
      </c>
      <c r="AE4" s="77" t="str">
        <f t="shared" si="10"/>
        <v/>
      </c>
      <c r="AF4" s="77" t="str">
        <f t="shared" si="11"/>
        <v/>
      </c>
      <c r="AG4" s="77" t="str">
        <f t="shared" si="12"/>
        <v>00 01 1900</v>
      </c>
      <c r="AH4" s="77"/>
      <c r="AI4" s="55">
        <f t="shared" si="19"/>
        <v>44</v>
      </c>
      <c r="AJ4" s="55" t="str">
        <f t="shared" si="20"/>
        <v/>
      </c>
    </row>
    <row r="5" spans="1:37" ht="30" x14ac:dyDescent="0.25">
      <c r="A5" s="79"/>
      <c r="B5" s="124"/>
      <c r="C5" s="79"/>
      <c r="D5" s="80"/>
      <c r="E5" s="81"/>
      <c r="F5" s="81"/>
      <c r="G5" s="82"/>
      <c r="H5" s="95" t="str">
        <f t="shared" si="21"/>
        <v/>
      </c>
      <c r="I5" s="81"/>
      <c r="J5" s="83" t="str">
        <f t="shared" si="0"/>
        <v/>
      </c>
      <c r="K5" s="83" t="str">
        <f t="shared" si="1"/>
        <v/>
      </c>
      <c r="L5" s="83" t="str">
        <f t="shared" si="2"/>
        <v/>
      </c>
      <c r="M5" s="81"/>
      <c r="N5" s="81" t="str">
        <f t="shared" si="13"/>
        <v/>
      </c>
      <c r="O5" s="81" t="str">
        <f t="shared" si="14"/>
        <v/>
      </c>
      <c r="P5" s="81" t="str">
        <f t="shared" si="15"/>
        <v/>
      </c>
      <c r="Q5" s="81" t="str">
        <f>+IF(A5="","",CONCATENATE(YEAR(A5),"-",VLOOKUP(MONTH(A5),INFO_CALENDRIER!$I$1:$J$13,2,FALSE)))</f>
        <v/>
      </c>
      <c r="R5" s="81" t="str">
        <f t="shared" si="16"/>
        <v/>
      </c>
      <c r="S5" s="83" t="str">
        <f t="shared" si="17"/>
        <v/>
      </c>
      <c r="T5" s="81" t="str">
        <f>IF(H5="","",IF(I5=INFO_CALENDRIER!$AB$2,IF(BD!H5="COMMANDE","ALBAN1","ALBAN2"),IF(I5=INFO_CALENDRIER!$AB$3,IF(BD!H5="COMMANDE","ALICE1","ALICE2"),IF(I5=INFO_CALENDRIER!$AB$4,IF(BD!H5="COMMANDE","EUGENIE1","EUGENIE2"),IF(I5=INFO_CALENDRIER!$AB$5,IF(BD!H5="COMMANDE","FRED1","FRED2"),IF(I5=INFO_CALENDRIER!$AB$6,IF(BD!H5="COMMANDE","HERVE1","HERVE2"),IF(I5=INFO_CALENDRIER!$AB$7,IF(BD!H5="COMMANDE","MARIA1","MARIA2"),IF(I5=INFO_CALENDRIER!$AB$8,IF(BD!H5="COMMANDE","MARIE1","MARIE2"),IF(I5=INFO_CALENDRIER!$AB$9,IF(BD!H5="COMMANDE","VALERIE1","VALERIE2"),"erreur")))))))))</f>
        <v/>
      </c>
      <c r="U5" s="81"/>
      <c r="V5" s="81"/>
      <c r="W5" s="83" t="str">
        <f t="shared" si="3"/>
        <v/>
      </c>
      <c r="X5" s="83" t="str">
        <f t="shared" si="4"/>
        <v/>
      </c>
      <c r="Y5" s="83" t="str">
        <f t="shared" si="5"/>
        <v/>
      </c>
      <c r="Z5" s="84" t="str">
        <f t="shared" si="6"/>
        <v/>
      </c>
      <c r="AA5" s="84" t="str">
        <f t="shared" si="7"/>
        <v xml:space="preserve">00 01 1900 </v>
      </c>
      <c r="AB5" s="85" t="str">
        <f t="shared" si="18"/>
        <v>----</v>
      </c>
      <c r="AC5" s="84" t="str">
        <f t="shared" si="8"/>
        <v/>
      </c>
      <c r="AD5" s="84" t="str">
        <f t="shared" si="9"/>
        <v/>
      </c>
      <c r="AE5" s="84" t="str">
        <f t="shared" si="10"/>
        <v/>
      </c>
      <c r="AF5" s="84" t="str">
        <f t="shared" si="11"/>
        <v/>
      </c>
      <c r="AG5" s="84" t="str">
        <f t="shared" si="12"/>
        <v>00 01 1900</v>
      </c>
      <c r="AH5" s="84"/>
      <c r="AI5" s="55">
        <f t="shared" si="19"/>
        <v>33</v>
      </c>
      <c r="AJ5" s="55" t="str">
        <f t="shared" si="20"/>
        <v/>
      </c>
    </row>
    <row r="6" spans="1:37" ht="30" x14ac:dyDescent="0.25">
      <c r="A6" s="86"/>
      <c r="B6" s="125"/>
      <c r="C6" s="86"/>
      <c r="D6" s="87"/>
      <c r="E6" s="88"/>
      <c r="F6" s="88"/>
      <c r="G6" s="89"/>
      <c r="H6" s="96" t="str">
        <f t="shared" si="21"/>
        <v/>
      </c>
      <c r="I6" s="88"/>
      <c r="J6" s="90" t="str">
        <f t="shared" si="0"/>
        <v/>
      </c>
      <c r="K6" s="90" t="str">
        <f t="shared" si="1"/>
        <v/>
      </c>
      <c r="L6" s="90" t="str">
        <f t="shared" si="2"/>
        <v/>
      </c>
      <c r="M6" s="88"/>
      <c r="N6" s="88">
        <v>0</v>
      </c>
      <c r="O6" s="88">
        <v>0</v>
      </c>
      <c r="P6" s="88">
        <v>0</v>
      </c>
      <c r="Q6" s="88" t="str">
        <f>+IF(A6="","",CONCATENATE(YEAR(A6),"-",VLOOKUP(MONTH(A6),INFO_CALENDRIER!$I$1:$J$13,2,FALSE)))</f>
        <v/>
      </c>
      <c r="R6" s="88">
        <v>0</v>
      </c>
      <c r="S6" s="90">
        <v>0</v>
      </c>
      <c r="T6" s="88" t="str">
        <f>IF(H6="","",IF(I6=INFO_CALENDRIER!$AB$2,IF(BD!H6="COMMANDE","ALBAN1","ALBAN2"),IF(I6=INFO_CALENDRIER!$AB$3,IF(BD!H6="COMMANDE","ALICE1","ALICE2"),IF(I6=INFO_CALENDRIER!$AB$4,IF(BD!H6="COMMANDE","EUGENIE1","EUGENIE2"),IF(I6=INFO_CALENDRIER!$AB$5,IF(BD!H6="COMMANDE","FRED1","FRED2"),IF(I6=INFO_CALENDRIER!$AB$6,IF(BD!H6="COMMANDE","HERVE1","HERVE2"),IF(I6=INFO_CALENDRIER!$AB$7,IF(BD!H6="COMMANDE","MARIA1","MARIA2"),IF(I6=INFO_CALENDRIER!$AB$8,IF(BD!H6="COMMANDE","MARIE1","MARIE2"),IF(I6=INFO_CALENDRIER!$AB$9,IF(BD!H6="COMMANDE","VALERIE1","VALERIE2"),"erreur")))))))))</f>
        <v/>
      </c>
      <c r="U6" s="88"/>
      <c r="V6" s="88"/>
      <c r="W6" s="90" t="str">
        <f t="shared" si="3"/>
        <v/>
      </c>
      <c r="X6" s="90" t="str">
        <f t="shared" si="4"/>
        <v/>
      </c>
      <c r="Y6" s="90" t="str">
        <f t="shared" si="5"/>
        <v/>
      </c>
      <c r="Z6" s="91" t="str">
        <f t="shared" si="6"/>
        <v/>
      </c>
      <c r="AA6" s="91" t="str">
        <f t="shared" si="7"/>
        <v xml:space="preserve">00 01 1900 </v>
      </c>
      <c r="AB6" s="92" t="str">
        <f t="shared" si="18"/>
        <v>----</v>
      </c>
      <c r="AC6" s="91" t="str">
        <f t="shared" si="8"/>
        <v/>
      </c>
      <c r="AD6" s="91" t="str">
        <f t="shared" si="9"/>
        <v/>
      </c>
      <c r="AE6" s="91" t="str">
        <f t="shared" si="10"/>
        <v/>
      </c>
      <c r="AF6" s="91" t="str">
        <f t="shared" si="11"/>
        <v/>
      </c>
      <c r="AG6" s="91" t="str">
        <f t="shared" si="12"/>
        <v>00 01 1900</v>
      </c>
      <c r="AH6" s="91"/>
      <c r="AI6" s="55">
        <f t="shared" si="19"/>
        <v>16</v>
      </c>
      <c r="AJ6" s="55" t="str">
        <f t="shared" si="20"/>
        <v/>
      </c>
    </row>
    <row r="7" spans="1:37" ht="30" x14ac:dyDescent="0.25">
      <c r="A7" s="72"/>
      <c r="B7" s="123"/>
      <c r="C7" s="72"/>
      <c r="D7" s="73"/>
      <c r="E7" s="74"/>
      <c r="F7" s="74"/>
      <c r="G7" s="75"/>
      <c r="H7" s="94" t="str">
        <f t="shared" si="21"/>
        <v/>
      </c>
      <c r="I7" s="74"/>
      <c r="J7" s="76" t="str">
        <f t="shared" si="0"/>
        <v/>
      </c>
      <c r="K7" s="76" t="str">
        <f t="shared" si="1"/>
        <v/>
      </c>
      <c r="L7" s="76" t="str">
        <f t="shared" si="2"/>
        <v/>
      </c>
      <c r="M7" s="74"/>
      <c r="N7" s="74" t="str">
        <f t="shared" si="13"/>
        <v/>
      </c>
      <c r="O7" s="74" t="str">
        <f t="shared" si="14"/>
        <v/>
      </c>
      <c r="P7" s="74" t="str">
        <f t="shared" si="15"/>
        <v/>
      </c>
      <c r="Q7" s="74" t="str">
        <f>+IF(A7="","",CONCATENATE(YEAR(A7),"-",VLOOKUP(MONTH(A7),INFO_CALENDRIER!$I$1:$J$13,2,FALSE)))</f>
        <v/>
      </c>
      <c r="R7" s="74" t="str">
        <f t="shared" si="16"/>
        <v/>
      </c>
      <c r="S7" s="76" t="str">
        <f t="shared" si="17"/>
        <v/>
      </c>
      <c r="T7" s="74" t="str">
        <f>IF(H7="","",IF(I7=INFO_CALENDRIER!$AB$2,IF(BD!H7="COMMANDE","ALBAN1","ALBAN2"),IF(I7=INFO_CALENDRIER!$AB$3,IF(BD!H7="COMMANDE","ALICE1","ALICE2"),IF(I7=INFO_CALENDRIER!$AB$4,IF(BD!H7="COMMANDE","EUGENIE1","EUGENIE2"),IF(I7=INFO_CALENDRIER!$AB$5,IF(BD!H7="COMMANDE","FRED1","FRED2"),IF(I7=INFO_CALENDRIER!$AB$6,IF(BD!H7="COMMANDE","HERVE1","HERVE2"),IF(I7=INFO_CALENDRIER!$AB$7,IF(BD!H7="COMMANDE","MARIA1","MARIA2"),IF(I7=INFO_CALENDRIER!$AB$8,IF(BD!H7="COMMANDE","MARIE1","MARIE2"),IF(I7=INFO_CALENDRIER!$AB$9,IF(BD!H7="COMMANDE","VALERIE1","VALERIE2"),"erreur")))))))))</f>
        <v/>
      </c>
      <c r="U7" s="74"/>
      <c r="V7" s="74"/>
      <c r="W7" s="76" t="str">
        <f t="shared" si="3"/>
        <v/>
      </c>
      <c r="X7" s="76" t="str">
        <f t="shared" si="4"/>
        <v/>
      </c>
      <c r="Y7" s="76" t="str">
        <f t="shared" si="5"/>
        <v/>
      </c>
      <c r="Z7" s="77" t="str">
        <f t="shared" si="6"/>
        <v/>
      </c>
      <c r="AA7" s="77" t="str">
        <f t="shared" si="7"/>
        <v xml:space="preserve">00 01 1900 </v>
      </c>
      <c r="AB7" s="78" t="str">
        <f t="shared" si="18"/>
        <v>----</v>
      </c>
      <c r="AC7" s="77" t="str">
        <f t="shared" si="8"/>
        <v/>
      </c>
      <c r="AD7" s="77" t="str">
        <f t="shared" si="9"/>
        <v/>
      </c>
      <c r="AE7" s="77" t="str">
        <f t="shared" si="10"/>
        <v/>
      </c>
      <c r="AF7" s="77" t="str">
        <f t="shared" si="11"/>
        <v/>
      </c>
      <c r="AG7" s="77" t="str">
        <f t="shared" si="12"/>
        <v>00 01 1900</v>
      </c>
      <c r="AH7" s="77"/>
      <c r="AI7" s="55">
        <f t="shared" si="19"/>
        <v>44</v>
      </c>
      <c r="AJ7" s="55" t="str">
        <f t="shared" si="20"/>
        <v/>
      </c>
    </row>
    <row r="8" spans="1:37" ht="45" x14ac:dyDescent="0.25">
      <c r="A8" s="139"/>
      <c r="B8" s="140"/>
      <c r="C8" s="139"/>
      <c r="D8" s="141"/>
      <c r="E8" s="142"/>
      <c r="F8" s="142"/>
      <c r="G8" s="143"/>
      <c r="H8" s="144" t="str">
        <f t="shared" ref="H8" si="22">IF(G8="","",IF(U8=V8,"ERREUR",IF(U8=1,"OPTION",IF(V8=1,"COMMANDE",""))))</f>
        <v/>
      </c>
      <c r="I8" s="142"/>
      <c r="J8" s="145" t="str">
        <f t="shared" si="0"/>
        <v/>
      </c>
      <c r="K8" s="145" t="str">
        <f t="shared" si="1"/>
        <v/>
      </c>
      <c r="L8" s="145" t="str">
        <f t="shared" si="2"/>
        <v/>
      </c>
      <c r="M8" s="142"/>
      <c r="N8" s="142" t="str">
        <f t="shared" si="13"/>
        <v/>
      </c>
      <c r="O8" s="142" t="str">
        <f t="shared" si="14"/>
        <v/>
      </c>
      <c r="P8" s="142" t="str">
        <f t="shared" si="15"/>
        <v/>
      </c>
      <c r="Q8" s="142" t="str">
        <f>+IF(A8="","",CONCATENATE(YEAR(A8),"-",VLOOKUP(MONTH(A8),INFO_CALENDRIER!$I$1:$J$13,2,FALSE)))</f>
        <v/>
      </c>
      <c r="R8" s="142" t="str">
        <f t="shared" si="16"/>
        <v/>
      </c>
      <c r="S8" s="145" t="str">
        <f t="shared" si="17"/>
        <v/>
      </c>
      <c r="T8" s="142" t="str">
        <f>IF(H8="","",IF(I8=INFO_CALENDRIER!$AB$2,IF(BD!H8="COMMANDE","ALBAN1","ALBAN2"),IF(I8=INFO_CALENDRIER!$AB$3,IF(BD!H8="COMMANDE","ALICE1","ALICE2"),IF(I8=INFO_CALENDRIER!$AB$4,IF(BD!H8="COMMANDE","EUGENIE1","EUGENIE2"),IF(I8=INFO_CALENDRIER!$AB$5,IF(BD!H8="COMMANDE","FRED1","FRED2"),IF(I8=INFO_CALENDRIER!$AB$6,IF(BD!H8="COMMANDE","HERVE1","HERVE2"),IF(I8=INFO_CALENDRIER!$AB$7,IF(BD!H8="COMMANDE","MARIA1","MARIA2"),IF(I8=INFO_CALENDRIER!$AB$8,IF(BD!H8="COMMANDE","MARIE1","MARIE2"),IF(I8=INFO_CALENDRIER!$AB$9,IF(BD!H8="COMMANDE","VALERIE1","VALERIE2"),"erreur")))))))))</f>
        <v/>
      </c>
      <c r="U8" s="142"/>
      <c r="V8" s="142"/>
      <c r="W8" s="145" t="str">
        <f t="shared" si="3"/>
        <v/>
      </c>
      <c r="X8" s="145" t="str">
        <f t="shared" si="4"/>
        <v/>
      </c>
      <c r="Y8" s="145" t="str">
        <f t="shared" si="5"/>
        <v/>
      </c>
      <c r="Z8" s="146" t="str">
        <f t="shared" si="6"/>
        <v/>
      </c>
      <c r="AA8" s="146" t="str">
        <f t="shared" si="7"/>
        <v xml:space="preserve">00 01 1900 </v>
      </c>
      <c r="AB8" s="147" t="str">
        <f t="shared" si="18"/>
        <v>----</v>
      </c>
      <c r="AC8" s="146" t="str">
        <f t="shared" si="8"/>
        <v/>
      </c>
      <c r="AD8" s="146" t="str">
        <f t="shared" si="9"/>
        <v/>
      </c>
      <c r="AE8" s="146" t="str">
        <f t="shared" si="10"/>
        <v/>
      </c>
      <c r="AF8" s="146" t="str">
        <f t="shared" si="11"/>
        <v/>
      </c>
      <c r="AG8" s="146" t="str">
        <f t="shared" si="12"/>
        <v>00 01 1900</v>
      </c>
      <c r="AH8" s="146"/>
      <c r="AI8" s="55">
        <f t="shared" si="19"/>
        <v>15</v>
      </c>
      <c r="AJ8" s="55" t="str">
        <f t="shared" si="20"/>
        <v/>
      </c>
    </row>
    <row r="9" spans="1:37" ht="30" x14ac:dyDescent="0.25">
      <c r="A9" s="72"/>
      <c r="B9" s="123"/>
      <c r="C9" s="72"/>
      <c r="D9" s="73"/>
      <c r="E9" s="74"/>
      <c r="F9" s="74"/>
      <c r="G9" s="75"/>
      <c r="H9" s="101" t="str">
        <f>IF(G9="","",IF(U9=V9,"ERREUR",IF(U9=TRUE,"OPTION",IF(V9=TRUE,"COMMANDE",""))))</f>
        <v/>
      </c>
      <c r="I9" s="74"/>
      <c r="J9" s="76" t="str">
        <f t="shared" si="0"/>
        <v/>
      </c>
      <c r="K9" s="76" t="str">
        <f t="shared" si="1"/>
        <v/>
      </c>
      <c r="L9" s="76" t="str">
        <f t="shared" si="2"/>
        <v/>
      </c>
      <c r="M9" s="74"/>
      <c r="N9" s="74" t="str">
        <f t="shared" si="13"/>
        <v/>
      </c>
      <c r="O9" s="74" t="str">
        <f t="shared" si="14"/>
        <v/>
      </c>
      <c r="P9" s="74" t="str">
        <f t="shared" si="15"/>
        <v/>
      </c>
      <c r="Q9" s="74" t="str">
        <f>+IF(A9="","",CONCATENATE(YEAR(A9),"-",VLOOKUP(MONTH(A9),INFO_CALENDRIER!$I$1:$J$13,2,FALSE)))</f>
        <v/>
      </c>
      <c r="R9" s="74" t="str">
        <f t="shared" si="16"/>
        <v/>
      </c>
      <c r="S9" s="76" t="str">
        <f t="shared" si="17"/>
        <v/>
      </c>
      <c r="T9" s="74" t="str">
        <f>IF(H9="","",IF(I9=INFO_CALENDRIER!$AB$2,IF(BD!H9="COMMANDE","ALBAN1","ALBAN2"),IF(I9=INFO_CALENDRIER!$AB$3,IF(BD!H9="COMMANDE","ALICE1","ALICE2"),IF(I9=INFO_CALENDRIER!$AB$4,IF(BD!H9="COMMANDE","EUGENIE1","EUGENIE2"),IF(I9=INFO_CALENDRIER!$AB$5,IF(BD!H9="COMMANDE","FRED1","FRED2"),IF(I9=INFO_CALENDRIER!$AB$6,IF(BD!H9="COMMANDE","HERVE1","HERVE2"),IF(I9=INFO_CALENDRIER!$AB$7,IF(BD!H9="COMMANDE","MARIA1","MARIA2"),IF(I9=INFO_CALENDRIER!$AB$8,IF(BD!H9="COMMANDE","MARIE1","MARIE2"),IF(I9=INFO_CALENDRIER!$AB$9,IF(BD!H9="COMMANDE","VALERIE1","VALERIE2"),"erreur")))))))))</f>
        <v/>
      </c>
      <c r="U9" s="74"/>
      <c r="V9" s="74"/>
      <c r="W9" s="76" t="str">
        <f t="shared" si="3"/>
        <v/>
      </c>
      <c r="X9" s="76" t="str">
        <f t="shared" si="4"/>
        <v/>
      </c>
      <c r="Y9" s="76" t="str">
        <f t="shared" si="5"/>
        <v/>
      </c>
      <c r="Z9" s="77" t="str">
        <f t="shared" si="6"/>
        <v/>
      </c>
      <c r="AA9" s="77" t="str">
        <f t="shared" si="7"/>
        <v xml:space="preserve">00 01 1900 </v>
      </c>
      <c r="AB9" s="78" t="str">
        <f t="shared" si="18"/>
        <v>----</v>
      </c>
      <c r="AC9" s="77" t="str">
        <f t="shared" si="8"/>
        <v/>
      </c>
      <c r="AD9" s="77" t="str">
        <f t="shared" si="9"/>
        <v/>
      </c>
      <c r="AE9" s="77" t="str">
        <f t="shared" si="10"/>
        <v/>
      </c>
      <c r="AF9" s="77" t="str">
        <f t="shared" si="11"/>
        <v/>
      </c>
      <c r="AG9" s="77" t="str">
        <f t="shared" si="12"/>
        <v>00 01 1900</v>
      </c>
      <c r="AH9" s="77"/>
      <c r="AI9" s="55">
        <f t="shared" si="19"/>
        <v>44</v>
      </c>
      <c r="AJ9" s="55" t="str">
        <f t="shared" si="20"/>
        <v/>
      </c>
    </row>
    <row r="10" spans="1:37" ht="30" x14ac:dyDescent="0.25">
      <c r="A10" s="86"/>
      <c r="B10" s="125"/>
      <c r="C10" s="86"/>
      <c r="D10" s="87"/>
      <c r="E10" s="88"/>
      <c r="F10" s="88"/>
      <c r="G10" s="89"/>
      <c r="H10" s="102" t="str">
        <f t="shared" ref="H10:H73" si="23">IF(G10="","",IF(U10=V10,"ERREUR",IF(U10=TRUE,"OPTION",IF(V10=TRUE,"COMMANDE",""))))</f>
        <v/>
      </c>
      <c r="I10" s="88"/>
      <c r="J10" s="90" t="str">
        <f t="shared" si="0"/>
        <v/>
      </c>
      <c r="K10" s="90" t="str">
        <f t="shared" si="1"/>
        <v/>
      </c>
      <c r="L10" s="90" t="str">
        <f t="shared" si="2"/>
        <v/>
      </c>
      <c r="M10" s="88"/>
      <c r="N10" s="88" t="str">
        <f t="shared" si="13"/>
        <v/>
      </c>
      <c r="O10" s="88" t="str">
        <f t="shared" si="14"/>
        <v/>
      </c>
      <c r="P10" s="88" t="str">
        <f t="shared" si="15"/>
        <v/>
      </c>
      <c r="Q10" s="88" t="str">
        <f>+IF(A10="","",CONCATENATE(YEAR(A10),"-",VLOOKUP(MONTH(A10),INFO_CALENDRIER!$I$1:$J$13,2,FALSE)))</f>
        <v/>
      </c>
      <c r="R10" s="88" t="str">
        <f t="shared" si="16"/>
        <v/>
      </c>
      <c r="S10" s="90" t="str">
        <f t="shared" si="17"/>
        <v/>
      </c>
      <c r="T10" s="88" t="str">
        <f>IF(H10="","",IF(I10=INFO_CALENDRIER!$AB$2,IF(BD!H10="COMMANDE","ALBAN1","ALBAN2"),IF(I10=INFO_CALENDRIER!$AB$3,IF(BD!H10="COMMANDE","ALICE1","ALICE2"),IF(I10=INFO_CALENDRIER!$AB$4,IF(BD!H10="COMMANDE","EUGENIE1","EUGENIE2"),IF(I10=INFO_CALENDRIER!$AB$5,IF(BD!H10="COMMANDE","FRED1","FRED2"),IF(I10=INFO_CALENDRIER!$AB$6,IF(BD!H10="COMMANDE","HERVE1","HERVE2"),IF(I10=INFO_CALENDRIER!$AB$7,IF(BD!H10="COMMANDE","MARIA1","MARIA2"),IF(I10=INFO_CALENDRIER!$AB$8,IF(BD!H10="COMMANDE","MARIE1","MARIE2"),IF(I10=INFO_CALENDRIER!$AB$9,IF(BD!H10="COMMANDE","VALERIE1","VALERIE2"),"erreur")))))))))</f>
        <v/>
      </c>
      <c r="U10" s="88"/>
      <c r="V10" s="88"/>
      <c r="W10" s="90" t="str">
        <f t="shared" si="3"/>
        <v/>
      </c>
      <c r="X10" s="90" t="str">
        <f t="shared" si="4"/>
        <v/>
      </c>
      <c r="Y10" s="90" t="str">
        <f t="shared" si="5"/>
        <v/>
      </c>
      <c r="Z10" s="91" t="str">
        <f t="shared" si="6"/>
        <v/>
      </c>
      <c r="AA10" s="91" t="str">
        <f t="shared" si="7"/>
        <v xml:space="preserve">00 01 1900 </v>
      </c>
      <c r="AB10" s="92" t="str">
        <f t="shared" si="18"/>
        <v>----</v>
      </c>
      <c r="AC10" s="91" t="str">
        <f t="shared" si="8"/>
        <v/>
      </c>
      <c r="AD10" s="91" t="str">
        <f t="shared" si="9"/>
        <v/>
      </c>
      <c r="AE10" s="91" t="str">
        <f t="shared" si="10"/>
        <v/>
      </c>
      <c r="AF10" s="91" t="str">
        <f t="shared" si="11"/>
        <v/>
      </c>
      <c r="AG10" s="91" t="str">
        <f t="shared" si="12"/>
        <v>00 01 1900</v>
      </c>
      <c r="AH10" s="91"/>
      <c r="AI10" s="55">
        <f t="shared" si="19"/>
        <v>16</v>
      </c>
      <c r="AJ10" s="55" t="str">
        <f t="shared" si="20"/>
        <v/>
      </c>
    </row>
    <row r="11" spans="1:37" ht="30" x14ac:dyDescent="0.25">
      <c r="A11" s="103"/>
      <c r="B11" s="126"/>
      <c r="C11" s="103"/>
      <c r="D11" s="104"/>
      <c r="E11" s="105"/>
      <c r="F11" s="105"/>
      <c r="G11" s="106"/>
      <c r="H11" s="107" t="str">
        <f t="shared" si="23"/>
        <v/>
      </c>
      <c r="I11" s="105"/>
      <c r="J11" s="108" t="str">
        <f t="shared" si="0"/>
        <v/>
      </c>
      <c r="K11" s="108" t="str">
        <f t="shared" si="1"/>
        <v/>
      </c>
      <c r="L11" s="108" t="str">
        <f t="shared" si="2"/>
        <v/>
      </c>
      <c r="M11" s="105"/>
      <c r="N11" s="105" t="str">
        <f t="shared" si="13"/>
        <v/>
      </c>
      <c r="O11" s="105" t="str">
        <f t="shared" si="14"/>
        <v/>
      </c>
      <c r="P11" s="105" t="str">
        <f t="shared" si="15"/>
        <v/>
      </c>
      <c r="Q11" s="105" t="str">
        <f>+IF(A11="","",CONCATENATE(YEAR(A11),"-",VLOOKUP(MONTH(A11),INFO_CALENDRIER!$I$1:$J$13,2,FALSE)))</f>
        <v/>
      </c>
      <c r="R11" s="105" t="str">
        <f t="shared" si="16"/>
        <v/>
      </c>
      <c r="S11" s="108" t="str">
        <f t="shared" si="17"/>
        <v/>
      </c>
      <c r="T11" s="105" t="str">
        <f>IF(H11="","",IF(I11=INFO_CALENDRIER!$AB$2,IF(BD!H11="COMMANDE","ALBAN1","ALBAN2"),IF(I11=INFO_CALENDRIER!$AB$3,IF(BD!H11="COMMANDE","ALICE1","ALICE2"),IF(I11=INFO_CALENDRIER!$AB$4,IF(BD!H11="COMMANDE","EUGENIE1","EUGENIE2"),IF(I11=INFO_CALENDRIER!$AB$5,IF(BD!H11="COMMANDE","FRED1","FRED2"),IF(I11=INFO_CALENDRIER!$AB$6,IF(BD!H11="COMMANDE","HERVE1","HERVE2"),IF(I11=INFO_CALENDRIER!$AB$7,IF(BD!H11="COMMANDE","MARIA1","MARIA2"),IF(I11=INFO_CALENDRIER!$AB$8,IF(BD!H11="COMMANDE","MARIE1","MARIE2"),IF(I11=INFO_CALENDRIER!$AB$9,IF(BD!H11="COMMANDE","VALERIE1","VALERIE2"),"erreur")))))))))</f>
        <v/>
      </c>
      <c r="U11" s="105"/>
      <c r="V11" s="105"/>
      <c r="W11" s="108" t="str">
        <f t="shared" si="3"/>
        <v/>
      </c>
      <c r="X11" s="108" t="str">
        <f t="shared" si="4"/>
        <v/>
      </c>
      <c r="Y11" s="108" t="str">
        <f t="shared" si="5"/>
        <v/>
      </c>
      <c r="Z11" s="109" t="str">
        <f t="shared" si="6"/>
        <v/>
      </c>
      <c r="AA11" s="109" t="str">
        <f t="shared" si="7"/>
        <v xml:space="preserve">00 01 1900 </v>
      </c>
      <c r="AB11" s="110" t="str">
        <f t="shared" si="18"/>
        <v>----</v>
      </c>
      <c r="AC11" s="109" t="str">
        <f t="shared" si="8"/>
        <v/>
      </c>
      <c r="AD11" s="109" t="str">
        <f t="shared" si="9"/>
        <v/>
      </c>
      <c r="AE11" s="109" t="str">
        <f t="shared" si="10"/>
        <v/>
      </c>
      <c r="AF11" s="109" t="str">
        <f t="shared" si="11"/>
        <v/>
      </c>
      <c r="AG11" s="109" t="str">
        <f t="shared" si="12"/>
        <v>00 01 1900</v>
      </c>
      <c r="AH11" s="109"/>
      <c r="AI11" s="118">
        <f t="shared" si="19"/>
        <v>12</v>
      </c>
      <c r="AJ11" s="118" t="str">
        <f>IF(T11="","",T11)</f>
        <v/>
      </c>
      <c r="AK11" s="118"/>
    </row>
    <row r="12" spans="1:37" x14ac:dyDescent="0.25">
      <c r="A12" s="111"/>
      <c r="B12" s="127"/>
      <c r="C12" s="111"/>
      <c r="D12" s="112"/>
      <c r="E12" s="113"/>
      <c r="F12" s="113"/>
      <c r="G12" s="114"/>
      <c r="H12" s="100" t="str">
        <f t="shared" si="23"/>
        <v/>
      </c>
      <c r="I12" s="113"/>
      <c r="J12" s="115" t="str">
        <f t="shared" si="0"/>
        <v/>
      </c>
      <c r="K12" s="115" t="str">
        <f t="shared" si="1"/>
        <v/>
      </c>
      <c r="L12" s="115" t="str">
        <f t="shared" si="2"/>
        <v/>
      </c>
      <c r="M12" s="113"/>
      <c r="N12" s="113" t="str">
        <f t="shared" si="13"/>
        <v/>
      </c>
      <c r="O12" s="113" t="str">
        <f t="shared" si="14"/>
        <v/>
      </c>
      <c r="P12" s="113" t="str">
        <f t="shared" si="15"/>
        <v/>
      </c>
      <c r="Q12" s="113" t="str">
        <f>+IF(A12="","",CONCATENATE(YEAR(A12),"-",VLOOKUP(MONTH(A12),INFO_CALENDRIER!$I$1:$J$13,2,FALSE)))</f>
        <v/>
      </c>
      <c r="R12" s="113" t="str">
        <f t="shared" si="16"/>
        <v/>
      </c>
      <c r="S12" s="115" t="str">
        <f t="shared" si="17"/>
        <v/>
      </c>
      <c r="T12" s="113" t="str">
        <f>IF(H12="","",IF(I12=INFO_CALENDRIER!$AB$2,IF(BD!H12="COMMANDE","ALBAN1","ALBAN2"),IF(I12=INFO_CALENDRIER!$AB$3,IF(BD!H12="COMMANDE","ALICE1","ALICE2"),IF(I12=INFO_CALENDRIER!$AB$4,IF(BD!H12="COMMANDE","EUGENIE1","EUGENIE2"),IF(I12=INFO_CALENDRIER!$AB$5,IF(BD!H12="COMMANDE","FRED1","FRED2"),IF(I12=INFO_CALENDRIER!$AB$6,IF(BD!H12="COMMANDE","HERVE1","HERVE2"),IF(I12=INFO_CALENDRIER!$AB$7,IF(BD!H12="COMMANDE","MARIA1","MARIA2"),IF(I12=INFO_CALENDRIER!$AB$8,IF(BD!H12="COMMANDE","MARIE1","MARIE2"),IF(I12=INFO_CALENDRIER!$AB$9,IF(BD!H12="COMMANDE","VALERIE1","VALERIE2"),"erreur")))))))))</f>
        <v/>
      </c>
      <c r="U12" s="113"/>
      <c r="V12" s="113"/>
      <c r="W12" s="115" t="str">
        <f t="shared" si="3"/>
        <v/>
      </c>
      <c r="X12" s="115" t="str">
        <f t="shared" si="4"/>
        <v/>
      </c>
      <c r="Y12" s="115" t="str">
        <f t="shared" si="5"/>
        <v/>
      </c>
      <c r="Z12" s="116" t="str">
        <f t="shared" si="6"/>
        <v/>
      </c>
      <c r="AA12" s="116" t="str">
        <f>CONCATENATE(A12,E12)</f>
        <v/>
      </c>
      <c r="AB12" s="117"/>
      <c r="AC12" s="116" t="str">
        <f>IF(B12="","",IF(LEFT(B12,2)&lt;"12",1,0))</f>
        <v/>
      </c>
      <c r="AD12" s="116" t="str">
        <f t="shared" si="9"/>
        <v/>
      </c>
      <c r="AE12" s="116" t="str">
        <f t="shared" si="10"/>
        <v/>
      </c>
      <c r="AF12" s="116" t="str">
        <f t="shared" si="11"/>
        <v/>
      </c>
      <c r="AG12" s="116" t="str">
        <f t="shared" si="12"/>
        <v>00 01 1900</v>
      </c>
      <c r="AH12" s="116"/>
      <c r="AI12" s="55">
        <f t="shared" si="19"/>
        <v>9</v>
      </c>
      <c r="AJ12" s="55" t="str">
        <f t="shared" si="20"/>
        <v/>
      </c>
    </row>
    <row r="13" spans="1:37" x14ac:dyDescent="0.25">
      <c r="A13" s="59"/>
      <c r="B13" s="122"/>
      <c r="C13" s="59"/>
      <c r="D13" s="61"/>
      <c r="E13" s="52"/>
      <c r="F13" s="52"/>
      <c r="G13" s="65"/>
      <c r="H13" s="100" t="str">
        <f t="shared" si="23"/>
        <v/>
      </c>
      <c r="I13" s="52"/>
      <c r="J13" s="60" t="str">
        <f t="shared" si="0"/>
        <v/>
      </c>
      <c r="K13" s="60" t="str">
        <f t="shared" si="1"/>
        <v/>
      </c>
      <c r="L13" s="60" t="str">
        <f t="shared" si="2"/>
        <v/>
      </c>
      <c r="M13" s="52"/>
      <c r="N13" s="52" t="str">
        <f t="shared" si="13"/>
        <v/>
      </c>
      <c r="O13" s="52" t="str">
        <f t="shared" si="14"/>
        <v/>
      </c>
      <c r="P13" s="52" t="str">
        <f t="shared" si="15"/>
        <v/>
      </c>
      <c r="Q13" s="52" t="str">
        <f>+IF(A13="","",CONCATENATE(YEAR(A13),"-",VLOOKUP(MONTH(A13),INFO_CALENDRIER!$I$1:$J$13,2,FALSE)))</f>
        <v/>
      </c>
      <c r="R13" s="52" t="str">
        <f t="shared" si="16"/>
        <v/>
      </c>
      <c r="S13" s="60" t="str">
        <f t="shared" si="17"/>
        <v/>
      </c>
      <c r="T13" s="113" t="str">
        <f>IF(H13="","",IF(I13=INFO_CALENDRIER!$AB$2,IF(BD!H13="COMMANDE","ALBAN1","ALBAN2"),IF(I13=INFO_CALENDRIER!$AB$3,IF(BD!H13="COMMANDE","ALICE1","ALICE2"),IF(I13=INFO_CALENDRIER!$AB$4,IF(BD!H13="COMMANDE","EUGENIE1","EUGENIE2"),IF(I13=INFO_CALENDRIER!$AB$5,IF(BD!H13="COMMANDE","FRED1","FRED2"),IF(I13=INFO_CALENDRIER!$AB$6,IF(BD!H13="COMMANDE","HERVE1","HERVE2"),IF(I13=INFO_CALENDRIER!$AB$7,IF(BD!H13="COMMANDE","MARIA1","MARIA2"),IF(I13=INFO_CALENDRIER!$AB$8,IF(BD!H13="COMMANDE","MARIE1","MARIE2"),IF(I13=INFO_CALENDRIER!$AB$9,IF(BD!H13="COMMANDE","VALERIE1","VALERIE2"),"erreur")))))))))</f>
        <v/>
      </c>
      <c r="U13" s="52"/>
      <c r="V13" s="52"/>
      <c r="W13" s="60" t="str">
        <f t="shared" si="3"/>
        <v/>
      </c>
      <c r="X13" s="60" t="str">
        <f t="shared" si="4"/>
        <v/>
      </c>
      <c r="Y13" s="60" t="str">
        <f t="shared" si="5"/>
        <v/>
      </c>
      <c r="Z13" s="55" t="str">
        <f t="shared" si="6"/>
        <v/>
      </c>
      <c r="AC13" s="55" t="str">
        <f>IF(B13="","",IF(LEFT(B13,2)&lt;"12",1,0))</f>
        <v/>
      </c>
    </row>
    <row r="14" spans="1:37" x14ac:dyDescent="0.25">
      <c r="A14" s="59"/>
      <c r="B14" s="122"/>
      <c r="C14" s="59"/>
      <c r="D14" s="61"/>
      <c r="E14" s="52"/>
      <c r="F14" s="52"/>
      <c r="G14" s="65"/>
      <c r="H14" s="100" t="str">
        <f t="shared" si="23"/>
        <v/>
      </c>
      <c r="I14" s="52"/>
      <c r="J14" s="60" t="str">
        <f t="shared" si="0"/>
        <v/>
      </c>
      <c r="K14" s="60" t="str">
        <f t="shared" si="1"/>
        <v/>
      </c>
      <c r="L14" s="60" t="str">
        <f t="shared" si="2"/>
        <v/>
      </c>
      <c r="M14" s="52"/>
      <c r="N14" s="52" t="str">
        <f t="shared" si="13"/>
        <v/>
      </c>
      <c r="O14" s="52" t="str">
        <f t="shared" si="14"/>
        <v/>
      </c>
      <c r="P14" s="52" t="str">
        <f t="shared" si="15"/>
        <v/>
      </c>
      <c r="Q14" s="52" t="str">
        <f>+IF(A14="","",CONCATENATE(YEAR(A14),"-",VLOOKUP(MONTH(A14),INFO_CALENDRIER!$I$1:$J$13,2,FALSE)))</f>
        <v/>
      </c>
      <c r="R14" s="52" t="str">
        <f t="shared" si="16"/>
        <v/>
      </c>
      <c r="S14" s="60" t="str">
        <f t="shared" si="17"/>
        <v/>
      </c>
      <c r="T14" s="113" t="str">
        <f>IF(H14="","",IF(I14=INFO_CALENDRIER!$AB$2,IF(BD!H14="COMMANDE","ALBAN1","ALBAN2"),IF(I14=INFO_CALENDRIER!$AB$3,IF(BD!H14="COMMANDE","ALICE1","ALICE2"),IF(I14=INFO_CALENDRIER!$AB$4,IF(BD!H14="COMMANDE","EUGENIE1","EUGENIE2"),IF(I14=INFO_CALENDRIER!$AB$5,IF(BD!H14="COMMANDE","FRED1","FRED2"),IF(I14=INFO_CALENDRIER!$AB$6,IF(BD!H14="COMMANDE","HERVE1","HERVE2"),IF(I14=INFO_CALENDRIER!$AB$7,IF(BD!H14="COMMANDE","MARIA1","MARIA2"),IF(I14=INFO_CALENDRIER!$AB$8,IF(BD!H14="COMMANDE","MARIE1","MARIE2"),IF(I14=INFO_CALENDRIER!$AB$9,IF(BD!H14="COMMANDE","VALERIE1","VALERIE2"),"erreur")))))))))</f>
        <v/>
      </c>
      <c r="U14" s="52"/>
      <c r="V14" s="52"/>
      <c r="W14" s="60" t="str">
        <f t="shared" si="3"/>
        <v/>
      </c>
      <c r="X14" s="60" t="str">
        <f t="shared" si="4"/>
        <v/>
      </c>
      <c r="Y14" s="60" t="str">
        <f t="shared" si="5"/>
        <v/>
      </c>
      <c r="Z14" s="55" t="str">
        <f t="shared" si="6"/>
        <v/>
      </c>
      <c r="AC14" s="55" t="str">
        <f>IF(B14="","",IF(LEFT(B14,2)&lt;"12",1,0))</f>
        <v/>
      </c>
    </row>
    <row r="15" spans="1:37" x14ac:dyDescent="0.25">
      <c r="A15" s="122"/>
      <c r="B15" s="122"/>
      <c r="C15" s="59"/>
      <c r="D15" s="61"/>
      <c r="E15" s="52"/>
      <c r="F15" s="52"/>
      <c r="G15" s="65"/>
      <c r="H15" s="100"/>
      <c r="I15" s="52"/>
      <c r="J15" s="60"/>
      <c r="K15" s="60"/>
      <c r="L15" s="60"/>
      <c r="M15" s="52"/>
      <c r="N15" s="52"/>
      <c r="O15" s="52"/>
      <c r="P15" s="52"/>
      <c r="Q15" s="52"/>
      <c r="R15" s="52"/>
      <c r="S15" s="60"/>
      <c r="T15" s="113"/>
      <c r="U15" s="52"/>
      <c r="V15" s="52"/>
      <c r="W15" s="60"/>
      <c r="X15" s="60"/>
      <c r="Y15" s="60"/>
      <c r="Z15" s="55"/>
    </row>
    <row r="16" spans="1:37" x14ac:dyDescent="0.25">
      <c r="A16" s="122"/>
      <c r="B16" s="122"/>
      <c r="C16" s="59"/>
      <c r="D16" s="61"/>
      <c r="E16" s="52"/>
      <c r="F16" s="52"/>
      <c r="G16" s="65"/>
      <c r="H16" s="100"/>
      <c r="I16" s="52"/>
      <c r="J16" s="60"/>
      <c r="K16" s="60"/>
      <c r="L16" s="60"/>
      <c r="M16" s="52"/>
      <c r="N16" s="52"/>
      <c r="O16" s="52"/>
      <c r="P16" s="52"/>
      <c r="Q16" s="52"/>
      <c r="R16" s="52"/>
      <c r="S16" s="60"/>
      <c r="T16" s="113"/>
      <c r="U16" s="52"/>
      <c r="V16" s="52"/>
      <c r="W16" s="60"/>
      <c r="X16" s="60"/>
      <c r="Y16" s="60"/>
      <c r="Z16" s="55"/>
    </row>
    <row r="17" spans="1:26" x14ac:dyDescent="0.25">
      <c r="A17" s="59"/>
      <c r="B17" s="122"/>
      <c r="C17" s="59"/>
      <c r="D17" s="61"/>
      <c r="E17" s="52"/>
      <c r="F17" s="52"/>
      <c r="G17" s="65"/>
      <c r="H17" s="100" t="str">
        <f t="shared" si="23"/>
        <v/>
      </c>
      <c r="I17" s="52"/>
      <c r="J17" s="60" t="str">
        <f t="shared" ref="J17:J80" si="24">IF($A17="","",DAY(A17))</f>
        <v/>
      </c>
      <c r="K17" s="60" t="str">
        <f t="shared" ref="K17:K80" si="25">IF($A17="","",MONTH(A17))</f>
        <v/>
      </c>
      <c r="L17" s="60" t="str">
        <f t="shared" ref="L17:L80" si="26">IF($A17="","",YEAR(A17))</f>
        <v/>
      </c>
      <c r="M17" s="52"/>
      <c r="N17" s="52" t="str">
        <f t="shared" si="13"/>
        <v/>
      </c>
      <c r="O17" s="52" t="str">
        <f t="shared" si="14"/>
        <v/>
      </c>
      <c r="P17" s="52" t="str">
        <f t="shared" si="15"/>
        <v/>
      </c>
      <c r="Q17" s="52" t="str">
        <f>+IF(A17="","",CONCATENATE(YEAR(A17),"-",VLOOKUP(MONTH(A17),INFO_CALENDRIER!$I$1:$J$13,2,FALSE)))</f>
        <v/>
      </c>
      <c r="R17" s="52" t="str">
        <f t="shared" si="16"/>
        <v/>
      </c>
      <c r="S17" s="60" t="str">
        <f t="shared" si="17"/>
        <v/>
      </c>
      <c r="T17" s="113" t="str">
        <f>IF(H17="","",IF(I17=INFO_CALENDRIER!$AB$2,IF(BD!H17="COMMANDE","ALBAN1","ALBAN2"),IF(I17=INFO_CALENDRIER!$AB$3,IF(BD!H17="COMMANDE","ALICE1","ALICE2"),IF(I17=INFO_CALENDRIER!$AB$4,IF(BD!H17="COMMANDE","EUGENIE1","EUGENIE2"),IF(I17=INFO_CALENDRIER!$AB$5,IF(BD!H17="COMMANDE","FRED1","FRED2"),IF(I17=INFO_CALENDRIER!$AB$6,IF(BD!H17="COMMANDE","HERVE1","HERVE2"),IF(I17=INFO_CALENDRIER!$AB$7,IF(BD!H17="COMMANDE","MARIA1","MARIA2"),IF(I17=INFO_CALENDRIER!$AB$8,IF(BD!H17="COMMANDE","MARIE1","MARIE2"),IF(I17=INFO_CALENDRIER!$AB$9,IF(BD!H17="COMMANDE","VALERIE1","VALERIE2"),"erreur")))))))))</f>
        <v/>
      </c>
      <c r="U17" s="52"/>
      <c r="V17" s="52"/>
      <c r="W17" s="60" t="str">
        <f t="shared" ref="W17:W80" si="27">IF($C17="","",DAY(C17))</f>
        <v/>
      </c>
      <c r="X17" s="60" t="str">
        <f t="shared" ref="X17:X80" si="28">IF($C17="","",MONTH(C17))</f>
        <v/>
      </c>
      <c r="Y17" s="60" t="str">
        <f t="shared" ref="Y17:Y80" si="29">IF($C17="","",YEAR(C17))</f>
        <v/>
      </c>
      <c r="Z17" s="55" t="str">
        <f t="shared" ref="Z17:Z80" si="30">IF(A17="","",IF(C17-A17=0,1,(C17-A17)))</f>
        <v/>
      </c>
    </row>
    <row r="18" spans="1:26" x14ac:dyDescent="0.25">
      <c r="A18" s="59"/>
      <c r="B18" s="122"/>
      <c r="C18" s="59"/>
      <c r="D18" s="61"/>
      <c r="E18" s="52"/>
      <c r="F18" s="52"/>
      <c r="G18" s="65"/>
      <c r="H18" s="100" t="str">
        <f t="shared" si="23"/>
        <v/>
      </c>
      <c r="I18" s="52"/>
      <c r="J18" s="60" t="str">
        <f t="shared" si="24"/>
        <v/>
      </c>
      <c r="K18" s="60" t="str">
        <f t="shared" si="25"/>
        <v/>
      </c>
      <c r="L18" s="60" t="str">
        <f t="shared" si="26"/>
        <v/>
      </c>
      <c r="M18" s="52"/>
      <c r="N18" s="52" t="str">
        <f t="shared" si="13"/>
        <v/>
      </c>
      <c r="O18" s="52" t="str">
        <f t="shared" si="14"/>
        <v/>
      </c>
      <c r="P18" s="52" t="str">
        <f t="shared" si="15"/>
        <v/>
      </c>
      <c r="Q18" s="52" t="str">
        <f>+IF(A18="","",CONCATENATE(YEAR(A18),"-",VLOOKUP(MONTH(A18),INFO_CALENDRIER!$I$1:$J$13,2,FALSE)))</f>
        <v/>
      </c>
      <c r="R18" s="52" t="str">
        <f t="shared" si="16"/>
        <v/>
      </c>
      <c r="S18" s="60" t="str">
        <f t="shared" si="17"/>
        <v/>
      </c>
      <c r="T18" s="52" t="str">
        <f>IF(H18="","",IF(I18=INFO_CALENDRIER!$AB$2,IF(BD!H18="COMMANDE","ALBAN1","ALBAN2"),IF(I18=INFO_CALENDRIER!$AB$3,IF(BD!H18="COMMANDE","ALICE1","ALICE2"),IF(I18=INFO_CALENDRIER!$AB$4,IF(BD!H18="COMMANDE","EUGENIE1","EUGENIE2"),IF(I18=INFO_CALENDRIER!$AB$5,IF(BD!H18="COMMANDE","FRED1","FRED2"),IF(I18=INFO_CALENDRIER!$AB$6,IF(BD!H18="COMMANDE","HERVE1","HERVE2"),IF(I18=INFO_CALENDRIER!$AB$7,IF(BD!H18="COMMANDE","MARIA1","MARIA2"),IF(I18=INFO_CALENDRIER!$AB$8,IF(BD!H18="COMMANDE","MARIE1","MARIE2"),IF(I18=INFO_CALENDRIER!$AB$9,IF(BD!H18="COMMANDE","VALERIE1","VALERIE2"),"erreur")))))))))</f>
        <v/>
      </c>
      <c r="U18" s="52"/>
      <c r="V18" s="52"/>
      <c r="W18" s="60" t="str">
        <f t="shared" si="27"/>
        <v/>
      </c>
      <c r="X18" s="60" t="str">
        <f t="shared" si="28"/>
        <v/>
      </c>
      <c r="Y18" s="60" t="str">
        <f t="shared" si="29"/>
        <v/>
      </c>
      <c r="Z18" s="55" t="str">
        <f t="shared" si="30"/>
        <v/>
      </c>
    </row>
    <row r="19" spans="1:26" x14ac:dyDescent="0.25">
      <c r="A19" s="59"/>
      <c r="B19" s="122"/>
      <c r="C19" s="59"/>
      <c r="D19" s="61"/>
      <c r="E19" s="52"/>
      <c r="F19" s="52"/>
      <c r="G19" s="65"/>
      <c r="H19" s="100" t="str">
        <f t="shared" si="23"/>
        <v/>
      </c>
      <c r="I19" s="52"/>
      <c r="J19" s="60" t="str">
        <f t="shared" si="24"/>
        <v/>
      </c>
      <c r="K19" s="60" t="str">
        <f t="shared" si="25"/>
        <v/>
      </c>
      <c r="L19" s="60" t="str">
        <f t="shared" si="26"/>
        <v/>
      </c>
      <c r="M19" s="52"/>
      <c r="N19" s="52" t="str">
        <f t="shared" si="13"/>
        <v/>
      </c>
      <c r="O19" s="52" t="str">
        <f t="shared" si="14"/>
        <v/>
      </c>
      <c r="P19" s="52" t="str">
        <f t="shared" si="15"/>
        <v/>
      </c>
      <c r="Q19" s="52" t="str">
        <f>+IF(A19="","",CONCATENATE(YEAR(A19),"-",VLOOKUP(MONTH(A19),INFO_CALENDRIER!$I$1:$J$13,2,FALSE)))</f>
        <v/>
      </c>
      <c r="R19" s="52" t="str">
        <f t="shared" si="16"/>
        <v/>
      </c>
      <c r="S19" s="60" t="str">
        <f t="shared" si="17"/>
        <v/>
      </c>
      <c r="T19" s="52" t="str">
        <f>IF(H19="","",IF(I19=INFO_CALENDRIER!$AB$2,IF(BD!H19="COMMANDE","ALBAN1","ALBAN2"),IF(I19=INFO_CALENDRIER!$AB$3,IF(BD!H19="COMMANDE","ALICE1","ALICE2"),IF(I19=INFO_CALENDRIER!$AB$4,IF(BD!H19="COMMANDE","EUGENIE1","EUGENIE2"),IF(I19=INFO_CALENDRIER!$AB$5,IF(BD!H19="COMMANDE","FRED1","FRED2"),IF(I19=INFO_CALENDRIER!$AB$6,IF(BD!H19="COMMANDE","HERVE1","HERVE2"),IF(I19=INFO_CALENDRIER!$AB$7,IF(BD!H19="COMMANDE","MARIA1","MARIA2"),IF(I19=INFO_CALENDRIER!$AB$8,IF(BD!H19="COMMANDE","MARIE1","MARIE2"),IF(I19=INFO_CALENDRIER!$AB$9,IF(BD!H19="COMMANDE","VALERIE1","VALERIE2"),"erreur")))))))))</f>
        <v/>
      </c>
      <c r="U19" s="52"/>
      <c r="V19" s="52"/>
      <c r="W19" s="60" t="str">
        <f t="shared" si="27"/>
        <v/>
      </c>
      <c r="X19" s="60" t="str">
        <f t="shared" si="28"/>
        <v/>
      </c>
      <c r="Y19" s="60" t="str">
        <f t="shared" si="29"/>
        <v/>
      </c>
      <c r="Z19" s="55" t="str">
        <f t="shared" si="30"/>
        <v/>
      </c>
    </row>
    <row r="20" spans="1:26" x14ac:dyDescent="0.25">
      <c r="A20" s="59"/>
      <c r="B20" s="122"/>
      <c r="C20" s="59"/>
      <c r="D20" s="61"/>
      <c r="E20" s="52"/>
      <c r="F20" s="52"/>
      <c r="G20" s="65"/>
      <c r="H20" s="100" t="str">
        <f t="shared" si="23"/>
        <v/>
      </c>
      <c r="I20" s="52"/>
      <c r="J20" s="60" t="str">
        <f t="shared" si="24"/>
        <v/>
      </c>
      <c r="K20" s="60" t="str">
        <f t="shared" si="25"/>
        <v/>
      </c>
      <c r="L20" s="60" t="str">
        <f t="shared" si="26"/>
        <v/>
      </c>
      <c r="M20" s="52"/>
      <c r="N20" s="52" t="str">
        <f t="shared" si="13"/>
        <v/>
      </c>
      <c r="O20" s="52" t="str">
        <f t="shared" si="14"/>
        <v/>
      </c>
      <c r="P20" s="52" t="str">
        <f t="shared" si="15"/>
        <v/>
      </c>
      <c r="Q20" s="52" t="str">
        <f>+IF(A20="","",CONCATENATE(YEAR(A20),"-",VLOOKUP(MONTH(A20),INFO_CALENDRIER!$I$1:$J$13,2,FALSE)))</f>
        <v/>
      </c>
      <c r="R20" s="52" t="str">
        <f t="shared" si="16"/>
        <v/>
      </c>
      <c r="S20" s="60" t="str">
        <f t="shared" si="17"/>
        <v/>
      </c>
      <c r="T20" s="52" t="str">
        <f>IF(H20="","",IF(I20=INFO_CALENDRIER!$AB$2,IF(BD!H20="COMMANDE","ALBAN1","ALBAN2"),IF(I20=INFO_CALENDRIER!$AB$3,IF(BD!H20="COMMANDE","ALICE1","ALICE2"),IF(I20=INFO_CALENDRIER!$AB$4,IF(BD!H20="COMMANDE","EUGENIE1","EUGENIE2"),IF(I20=INFO_CALENDRIER!$AB$5,IF(BD!H20="COMMANDE","FRED1","FRED2"),IF(I20=INFO_CALENDRIER!$AB$6,IF(BD!H20="COMMANDE","HERVE1","HERVE2"),IF(I20=INFO_CALENDRIER!$AB$7,IF(BD!H20="COMMANDE","MARIA1","MARIA2"),IF(I20=INFO_CALENDRIER!$AB$8,IF(BD!H20="COMMANDE","MARIE1","MARIE2"),IF(I20=INFO_CALENDRIER!$AB$9,IF(BD!H20="COMMANDE","VALERIE1","VALERIE2"),"erreur")))))))))</f>
        <v/>
      </c>
      <c r="U20" s="52"/>
      <c r="V20" s="52"/>
      <c r="W20" s="60" t="str">
        <f t="shared" si="27"/>
        <v/>
      </c>
      <c r="X20" s="60" t="str">
        <f t="shared" si="28"/>
        <v/>
      </c>
      <c r="Y20" s="60" t="str">
        <f t="shared" si="29"/>
        <v/>
      </c>
      <c r="Z20" s="55" t="str">
        <f t="shared" si="30"/>
        <v/>
      </c>
    </row>
    <row r="21" spans="1:26" x14ac:dyDescent="0.25">
      <c r="A21" s="59"/>
      <c r="B21" s="122"/>
      <c r="C21" s="59"/>
      <c r="D21" s="61"/>
      <c r="E21" s="52"/>
      <c r="F21" s="52"/>
      <c r="G21" s="65"/>
      <c r="H21" s="100" t="str">
        <f t="shared" si="23"/>
        <v/>
      </c>
      <c r="I21" s="52"/>
      <c r="J21" s="60" t="str">
        <f t="shared" si="24"/>
        <v/>
      </c>
      <c r="K21" s="60" t="str">
        <f t="shared" si="25"/>
        <v/>
      </c>
      <c r="L21" s="60" t="str">
        <f t="shared" si="26"/>
        <v/>
      </c>
      <c r="M21" s="52"/>
      <c r="N21" s="52" t="str">
        <f t="shared" si="13"/>
        <v/>
      </c>
      <c r="O21" s="52" t="str">
        <f t="shared" si="14"/>
        <v/>
      </c>
      <c r="P21" s="52" t="str">
        <f t="shared" si="15"/>
        <v/>
      </c>
      <c r="Q21" s="52" t="str">
        <f>+IF(A21="","",CONCATENATE(YEAR(A21),"-",VLOOKUP(MONTH(A21),INFO_CALENDRIER!$I$1:$J$13,2,FALSE)))</f>
        <v/>
      </c>
      <c r="R21" s="52" t="str">
        <f t="shared" si="16"/>
        <v/>
      </c>
      <c r="S21" s="60" t="str">
        <f t="shared" si="17"/>
        <v/>
      </c>
      <c r="T21" s="52" t="str">
        <f>IF(H21="","",IF(I21=INFO_CALENDRIER!$AB$2,IF(BD!H21="COMMANDE","ALBAN1","ALBAN2"),IF(I21=INFO_CALENDRIER!$AB$3,IF(BD!H21="COMMANDE","ALICE1","ALICE2"),IF(I21=INFO_CALENDRIER!$AB$4,IF(BD!H21="COMMANDE","EUGENIE1","EUGENIE2"),IF(I21=INFO_CALENDRIER!$AB$5,IF(BD!H21="COMMANDE","FRED1","FRED2"),IF(I21=INFO_CALENDRIER!$AB$6,IF(BD!H21="COMMANDE","HERVE1","HERVE2"),IF(I21=INFO_CALENDRIER!$AB$7,IF(BD!H21="COMMANDE","MARIA1","MARIA2"),IF(I21=INFO_CALENDRIER!$AB$8,IF(BD!H21="COMMANDE","MARIE1","MARIE2"),IF(I21=INFO_CALENDRIER!$AB$9,IF(BD!H21="COMMANDE","VALERIE1","VALERIE2"),"erreur")))))))))</f>
        <v/>
      </c>
      <c r="U21" s="52"/>
      <c r="V21" s="52"/>
      <c r="W21" s="60" t="str">
        <f t="shared" si="27"/>
        <v/>
      </c>
      <c r="X21" s="60" t="str">
        <f t="shared" si="28"/>
        <v/>
      </c>
      <c r="Y21" s="60" t="str">
        <f t="shared" si="29"/>
        <v/>
      </c>
      <c r="Z21" s="55" t="str">
        <f t="shared" si="30"/>
        <v/>
      </c>
    </row>
    <row r="22" spans="1:26" x14ac:dyDescent="0.25">
      <c r="A22" s="59"/>
      <c r="B22" s="122"/>
      <c r="C22" s="59"/>
      <c r="D22" s="61"/>
      <c r="E22" s="52"/>
      <c r="F22" s="52"/>
      <c r="G22" s="65"/>
      <c r="H22" s="100" t="str">
        <f t="shared" si="23"/>
        <v/>
      </c>
      <c r="I22" s="52"/>
      <c r="J22" s="60" t="str">
        <f t="shared" si="24"/>
        <v/>
      </c>
      <c r="K22" s="60" t="str">
        <f t="shared" si="25"/>
        <v/>
      </c>
      <c r="L22" s="60" t="str">
        <f t="shared" si="26"/>
        <v/>
      </c>
      <c r="M22" s="52"/>
      <c r="N22" s="52" t="str">
        <f t="shared" si="13"/>
        <v/>
      </c>
      <c r="O22" s="52" t="str">
        <f t="shared" si="14"/>
        <v/>
      </c>
      <c r="P22" s="52" t="str">
        <f t="shared" si="15"/>
        <v/>
      </c>
      <c r="Q22" s="52" t="str">
        <f>+IF(A22="","",CONCATENATE(YEAR(A22),"-",VLOOKUP(MONTH(A22),INFO_CALENDRIER!$I$1:$J$13,2,FALSE)))</f>
        <v/>
      </c>
      <c r="R22" s="52" t="str">
        <f t="shared" si="16"/>
        <v/>
      </c>
      <c r="S22" s="60" t="str">
        <f t="shared" si="17"/>
        <v/>
      </c>
      <c r="T22" s="52" t="str">
        <f>IF(H22="","",IF(I22=INFO_CALENDRIER!$AB$2,IF(BD!H22="COMMANDE","ALBAN1","ALBAN2"),IF(I22=INFO_CALENDRIER!$AB$3,IF(BD!H22="COMMANDE","ALICE1","ALICE2"),IF(I22=INFO_CALENDRIER!$AB$4,IF(BD!H22="COMMANDE","EUGENIE1","EUGENIE2"),IF(I22=INFO_CALENDRIER!$AB$5,IF(BD!H22="COMMANDE","FRED1","FRED2"),IF(I22=INFO_CALENDRIER!$AB$6,IF(BD!H22="COMMANDE","HERVE1","HERVE2"),IF(I22=INFO_CALENDRIER!$AB$7,IF(BD!H22="COMMANDE","MARIA1","MARIA2"),IF(I22=INFO_CALENDRIER!$AB$8,IF(BD!H22="COMMANDE","MARIE1","MARIE2"),IF(I22=INFO_CALENDRIER!$AB$9,IF(BD!H22="COMMANDE","VALERIE1","VALERIE2"),"erreur")))))))))</f>
        <v/>
      </c>
      <c r="U22" s="52"/>
      <c r="V22" s="52"/>
      <c r="W22" s="60" t="str">
        <f t="shared" si="27"/>
        <v/>
      </c>
      <c r="X22" s="60" t="str">
        <f t="shared" si="28"/>
        <v/>
      </c>
      <c r="Y22" s="60" t="str">
        <f t="shared" si="29"/>
        <v/>
      </c>
      <c r="Z22" s="55" t="str">
        <f t="shared" si="30"/>
        <v/>
      </c>
    </row>
    <row r="23" spans="1:26" x14ac:dyDescent="0.25">
      <c r="A23" s="59"/>
      <c r="B23" s="122"/>
      <c r="C23" s="59"/>
      <c r="D23" s="61"/>
      <c r="E23" s="52"/>
      <c r="F23" s="52"/>
      <c r="G23" s="65"/>
      <c r="H23" s="100" t="str">
        <f t="shared" si="23"/>
        <v/>
      </c>
      <c r="I23" s="52"/>
      <c r="J23" s="60" t="str">
        <f t="shared" si="24"/>
        <v/>
      </c>
      <c r="K23" s="60" t="str">
        <f t="shared" si="25"/>
        <v/>
      </c>
      <c r="L23" s="60" t="str">
        <f t="shared" si="26"/>
        <v/>
      </c>
      <c r="M23" s="52"/>
      <c r="N23" s="52" t="str">
        <f t="shared" si="13"/>
        <v/>
      </c>
      <c r="O23" s="52" t="str">
        <f t="shared" si="14"/>
        <v/>
      </c>
      <c r="P23" s="52" t="str">
        <f t="shared" si="15"/>
        <v/>
      </c>
      <c r="Q23" s="52" t="str">
        <f>+IF(A23="","",CONCATENATE(YEAR(A23),"-",VLOOKUP(MONTH(A23),INFO_CALENDRIER!$I$1:$J$13,2,FALSE)))</f>
        <v/>
      </c>
      <c r="R23" s="52" t="str">
        <f t="shared" si="16"/>
        <v/>
      </c>
      <c r="S23" s="60" t="str">
        <f t="shared" si="17"/>
        <v/>
      </c>
      <c r="T23" s="52" t="str">
        <f>IF(H23="","",IF(I23=INFO_CALENDRIER!$AB$2,IF(BD!H23="COMMANDE","ALBAN1","ALBAN2"),IF(I23=INFO_CALENDRIER!$AB$3,IF(BD!H23="COMMANDE","ALICE1","ALICE2"),IF(I23=INFO_CALENDRIER!$AB$4,IF(BD!H23="COMMANDE","EUGENIE1","EUGENIE2"),IF(I23=INFO_CALENDRIER!$AB$5,IF(BD!H23="COMMANDE","FRED1","FRED2"),IF(I23=INFO_CALENDRIER!$AB$6,IF(BD!H23="COMMANDE","HERVE1","HERVE2"),IF(I23=INFO_CALENDRIER!$AB$7,IF(BD!H23="COMMANDE","MARIA1","MARIA2"),IF(I23=INFO_CALENDRIER!$AB$8,IF(BD!H23="COMMANDE","MARIE1","MARIE2"),IF(I23=INFO_CALENDRIER!$AB$9,IF(BD!H23="COMMANDE","VALERIE1","VALERIE2"),"erreur")))))))))</f>
        <v/>
      </c>
      <c r="U23" s="52"/>
      <c r="V23" s="52"/>
      <c r="W23" s="60" t="str">
        <f t="shared" si="27"/>
        <v/>
      </c>
      <c r="X23" s="60" t="str">
        <f t="shared" si="28"/>
        <v/>
      </c>
      <c r="Y23" s="60" t="str">
        <f t="shared" si="29"/>
        <v/>
      </c>
      <c r="Z23" s="55" t="str">
        <f t="shared" si="30"/>
        <v/>
      </c>
    </row>
    <row r="24" spans="1:26" x14ac:dyDescent="0.25">
      <c r="A24" s="59"/>
      <c r="B24" s="122"/>
      <c r="C24" s="59"/>
      <c r="D24" s="61"/>
      <c r="E24" s="52"/>
      <c r="F24" s="52"/>
      <c r="G24" s="65"/>
      <c r="H24" s="100" t="str">
        <f t="shared" si="23"/>
        <v/>
      </c>
      <c r="I24" s="52"/>
      <c r="J24" s="60" t="str">
        <f t="shared" si="24"/>
        <v/>
      </c>
      <c r="K24" s="60" t="str">
        <f t="shared" si="25"/>
        <v/>
      </c>
      <c r="L24" s="60" t="str">
        <f t="shared" si="26"/>
        <v/>
      </c>
      <c r="M24" s="52"/>
      <c r="N24" s="52" t="str">
        <f t="shared" si="13"/>
        <v/>
      </c>
      <c r="O24" s="52" t="str">
        <f t="shared" si="14"/>
        <v/>
      </c>
      <c r="P24" s="52" t="str">
        <f t="shared" si="15"/>
        <v/>
      </c>
      <c r="Q24" s="52" t="str">
        <f>+IF(A24="","",CONCATENATE(YEAR(A24),"-",VLOOKUP(MONTH(A24),INFO_CALENDRIER!$I$1:$J$13,2,FALSE)))</f>
        <v/>
      </c>
      <c r="R24" s="52" t="str">
        <f t="shared" si="16"/>
        <v/>
      </c>
      <c r="S24" s="60" t="str">
        <f t="shared" si="17"/>
        <v/>
      </c>
      <c r="T24" s="52" t="str">
        <f>IF(H24="","",IF(I24=INFO_CALENDRIER!$AB$2,IF(BD!H24="COMMANDE","ALBAN1","ALBAN2"),IF(I24=INFO_CALENDRIER!$AB$3,IF(BD!H24="COMMANDE","ALICE1","ALICE2"),IF(I24=INFO_CALENDRIER!$AB$4,IF(BD!H24="COMMANDE","EUGENIE1","EUGENIE2"),IF(I24=INFO_CALENDRIER!$AB$5,IF(BD!H24="COMMANDE","FRED1","FRED2"),IF(I24=INFO_CALENDRIER!$AB$6,IF(BD!H24="COMMANDE","HERVE1","HERVE2"),IF(I24=INFO_CALENDRIER!$AB$7,IF(BD!H24="COMMANDE","MARIA1","MARIA2"),IF(I24=INFO_CALENDRIER!$AB$8,IF(BD!H24="COMMANDE","MARIE1","MARIE2"),IF(I24=INFO_CALENDRIER!$AB$9,IF(BD!H24="COMMANDE","VALERIE1","VALERIE2"),"erreur")))))))))</f>
        <v/>
      </c>
      <c r="U24" s="52"/>
      <c r="V24" s="52"/>
      <c r="W24" s="60" t="str">
        <f t="shared" si="27"/>
        <v/>
      </c>
      <c r="X24" s="60" t="str">
        <f t="shared" si="28"/>
        <v/>
      </c>
      <c r="Y24" s="60" t="str">
        <f t="shared" si="29"/>
        <v/>
      </c>
      <c r="Z24" s="55" t="str">
        <f t="shared" si="30"/>
        <v/>
      </c>
    </row>
    <row r="25" spans="1:26" x14ac:dyDescent="0.25">
      <c r="A25" s="59"/>
      <c r="B25" s="122"/>
      <c r="C25" s="59"/>
      <c r="D25" s="61"/>
      <c r="E25" s="52"/>
      <c r="F25" s="52"/>
      <c r="G25" s="65"/>
      <c r="H25" s="100" t="str">
        <f t="shared" si="23"/>
        <v/>
      </c>
      <c r="I25" s="52"/>
      <c r="J25" s="60" t="str">
        <f t="shared" si="24"/>
        <v/>
      </c>
      <c r="K25" s="60" t="str">
        <f t="shared" si="25"/>
        <v/>
      </c>
      <c r="L25" s="60" t="str">
        <f t="shared" si="26"/>
        <v/>
      </c>
      <c r="M25" s="52"/>
      <c r="N25" s="52" t="str">
        <f t="shared" si="13"/>
        <v/>
      </c>
      <c r="O25" s="52" t="str">
        <f t="shared" si="14"/>
        <v/>
      </c>
      <c r="P25" s="52" t="str">
        <f t="shared" si="15"/>
        <v/>
      </c>
      <c r="Q25" s="52" t="str">
        <f>+IF(A25="","",CONCATENATE(YEAR(A25),"-",VLOOKUP(MONTH(A25),INFO_CALENDRIER!$I$1:$J$13,2,FALSE)))</f>
        <v/>
      </c>
      <c r="R25" s="52" t="str">
        <f t="shared" si="16"/>
        <v/>
      </c>
      <c r="S25" s="60" t="str">
        <f t="shared" si="17"/>
        <v/>
      </c>
      <c r="T25" s="52" t="str">
        <f>IF(H25="","",IF(I25=INFO_CALENDRIER!$AB$2,IF(BD!H25="COMMANDE","ALBAN1","ALBAN2"),IF(I25=INFO_CALENDRIER!$AB$3,IF(BD!H25="COMMANDE","ALICE1","ALICE2"),IF(I25=INFO_CALENDRIER!$AB$4,IF(BD!H25="COMMANDE","EUGENIE1","EUGENIE2"),IF(I25=INFO_CALENDRIER!$AB$5,IF(BD!H25="COMMANDE","FRED1","FRED2"),IF(I25=INFO_CALENDRIER!$AB$6,IF(BD!H25="COMMANDE","HERVE1","HERVE2"),IF(I25=INFO_CALENDRIER!$AB$7,IF(BD!H25="COMMANDE","MARIA1","MARIA2"),IF(I25=INFO_CALENDRIER!$AB$8,IF(BD!H25="COMMANDE","MARIE1","MARIE2"),IF(I25=INFO_CALENDRIER!$AB$9,IF(BD!H25="COMMANDE","VALERIE1","VALERIE2"),"erreur")))))))))</f>
        <v/>
      </c>
      <c r="U25" s="52"/>
      <c r="V25" s="52"/>
      <c r="W25" s="60" t="str">
        <f t="shared" si="27"/>
        <v/>
      </c>
      <c r="X25" s="60" t="str">
        <f t="shared" si="28"/>
        <v/>
      </c>
      <c r="Y25" s="60" t="str">
        <f t="shared" si="29"/>
        <v/>
      </c>
      <c r="Z25" s="55" t="str">
        <f t="shared" si="30"/>
        <v/>
      </c>
    </row>
    <row r="26" spans="1:26" x14ac:dyDescent="0.25">
      <c r="A26" s="59"/>
      <c r="B26" s="122"/>
      <c r="C26" s="59"/>
      <c r="D26" s="61"/>
      <c r="E26" s="52"/>
      <c r="F26" s="52"/>
      <c r="G26" s="65"/>
      <c r="H26" s="100" t="str">
        <f t="shared" si="23"/>
        <v/>
      </c>
      <c r="I26" s="52"/>
      <c r="J26" s="60" t="str">
        <f t="shared" si="24"/>
        <v/>
      </c>
      <c r="K26" s="60" t="str">
        <f t="shared" si="25"/>
        <v/>
      </c>
      <c r="L26" s="60" t="str">
        <f t="shared" si="26"/>
        <v/>
      </c>
      <c r="M26" s="52"/>
      <c r="N26" s="52" t="str">
        <f t="shared" si="13"/>
        <v/>
      </c>
      <c r="O26" s="52" t="str">
        <f t="shared" si="14"/>
        <v/>
      </c>
      <c r="P26" s="52" t="str">
        <f t="shared" si="15"/>
        <v/>
      </c>
      <c r="Q26" s="52" t="str">
        <f>+IF(A26="","",CONCATENATE(YEAR(A26),"-",VLOOKUP(MONTH(A26),INFO_CALENDRIER!$I$1:$J$13,2,FALSE)))</f>
        <v/>
      </c>
      <c r="R26" s="52" t="str">
        <f t="shared" si="16"/>
        <v/>
      </c>
      <c r="S26" s="60" t="str">
        <f t="shared" si="17"/>
        <v/>
      </c>
      <c r="T26" s="52" t="str">
        <f>IF(H26="","",IF(I26=INFO_CALENDRIER!$AB$2,IF(BD!H26="COMMANDE","ALBAN1","ALBAN2"),IF(I26=INFO_CALENDRIER!$AB$3,IF(BD!H26="COMMANDE","ALICE1","ALICE2"),IF(I26=INFO_CALENDRIER!$AB$4,IF(BD!H26="COMMANDE","EUGENIE1","EUGENIE2"),IF(I26=INFO_CALENDRIER!$AB$5,IF(BD!H26="COMMANDE","FRED1","FRED2"),IF(I26=INFO_CALENDRIER!$AB$6,IF(BD!H26="COMMANDE","HERVE1","HERVE2"),IF(I26=INFO_CALENDRIER!$AB$7,IF(BD!H26="COMMANDE","MARIA1","MARIA2"),IF(I26=INFO_CALENDRIER!$AB$8,IF(BD!H26="COMMANDE","MARIE1","MARIE2"),IF(I26=INFO_CALENDRIER!$AB$9,IF(BD!H26="COMMANDE","VALERIE1","VALERIE2"),"erreur")))))))))</f>
        <v/>
      </c>
      <c r="U26" s="52"/>
      <c r="V26" s="52"/>
      <c r="W26" s="60" t="str">
        <f t="shared" si="27"/>
        <v/>
      </c>
      <c r="X26" s="60" t="str">
        <f t="shared" si="28"/>
        <v/>
      </c>
      <c r="Y26" s="60" t="str">
        <f t="shared" si="29"/>
        <v/>
      </c>
      <c r="Z26" s="55" t="str">
        <f t="shared" si="30"/>
        <v/>
      </c>
    </row>
    <row r="27" spans="1:26" x14ac:dyDescent="0.25">
      <c r="A27" s="59"/>
      <c r="B27" s="122"/>
      <c r="C27" s="59"/>
      <c r="D27" s="61"/>
      <c r="E27" s="52"/>
      <c r="F27" s="52"/>
      <c r="G27" s="65"/>
      <c r="H27" s="100" t="str">
        <f t="shared" si="23"/>
        <v/>
      </c>
      <c r="I27" s="52"/>
      <c r="J27" s="60" t="str">
        <f t="shared" si="24"/>
        <v/>
      </c>
      <c r="K27" s="60" t="str">
        <f t="shared" si="25"/>
        <v/>
      </c>
      <c r="L27" s="60" t="str">
        <f t="shared" si="26"/>
        <v/>
      </c>
      <c r="M27" s="52"/>
      <c r="N27" s="52" t="str">
        <f t="shared" si="13"/>
        <v/>
      </c>
      <c r="O27" s="52" t="str">
        <f t="shared" si="14"/>
        <v/>
      </c>
      <c r="P27" s="52" t="str">
        <f t="shared" si="15"/>
        <v/>
      </c>
      <c r="Q27" s="52" t="str">
        <f>+IF(A27="","",CONCATENATE(YEAR(A27),"-",VLOOKUP(MONTH(A27),INFO_CALENDRIER!$I$1:$J$13,2,FALSE)))</f>
        <v/>
      </c>
      <c r="R27" s="52" t="str">
        <f t="shared" si="16"/>
        <v/>
      </c>
      <c r="S27" s="60" t="str">
        <f t="shared" si="17"/>
        <v/>
      </c>
      <c r="T27" s="52" t="str">
        <f>IF(H27="","",IF(I27=INFO_CALENDRIER!$AB$2,IF(BD!H27="COMMANDE","ALBAN1","ALBAN2"),IF(I27=INFO_CALENDRIER!$AB$3,IF(BD!H27="COMMANDE","ALICE1","ALICE2"),IF(I27=INFO_CALENDRIER!$AB$4,IF(BD!H27="COMMANDE","EUGENIE1","EUGENIE2"),IF(I27=INFO_CALENDRIER!$AB$5,IF(BD!H27="COMMANDE","FRED1","FRED2"),IF(I27=INFO_CALENDRIER!$AB$6,IF(BD!H27="COMMANDE","HERVE1","HERVE2"),IF(I27=INFO_CALENDRIER!$AB$7,IF(BD!H27="COMMANDE","MARIA1","MARIA2"),IF(I27=INFO_CALENDRIER!$AB$8,IF(BD!H27="COMMANDE","MARIE1","MARIE2"),IF(I27=INFO_CALENDRIER!$AB$9,IF(BD!H27="COMMANDE","VALERIE1","VALERIE2"),"erreur")))))))))</f>
        <v/>
      </c>
      <c r="U27" s="52"/>
      <c r="V27" s="52"/>
      <c r="W27" s="60" t="str">
        <f t="shared" si="27"/>
        <v/>
      </c>
      <c r="X27" s="60" t="str">
        <f t="shared" si="28"/>
        <v/>
      </c>
      <c r="Y27" s="60" t="str">
        <f t="shared" si="29"/>
        <v/>
      </c>
      <c r="Z27" s="55" t="str">
        <f t="shared" si="30"/>
        <v/>
      </c>
    </row>
    <row r="28" spans="1:26" x14ac:dyDescent="0.25">
      <c r="A28" s="59"/>
      <c r="B28" s="122"/>
      <c r="C28" s="59"/>
      <c r="D28" s="61"/>
      <c r="E28" s="52"/>
      <c r="F28" s="52"/>
      <c r="G28" s="65"/>
      <c r="H28" s="100" t="str">
        <f t="shared" si="23"/>
        <v/>
      </c>
      <c r="I28" s="52"/>
      <c r="J28" s="60" t="str">
        <f t="shared" si="24"/>
        <v/>
      </c>
      <c r="K28" s="60" t="str">
        <f t="shared" si="25"/>
        <v/>
      </c>
      <c r="L28" s="60" t="str">
        <f t="shared" si="26"/>
        <v/>
      </c>
      <c r="M28" s="52"/>
      <c r="N28" s="52" t="str">
        <f t="shared" si="13"/>
        <v/>
      </c>
      <c r="O28" s="52" t="str">
        <f t="shared" si="14"/>
        <v/>
      </c>
      <c r="P28" s="52" t="str">
        <f t="shared" si="15"/>
        <v/>
      </c>
      <c r="Q28" s="52" t="str">
        <f>+IF(A28="","",CONCATENATE(YEAR(A28),"-",VLOOKUP(MONTH(A28),INFO_CALENDRIER!$I$1:$J$13,2,FALSE)))</f>
        <v/>
      </c>
      <c r="R28" s="52" t="str">
        <f t="shared" si="16"/>
        <v/>
      </c>
      <c r="S28" s="60" t="str">
        <f t="shared" si="17"/>
        <v/>
      </c>
      <c r="T28" s="52" t="str">
        <f>IF(H28="","",IF(I28=INFO_CALENDRIER!$AB$2,IF(BD!H28="COMMANDE","ALBAN1","ALBAN2"),IF(I28=INFO_CALENDRIER!$AB$3,IF(BD!H28="COMMANDE","ALICE1","ALICE2"),IF(I28=INFO_CALENDRIER!$AB$4,IF(BD!H28="COMMANDE","EUGENIE1","EUGENIE2"),IF(I28=INFO_CALENDRIER!$AB$5,IF(BD!H28="COMMANDE","FRED1","FRED2"),IF(I28=INFO_CALENDRIER!$AB$6,IF(BD!H28="COMMANDE","HERVE1","HERVE2"),IF(I28=INFO_CALENDRIER!$AB$7,IF(BD!H28="COMMANDE","MARIA1","MARIA2"),IF(I28=INFO_CALENDRIER!$AB$8,IF(BD!H28="COMMANDE","MARIE1","MARIE2"),IF(I28=INFO_CALENDRIER!$AB$9,IF(BD!H28="COMMANDE","VALERIE1","VALERIE2"),"erreur")))))))))</f>
        <v/>
      </c>
      <c r="U28" s="52"/>
      <c r="V28" s="52"/>
      <c r="W28" s="60" t="str">
        <f t="shared" si="27"/>
        <v/>
      </c>
      <c r="X28" s="60" t="str">
        <f t="shared" si="28"/>
        <v/>
      </c>
      <c r="Y28" s="60" t="str">
        <f t="shared" si="29"/>
        <v/>
      </c>
      <c r="Z28" s="55" t="str">
        <f t="shared" si="30"/>
        <v/>
      </c>
    </row>
    <row r="29" spans="1:26" x14ac:dyDescent="0.25">
      <c r="A29" s="59"/>
      <c r="B29" s="122"/>
      <c r="C29" s="59"/>
      <c r="D29" s="61"/>
      <c r="E29" s="52"/>
      <c r="F29" s="52"/>
      <c r="G29" s="65"/>
      <c r="H29" s="100" t="str">
        <f t="shared" si="23"/>
        <v/>
      </c>
      <c r="I29" s="52"/>
      <c r="J29" s="60" t="str">
        <f t="shared" si="24"/>
        <v/>
      </c>
      <c r="K29" s="60" t="str">
        <f t="shared" si="25"/>
        <v/>
      </c>
      <c r="L29" s="60" t="str">
        <f t="shared" si="26"/>
        <v/>
      </c>
      <c r="M29" s="52"/>
      <c r="N29" s="52" t="str">
        <f t="shared" si="13"/>
        <v/>
      </c>
      <c r="O29" s="52" t="str">
        <f t="shared" si="14"/>
        <v/>
      </c>
      <c r="P29" s="52" t="str">
        <f t="shared" si="15"/>
        <v/>
      </c>
      <c r="Q29" s="52" t="str">
        <f>+IF(A29="","",CONCATENATE(YEAR(A29),"-",VLOOKUP(MONTH(A29),INFO_CALENDRIER!$I$1:$J$13,2,FALSE)))</f>
        <v/>
      </c>
      <c r="R29" s="52" t="str">
        <f t="shared" si="16"/>
        <v/>
      </c>
      <c r="S29" s="60" t="str">
        <f t="shared" si="17"/>
        <v/>
      </c>
      <c r="T29" s="52" t="str">
        <f>IF(H29="","",IF(I29=INFO_CALENDRIER!$AB$2,IF(BD!H29="COMMANDE","ALBAN1","ALBAN2"),IF(I29=INFO_CALENDRIER!$AB$3,IF(BD!H29="COMMANDE","ALICE1","ALICE2"),IF(I29=INFO_CALENDRIER!$AB$4,IF(BD!H29="COMMANDE","EUGENIE1","EUGENIE2"),IF(I29=INFO_CALENDRIER!$AB$5,IF(BD!H29="COMMANDE","FRED1","FRED2"),IF(I29=INFO_CALENDRIER!$AB$6,IF(BD!H29="COMMANDE","HERVE1","HERVE2"),IF(I29=INFO_CALENDRIER!$AB$7,IF(BD!H29="COMMANDE","MARIA1","MARIA2"),IF(I29=INFO_CALENDRIER!$AB$8,IF(BD!H29="COMMANDE","MARIE1","MARIE2"),IF(I29=INFO_CALENDRIER!$AB$9,IF(BD!H29="COMMANDE","VALERIE1","VALERIE2"),"erreur")))))))))</f>
        <v/>
      </c>
      <c r="U29" s="52"/>
      <c r="V29" s="52"/>
      <c r="W29" s="60" t="str">
        <f t="shared" si="27"/>
        <v/>
      </c>
      <c r="X29" s="60" t="str">
        <f t="shared" si="28"/>
        <v/>
      </c>
      <c r="Y29" s="60" t="str">
        <f t="shared" si="29"/>
        <v/>
      </c>
      <c r="Z29" s="55" t="str">
        <f t="shared" si="30"/>
        <v/>
      </c>
    </row>
    <row r="30" spans="1:26" x14ac:dyDescent="0.25">
      <c r="A30" s="59"/>
      <c r="B30" s="122"/>
      <c r="C30" s="59"/>
      <c r="D30" s="61"/>
      <c r="E30" s="52"/>
      <c r="F30" s="52"/>
      <c r="G30" s="65"/>
      <c r="H30" s="100" t="str">
        <f t="shared" si="23"/>
        <v/>
      </c>
      <c r="I30" s="52"/>
      <c r="J30" s="60" t="str">
        <f t="shared" si="24"/>
        <v/>
      </c>
      <c r="K30" s="60" t="str">
        <f t="shared" si="25"/>
        <v/>
      </c>
      <c r="L30" s="60" t="str">
        <f t="shared" si="26"/>
        <v/>
      </c>
      <c r="M30" s="52"/>
      <c r="N30" s="52" t="str">
        <f t="shared" si="13"/>
        <v/>
      </c>
      <c r="O30" s="52" t="str">
        <f t="shared" si="14"/>
        <v/>
      </c>
      <c r="P30" s="52" t="str">
        <f t="shared" si="15"/>
        <v/>
      </c>
      <c r="Q30" s="52" t="str">
        <f>+IF(A30="","",CONCATENATE(YEAR(A30),"-",VLOOKUP(MONTH(A30),INFO_CALENDRIER!$I$1:$J$13,2,FALSE)))</f>
        <v/>
      </c>
      <c r="R30" s="52" t="str">
        <f t="shared" si="16"/>
        <v/>
      </c>
      <c r="S30" s="60" t="str">
        <f t="shared" si="17"/>
        <v/>
      </c>
      <c r="T30" s="52" t="str">
        <f>IF(H30="","",IF(I30=INFO_CALENDRIER!$AB$2,IF(BD!H30="COMMANDE","ALBAN1","ALBAN2"),IF(I30=INFO_CALENDRIER!$AB$3,IF(BD!H30="COMMANDE","ALICE1","ALICE2"),IF(I30=INFO_CALENDRIER!$AB$4,IF(BD!H30="COMMANDE","EUGENIE1","EUGENIE2"),IF(I30=INFO_CALENDRIER!$AB$5,IF(BD!H30="COMMANDE","FRED1","FRED2"),IF(I30=INFO_CALENDRIER!$AB$6,IF(BD!H30="COMMANDE","HERVE1","HERVE2"),IF(I30=INFO_CALENDRIER!$AB$7,IF(BD!H30="COMMANDE","MARIA1","MARIA2"),IF(I30=INFO_CALENDRIER!$AB$8,IF(BD!H30="COMMANDE","MARIE1","MARIE2"),IF(I30=INFO_CALENDRIER!$AB$9,IF(BD!H30="COMMANDE","VALERIE1","VALERIE2"),"erreur")))))))))</f>
        <v/>
      </c>
      <c r="U30" s="52"/>
      <c r="V30" s="52"/>
      <c r="W30" s="60" t="str">
        <f t="shared" si="27"/>
        <v/>
      </c>
      <c r="X30" s="60" t="str">
        <f t="shared" si="28"/>
        <v/>
      </c>
      <c r="Y30" s="60" t="str">
        <f t="shared" si="29"/>
        <v/>
      </c>
      <c r="Z30" s="55" t="str">
        <f t="shared" si="30"/>
        <v/>
      </c>
    </row>
    <row r="31" spans="1:26" x14ac:dyDescent="0.25">
      <c r="A31" s="59"/>
      <c r="B31" s="122"/>
      <c r="C31" s="59"/>
      <c r="D31" s="61"/>
      <c r="E31" s="52"/>
      <c r="F31" s="52"/>
      <c r="G31" s="65"/>
      <c r="H31" s="100" t="str">
        <f t="shared" si="23"/>
        <v/>
      </c>
      <c r="I31" s="52"/>
      <c r="J31" s="60" t="str">
        <f t="shared" si="24"/>
        <v/>
      </c>
      <c r="K31" s="60" t="str">
        <f t="shared" si="25"/>
        <v/>
      </c>
      <c r="L31" s="60" t="str">
        <f t="shared" si="26"/>
        <v/>
      </c>
      <c r="M31" s="52"/>
      <c r="N31" s="52" t="str">
        <f t="shared" si="13"/>
        <v/>
      </c>
      <c r="O31" s="52" t="str">
        <f t="shared" si="14"/>
        <v/>
      </c>
      <c r="P31" s="52" t="str">
        <f t="shared" si="15"/>
        <v/>
      </c>
      <c r="Q31" s="52" t="str">
        <f>+IF(A31="","",CONCATENATE(YEAR(A31),"-",VLOOKUP(MONTH(A31),INFO_CALENDRIER!$I$1:$J$13,2,FALSE)))</f>
        <v/>
      </c>
      <c r="R31" s="52" t="str">
        <f t="shared" si="16"/>
        <v/>
      </c>
      <c r="S31" s="60" t="str">
        <f t="shared" si="17"/>
        <v/>
      </c>
      <c r="T31" s="52" t="str">
        <f>IF(H31="","",IF(I31=INFO_CALENDRIER!$AB$2,IF(BD!H31="COMMANDE","ALBAN1","ALBAN2"),IF(I31=INFO_CALENDRIER!$AB$3,IF(BD!H31="COMMANDE","ALICE1","ALICE2"),IF(I31=INFO_CALENDRIER!$AB$4,IF(BD!H31="COMMANDE","EUGENIE1","EUGENIE2"),IF(I31=INFO_CALENDRIER!$AB$5,IF(BD!H31="COMMANDE","FRED1","FRED2"),IF(I31=INFO_CALENDRIER!$AB$6,IF(BD!H31="COMMANDE","HERVE1","HERVE2"),IF(I31=INFO_CALENDRIER!$AB$7,IF(BD!H31="COMMANDE","MARIA1","MARIA2"),IF(I31=INFO_CALENDRIER!$AB$8,IF(BD!H31="COMMANDE","MARIE1","MARIE2"),IF(I31=INFO_CALENDRIER!$AB$9,IF(BD!H31="COMMANDE","VALERIE1","VALERIE2"),"erreur")))))))))</f>
        <v/>
      </c>
      <c r="U31" s="52"/>
      <c r="V31" s="52"/>
      <c r="W31" s="60" t="str">
        <f t="shared" si="27"/>
        <v/>
      </c>
      <c r="X31" s="60" t="str">
        <f t="shared" si="28"/>
        <v/>
      </c>
      <c r="Y31" s="60" t="str">
        <f t="shared" si="29"/>
        <v/>
      </c>
      <c r="Z31" s="55" t="str">
        <f t="shared" si="30"/>
        <v/>
      </c>
    </row>
    <row r="32" spans="1:26" x14ac:dyDescent="0.25">
      <c r="A32" s="59"/>
      <c r="B32" s="122"/>
      <c r="C32" s="59"/>
      <c r="D32" s="61"/>
      <c r="E32" s="52"/>
      <c r="F32" s="52"/>
      <c r="G32" s="65"/>
      <c r="H32" s="100" t="str">
        <f t="shared" si="23"/>
        <v/>
      </c>
      <c r="I32" s="52"/>
      <c r="J32" s="60" t="str">
        <f t="shared" si="24"/>
        <v/>
      </c>
      <c r="K32" s="60" t="str">
        <f t="shared" si="25"/>
        <v/>
      </c>
      <c r="L32" s="60" t="str">
        <f t="shared" si="26"/>
        <v/>
      </c>
      <c r="M32" s="52"/>
      <c r="N32" s="52" t="str">
        <f t="shared" si="13"/>
        <v/>
      </c>
      <c r="O32" s="52" t="str">
        <f t="shared" si="14"/>
        <v/>
      </c>
      <c r="P32" s="52" t="str">
        <f t="shared" si="15"/>
        <v/>
      </c>
      <c r="Q32" s="52" t="str">
        <f>+IF(A32="","",CONCATENATE(YEAR(A32),"-",VLOOKUP(MONTH(A32),INFO_CALENDRIER!$I$1:$J$13,2,FALSE)))</f>
        <v/>
      </c>
      <c r="R32" s="52" t="str">
        <f t="shared" si="16"/>
        <v/>
      </c>
      <c r="S32" s="60" t="str">
        <f t="shared" si="17"/>
        <v/>
      </c>
      <c r="T32" s="52" t="str">
        <f>IF(H32="","",IF(I32=INFO_CALENDRIER!$AB$2,IF(BD!H32="COMMANDE","ALBAN1","ALBAN2"),IF(I32=INFO_CALENDRIER!$AB$3,IF(BD!H32="COMMANDE","ALICE1","ALICE2"),IF(I32=INFO_CALENDRIER!$AB$4,IF(BD!H32="COMMANDE","EUGENIE1","EUGENIE2"),IF(I32=INFO_CALENDRIER!$AB$5,IF(BD!H32="COMMANDE","FRED1","FRED2"),IF(I32=INFO_CALENDRIER!$AB$6,IF(BD!H32="COMMANDE","HERVE1","HERVE2"),IF(I32=INFO_CALENDRIER!$AB$7,IF(BD!H32="COMMANDE","MARIA1","MARIA2"),IF(I32=INFO_CALENDRIER!$AB$8,IF(BD!H32="COMMANDE","MARIE1","MARIE2"),IF(I32=INFO_CALENDRIER!$AB$9,IF(BD!H32="COMMANDE","VALERIE1","VALERIE2"),"erreur")))))))))</f>
        <v/>
      </c>
      <c r="U32" s="52"/>
      <c r="V32" s="52"/>
      <c r="W32" s="60" t="str">
        <f t="shared" si="27"/>
        <v/>
      </c>
      <c r="X32" s="60" t="str">
        <f t="shared" si="28"/>
        <v/>
      </c>
      <c r="Y32" s="60" t="str">
        <f t="shared" si="29"/>
        <v/>
      </c>
      <c r="Z32" s="55" t="str">
        <f t="shared" si="30"/>
        <v/>
      </c>
    </row>
    <row r="33" spans="1:26" x14ac:dyDescent="0.25">
      <c r="A33" s="59"/>
      <c r="B33" s="122"/>
      <c r="C33" s="59"/>
      <c r="D33" s="61"/>
      <c r="E33" s="52"/>
      <c r="F33" s="52"/>
      <c r="G33" s="65"/>
      <c r="H33" s="100" t="str">
        <f t="shared" si="23"/>
        <v/>
      </c>
      <c r="I33" s="52"/>
      <c r="J33" s="60" t="str">
        <f t="shared" si="24"/>
        <v/>
      </c>
      <c r="K33" s="60" t="str">
        <f t="shared" si="25"/>
        <v/>
      </c>
      <c r="L33" s="60" t="str">
        <f t="shared" si="26"/>
        <v/>
      </c>
      <c r="M33" s="52"/>
      <c r="N33" s="52" t="str">
        <f t="shared" si="13"/>
        <v/>
      </c>
      <c r="O33" s="52" t="str">
        <f t="shared" si="14"/>
        <v/>
      </c>
      <c r="P33" s="52" t="str">
        <f t="shared" si="15"/>
        <v/>
      </c>
      <c r="Q33" s="52" t="str">
        <f>+IF(A33="","",CONCATENATE(YEAR(A33),"-",VLOOKUP(MONTH(A33),INFO_CALENDRIER!$I$1:$J$13,2,FALSE)))</f>
        <v/>
      </c>
      <c r="R33" s="52" t="str">
        <f t="shared" si="16"/>
        <v/>
      </c>
      <c r="S33" s="60" t="str">
        <f t="shared" si="17"/>
        <v/>
      </c>
      <c r="T33" s="52" t="str">
        <f>IF(H33="","",IF(I33=INFO_CALENDRIER!$AB$2,IF(BD!H33="COMMANDE","ALBAN1","ALBAN2"),IF(I33=INFO_CALENDRIER!$AB$3,IF(BD!H33="COMMANDE","ALICE1","ALICE2"),IF(I33=INFO_CALENDRIER!$AB$4,IF(BD!H33="COMMANDE","EUGENIE1","EUGENIE2"),IF(I33=INFO_CALENDRIER!$AB$5,IF(BD!H33="COMMANDE","FRED1","FRED2"),IF(I33=INFO_CALENDRIER!$AB$6,IF(BD!H33="COMMANDE","HERVE1","HERVE2"),IF(I33=INFO_CALENDRIER!$AB$7,IF(BD!H33="COMMANDE","MARIA1","MARIA2"),IF(I33=INFO_CALENDRIER!$AB$8,IF(BD!H33="COMMANDE","MARIE1","MARIE2"),IF(I33=INFO_CALENDRIER!$AB$9,IF(BD!H33="COMMANDE","VALERIE1","VALERIE2"),"erreur")))))))))</f>
        <v/>
      </c>
      <c r="U33" s="52"/>
      <c r="V33" s="52"/>
      <c r="W33" s="60" t="str">
        <f t="shared" si="27"/>
        <v/>
      </c>
      <c r="X33" s="60" t="str">
        <f t="shared" si="28"/>
        <v/>
      </c>
      <c r="Y33" s="60" t="str">
        <f t="shared" si="29"/>
        <v/>
      </c>
      <c r="Z33" s="55" t="str">
        <f t="shared" si="30"/>
        <v/>
      </c>
    </row>
    <row r="34" spans="1:26" x14ac:dyDescent="0.25">
      <c r="A34" s="59"/>
      <c r="B34" s="122"/>
      <c r="C34" s="59"/>
      <c r="D34" s="61"/>
      <c r="E34" s="52"/>
      <c r="F34" s="52"/>
      <c r="G34" s="65"/>
      <c r="H34" s="100" t="str">
        <f t="shared" si="23"/>
        <v/>
      </c>
      <c r="I34" s="52"/>
      <c r="J34" s="60" t="str">
        <f t="shared" si="24"/>
        <v/>
      </c>
      <c r="K34" s="60" t="str">
        <f t="shared" si="25"/>
        <v/>
      </c>
      <c r="L34" s="60" t="str">
        <f t="shared" si="26"/>
        <v/>
      </c>
      <c r="M34" s="52"/>
      <c r="N34" s="52" t="str">
        <f t="shared" si="13"/>
        <v/>
      </c>
      <c r="O34" s="52" t="str">
        <f t="shared" si="14"/>
        <v/>
      </c>
      <c r="P34" s="52" t="str">
        <f t="shared" si="15"/>
        <v/>
      </c>
      <c r="Q34" s="52" t="str">
        <f>+IF(A34="","",CONCATENATE(YEAR(A34),"-",VLOOKUP(MONTH(A34),INFO_CALENDRIER!$I$1:$J$13,2,FALSE)))</f>
        <v/>
      </c>
      <c r="R34" s="52" t="str">
        <f t="shared" si="16"/>
        <v/>
      </c>
      <c r="S34" s="60" t="str">
        <f t="shared" si="17"/>
        <v/>
      </c>
      <c r="T34" s="52" t="str">
        <f>IF(H34="","",IF(I34=INFO_CALENDRIER!$AB$2,IF(BD!H34="COMMANDE","ALBAN1","ALBAN2"),IF(I34=INFO_CALENDRIER!$AB$3,IF(BD!H34="COMMANDE","ALICE1","ALICE2"),IF(I34=INFO_CALENDRIER!$AB$4,IF(BD!H34="COMMANDE","EUGENIE1","EUGENIE2"),IF(I34=INFO_CALENDRIER!$AB$5,IF(BD!H34="COMMANDE","FRED1","FRED2"),IF(I34=INFO_CALENDRIER!$AB$6,IF(BD!H34="COMMANDE","HERVE1","HERVE2"),IF(I34=INFO_CALENDRIER!$AB$7,IF(BD!H34="COMMANDE","MARIA1","MARIA2"),IF(I34=INFO_CALENDRIER!$AB$8,IF(BD!H34="COMMANDE","MARIE1","MARIE2"),IF(I34=INFO_CALENDRIER!$AB$9,IF(BD!H34="COMMANDE","VALERIE1","VALERIE2"),"erreur")))))))))</f>
        <v/>
      </c>
      <c r="U34" s="52"/>
      <c r="V34" s="52"/>
      <c r="W34" s="60" t="str">
        <f t="shared" si="27"/>
        <v/>
      </c>
      <c r="X34" s="60" t="str">
        <f t="shared" si="28"/>
        <v/>
      </c>
      <c r="Y34" s="60" t="str">
        <f t="shared" si="29"/>
        <v/>
      </c>
      <c r="Z34" s="55" t="str">
        <f t="shared" si="30"/>
        <v/>
      </c>
    </row>
    <row r="35" spans="1:26" x14ac:dyDescent="0.25">
      <c r="A35" s="59"/>
      <c r="B35" s="122"/>
      <c r="C35" s="59"/>
      <c r="D35" s="61"/>
      <c r="E35" s="52"/>
      <c r="F35" s="52"/>
      <c r="G35" s="65"/>
      <c r="H35" s="100" t="str">
        <f t="shared" si="23"/>
        <v/>
      </c>
      <c r="I35" s="52"/>
      <c r="J35" s="60" t="str">
        <f t="shared" si="24"/>
        <v/>
      </c>
      <c r="K35" s="60" t="str">
        <f t="shared" si="25"/>
        <v/>
      </c>
      <c r="L35" s="60" t="str">
        <f t="shared" si="26"/>
        <v/>
      </c>
      <c r="M35" s="52"/>
      <c r="N35" s="52" t="str">
        <f t="shared" si="13"/>
        <v/>
      </c>
      <c r="O35" s="52" t="str">
        <f t="shared" si="14"/>
        <v/>
      </c>
      <c r="P35" s="52" t="str">
        <f t="shared" si="15"/>
        <v/>
      </c>
      <c r="Q35" s="52" t="str">
        <f>+IF(A35="","",CONCATENATE(YEAR(A35),"-",VLOOKUP(MONTH(A35),INFO_CALENDRIER!$I$1:$J$13,2,FALSE)))</f>
        <v/>
      </c>
      <c r="R35" s="52" t="str">
        <f t="shared" si="16"/>
        <v/>
      </c>
      <c r="S35" s="60" t="str">
        <f t="shared" si="17"/>
        <v/>
      </c>
      <c r="T35" s="52" t="str">
        <f>IF(H35="","",IF(I35=INFO_CALENDRIER!$AB$2,IF(BD!H35="COMMANDE","ALBAN1","ALBAN2"),IF(I35=INFO_CALENDRIER!$AB$3,IF(BD!H35="COMMANDE","ALICE1","ALICE2"),IF(I35=INFO_CALENDRIER!$AB$4,IF(BD!H35="COMMANDE","EUGENIE1","EUGENIE2"),IF(I35=INFO_CALENDRIER!$AB$5,IF(BD!H35="COMMANDE","FRED1","FRED2"),IF(I35=INFO_CALENDRIER!$AB$6,IF(BD!H35="COMMANDE","HERVE1","HERVE2"),IF(I35=INFO_CALENDRIER!$AB$7,IF(BD!H35="COMMANDE","MARIA1","MARIA2"),IF(I35=INFO_CALENDRIER!$AB$8,IF(BD!H35="COMMANDE","MARIE1","MARIE2"),IF(I35=INFO_CALENDRIER!$AB$9,IF(BD!H35="COMMANDE","VALERIE1","VALERIE2"),"erreur")))))))))</f>
        <v/>
      </c>
      <c r="U35" s="52"/>
      <c r="V35" s="52"/>
      <c r="W35" s="60" t="str">
        <f t="shared" si="27"/>
        <v/>
      </c>
      <c r="X35" s="60" t="str">
        <f t="shared" si="28"/>
        <v/>
      </c>
      <c r="Y35" s="60" t="str">
        <f t="shared" si="29"/>
        <v/>
      </c>
      <c r="Z35" s="55" t="str">
        <f t="shared" si="30"/>
        <v/>
      </c>
    </row>
    <row r="36" spans="1:26" x14ac:dyDescent="0.25">
      <c r="A36" s="59"/>
      <c r="B36" s="122"/>
      <c r="C36" s="59"/>
      <c r="D36" s="61"/>
      <c r="E36" s="52"/>
      <c r="F36" s="52"/>
      <c r="G36" s="65"/>
      <c r="H36" s="100" t="str">
        <f t="shared" si="23"/>
        <v/>
      </c>
      <c r="I36" s="52"/>
      <c r="J36" s="60" t="str">
        <f t="shared" si="24"/>
        <v/>
      </c>
      <c r="K36" s="60" t="str">
        <f t="shared" si="25"/>
        <v/>
      </c>
      <c r="L36" s="60" t="str">
        <f t="shared" si="26"/>
        <v/>
      </c>
      <c r="M36" s="52"/>
      <c r="N36" s="52" t="str">
        <f t="shared" si="13"/>
        <v/>
      </c>
      <c r="O36" s="52" t="str">
        <f t="shared" si="14"/>
        <v/>
      </c>
      <c r="P36" s="52" t="str">
        <f t="shared" si="15"/>
        <v/>
      </c>
      <c r="Q36" s="52" t="str">
        <f>+IF(A36="","",CONCATENATE(YEAR(A36),"-",VLOOKUP(MONTH(A36),INFO_CALENDRIER!$I$1:$J$13,2,FALSE)))</f>
        <v/>
      </c>
      <c r="R36" s="52" t="str">
        <f t="shared" si="16"/>
        <v/>
      </c>
      <c r="S36" s="60" t="str">
        <f t="shared" si="17"/>
        <v/>
      </c>
      <c r="T36" s="52" t="str">
        <f>IF(H36="","",IF(I36=INFO_CALENDRIER!$AB$2,IF(BD!H36="COMMANDE","ALBAN1","ALBAN2"),IF(I36=INFO_CALENDRIER!$AB$3,IF(BD!H36="COMMANDE","ALICE1","ALICE2"),IF(I36=INFO_CALENDRIER!$AB$4,IF(BD!H36="COMMANDE","EUGENIE1","EUGENIE2"),IF(I36=INFO_CALENDRIER!$AB$5,IF(BD!H36="COMMANDE","FRED1","FRED2"),IF(I36=INFO_CALENDRIER!$AB$6,IF(BD!H36="COMMANDE","HERVE1","HERVE2"),IF(I36=INFO_CALENDRIER!$AB$7,IF(BD!H36="COMMANDE","MARIA1","MARIA2"),IF(I36=INFO_CALENDRIER!$AB$8,IF(BD!H36="COMMANDE","MARIE1","MARIE2"),IF(I36=INFO_CALENDRIER!$AB$9,IF(BD!H36="COMMANDE","VALERIE1","VALERIE2"),"erreur")))))))))</f>
        <v/>
      </c>
      <c r="U36" s="52"/>
      <c r="V36" s="52"/>
      <c r="W36" s="60" t="str">
        <f t="shared" si="27"/>
        <v/>
      </c>
      <c r="X36" s="60" t="str">
        <f t="shared" si="28"/>
        <v/>
      </c>
      <c r="Y36" s="60" t="str">
        <f t="shared" si="29"/>
        <v/>
      </c>
      <c r="Z36" s="55" t="str">
        <f t="shared" si="30"/>
        <v/>
      </c>
    </row>
    <row r="37" spans="1:26" x14ac:dyDescent="0.25">
      <c r="A37" s="59"/>
      <c r="B37" s="122"/>
      <c r="C37" s="59"/>
      <c r="D37" s="61"/>
      <c r="E37" s="52"/>
      <c r="F37" s="52"/>
      <c r="G37" s="65"/>
      <c r="H37" s="100" t="str">
        <f t="shared" si="23"/>
        <v/>
      </c>
      <c r="I37" s="52"/>
      <c r="J37" s="60" t="str">
        <f t="shared" si="24"/>
        <v/>
      </c>
      <c r="K37" s="60" t="str">
        <f t="shared" si="25"/>
        <v/>
      </c>
      <c r="L37" s="60" t="str">
        <f t="shared" si="26"/>
        <v/>
      </c>
      <c r="M37" s="52"/>
      <c r="N37" s="52" t="str">
        <f t="shared" si="13"/>
        <v/>
      </c>
      <c r="O37" s="52" t="str">
        <f t="shared" si="14"/>
        <v/>
      </c>
      <c r="P37" s="52" t="str">
        <f t="shared" si="15"/>
        <v/>
      </c>
      <c r="Q37" s="52" t="str">
        <f>+IF(A37="","",CONCATENATE(YEAR(A37),"-",VLOOKUP(MONTH(A37),INFO_CALENDRIER!$I$1:$J$13,2,FALSE)))</f>
        <v/>
      </c>
      <c r="R37" s="52" t="str">
        <f t="shared" si="16"/>
        <v/>
      </c>
      <c r="S37" s="60" t="str">
        <f t="shared" si="17"/>
        <v/>
      </c>
      <c r="T37" s="52" t="str">
        <f>IF(H37="","",IF(I37=INFO_CALENDRIER!$AB$2,IF(BD!H37="COMMANDE","ALBAN1","ALBAN2"),IF(I37=INFO_CALENDRIER!$AB$3,IF(BD!H37="COMMANDE","ALICE1","ALICE2"),IF(I37=INFO_CALENDRIER!$AB$4,IF(BD!H37="COMMANDE","EUGENIE1","EUGENIE2"),IF(I37=INFO_CALENDRIER!$AB$5,IF(BD!H37="COMMANDE","FRED1","FRED2"),IF(I37=INFO_CALENDRIER!$AB$6,IF(BD!H37="COMMANDE","HERVE1","HERVE2"),IF(I37=INFO_CALENDRIER!$AB$7,IF(BD!H37="COMMANDE","MARIA1","MARIA2"),IF(I37=INFO_CALENDRIER!$AB$8,IF(BD!H37="COMMANDE","MARIE1","MARIE2"),IF(I37=INFO_CALENDRIER!$AB$9,IF(BD!H37="COMMANDE","VALERIE1","VALERIE2"),"erreur")))))))))</f>
        <v/>
      </c>
      <c r="U37" s="52"/>
      <c r="V37" s="52"/>
      <c r="W37" s="60" t="str">
        <f t="shared" si="27"/>
        <v/>
      </c>
      <c r="X37" s="60" t="str">
        <f t="shared" si="28"/>
        <v/>
      </c>
      <c r="Y37" s="60" t="str">
        <f t="shared" si="29"/>
        <v/>
      </c>
      <c r="Z37" s="55" t="str">
        <f t="shared" si="30"/>
        <v/>
      </c>
    </row>
    <row r="38" spans="1:26" x14ac:dyDescent="0.25">
      <c r="A38" s="59"/>
      <c r="B38" s="122"/>
      <c r="C38" s="59"/>
      <c r="D38" s="61"/>
      <c r="E38" s="52"/>
      <c r="F38" s="52"/>
      <c r="G38" s="65"/>
      <c r="H38" s="100" t="str">
        <f t="shared" si="23"/>
        <v/>
      </c>
      <c r="I38" s="52"/>
      <c r="J38" s="60" t="str">
        <f t="shared" si="24"/>
        <v/>
      </c>
      <c r="K38" s="60" t="str">
        <f t="shared" si="25"/>
        <v/>
      </c>
      <c r="L38" s="60" t="str">
        <f t="shared" si="26"/>
        <v/>
      </c>
      <c r="M38" s="52"/>
      <c r="N38" s="52" t="str">
        <f t="shared" si="13"/>
        <v/>
      </c>
      <c r="O38" s="52" t="str">
        <f t="shared" si="14"/>
        <v/>
      </c>
      <c r="P38" s="52" t="str">
        <f t="shared" si="15"/>
        <v/>
      </c>
      <c r="Q38" s="52" t="str">
        <f>+IF(A38="","",CONCATENATE(YEAR(A38),"-",VLOOKUP(MONTH(A38),INFO_CALENDRIER!$I$1:$J$13,2,FALSE)))</f>
        <v/>
      </c>
      <c r="R38" s="52" t="str">
        <f t="shared" si="16"/>
        <v/>
      </c>
      <c r="S38" s="60" t="str">
        <f t="shared" si="17"/>
        <v/>
      </c>
      <c r="T38" s="52" t="str">
        <f>IF(H38="","",IF(I38=INFO_CALENDRIER!$AB$2,IF(BD!H38="COMMANDE","ALBAN1","ALBAN2"),IF(I38=INFO_CALENDRIER!$AB$3,IF(BD!H38="COMMANDE","ALICE1","ALICE2"),IF(I38=INFO_CALENDRIER!$AB$4,IF(BD!H38="COMMANDE","EUGENIE1","EUGENIE2"),IF(I38=INFO_CALENDRIER!$AB$5,IF(BD!H38="COMMANDE","FRED1","FRED2"),IF(I38=INFO_CALENDRIER!$AB$6,IF(BD!H38="COMMANDE","HERVE1","HERVE2"),IF(I38=INFO_CALENDRIER!$AB$7,IF(BD!H38="COMMANDE","MARIA1","MARIA2"),IF(I38=INFO_CALENDRIER!$AB$8,IF(BD!H38="COMMANDE","MARIE1","MARIE2"),IF(I38=INFO_CALENDRIER!$AB$9,IF(BD!H38="COMMANDE","VALERIE1","VALERIE2"),"erreur")))))))))</f>
        <v/>
      </c>
      <c r="U38" s="52"/>
      <c r="V38" s="52"/>
      <c r="W38" s="60" t="str">
        <f t="shared" si="27"/>
        <v/>
      </c>
      <c r="X38" s="60" t="str">
        <f t="shared" si="28"/>
        <v/>
      </c>
      <c r="Y38" s="60" t="str">
        <f t="shared" si="29"/>
        <v/>
      </c>
      <c r="Z38" s="55" t="str">
        <f t="shared" si="30"/>
        <v/>
      </c>
    </row>
    <row r="39" spans="1:26" x14ac:dyDescent="0.25">
      <c r="A39" s="59"/>
      <c r="B39" s="122"/>
      <c r="C39" s="59"/>
      <c r="D39" s="61"/>
      <c r="E39" s="52"/>
      <c r="F39" s="52"/>
      <c r="G39" s="65"/>
      <c r="H39" s="100" t="str">
        <f t="shared" si="23"/>
        <v/>
      </c>
      <c r="I39" s="52"/>
      <c r="J39" s="60" t="str">
        <f t="shared" si="24"/>
        <v/>
      </c>
      <c r="K39" s="60" t="str">
        <f t="shared" si="25"/>
        <v/>
      </c>
      <c r="L39" s="60" t="str">
        <f t="shared" si="26"/>
        <v/>
      </c>
      <c r="M39" s="52"/>
      <c r="N39" s="52" t="str">
        <f t="shared" si="13"/>
        <v/>
      </c>
      <c r="O39" s="52" t="str">
        <f t="shared" si="14"/>
        <v/>
      </c>
      <c r="P39" s="52" t="str">
        <f t="shared" si="15"/>
        <v/>
      </c>
      <c r="Q39" s="52" t="str">
        <f>+IF(A39="","",CONCATENATE(YEAR(A39),"-",VLOOKUP(MONTH(A39),INFO_CALENDRIER!$I$1:$J$13,2,FALSE)))</f>
        <v/>
      </c>
      <c r="R39" s="52" t="str">
        <f t="shared" si="16"/>
        <v/>
      </c>
      <c r="S39" s="60" t="str">
        <f t="shared" si="17"/>
        <v/>
      </c>
      <c r="T39" s="52" t="str">
        <f>IF(H39="","",IF(I39=INFO_CALENDRIER!$AB$2,IF(BD!H39="COMMANDE","ALBAN1","ALBAN2"),IF(I39=INFO_CALENDRIER!$AB$3,IF(BD!H39="COMMANDE","ALICE1","ALICE2"),IF(I39=INFO_CALENDRIER!$AB$4,IF(BD!H39="COMMANDE","EUGENIE1","EUGENIE2"),IF(I39=INFO_CALENDRIER!$AB$5,IF(BD!H39="COMMANDE","FRED1","FRED2"),IF(I39=INFO_CALENDRIER!$AB$6,IF(BD!H39="COMMANDE","HERVE1","HERVE2"),IF(I39=INFO_CALENDRIER!$AB$7,IF(BD!H39="COMMANDE","MARIA1","MARIA2"),IF(I39=INFO_CALENDRIER!$AB$8,IF(BD!H39="COMMANDE","MARIE1","MARIE2"),IF(I39=INFO_CALENDRIER!$AB$9,IF(BD!H39="COMMANDE","VALERIE1","VALERIE2"),"erreur")))))))))</f>
        <v/>
      </c>
      <c r="U39" s="52"/>
      <c r="V39" s="52"/>
      <c r="W39" s="60" t="str">
        <f t="shared" si="27"/>
        <v/>
      </c>
      <c r="X39" s="60" t="str">
        <f t="shared" si="28"/>
        <v/>
      </c>
      <c r="Y39" s="60" t="str">
        <f t="shared" si="29"/>
        <v/>
      </c>
      <c r="Z39" s="55" t="str">
        <f t="shared" si="30"/>
        <v/>
      </c>
    </row>
    <row r="40" spans="1:26" x14ac:dyDescent="0.25">
      <c r="A40" s="59"/>
      <c r="B40" s="122"/>
      <c r="C40" s="59"/>
      <c r="D40" s="61"/>
      <c r="E40" s="52"/>
      <c r="F40" s="52"/>
      <c r="G40" s="65"/>
      <c r="H40" s="100" t="str">
        <f t="shared" si="23"/>
        <v/>
      </c>
      <c r="I40" s="52"/>
      <c r="J40" s="60" t="str">
        <f t="shared" si="24"/>
        <v/>
      </c>
      <c r="K40" s="60" t="str">
        <f t="shared" si="25"/>
        <v/>
      </c>
      <c r="L40" s="60" t="str">
        <f t="shared" si="26"/>
        <v/>
      </c>
      <c r="M40" s="52"/>
      <c r="N40" s="52" t="str">
        <f t="shared" si="13"/>
        <v/>
      </c>
      <c r="O40" s="52" t="str">
        <f t="shared" si="14"/>
        <v/>
      </c>
      <c r="P40" s="52" t="str">
        <f t="shared" si="15"/>
        <v/>
      </c>
      <c r="Q40" s="52" t="str">
        <f>+IF(A40="","",CONCATENATE(YEAR(A40),"-",VLOOKUP(MONTH(A40),INFO_CALENDRIER!$I$1:$J$13,2,FALSE)))</f>
        <v/>
      </c>
      <c r="R40" s="52" t="str">
        <f t="shared" si="16"/>
        <v/>
      </c>
      <c r="S40" s="60" t="str">
        <f t="shared" si="17"/>
        <v/>
      </c>
      <c r="T40" s="52" t="str">
        <f>IF(H40="","",IF(I40=INFO_CALENDRIER!$AB$2,IF(BD!H40="COMMANDE","ALBAN1","ALBAN2"),IF(I40=INFO_CALENDRIER!$AB$3,IF(BD!H40="COMMANDE","ALICE1","ALICE2"),IF(I40=INFO_CALENDRIER!$AB$4,IF(BD!H40="COMMANDE","EUGENIE1","EUGENIE2"),IF(I40=INFO_CALENDRIER!$AB$5,IF(BD!H40="COMMANDE","FRED1","FRED2"),IF(I40=INFO_CALENDRIER!$AB$6,IF(BD!H40="COMMANDE","HERVE1","HERVE2"),IF(I40=INFO_CALENDRIER!$AB$7,IF(BD!H40="COMMANDE","MARIA1","MARIA2"),IF(I40=INFO_CALENDRIER!$AB$8,IF(BD!H40="COMMANDE","MARIE1","MARIE2"),IF(I40=INFO_CALENDRIER!$AB$9,IF(BD!H40="COMMANDE","VALERIE1","VALERIE2"),"erreur")))))))))</f>
        <v/>
      </c>
      <c r="U40" s="52"/>
      <c r="V40" s="52"/>
      <c r="W40" s="60" t="str">
        <f t="shared" si="27"/>
        <v/>
      </c>
      <c r="X40" s="60" t="str">
        <f t="shared" si="28"/>
        <v/>
      </c>
      <c r="Y40" s="60" t="str">
        <f t="shared" si="29"/>
        <v/>
      </c>
      <c r="Z40" s="55" t="str">
        <f t="shared" si="30"/>
        <v/>
      </c>
    </row>
    <row r="41" spans="1:26" x14ac:dyDescent="0.25">
      <c r="A41" s="59"/>
      <c r="B41" s="122"/>
      <c r="C41" s="59"/>
      <c r="D41" s="61"/>
      <c r="E41" s="52"/>
      <c r="F41" s="52"/>
      <c r="G41" s="65"/>
      <c r="H41" s="100" t="str">
        <f t="shared" si="23"/>
        <v/>
      </c>
      <c r="I41" s="52"/>
      <c r="J41" s="60" t="str">
        <f t="shared" si="24"/>
        <v/>
      </c>
      <c r="K41" s="60" t="str">
        <f t="shared" si="25"/>
        <v/>
      </c>
      <c r="L41" s="60" t="str">
        <f t="shared" si="26"/>
        <v/>
      </c>
      <c r="M41" s="52"/>
      <c r="N41" s="52" t="str">
        <f t="shared" si="13"/>
        <v/>
      </c>
      <c r="O41" s="52" t="str">
        <f t="shared" si="14"/>
        <v/>
      </c>
      <c r="P41" s="52" t="str">
        <f t="shared" si="15"/>
        <v/>
      </c>
      <c r="Q41" s="52" t="str">
        <f>+IF(A41="","",CONCATENATE(YEAR(A41),"-",VLOOKUP(MONTH(A41),INFO_CALENDRIER!$I$1:$J$13,2,FALSE)))</f>
        <v/>
      </c>
      <c r="R41" s="52" t="str">
        <f t="shared" si="16"/>
        <v/>
      </c>
      <c r="S41" s="60" t="str">
        <f t="shared" si="17"/>
        <v/>
      </c>
      <c r="T41" s="52" t="str">
        <f>IF(H41="","",IF(I41=INFO_CALENDRIER!$AB$2,IF(BD!H41="COMMANDE","ALBAN1","ALBAN2"),IF(I41=INFO_CALENDRIER!$AB$3,IF(BD!H41="COMMANDE","ALICE1","ALICE2"),IF(I41=INFO_CALENDRIER!$AB$4,IF(BD!H41="COMMANDE","EUGENIE1","EUGENIE2"),IF(I41=INFO_CALENDRIER!$AB$5,IF(BD!H41="COMMANDE","FRED1","FRED2"),IF(I41=INFO_CALENDRIER!$AB$6,IF(BD!H41="COMMANDE","HERVE1","HERVE2"),IF(I41=INFO_CALENDRIER!$AB$7,IF(BD!H41="COMMANDE","MARIA1","MARIA2"),IF(I41=INFO_CALENDRIER!$AB$8,IF(BD!H41="COMMANDE","MARIE1","MARIE2"),IF(I41=INFO_CALENDRIER!$AB$9,IF(BD!H41="COMMANDE","VALERIE1","VALERIE2"),"erreur")))))))))</f>
        <v/>
      </c>
      <c r="U41" s="52"/>
      <c r="V41" s="52"/>
      <c r="W41" s="60" t="str">
        <f t="shared" si="27"/>
        <v/>
      </c>
      <c r="X41" s="60" t="str">
        <f t="shared" si="28"/>
        <v/>
      </c>
      <c r="Y41" s="60" t="str">
        <f t="shared" si="29"/>
        <v/>
      </c>
      <c r="Z41" s="55" t="str">
        <f t="shared" si="30"/>
        <v/>
      </c>
    </row>
    <row r="42" spans="1:26" x14ac:dyDescent="0.25">
      <c r="A42" s="59"/>
      <c r="B42" s="122"/>
      <c r="C42" s="59"/>
      <c r="D42" s="61"/>
      <c r="E42" s="52"/>
      <c r="F42" s="52"/>
      <c r="G42" s="65"/>
      <c r="H42" s="100" t="str">
        <f t="shared" si="23"/>
        <v/>
      </c>
      <c r="I42" s="52"/>
      <c r="J42" s="60" t="str">
        <f t="shared" si="24"/>
        <v/>
      </c>
      <c r="K42" s="60" t="str">
        <f t="shared" si="25"/>
        <v/>
      </c>
      <c r="L42" s="60" t="str">
        <f t="shared" si="26"/>
        <v/>
      </c>
      <c r="M42" s="52"/>
      <c r="N42" s="52" t="str">
        <f t="shared" si="13"/>
        <v/>
      </c>
      <c r="O42" s="52" t="str">
        <f t="shared" si="14"/>
        <v/>
      </c>
      <c r="P42" s="52" t="str">
        <f t="shared" si="15"/>
        <v/>
      </c>
      <c r="Q42" s="52" t="str">
        <f>+IF(A42="","",CONCATENATE(YEAR(A42),"-",VLOOKUP(MONTH(A42),INFO_CALENDRIER!$I$1:$J$13,2,FALSE)))</f>
        <v/>
      </c>
      <c r="R42" s="52" t="str">
        <f t="shared" si="16"/>
        <v/>
      </c>
      <c r="S42" s="60" t="str">
        <f t="shared" si="17"/>
        <v/>
      </c>
      <c r="T42" s="52" t="str">
        <f>IF(H42="","",IF(I42=INFO_CALENDRIER!$AB$2,IF(BD!H42="COMMANDE","ALBAN1","ALBAN2"),IF(I42=INFO_CALENDRIER!$AB$3,IF(BD!H42="COMMANDE","ALICE1","ALICE2"),IF(I42=INFO_CALENDRIER!$AB$4,IF(BD!H42="COMMANDE","EUGENIE1","EUGENIE2"),IF(I42=INFO_CALENDRIER!$AB$5,IF(BD!H42="COMMANDE","FRED1","FRED2"),IF(I42=INFO_CALENDRIER!$AB$6,IF(BD!H42="COMMANDE","HERVE1","HERVE2"),IF(I42=INFO_CALENDRIER!$AB$7,IF(BD!H42="COMMANDE","MARIA1","MARIA2"),IF(I42=INFO_CALENDRIER!$AB$8,IF(BD!H42="COMMANDE","MARIE1","MARIE2"),IF(I42=INFO_CALENDRIER!$AB$9,IF(BD!H42="COMMANDE","VALERIE1","VALERIE2"),"erreur")))))))))</f>
        <v/>
      </c>
      <c r="U42" s="52"/>
      <c r="V42" s="52"/>
      <c r="W42" s="60" t="str">
        <f t="shared" si="27"/>
        <v/>
      </c>
      <c r="X42" s="60" t="str">
        <f t="shared" si="28"/>
        <v/>
      </c>
      <c r="Y42" s="60" t="str">
        <f t="shared" si="29"/>
        <v/>
      </c>
      <c r="Z42" s="55" t="str">
        <f t="shared" si="30"/>
        <v/>
      </c>
    </row>
    <row r="43" spans="1:26" x14ac:dyDescent="0.25">
      <c r="A43" s="59"/>
      <c r="B43" s="122"/>
      <c r="C43" s="59"/>
      <c r="D43" s="61"/>
      <c r="E43" s="52"/>
      <c r="F43" s="52"/>
      <c r="G43" s="65"/>
      <c r="H43" s="100" t="str">
        <f t="shared" si="23"/>
        <v/>
      </c>
      <c r="I43" s="52"/>
      <c r="J43" s="60" t="str">
        <f t="shared" si="24"/>
        <v/>
      </c>
      <c r="K43" s="60" t="str">
        <f t="shared" si="25"/>
        <v/>
      </c>
      <c r="L43" s="60" t="str">
        <f t="shared" si="26"/>
        <v/>
      </c>
      <c r="M43" s="52"/>
      <c r="N43" s="52" t="str">
        <f t="shared" si="13"/>
        <v/>
      </c>
      <c r="O43" s="52" t="str">
        <f t="shared" si="14"/>
        <v/>
      </c>
      <c r="P43" s="52" t="str">
        <f t="shared" si="15"/>
        <v/>
      </c>
      <c r="Q43" s="52" t="str">
        <f>+IF(A43="","",CONCATENATE(YEAR(A43),"-",VLOOKUP(MONTH(A43),INFO_CALENDRIER!$I$1:$J$13,2,FALSE)))</f>
        <v/>
      </c>
      <c r="R43" s="52" t="str">
        <f t="shared" si="16"/>
        <v/>
      </c>
      <c r="S43" s="60" t="str">
        <f t="shared" si="17"/>
        <v/>
      </c>
      <c r="T43" s="52" t="str">
        <f>IF(H43="","",IF(I43=INFO_CALENDRIER!$AB$2,IF(BD!H43="COMMANDE","ALBAN1","ALBAN2"),IF(I43=INFO_CALENDRIER!$AB$3,IF(BD!H43="COMMANDE","ALICE1","ALICE2"),IF(I43=INFO_CALENDRIER!$AB$4,IF(BD!H43="COMMANDE","EUGENIE1","EUGENIE2"),IF(I43=INFO_CALENDRIER!$AB$5,IF(BD!H43="COMMANDE","FRED1","FRED2"),IF(I43=INFO_CALENDRIER!$AB$6,IF(BD!H43="COMMANDE","HERVE1","HERVE2"),IF(I43=INFO_CALENDRIER!$AB$7,IF(BD!H43="COMMANDE","MARIA1","MARIA2"),IF(I43=INFO_CALENDRIER!$AB$8,IF(BD!H43="COMMANDE","MARIE1","MARIE2"),IF(I43=INFO_CALENDRIER!$AB$9,IF(BD!H43="COMMANDE","VALERIE1","VALERIE2"),"erreur")))))))))</f>
        <v/>
      </c>
      <c r="U43" s="52"/>
      <c r="V43" s="52"/>
      <c r="W43" s="60" t="str">
        <f t="shared" si="27"/>
        <v/>
      </c>
      <c r="X43" s="60" t="str">
        <f t="shared" si="28"/>
        <v/>
      </c>
      <c r="Y43" s="60" t="str">
        <f t="shared" si="29"/>
        <v/>
      </c>
      <c r="Z43" s="55" t="str">
        <f t="shared" si="30"/>
        <v/>
      </c>
    </row>
    <row r="44" spans="1:26" x14ac:dyDescent="0.25">
      <c r="A44" s="59"/>
      <c r="B44" s="122"/>
      <c r="C44" s="59"/>
      <c r="D44" s="61"/>
      <c r="E44" s="52"/>
      <c r="F44" s="52"/>
      <c r="G44" s="65"/>
      <c r="H44" s="100" t="str">
        <f t="shared" si="23"/>
        <v/>
      </c>
      <c r="I44" s="52"/>
      <c r="J44" s="60" t="str">
        <f t="shared" si="24"/>
        <v/>
      </c>
      <c r="K44" s="60" t="str">
        <f t="shared" si="25"/>
        <v/>
      </c>
      <c r="L44" s="60" t="str">
        <f t="shared" si="26"/>
        <v/>
      </c>
      <c r="M44" s="52"/>
      <c r="N44" s="52" t="str">
        <f t="shared" si="13"/>
        <v/>
      </c>
      <c r="O44" s="52" t="str">
        <f t="shared" si="14"/>
        <v/>
      </c>
      <c r="P44" s="52" t="str">
        <f t="shared" si="15"/>
        <v/>
      </c>
      <c r="Q44" s="52" t="str">
        <f>+IF(A44="","",CONCATENATE(YEAR(A44),"-",VLOOKUP(MONTH(A44),INFO_CALENDRIER!$I$1:$J$13,2,FALSE)))</f>
        <v/>
      </c>
      <c r="R44" s="52" t="str">
        <f t="shared" si="16"/>
        <v/>
      </c>
      <c r="S44" s="60" t="str">
        <f t="shared" si="17"/>
        <v/>
      </c>
      <c r="T44" s="52" t="str">
        <f>IF(H44="","",IF(I44=INFO_CALENDRIER!$AB$2,IF(BD!H44="COMMANDE","ALBAN1","ALBAN2"),IF(I44=INFO_CALENDRIER!$AB$3,IF(BD!H44="COMMANDE","ALICE1","ALICE2"),IF(I44=INFO_CALENDRIER!$AB$4,IF(BD!H44="COMMANDE","EUGENIE1","EUGENIE2"),IF(I44=INFO_CALENDRIER!$AB$5,IF(BD!H44="COMMANDE","FRED1","FRED2"),IF(I44=INFO_CALENDRIER!$AB$6,IF(BD!H44="COMMANDE","HERVE1","HERVE2"),IF(I44=INFO_CALENDRIER!$AB$7,IF(BD!H44="COMMANDE","MARIA1","MARIA2"),IF(I44=INFO_CALENDRIER!$AB$8,IF(BD!H44="COMMANDE","MARIE1","MARIE2"),IF(I44=INFO_CALENDRIER!$AB$9,IF(BD!H44="COMMANDE","VALERIE1","VALERIE2"),"erreur")))))))))</f>
        <v/>
      </c>
      <c r="U44" s="52"/>
      <c r="V44" s="52"/>
      <c r="W44" s="60" t="str">
        <f t="shared" si="27"/>
        <v/>
      </c>
      <c r="X44" s="60" t="str">
        <f t="shared" si="28"/>
        <v/>
      </c>
      <c r="Y44" s="60" t="str">
        <f t="shared" si="29"/>
        <v/>
      </c>
      <c r="Z44" s="55" t="str">
        <f t="shared" si="30"/>
        <v/>
      </c>
    </row>
    <row r="45" spans="1:26" x14ac:dyDescent="0.25">
      <c r="A45" s="59"/>
      <c r="B45" s="122"/>
      <c r="C45" s="59"/>
      <c r="D45" s="61"/>
      <c r="E45" s="52"/>
      <c r="F45" s="52"/>
      <c r="G45" s="65"/>
      <c r="H45" s="100" t="str">
        <f t="shared" si="23"/>
        <v/>
      </c>
      <c r="I45" s="52"/>
      <c r="J45" s="60" t="str">
        <f t="shared" si="24"/>
        <v/>
      </c>
      <c r="K45" s="60" t="str">
        <f t="shared" si="25"/>
        <v/>
      </c>
      <c r="L45" s="60" t="str">
        <f t="shared" si="26"/>
        <v/>
      </c>
      <c r="M45" s="52"/>
      <c r="N45" s="52" t="str">
        <f t="shared" si="13"/>
        <v/>
      </c>
      <c r="O45" s="52" t="str">
        <f t="shared" si="14"/>
        <v/>
      </c>
      <c r="P45" s="52" t="str">
        <f t="shared" si="15"/>
        <v/>
      </c>
      <c r="Q45" s="52" t="str">
        <f>+IF(A45="","",CONCATENATE(YEAR(A45),"-",VLOOKUP(MONTH(A45),INFO_CALENDRIER!$I$1:$J$13,2,FALSE)))</f>
        <v/>
      </c>
      <c r="R45" s="52" t="str">
        <f t="shared" si="16"/>
        <v/>
      </c>
      <c r="S45" s="60" t="str">
        <f t="shared" si="17"/>
        <v/>
      </c>
      <c r="T45" s="52" t="str">
        <f>IF(H45="","",IF(I45=INFO_CALENDRIER!$AB$2,IF(BD!H45="COMMANDE","ALBAN1","ALBAN2"),IF(I45=INFO_CALENDRIER!$AB$3,IF(BD!H45="COMMANDE","ALICE1","ALICE2"),IF(I45=INFO_CALENDRIER!$AB$4,IF(BD!H45="COMMANDE","EUGENIE1","EUGENIE2"),IF(I45=INFO_CALENDRIER!$AB$5,IF(BD!H45="COMMANDE","FRED1","FRED2"),IF(I45=INFO_CALENDRIER!$AB$6,IF(BD!H45="COMMANDE","HERVE1","HERVE2"),IF(I45=INFO_CALENDRIER!$AB$7,IF(BD!H45="COMMANDE","MARIA1","MARIA2"),IF(I45=INFO_CALENDRIER!$AB$8,IF(BD!H45="COMMANDE","MARIE1","MARIE2"),IF(I45=INFO_CALENDRIER!$AB$9,IF(BD!H45="COMMANDE","VALERIE1","VALERIE2"),"erreur")))))))))</f>
        <v/>
      </c>
      <c r="U45" s="52"/>
      <c r="V45" s="52"/>
      <c r="W45" s="60" t="str">
        <f t="shared" si="27"/>
        <v/>
      </c>
      <c r="X45" s="60" t="str">
        <f t="shared" si="28"/>
        <v/>
      </c>
      <c r="Y45" s="60" t="str">
        <f t="shared" si="29"/>
        <v/>
      </c>
      <c r="Z45" s="55" t="str">
        <f t="shared" si="30"/>
        <v/>
      </c>
    </row>
    <row r="46" spans="1:26" x14ac:dyDescent="0.25">
      <c r="A46" s="59"/>
      <c r="B46" s="122"/>
      <c r="C46" s="59"/>
      <c r="D46" s="61"/>
      <c r="E46" s="52"/>
      <c r="F46" s="52"/>
      <c r="G46" s="65"/>
      <c r="H46" s="100" t="str">
        <f t="shared" si="23"/>
        <v/>
      </c>
      <c r="I46" s="52"/>
      <c r="J46" s="60" t="str">
        <f t="shared" si="24"/>
        <v/>
      </c>
      <c r="K46" s="60" t="str">
        <f t="shared" si="25"/>
        <v/>
      </c>
      <c r="L46" s="60" t="str">
        <f t="shared" si="26"/>
        <v/>
      </c>
      <c r="M46" s="52"/>
      <c r="N46" s="52" t="str">
        <f t="shared" si="13"/>
        <v/>
      </c>
      <c r="O46" s="52" t="str">
        <f t="shared" si="14"/>
        <v/>
      </c>
      <c r="P46" s="52" t="str">
        <f t="shared" si="15"/>
        <v/>
      </c>
      <c r="Q46" s="52" t="str">
        <f>+IF(A46="","",CONCATENATE(YEAR(A46),"-",VLOOKUP(MONTH(A46),INFO_CALENDRIER!$I$1:$J$13,2,FALSE)))</f>
        <v/>
      </c>
      <c r="R46" s="52" t="str">
        <f t="shared" si="16"/>
        <v/>
      </c>
      <c r="S46" s="60" t="str">
        <f t="shared" si="17"/>
        <v/>
      </c>
      <c r="T46" s="52" t="str">
        <f>IF(H46="","",IF(I46=INFO_CALENDRIER!$AB$2,IF(BD!H46="COMMANDE","ALBAN1","ALBAN2"),IF(I46=INFO_CALENDRIER!$AB$3,IF(BD!H46="COMMANDE","ALICE1","ALICE2"),IF(I46=INFO_CALENDRIER!$AB$4,IF(BD!H46="COMMANDE","EUGENIE1","EUGENIE2"),IF(I46=INFO_CALENDRIER!$AB$5,IF(BD!H46="COMMANDE","FRED1","FRED2"),IF(I46=INFO_CALENDRIER!$AB$6,IF(BD!H46="COMMANDE","HERVE1","HERVE2"),IF(I46=INFO_CALENDRIER!$AB$7,IF(BD!H46="COMMANDE","MARIA1","MARIA2"),IF(I46=INFO_CALENDRIER!$AB$8,IF(BD!H46="COMMANDE","MARIE1","MARIE2"),IF(I46=INFO_CALENDRIER!$AB$9,IF(BD!H46="COMMANDE","VALERIE1","VALERIE2"),"erreur")))))))))</f>
        <v/>
      </c>
      <c r="U46" s="52"/>
      <c r="V46" s="52"/>
      <c r="W46" s="60" t="str">
        <f t="shared" si="27"/>
        <v/>
      </c>
      <c r="X46" s="60" t="str">
        <f t="shared" si="28"/>
        <v/>
      </c>
      <c r="Y46" s="60" t="str">
        <f t="shared" si="29"/>
        <v/>
      </c>
      <c r="Z46" s="55" t="str">
        <f t="shared" si="30"/>
        <v/>
      </c>
    </row>
    <row r="47" spans="1:26" x14ac:dyDescent="0.25">
      <c r="A47" s="59"/>
      <c r="B47" s="122"/>
      <c r="C47" s="59"/>
      <c r="D47" s="61"/>
      <c r="E47" s="52"/>
      <c r="F47" s="52"/>
      <c r="G47" s="65"/>
      <c r="H47" s="100" t="str">
        <f t="shared" si="23"/>
        <v/>
      </c>
      <c r="I47" s="52"/>
      <c r="J47" s="60" t="str">
        <f t="shared" si="24"/>
        <v/>
      </c>
      <c r="K47" s="60" t="str">
        <f t="shared" si="25"/>
        <v/>
      </c>
      <c r="L47" s="60" t="str">
        <f t="shared" si="26"/>
        <v/>
      </c>
      <c r="M47" s="52"/>
      <c r="N47" s="52" t="str">
        <f t="shared" si="13"/>
        <v/>
      </c>
      <c r="O47" s="52" t="str">
        <f t="shared" si="14"/>
        <v/>
      </c>
      <c r="P47" s="52" t="str">
        <f t="shared" si="15"/>
        <v/>
      </c>
      <c r="Q47" s="52" t="str">
        <f>+IF(A47="","",CONCATENATE(YEAR(A47),"-",VLOOKUP(MONTH(A47),INFO_CALENDRIER!$I$1:$J$13,2,FALSE)))</f>
        <v/>
      </c>
      <c r="R47" s="52" t="str">
        <f t="shared" si="16"/>
        <v/>
      </c>
      <c r="S47" s="60" t="str">
        <f t="shared" si="17"/>
        <v/>
      </c>
      <c r="T47" s="52" t="str">
        <f>IF(H47="","",IF(I47=INFO_CALENDRIER!$AB$2,IF(BD!H47="COMMANDE","ALBAN1","ALBAN2"),IF(I47=INFO_CALENDRIER!$AB$3,IF(BD!H47="COMMANDE","ALICE1","ALICE2"),IF(I47=INFO_CALENDRIER!$AB$4,IF(BD!H47="COMMANDE","EUGENIE1","EUGENIE2"),IF(I47=INFO_CALENDRIER!$AB$5,IF(BD!H47="COMMANDE","FRED1","FRED2"),IF(I47=INFO_CALENDRIER!$AB$6,IF(BD!H47="COMMANDE","HERVE1","HERVE2"),IF(I47=INFO_CALENDRIER!$AB$7,IF(BD!H47="COMMANDE","MARIA1","MARIA2"),IF(I47=INFO_CALENDRIER!$AB$8,IF(BD!H47="COMMANDE","MARIE1","MARIE2"),IF(I47=INFO_CALENDRIER!$AB$9,IF(BD!H47="COMMANDE","VALERIE1","VALERIE2"),"erreur")))))))))</f>
        <v/>
      </c>
      <c r="U47" s="52"/>
      <c r="V47" s="52"/>
      <c r="W47" s="60" t="str">
        <f t="shared" si="27"/>
        <v/>
      </c>
      <c r="X47" s="60" t="str">
        <f t="shared" si="28"/>
        <v/>
      </c>
      <c r="Y47" s="60" t="str">
        <f t="shared" si="29"/>
        <v/>
      </c>
      <c r="Z47" s="55" t="str">
        <f t="shared" si="30"/>
        <v/>
      </c>
    </row>
    <row r="48" spans="1:26" x14ac:dyDescent="0.25">
      <c r="A48" s="59"/>
      <c r="B48" s="122"/>
      <c r="C48" s="59"/>
      <c r="D48" s="61"/>
      <c r="E48" s="52"/>
      <c r="F48" s="52"/>
      <c r="G48" s="65"/>
      <c r="H48" s="100" t="str">
        <f t="shared" si="23"/>
        <v/>
      </c>
      <c r="I48" s="52"/>
      <c r="J48" s="60" t="str">
        <f t="shared" si="24"/>
        <v/>
      </c>
      <c r="K48" s="60" t="str">
        <f t="shared" si="25"/>
        <v/>
      </c>
      <c r="L48" s="60" t="str">
        <f t="shared" si="26"/>
        <v/>
      </c>
      <c r="M48" s="52"/>
      <c r="N48" s="52" t="str">
        <f t="shared" si="13"/>
        <v/>
      </c>
      <c r="O48" s="52" t="str">
        <f t="shared" si="14"/>
        <v/>
      </c>
      <c r="P48" s="52" t="str">
        <f t="shared" si="15"/>
        <v/>
      </c>
      <c r="Q48" s="52" t="str">
        <f>+IF(A48="","",CONCATENATE(YEAR(A48),"-",VLOOKUP(MONTH(A48),INFO_CALENDRIER!$I$1:$J$13,2,FALSE)))</f>
        <v/>
      </c>
      <c r="R48" s="52" t="str">
        <f t="shared" si="16"/>
        <v/>
      </c>
      <c r="S48" s="60" t="str">
        <f t="shared" si="17"/>
        <v/>
      </c>
      <c r="T48" s="52" t="str">
        <f>IF(H48="","",IF(I48=INFO_CALENDRIER!$AB$2,IF(BD!H48="COMMANDE","ALBAN1","ALBAN2"),IF(I48=INFO_CALENDRIER!$AB$3,IF(BD!H48="COMMANDE","ALICE1","ALICE2"),IF(I48=INFO_CALENDRIER!$AB$4,IF(BD!H48="COMMANDE","EUGENIE1","EUGENIE2"),IF(I48=INFO_CALENDRIER!$AB$5,IF(BD!H48="COMMANDE","FRED1","FRED2"),IF(I48=INFO_CALENDRIER!$AB$6,IF(BD!H48="COMMANDE","HERVE1","HERVE2"),IF(I48=INFO_CALENDRIER!$AB$7,IF(BD!H48="COMMANDE","MARIA1","MARIA2"),IF(I48=INFO_CALENDRIER!$AB$8,IF(BD!H48="COMMANDE","MARIE1","MARIE2"),IF(I48=INFO_CALENDRIER!$AB$9,IF(BD!H48="COMMANDE","VALERIE1","VALERIE2"),"erreur")))))))))</f>
        <v/>
      </c>
      <c r="U48" s="52"/>
      <c r="V48" s="52"/>
      <c r="W48" s="60" t="str">
        <f t="shared" si="27"/>
        <v/>
      </c>
      <c r="X48" s="60" t="str">
        <f t="shared" si="28"/>
        <v/>
      </c>
      <c r="Y48" s="60" t="str">
        <f t="shared" si="29"/>
        <v/>
      </c>
      <c r="Z48" s="55" t="str">
        <f t="shared" si="30"/>
        <v/>
      </c>
    </row>
    <row r="49" spans="1:26" x14ac:dyDescent="0.25">
      <c r="A49" s="59"/>
      <c r="B49" s="122"/>
      <c r="C49" s="59"/>
      <c r="D49" s="61"/>
      <c r="E49" s="52"/>
      <c r="F49" s="52"/>
      <c r="G49" s="65"/>
      <c r="H49" s="100" t="str">
        <f t="shared" si="23"/>
        <v/>
      </c>
      <c r="I49" s="52"/>
      <c r="J49" s="60" t="str">
        <f t="shared" si="24"/>
        <v/>
      </c>
      <c r="K49" s="60" t="str">
        <f t="shared" si="25"/>
        <v/>
      </c>
      <c r="L49" s="60" t="str">
        <f t="shared" si="26"/>
        <v/>
      </c>
      <c r="M49" s="52"/>
      <c r="N49" s="52" t="str">
        <f t="shared" si="13"/>
        <v/>
      </c>
      <c r="O49" s="52" t="str">
        <f t="shared" si="14"/>
        <v/>
      </c>
      <c r="P49" s="52" t="str">
        <f t="shared" si="15"/>
        <v/>
      </c>
      <c r="Q49" s="52" t="str">
        <f>+IF(A49="","",CONCATENATE(YEAR(A49),"-",VLOOKUP(MONTH(A49),INFO_CALENDRIER!$I$1:$J$13,2,FALSE)))</f>
        <v/>
      </c>
      <c r="R49" s="52" t="str">
        <f t="shared" si="16"/>
        <v/>
      </c>
      <c r="S49" s="60" t="str">
        <f t="shared" si="17"/>
        <v/>
      </c>
      <c r="T49" s="52" t="str">
        <f>IF(H49="","",IF(I49=INFO_CALENDRIER!$AB$2,IF(BD!H49="COMMANDE","ALBAN1","ALBAN2"),IF(I49=INFO_CALENDRIER!$AB$3,IF(BD!H49="COMMANDE","ALICE1","ALICE2"),IF(I49=INFO_CALENDRIER!$AB$4,IF(BD!H49="COMMANDE","EUGENIE1","EUGENIE2"),IF(I49=INFO_CALENDRIER!$AB$5,IF(BD!H49="COMMANDE","FRED1","FRED2"),IF(I49=INFO_CALENDRIER!$AB$6,IF(BD!H49="COMMANDE","HERVE1","HERVE2"),IF(I49=INFO_CALENDRIER!$AB$7,IF(BD!H49="COMMANDE","MARIA1","MARIA2"),IF(I49=INFO_CALENDRIER!$AB$8,IF(BD!H49="COMMANDE","MARIE1","MARIE2"),IF(I49=INFO_CALENDRIER!$AB$9,IF(BD!H49="COMMANDE","VALERIE1","VALERIE2"),"erreur")))))))))</f>
        <v/>
      </c>
      <c r="U49" s="52"/>
      <c r="V49" s="52"/>
      <c r="W49" s="60" t="str">
        <f t="shared" si="27"/>
        <v/>
      </c>
      <c r="X49" s="60" t="str">
        <f t="shared" si="28"/>
        <v/>
      </c>
      <c r="Y49" s="60" t="str">
        <f t="shared" si="29"/>
        <v/>
      </c>
      <c r="Z49" s="55" t="str">
        <f t="shared" si="30"/>
        <v/>
      </c>
    </row>
    <row r="50" spans="1:26" x14ac:dyDescent="0.25">
      <c r="A50" s="59"/>
      <c r="B50" s="122"/>
      <c r="C50" s="59"/>
      <c r="D50" s="61"/>
      <c r="E50" s="52"/>
      <c r="F50" s="52"/>
      <c r="G50" s="65"/>
      <c r="H50" s="100" t="str">
        <f t="shared" si="23"/>
        <v/>
      </c>
      <c r="I50" s="52"/>
      <c r="J50" s="60" t="str">
        <f t="shared" si="24"/>
        <v/>
      </c>
      <c r="K50" s="60" t="str">
        <f t="shared" si="25"/>
        <v/>
      </c>
      <c r="L50" s="60" t="str">
        <f t="shared" si="26"/>
        <v/>
      </c>
      <c r="M50" s="52"/>
      <c r="N50" s="52" t="str">
        <f t="shared" si="13"/>
        <v/>
      </c>
      <c r="O50" s="52" t="str">
        <f t="shared" si="14"/>
        <v/>
      </c>
      <c r="P50" s="52" t="str">
        <f t="shared" si="15"/>
        <v/>
      </c>
      <c r="Q50" s="52" t="str">
        <f>+IF(A50="","",CONCATENATE(YEAR(A50),"-",VLOOKUP(MONTH(A50),INFO_CALENDRIER!$I$1:$J$13,2,FALSE)))</f>
        <v/>
      </c>
      <c r="R50" s="52" t="str">
        <f t="shared" si="16"/>
        <v/>
      </c>
      <c r="S50" s="60" t="str">
        <f t="shared" si="17"/>
        <v/>
      </c>
      <c r="T50" s="52" t="str">
        <f>IF(H50="","",IF(I50=INFO_CALENDRIER!$AB$2,IF(BD!H50="COMMANDE","ALBAN1","ALBAN2"),IF(I50=INFO_CALENDRIER!$AB$3,IF(BD!H50="COMMANDE","ALICE1","ALICE2"),IF(I50=INFO_CALENDRIER!$AB$4,IF(BD!H50="COMMANDE","EUGENIE1","EUGENIE2"),IF(I50=INFO_CALENDRIER!$AB$5,IF(BD!H50="COMMANDE","FRED1","FRED2"),IF(I50=INFO_CALENDRIER!$AB$6,IF(BD!H50="COMMANDE","HERVE1","HERVE2"),IF(I50=INFO_CALENDRIER!$AB$7,IF(BD!H50="COMMANDE","MARIA1","MARIA2"),IF(I50=INFO_CALENDRIER!$AB$8,IF(BD!H50="COMMANDE","MARIE1","MARIE2"),IF(I50=INFO_CALENDRIER!$AB$9,IF(BD!H50="COMMANDE","VALERIE1","VALERIE2"),"erreur")))))))))</f>
        <v/>
      </c>
      <c r="U50" s="52"/>
      <c r="V50" s="52"/>
      <c r="W50" s="60" t="str">
        <f t="shared" si="27"/>
        <v/>
      </c>
      <c r="X50" s="60" t="str">
        <f t="shared" si="28"/>
        <v/>
      </c>
      <c r="Y50" s="60" t="str">
        <f t="shared" si="29"/>
        <v/>
      </c>
      <c r="Z50" s="55" t="str">
        <f t="shared" si="30"/>
        <v/>
      </c>
    </row>
    <row r="51" spans="1:26" x14ac:dyDescent="0.25">
      <c r="A51" s="59"/>
      <c r="B51" s="122"/>
      <c r="C51" s="59"/>
      <c r="D51" s="61"/>
      <c r="E51" s="52"/>
      <c r="F51" s="52"/>
      <c r="G51" s="65"/>
      <c r="H51" s="100" t="str">
        <f t="shared" si="23"/>
        <v/>
      </c>
      <c r="I51" s="52"/>
      <c r="J51" s="60" t="str">
        <f t="shared" si="24"/>
        <v/>
      </c>
      <c r="K51" s="60" t="str">
        <f t="shared" si="25"/>
        <v/>
      </c>
      <c r="L51" s="60" t="str">
        <f t="shared" si="26"/>
        <v/>
      </c>
      <c r="M51" s="52"/>
      <c r="N51" s="52" t="str">
        <f t="shared" si="13"/>
        <v/>
      </c>
      <c r="O51" s="52" t="str">
        <f t="shared" si="14"/>
        <v/>
      </c>
      <c r="P51" s="52" t="str">
        <f t="shared" si="15"/>
        <v/>
      </c>
      <c r="Q51" s="52" t="str">
        <f>+IF(A51="","",CONCATENATE(YEAR(A51),"-",VLOOKUP(MONTH(A51),INFO_CALENDRIER!$I$1:$J$13,2,FALSE)))</f>
        <v/>
      </c>
      <c r="R51" s="52" t="str">
        <f t="shared" si="16"/>
        <v/>
      </c>
      <c r="S51" s="60" t="str">
        <f t="shared" si="17"/>
        <v/>
      </c>
      <c r="T51" s="52" t="str">
        <f>IF(H51="","",IF(I51=INFO_CALENDRIER!$AB$2,IF(BD!H51="COMMANDE","ALBAN1","ALBAN2"),IF(I51=INFO_CALENDRIER!$AB$3,IF(BD!H51="COMMANDE","ALICE1","ALICE2"),IF(I51=INFO_CALENDRIER!$AB$4,IF(BD!H51="COMMANDE","EUGENIE1","EUGENIE2"),IF(I51=INFO_CALENDRIER!$AB$5,IF(BD!H51="COMMANDE","FRED1","FRED2"),IF(I51=INFO_CALENDRIER!$AB$6,IF(BD!H51="COMMANDE","HERVE1","HERVE2"),IF(I51=INFO_CALENDRIER!$AB$7,IF(BD!H51="COMMANDE","MARIA1","MARIA2"),IF(I51=INFO_CALENDRIER!$AB$8,IF(BD!H51="COMMANDE","MARIE1","MARIE2"),IF(I51=INFO_CALENDRIER!$AB$9,IF(BD!H51="COMMANDE","VALERIE1","VALERIE2"),"erreur")))))))))</f>
        <v/>
      </c>
      <c r="U51" s="52"/>
      <c r="V51" s="52"/>
      <c r="W51" s="60" t="str">
        <f t="shared" si="27"/>
        <v/>
      </c>
      <c r="X51" s="60" t="str">
        <f t="shared" si="28"/>
        <v/>
      </c>
      <c r="Y51" s="60" t="str">
        <f t="shared" si="29"/>
        <v/>
      </c>
      <c r="Z51" s="55" t="str">
        <f t="shared" si="30"/>
        <v/>
      </c>
    </row>
    <row r="52" spans="1:26" x14ac:dyDescent="0.25">
      <c r="A52" s="59"/>
      <c r="B52" s="122"/>
      <c r="C52" s="59"/>
      <c r="D52" s="61"/>
      <c r="E52" s="52"/>
      <c r="F52" s="52"/>
      <c r="G52" s="65"/>
      <c r="H52" s="100" t="str">
        <f t="shared" si="23"/>
        <v/>
      </c>
      <c r="I52" s="52"/>
      <c r="J52" s="60" t="str">
        <f t="shared" si="24"/>
        <v/>
      </c>
      <c r="K52" s="60" t="str">
        <f t="shared" si="25"/>
        <v/>
      </c>
      <c r="L52" s="60" t="str">
        <f t="shared" si="26"/>
        <v/>
      </c>
      <c r="M52" s="52"/>
      <c r="N52" s="52" t="str">
        <f t="shared" si="13"/>
        <v/>
      </c>
      <c r="O52" s="52" t="str">
        <f t="shared" si="14"/>
        <v/>
      </c>
      <c r="P52" s="52" t="str">
        <f t="shared" si="15"/>
        <v/>
      </c>
      <c r="Q52" s="52" t="str">
        <f>+IF(A52="","",CONCATENATE(YEAR(A52),"-",VLOOKUP(MONTH(A52),INFO_CALENDRIER!$I$1:$J$13,2,FALSE)))</f>
        <v/>
      </c>
      <c r="R52" s="52" t="str">
        <f t="shared" si="16"/>
        <v/>
      </c>
      <c r="S52" s="60" t="str">
        <f t="shared" si="17"/>
        <v/>
      </c>
      <c r="T52" s="52" t="str">
        <f>IF(H52="","",IF(I52=INFO_CALENDRIER!$AB$2,IF(BD!H52="COMMANDE","ALBAN1","ALBAN2"),IF(I52=INFO_CALENDRIER!$AB$3,IF(BD!H52="COMMANDE","ALICE1","ALICE2"),IF(I52=INFO_CALENDRIER!$AB$4,IF(BD!H52="COMMANDE","EUGENIE1","EUGENIE2"),IF(I52=INFO_CALENDRIER!$AB$5,IF(BD!H52="COMMANDE","FRED1","FRED2"),IF(I52=INFO_CALENDRIER!$AB$6,IF(BD!H52="COMMANDE","HERVE1","HERVE2"),IF(I52=INFO_CALENDRIER!$AB$7,IF(BD!H52="COMMANDE","MARIA1","MARIA2"),IF(I52=INFO_CALENDRIER!$AB$8,IF(BD!H52="COMMANDE","MARIE1","MARIE2"),IF(I52=INFO_CALENDRIER!$AB$9,IF(BD!H52="COMMANDE","VALERIE1","VALERIE2"),"erreur")))))))))</f>
        <v/>
      </c>
      <c r="U52" s="52"/>
      <c r="V52" s="52"/>
      <c r="W52" s="60" t="str">
        <f t="shared" si="27"/>
        <v/>
      </c>
      <c r="X52" s="60" t="str">
        <f t="shared" si="28"/>
        <v/>
      </c>
      <c r="Y52" s="60" t="str">
        <f t="shared" si="29"/>
        <v/>
      </c>
      <c r="Z52" s="55" t="str">
        <f t="shared" si="30"/>
        <v/>
      </c>
    </row>
    <row r="53" spans="1:26" x14ac:dyDescent="0.25">
      <c r="A53" s="59"/>
      <c r="B53" s="122"/>
      <c r="C53" s="59"/>
      <c r="D53" s="61"/>
      <c r="E53" s="52"/>
      <c r="F53" s="52"/>
      <c r="G53" s="65"/>
      <c r="H53" s="100" t="str">
        <f t="shared" si="23"/>
        <v/>
      </c>
      <c r="I53" s="52"/>
      <c r="J53" s="60" t="str">
        <f t="shared" si="24"/>
        <v/>
      </c>
      <c r="K53" s="60" t="str">
        <f t="shared" si="25"/>
        <v/>
      </c>
      <c r="L53" s="60" t="str">
        <f t="shared" si="26"/>
        <v/>
      </c>
      <c r="M53" s="52"/>
      <c r="N53" s="52" t="str">
        <f t="shared" si="13"/>
        <v/>
      </c>
      <c r="O53" s="52" t="str">
        <f t="shared" si="14"/>
        <v/>
      </c>
      <c r="P53" s="52" t="str">
        <f t="shared" si="15"/>
        <v/>
      </c>
      <c r="Q53" s="52" t="str">
        <f>+IF(A53="","",CONCATENATE(YEAR(A53),"-",VLOOKUP(MONTH(A53),INFO_CALENDRIER!$I$1:$J$13,2,FALSE)))</f>
        <v/>
      </c>
      <c r="R53" s="52" t="str">
        <f t="shared" si="16"/>
        <v/>
      </c>
      <c r="S53" s="60" t="str">
        <f t="shared" si="17"/>
        <v/>
      </c>
      <c r="T53" s="52" t="str">
        <f>IF(H53="","",IF(I53=INFO_CALENDRIER!$AB$2,IF(BD!H53="COMMANDE","ALBAN1","ALBAN2"),IF(I53=INFO_CALENDRIER!$AB$3,IF(BD!H53="COMMANDE","ALICE1","ALICE2"),IF(I53=INFO_CALENDRIER!$AB$4,IF(BD!H53="COMMANDE","EUGENIE1","EUGENIE2"),IF(I53=INFO_CALENDRIER!$AB$5,IF(BD!H53="COMMANDE","FRED1","FRED2"),IF(I53=INFO_CALENDRIER!$AB$6,IF(BD!H53="COMMANDE","HERVE1","HERVE2"),IF(I53=INFO_CALENDRIER!$AB$7,IF(BD!H53="COMMANDE","MARIA1","MARIA2"),IF(I53=INFO_CALENDRIER!$AB$8,IF(BD!H53="COMMANDE","MARIE1","MARIE2"),IF(I53=INFO_CALENDRIER!$AB$9,IF(BD!H53="COMMANDE","VALERIE1","VALERIE2"),"erreur")))))))))</f>
        <v/>
      </c>
      <c r="U53" s="52"/>
      <c r="V53" s="52"/>
      <c r="W53" s="60" t="str">
        <f t="shared" si="27"/>
        <v/>
      </c>
      <c r="X53" s="60" t="str">
        <f t="shared" si="28"/>
        <v/>
      </c>
      <c r="Y53" s="60" t="str">
        <f t="shared" si="29"/>
        <v/>
      </c>
      <c r="Z53" s="55" t="str">
        <f t="shared" si="30"/>
        <v/>
      </c>
    </row>
    <row r="54" spans="1:26" x14ac:dyDescent="0.25">
      <c r="A54" s="59"/>
      <c r="B54" s="122"/>
      <c r="C54" s="59"/>
      <c r="D54" s="61"/>
      <c r="E54" s="52"/>
      <c r="F54" s="52"/>
      <c r="G54" s="65"/>
      <c r="H54" s="100" t="str">
        <f t="shared" si="23"/>
        <v/>
      </c>
      <c r="I54" s="52"/>
      <c r="J54" s="60" t="str">
        <f t="shared" si="24"/>
        <v/>
      </c>
      <c r="K54" s="60" t="str">
        <f t="shared" si="25"/>
        <v/>
      </c>
      <c r="L54" s="60" t="str">
        <f t="shared" si="26"/>
        <v/>
      </c>
      <c r="M54" s="52"/>
      <c r="N54" s="52" t="str">
        <f t="shared" si="13"/>
        <v/>
      </c>
      <c r="O54" s="52" t="str">
        <f t="shared" si="14"/>
        <v/>
      </c>
      <c r="P54" s="52" t="str">
        <f t="shared" si="15"/>
        <v/>
      </c>
      <c r="Q54" s="52" t="str">
        <f>+IF(A54="","",CONCATENATE(YEAR(A54),"-",VLOOKUP(MONTH(A54),INFO_CALENDRIER!$I$1:$J$13,2,FALSE)))</f>
        <v/>
      </c>
      <c r="R54" s="52" t="str">
        <f t="shared" si="16"/>
        <v/>
      </c>
      <c r="S54" s="60" t="str">
        <f t="shared" si="17"/>
        <v/>
      </c>
      <c r="T54" s="52" t="str">
        <f>IF(H54="","",IF(I54=INFO_CALENDRIER!$AB$2,IF(BD!H54="COMMANDE","ALBAN1","ALBAN2"),IF(I54=INFO_CALENDRIER!$AB$3,IF(BD!H54="COMMANDE","ALICE1","ALICE2"),IF(I54=INFO_CALENDRIER!$AB$4,IF(BD!H54="COMMANDE","EUGENIE1","EUGENIE2"),IF(I54=INFO_CALENDRIER!$AB$5,IF(BD!H54="COMMANDE","FRED1","FRED2"),IF(I54=INFO_CALENDRIER!$AB$6,IF(BD!H54="COMMANDE","HERVE1","HERVE2"),IF(I54=INFO_CALENDRIER!$AB$7,IF(BD!H54="COMMANDE","MARIA1","MARIA2"),IF(I54=INFO_CALENDRIER!$AB$8,IF(BD!H54="COMMANDE","MARIE1","MARIE2"),IF(I54=INFO_CALENDRIER!$AB$9,IF(BD!H54="COMMANDE","VALERIE1","VALERIE2"),"erreur")))))))))</f>
        <v/>
      </c>
      <c r="U54" s="52"/>
      <c r="V54" s="52"/>
      <c r="W54" s="60" t="str">
        <f t="shared" si="27"/>
        <v/>
      </c>
      <c r="X54" s="60" t="str">
        <f t="shared" si="28"/>
        <v/>
      </c>
      <c r="Y54" s="60" t="str">
        <f t="shared" si="29"/>
        <v/>
      </c>
      <c r="Z54" s="55" t="str">
        <f t="shared" si="30"/>
        <v/>
      </c>
    </row>
    <row r="55" spans="1:26" x14ac:dyDescent="0.25">
      <c r="A55" s="59"/>
      <c r="B55" s="122"/>
      <c r="C55" s="59"/>
      <c r="D55" s="61"/>
      <c r="E55" s="52"/>
      <c r="F55" s="52"/>
      <c r="G55" s="65"/>
      <c r="H55" s="100" t="str">
        <f t="shared" si="23"/>
        <v/>
      </c>
      <c r="I55" s="52"/>
      <c r="J55" s="60" t="str">
        <f t="shared" si="24"/>
        <v/>
      </c>
      <c r="K55" s="60" t="str">
        <f t="shared" si="25"/>
        <v/>
      </c>
      <c r="L55" s="60" t="str">
        <f t="shared" si="26"/>
        <v/>
      </c>
      <c r="M55" s="52"/>
      <c r="N55" s="52" t="str">
        <f t="shared" si="13"/>
        <v/>
      </c>
      <c r="O55" s="52" t="str">
        <f t="shared" si="14"/>
        <v/>
      </c>
      <c r="P55" s="52" t="str">
        <f t="shared" si="15"/>
        <v/>
      </c>
      <c r="Q55" s="52" t="str">
        <f>+IF(A55="","",CONCATENATE(YEAR(A55),"-",VLOOKUP(MONTH(A55),INFO_CALENDRIER!$I$1:$J$13,2,FALSE)))</f>
        <v/>
      </c>
      <c r="R55" s="52" t="str">
        <f t="shared" si="16"/>
        <v/>
      </c>
      <c r="S55" s="60" t="str">
        <f t="shared" si="17"/>
        <v/>
      </c>
      <c r="T55" s="52" t="str">
        <f>IF(H55="","",IF(I55=INFO_CALENDRIER!$AB$2,IF(BD!H55="COMMANDE","ALBAN1","ALBAN2"),IF(I55=INFO_CALENDRIER!$AB$3,IF(BD!H55="COMMANDE","ALICE1","ALICE2"),IF(I55=INFO_CALENDRIER!$AB$4,IF(BD!H55="COMMANDE","EUGENIE1","EUGENIE2"),IF(I55=INFO_CALENDRIER!$AB$5,IF(BD!H55="COMMANDE","FRED1","FRED2"),IF(I55=INFO_CALENDRIER!$AB$6,IF(BD!H55="COMMANDE","HERVE1","HERVE2"),IF(I55=INFO_CALENDRIER!$AB$7,IF(BD!H55="COMMANDE","MARIA1","MARIA2"),IF(I55=INFO_CALENDRIER!$AB$8,IF(BD!H55="COMMANDE","MARIE1","MARIE2"),IF(I55=INFO_CALENDRIER!$AB$9,IF(BD!H55="COMMANDE","VALERIE1","VALERIE2"),"erreur")))))))))</f>
        <v/>
      </c>
      <c r="U55" s="52"/>
      <c r="V55" s="52"/>
      <c r="W55" s="60" t="str">
        <f t="shared" si="27"/>
        <v/>
      </c>
      <c r="X55" s="60" t="str">
        <f t="shared" si="28"/>
        <v/>
      </c>
      <c r="Y55" s="60" t="str">
        <f t="shared" si="29"/>
        <v/>
      </c>
      <c r="Z55" s="55" t="str">
        <f t="shared" si="30"/>
        <v/>
      </c>
    </row>
    <row r="56" spans="1:26" x14ac:dyDescent="0.25">
      <c r="A56" s="59"/>
      <c r="B56" s="122"/>
      <c r="C56" s="59"/>
      <c r="D56" s="61"/>
      <c r="E56" s="52"/>
      <c r="F56" s="52"/>
      <c r="G56" s="65"/>
      <c r="H56" s="100" t="str">
        <f t="shared" si="23"/>
        <v/>
      </c>
      <c r="I56" s="52"/>
      <c r="J56" s="60" t="str">
        <f t="shared" si="24"/>
        <v/>
      </c>
      <c r="K56" s="60" t="str">
        <f t="shared" si="25"/>
        <v/>
      </c>
      <c r="L56" s="60" t="str">
        <f t="shared" si="26"/>
        <v/>
      </c>
      <c r="M56" s="52"/>
      <c r="N56" s="52" t="str">
        <f t="shared" si="13"/>
        <v/>
      </c>
      <c r="O56" s="52" t="str">
        <f t="shared" si="14"/>
        <v/>
      </c>
      <c r="P56" s="52" t="str">
        <f t="shared" si="15"/>
        <v/>
      </c>
      <c r="Q56" s="52" t="str">
        <f>+IF(A56="","",CONCATENATE(YEAR(A56),"-",VLOOKUP(MONTH(A56),INFO_CALENDRIER!$I$1:$J$13,2,FALSE)))</f>
        <v/>
      </c>
      <c r="R56" s="52" t="str">
        <f t="shared" si="16"/>
        <v/>
      </c>
      <c r="S56" s="60" t="str">
        <f t="shared" si="17"/>
        <v/>
      </c>
      <c r="T56" s="52" t="str">
        <f>IF(H56="","",IF(I56=INFO_CALENDRIER!$AB$2,IF(BD!H56="COMMANDE","ALBAN1","ALBAN2"),IF(I56=INFO_CALENDRIER!$AB$3,IF(BD!H56="COMMANDE","ALICE1","ALICE2"),IF(I56=INFO_CALENDRIER!$AB$4,IF(BD!H56="COMMANDE","EUGENIE1","EUGENIE2"),IF(I56=INFO_CALENDRIER!$AB$5,IF(BD!H56="COMMANDE","FRED1","FRED2"),IF(I56=INFO_CALENDRIER!$AB$6,IF(BD!H56="COMMANDE","HERVE1","HERVE2"),IF(I56=INFO_CALENDRIER!$AB$7,IF(BD!H56="COMMANDE","MARIA1","MARIA2"),IF(I56=INFO_CALENDRIER!$AB$8,IF(BD!H56="COMMANDE","MARIE1","MARIE2"),IF(I56=INFO_CALENDRIER!$AB$9,IF(BD!H56="COMMANDE","VALERIE1","VALERIE2"),"erreur")))))))))</f>
        <v/>
      </c>
      <c r="U56" s="52"/>
      <c r="V56" s="52"/>
      <c r="W56" s="60" t="str">
        <f t="shared" si="27"/>
        <v/>
      </c>
      <c r="X56" s="60" t="str">
        <f t="shared" si="28"/>
        <v/>
      </c>
      <c r="Y56" s="60" t="str">
        <f t="shared" si="29"/>
        <v/>
      </c>
      <c r="Z56" s="55" t="str">
        <f t="shared" si="30"/>
        <v/>
      </c>
    </row>
    <row r="57" spans="1:26" x14ac:dyDescent="0.25">
      <c r="A57" s="59"/>
      <c r="B57" s="122"/>
      <c r="C57" s="59"/>
      <c r="D57" s="61"/>
      <c r="E57" s="52"/>
      <c r="F57" s="52"/>
      <c r="G57" s="65"/>
      <c r="H57" s="100" t="str">
        <f t="shared" si="23"/>
        <v/>
      </c>
      <c r="I57" s="52"/>
      <c r="J57" s="60" t="str">
        <f t="shared" si="24"/>
        <v/>
      </c>
      <c r="K57" s="60" t="str">
        <f t="shared" si="25"/>
        <v/>
      </c>
      <c r="L57" s="60" t="str">
        <f t="shared" si="26"/>
        <v/>
      </c>
      <c r="M57" s="52"/>
      <c r="N57" s="52" t="str">
        <f t="shared" si="13"/>
        <v/>
      </c>
      <c r="O57" s="52" t="str">
        <f t="shared" si="14"/>
        <v/>
      </c>
      <c r="P57" s="52" t="str">
        <f t="shared" si="15"/>
        <v/>
      </c>
      <c r="Q57" s="52" t="str">
        <f>+IF(A57="","",CONCATENATE(YEAR(A57),"-",VLOOKUP(MONTH(A57),INFO_CALENDRIER!$I$1:$J$13,2,FALSE)))</f>
        <v/>
      </c>
      <c r="R57" s="52" t="str">
        <f t="shared" si="16"/>
        <v/>
      </c>
      <c r="S57" s="60" t="str">
        <f t="shared" si="17"/>
        <v/>
      </c>
      <c r="T57" s="52" t="str">
        <f>IF(H57="","",IF(I57=INFO_CALENDRIER!$AB$2,IF(BD!H57="COMMANDE","ALBAN1","ALBAN2"),IF(I57=INFO_CALENDRIER!$AB$3,IF(BD!H57="COMMANDE","ALICE1","ALICE2"),IF(I57=INFO_CALENDRIER!$AB$4,IF(BD!H57="COMMANDE","EUGENIE1","EUGENIE2"),IF(I57=INFO_CALENDRIER!$AB$5,IF(BD!H57="COMMANDE","FRED1","FRED2"),IF(I57=INFO_CALENDRIER!$AB$6,IF(BD!H57="COMMANDE","HERVE1","HERVE2"),IF(I57=INFO_CALENDRIER!$AB$7,IF(BD!H57="COMMANDE","MARIA1","MARIA2"),IF(I57=INFO_CALENDRIER!$AB$8,IF(BD!H57="COMMANDE","MARIE1","MARIE2"),IF(I57=INFO_CALENDRIER!$AB$9,IF(BD!H57="COMMANDE","VALERIE1","VALERIE2"),"erreur")))))))))</f>
        <v/>
      </c>
      <c r="U57" s="52"/>
      <c r="V57" s="52"/>
      <c r="W57" s="60" t="str">
        <f t="shared" si="27"/>
        <v/>
      </c>
      <c r="X57" s="60" t="str">
        <f t="shared" si="28"/>
        <v/>
      </c>
      <c r="Y57" s="60" t="str">
        <f t="shared" si="29"/>
        <v/>
      </c>
      <c r="Z57" s="55" t="str">
        <f t="shared" si="30"/>
        <v/>
      </c>
    </row>
    <row r="58" spans="1:26" x14ac:dyDescent="0.25">
      <c r="A58" s="59"/>
      <c r="B58" s="122"/>
      <c r="C58" s="59"/>
      <c r="D58" s="61"/>
      <c r="E58" s="52"/>
      <c r="F58" s="52"/>
      <c r="G58" s="65"/>
      <c r="H58" s="100" t="str">
        <f t="shared" si="23"/>
        <v/>
      </c>
      <c r="I58" s="52"/>
      <c r="J58" s="60" t="str">
        <f t="shared" si="24"/>
        <v/>
      </c>
      <c r="K58" s="60" t="str">
        <f t="shared" si="25"/>
        <v/>
      </c>
      <c r="L58" s="60" t="str">
        <f t="shared" si="26"/>
        <v/>
      </c>
      <c r="M58" s="52"/>
      <c r="N58" s="52" t="str">
        <f t="shared" si="13"/>
        <v/>
      </c>
      <c r="O58" s="52" t="str">
        <f t="shared" si="14"/>
        <v/>
      </c>
      <c r="P58" s="52" t="str">
        <f t="shared" si="15"/>
        <v/>
      </c>
      <c r="Q58" s="52" t="str">
        <f>+IF(A58="","",CONCATENATE(YEAR(A58),"-",VLOOKUP(MONTH(A58),INFO_CALENDRIER!$I$1:$J$13,2,FALSE)))</f>
        <v/>
      </c>
      <c r="R58" s="52" t="str">
        <f t="shared" si="16"/>
        <v/>
      </c>
      <c r="S58" s="60" t="str">
        <f t="shared" si="17"/>
        <v/>
      </c>
      <c r="T58" s="52" t="str">
        <f>IF(H58="","",IF(I58=INFO_CALENDRIER!$AB$2,IF(BD!H58="COMMANDE","ALBAN1","ALBAN2"),IF(I58=INFO_CALENDRIER!$AB$3,IF(BD!H58="COMMANDE","ALICE1","ALICE2"),IF(I58=INFO_CALENDRIER!$AB$4,IF(BD!H58="COMMANDE","EUGENIE1","EUGENIE2"),IF(I58=INFO_CALENDRIER!$AB$5,IF(BD!H58="COMMANDE","FRED1","FRED2"),IF(I58=INFO_CALENDRIER!$AB$6,IF(BD!H58="COMMANDE","HERVE1","HERVE2"),IF(I58=INFO_CALENDRIER!$AB$7,IF(BD!H58="COMMANDE","MARIA1","MARIA2"),IF(I58=INFO_CALENDRIER!$AB$8,IF(BD!H58="COMMANDE","MARIE1","MARIE2"),IF(I58=INFO_CALENDRIER!$AB$9,IF(BD!H58="COMMANDE","VALERIE1","VALERIE2"),"erreur")))))))))</f>
        <v/>
      </c>
      <c r="U58" s="52"/>
      <c r="V58" s="52"/>
      <c r="W58" s="60" t="str">
        <f t="shared" si="27"/>
        <v/>
      </c>
      <c r="X58" s="60" t="str">
        <f t="shared" si="28"/>
        <v/>
      </c>
      <c r="Y58" s="60" t="str">
        <f t="shared" si="29"/>
        <v/>
      </c>
      <c r="Z58" s="55" t="str">
        <f t="shared" si="30"/>
        <v/>
      </c>
    </row>
    <row r="59" spans="1:26" x14ac:dyDescent="0.25">
      <c r="A59" s="59"/>
      <c r="B59" s="122"/>
      <c r="C59" s="59"/>
      <c r="D59" s="61"/>
      <c r="E59" s="52"/>
      <c r="F59" s="52"/>
      <c r="G59" s="65"/>
      <c r="H59" s="100" t="str">
        <f t="shared" si="23"/>
        <v/>
      </c>
      <c r="I59" s="52"/>
      <c r="J59" s="60" t="str">
        <f t="shared" si="24"/>
        <v/>
      </c>
      <c r="K59" s="60" t="str">
        <f t="shared" si="25"/>
        <v/>
      </c>
      <c r="L59" s="60" t="str">
        <f t="shared" si="26"/>
        <v/>
      </c>
      <c r="M59" s="52"/>
      <c r="N59" s="52" t="str">
        <f t="shared" si="13"/>
        <v/>
      </c>
      <c r="O59" s="52" t="str">
        <f t="shared" si="14"/>
        <v/>
      </c>
      <c r="P59" s="52" t="str">
        <f t="shared" si="15"/>
        <v/>
      </c>
      <c r="Q59" s="52" t="str">
        <f>+IF(A59="","",CONCATENATE(YEAR(A59),"-",VLOOKUP(MONTH(A59),INFO_CALENDRIER!$I$1:$J$13,2,FALSE)))</f>
        <v/>
      </c>
      <c r="R59" s="52" t="str">
        <f t="shared" si="16"/>
        <v/>
      </c>
      <c r="S59" s="60" t="str">
        <f t="shared" si="17"/>
        <v/>
      </c>
      <c r="T59" s="52" t="str">
        <f>IF(H59="","",IF(I59=INFO_CALENDRIER!$AB$2,IF(BD!H59="COMMANDE","ALBAN1","ALBAN2"),IF(I59=INFO_CALENDRIER!$AB$3,IF(BD!H59="COMMANDE","ALICE1","ALICE2"),IF(I59=INFO_CALENDRIER!$AB$4,IF(BD!H59="COMMANDE","EUGENIE1","EUGENIE2"),IF(I59=INFO_CALENDRIER!$AB$5,IF(BD!H59="COMMANDE","FRED1","FRED2"),IF(I59=INFO_CALENDRIER!$AB$6,IF(BD!H59="COMMANDE","HERVE1","HERVE2"),IF(I59=INFO_CALENDRIER!$AB$7,IF(BD!H59="COMMANDE","MARIA1","MARIA2"),IF(I59=INFO_CALENDRIER!$AB$8,IF(BD!H59="COMMANDE","MARIE1","MARIE2"),IF(I59=INFO_CALENDRIER!$AB$9,IF(BD!H59="COMMANDE","VALERIE1","VALERIE2"),"erreur")))))))))</f>
        <v/>
      </c>
      <c r="U59" s="52"/>
      <c r="V59" s="52"/>
      <c r="W59" s="60" t="str">
        <f t="shared" si="27"/>
        <v/>
      </c>
      <c r="X59" s="60" t="str">
        <f t="shared" si="28"/>
        <v/>
      </c>
      <c r="Y59" s="60" t="str">
        <f t="shared" si="29"/>
        <v/>
      </c>
      <c r="Z59" s="55" t="str">
        <f t="shared" si="30"/>
        <v/>
      </c>
    </row>
    <row r="60" spans="1:26" x14ac:dyDescent="0.25">
      <c r="A60" s="59"/>
      <c r="B60" s="122"/>
      <c r="C60" s="59"/>
      <c r="D60" s="61"/>
      <c r="E60" s="52"/>
      <c r="F60" s="52"/>
      <c r="G60" s="65"/>
      <c r="H60" s="100" t="str">
        <f t="shared" si="23"/>
        <v/>
      </c>
      <c r="I60" s="52"/>
      <c r="J60" s="60" t="str">
        <f t="shared" si="24"/>
        <v/>
      </c>
      <c r="K60" s="60" t="str">
        <f t="shared" si="25"/>
        <v/>
      </c>
      <c r="L60" s="60" t="str">
        <f t="shared" si="26"/>
        <v/>
      </c>
      <c r="M60" s="52"/>
      <c r="N60" s="52" t="str">
        <f t="shared" si="13"/>
        <v/>
      </c>
      <c r="O60" s="52" t="str">
        <f t="shared" si="14"/>
        <v/>
      </c>
      <c r="P60" s="52" t="str">
        <f t="shared" si="15"/>
        <v/>
      </c>
      <c r="Q60" s="52" t="str">
        <f>+IF(A60="","",CONCATENATE(YEAR(A60),"-",VLOOKUP(MONTH(A60),INFO_CALENDRIER!$I$1:$J$13,2,FALSE)))</f>
        <v/>
      </c>
      <c r="R60" s="52" t="str">
        <f t="shared" si="16"/>
        <v/>
      </c>
      <c r="S60" s="60" t="str">
        <f t="shared" si="17"/>
        <v/>
      </c>
      <c r="T60" s="52" t="str">
        <f>IF(H60="","",IF(I60=INFO_CALENDRIER!$AB$2,IF(BD!H60="COMMANDE","ALBAN1","ALBAN2"),IF(I60=INFO_CALENDRIER!$AB$3,IF(BD!H60="COMMANDE","ALICE1","ALICE2"),IF(I60=INFO_CALENDRIER!$AB$4,IF(BD!H60="COMMANDE","EUGENIE1","EUGENIE2"),IF(I60=INFO_CALENDRIER!$AB$5,IF(BD!H60="COMMANDE","FRED1","FRED2"),IF(I60=INFO_CALENDRIER!$AB$6,IF(BD!H60="COMMANDE","HERVE1","HERVE2"),IF(I60=INFO_CALENDRIER!$AB$7,IF(BD!H60="COMMANDE","MARIA1","MARIA2"),IF(I60=INFO_CALENDRIER!$AB$8,IF(BD!H60="COMMANDE","MARIE1","MARIE2"),IF(I60=INFO_CALENDRIER!$AB$9,IF(BD!H60="COMMANDE","VALERIE1","VALERIE2"),"erreur")))))))))</f>
        <v/>
      </c>
      <c r="U60" s="52"/>
      <c r="V60" s="52"/>
      <c r="W60" s="60" t="str">
        <f t="shared" si="27"/>
        <v/>
      </c>
      <c r="X60" s="60" t="str">
        <f t="shared" si="28"/>
        <v/>
      </c>
      <c r="Y60" s="60" t="str">
        <f t="shared" si="29"/>
        <v/>
      </c>
      <c r="Z60" s="55" t="str">
        <f t="shared" si="30"/>
        <v/>
      </c>
    </row>
    <row r="61" spans="1:26" x14ac:dyDescent="0.25">
      <c r="A61" s="59"/>
      <c r="B61" s="122"/>
      <c r="C61" s="59"/>
      <c r="D61" s="61"/>
      <c r="E61" s="52"/>
      <c r="F61" s="52"/>
      <c r="G61" s="65"/>
      <c r="H61" s="100" t="str">
        <f t="shared" si="23"/>
        <v/>
      </c>
      <c r="I61" s="52"/>
      <c r="J61" s="60" t="str">
        <f t="shared" si="24"/>
        <v/>
      </c>
      <c r="K61" s="60" t="str">
        <f t="shared" si="25"/>
        <v/>
      </c>
      <c r="L61" s="60" t="str">
        <f t="shared" si="26"/>
        <v/>
      </c>
      <c r="M61" s="52"/>
      <c r="N61" s="52" t="str">
        <f t="shared" si="13"/>
        <v/>
      </c>
      <c r="O61" s="52" t="str">
        <f t="shared" si="14"/>
        <v/>
      </c>
      <c r="P61" s="52" t="str">
        <f t="shared" si="15"/>
        <v/>
      </c>
      <c r="Q61" s="52" t="str">
        <f>+IF(A61="","",CONCATENATE(YEAR(A61),"-",VLOOKUP(MONTH(A61),INFO_CALENDRIER!$I$1:$J$13,2,FALSE)))</f>
        <v/>
      </c>
      <c r="R61" s="52" t="str">
        <f t="shared" si="16"/>
        <v/>
      </c>
      <c r="S61" s="60" t="str">
        <f t="shared" si="17"/>
        <v/>
      </c>
      <c r="T61" s="52" t="str">
        <f>IF(H61="","",IF(I61=INFO_CALENDRIER!$AB$2,IF(BD!H61="COMMANDE","ALBAN1","ALBAN2"),IF(I61=INFO_CALENDRIER!$AB$3,IF(BD!H61="COMMANDE","ALICE1","ALICE2"),IF(I61=INFO_CALENDRIER!$AB$4,IF(BD!H61="COMMANDE","EUGENIE1","EUGENIE2"),IF(I61=INFO_CALENDRIER!$AB$5,IF(BD!H61="COMMANDE","FRED1","FRED2"),IF(I61=INFO_CALENDRIER!$AB$6,IF(BD!H61="COMMANDE","HERVE1","HERVE2"),IF(I61=INFO_CALENDRIER!$AB$7,IF(BD!H61="COMMANDE","MARIA1","MARIA2"),IF(I61=INFO_CALENDRIER!$AB$8,IF(BD!H61="COMMANDE","MARIE1","MARIE2"),IF(I61=INFO_CALENDRIER!$AB$9,IF(BD!H61="COMMANDE","VALERIE1","VALERIE2"),"erreur")))))))))</f>
        <v/>
      </c>
      <c r="U61" s="52"/>
      <c r="V61" s="52"/>
      <c r="W61" s="60" t="str">
        <f t="shared" si="27"/>
        <v/>
      </c>
      <c r="X61" s="60" t="str">
        <f t="shared" si="28"/>
        <v/>
      </c>
      <c r="Y61" s="60" t="str">
        <f t="shared" si="29"/>
        <v/>
      </c>
      <c r="Z61" s="55" t="str">
        <f t="shared" si="30"/>
        <v/>
      </c>
    </row>
    <row r="62" spans="1:26" x14ac:dyDescent="0.25">
      <c r="A62" s="59"/>
      <c r="B62" s="122"/>
      <c r="C62" s="59"/>
      <c r="D62" s="61"/>
      <c r="E62" s="52"/>
      <c r="F62" s="52"/>
      <c r="G62" s="65"/>
      <c r="H62" s="100" t="str">
        <f t="shared" si="23"/>
        <v/>
      </c>
      <c r="I62" s="52"/>
      <c r="J62" s="60" t="str">
        <f t="shared" si="24"/>
        <v/>
      </c>
      <c r="K62" s="60" t="str">
        <f t="shared" si="25"/>
        <v/>
      </c>
      <c r="L62" s="60" t="str">
        <f t="shared" si="26"/>
        <v/>
      </c>
      <c r="M62" s="52"/>
      <c r="N62" s="52" t="str">
        <f t="shared" si="13"/>
        <v/>
      </c>
      <c r="O62" s="52" t="str">
        <f t="shared" si="14"/>
        <v/>
      </c>
      <c r="P62" s="52" t="str">
        <f t="shared" si="15"/>
        <v/>
      </c>
      <c r="Q62" s="52" t="str">
        <f>+IF(A62="","",CONCATENATE(YEAR(A62),"-",VLOOKUP(MONTH(A62),INFO_CALENDRIER!$I$1:$J$13,2,FALSE)))</f>
        <v/>
      </c>
      <c r="R62" s="52" t="str">
        <f t="shared" si="16"/>
        <v/>
      </c>
      <c r="S62" s="60" t="str">
        <f t="shared" si="17"/>
        <v/>
      </c>
      <c r="T62" s="52" t="str">
        <f>IF(H62="","",IF(I62=INFO_CALENDRIER!$AB$2,IF(BD!H62="COMMANDE","ALBAN1","ALBAN2"),IF(I62=INFO_CALENDRIER!$AB$3,IF(BD!H62="COMMANDE","ALICE1","ALICE2"),IF(I62=INFO_CALENDRIER!$AB$4,IF(BD!H62="COMMANDE","EUGENIE1","EUGENIE2"),IF(I62=INFO_CALENDRIER!$AB$5,IF(BD!H62="COMMANDE","FRED1","FRED2"),IF(I62=INFO_CALENDRIER!$AB$6,IF(BD!H62="COMMANDE","HERVE1","HERVE2"),IF(I62=INFO_CALENDRIER!$AB$7,IF(BD!H62="COMMANDE","MARIA1","MARIA2"),IF(I62=INFO_CALENDRIER!$AB$8,IF(BD!H62="COMMANDE","MARIE1","MARIE2"),IF(I62=INFO_CALENDRIER!$AB$9,IF(BD!H62="COMMANDE","VALERIE1","VALERIE2"),"erreur")))))))))</f>
        <v/>
      </c>
      <c r="U62" s="52"/>
      <c r="V62" s="52"/>
      <c r="W62" s="60" t="str">
        <f t="shared" si="27"/>
        <v/>
      </c>
      <c r="X62" s="60" t="str">
        <f t="shared" si="28"/>
        <v/>
      </c>
      <c r="Y62" s="60" t="str">
        <f t="shared" si="29"/>
        <v/>
      </c>
      <c r="Z62" s="55" t="str">
        <f t="shared" si="30"/>
        <v/>
      </c>
    </row>
    <row r="63" spans="1:26" x14ac:dyDescent="0.25">
      <c r="A63" s="59"/>
      <c r="B63" s="122"/>
      <c r="C63" s="59"/>
      <c r="D63" s="61"/>
      <c r="E63" s="52"/>
      <c r="F63" s="52"/>
      <c r="G63" s="65"/>
      <c r="H63" s="100" t="str">
        <f t="shared" si="23"/>
        <v/>
      </c>
      <c r="I63" s="52"/>
      <c r="J63" s="60" t="str">
        <f t="shared" si="24"/>
        <v/>
      </c>
      <c r="K63" s="60" t="str">
        <f t="shared" si="25"/>
        <v/>
      </c>
      <c r="L63" s="60" t="str">
        <f t="shared" si="26"/>
        <v/>
      </c>
      <c r="M63" s="52"/>
      <c r="N63" s="52" t="str">
        <f t="shared" si="13"/>
        <v/>
      </c>
      <c r="O63" s="52" t="str">
        <f t="shared" si="14"/>
        <v/>
      </c>
      <c r="P63" s="52" t="str">
        <f t="shared" si="15"/>
        <v/>
      </c>
      <c r="Q63" s="52" t="str">
        <f>+IF(A63="","",CONCATENATE(YEAR(A63),"-",VLOOKUP(MONTH(A63),INFO_CALENDRIER!$I$1:$J$13,2,FALSE)))</f>
        <v/>
      </c>
      <c r="R63" s="52" t="str">
        <f t="shared" si="16"/>
        <v/>
      </c>
      <c r="S63" s="60" t="str">
        <f t="shared" si="17"/>
        <v/>
      </c>
      <c r="T63" s="52" t="str">
        <f>IF(H63="","",IF(I63=INFO_CALENDRIER!$AB$2,IF(BD!H63="COMMANDE","ALBAN1","ALBAN2"),IF(I63=INFO_CALENDRIER!$AB$3,IF(BD!H63="COMMANDE","ALICE1","ALICE2"),IF(I63=INFO_CALENDRIER!$AB$4,IF(BD!H63="COMMANDE","EUGENIE1","EUGENIE2"),IF(I63=INFO_CALENDRIER!$AB$5,IF(BD!H63="COMMANDE","FRED1","FRED2"),IF(I63=INFO_CALENDRIER!$AB$6,IF(BD!H63="COMMANDE","HERVE1","HERVE2"),IF(I63=INFO_CALENDRIER!$AB$7,IF(BD!H63="COMMANDE","MARIA1","MARIA2"),IF(I63=INFO_CALENDRIER!$AB$8,IF(BD!H63="COMMANDE","MARIE1","MARIE2"),IF(I63=INFO_CALENDRIER!$AB$9,IF(BD!H63="COMMANDE","VALERIE1","VALERIE2"),"erreur")))))))))</f>
        <v/>
      </c>
      <c r="U63" s="52"/>
      <c r="V63" s="52"/>
      <c r="W63" s="60" t="str">
        <f t="shared" si="27"/>
        <v/>
      </c>
      <c r="X63" s="60" t="str">
        <f t="shared" si="28"/>
        <v/>
      </c>
      <c r="Y63" s="60" t="str">
        <f t="shared" si="29"/>
        <v/>
      </c>
      <c r="Z63" s="55" t="str">
        <f t="shared" si="30"/>
        <v/>
      </c>
    </row>
    <row r="64" spans="1:26" x14ac:dyDescent="0.25">
      <c r="A64" s="59"/>
      <c r="B64" s="122"/>
      <c r="C64" s="59"/>
      <c r="D64" s="61"/>
      <c r="E64" s="52"/>
      <c r="F64" s="52"/>
      <c r="G64" s="65"/>
      <c r="H64" s="100" t="str">
        <f t="shared" si="23"/>
        <v/>
      </c>
      <c r="I64" s="52"/>
      <c r="J64" s="60" t="str">
        <f t="shared" si="24"/>
        <v/>
      </c>
      <c r="K64" s="60" t="str">
        <f t="shared" si="25"/>
        <v/>
      </c>
      <c r="L64" s="60" t="str">
        <f t="shared" si="26"/>
        <v/>
      </c>
      <c r="M64" s="52"/>
      <c r="N64" s="52" t="str">
        <f t="shared" si="13"/>
        <v/>
      </c>
      <c r="O64" s="52" t="str">
        <f t="shared" si="14"/>
        <v/>
      </c>
      <c r="P64" s="52" t="str">
        <f t="shared" si="15"/>
        <v/>
      </c>
      <c r="Q64" s="52" t="str">
        <f>+IF(A64="","",CONCATENATE(YEAR(A64),"-",VLOOKUP(MONTH(A64),INFO_CALENDRIER!$I$1:$J$13,2,FALSE)))</f>
        <v/>
      </c>
      <c r="R64" s="52" t="str">
        <f t="shared" si="16"/>
        <v/>
      </c>
      <c r="S64" s="60" t="str">
        <f t="shared" si="17"/>
        <v/>
      </c>
      <c r="T64" s="52" t="str">
        <f>IF(H64="","",IF(I64=INFO_CALENDRIER!$AB$2,IF(BD!H64="COMMANDE","ALBAN1","ALBAN2"),IF(I64=INFO_CALENDRIER!$AB$3,IF(BD!H64="COMMANDE","ALICE1","ALICE2"),IF(I64=INFO_CALENDRIER!$AB$4,IF(BD!H64="COMMANDE","EUGENIE1","EUGENIE2"),IF(I64=INFO_CALENDRIER!$AB$5,IF(BD!H64="COMMANDE","FRED1","FRED2"),IF(I64=INFO_CALENDRIER!$AB$6,IF(BD!H64="COMMANDE","HERVE1","HERVE2"),IF(I64=INFO_CALENDRIER!$AB$7,IF(BD!H64="COMMANDE","MARIA1","MARIA2"),IF(I64=INFO_CALENDRIER!$AB$8,IF(BD!H64="COMMANDE","MARIE1","MARIE2"),IF(I64=INFO_CALENDRIER!$AB$9,IF(BD!H64="COMMANDE","VALERIE1","VALERIE2"),"erreur")))))))))</f>
        <v/>
      </c>
      <c r="U64" s="52"/>
      <c r="V64" s="52"/>
      <c r="W64" s="60" t="str">
        <f t="shared" si="27"/>
        <v/>
      </c>
      <c r="X64" s="60" t="str">
        <f t="shared" si="28"/>
        <v/>
      </c>
      <c r="Y64" s="60" t="str">
        <f t="shared" si="29"/>
        <v/>
      </c>
      <c r="Z64" s="55" t="str">
        <f t="shared" si="30"/>
        <v/>
      </c>
    </row>
    <row r="65" spans="1:26" x14ac:dyDescent="0.25">
      <c r="A65" s="59"/>
      <c r="B65" s="122"/>
      <c r="C65" s="59"/>
      <c r="D65" s="61"/>
      <c r="E65" s="52"/>
      <c r="F65" s="52"/>
      <c r="G65" s="65"/>
      <c r="H65" s="100" t="str">
        <f t="shared" si="23"/>
        <v/>
      </c>
      <c r="I65" s="52"/>
      <c r="J65" s="60" t="str">
        <f t="shared" si="24"/>
        <v/>
      </c>
      <c r="K65" s="60" t="str">
        <f t="shared" si="25"/>
        <v/>
      </c>
      <c r="L65" s="60" t="str">
        <f t="shared" si="26"/>
        <v/>
      </c>
      <c r="M65" s="52"/>
      <c r="N65" s="52" t="str">
        <f t="shared" si="13"/>
        <v/>
      </c>
      <c r="O65" s="52" t="str">
        <f t="shared" si="14"/>
        <v/>
      </c>
      <c r="P65" s="52" t="str">
        <f t="shared" si="15"/>
        <v/>
      </c>
      <c r="Q65" s="52" t="str">
        <f>+IF(A65="","",CONCATENATE(YEAR(A65),"-",VLOOKUP(MONTH(A65),INFO_CALENDRIER!$I$1:$J$13,2,FALSE)))</f>
        <v/>
      </c>
      <c r="R65" s="52" t="str">
        <f t="shared" si="16"/>
        <v/>
      </c>
      <c r="S65" s="60" t="str">
        <f t="shared" si="17"/>
        <v/>
      </c>
      <c r="T65" s="52" t="str">
        <f>IF(H65="","",IF(I65=INFO_CALENDRIER!$AB$2,IF(BD!H65="COMMANDE","ALBAN1","ALBAN2"),IF(I65=INFO_CALENDRIER!$AB$3,IF(BD!H65="COMMANDE","ALICE1","ALICE2"),IF(I65=INFO_CALENDRIER!$AB$4,IF(BD!H65="COMMANDE","EUGENIE1","EUGENIE2"),IF(I65=INFO_CALENDRIER!$AB$5,IF(BD!H65="COMMANDE","FRED1","FRED2"),IF(I65=INFO_CALENDRIER!$AB$6,IF(BD!H65="COMMANDE","HERVE1","HERVE2"),IF(I65=INFO_CALENDRIER!$AB$7,IF(BD!H65="COMMANDE","MARIA1","MARIA2"),IF(I65=INFO_CALENDRIER!$AB$8,IF(BD!H65="COMMANDE","MARIE1","MARIE2"),IF(I65=INFO_CALENDRIER!$AB$9,IF(BD!H65="COMMANDE","VALERIE1","VALERIE2"),"erreur")))))))))</f>
        <v/>
      </c>
      <c r="U65" s="52"/>
      <c r="V65" s="52"/>
      <c r="W65" s="60" t="str">
        <f t="shared" si="27"/>
        <v/>
      </c>
      <c r="X65" s="60" t="str">
        <f t="shared" si="28"/>
        <v/>
      </c>
      <c r="Y65" s="60" t="str">
        <f t="shared" si="29"/>
        <v/>
      </c>
      <c r="Z65" s="55" t="str">
        <f t="shared" si="30"/>
        <v/>
      </c>
    </row>
    <row r="66" spans="1:26" x14ac:dyDescent="0.25">
      <c r="A66" s="59"/>
      <c r="B66" s="122"/>
      <c r="C66" s="59"/>
      <c r="D66" s="61"/>
      <c r="E66" s="52"/>
      <c r="F66" s="52"/>
      <c r="G66" s="65"/>
      <c r="H66" s="100" t="str">
        <f t="shared" si="23"/>
        <v/>
      </c>
      <c r="I66" s="52"/>
      <c r="J66" s="60" t="str">
        <f t="shared" si="24"/>
        <v/>
      </c>
      <c r="K66" s="60" t="str">
        <f t="shared" si="25"/>
        <v/>
      </c>
      <c r="L66" s="60" t="str">
        <f t="shared" si="26"/>
        <v/>
      </c>
      <c r="M66" s="52"/>
      <c r="N66" s="52" t="str">
        <f t="shared" si="13"/>
        <v/>
      </c>
      <c r="O66" s="52" t="str">
        <f t="shared" si="14"/>
        <v/>
      </c>
      <c r="P66" s="52" t="str">
        <f t="shared" si="15"/>
        <v/>
      </c>
      <c r="Q66" s="52" t="str">
        <f>+IF(A66="","",CONCATENATE(YEAR(A66),"-",VLOOKUP(MONTH(A66),INFO_CALENDRIER!$I$1:$J$13,2,FALSE)))</f>
        <v/>
      </c>
      <c r="R66" s="52" t="str">
        <f t="shared" si="16"/>
        <v/>
      </c>
      <c r="S66" s="60" t="str">
        <f t="shared" si="17"/>
        <v/>
      </c>
      <c r="T66" s="52" t="str">
        <f>IF(H66="","",IF(I66=INFO_CALENDRIER!$AB$2,IF(BD!H66="COMMANDE","ALBAN1","ALBAN2"),IF(I66=INFO_CALENDRIER!$AB$3,IF(BD!H66="COMMANDE","ALICE1","ALICE2"),IF(I66=INFO_CALENDRIER!$AB$4,IF(BD!H66="COMMANDE","EUGENIE1","EUGENIE2"),IF(I66=INFO_CALENDRIER!$AB$5,IF(BD!H66="COMMANDE","FRED1","FRED2"),IF(I66=INFO_CALENDRIER!$AB$6,IF(BD!H66="COMMANDE","HERVE1","HERVE2"),IF(I66=INFO_CALENDRIER!$AB$7,IF(BD!H66="COMMANDE","MARIA1","MARIA2"),IF(I66=INFO_CALENDRIER!$AB$8,IF(BD!H66="COMMANDE","MARIE1","MARIE2"),IF(I66=INFO_CALENDRIER!$AB$9,IF(BD!H66="COMMANDE","VALERIE1","VALERIE2"),"erreur")))))))))</f>
        <v/>
      </c>
      <c r="U66" s="52"/>
      <c r="V66" s="52"/>
      <c r="W66" s="60" t="str">
        <f t="shared" si="27"/>
        <v/>
      </c>
      <c r="X66" s="60" t="str">
        <f t="shared" si="28"/>
        <v/>
      </c>
      <c r="Y66" s="60" t="str">
        <f t="shared" si="29"/>
        <v/>
      </c>
      <c r="Z66" s="55" t="str">
        <f t="shared" si="30"/>
        <v/>
      </c>
    </row>
    <row r="67" spans="1:26" x14ac:dyDescent="0.25">
      <c r="A67" s="59"/>
      <c r="B67" s="122"/>
      <c r="C67" s="59"/>
      <c r="D67" s="61"/>
      <c r="E67" s="52"/>
      <c r="F67" s="52"/>
      <c r="G67" s="65"/>
      <c r="H67" s="100" t="str">
        <f t="shared" si="23"/>
        <v/>
      </c>
      <c r="I67" s="52"/>
      <c r="J67" s="60" t="str">
        <f t="shared" si="24"/>
        <v/>
      </c>
      <c r="K67" s="60" t="str">
        <f t="shared" si="25"/>
        <v/>
      </c>
      <c r="L67" s="60" t="str">
        <f t="shared" si="26"/>
        <v/>
      </c>
      <c r="M67" s="52"/>
      <c r="N67" s="52" t="str">
        <f t="shared" ref="N67:N130" si="31">+IF($A67="","",IF(OR(ISERR(K67),ISNA(K67)),1,0))</f>
        <v/>
      </c>
      <c r="O67" s="52" t="str">
        <f t="shared" ref="O67:O130" si="32">+IF($A67="","",IF(OR(ISERR(J67),ISNA(J67)),1,0))</f>
        <v/>
      </c>
      <c r="P67" s="52" t="str">
        <f t="shared" ref="P67:P130" si="33">IF($A67="","",IF(OR(ISERR(L67),ISNA(L67)),1,0))</f>
        <v/>
      </c>
      <c r="Q67" s="52" t="str">
        <f>+IF(A67="","",CONCATENATE(YEAR(A67),"-",VLOOKUP(MONTH(A67),INFO_CALENDRIER!$I$1:$J$13,2,FALSE)))</f>
        <v/>
      </c>
      <c r="R67" s="52" t="str">
        <f t="shared" ref="R67:R130" si="34">+IF($A67="","",IF(OR(ISERR(E67),ISNA(E67)),1,0))</f>
        <v/>
      </c>
      <c r="S67" s="60" t="str">
        <f t="shared" ref="S67:S130" si="35">IF($A67="","",IF(OR(ISERR(I67),ISNA(I67)),1,0))</f>
        <v/>
      </c>
      <c r="T67" s="52" t="str">
        <f>IF(H67="","",IF(I67=INFO_CALENDRIER!$AB$2,IF(BD!H67="COMMANDE","ALBAN1","ALBAN2"),IF(I67=INFO_CALENDRIER!$AB$3,IF(BD!H67="COMMANDE","ALICE1","ALICE2"),IF(I67=INFO_CALENDRIER!$AB$4,IF(BD!H67="COMMANDE","EUGENIE1","EUGENIE2"),IF(I67=INFO_CALENDRIER!$AB$5,IF(BD!H67="COMMANDE","FRED1","FRED2"),IF(I67=INFO_CALENDRIER!$AB$6,IF(BD!H67="COMMANDE","HERVE1","HERVE2"),IF(I67=INFO_CALENDRIER!$AB$7,IF(BD!H67="COMMANDE","MARIA1","MARIA2"),IF(I67=INFO_CALENDRIER!$AB$8,IF(BD!H67="COMMANDE","MARIE1","MARIE2"),IF(I67=INFO_CALENDRIER!$AB$9,IF(BD!H67="COMMANDE","VALERIE1","VALERIE2"),"erreur")))))))))</f>
        <v/>
      </c>
      <c r="U67" s="52"/>
      <c r="V67" s="52"/>
      <c r="W67" s="60" t="str">
        <f t="shared" si="27"/>
        <v/>
      </c>
      <c r="X67" s="60" t="str">
        <f t="shared" si="28"/>
        <v/>
      </c>
      <c r="Y67" s="60" t="str">
        <f t="shared" si="29"/>
        <v/>
      </c>
      <c r="Z67" s="55" t="str">
        <f t="shared" si="30"/>
        <v/>
      </c>
    </row>
    <row r="68" spans="1:26" x14ac:dyDescent="0.25">
      <c r="A68" s="59"/>
      <c r="B68" s="122"/>
      <c r="C68" s="59"/>
      <c r="D68" s="61"/>
      <c r="E68" s="52"/>
      <c r="F68" s="52"/>
      <c r="G68" s="65"/>
      <c r="H68" s="100" t="str">
        <f t="shared" si="23"/>
        <v/>
      </c>
      <c r="I68" s="52"/>
      <c r="J68" s="60" t="str">
        <f t="shared" si="24"/>
        <v/>
      </c>
      <c r="K68" s="60" t="str">
        <f t="shared" si="25"/>
        <v/>
      </c>
      <c r="L68" s="60" t="str">
        <f t="shared" si="26"/>
        <v/>
      </c>
      <c r="M68" s="52"/>
      <c r="N68" s="52" t="str">
        <f t="shared" si="31"/>
        <v/>
      </c>
      <c r="O68" s="52" t="str">
        <f t="shared" si="32"/>
        <v/>
      </c>
      <c r="P68" s="52" t="str">
        <f t="shared" si="33"/>
        <v/>
      </c>
      <c r="Q68" s="52" t="str">
        <f>+IF(A68="","",CONCATENATE(YEAR(A68),"-",VLOOKUP(MONTH(A68),INFO_CALENDRIER!$I$1:$J$13,2,FALSE)))</f>
        <v/>
      </c>
      <c r="R68" s="52" t="str">
        <f t="shared" si="34"/>
        <v/>
      </c>
      <c r="S68" s="60" t="str">
        <f t="shared" si="35"/>
        <v/>
      </c>
      <c r="T68" s="52" t="str">
        <f>IF(H68="","",IF(I68=INFO_CALENDRIER!$AB$2,IF(BD!H68="COMMANDE","ALBAN1","ALBAN2"),IF(I68=INFO_CALENDRIER!$AB$3,IF(BD!H68="COMMANDE","ALICE1","ALICE2"),IF(I68=INFO_CALENDRIER!$AB$4,IF(BD!H68="COMMANDE","EUGENIE1","EUGENIE2"),IF(I68=INFO_CALENDRIER!$AB$5,IF(BD!H68="COMMANDE","FRED1","FRED2"),IF(I68=INFO_CALENDRIER!$AB$6,IF(BD!H68="COMMANDE","HERVE1","HERVE2"),IF(I68=INFO_CALENDRIER!$AB$7,IF(BD!H68="COMMANDE","MARIA1","MARIA2"),IF(I68=INFO_CALENDRIER!$AB$8,IF(BD!H68="COMMANDE","MARIE1","MARIE2"),IF(I68=INFO_CALENDRIER!$AB$9,IF(BD!H68="COMMANDE","VALERIE1","VALERIE2"),"erreur")))))))))</f>
        <v/>
      </c>
      <c r="U68" s="52"/>
      <c r="V68" s="52"/>
      <c r="W68" s="60" t="str">
        <f t="shared" si="27"/>
        <v/>
      </c>
      <c r="X68" s="60" t="str">
        <f t="shared" si="28"/>
        <v/>
      </c>
      <c r="Y68" s="60" t="str">
        <f t="shared" si="29"/>
        <v/>
      </c>
      <c r="Z68" s="55" t="str">
        <f t="shared" si="30"/>
        <v/>
      </c>
    </row>
    <row r="69" spans="1:26" x14ac:dyDescent="0.25">
      <c r="A69" s="59"/>
      <c r="B69" s="122"/>
      <c r="C69" s="59"/>
      <c r="D69" s="61"/>
      <c r="E69" s="52"/>
      <c r="F69" s="52"/>
      <c r="G69" s="65"/>
      <c r="H69" s="100" t="str">
        <f t="shared" si="23"/>
        <v/>
      </c>
      <c r="I69" s="52"/>
      <c r="J69" s="60" t="str">
        <f t="shared" si="24"/>
        <v/>
      </c>
      <c r="K69" s="60" t="str">
        <f t="shared" si="25"/>
        <v/>
      </c>
      <c r="L69" s="60" t="str">
        <f t="shared" si="26"/>
        <v/>
      </c>
      <c r="M69" s="52"/>
      <c r="N69" s="52" t="str">
        <f t="shared" si="31"/>
        <v/>
      </c>
      <c r="O69" s="52" t="str">
        <f t="shared" si="32"/>
        <v/>
      </c>
      <c r="P69" s="52" t="str">
        <f t="shared" si="33"/>
        <v/>
      </c>
      <c r="Q69" s="52" t="str">
        <f>+IF(A69="","",CONCATENATE(YEAR(A69),"-",VLOOKUP(MONTH(A69),INFO_CALENDRIER!$I$1:$J$13,2,FALSE)))</f>
        <v/>
      </c>
      <c r="R69" s="52" t="str">
        <f t="shared" si="34"/>
        <v/>
      </c>
      <c r="S69" s="60" t="str">
        <f t="shared" si="35"/>
        <v/>
      </c>
      <c r="T69" s="52" t="str">
        <f>IF(H69="","",IF(I69=INFO_CALENDRIER!$AB$2,IF(BD!H69="COMMANDE","ALBAN1","ALBAN2"),IF(I69=INFO_CALENDRIER!$AB$3,IF(BD!H69="COMMANDE","ALICE1","ALICE2"),IF(I69=INFO_CALENDRIER!$AB$4,IF(BD!H69="COMMANDE","EUGENIE1","EUGENIE2"),IF(I69=INFO_CALENDRIER!$AB$5,IF(BD!H69="COMMANDE","FRED1","FRED2"),IF(I69=INFO_CALENDRIER!$AB$6,IF(BD!H69="COMMANDE","HERVE1","HERVE2"),IF(I69=INFO_CALENDRIER!$AB$7,IF(BD!H69="COMMANDE","MARIA1","MARIA2"),IF(I69=INFO_CALENDRIER!$AB$8,IF(BD!H69="COMMANDE","MARIE1","MARIE2"),IF(I69=INFO_CALENDRIER!$AB$9,IF(BD!H69="COMMANDE","VALERIE1","VALERIE2"),"erreur")))))))))</f>
        <v/>
      </c>
      <c r="U69" s="52"/>
      <c r="V69" s="52"/>
      <c r="W69" s="60" t="str">
        <f t="shared" si="27"/>
        <v/>
      </c>
      <c r="X69" s="60" t="str">
        <f t="shared" si="28"/>
        <v/>
      </c>
      <c r="Y69" s="60" t="str">
        <f t="shared" si="29"/>
        <v/>
      </c>
      <c r="Z69" s="55" t="str">
        <f t="shared" si="30"/>
        <v/>
      </c>
    </row>
    <row r="70" spans="1:26" x14ac:dyDescent="0.25">
      <c r="A70" s="59"/>
      <c r="B70" s="122"/>
      <c r="C70" s="59"/>
      <c r="D70" s="61"/>
      <c r="E70" s="52"/>
      <c r="F70" s="52"/>
      <c r="G70" s="65"/>
      <c r="H70" s="100" t="str">
        <f t="shared" si="23"/>
        <v/>
      </c>
      <c r="I70" s="52"/>
      <c r="J70" s="60" t="str">
        <f t="shared" si="24"/>
        <v/>
      </c>
      <c r="K70" s="60" t="str">
        <f t="shared" si="25"/>
        <v/>
      </c>
      <c r="L70" s="60" t="str">
        <f t="shared" si="26"/>
        <v/>
      </c>
      <c r="M70" s="52"/>
      <c r="N70" s="52" t="str">
        <f t="shared" si="31"/>
        <v/>
      </c>
      <c r="O70" s="52" t="str">
        <f t="shared" si="32"/>
        <v/>
      </c>
      <c r="P70" s="52" t="str">
        <f t="shared" si="33"/>
        <v/>
      </c>
      <c r="Q70" s="52" t="str">
        <f>+IF(A70="","",CONCATENATE(YEAR(A70),"-",VLOOKUP(MONTH(A70),INFO_CALENDRIER!$I$1:$J$13,2,FALSE)))</f>
        <v/>
      </c>
      <c r="R70" s="52" t="str">
        <f t="shared" si="34"/>
        <v/>
      </c>
      <c r="S70" s="60" t="str">
        <f t="shared" si="35"/>
        <v/>
      </c>
      <c r="T70" s="52" t="str">
        <f>IF(H70="","",IF(I70=INFO_CALENDRIER!$AB$2,IF(BD!H70="COMMANDE","ALBAN1","ALBAN2"),IF(I70=INFO_CALENDRIER!$AB$3,IF(BD!H70="COMMANDE","ALICE1","ALICE2"),IF(I70=INFO_CALENDRIER!$AB$4,IF(BD!H70="COMMANDE","EUGENIE1","EUGENIE2"),IF(I70=INFO_CALENDRIER!$AB$5,IF(BD!H70="COMMANDE","FRED1","FRED2"),IF(I70=INFO_CALENDRIER!$AB$6,IF(BD!H70="COMMANDE","HERVE1","HERVE2"),IF(I70=INFO_CALENDRIER!$AB$7,IF(BD!H70="COMMANDE","MARIA1","MARIA2"),IF(I70=INFO_CALENDRIER!$AB$8,IF(BD!H70="COMMANDE","MARIE1","MARIE2"),IF(I70=INFO_CALENDRIER!$AB$9,IF(BD!H70="COMMANDE","VALERIE1","VALERIE2"),"erreur")))))))))</f>
        <v/>
      </c>
      <c r="U70" s="52"/>
      <c r="V70" s="52"/>
      <c r="W70" s="60" t="str">
        <f t="shared" si="27"/>
        <v/>
      </c>
      <c r="X70" s="60" t="str">
        <f t="shared" si="28"/>
        <v/>
      </c>
      <c r="Y70" s="60" t="str">
        <f t="shared" si="29"/>
        <v/>
      </c>
      <c r="Z70" s="55" t="str">
        <f t="shared" si="30"/>
        <v/>
      </c>
    </row>
    <row r="71" spans="1:26" x14ac:dyDescent="0.25">
      <c r="A71" s="59"/>
      <c r="B71" s="122"/>
      <c r="C71" s="59"/>
      <c r="D71" s="61"/>
      <c r="E71" s="52"/>
      <c r="F71" s="52"/>
      <c r="G71" s="65"/>
      <c r="H71" s="100" t="str">
        <f t="shared" si="23"/>
        <v/>
      </c>
      <c r="I71" s="52"/>
      <c r="J71" s="60" t="str">
        <f t="shared" si="24"/>
        <v/>
      </c>
      <c r="K71" s="60" t="str">
        <f t="shared" si="25"/>
        <v/>
      </c>
      <c r="L71" s="60" t="str">
        <f t="shared" si="26"/>
        <v/>
      </c>
      <c r="M71" s="52"/>
      <c r="N71" s="52" t="str">
        <f t="shared" si="31"/>
        <v/>
      </c>
      <c r="O71" s="52" t="str">
        <f t="shared" si="32"/>
        <v/>
      </c>
      <c r="P71" s="52" t="str">
        <f t="shared" si="33"/>
        <v/>
      </c>
      <c r="Q71" s="52" t="str">
        <f>+IF(A71="","",CONCATENATE(YEAR(A71),"-",VLOOKUP(MONTH(A71),INFO_CALENDRIER!$I$1:$J$13,2,FALSE)))</f>
        <v/>
      </c>
      <c r="R71" s="52" t="str">
        <f t="shared" si="34"/>
        <v/>
      </c>
      <c r="S71" s="60" t="str">
        <f t="shared" si="35"/>
        <v/>
      </c>
      <c r="T71" s="52" t="str">
        <f>IF(H71="","",IF(I71=INFO_CALENDRIER!$AB$2,IF(BD!H71="COMMANDE","ALBAN1","ALBAN2"),IF(I71=INFO_CALENDRIER!$AB$3,IF(BD!H71="COMMANDE","ALICE1","ALICE2"),IF(I71=INFO_CALENDRIER!$AB$4,IF(BD!H71="COMMANDE","EUGENIE1","EUGENIE2"),IF(I71=INFO_CALENDRIER!$AB$5,IF(BD!H71="COMMANDE","FRED1","FRED2"),IF(I71=INFO_CALENDRIER!$AB$6,IF(BD!H71="COMMANDE","HERVE1","HERVE2"),IF(I71=INFO_CALENDRIER!$AB$7,IF(BD!H71="COMMANDE","MARIA1","MARIA2"),IF(I71=INFO_CALENDRIER!$AB$8,IF(BD!H71="COMMANDE","MARIE1","MARIE2"),IF(I71=INFO_CALENDRIER!$AB$9,IF(BD!H71="COMMANDE","VALERIE1","VALERIE2"),"erreur")))))))))</f>
        <v/>
      </c>
      <c r="U71" s="52"/>
      <c r="V71" s="52"/>
      <c r="W71" s="60" t="str">
        <f t="shared" si="27"/>
        <v/>
      </c>
      <c r="X71" s="60" t="str">
        <f t="shared" si="28"/>
        <v/>
      </c>
      <c r="Y71" s="60" t="str">
        <f t="shared" si="29"/>
        <v/>
      </c>
      <c r="Z71" s="55" t="str">
        <f t="shared" si="30"/>
        <v/>
      </c>
    </row>
    <row r="72" spans="1:26" x14ac:dyDescent="0.25">
      <c r="A72" s="59"/>
      <c r="B72" s="122"/>
      <c r="C72" s="59"/>
      <c r="D72" s="61"/>
      <c r="E72" s="52"/>
      <c r="F72" s="52"/>
      <c r="G72" s="65"/>
      <c r="H72" s="100" t="str">
        <f t="shared" si="23"/>
        <v/>
      </c>
      <c r="I72" s="52"/>
      <c r="J72" s="60" t="str">
        <f t="shared" si="24"/>
        <v/>
      </c>
      <c r="K72" s="60" t="str">
        <f t="shared" si="25"/>
        <v/>
      </c>
      <c r="L72" s="60" t="str">
        <f t="shared" si="26"/>
        <v/>
      </c>
      <c r="M72" s="52"/>
      <c r="N72" s="52" t="str">
        <f t="shared" si="31"/>
        <v/>
      </c>
      <c r="O72" s="52" t="str">
        <f t="shared" si="32"/>
        <v/>
      </c>
      <c r="P72" s="52" t="str">
        <f t="shared" si="33"/>
        <v/>
      </c>
      <c r="Q72" s="52" t="str">
        <f>+IF(A72="","",CONCATENATE(YEAR(A72),"-",VLOOKUP(MONTH(A72),INFO_CALENDRIER!$I$1:$J$13,2,FALSE)))</f>
        <v/>
      </c>
      <c r="R72" s="52" t="str">
        <f t="shared" si="34"/>
        <v/>
      </c>
      <c r="S72" s="60" t="str">
        <f t="shared" si="35"/>
        <v/>
      </c>
      <c r="T72" s="52" t="str">
        <f>IF(H72="","",IF(I72=INFO_CALENDRIER!$AB$2,IF(BD!H72="COMMANDE","ALBAN1","ALBAN2"),IF(I72=INFO_CALENDRIER!$AB$3,IF(BD!H72="COMMANDE","ALICE1","ALICE2"),IF(I72=INFO_CALENDRIER!$AB$4,IF(BD!H72="COMMANDE","EUGENIE1","EUGENIE2"),IF(I72=INFO_CALENDRIER!$AB$5,IF(BD!H72="COMMANDE","FRED1","FRED2"),IF(I72=INFO_CALENDRIER!$AB$6,IF(BD!H72="COMMANDE","HERVE1","HERVE2"),IF(I72=INFO_CALENDRIER!$AB$7,IF(BD!H72="COMMANDE","MARIA1","MARIA2"),IF(I72=INFO_CALENDRIER!$AB$8,IF(BD!H72="COMMANDE","MARIE1","MARIE2"),IF(I72=INFO_CALENDRIER!$AB$9,IF(BD!H72="COMMANDE","VALERIE1","VALERIE2"),"erreur")))))))))</f>
        <v/>
      </c>
      <c r="U72" s="52"/>
      <c r="V72" s="52"/>
      <c r="W72" s="60" t="str">
        <f t="shared" si="27"/>
        <v/>
      </c>
      <c r="X72" s="60" t="str">
        <f t="shared" si="28"/>
        <v/>
      </c>
      <c r="Y72" s="60" t="str">
        <f t="shared" si="29"/>
        <v/>
      </c>
      <c r="Z72" s="55" t="str">
        <f t="shared" si="30"/>
        <v/>
      </c>
    </row>
    <row r="73" spans="1:26" x14ac:dyDescent="0.25">
      <c r="A73" s="59"/>
      <c r="B73" s="122"/>
      <c r="C73" s="59"/>
      <c r="D73" s="61"/>
      <c r="E73" s="52"/>
      <c r="F73" s="52"/>
      <c r="G73" s="65"/>
      <c r="H73" s="100" t="str">
        <f t="shared" si="23"/>
        <v/>
      </c>
      <c r="I73" s="52"/>
      <c r="J73" s="60" t="str">
        <f t="shared" si="24"/>
        <v/>
      </c>
      <c r="K73" s="60" t="str">
        <f t="shared" si="25"/>
        <v/>
      </c>
      <c r="L73" s="60" t="str">
        <f t="shared" si="26"/>
        <v/>
      </c>
      <c r="M73" s="52"/>
      <c r="N73" s="52" t="str">
        <f t="shared" si="31"/>
        <v/>
      </c>
      <c r="O73" s="52" t="str">
        <f t="shared" si="32"/>
        <v/>
      </c>
      <c r="P73" s="52" t="str">
        <f t="shared" si="33"/>
        <v/>
      </c>
      <c r="Q73" s="52" t="str">
        <f>+IF(A73="","",CONCATENATE(YEAR(A73),"-",VLOOKUP(MONTH(A73),INFO_CALENDRIER!$I$1:$J$13,2,FALSE)))</f>
        <v/>
      </c>
      <c r="R73" s="52" t="str">
        <f t="shared" si="34"/>
        <v/>
      </c>
      <c r="S73" s="60" t="str">
        <f t="shared" si="35"/>
        <v/>
      </c>
      <c r="T73" s="52" t="str">
        <f>IF(H73="","",IF(I73=INFO_CALENDRIER!$AB$2,IF(BD!H73="COMMANDE","ALBAN1","ALBAN2"),IF(I73=INFO_CALENDRIER!$AB$3,IF(BD!H73="COMMANDE","ALICE1","ALICE2"),IF(I73=INFO_CALENDRIER!$AB$4,IF(BD!H73="COMMANDE","EUGENIE1","EUGENIE2"),IF(I73=INFO_CALENDRIER!$AB$5,IF(BD!H73="COMMANDE","FRED1","FRED2"),IF(I73=INFO_CALENDRIER!$AB$6,IF(BD!H73="COMMANDE","HERVE1","HERVE2"),IF(I73=INFO_CALENDRIER!$AB$7,IF(BD!H73="COMMANDE","MARIA1","MARIA2"),IF(I73=INFO_CALENDRIER!$AB$8,IF(BD!H73="COMMANDE","MARIE1","MARIE2"),IF(I73=INFO_CALENDRIER!$AB$9,IF(BD!H73="COMMANDE","VALERIE1","VALERIE2"),"erreur")))))))))</f>
        <v/>
      </c>
      <c r="U73" s="52"/>
      <c r="V73" s="52"/>
      <c r="W73" s="60" t="str">
        <f t="shared" si="27"/>
        <v/>
      </c>
      <c r="X73" s="60" t="str">
        <f t="shared" si="28"/>
        <v/>
      </c>
      <c r="Y73" s="60" t="str">
        <f t="shared" si="29"/>
        <v/>
      </c>
      <c r="Z73" s="55" t="str">
        <f t="shared" si="30"/>
        <v/>
      </c>
    </row>
    <row r="74" spans="1:26" x14ac:dyDescent="0.25">
      <c r="A74" s="59"/>
      <c r="B74" s="122"/>
      <c r="C74" s="59"/>
      <c r="D74" s="61"/>
      <c r="E74" s="52"/>
      <c r="F74" s="52"/>
      <c r="G74" s="65"/>
      <c r="H74" s="100" t="str">
        <f t="shared" ref="H74:H137" si="36">IF(G74="","",IF(U74=V74,"ERREUR",IF(U74=TRUE,"OPTION",IF(V74=TRUE,"COMMANDE",""))))</f>
        <v/>
      </c>
      <c r="I74" s="52"/>
      <c r="J74" s="60" t="str">
        <f t="shared" si="24"/>
        <v/>
      </c>
      <c r="K74" s="60" t="str">
        <f t="shared" si="25"/>
        <v/>
      </c>
      <c r="L74" s="60" t="str">
        <f t="shared" si="26"/>
        <v/>
      </c>
      <c r="M74" s="52"/>
      <c r="N74" s="52" t="str">
        <f t="shared" si="31"/>
        <v/>
      </c>
      <c r="O74" s="52" t="str">
        <f t="shared" si="32"/>
        <v/>
      </c>
      <c r="P74" s="52" t="str">
        <f t="shared" si="33"/>
        <v/>
      </c>
      <c r="Q74" s="52" t="str">
        <f>+IF(A74="","",CONCATENATE(YEAR(A74),"-",VLOOKUP(MONTH(A74),INFO_CALENDRIER!$I$1:$J$13,2,FALSE)))</f>
        <v/>
      </c>
      <c r="R74" s="52" t="str">
        <f t="shared" si="34"/>
        <v/>
      </c>
      <c r="S74" s="60" t="str">
        <f t="shared" si="35"/>
        <v/>
      </c>
      <c r="T74" s="52" t="str">
        <f>IF(H74="","",IF(I74=INFO_CALENDRIER!$AB$2,IF(BD!H74="COMMANDE","ALBAN1","ALBAN2"),IF(I74=INFO_CALENDRIER!$AB$3,IF(BD!H74="COMMANDE","ALICE1","ALICE2"),IF(I74=INFO_CALENDRIER!$AB$4,IF(BD!H74="COMMANDE","EUGENIE1","EUGENIE2"),IF(I74=INFO_CALENDRIER!$AB$5,IF(BD!H74="COMMANDE","FRED1","FRED2"),IF(I74=INFO_CALENDRIER!$AB$6,IF(BD!H74="COMMANDE","HERVE1","HERVE2"),IF(I74=INFO_CALENDRIER!$AB$7,IF(BD!H74="COMMANDE","MARIA1","MARIA2"),IF(I74=INFO_CALENDRIER!$AB$8,IF(BD!H74="COMMANDE","MARIE1","MARIE2"),IF(I74=INFO_CALENDRIER!$AB$9,IF(BD!H74="COMMANDE","VALERIE1","VALERIE2"),"erreur")))))))))</f>
        <v/>
      </c>
      <c r="U74" s="52"/>
      <c r="V74" s="52"/>
      <c r="W74" s="60" t="str">
        <f t="shared" si="27"/>
        <v/>
      </c>
      <c r="X74" s="60" t="str">
        <f t="shared" si="28"/>
        <v/>
      </c>
      <c r="Y74" s="60" t="str">
        <f t="shared" si="29"/>
        <v/>
      </c>
      <c r="Z74" s="55" t="str">
        <f t="shared" si="30"/>
        <v/>
      </c>
    </row>
    <row r="75" spans="1:26" x14ac:dyDescent="0.25">
      <c r="A75" s="59"/>
      <c r="B75" s="122"/>
      <c r="C75" s="59"/>
      <c r="D75" s="61"/>
      <c r="E75" s="52"/>
      <c r="F75" s="52"/>
      <c r="G75" s="65"/>
      <c r="H75" s="100" t="str">
        <f t="shared" si="36"/>
        <v/>
      </c>
      <c r="I75" s="52"/>
      <c r="J75" s="60" t="str">
        <f t="shared" si="24"/>
        <v/>
      </c>
      <c r="K75" s="60" t="str">
        <f t="shared" si="25"/>
        <v/>
      </c>
      <c r="L75" s="60" t="str">
        <f t="shared" si="26"/>
        <v/>
      </c>
      <c r="M75" s="52"/>
      <c r="N75" s="52" t="str">
        <f t="shared" si="31"/>
        <v/>
      </c>
      <c r="O75" s="52" t="str">
        <f t="shared" si="32"/>
        <v/>
      </c>
      <c r="P75" s="52" t="str">
        <f t="shared" si="33"/>
        <v/>
      </c>
      <c r="Q75" s="52" t="str">
        <f>+IF(A75="","",CONCATENATE(YEAR(A75),"-",VLOOKUP(MONTH(A75),INFO_CALENDRIER!$I$1:$J$13,2,FALSE)))</f>
        <v/>
      </c>
      <c r="R75" s="52" t="str">
        <f t="shared" si="34"/>
        <v/>
      </c>
      <c r="S75" s="60" t="str">
        <f t="shared" si="35"/>
        <v/>
      </c>
      <c r="T75" s="52" t="str">
        <f>IF(H75="","",IF(I75=INFO_CALENDRIER!$AB$2,IF(BD!H75="COMMANDE","ALBAN1","ALBAN2"),IF(I75=INFO_CALENDRIER!$AB$3,IF(BD!H75="COMMANDE","ALICE1","ALICE2"),IF(I75=INFO_CALENDRIER!$AB$4,IF(BD!H75="COMMANDE","EUGENIE1","EUGENIE2"),IF(I75=INFO_CALENDRIER!$AB$5,IF(BD!H75="COMMANDE","FRED1","FRED2"),IF(I75=INFO_CALENDRIER!$AB$6,IF(BD!H75="COMMANDE","HERVE1","HERVE2"),IF(I75=INFO_CALENDRIER!$AB$7,IF(BD!H75="COMMANDE","MARIA1","MARIA2"),IF(I75=INFO_CALENDRIER!$AB$8,IF(BD!H75="COMMANDE","MARIE1","MARIE2"),IF(I75=INFO_CALENDRIER!$AB$9,IF(BD!H75="COMMANDE","VALERIE1","VALERIE2"),"erreur")))))))))</f>
        <v/>
      </c>
      <c r="U75" s="52"/>
      <c r="V75" s="52"/>
      <c r="W75" s="60" t="str">
        <f t="shared" si="27"/>
        <v/>
      </c>
      <c r="X75" s="60" t="str">
        <f t="shared" si="28"/>
        <v/>
      </c>
      <c r="Y75" s="60" t="str">
        <f t="shared" si="29"/>
        <v/>
      </c>
      <c r="Z75" s="55" t="str">
        <f t="shared" si="30"/>
        <v/>
      </c>
    </row>
    <row r="76" spans="1:26" x14ac:dyDescent="0.25">
      <c r="A76" s="59"/>
      <c r="B76" s="122"/>
      <c r="C76" s="59"/>
      <c r="D76" s="61"/>
      <c r="E76" s="52"/>
      <c r="F76" s="52"/>
      <c r="G76" s="65"/>
      <c r="H76" s="100" t="str">
        <f t="shared" si="36"/>
        <v/>
      </c>
      <c r="I76" s="52"/>
      <c r="J76" s="60" t="str">
        <f t="shared" si="24"/>
        <v/>
      </c>
      <c r="K76" s="60" t="str">
        <f t="shared" si="25"/>
        <v/>
      </c>
      <c r="L76" s="60" t="str">
        <f t="shared" si="26"/>
        <v/>
      </c>
      <c r="M76" s="52"/>
      <c r="N76" s="52" t="str">
        <f t="shared" si="31"/>
        <v/>
      </c>
      <c r="O76" s="52" t="str">
        <f t="shared" si="32"/>
        <v/>
      </c>
      <c r="P76" s="52" t="str">
        <f t="shared" si="33"/>
        <v/>
      </c>
      <c r="Q76" s="52" t="str">
        <f>+IF(A76="","",CONCATENATE(YEAR(A76),"-",VLOOKUP(MONTH(A76),INFO_CALENDRIER!$I$1:$J$13,2,FALSE)))</f>
        <v/>
      </c>
      <c r="R76" s="52" t="str">
        <f t="shared" si="34"/>
        <v/>
      </c>
      <c r="S76" s="60" t="str">
        <f t="shared" si="35"/>
        <v/>
      </c>
      <c r="T76" s="52" t="str">
        <f>IF(H76="","",IF(I76=INFO_CALENDRIER!$AB$2,IF(BD!H76="COMMANDE","ALBAN1","ALBAN2"),IF(I76=INFO_CALENDRIER!$AB$3,IF(BD!H76="COMMANDE","ALICE1","ALICE2"),IF(I76=INFO_CALENDRIER!$AB$4,IF(BD!H76="COMMANDE","EUGENIE1","EUGENIE2"),IF(I76=INFO_CALENDRIER!$AB$5,IF(BD!H76="COMMANDE","FRED1","FRED2"),IF(I76=INFO_CALENDRIER!$AB$6,IF(BD!H76="COMMANDE","HERVE1","HERVE2"),IF(I76=INFO_CALENDRIER!$AB$7,IF(BD!H76="COMMANDE","MARIA1","MARIA2"),IF(I76=INFO_CALENDRIER!$AB$8,IF(BD!H76="COMMANDE","MARIE1","MARIE2"),IF(I76=INFO_CALENDRIER!$AB$9,IF(BD!H76="COMMANDE","VALERIE1","VALERIE2"),"erreur")))))))))</f>
        <v/>
      </c>
      <c r="U76" s="52"/>
      <c r="V76" s="52"/>
      <c r="W76" s="60" t="str">
        <f t="shared" si="27"/>
        <v/>
      </c>
      <c r="X76" s="60" t="str">
        <f t="shared" si="28"/>
        <v/>
      </c>
      <c r="Y76" s="60" t="str">
        <f t="shared" si="29"/>
        <v/>
      </c>
      <c r="Z76" s="55" t="str">
        <f t="shared" si="30"/>
        <v/>
      </c>
    </row>
    <row r="77" spans="1:26" x14ac:dyDescent="0.25">
      <c r="A77" s="59"/>
      <c r="B77" s="122"/>
      <c r="C77" s="59"/>
      <c r="D77" s="61"/>
      <c r="E77" s="52"/>
      <c r="F77" s="52"/>
      <c r="G77" s="65"/>
      <c r="H77" s="100" t="str">
        <f t="shared" si="36"/>
        <v/>
      </c>
      <c r="I77" s="52"/>
      <c r="J77" s="60" t="str">
        <f t="shared" si="24"/>
        <v/>
      </c>
      <c r="K77" s="60" t="str">
        <f t="shared" si="25"/>
        <v/>
      </c>
      <c r="L77" s="60" t="str">
        <f t="shared" si="26"/>
        <v/>
      </c>
      <c r="M77" s="52"/>
      <c r="N77" s="52" t="str">
        <f t="shared" si="31"/>
        <v/>
      </c>
      <c r="O77" s="52" t="str">
        <f t="shared" si="32"/>
        <v/>
      </c>
      <c r="P77" s="52" t="str">
        <f t="shared" si="33"/>
        <v/>
      </c>
      <c r="Q77" s="52" t="str">
        <f>+IF(A77="","",CONCATENATE(YEAR(A77),"-",VLOOKUP(MONTH(A77),INFO_CALENDRIER!$I$1:$J$13,2,FALSE)))</f>
        <v/>
      </c>
      <c r="R77" s="52" t="str">
        <f t="shared" si="34"/>
        <v/>
      </c>
      <c r="S77" s="60" t="str">
        <f t="shared" si="35"/>
        <v/>
      </c>
      <c r="T77" s="52" t="str">
        <f>IF(H77="","",IF(I77=INFO_CALENDRIER!$AB$2,IF(BD!H77="COMMANDE","ALBAN1","ALBAN2"),IF(I77=INFO_CALENDRIER!$AB$3,IF(BD!H77="COMMANDE","ALICE1","ALICE2"),IF(I77=INFO_CALENDRIER!$AB$4,IF(BD!H77="COMMANDE","EUGENIE1","EUGENIE2"),IF(I77=INFO_CALENDRIER!$AB$5,IF(BD!H77="COMMANDE","FRED1","FRED2"),IF(I77=INFO_CALENDRIER!$AB$6,IF(BD!H77="COMMANDE","HERVE1","HERVE2"),IF(I77=INFO_CALENDRIER!$AB$7,IF(BD!H77="COMMANDE","MARIA1","MARIA2"),IF(I77=INFO_CALENDRIER!$AB$8,IF(BD!H77="COMMANDE","MARIE1","MARIE2"),IF(I77=INFO_CALENDRIER!$AB$9,IF(BD!H77="COMMANDE","VALERIE1","VALERIE2"),"erreur")))))))))</f>
        <v/>
      </c>
      <c r="U77" s="52"/>
      <c r="V77" s="52"/>
      <c r="W77" s="60" t="str">
        <f t="shared" si="27"/>
        <v/>
      </c>
      <c r="X77" s="60" t="str">
        <f t="shared" si="28"/>
        <v/>
      </c>
      <c r="Y77" s="60" t="str">
        <f t="shared" si="29"/>
        <v/>
      </c>
      <c r="Z77" s="55" t="str">
        <f t="shared" si="30"/>
        <v/>
      </c>
    </row>
    <row r="78" spans="1:26" x14ac:dyDescent="0.25">
      <c r="A78" s="59"/>
      <c r="B78" s="122"/>
      <c r="C78" s="59"/>
      <c r="D78" s="61"/>
      <c r="E78" s="52"/>
      <c r="F78" s="52"/>
      <c r="G78" s="65"/>
      <c r="H78" s="100" t="str">
        <f t="shared" si="36"/>
        <v/>
      </c>
      <c r="I78" s="52"/>
      <c r="J78" s="60" t="str">
        <f t="shared" si="24"/>
        <v/>
      </c>
      <c r="K78" s="60" t="str">
        <f t="shared" si="25"/>
        <v/>
      </c>
      <c r="L78" s="60" t="str">
        <f t="shared" si="26"/>
        <v/>
      </c>
      <c r="M78" s="52"/>
      <c r="N78" s="52" t="str">
        <f t="shared" si="31"/>
        <v/>
      </c>
      <c r="O78" s="52" t="str">
        <f t="shared" si="32"/>
        <v/>
      </c>
      <c r="P78" s="52" t="str">
        <f t="shared" si="33"/>
        <v/>
      </c>
      <c r="Q78" s="52" t="str">
        <f>+IF(A78="","",CONCATENATE(YEAR(A78),"-",VLOOKUP(MONTH(A78),INFO_CALENDRIER!$I$1:$J$13,2,FALSE)))</f>
        <v/>
      </c>
      <c r="R78" s="52" t="str">
        <f t="shared" si="34"/>
        <v/>
      </c>
      <c r="S78" s="60" t="str">
        <f t="shared" si="35"/>
        <v/>
      </c>
      <c r="T78" s="52" t="str">
        <f>IF(H78="","",IF(I78=INFO_CALENDRIER!$AB$2,IF(BD!H78="COMMANDE","ALBAN1","ALBAN2"),IF(I78=INFO_CALENDRIER!$AB$3,IF(BD!H78="COMMANDE","ALICE1","ALICE2"),IF(I78=INFO_CALENDRIER!$AB$4,IF(BD!H78="COMMANDE","EUGENIE1","EUGENIE2"),IF(I78=INFO_CALENDRIER!$AB$5,IF(BD!H78="COMMANDE","FRED1","FRED2"),IF(I78=INFO_CALENDRIER!$AB$6,IF(BD!H78="COMMANDE","HERVE1","HERVE2"),IF(I78=INFO_CALENDRIER!$AB$7,IF(BD!H78="COMMANDE","MARIA1","MARIA2"),IF(I78=INFO_CALENDRIER!$AB$8,IF(BD!H78="COMMANDE","MARIE1","MARIE2"),IF(I78=INFO_CALENDRIER!$AB$9,IF(BD!H78="COMMANDE","VALERIE1","VALERIE2"),"erreur")))))))))</f>
        <v/>
      </c>
      <c r="U78" s="52"/>
      <c r="V78" s="52"/>
      <c r="W78" s="60" t="str">
        <f t="shared" si="27"/>
        <v/>
      </c>
      <c r="X78" s="60" t="str">
        <f t="shared" si="28"/>
        <v/>
      </c>
      <c r="Y78" s="60" t="str">
        <f t="shared" si="29"/>
        <v/>
      </c>
      <c r="Z78" s="55" t="str">
        <f t="shared" si="30"/>
        <v/>
      </c>
    </row>
    <row r="79" spans="1:26" x14ac:dyDescent="0.25">
      <c r="A79" s="59"/>
      <c r="B79" s="122"/>
      <c r="C79" s="59"/>
      <c r="D79" s="61"/>
      <c r="E79" s="52"/>
      <c r="F79" s="52"/>
      <c r="G79" s="65"/>
      <c r="H79" s="100" t="str">
        <f t="shared" si="36"/>
        <v/>
      </c>
      <c r="I79" s="52"/>
      <c r="J79" s="60" t="str">
        <f t="shared" si="24"/>
        <v/>
      </c>
      <c r="K79" s="60" t="str">
        <f t="shared" si="25"/>
        <v/>
      </c>
      <c r="L79" s="60" t="str">
        <f t="shared" si="26"/>
        <v/>
      </c>
      <c r="M79" s="52"/>
      <c r="N79" s="52" t="str">
        <f t="shared" si="31"/>
        <v/>
      </c>
      <c r="O79" s="52" t="str">
        <f t="shared" si="32"/>
        <v/>
      </c>
      <c r="P79" s="52" t="str">
        <f t="shared" si="33"/>
        <v/>
      </c>
      <c r="Q79" s="52" t="str">
        <f>+IF(A79="","",CONCATENATE(YEAR(A79),"-",VLOOKUP(MONTH(A79),INFO_CALENDRIER!$I$1:$J$13,2,FALSE)))</f>
        <v/>
      </c>
      <c r="R79" s="52" t="str">
        <f t="shared" si="34"/>
        <v/>
      </c>
      <c r="S79" s="60" t="str">
        <f t="shared" si="35"/>
        <v/>
      </c>
      <c r="T79" s="52" t="str">
        <f>IF(H79="","",IF(I79=INFO_CALENDRIER!$AB$2,IF(BD!H79="COMMANDE","ALBAN1","ALBAN2"),IF(I79=INFO_CALENDRIER!$AB$3,IF(BD!H79="COMMANDE","ALICE1","ALICE2"),IF(I79=INFO_CALENDRIER!$AB$4,IF(BD!H79="COMMANDE","EUGENIE1","EUGENIE2"),IF(I79=INFO_CALENDRIER!$AB$5,IF(BD!H79="COMMANDE","FRED1","FRED2"),IF(I79=INFO_CALENDRIER!$AB$6,IF(BD!H79="COMMANDE","HERVE1","HERVE2"),IF(I79=INFO_CALENDRIER!$AB$7,IF(BD!H79="COMMANDE","MARIA1","MARIA2"),IF(I79=INFO_CALENDRIER!$AB$8,IF(BD!H79="COMMANDE","MARIE1","MARIE2"),IF(I79=INFO_CALENDRIER!$AB$9,IF(BD!H79="COMMANDE","VALERIE1","VALERIE2"),"erreur")))))))))</f>
        <v/>
      </c>
      <c r="U79" s="52"/>
      <c r="V79" s="52"/>
      <c r="W79" s="60" t="str">
        <f t="shared" si="27"/>
        <v/>
      </c>
      <c r="X79" s="60" t="str">
        <f t="shared" si="28"/>
        <v/>
      </c>
      <c r="Y79" s="60" t="str">
        <f t="shared" si="29"/>
        <v/>
      </c>
      <c r="Z79" s="55" t="str">
        <f t="shared" si="30"/>
        <v/>
      </c>
    </row>
    <row r="80" spans="1:26" x14ac:dyDescent="0.25">
      <c r="A80" s="59"/>
      <c r="B80" s="122"/>
      <c r="C80" s="59"/>
      <c r="D80" s="61"/>
      <c r="E80" s="52"/>
      <c r="F80" s="52"/>
      <c r="G80" s="65"/>
      <c r="H80" s="100" t="str">
        <f t="shared" si="36"/>
        <v/>
      </c>
      <c r="I80" s="52"/>
      <c r="J80" s="60" t="str">
        <f t="shared" si="24"/>
        <v/>
      </c>
      <c r="K80" s="60" t="str">
        <f t="shared" si="25"/>
        <v/>
      </c>
      <c r="L80" s="60" t="str">
        <f t="shared" si="26"/>
        <v/>
      </c>
      <c r="M80" s="52"/>
      <c r="N80" s="52" t="str">
        <f t="shared" si="31"/>
        <v/>
      </c>
      <c r="O80" s="52" t="str">
        <f t="shared" si="32"/>
        <v/>
      </c>
      <c r="P80" s="52" t="str">
        <f t="shared" si="33"/>
        <v/>
      </c>
      <c r="Q80" s="52" t="str">
        <f>+IF(A80="","",CONCATENATE(YEAR(A80),"-",VLOOKUP(MONTH(A80),INFO_CALENDRIER!$I$1:$J$13,2,FALSE)))</f>
        <v/>
      </c>
      <c r="R80" s="52" t="str">
        <f t="shared" si="34"/>
        <v/>
      </c>
      <c r="S80" s="60" t="str">
        <f t="shared" si="35"/>
        <v/>
      </c>
      <c r="T80" s="52" t="str">
        <f>IF(H80="","",IF(I80=INFO_CALENDRIER!$AB$2,IF(BD!H80="COMMANDE","ALBAN1","ALBAN2"),IF(I80=INFO_CALENDRIER!$AB$3,IF(BD!H80="COMMANDE","ALICE1","ALICE2"),IF(I80=INFO_CALENDRIER!$AB$4,IF(BD!H80="COMMANDE","EUGENIE1","EUGENIE2"),IF(I80=INFO_CALENDRIER!$AB$5,IF(BD!H80="COMMANDE","FRED1","FRED2"),IF(I80=INFO_CALENDRIER!$AB$6,IF(BD!H80="COMMANDE","HERVE1","HERVE2"),IF(I80=INFO_CALENDRIER!$AB$7,IF(BD!H80="COMMANDE","MARIA1","MARIA2"),IF(I80=INFO_CALENDRIER!$AB$8,IF(BD!H80="COMMANDE","MARIE1","MARIE2"),IF(I80=INFO_CALENDRIER!$AB$9,IF(BD!H80="COMMANDE","VALERIE1","VALERIE2"),"erreur")))))))))</f>
        <v/>
      </c>
      <c r="U80" s="52"/>
      <c r="V80" s="52"/>
      <c r="W80" s="60" t="str">
        <f t="shared" si="27"/>
        <v/>
      </c>
      <c r="X80" s="60" t="str">
        <f t="shared" si="28"/>
        <v/>
      </c>
      <c r="Y80" s="60" t="str">
        <f t="shared" si="29"/>
        <v/>
      </c>
      <c r="Z80" s="55" t="str">
        <f t="shared" si="30"/>
        <v/>
      </c>
    </row>
    <row r="81" spans="1:26" x14ac:dyDescent="0.25">
      <c r="A81" s="59"/>
      <c r="B81" s="122"/>
      <c r="C81" s="59"/>
      <c r="D81" s="61"/>
      <c r="E81" s="52"/>
      <c r="F81" s="52"/>
      <c r="G81" s="65"/>
      <c r="H81" s="100" t="str">
        <f t="shared" si="36"/>
        <v/>
      </c>
      <c r="I81" s="52"/>
      <c r="J81" s="60" t="str">
        <f t="shared" ref="J81:J144" si="37">IF($A81="","",DAY(A81))</f>
        <v/>
      </c>
      <c r="K81" s="60" t="str">
        <f t="shared" ref="K81:K144" si="38">IF($A81="","",MONTH(A81))</f>
        <v/>
      </c>
      <c r="L81" s="60" t="str">
        <f t="shared" ref="L81:L144" si="39">IF($A81="","",YEAR(A81))</f>
        <v/>
      </c>
      <c r="M81" s="52"/>
      <c r="N81" s="52" t="str">
        <f t="shared" si="31"/>
        <v/>
      </c>
      <c r="O81" s="52" t="str">
        <f t="shared" si="32"/>
        <v/>
      </c>
      <c r="P81" s="52" t="str">
        <f t="shared" si="33"/>
        <v/>
      </c>
      <c r="Q81" s="52" t="str">
        <f>+IF(A81="","",CONCATENATE(YEAR(A81),"-",VLOOKUP(MONTH(A81),INFO_CALENDRIER!$I$1:$J$13,2,FALSE)))</f>
        <v/>
      </c>
      <c r="R81" s="52" t="str">
        <f t="shared" si="34"/>
        <v/>
      </c>
      <c r="S81" s="60" t="str">
        <f t="shared" si="35"/>
        <v/>
      </c>
      <c r="T81" s="52" t="str">
        <f>IF(H81="","",IF(I81=INFO_CALENDRIER!$AB$2,IF(BD!H81="COMMANDE","ALBAN1","ALBAN2"),IF(I81=INFO_CALENDRIER!$AB$3,IF(BD!H81="COMMANDE","ALICE1","ALICE2"),IF(I81=INFO_CALENDRIER!$AB$4,IF(BD!H81="COMMANDE","EUGENIE1","EUGENIE2"),IF(I81=INFO_CALENDRIER!$AB$5,IF(BD!H81="COMMANDE","FRED1","FRED2"),IF(I81=INFO_CALENDRIER!$AB$6,IF(BD!H81="COMMANDE","HERVE1","HERVE2"),IF(I81=INFO_CALENDRIER!$AB$7,IF(BD!H81="COMMANDE","MARIA1","MARIA2"),IF(I81=INFO_CALENDRIER!$AB$8,IF(BD!H81="COMMANDE","MARIE1","MARIE2"),IF(I81=INFO_CALENDRIER!$AB$9,IF(BD!H81="COMMANDE","VALERIE1","VALERIE2"),"erreur")))))))))</f>
        <v/>
      </c>
      <c r="U81" s="52"/>
      <c r="V81" s="52"/>
      <c r="W81" s="60" t="str">
        <f t="shared" ref="W81:W144" si="40">IF($C81="","",DAY(C81))</f>
        <v/>
      </c>
      <c r="X81" s="60" t="str">
        <f t="shared" ref="X81:X144" si="41">IF($C81="","",MONTH(C81))</f>
        <v/>
      </c>
      <c r="Y81" s="60" t="str">
        <f t="shared" ref="Y81:Y144" si="42">IF($C81="","",YEAR(C81))</f>
        <v/>
      </c>
      <c r="Z81" s="55" t="str">
        <f t="shared" ref="Z81:Z144" si="43">IF(A81="","",IF(C81-A81=0,1,(C81-A81)))</f>
        <v/>
      </c>
    </row>
    <row r="82" spans="1:26" x14ac:dyDescent="0.25">
      <c r="A82" s="59"/>
      <c r="B82" s="122"/>
      <c r="C82" s="59"/>
      <c r="D82" s="61"/>
      <c r="E82" s="52"/>
      <c r="F82" s="52"/>
      <c r="G82" s="65"/>
      <c r="H82" s="100" t="str">
        <f t="shared" si="36"/>
        <v/>
      </c>
      <c r="I82" s="52"/>
      <c r="J82" s="60" t="str">
        <f t="shared" si="37"/>
        <v/>
      </c>
      <c r="K82" s="60" t="str">
        <f t="shared" si="38"/>
        <v/>
      </c>
      <c r="L82" s="60" t="str">
        <f t="shared" si="39"/>
        <v/>
      </c>
      <c r="M82" s="52"/>
      <c r="N82" s="52" t="str">
        <f t="shared" si="31"/>
        <v/>
      </c>
      <c r="O82" s="52" t="str">
        <f t="shared" si="32"/>
        <v/>
      </c>
      <c r="P82" s="52" t="str">
        <f t="shared" si="33"/>
        <v/>
      </c>
      <c r="Q82" s="52" t="str">
        <f>+IF(A82="","",CONCATENATE(YEAR(A82),"-",VLOOKUP(MONTH(A82),INFO_CALENDRIER!$I$1:$J$13,2,FALSE)))</f>
        <v/>
      </c>
      <c r="R82" s="52" t="str">
        <f t="shared" si="34"/>
        <v/>
      </c>
      <c r="S82" s="60" t="str">
        <f t="shared" si="35"/>
        <v/>
      </c>
      <c r="T82" s="52" t="str">
        <f>IF(H82="","",IF(I82=INFO_CALENDRIER!$AB$2,IF(BD!H82="COMMANDE","ALBAN1","ALBAN2"),IF(I82=INFO_CALENDRIER!$AB$3,IF(BD!H82="COMMANDE","ALICE1","ALICE2"),IF(I82=INFO_CALENDRIER!$AB$4,IF(BD!H82="COMMANDE","EUGENIE1","EUGENIE2"),IF(I82=INFO_CALENDRIER!$AB$5,IF(BD!H82="COMMANDE","FRED1","FRED2"),IF(I82=INFO_CALENDRIER!$AB$6,IF(BD!H82="COMMANDE","HERVE1","HERVE2"),IF(I82=INFO_CALENDRIER!$AB$7,IF(BD!H82="COMMANDE","MARIA1","MARIA2"),IF(I82=INFO_CALENDRIER!$AB$8,IF(BD!H82="COMMANDE","MARIE1","MARIE2"),IF(I82=INFO_CALENDRIER!$AB$9,IF(BD!H82="COMMANDE","VALERIE1","VALERIE2"),"erreur")))))))))</f>
        <v/>
      </c>
      <c r="U82" s="52"/>
      <c r="V82" s="52"/>
      <c r="W82" s="60" t="str">
        <f t="shared" si="40"/>
        <v/>
      </c>
      <c r="X82" s="60" t="str">
        <f t="shared" si="41"/>
        <v/>
      </c>
      <c r="Y82" s="60" t="str">
        <f t="shared" si="42"/>
        <v/>
      </c>
      <c r="Z82" s="55" t="str">
        <f t="shared" si="43"/>
        <v/>
      </c>
    </row>
    <row r="83" spans="1:26" x14ac:dyDescent="0.25">
      <c r="A83" s="59"/>
      <c r="B83" s="122"/>
      <c r="C83" s="59"/>
      <c r="D83" s="61"/>
      <c r="E83" s="52"/>
      <c r="F83" s="52"/>
      <c r="G83" s="65"/>
      <c r="H83" s="100" t="str">
        <f t="shared" si="36"/>
        <v/>
      </c>
      <c r="I83" s="52"/>
      <c r="J83" s="60" t="str">
        <f t="shared" si="37"/>
        <v/>
      </c>
      <c r="K83" s="60" t="str">
        <f t="shared" si="38"/>
        <v/>
      </c>
      <c r="L83" s="60" t="str">
        <f t="shared" si="39"/>
        <v/>
      </c>
      <c r="M83" s="52"/>
      <c r="N83" s="52" t="str">
        <f t="shared" si="31"/>
        <v/>
      </c>
      <c r="O83" s="52" t="str">
        <f t="shared" si="32"/>
        <v/>
      </c>
      <c r="P83" s="52" t="str">
        <f t="shared" si="33"/>
        <v/>
      </c>
      <c r="Q83" s="52" t="str">
        <f>+IF(A83="","",CONCATENATE(YEAR(A83),"-",VLOOKUP(MONTH(A83),INFO_CALENDRIER!$I$1:$J$13,2,FALSE)))</f>
        <v/>
      </c>
      <c r="R83" s="52" t="str">
        <f t="shared" si="34"/>
        <v/>
      </c>
      <c r="S83" s="60" t="str">
        <f t="shared" si="35"/>
        <v/>
      </c>
      <c r="T83" s="52" t="str">
        <f>IF(H83="","",IF(I83=INFO_CALENDRIER!$AB$2,IF(BD!H83="COMMANDE","ALBAN1","ALBAN2"),IF(I83=INFO_CALENDRIER!$AB$3,IF(BD!H83="COMMANDE","ALICE1","ALICE2"),IF(I83=INFO_CALENDRIER!$AB$4,IF(BD!H83="COMMANDE","EUGENIE1","EUGENIE2"),IF(I83=INFO_CALENDRIER!$AB$5,IF(BD!H83="COMMANDE","FRED1","FRED2"),IF(I83=INFO_CALENDRIER!$AB$6,IF(BD!H83="COMMANDE","HERVE1","HERVE2"),IF(I83=INFO_CALENDRIER!$AB$7,IF(BD!H83="COMMANDE","MARIA1","MARIA2"),IF(I83=INFO_CALENDRIER!$AB$8,IF(BD!H83="COMMANDE","MARIE1","MARIE2"),IF(I83=INFO_CALENDRIER!$AB$9,IF(BD!H83="COMMANDE","VALERIE1","VALERIE2"),"erreur")))))))))</f>
        <v/>
      </c>
      <c r="U83" s="52"/>
      <c r="V83" s="52"/>
      <c r="W83" s="60" t="str">
        <f t="shared" si="40"/>
        <v/>
      </c>
      <c r="X83" s="60" t="str">
        <f t="shared" si="41"/>
        <v/>
      </c>
      <c r="Y83" s="60" t="str">
        <f t="shared" si="42"/>
        <v/>
      </c>
      <c r="Z83" s="55" t="str">
        <f t="shared" si="43"/>
        <v/>
      </c>
    </row>
    <row r="84" spans="1:26" x14ac:dyDescent="0.25">
      <c r="A84" s="59"/>
      <c r="B84" s="122"/>
      <c r="C84" s="59"/>
      <c r="D84" s="61"/>
      <c r="E84" s="52"/>
      <c r="F84" s="52"/>
      <c r="G84" s="65"/>
      <c r="H84" s="100" t="str">
        <f t="shared" si="36"/>
        <v/>
      </c>
      <c r="I84" s="52"/>
      <c r="J84" s="60" t="str">
        <f t="shared" si="37"/>
        <v/>
      </c>
      <c r="K84" s="60" t="str">
        <f t="shared" si="38"/>
        <v/>
      </c>
      <c r="L84" s="60" t="str">
        <f t="shared" si="39"/>
        <v/>
      </c>
      <c r="M84" s="52"/>
      <c r="N84" s="52" t="str">
        <f t="shared" si="31"/>
        <v/>
      </c>
      <c r="O84" s="52" t="str">
        <f t="shared" si="32"/>
        <v/>
      </c>
      <c r="P84" s="52" t="str">
        <f t="shared" si="33"/>
        <v/>
      </c>
      <c r="Q84" s="52" t="str">
        <f>+IF(A84="","",CONCATENATE(YEAR(A84),"-",VLOOKUP(MONTH(A84),INFO_CALENDRIER!$I$1:$J$13,2,FALSE)))</f>
        <v/>
      </c>
      <c r="R84" s="52" t="str">
        <f t="shared" si="34"/>
        <v/>
      </c>
      <c r="S84" s="60" t="str">
        <f t="shared" si="35"/>
        <v/>
      </c>
      <c r="T84" s="52" t="str">
        <f>IF(H84="","",IF(I84=INFO_CALENDRIER!$AB$2,IF(BD!H84="COMMANDE","ALBAN1","ALBAN2"),IF(I84=INFO_CALENDRIER!$AB$3,IF(BD!H84="COMMANDE","ALICE1","ALICE2"),IF(I84=INFO_CALENDRIER!$AB$4,IF(BD!H84="COMMANDE","EUGENIE1","EUGENIE2"),IF(I84=INFO_CALENDRIER!$AB$5,IF(BD!H84="COMMANDE","FRED1","FRED2"),IF(I84=INFO_CALENDRIER!$AB$6,IF(BD!H84="COMMANDE","HERVE1","HERVE2"),IF(I84=INFO_CALENDRIER!$AB$7,IF(BD!H84="COMMANDE","MARIA1","MARIA2"),IF(I84=INFO_CALENDRIER!$AB$8,IF(BD!H84="COMMANDE","MARIE1","MARIE2"),IF(I84=INFO_CALENDRIER!$AB$9,IF(BD!H84="COMMANDE","VALERIE1","VALERIE2"),"erreur")))))))))</f>
        <v/>
      </c>
      <c r="U84" s="52"/>
      <c r="V84" s="52"/>
      <c r="W84" s="60" t="str">
        <f t="shared" si="40"/>
        <v/>
      </c>
      <c r="X84" s="60" t="str">
        <f t="shared" si="41"/>
        <v/>
      </c>
      <c r="Y84" s="60" t="str">
        <f t="shared" si="42"/>
        <v/>
      </c>
      <c r="Z84" s="55" t="str">
        <f t="shared" si="43"/>
        <v/>
      </c>
    </row>
    <row r="85" spans="1:26" x14ac:dyDescent="0.25">
      <c r="A85" s="59"/>
      <c r="B85" s="122"/>
      <c r="C85" s="59"/>
      <c r="D85" s="61"/>
      <c r="E85" s="52"/>
      <c r="F85" s="52"/>
      <c r="G85" s="65"/>
      <c r="H85" s="100" t="str">
        <f t="shared" si="36"/>
        <v/>
      </c>
      <c r="I85" s="52"/>
      <c r="J85" s="60" t="str">
        <f t="shared" si="37"/>
        <v/>
      </c>
      <c r="K85" s="60" t="str">
        <f t="shared" si="38"/>
        <v/>
      </c>
      <c r="L85" s="60" t="str">
        <f t="shared" si="39"/>
        <v/>
      </c>
      <c r="M85" s="52"/>
      <c r="N85" s="52" t="str">
        <f t="shared" si="31"/>
        <v/>
      </c>
      <c r="O85" s="52" t="str">
        <f t="shared" si="32"/>
        <v/>
      </c>
      <c r="P85" s="52" t="str">
        <f t="shared" si="33"/>
        <v/>
      </c>
      <c r="Q85" s="52" t="str">
        <f>+IF(A85="","",CONCATENATE(YEAR(A85),"-",VLOOKUP(MONTH(A85),INFO_CALENDRIER!$I$1:$J$13,2,FALSE)))</f>
        <v/>
      </c>
      <c r="R85" s="52" t="str">
        <f t="shared" si="34"/>
        <v/>
      </c>
      <c r="S85" s="60" t="str">
        <f t="shared" si="35"/>
        <v/>
      </c>
      <c r="T85" s="52" t="str">
        <f>IF(H85="","",IF(I85=INFO_CALENDRIER!$AB$2,IF(BD!H85="COMMANDE","ALBAN1","ALBAN2"),IF(I85=INFO_CALENDRIER!$AB$3,IF(BD!H85="COMMANDE","ALICE1","ALICE2"),IF(I85=INFO_CALENDRIER!$AB$4,IF(BD!H85="COMMANDE","EUGENIE1","EUGENIE2"),IF(I85=INFO_CALENDRIER!$AB$5,IF(BD!H85="COMMANDE","FRED1","FRED2"),IF(I85=INFO_CALENDRIER!$AB$6,IF(BD!H85="COMMANDE","HERVE1","HERVE2"),IF(I85=INFO_CALENDRIER!$AB$7,IF(BD!H85="COMMANDE","MARIA1","MARIA2"),IF(I85=INFO_CALENDRIER!$AB$8,IF(BD!H85="COMMANDE","MARIE1","MARIE2"),IF(I85=INFO_CALENDRIER!$AB$9,IF(BD!H85="COMMANDE","VALERIE1","VALERIE2"),"erreur")))))))))</f>
        <v/>
      </c>
      <c r="U85" s="52"/>
      <c r="V85" s="52"/>
      <c r="W85" s="60" t="str">
        <f t="shared" si="40"/>
        <v/>
      </c>
      <c r="X85" s="60" t="str">
        <f t="shared" si="41"/>
        <v/>
      </c>
      <c r="Y85" s="60" t="str">
        <f t="shared" si="42"/>
        <v/>
      </c>
      <c r="Z85" s="55" t="str">
        <f t="shared" si="43"/>
        <v/>
      </c>
    </row>
    <row r="86" spans="1:26" x14ac:dyDescent="0.25">
      <c r="A86" s="59"/>
      <c r="B86" s="122"/>
      <c r="C86" s="59"/>
      <c r="D86" s="61"/>
      <c r="E86" s="52"/>
      <c r="F86" s="52"/>
      <c r="G86" s="65"/>
      <c r="H86" s="100" t="str">
        <f t="shared" si="36"/>
        <v/>
      </c>
      <c r="I86" s="52"/>
      <c r="J86" s="60" t="str">
        <f t="shared" si="37"/>
        <v/>
      </c>
      <c r="K86" s="60" t="str">
        <f t="shared" si="38"/>
        <v/>
      </c>
      <c r="L86" s="60" t="str">
        <f t="shared" si="39"/>
        <v/>
      </c>
      <c r="M86" s="52"/>
      <c r="N86" s="52" t="str">
        <f t="shared" si="31"/>
        <v/>
      </c>
      <c r="O86" s="52" t="str">
        <f t="shared" si="32"/>
        <v/>
      </c>
      <c r="P86" s="52" t="str">
        <f t="shared" si="33"/>
        <v/>
      </c>
      <c r="Q86" s="52" t="str">
        <f>+IF(A86="","",CONCATENATE(YEAR(A86),"-",VLOOKUP(MONTH(A86),INFO_CALENDRIER!$I$1:$J$13,2,FALSE)))</f>
        <v/>
      </c>
      <c r="R86" s="52" t="str">
        <f t="shared" si="34"/>
        <v/>
      </c>
      <c r="S86" s="60" t="str">
        <f t="shared" si="35"/>
        <v/>
      </c>
      <c r="T86" s="52" t="str">
        <f>IF(H86="","",IF(I86=INFO_CALENDRIER!$AB$2,IF(BD!H86="COMMANDE","ALBAN1","ALBAN2"),IF(I86=INFO_CALENDRIER!$AB$3,IF(BD!H86="COMMANDE","ALICE1","ALICE2"),IF(I86=INFO_CALENDRIER!$AB$4,IF(BD!H86="COMMANDE","EUGENIE1","EUGENIE2"),IF(I86=INFO_CALENDRIER!$AB$5,IF(BD!H86="COMMANDE","FRED1","FRED2"),IF(I86=INFO_CALENDRIER!$AB$6,IF(BD!H86="COMMANDE","HERVE1","HERVE2"),IF(I86=INFO_CALENDRIER!$AB$7,IF(BD!H86="COMMANDE","MARIA1","MARIA2"),IF(I86=INFO_CALENDRIER!$AB$8,IF(BD!H86="COMMANDE","MARIE1","MARIE2"),IF(I86=INFO_CALENDRIER!$AB$9,IF(BD!H86="COMMANDE","VALERIE1","VALERIE2"),"erreur")))))))))</f>
        <v/>
      </c>
      <c r="U86" s="52"/>
      <c r="V86" s="52"/>
      <c r="W86" s="60" t="str">
        <f t="shared" si="40"/>
        <v/>
      </c>
      <c r="X86" s="60" t="str">
        <f t="shared" si="41"/>
        <v/>
      </c>
      <c r="Y86" s="60" t="str">
        <f t="shared" si="42"/>
        <v/>
      </c>
      <c r="Z86" s="55" t="str">
        <f t="shared" si="43"/>
        <v/>
      </c>
    </row>
    <row r="87" spans="1:26" x14ac:dyDescent="0.25">
      <c r="A87" s="59"/>
      <c r="B87" s="122"/>
      <c r="C87" s="59"/>
      <c r="D87" s="61"/>
      <c r="E87" s="52"/>
      <c r="F87" s="52"/>
      <c r="G87" s="65"/>
      <c r="H87" s="100" t="str">
        <f t="shared" si="36"/>
        <v/>
      </c>
      <c r="I87" s="52"/>
      <c r="J87" s="60" t="str">
        <f t="shared" si="37"/>
        <v/>
      </c>
      <c r="K87" s="60" t="str">
        <f t="shared" si="38"/>
        <v/>
      </c>
      <c r="L87" s="60" t="str">
        <f t="shared" si="39"/>
        <v/>
      </c>
      <c r="M87" s="52"/>
      <c r="N87" s="52" t="str">
        <f t="shared" si="31"/>
        <v/>
      </c>
      <c r="O87" s="52" t="str">
        <f t="shared" si="32"/>
        <v/>
      </c>
      <c r="P87" s="52" t="str">
        <f t="shared" si="33"/>
        <v/>
      </c>
      <c r="Q87" s="52" t="str">
        <f>+IF(A87="","",CONCATENATE(YEAR(A87),"-",VLOOKUP(MONTH(A87),INFO_CALENDRIER!$I$1:$J$13,2,FALSE)))</f>
        <v/>
      </c>
      <c r="R87" s="52" t="str">
        <f t="shared" si="34"/>
        <v/>
      </c>
      <c r="S87" s="60" t="str">
        <f t="shared" si="35"/>
        <v/>
      </c>
      <c r="T87" s="52" t="str">
        <f>IF(H87="","",IF(I87=INFO_CALENDRIER!$AB$2,IF(BD!H87="COMMANDE","ALBAN1","ALBAN2"),IF(I87=INFO_CALENDRIER!$AB$3,IF(BD!H87="COMMANDE","ALICE1","ALICE2"),IF(I87=INFO_CALENDRIER!$AB$4,IF(BD!H87="COMMANDE","EUGENIE1","EUGENIE2"),IF(I87=INFO_CALENDRIER!$AB$5,IF(BD!H87="COMMANDE","FRED1","FRED2"),IF(I87=INFO_CALENDRIER!$AB$6,IF(BD!H87="COMMANDE","HERVE1","HERVE2"),IF(I87=INFO_CALENDRIER!$AB$7,IF(BD!H87="COMMANDE","MARIA1","MARIA2"),IF(I87=INFO_CALENDRIER!$AB$8,IF(BD!H87="COMMANDE","MARIE1","MARIE2"),IF(I87=INFO_CALENDRIER!$AB$9,IF(BD!H87="COMMANDE","VALERIE1","VALERIE2"),"erreur")))))))))</f>
        <v/>
      </c>
      <c r="U87" s="52"/>
      <c r="V87" s="52"/>
      <c r="W87" s="60" t="str">
        <f t="shared" si="40"/>
        <v/>
      </c>
      <c r="X87" s="60" t="str">
        <f t="shared" si="41"/>
        <v/>
      </c>
      <c r="Y87" s="60" t="str">
        <f t="shared" si="42"/>
        <v/>
      </c>
      <c r="Z87" s="55" t="str">
        <f t="shared" si="43"/>
        <v/>
      </c>
    </row>
    <row r="88" spans="1:26" x14ac:dyDescent="0.25">
      <c r="A88" s="59"/>
      <c r="B88" s="122"/>
      <c r="C88" s="59"/>
      <c r="D88" s="61"/>
      <c r="E88" s="52"/>
      <c r="F88" s="52"/>
      <c r="G88" s="65"/>
      <c r="H88" s="100" t="str">
        <f t="shared" si="36"/>
        <v/>
      </c>
      <c r="I88" s="52"/>
      <c r="J88" s="60" t="str">
        <f t="shared" si="37"/>
        <v/>
      </c>
      <c r="K88" s="60" t="str">
        <f t="shared" si="38"/>
        <v/>
      </c>
      <c r="L88" s="60" t="str">
        <f t="shared" si="39"/>
        <v/>
      </c>
      <c r="M88" s="52"/>
      <c r="N88" s="52" t="str">
        <f t="shared" si="31"/>
        <v/>
      </c>
      <c r="O88" s="52" t="str">
        <f t="shared" si="32"/>
        <v/>
      </c>
      <c r="P88" s="52" t="str">
        <f t="shared" si="33"/>
        <v/>
      </c>
      <c r="Q88" s="52" t="str">
        <f>+IF(A88="","",CONCATENATE(YEAR(A88),"-",VLOOKUP(MONTH(A88),INFO_CALENDRIER!$I$1:$J$13,2,FALSE)))</f>
        <v/>
      </c>
      <c r="R88" s="52" t="str">
        <f t="shared" si="34"/>
        <v/>
      </c>
      <c r="S88" s="60" t="str">
        <f t="shared" si="35"/>
        <v/>
      </c>
      <c r="T88" s="52" t="str">
        <f>IF(H88="","",IF(I88=INFO_CALENDRIER!$AB$2,IF(BD!H88="COMMANDE","ALBAN1","ALBAN2"),IF(I88=INFO_CALENDRIER!$AB$3,IF(BD!H88="COMMANDE","ALICE1","ALICE2"),IF(I88=INFO_CALENDRIER!$AB$4,IF(BD!H88="COMMANDE","EUGENIE1","EUGENIE2"),IF(I88=INFO_CALENDRIER!$AB$5,IF(BD!H88="COMMANDE","FRED1","FRED2"),IF(I88=INFO_CALENDRIER!$AB$6,IF(BD!H88="COMMANDE","HERVE1","HERVE2"),IF(I88=INFO_CALENDRIER!$AB$7,IF(BD!H88="COMMANDE","MARIA1","MARIA2"),IF(I88=INFO_CALENDRIER!$AB$8,IF(BD!H88="COMMANDE","MARIE1","MARIE2"),IF(I88=INFO_CALENDRIER!$AB$9,IF(BD!H88="COMMANDE","VALERIE1","VALERIE2"),"erreur")))))))))</f>
        <v/>
      </c>
      <c r="U88" s="52"/>
      <c r="V88" s="52"/>
      <c r="W88" s="60" t="str">
        <f t="shared" si="40"/>
        <v/>
      </c>
      <c r="X88" s="60" t="str">
        <f t="shared" si="41"/>
        <v/>
      </c>
      <c r="Y88" s="60" t="str">
        <f t="shared" si="42"/>
        <v/>
      </c>
      <c r="Z88" s="55" t="str">
        <f t="shared" si="43"/>
        <v/>
      </c>
    </row>
    <row r="89" spans="1:26" x14ac:dyDescent="0.25">
      <c r="A89" s="59"/>
      <c r="B89" s="122"/>
      <c r="C89" s="59"/>
      <c r="D89" s="61"/>
      <c r="E89" s="52"/>
      <c r="F89" s="52"/>
      <c r="G89" s="65"/>
      <c r="H89" s="100" t="str">
        <f t="shared" si="36"/>
        <v/>
      </c>
      <c r="I89" s="52"/>
      <c r="J89" s="60" t="str">
        <f t="shared" si="37"/>
        <v/>
      </c>
      <c r="K89" s="60" t="str">
        <f t="shared" si="38"/>
        <v/>
      </c>
      <c r="L89" s="60" t="str">
        <f t="shared" si="39"/>
        <v/>
      </c>
      <c r="M89" s="52"/>
      <c r="N89" s="52" t="str">
        <f t="shared" si="31"/>
        <v/>
      </c>
      <c r="O89" s="52" t="str">
        <f t="shared" si="32"/>
        <v/>
      </c>
      <c r="P89" s="52" t="str">
        <f t="shared" si="33"/>
        <v/>
      </c>
      <c r="Q89" s="52" t="str">
        <f>+IF(A89="","",CONCATENATE(YEAR(A89),"-",VLOOKUP(MONTH(A89),INFO_CALENDRIER!$I$1:$J$13,2,FALSE)))</f>
        <v/>
      </c>
      <c r="R89" s="52" t="str">
        <f t="shared" si="34"/>
        <v/>
      </c>
      <c r="S89" s="60" t="str">
        <f t="shared" si="35"/>
        <v/>
      </c>
      <c r="T89" s="52" t="str">
        <f>IF(H89="","",IF(I89=INFO_CALENDRIER!$AB$2,IF(BD!H89="COMMANDE","ALBAN1","ALBAN2"),IF(I89=INFO_CALENDRIER!$AB$3,IF(BD!H89="COMMANDE","ALICE1","ALICE2"),IF(I89=INFO_CALENDRIER!$AB$4,IF(BD!H89="COMMANDE","EUGENIE1","EUGENIE2"),IF(I89=INFO_CALENDRIER!$AB$5,IF(BD!H89="COMMANDE","FRED1","FRED2"),IF(I89=INFO_CALENDRIER!$AB$6,IF(BD!H89="COMMANDE","HERVE1","HERVE2"),IF(I89=INFO_CALENDRIER!$AB$7,IF(BD!H89="COMMANDE","MARIA1","MARIA2"),IF(I89=INFO_CALENDRIER!$AB$8,IF(BD!H89="COMMANDE","MARIE1","MARIE2"),IF(I89=INFO_CALENDRIER!$AB$9,IF(BD!H89="COMMANDE","VALERIE1","VALERIE2"),"erreur")))))))))</f>
        <v/>
      </c>
      <c r="U89" s="52"/>
      <c r="V89" s="52"/>
      <c r="W89" s="60" t="str">
        <f t="shared" si="40"/>
        <v/>
      </c>
      <c r="X89" s="60" t="str">
        <f t="shared" si="41"/>
        <v/>
      </c>
      <c r="Y89" s="60" t="str">
        <f t="shared" si="42"/>
        <v/>
      </c>
      <c r="Z89" s="55" t="str">
        <f t="shared" si="43"/>
        <v/>
      </c>
    </row>
    <row r="90" spans="1:26" x14ac:dyDescent="0.25">
      <c r="A90" s="59"/>
      <c r="B90" s="122"/>
      <c r="C90" s="59"/>
      <c r="D90" s="61"/>
      <c r="E90" s="52"/>
      <c r="F90" s="52"/>
      <c r="G90" s="65"/>
      <c r="H90" s="100" t="str">
        <f t="shared" si="36"/>
        <v/>
      </c>
      <c r="I90" s="52"/>
      <c r="J90" s="60" t="str">
        <f t="shared" si="37"/>
        <v/>
      </c>
      <c r="K90" s="60" t="str">
        <f t="shared" si="38"/>
        <v/>
      </c>
      <c r="L90" s="60" t="str">
        <f t="shared" si="39"/>
        <v/>
      </c>
      <c r="M90" s="52"/>
      <c r="N90" s="52" t="str">
        <f t="shared" si="31"/>
        <v/>
      </c>
      <c r="O90" s="52" t="str">
        <f t="shared" si="32"/>
        <v/>
      </c>
      <c r="P90" s="52" t="str">
        <f t="shared" si="33"/>
        <v/>
      </c>
      <c r="Q90" s="52" t="str">
        <f>+IF(A90="","",CONCATENATE(YEAR(A90),"-",VLOOKUP(MONTH(A90),INFO_CALENDRIER!$I$1:$J$13,2,FALSE)))</f>
        <v/>
      </c>
      <c r="R90" s="52" t="str">
        <f t="shared" si="34"/>
        <v/>
      </c>
      <c r="S90" s="60" t="str">
        <f t="shared" si="35"/>
        <v/>
      </c>
      <c r="T90" s="52" t="str">
        <f>IF(H90="","",IF(I90=INFO_CALENDRIER!$AB$2,IF(BD!H90="COMMANDE","ALBAN1","ALBAN2"),IF(I90=INFO_CALENDRIER!$AB$3,IF(BD!H90="COMMANDE","ALICE1","ALICE2"),IF(I90=INFO_CALENDRIER!$AB$4,IF(BD!H90="COMMANDE","EUGENIE1","EUGENIE2"),IF(I90=INFO_CALENDRIER!$AB$5,IF(BD!H90="COMMANDE","FRED1","FRED2"),IF(I90=INFO_CALENDRIER!$AB$6,IF(BD!H90="COMMANDE","HERVE1","HERVE2"),IF(I90=INFO_CALENDRIER!$AB$7,IF(BD!H90="COMMANDE","MARIA1","MARIA2"),IF(I90=INFO_CALENDRIER!$AB$8,IF(BD!H90="COMMANDE","MARIE1","MARIE2"),IF(I90=INFO_CALENDRIER!$AB$9,IF(BD!H90="COMMANDE","VALERIE1","VALERIE2"),"erreur")))))))))</f>
        <v/>
      </c>
      <c r="U90" s="52"/>
      <c r="V90" s="52"/>
      <c r="W90" s="60" t="str">
        <f t="shared" si="40"/>
        <v/>
      </c>
      <c r="X90" s="60" t="str">
        <f t="shared" si="41"/>
        <v/>
      </c>
      <c r="Y90" s="60" t="str">
        <f t="shared" si="42"/>
        <v/>
      </c>
      <c r="Z90" s="55" t="str">
        <f t="shared" si="43"/>
        <v/>
      </c>
    </row>
    <row r="91" spans="1:26" x14ac:dyDescent="0.25">
      <c r="A91" s="59"/>
      <c r="B91" s="122"/>
      <c r="C91" s="59"/>
      <c r="D91" s="61"/>
      <c r="E91" s="52"/>
      <c r="F91" s="52"/>
      <c r="G91" s="65"/>
      <c r="H91" s="100" t="str">
        <f t="shared" si="36"/>
        <v/>
      </c>
      <c r="I91" s="52"/>
      <c r="J91" s="60" t="str">
        <f t="shared" si="37"/>
        <v/>
      </c>
      <c r="K91" s="60" t="str">
        <f t="shared" si="38"/>
        <v/>
      </c>
      <c r="L91" s="60" t="str">
        <f t="shared" si="39"/>
        <v/>
      </c>
      <c r="M91" s="52"/>
      <c r="N91" s="52" t="str">
        <f t="shared" si="31"/>
        <v/>
      </c>
      <c r="O91" s="52" t="str">
        <f t="shared" si="32"/>
        <v/>
      </c>
      <c r="P91" s="52" t="str">
        <f t="shared" si="33"/>
        <v/>
      </c>
      <c r="Q91" s="52" t="str">
        <f>+IF(A91="","",CONCATENATE(YEAR(A91),"-",VLOOKUP(MONTH(A91),INFO_CALENDRIER!$I$1:$J$13,2,FALSE)))</f>
        <v/>
      </c>
      <c r="R91" s="52" t="str">
        <f t="shared" si="34"/>
        <v/>
      </c>
      <c r="S91" s="60" t="str">
        <f t="shared" si="35"/>
        <v/>
      </c>
      <c r="T91" s="52" t="str">
        <f>IF(H91="","",IF(I91=INFO_CALENDRIER!$AB$2,IF(BD!H91="COMMANDE","ALBAN1","ALBAN2"),IF(I91=INFO_CALENDRIER!$AB$3,IF(BD!H91="COMMANDE","ALICE1","ALICE2"),IF(I91=INFO_CALENDRIER!$AB$4,IF(BD!H91="COMMANDE","EUGENIE1","EUGENIE2"),IF(I91=INFO_CALENDRIER!$AB$5,IF(BD!H91="COMMANDE","FRED1","FRED2"),IF(I91=INFO_CALENDRIER!$AB$6,IF(BD!H91="COMMANDE","HERVE1","HERVE2"),IF(I91=INFO_CALENDRIER!$AB$7,IF(BD!H91="COMMANDE","MARIA1","MARIA2"),IF(I91=INFO_CALENDRIER!$AB$8,IF(BD!H91="COMMANDE","MARIE1","MARIE2"),IF(I91=INFO_CALENDRIER!$AB$9,IF(BD!H91="COMMANDE","VALERIE1","VALERIE2"),"erreur")))))))))</f>
        <v/>
      </c>
      <c r="U91" s="52"/>
      <c r="V91" s="52"/>
      <c r="W91" s="60" t="str">
        <f t="shared" si="40"/>
        <v/>
      </c>
      <c r="X91" s="60" t="str">
        <f t="shared" si="41"/>
        <v/>
      </c>
      <c r="Y91" s="60" t="str">
        <f t="shared" si="42"/>
        <v/>
      </c>
      <c r="Z91" s="55" t="str">
        <f t="shared" si="43"/>
        <v/>
      </c>
    </row>
    <row r="92" spans="1:26" x14ac:dyDescent="0.25">
      <c r="A92" s="59"/>
      <c r="B92" s="122"/>
      <c r="C92" s="59"/>
      <c r="D92" s="61"/>
      <c r="E92" s="52"/>
      <c r="F92" s="52"/>
      <c r="G92" s="65"/>
      <c r="H92" s="100" t="str">
        <f t="shared" si="36"/>
        <v/>
      </c>
      <c r="I92" s="52"/>
      <c r="J92" s="60" t="str">
        <f t="shared" si="37"/>
        <v/>
      </c>
      <c r="K92" s="60" t="str">
        <f t="shared" si="38"/>
        <v/>
      </c>
      <c r="L92" s="60" t="str">
        <f t="shared" si="39"/>
        <v/>
      </c>
      <c r="M92" s="52"/>
      <c r="N92" s="52" t="str">
        <f t="shared" si="31"/>
        <v/>
      </c>
      <c r="O92" s="52" t="str">
        <f t="shared" si="32"/>
        <v/>
      </c>
      <c r="P92" s="52" t="str">
        <f t="shared" si="33"/>
        <v/>
      </c>
      <c r="Q92" s="52" t="str">
        <f>+IF(A92="","",CONCATENATE(YEAR(A92),"-",VLOOKUP(MONTH(A92),INFO_CALENDRIER!$I$1:$J$13,2,FALSE)))</f>
        <v/>
      </c>
      <c r="R92" s="52" t="str">
        <f t="shared" si="34"/>
        <v/>
      </c>
      <c r="S92" s="60" t="str">
        <f t="shared" si="35"/>
        <v/>
      </c>
      <c r="T92" s="52" t="str">
        <f>IF(H92="","",IF(I92=INFO_CALENDRIER!$AB$2,IF(BD!H92="COMMANDE","ALBAN1","ALBAN2"),IF(I92=INFO_CALENDRIER!$AB$3,IF(BD!H92="COMMANDE","ALICE1","ALICE2"),IF(I92=INFO_CALENDRIER!$AB$4,IF(BD!H92="COMMANDE","EUGENIE1","EUGENIE2"),IF(I92=INFO_CALENDRIER!$AB$5,IF(BD!H92="COMMANDE","FRED1","FRED2"),IF(I92=INFO_CALENDRIER!$AB$6,IF(BD!H92="COMMANDE","HERVE1","HERVE2"),IF(I92=INFO_CALENDRIER!$AB$7,IF(BD!H92="COMMANDE","MARIA1","MARIA2"),IF(I92=INFO_CALENDRIER!$AB$8,IF(BD!H92="COMMANDE","MARIE1","MARIE2"),IF(I92=INFO_CALENDRIER!$AB$9,IF(BD!H92="COMMANDE","VALERIE1","VALERIE2"),"erreur")))))))))</f>
        <v/>
      </c>
      <c r="U92" s="52"/>
      <c r="V92" s="52"/>
      <c r="W92" s="60" t="str">
        <f t="shared" si="40"/>
        <v/>
      </c>
      <c r="X92" s="60" t="str">
        <f t="shared" si="41"/>
        <v/>
      </c>
      <c r="Y92" s="60" t="str">
        <f t="shared" si="42"/>
        <v/>
      </c>
      <c r="Z92" s="55" t="str">
        <f t="shared" si="43"/>
        <v/>
      </c>
    </row>
    <row r="93" spans="1:26" x14ac:dyDescent="0.25">
      <c r="A93" s="59"/>
      <c r="B93" s="122"/>
      <c r="C93" s="59"/>
      <c r="D93" s="61"/>
      <c r="E93" s="52"/>
      <c r="F93" s="52"/>
      <c r="G93" s="65"/>
      <c r="H93" s="100" t="str">
        <f t="shared" si="36"/>
        <v/>
      </c>
      <c r="I93" s="52"/>
      <c r="J93" s="60" t="str">
        <f t="shared" si="37"/>
        <v/>
      </c>
      <c r="K93" s="60" t="str">
        <f t="shared" si="38"/>
        <v/>
      </c>
      <c r="L93" s="60" t="str">
        <f t="shared" si="39"/>
        <v/>
      </c>
      <c r="M93" s="52"/>
      <c r="N93" s="52" t="str">
        <f t="shared" si="31"/>
        <v/>
      </c>
      <c r="O93" s="52" t="str">
        <f t="shared" si="32"/>
        <v/>
      </c>
      <c r="P93" s="52" t="str">
        <f t="shared" si="33"/>
        <v/>
      </c>
      <c r="Q93" s="52" t="str">
        <f>+IF(A93="","",CONCATENATE(YEAR(A93),"-",VLOOKUP(MONTH(A93),INFO_CALENDRIER!$I$1:$J$13,2,FALSE)))</f>
        <v/>
      </c>
      <c r="R93" s="52" t="str">
        <f t="shared" si="34"/>
        <v/>
      </c>
      <c r="S93" s="60" t="str">
        <f t="shared" si="35"/>
        <v/>
      </c>
      <c r="T93" s="52" t="str">
        <f>IF(H93="","",IF(I93=INFO_CALENDRIER!$AB$2,IF(BD!H93="COMMANDE","ALBAN1","ALBAN2"),IF(I93=INFO_CALENDRIER!$AB$3,IF(BD!H93="COMMANDE","ALICE1","ALICE2"),IF(I93=INFO_CALENDRIER!$AB$4,IF(BD!H93="COMMANDE","EUGENIE1","EUGENIE2"),IF(I93=INFO_CALENDRIER!$AB$5,IF(BD!H93="COMMANDE","FRED1","FRED2"),IF(I93=INFO_CALENDRIER!$AB$6,IF(BD!H93="COMMANDE","HERVE1","HERVE2"),IF(I93=INFO_CALENDRIER!$AB$7,IF(BD!H93="COMMANDE","MARIA1","MARIA2"),IF(I93=INFO_CALENDRIER!$AB$8,IF(BD!H93="COMMANDE","MARIE1","MARIE2"),IF(I93=INFO_CALENDRIER!$AB$9,IF(BD!H93="COMMANDE","VALERIE1","VALERIE2"),"erreur")))))))))</f>
        <v/>
      </c>
      <c r="U93" s="52"/>
      <c r="V93" s="52"/>
      <c r="W93" s="60" t="str">
        <f t="shared" si="40"/>
        <v/>
      </c>
      <c r="X93" s="60" t="str">
        <f t="shared" si="41"/>
        <v/>
      </c>
      <c r="Y93" s="60" t="str">
        <f t="shared" si="42"/>
        <v/>
      </c>
      <c r="Z93" s="55" t="str">
        <f t="shared" si="43"/>
        <v/>
      </c>
    </row>
    <row r="94" spans="1:26" x14ac:dyDescent="0.25">
      <c r="A94" s="59"/>
      <c r="B94" s="122"/>
      <c r="C94" s="59"/>
      <c r="D94" s="61"/>
      <c r="E94" s="52"/>
      <c r="F94" s="52"/>
      <c r="G94" s="65"/>
      <c r="H94" s="100" t="str">
        <f t="shared" si="36"/>
        <v/>
      </c>
      <c r="I94" s="52"/>
      <c r="J94" s="60" t="str">
        <f t="shared" si="37"/>
        <v/>
      </c>
      <c r="K94" s="60" t="str">
        <f t="shared" si="38"/>
        <v/>
      </c>
      <c r="L94" s="60" t="str">
        <f t="shared" si="39"/>
        <v/>
      </c>
      <c r="M94" s="52"/>
      <c r="N94" s="52" t="str">
        <f t="shared" si="31"/>
        <v/>
      </c>
      <c r="O94" s="52" t="str">
        <f t="shared" si="32"/>
        <v/>
      </c>
      <c r="P94" s="52" t="str">
        <f t="shared" si="33"/>
        <v/>
      </c>
      <c r="Q94" s="52" t="str">
        <f>+IF(A94="","",CONCATENATE(YEAR(A94),"-",VLOOKUP(MONTH(A94),INFO_CALENDRIER!$I$1:$J$13,2,FALSE)))</f>
        <v/>
      </c>
      <c r="R94" s="52" t="str">
        <f t="shared" si="34"/>
        <v/>
      </c>
      <c r="S94" s="60" t="str">
        <f t="shared" si="35"/>
        <v/>
      </c>
      <c r="T94" s="52" t="str">
        <f>IF(H94="","",IF(I94=INFO_CALENDRIER!$AB$2,IF(BD!H94="COMMANDE","ALBAN1","ALBAN2"),IF(I94=INFO_CALENDRIER!$AB$3,IF(BD!H94="COMMANDE","ALICE1","ALICE2"),IF(I94=INFO_CALENDRIER!$AB$4,IF(BD!H94="COMMANDE","EUGENIE1","EUGENIE2"),IF(I94=INFO_CALENDRIER!$AB$5,IF(BD!H94="COMMANDE","FRED1","FRED2"),IF(I94=INFO_CALENDRIER!$AB$6,IF(BD!H94="COMMANDE","HERVE1","HERVE2"),IF(I94=INFO_CALENDRIER!$AB$7,IF(BD!H94="COMMANDE","MARIA1","MARIA2"),IF(I94=INFO_CALENDRIER!$AB$8,IF(BD!H94="COMMANDE","MARIE1","MARIE2"),IF(I94=INFO_CALENDRIER!$AB$9,IF(BD!H94="COMMANDE","VALERIE1","VALERIE2"),"erreur")))))))))</f>
        <v/>
      </c>
      <c r="U94" s="52"/>
      <c r="V94" s="52"/>
      <c r="W94" s="60" t="str">
        <f t="shared" si="40"/>
        <v/>
      </c>
      <c r="X94" s="60" t="str">
        <f t="shared" si="41"/>
        <v/>
      </c>
      <c r="Y94" s="60" t="str">
        <f t="shared" si="42"/>
        <v/>
      </c>
      <c r="Z94" s="55" t="str">
        <f t="shared" si="43"/>
        <v/>
      </c>
    </row>
    <row r="95" spans="1:26" x14ac:dyDescent="0.25">
      <c r="A95" s="59"/>
      <c r="B95" s="122"/>
      <c r="C95" s="59"/>
      <c r="D95" s="61"/>
      <c r="E95" s="52"/>
      <c r="F95" s="52"/>
      <c r="G95" s="65"/>
      <c r="H95" s="100" t="str">
        <f t="shared" si="36"/>
        <v/>
      </c>
      <c r="I95" s="52"/>
      <c r="J95" s="60" t="str">
        <f t="shared" si="37"/>
        <v/>
      </c>
      <c r="K95" s="60" t="str">
        <f t="shared" si="38"/>
        <v/>
      </c>
      <c r="L95" s="60" t="str">
        <f t="shared" si="39"/>
        <v/>
      </c>
      <c r="M95" s="52"/>
      <c r="N95" s="52" t="str">
        <f t="shared" si="31"/>
        <v/>
      </c>
      <c r="O95" s="52" t="str">
        <f t="shared" si="32"/>
        <v/>
      </c>
      <c r="P95" s="52" t="str">
        <f t="shared" si="33"/>
        <v/>
      </c>
      <c r="Q95" s="52" t="str">
        <f>+IF(A95="","",CONCATENATE(YEAR(A95),"-",VLOOKUP(MONTH(A95),INFO_CALENDRIER!$I$1:$J$13,2,FALSE)))</f>
        <v/>
      </c>
      <c r="R95" s="52" t="str">
        <f t="shared" si="34"/>
        <v/>
      </c>
      <c r="S95" s="60" t="str">
        <f t="shared" si="35"/>
        <v/>
      </c>
      <c r="T95" s="52" t="str">
        <f>IF(H95="","",IF(I95=INFO_CALENDRIER!$AB$2,IF(BD!H95="COMMANDE","ALBAN1","ALBAN2"),IF(I95=INFO_CALENDRIER!$AB$3,IF(BD!H95="COMMANDE","ALICE1","ALICE2"),IF(I95=INFO_CALENDRIER!$AB$4,IF(BD!H95="COMMANDE","EUGENIE1","EUGENIE2"),IF(I95=INFO_CALENDRIER!$AB$5,IF(BD!H95="COMMANDE","FRED1","FRED2"),IF(I95=INFO_CALENDRIER!$AB$6,IF(BD!H95="COMMANDE","HERVE1","HERVE2"),IF(I95=INFO_CALENDRIER!$AB$7,IF(BD!H95="COMMANDE","MARIA1","MARIA2"),IF(I95=INFO_CALENDRIER!$AB$8,IF(BD!H95="COMMANDE","MARIE1","MARIE2"),IF(I95=INFO_CALENDRIER!$AB$9,IF(BD!H95="COMMANDE","VALERIE1","VALERIE2"),"erreur")))))))))</f>
        <v/>
      </c>
      <c r="U95" s="52"/>
      <c r="V95" s="52"/>
      <c r="W95" s="60" t="str">
        <f t="shared" si="40"/>
        <v/>
      </c>
      <c r="X95" s="60" t="str">
        <f t="shared" si="41"/>
        <v/>
      </c>
      <c r="Y95" s="60" t="str">
        <f t="shared" si="42"/>
        <v/>
      </c>
      <c r="Z95" s="55" t="str">
        <f t="shared" si="43"/>
        <v/>
      </c>
    </row>
    <row r="96" spans="1:26" x14ac:dyDescent="0.25">
      <c r="A96" s="59"/>
      <c r="B96" s="122"/>
      <c r="C96" s="59"/>
      <c r="D96" s="61"/>
      <c r="E96" s="52"/>
      <c r="F96" s="52"/>
      <c r="G96" s="65"/>
      <c r="H96" s="100" t="str">
        <f t="shared" si="36"/>
        <v/>
      </c>
      <c r="I96" s="52"/>
      <c r="J96" s="60" t="str">
        <f t="shared" si="37"/>
        <v/>
      </c>
      <c r="K96" s="60" t="str">
        <f t="shared" si="38"/>
        <v/>
      </c>
      <c r="L96" s="60" t="str">
        <f t="shared" si="39"/>
        <v/>
      </c>
      <c r="M96" s="52"/>
      <c r="N96" s="52" t="str">
        <f t="shared" si="31"/>
        <v/>
      </c>
      <c r="O96" s="52" t="str">
        <f t="shared" si="32"/>
        <v/>
      </c>
      <c r="P96" s="52" t="str">
        <f t="shared" si="33"/>
        <v/>
      </c>
      <c r="Q96" s="52" t="str">
        <f>+IF(A96="","",CONCATENATE(YEAR(A96),"-",VLOOKUP(MONTH(A96),INFO_CALENDRIER!$I$1:$J$13,2,FALSE)))</f>
        <v/>
      </c>
      <c r="R96" s="52" t="str">
        <f t="shared" si="34"/>
        <v/>
      </c>
      <c r="S96" s="60" t="str">
        <f t="shared" si="35"/>
        <v/>
      </c>
      <c r="T96" s="52" t="str">
        <f>IF(H96="","",IF(I96=INFO_CALENDRIER!$AB$2,IF(BD!H96="COMMANDE","ALBAN1","ALBAN2"),IF(I96=INFO_CALENDRIER!$AB$3,IF(BD!H96="COMMANDE","ALICE1","ALICE2"),IF(I96=INFO_CALENDRIER!$AB$4,IF(BD!H96="COMMANDE","EUGENIE1","EUGENIE2"),IF(I96=INFO_CALENDRIER!$AB$5,IF(BD!H96="COMMANDE","FRED1","FRED2"),IF(I96=INFO_CALENDRIER!$AB$6,IF(BD!H96="COMMANDE","HERVE1","HERVE2"),IF(I96=INFO_CALENDRIER!$AB$7,IF(BD!H96="COMMANDE","MARIA1","MARIA2"),IF(I96=INFO_CALENDRIER!$AB$8,IF(BD!H96="COMMANDE","MARIE1","MARIE2"),IF(I96=INFO_CALENDRIER!$AB$9,IF(BD!H96="COMMANDE","VALERIE1","VALERIE2"),"erreur")))))))))</f>
        <v/>
      </c>
      <c r="U96" s="52"/>
      <c r="V96" s="52"/>
      <c r="W96" s="60" t="str">
        <f t="shared" si="40"/>
        <v/>
      </c>
      <c r="X96" s="60" t="str">
        <f t="shared" si="41"/>
        <v/>
      </c>
      <c r="Y96" s="60" t="str">
        <f t="shared" si="42"/>
        <v/>
      </c>
      <c r="Z96" s="55" t="str">
        <f t="shared" si="43"/>
        <v/>
      </c>
    </row>
    <row r="97" spans="1:26" x14ac:dyDescent="0.25">
      <c r="A97" s="59"/>
      <c r="B97" s="122"/>
      <c r="C97" s="59"/>
      <c r="D97" s="61"/>
      <c r="E97" s="52"/>
      <c r="F97" s="52"/>
      <c r="G97" s="65"/>
      <c r="H97" s="100" t="str">
        <f t="shared" si="36"/>
        <v/>
      </c>
      <c r="I97" s="52"/>
      <c r="J97" s="60" t="str">
        <f t="shared" si="37"/>
        <v/>
      </c>
      <c r="K97" s="60" t="str">
        <f t="shared" si="38"/>
        <v/>
      </c>
      <c r="L97" s="60" t="str">
        <f t="shared" si="39"/>
        <v/>
      </c>
      <c r="M97" s="52"/>
      <c r="N97" s="52" t="str">
        <f t="shared" si="31"/>
        <v/>
      </c>
      <c r="O97" s="52" t="str">
        <f t="shared" si="32"/>
        <v/>
      </c>
      <c r="P97" s="52" t="str">
        <f t="shared" si="33"/>
        <v/>
      </c>
      <c r="Q97" s="52" t="str">
        <f>+IF(A97="","",CONCATENATE(YEAR(A97),"-",VLOOKUP(MONTH(A97),INFO_CALENDRIER!$I$1:$J$13,2,FALSE)))</f>
        <v/>
      </c>
      <c r="R97" s="52" t="str">
        <f t="shared" si="34"/>
        <v/>
      </c>
      <c r="S97" s="60" t="str">
        <f t="shared" si="35"/>
        <v/>
      </c>
      <c r="T97" s="52" t="str">
        <f>IF(H97="","",IF(I97=INFO_CALENDRIER!$AB$2,IF(BD!H97="COMMANDE","ALBAN1","ALBAN2"),IF(I97=INFO_CALENDRIER!$AB$3,IF(BD!H97="COMMANDE","ALICE1","ALICE2"),IF(I97=INFO_CALENDRIER!$AB$4,IF(BD!H97="COMMANDE","EUGENIE1","EUGENIE2"),IF(I97=INFO_CALENDRIER!$AB$5,IF(BD!H97="COMMANDE","FRED1","FRED2"),IF(I97=INFO_CALENDRIER!$AB$6,IF(BD!H97="COMMANDE","HERVE1","HERVE2"),IF(I97=INFO_CALENDRIER!$AB$7,IF(BD!H97="COMMANDE","MARIA1","MARIA2"),IF(I97=INFO_CALENDRIER!$AB$8,IF(BD!H97="COMMANDE","MARIE1","MARIE2"),IF(I97=INFO_CALENDRIER!$AB$9,IF(BD!H97="COMMANDE","VALERIE1","VALERIE2"),"erreur")))))))))</f>
        <v/>
      </c>
      <c r="U97" s="52"/>
      <c r="V97" s="52"/>
      <c r="W97" s="60" t="str">
        <f t="shared" si="40"/>
        <v/>
      </c>
      <c r="X97" s="60" t="str">
        <f t="shared" si="41"/>
        <v/>
      </c>
      <c r="Y97" s="60" t="str">
        <f t="shared" si="42"/>
        <v/>
      </c>
      <c r="Z97" s="55" t="str">
        <f t="shared" si="43"/>
        <v/>
      </c>
    </row>
    <row r="98" spans="1:26" x14ac:dyDescent="0.25">
      <c r="A98" s="59"/>
      <c r="B98" s="122"/>
      <c r="C98" s="59"/>
      <c r="D98" s="61"/>
      <c r="E98" s="52"/>
      <c r="F98" s="52"/>
      <c r="G98" s="65"/>
      <c r="H98" s="100" t="str">
        <f t="shared" si="36"/>
        <v/>
      </c>
      <c r="I98" s="52"/>
      <c r="J98" s="60" t="str">
        <f t="shared" si="37"/>
        <v/>
      </c>
      <c r="K98" s="60" t="str">
        <f t="shared" si="38"/>
        <v/>
      </c>
      <c r="L98" s="60" t="str">
        <f t="shared" si="39"/>
        <v/>
      </c>
      <c r="M98" s="52"/>
      <c r="N98" s="52" t="str">
        <f t="shared" si="31"/>
        <v/>
      </c>
      <c r="O98" s="52" t="str">
        <f t="shared" si="32"/>
        <v/>
      </c>
      <c r="P98" s="52" t="str">
        <f t="shared" si="33"/>
        <v/>
      </c>
      <c r="Q98" s="52" t="str">
        <f>+IF(A98="","",CONCATENATE(YEAR(A98),"-",VLOOKUP(MONTH(A98),INFO_CALENDRIER!$I$1:$J$13,2,FALSE)))</f>
        <v/>
      </c>
      <c r="R98" s="52" t="str">
        <f t="shared" si="34"/>
        <v/>
      </c>
      <c r="S98" s="60" t="str">
        <f t="shared" si="35"/>
        <v/>
      </c>
      <c r="T98" s="52" t="str">
        <f>IF(H98="","",IF(I98=INFO_CALENDRIER!$AB$2,IF(BD!H98="COMMANDE","ALBAN1","ALBAN2"),IF(I98=INFO_CALENDRIER!$AB$3,IF(BD!H98="COMMANDE","ALICE1","ALICE2"),IF(I98=INFO_CALENDRIER!$AB$4,IF(BD!H98="COMMANDE","EUGENIE1","EUGENIE2"),IF(I98=INFO_CALENDRIER!$AB$5,IF(BD!H98="COMMANDE","FRED1","FRED2"),IF(I98=INFO_CALENDRIER!$AB$6,IF(BD!H98="COMMANDE","HERVE1","HERVE2"),IF(I98=INFO_CALENDRIER!$AB$7,IF(BD!H98="COMMANDE","MARIA1","MARIA2"),IF(I98=INFO_CALENDRIER!$AB$8,IF(BD!H98="COMMANDE","MARIE1","MARIE2"),IF(I98=INFO_CALENDRIER!$AB$9,IF(BD!H98="COMMANDE","VALERIE1","VALERIE2"),"erreur")))))))))</f>
        <v/>
      </c>
      <c r="U98" s="52"/>
      <c r="V98" s="52"/>
      <c r="W98" s="60" t="str">
        <f t="shared" si="40"/>
        <v/>
      </c>
      <c r="X98" s="60" t="str">
        <f t="shared" si="41"/>
        <v/>
      </c>
      <c r="Y98" s="60" t="str">
        <f t="shared" si="42"/>
        <v/>
      </c>
      <c r="Z98" s="55" t="str">
        <f t="shared" si="43"/>
        <v/>
      </c>
    </row>
    <row r="99" spans="1:26" x14ac:dyDescent="0.25">
      <c r="A99" s="59"/>
      <c r="B99" s="122"/>
      <c r="C99" s="59"/>
      <c r="D99" s="61"/>
      <c r="E99" s="52"/>
      <c r="F99" s="52"/>
      <c r="G99" s="65"/>
      <c r="H99" s="100" t="str">
        <f t="shared" si="36"/>
        <v/>
      </c>
      <c r="I99" s="52"/>
      <c r="J99" s="60" t="str">
        <f t="shared" si="37"/>
        <v/>
      </c>
      <c r="K99" s="60" t="str">
        <f t="shared" si="38"/>
        <v/>
      </c>
      <c r="L99" s="60" t="str">
        <f t="shared" si="39"/>
        <v/>
      </c>
      <c r="M99" s="52"/>
      <c r="N99" s="52" t="str">
        <f t="shared" si="31"/>
        <v/>
      </c>
      <c r="O99" s="52" t="str">
        <f t="shared" si="32"/>
        <v/>
      </c>
      <c r="P99" s="52" t="str">
        <f t="shared" si="33"/>
        <v/>
      </c>
      <c r="Q99" s="52" t="str">
        <f>+IF(A99="","",CONCATENATE(YEAR(A99),"-",VLOOKUP(MONTH(A99),INFO_CALENDRIER!$I$1:$J$13,2,FALSE)))</f>
        <v/>
      </c>
      <c r="R99" s="52" t="str">
        <f t="shared" si="34"/>
        <v/>
      </c>
      <c r="S99" s="60" t="str">
        <f t="shared" si="35"/>
        <v/>
      </c>
      <c r="T99" s="52" t="str">
        <f>IF(H99="","",IF(I99=INFO_CALENDRIER!$AB$2,IF(BD!H99="COMMANDE","ALBAN1","ALBAN2"),IF(I99=INFO_CALENDRIER!$AB$3,IF(BD!H99="COMMANDE","ALICE1","ALICE2"),IF(I99=INFO_CALENDRIER!$AB$4,IF(BD!H99="COMMANDE","EUGENIE1","EUGENIE2"),IF(I99=INFO_CALENDRIER!$AB$5,IF(BD!H99="COMMANDE","FRED1","FRED2"),IF(I99=INFO_CALENDRIER!$AB$6,IF(BD!H99="COMMANDE","HERVE1","HERVE2"),IF(I99=INFO_CALENDRIER!$AB$7,IF(BD!H99="COMMANDE","MARIA1","MARIA2"),IF(I99=INFO_CALENDRIER!$AB$8,IF(BD!H99="COMMANDE","MARIE1","MARIE2"),IF(I99=INFO_CALENDRIER!$AB$9,IF(BD!H99="COMMANDE","VALERIE1","VALERIE2"),"erreur")))))))))</f>
        <v/>
      </c>
      <c r="U99" s="52"/>
      <c r="V99" s="52"/>
      <c r="W99" s="60" t="str">
        <f t="shared" si="40"/>
        <v/>
      </c>
      <c r="X99" s="60" t="str">
        <f t="shared" si="41"/>
        <v/>
      </c>
      <c r="Y99" s="60" t="str">
        <f t="shared" si="42"/>
        <v/>
      </c>
      <c r="Z99" s="55" t="str">
        <f t="shared" si="43"/>
        <v/>
      </c>
    </row>
    <row r="100" spans="1:26" x14ac:dyDescent="0.25">
      <c r="A100" s="59"/>
      <c r="B100" s="122"/>
      <c r="C100" s="59"/>
      <c r="D100" s="61"/>
      <c r="E100" s="52"/>
      <c r="F100" s="52"/>
      <c r="G100" s="65"/>
      <c r="H100" s="100" t="str">
        <f t="shared" si="36"/>
        <v/>
      </c>
      <c r="I100" s="52"/>
      <c r="J100" s="60" t="str">
        <f t="shared" si="37"/>
        <v/>
      </c>
      <c r="K100" s="60" t="str">
        <f t="shared" si="38"/>
        <v/>
      </c>
      <c r="L100" s="60" t="str">
        <f t="shared" si="39"/>
        <v/>
      </c>
      <c r="M100" s="52"/>
      <c r="N100" s="52" t="str">
        <f t="shared" si="31"/>
        <v/>
      </c>
      <c r="O100" s="52" t="str">
        <f t="shared" si="32"/>
        <v/>
      </c>
      <c r="P100" s="52" t="str">
        <f t="shared" si="33"/>
        <v/>
      </c>
      <c r="Q100" s="52" t="str">
        <f>+IF(A100="","",CONCATENATE(YEAR(A100),"-",VLOOKUP(MONTH(A100),INFO_CALENDRIER!$I$1:$J$13,2,FALSE)))</f>
        <v/>
      </c>
      <c r="R100" s="52" t="str">
        <f t="shared" si="34"/>
        <v/>
      </c>
      <c r="S100" s="60" t="str">
        <f t="shared" si="35"/>
        <v/>
      </c>
      <c r="T100" s="52" t="str">
        <f>IF(H100="","",IF(I100=INFO_CALENDRIER!$AB$2,IF(BD!H100="COMMANDE","ALBAN1","ALBAN2"),IF(I100=INFO_CALENDRIER!$AB$3,IF(BD!H100="COMMANDE","ALICE1","ALICE2"),IF(I100=INFO_CALENDRIER!$AB$4,IF(BD!H100="COMMANDE","EUGENIE1","EUGENIE2"),IF(I100=INFO_CALENDRIER!$AB$5,IF(BD!H100="COMMANDE","FRED1","FRED2"),IF(I100=INFO_CALENDRIER!$AB$6,IF(BD!H100="COMMANDE","HERVE1","HERVE2"),IF(I100=INFO_CALENDRIER!$AB$7,IF(BD!H100="COMMANDE","MARIA1","MARIA2"),IF(I100=INFO_CALENDRIER!$AB$8,IF(BD!H100="COMMANDE","MARIE1","MARIE2"),IF(I100=INFO_CALENDRIER!$AB$9,IF(BD!H100="COMMANDE","VALERIE1","VALERIE2"),"erreur")))))))))</f>
        <v/>
      </c>
      <c r="U100" s="52"/>
      <c r="V100" s="52"/>
      <c r="W100" s="60" t="str">
        <f t="shared" si="40"/>
        <v/>
      </c>
      <c r="X100" s="60" t="str">
        <f t="shared" si="41"/>
        <v/>
      </c>
      <c r="Y100" s="60" t="str">
        <f t="shared" si="42"/>
        <v/>
      </c>
      <c r="Z100" s="55" t="str">
        <f t="shared" si="43"/>
        <v/>
      </c>
    </row>
    <row r="101" spans="1:26" x14ac:dyDescent="0.25">
      <c r="A101" s="59"/>
      <c r="B101" s="122"/>
      <c r="C101" s="59"/>
      <c r="D101" s="61"/>
      <c r="E101" s="52"/>
      <c r="F101" s="52"/>
      <c r="G101" s="65"/>
      <c r="H101" s="100" t="str">
        <f t="shared" si="36"/>
        <v/>
      </c>
      <c r="I101" s="52"/>
      <c r="J101" s="60" t="str">
        <f t="shared" si="37"/>
        <v/>
      </c>
      <c r="K101" s="60" t="str">
        <f t="shared" si="38"/>
        <v/>
      </c>
      <c r="L101" s="60" t="str">
        <f t="shared" si="39"/>
        <v/>
      </c>
      <c r="M101" s="52"/>
      <c r="N101" s="52" t="str">
        <f t="shared" si="31"/>
        <v/>
      </c>
      <c r="O101" s="52" t="str">
        <f t="shared" si="32"/>
        <v/>
      </c>
      <c r="P101" s="52" t="str">
        <f t="shared" si="33"/>
        <v/>
      </c>
      <c r="Q101" s="52" t="str">
        <f>+IF(A101="","",CONCATENATE(YEAR(A101),"-",VLOOKUP(MONTH(A101),INFO_CALENDRIER!$I$1:$J$13,2,FALSE)))</f>
        <v/>
      </c>
      <c r="R101" s="52" t="str">
        <f t="shared" si="34"/>
        <v/>
      </c>
      <c r="S101" s="60" t="str">
        <f t="shared" si="35"/>
        <v/>
      </c>
      <c r="T101" s="52" t="str">
        <f>IF(H101="","",IF(I101=INFO_CALENDRIER!$AB$2,IF(BD!H101="COMMANDE","ALBAN1","ALBAN2"),IF(I101=INFO_CALENDRIER!$AB$3,IF(BD!H101="COMMANDE","ALICE1","ALICE2"),IF(I101=INFO_CALENDRIER!$AB$4,IF(BD!H101="COMMANDE","EUGENIE1","EUGENIE2"),IF(I101=INFO_CALENDRIER!$AB$5,IF(BD!H101="COMMANDE","FRED1","FRED2"),IF(I101=INFO_CALENDRIER!$AB$6,IF(BD!H101="COMMANDE","HERVE1","HERVE2"),IF(I101=INFO_CALENDRIER!$AB$7,IF(BD!H101="COMMANDE","MARIA1","MARIA2"),IF(I101=INFO_CALENDRIER!$AB$8,IF(BD!H101="COMMANDE","MARIE1","MARIE2"),IF(I101=INFO_CALENDRIER!$AB$9,IF(BD!H101="COMMANDE","VALERIE1","VALERIE2"),"erreur")))))))))</f>
        <v/>
      </c>
      <c r="U101" s="52"/>
      <c r="V101" s="52"/>
      <c r="W101" s="60" t="str">
        <f t="shared" si="40"/>
        <v/>
      </c>
      <c r="X101" s="60" t="str">
        <f t="shared" si="41"/>
        <v/>
      </c>
      <c r="Y101" s="60" t="str">
        <f t="shared" si="42"/>
        <v/>
      </c>
      <c r="Z101" s="55" t="str">
        <f t="shared" si="43"/>
        <v/>
      </c>
    </row>
    <row r="102" spans="1:26" x14ac:dyDescent="0.25">
      <c r="A102" s="59"/>
      <c r="B102" s="122"/>
      <c r="C102" s="59"/>
      <c r="D102" s="61"/>
      <c r="E102" s="52"/>
      <c r="F102" s="52"/>
      <c r="G102" s="65"/>
      <c r="H102" s="100" t="str">
        <f t="shared" si="36"/>
        <v/>
      </c>
      <c r="I102" s="52"/>
      <c r="J102" s="60" t="str">
        <f t="shared" si="37"/>
        <v/>
      </c>
      <c r="K102" s="60" t="str">
        <f t="shared" si="38"/>
        <v/>
      </c>
      <c r="L102" s="60" t="str">
        <f t="shared" si="39"/>
        <v/>
      </c>
      <c r="M102" s="52"/>
      <c r="N102" s="52" t="str">
        <f t="shared" si="31"/>
        <v/>
      </c>
      <c r="O102" s="52" t="str">
        <f t="shared" si="32"/>
        <v/>
      </c>
      <c r="P102" s="52" t="str">
        <f t="shared" si="33"/>
        <v/>
      </c>
      <c r="Q102" s="52" t="str">
        <f>+IF(A102="","",CONCATENATE(YEAR(A102),"-",VLOOKUP(MONTH(A102),INFO_CALENDRIER!$I$1:$J$13,2,FALSE)))</f>
        <v/>
      </c>
      <c r="R102" s="52" t="str">
        <f t="shared" si="34"/>
        <v/>
      </c>
      <c r="S102" s="60" t="str">
        <f t="shared" si="35"/>
        <v/>
      </c>
      <c r="T102" s="52" t="str">
        <f>IF(H102="","",IF(I102=INFO_CALENDRIER!$AB$2,IF(BD!H102="COMMANDE","ALBAN1","ALBAN2"),IF(I102=INFO_CALENDRIER!$AB$3,IF(BD!H102="COMMANDE","ALICE1","ALICE2"),IF(I102=INFO_CALENDRIER!$AB$4,IF(BD!H102="COMMANDE","EUGENIE1","EUGENIE2"),IF(I102=INFO_CALENDRIER!$AB$5,IF(BD!H102="COMMANDE","FRED1","FRED2"),IF(I102=INFO_CALENDRIER!$AB$6,IF(BD!H102="COMMANDE","HERVE1","HERVE2"),IF(I102=INFO_CALENDRIER!$AB$7,IF(BD!H102="COMMANDE","MARIA1","MARIA2"),IF(I102=INFO_CALENDRIER!$AB$8,IF(BD!H102="COMMANDE","MARIE1","MARIE2"),IF(I102=INFO_CALENDRIER!$AB$9,IF(BD!H102="COMMANDE","VALERIE1","VALERIE2"),"erreur")))))))))</f>
        <v/>
      </c>
      <c r="U102" s="52"/>
      <c r="V102" s="52"/>
      <c r="W102" s="60" t="str">
        <f t="shared" si="40"/>
        <v/>
      </c>
      <c r="X102" s="60" t="str">
        <f t="shared" si="41"/>
        <v/>
      </c>
      <c r="Y102" s="60" t="str">
        <f t="shared" si="42"/>
        <v/>
      </c>
      <c r="Z102" s="55" t="str">
        <f t="shared" si="43"/>
        <v/>
      </c>
    </row>
    <row r="103" spans="1:26" x14ac:dyDescent="0.25">
      <c r="A103" s="59"/>
      <c r="B103" s="122"/>
      <c r="C103" s="59"/>
      <c r="D103" s="61"/>
      <c r="E103" s="52"/>
      <c r="F103" s="52"/>
      <c r="G103" s="65"/>
      <c r="H103" s="100" t="str">
        <f t="shared" si="36"/>
        <v/>
      </c>
      <c r="I103" s="52"/>
      <c r="J103" s="60" t="str">
        <f t="shared" si="37"/>
        <v/>
      </c>
      <c r="K103" s="60" t="str">
        <f t="shared" si="38"/>
        <v/>
      </c>
      <c r="L103" s="60" t="str">
        <f t="shared" si="39"/>
        <v/>
      </c>
      <c r="M103" s="52"/>
      <c r="N103" s="52" t="str">
        <f t="shared" si="31"/>
        <v/>
      </c>
      <c r="O103" s="52" t="str">
        <f t="shared" si="32"/>
        <v/>
      </c>
      <c r="P103" s="52" t="str">
        <f t="shared" si="33"/>
        <v/>
      </c>
      <c r="Q103" s="52" t="str">
        <f>+IF(A103="","",CONCATENATE(YEAR(A103),"-",VLOOKUP(MONTH(A103),INFO_CALENDRIER!$I$1:$J$13,2,FALSE)))</f>
        <v/>
      </c>
      <c r="R103" s="52" t="str">
        <f t="shared" si="34"/>
        <v/>
      </c>
      <c r="S103" s="60" t="str">
        <f t="shared" si="35"/>
        <v/>
      </c>
      <c r="T103" s="52" t="str">
        <f>IF(H103="","",IF(I103=INFO_CALENDRIER!$AB$2,IF(BD!H103="COMMANDE","ALBAN1","ALBAN2"),IF(I103=INFO_CALENDRIER!$AB$3,IF(BD!H103="COMMANDE","ALICE1","ALICE2"),IF(I103=INFO_CALENDRIER!$AB$4,IF(BD!H103="COMMANDE","EUGENIE1","EUGENIE2"),IF(I103=INFO_CALENDRIER!$AB$5,IF(BD!H103="COMMANDE","FRED1","FRED2"),IF(I103=INFO_CALENDRIER!$AB$6,IF(BD!H103="COMMANDE","HERVE1","HERVE2"),IF(I103=INFO_CALENDRIER!$AB$7,IF(BD!H103="COMMANDE","MARIA1","MARIA2"),IF(I103=INFO_CALENDRIER!$AB$8,IF(BD!H103="COMMANDE","MARIE1","MARIE2"),IF(I103=INFO_CALENDRIER!$AB$9,IF(BD!H103="COMMANDE","VALERIE1","VALERIE2"),"erreur")))))))))</f>
        <v/>
      </c>
      <c r="U103" s="52"/>
      <c r="V103" s="52"/>
      <c r="W103" s="60" t="str">
        <f t="shared" si="40"/>
        <v/>
      </c>
      <c r="X103" s="60" t="str">
        <f t="shared" si="41"/>
        <v/>
      </c>
      <c r="Y103" s="60" t="str">
        <f t="shared" si="42"/>
        <v/>
      </c>
      <c r="Z103" s="55" t="str">
        <f t="shared" si="43"/>
        <v/>
      </c>
    </row>
    <row r="104" spans="1:26" x14ac:dyDescent="0.25">
      <c r="A104" s="59"/>
      <c r="B104" s="122"/>
      <c r="C104" s="59"/>
      <c r="D104" s="61"/>
      <c r="E104" s="52"/>
      <c r="F104" s="52"/>
      <c r="G104" s="65"/>
      <c r="H104" s="100" t="str">
        <f t="shared" si="36"/>
        <v/>
      </c>
      <c r="I104" s="52"/>
      <c r="J104" s="60" t="str">
        <f t="shared" si="37"/>
        <v/>
      </c>
      <c r="K104" s="60" t="str">
        <f t="shared" si="38"/>
        <v/>
      </c>
      <c r="L104" s="60" t="str">
        <f t="shared" si="39"/>
        <v/>
      </c>
      <c r="M104" s="52"/>
      <c r="N104" s="52" t="str">
        <f t="shared" si="31"/>
        <v/>
      </c>
      <c r="O104" s="52" t="str">
        <f t="shared" si="32"/>
        <v/>
      </c>
      <c r="P104" s="52" t="str">
        <f t="shared" si="33"/>
        <v/>
      </c>
      <c r="Q104" s="52" t="str">
        <f>+IF(A104="","",CONCATENATE(YEAR(A104),"-",VLOOKUP(MONTH(A104),INFO_CALENDRIER!$I$1:$J$13,2,FALSE)))</f>
        <v/>
      </c>
      <c r="R104" s="52" t="str">
        <f t="shared" si="34"/>
        <v/>
      </c>
      <c r="S104" s="60" t="str">
        <f t="shared" si="35"/>
        <v/>
      </c>
      <c r="T104" s="52" t="str">
        <f>IF(H104="","",IF(I104=INFO_CALENDRIER!$AB$2,IF(BD!H104="COMMANDE","ALBAN1","ALBAN2"),IF(I104=INFO_CALENDRIER!$AB$3,IF(BD!H104="COMMANDE","ALICE1","ALICE2"),IF(I104=INFO_CALENDRIER!$AB$4,IF(BD!H104="COMMANDE","EUGENIE1","EUGENIE2"),IF(I104=INFO_CALENDRIER!$AB$5,IF(BD!H104="COMMANDE","FRED1","FRED2"),IF(I104=INFO_CALENDRIER!$AB$6,IF(BD!H104="COMMANDE","HERVE1","HERVE2"),IF(I104=INFO_CALENDRIER!$AB$7,IF(BD!H104="COMMANDE","MARIA1","MARIA2"),IF(I104=INFO_CALENDRIER!$AB$8,IF(BD!H104="COMMANDE","MARIE1","MARIE2"),IF(I104=INFO_CALENDRIER!$AB$9,IF(BD!H104="COMMANDE","VALERIE1","VALERIE2"),"erreur")))))))))</f>
        <v/>
      </c>
      <c r="U104" s="52"/>
      <c r="V104" s="52"/>
      <c r="W104" s="60" t="str">
        <f t="shared" si="40"/>
        <v/>
      </c>
      <c r="X104" s="60" t="str">
        <f t="shared" si="41"/>
        <v/>
      </c>
      <c r="Y104" s="60" t="str">
        <f t="shared" si="42"/>
        <v/>
      </c>
      <c r="Z104" s="55" t="str">
        <f t="shared" si="43"/>
        <v/>
      </c>
    </row>
    <row r="105" spans="1:26" x14ac:dyDescent="0.25">
      <c r="A105" s="59"/>
      <c r="B105" s="122"/>
      <c r="C105" s="59"/>
      <c r="D105" s="61"/>
      <c r="E105" s="52"/>
      <c r="F105" s="52"/>
      <c r="G105" s="65"/>
      <c r="H105" s="100" t="str">
        <f t="shared" si="36"/>
        <v/>
      </c>
      <c r="I105" s="52"/>
      <c r="J105" s="60" t="str">
        <f t="shared" si="37"/>
        <v/>
      </c>
      <c r="K105" s="60" t="str">
        <f t="shared" si="38"/>
        <v/>
      </c>
      <c r="L105" s="60" t="str">
        <f t="shared" si="39"/>
        <v/>
      </c>
      <c r="M105" s="52"/>
      <c r="N105" s="52" t="str">
        <f t="shared" si="31"/>
        <v/>
      </c>
      <c r="O105" s="52" t="str">
        <f t="shared" si="32"/>
        <v/>
      </c>
      <c r="P105" s="52" t="str">
        <f t="shared" si="33"/>
        <v/>
      </c>
      <c r="Q105" s="52" t="str">
        <f>+IF(A105="","",CONCATENATE(YEAR(A105),"-",VLOOKUP(MONTH(A105),INFO_CALENDRIER!$I$1:$J$13,2,FALSE)))</f>
        <v/>
      </c>
      <c r="R105" s="52" t="str">
        <f t="shared" si="34"/>
        <v/>
      </c>
      <c r="S105" s="60" t="str">
        <f t="shared" si="35"/>
        <v/>
      </c>
      <c r="T105" s="52" t="str">
        <f>IF(H105="","",IF(I105=INFO_CALENDRIER!$AB$2,IF(BD!H105="COMMANDE","ALBAN1","ALBAN2"),IF(I105=INFO_CALENDRIER!$AB$3,IF(BD!H105="COMMANDE","ALICE1","ALICE2"),IF(I105=INFO_CALENDRIER!$AB$4,IF(BD!H105="COMMANDE","EUGENIE1","EUGENIE2"),IF(I105=INFO_CALENDRIER!$AB$5,IF(BD!H105="COMMANDE","FRED1","FRED2"),IF(I105=INFO_CALENDRIER!$AB$6,IF(BD!H105="COMMANDE","HERVE1","HERVE2"),IF(I105=INFO_CALENDRIER!$AB$7,IF(BD!H105="COMMANDE","MARIA1","MARIA2"),IF(I105=INFO_CALENDRIER!$AB$8,IF(BD!H105="COMMANDE","MARIE1","MARIE2"),IF(I105=INFO_CALENDRIER!$AB$9,IF(BD!H105="COMMANDE","VALERIE1","VALERIE2"),"erreur")))))))))</f>
        <v/>
      </c>
      <c r="U105" s="52"/>
      <c r="V105" s="52"/>
      <c r="W105" s="60" t="str">
        <f t="shared" si="40"/>
        <v/>
      </c>
      <c r="X105" s="60" t="str">
        <f t="shared" si="41"/>
        <v/>
      </c>
      <c r="Y105" s="60" t="str">
        <f t="shared" si="42"/>
        <v/>
      </c>
      <c r="Z105" s="55" t="str">
        <f t="shared" si="43"/>
        <v/>
      </c>
    </row>
    <row r="106" spans="1:26" x14ac:dyDescent="0.25">
      <c r="A106" s="59"/>
      <c r="B106" s="122"/>
      <c r="C106" s="59"/>
      <c r="D106" s="61"/>
      <c r="E106" s="52"/>
      <c r="F106" s="52"/>
      <c r="G106" s="65"/>
      <c r="H106" s="100" t="str">
        <f t="shared" si="36"/>
        <v/>
      </c>
      <c r="I106" s="52"/>
      <c r="J106" s="60" t="str">
        <f t="shared" si="37"/>
        <v/>
      </c>
      <c r="K106" s="60" t="str">
        <f t="shared" si="38"/>
        <v/>
      </c>
      <c r="L106" s="60" t="str">
        <f t="shared" si="39"/>
        <v/>
      </c>
      <c r="M106" s="52"/>
      <c r="N106" s="52" t="str">
        <f t="shared" si="31"/>
        <v/>
      </c>
      <c r="O106" s="52" t="str">
        <f t="shared" si="32"/>
        <v/>
      </c>
      <c r="P106" s="52" t="str">
        <f t="shared" si="33"/>
        <v/>
      </c>
      <c r="Q106" s="52" t="str">
        <f>+IF(A106="","",CONCATENATE(YEAR(A106),"-",VLOOKUP(MONTH(A106),INFO_CALENDRIER!$I$1:$J$13,2,FALSE)))</f>
        <v/>
      </c>
      <c r="R106" s="52" t="str">
        <f t="shared" si="34"/>
        <v/>
      </c>
      <c r="S106" s="60" t="str">
        <f t="shared" si="35"/>
        <v/>
      </c>
      <c r="T106" s="52" t="str">
        <f>IF(H106="","",IF(I106=INFO_CALENDRIER!$AB$2,IF(BD!H106="COMMANDE","ALBAN1","ALBAN2"),IF(I106=INFO_CALENDRIER!$AB$3,IF(BD!H106="COMMANDE","ALICE1","ALICE2"),IF(I106=INFO_CALENDRIER!$AB$4,IF(BD!H106="COMMANDE","EUGENIE1","EUGENIE2"),IF(I106=INFO_CALENDRIER!$AB$5,IF(BD!H106="COMMANDE","FRED1","FRED2"),IF(I106=INFO_CALENDRIER!$AB$6,IF(BD!H106="COMMANDE","HERVE1","HERVE2"),IF(I106=INFO_CALENDRIER!$AB$7,IF(BD!H106="COMMANDE","MARIA1","MARIA2"),IF(I106=INFO_CALENDRIER!$AB$8,IF(BD!H106="COMMANDE","MARIE1","MARIE2"),IF(I106=INFO_CALENDRIER!$AB$9,IF(BD!H106="COMMANDE","VALERIE1","VALERIE2"),"erreur")))))))))</f>
        <v/>
      </c>
      <c r="U106" s="52"/>
      <c r="V106" s="52"/>
      <c r="W106" s="60" t="str">
        <f t="shared" si="40"/>
        <v/>
      </c>
      <c r="X106" s="60" t="str">
        <f t="shared" si="41"/>
        <v/>
      </c>
      <c r="Y106" s="60" t="str">
        <f t="shared" si="42"/>
        <v/>
      </c>
      <c r="Z106" s="55" t="str">
        <f t="shared" si="43"/>
        <v/>
      </c>
    </row>
    <row r="107" spans="1:26" x14ac:dyDescent="0.25">
      <c r="A107" s="59"/>
      <c r="B107" s="122"/>
      <c r="C107" s="59"/>
      <c r="D107" s="61"/>
      <c r="E107" s="52"/>
      <c r="F107" s="52"/>
      <c r="G107" s="65"/>
      <c r="H107" s="100" t="str">
        <f t="shared" si="36"/>
        <v/>
      </c>
      <c r="I107" s="52"/>
      <c r="J107" s="60" t="str">
        <f t="shared" si="37"/>
        <v/>
      </c>
      <c r="K107" s="60" t="str">
        <f t="shared" si="38"/>
        <v/>
      </c>
      <c r="L107" s="60" t="str">
        <f t="shared" si="39"/>
        <v/>
      </c>
      <c r="M107" s="52"/>
      <c r="N107" s="52" t="str">
        <f t="shared" si="31"/>
        <v/>
      </c>
      <c r="O107" s="52" t="str">
        <f t="shared" si="32"/>
        <v/>
      </c>
      <c r="P107" s="52" t="str">
        <f t="shared" si="33"/>
        <v/>
      </c>
      <c r="Q107" s="52" t="str">
        <f>+IF(A107="","",CONCATENATE(YEAR(A107),"-",VLOOKUP(MONTH(A107),INFO_CALENDRIER!$I$1:$J$13,2,FALSE)))</f>
        <v/>
      </c>
      <c r="R107" s="52" t="str">
        <f t="shared" si="34"/>
        <v/>
      </c>
      <c r="S107" s="60" t="str">
        <f t="shared" si="35"/>
        <v/>
      </c>
      <c r="T107" s="52" t="str">
        <f>IF(H107="","",IF(I107=INFO_CALENDRIER!$AB$2,IF(BD!H107="COMMANDE","ALBAN1","ALBAN2"),IF(I107=INFO_CALENDRIER!$AB$3,IF(BD!H107="COMMANDE","ALICE1","ALICE2"),IF(I107=INFO_CALENDRIER!$AB$4,IF(BD!H107="COMMANDE","EUGENIE1","EUGENIE2"),IF(I107=INFO_CALENDRIER!$AB$5,IF(BD!H107="COMMANDE","FRED1","FRED2"),IF(I107=INFO_CALENDRIER!$AB$6,IF(BD!H107="COMMANDE","HERVE1","HERVE2"),IF(I107=INFO_CALENDRIER!$AB$7,IF(BD!H107="COMMANDE","MARIA1","MARIA2"),IF(I107=INFO_CALENDRIER!$AB$8,IF(BD!H107="COMMANDE","MARIE1","MARIE2"),IF(I107=INFO_CALENDRIER!$AB$9,IF(BD!H107="COMMANDE","VALERIE1","VALERIE2"),"erreur")))))))))</f>
        <v/>
      </c>
      <c r="U107" s="52"/>
      <c r="V107" s="52"/>
      <c r="W107" s="60" t="str">
        <f t="shared" si="40"/>
        <v/>
      </c>
      <c r="X107" s="60" t="str">
        <f t="shared" si="41"/>
        <v/>
      </c>
      <c r="Y107" s="60" t="str">
        <f t="shared" si="42"/>
        <v/>
      </c>
      <c r="Z107" s="55" t="str">
        <f t="shared" si="43"/>
        <v/>
      </c>
    </row>
    <row r="108" spans="1:26" x14ac:dyDescent="0.25">
      <c r="A108" s="59"/>
      <c r="B108" s="122"/>
      <c r="C108" s="59"/>
      <c r="D108" s="61"/>
      <c r="E108" s="52"/>
      <c r="F108" s="52"/>
      <c r="G108" s="65"/>
      <c r="H108" s="100" t="str">
        <f t="shared" si="36"/>
        <v/>
      </c>
      <c r="I108" s="52"/>
      <c r="J108" s="60" t="str">
        <f t="shared" si="37"/>
        <v/>
      </c>
      <c r="K108" s="60" t="str">
        <f t="shared" si="38"/>
        <v/>
      </c>
      <c r="L108" s="60" t="str">
        <f t="shared" si="39"/>
        <v/>
      </c>
      <c r="M108" s="52"/>
      <c r="N108" s="52" t="str">
        <f t="shared" si="31"/>
        <v/>
      </c>
      <c r="O108" s="52" t="str">
        <f t="shared" si="32"/>
        <v/>
      </c>
      <c r="P108" s="52" t="str">
        <f t="shared" si="33"/>
        <v/>
      </c>
      <c r="Q108" s="52" t="str">
        <f>+IF(A108="","",CONCATENATE(YEAR(A108),"-",VLOOKUP(MONTH(A108),INFO_CALENDRIER!$I$1:$J$13,2,FALSE)))</f>
        <v/>
      </c>
      <c r="R108" s="52" t="str">
        <f t="shared" si="34"/>
        <v/>
      </c>
      <c r="S108" s="60" t="str">
        <f t="shared" si="35"/>
        <v/>
      </c>
      <c r="T108" s="52" t="str">
        <f>IF(H108="","",IF(I108=INFO_CALENDRIER!$AB$2,IF(BD!H108="COMMANDE","ALBAN1","ALBAN2"),IF(I108=INFO_CALENDRIER!$AB$3,IF(BD!H108="COMMANDE","ALICE1","ALICE2"),IF(I108=INFO_CALENDRIER!$AB$4,IF(BD!H108="COMMANDE","EUGENIE1","EUGENIE2"),IF(I108=INFO_CALENDRIER!$AB$5,IF(BD!H108="COMMANDE","FRED1","FRED2"),IF(I108=INFO_CALENDRIER!$AB$6,IF(BD!H108="COMMANDE","HERVE1","HERVE2"),IF(I108=INFO_CALENDRIER!$AB$7,IF(BD!H108="COMMANDE","MARIA1","MARIA2"),IF(I108=INFO_CALENDRIER!$AB$8,IF(BD!H108="COMMANDE","MARIE1","MARIE2"),IF(I108=INFO_CALENDRIER!$AB$9,IF(BD!H108="COMMANDE","VALERIE1","VALERIE2"),"erreur")))))))))</f>
        <v/>
      </c>
      <c r="U108" s="52"/>
      <c r="V108" s="52"/>
      <c r="W108" s="60" t="str">
        <f t="shared" si="40"/>
        <v/>
      </c>
      <c r="X108" s="60" t="str">
        <f t="shared" si="41"/>
        <v/>
      </c>
      <c r="Y108" s="60" t="str">
        <f t="shared" si="42"/>
        <v/>
      </c>
      <c r="Z108" s="55" t="str">
        <f t="shared" si="43"/>
        <v/>
      </c>
    </row>
    <row r="109" spans="1:26" x14ac:dyDescent="0.25">
      <c r="A109" s="59"/>
      <c r="B109" s="122"/>
      <c r="C109" s="59"/>
      <c r="D109" s="61"/>
      <c r="E109" s="52"/>
      <c r="F109" s="52"/>
      <c r="G109" s="65"/>
      <c r="H109" s="100" t="str">
        <f t="shared" si="36"/>
        <v/>
      </c>
      <c r="I109" s="52"/>
      <c r="J109" s="60" t="str">
        <f t="shared" si="37"/>
        <v/>
      </c>
      <c r="K109" s="60" t="str">
        <f t="shared" si="38"/>
        <v/>
      </c>
      <c r="L109" s="60" t="str">
        <f t="shared" si="39"/>
        <v/>
      </c>
      <c r="M109" s="52"/>
      <c r="N109" s="52" t="str">
        <f t="shared" si="31"/>
        <v/>
      </c>
      <c r="O109" s="52" t="str">
        <f t="shared" si="32"/>
        <v/>
      </c>
      <c r="P109" s="52" t="str">
        <f t="shared" si="33"/>
        <v/>
      </c>
      <c r="Q109" s="52" t="str">
        <f>+IF(A109="","",CONCATENATE(YEAR(A109),"-",VLOOKUP(MONTH(A109),INFO_CALENDRIER!$I$1:$J$13,2,FALSE)))</f>
        <v/>
      </c>
      <c r="R109" s="52" t="str">
        <f t="shared" si="34"/>
        <v/>
      </c>
      <c r="S109" s="60" t="str">
        <f t="shared" si="35"/>
        <v/>
      </c>
      <c r="T109" s="52" t="str">
        <f>IF(H109="","",IF(I109=INFO_CALENDRIER!$AB$2,IF(BD!H109="COMMANDE","ALBAN1","ALBAN2"),IF(I109=INFO_CALENDRIER!$AB$3,IF(BD!H109="COMMANDE","ALICE1","ALICE2"),IF(I109=INFO_CALENDRIER!$AB$4,IF(BD!H109="COMMANDE","EUGENIE1","EUGENIE2"),IF(I109=INFO_CALENDRIER!$AB$5,IF(BD!H109="COMMANDE","FRED1","FRED2"),IF(I109=INFO_CALENDRIER!$AB$6,IF(BD!H109="COMMANDE","HERVE1","HERVE2"),IF(I109=INFO_CALENDRIER!$AB$7,IF(BD!H109="COMMANDE","MARIA1","MARIA2"),IF(I109=INFO_CALENDRIER!$AB$8,IF(BD!H109="COMMANDE","MARIE1","MARIE2"),IF(I109=INFO_CALENDRIER!$AB$9,IF(BD!H109="COMMANDE","VALERIE1","VALERIE2"),"erreur")))))))))</f>
        <v/>
      </c>
      <c r="U109" s="52"/>
      <c r="V109" s="52"/>
      <c r="W109" s="60" t="str">
        <f t="shared" si="40"/>
        <v/>
      </c>
      <c r="X109" s="60" t="str">
        <f t="shared" si="41"/>
        <v/>
      </c>
      <c r="Y109" s="60" t="str">
        <f t="shared" si="42"/>
        <v/>
      </c>
      <c r="Z109" s="55" t="str">
        <f t="shared" si="43"/>
        <v/>
      </c>
    </row>
    <row r="110" spans="1:26" x14ac:dyDescent="0.25">
      <c r="A110" s="59"/>
      <c r="B110" s="122"/>
      <c r="C110" s="59"/>
      <c r="D110" s="61"/>
      <c r="E110" s="52"/>
      <c r="F110" s="52"/>
      <c r="G110" s="65"/>
      <c r="H110" s="100" t="str">
        <f t="shared" si="36"/>
        <v/>
      </c>
      <c r="I110" s="52"/>
      <c r="J110" s="60" t="str">
        <f t="shared" si="37"/>
        <v/>
      </c>
      <c r="K110" s="60" t="str">
        <f t="shared" si="38"/>
        <v/>
      </c>
      <c r="L110" s="60" t="str">
        <f t="shared" si="39"/>
        <v/>
      </c>
      <c r="M110" s="52"/>
      <c r="N110" s="52" t="str">
        <f t="shared" si="31"/>
        <v/>
      </c>
      <c r="O110" s="52" t="str">
        <f t="shared" si="32"/>
        <v/>
      </c>
      <c r="P110" s="52" t="str">
        <f t="shared" si="33"/>
        <v/>
      </c>
      <c r="Q110" s="52" t="str">
        <f>+IF(A110="","",CONCATENATE(YEAR(A110),"-",VLOOKUP(MONTH(A110),INFO_CALENDRIER!$I$1:$J$13,2,FALSE)))</f>
        <v/>
      </c>
      <c r="R110" s="52" t="str">
        <f t="shared" si="34"/>
        <v/>
      </c>
      <c r="S110" s="60" t="str">
        <f t="shared" si="35"/>
        <v/>
      </c>
      <c r="T110" s="52" t="str">
        <f>IF(H110="","",IF(I110=INFO_CALENDRIER!$AB$2,IF(BD!H110="COMMANDE","ALBAN1","ALBAN2"),IF(I110=INFO_CALENDRIER!$AB$3,IF(BD!H110="COMMANDE","ALICE1","ALICE2"),IF(I110=INFO_CALENDRIER!$AB$4,IF(BD!H110="COMMANDE","EUGENIE1","EUGENIE2"),IF(I110=INFO_CALENDRIER!$AB$5,IF(BD!H110="COMMANDE","FRED1","FRED2"),IF(I110=INFO_CALENDRIER!$AB$6,IF(BD!H110="COMMANDE","HERVE1","HERVE2"),IF(I110=INFO_CALENDRIER!$AB$7,IF(BD!H110="COMMANDE","MARIA1","MARIA2"),IF(I110=INFO_CALENDRIER!$AB$8,IF(BD!H110="COMMANDE","MARIE1","MARIE2"),IF(I110=INFO_CALENDRIER!$AB$9,IF(BD!H110="COMMANDE","VALERIE1","VALERIE2"),"erreur")))))))))</f>
        <v/>
      </c>
      <c r="U110" s="52"/>
      <c r="V110" s="52"/>
      <c r="W110" s="60" t="str">
        <f t="shared" si="40"/>
        <v/>
      </c>
      <c r="X110" s="60" t="str">
        <f t="shared" si="41"/>
        <v/>
      </c>
      <c r="Y110" s="60" t="str">
        <f t="shared" si="42"/>
        <v/>
      </c>
      <c r="Z110" s="55" t="str">
        <f t="shared" si="43"/>
        <v/>
      </c>
    </row>
    <row r="111" spans="1:26" x14ac:dyDescent="0.25">
      <c r="A111" s="59"/>
      <c r="B111" s="122"/>
      <c r="C111" s="59"/>
      <c r="D111" s="61"/>
      <c r="E111" s="52"/>
      <c r="F111" s="52"/>
      <c r="G111" s="65"/>
      <c r="H111" s="100" t="str">
        <f t="shared" si="36"/>
        <v/>
      </c>
      <c r="I111" s="52"/>
      <c r="J111" s="60" t="str">
        <f t="shared" si="37"/>
        <v/>
      </c>
      <c r="K111" s="60" t="str">
        <f t="shared" si="38"/>
        <v/>
      </c>
      <c r="L111" s="60" t="str">
        <f t="shared" si="39"/>
        <v/>
      </c>
      <c r="M111" s="52"/>
      <c r="N111" s="52" t="str">
        <f t="shared" si="31"/>
        <v/>
      </c>
      <c r="O111" s="52" t="str">
        <f t="shared" si="32"/>
        <v/>
      </c>
      <c r="P111" s="52" t="str">
        <f t="shared" si="33"/>
        <v/>
      </c>
      <c r="Q111" s="52" t="str">
        <f>+IF(A111="","",CONCATENATE(YEAR(A111),"-",VLOOKUP(MONTH(A111),INFO_CALENDRIER!$I$1:$J$13,2,FALSE)))</f>
        <v/>
      </c>
      <c r="R111" s="52" t="str">
        <f t="shared" si="34"/>
        <v/>
      </c>
      <c r="S111" s="60" t="str">
        <f t="shared" si="35"/>
        <v/>
      </c>
      <c r="T111" s="52" t="str">
        <f>IF(H111="","",IF(I111=INFO_CALENDRIER!$AB$2,IF(BD!H111="COMMANDE","ALBAN1","ALBAN2"),IF(I111=INFO_CALENDRIER!$AB$3,IF(BD!H111="COMMANDE","ALICE1","ALICE2"),IF(I111=INFO_CALENDRIER!$AB$4,IF(BD!H111="COMMANDE","EUGENIE1","EUGENIE2"),IF(I111=INFO_CALENDRIER!$AB$5,IF(BD!H111="COMMANDE","FRED1","FRED2"),IF(I111=INFO_CALENDRIER!$AB$6,IF(BD!H111="COMMANDE","HERVE1","HERVE2"),IF(I111=INFO_CALENDRIER!$AB$7,IF(BD!H111="COMMANDE","MARIA1","MARIA2"),IF(I111=INFO_CALENDRIER!$AB$8,IF(BD!H111="COMMANDE","MARIE1","MARIE2"),IF(I111=INFO_CALENDRIER!$AB$9,IF(BD!H111="COMMANDE","VALERIE1","VALERIE2"),"erreur")))))))))</f>
        <v/>
      </c>
      <c r="U111" s="52"/>
      <c r="V111" s="52"/>
      <c r="W111" s="60" t="str">
        <f t="shared" si="40"/>
        <v/>
      </c>
      <c r="X111" s="60" t="str">
        <f t="shared" si="41"/>
        <v/>
      </c>
      <c r="Y111" s="60" t="str">
        <f t="shared" si="42"/>
        <v/>
      </c>
      <c r="Z111" s="55" t="str">
        <f t="shared" si="43"/>
        <v/>
      </c>
    </row>
    <row r="112" spans="1:26" x14ac:dyDescent="0.25">
      <c r="A112" s="59"/>
      <c r="B112" s="122"/>
      <c r="C112" s="59"/>
      <c r="D112" s="61"/>
      <c r="E112" s="52"/>
      <c r="F112" s="52"/>
      <c r="G112" s="65"/>
      <c r="H112" s="100" t="str">
        <f t="shared" si="36"/>
        <v/>
      </c>
      <c r="I112" s="52"/>
      <c r="J112" s="60" t="str">
        <f t="shared" si="37"/>
        <v/>
      </c>
      <c r="K112" s="60" t="str">
        <f t="shared" si="38"/>
        <v/>
      </c>
      <c r="L112" s="60" t="str">
        <f t="shared" si="39"/>
        <v/>
      </c>
      <c r="M112" s="52"/>
      <c r="N112" s="52" t="str">
        <f t="shared" si="31"/>
        <v/>
      </c>
      <c r="O112" s="52" t="str">
        <f t="shared" si="32"/>
        <v/>
      </c>
      <c r="P112" s="52" t="str">
        <f t="shared" si="33"/>
        <v/>
      </c>
      <c r="Q112" s="52" t="str">
        <f>+IF(A112="","",CONCATENATE(YEAR(A112),"-",VLOOKUP(MONTH(A112),INFO_CALENDRIER!$I$1:$J$13,2,FALSE)))</f>
        <v/>
      </c>
      <c r="R112" s="52" t="str">
        <f t="shared" si="34"/>
        <v/>
      </c>
      <c r="S112" s="60" t="str">
        <f t="shared" si="35"/>
        <v/>
      </c>
      <c r="T112" s="52" t="str">
        <f>IF(H112="","",IF(I112=INFO_CALENDRIER!$AB$2,IF(BD!H112="COMMANDE","ALBAN1","ALBAN2"),IF(I112=INFO_CALENDRIER!$AB$3,IF(BD!H112="COMMANDE","ALICE1","ALICE2"),IF(I112=INFO_CALENDRIER!$AB$4,IF(BD!H112="COMMANDE","EUGENIE1","EUGENIE2"),IF(I112=INFO_CALENDRIER!$AB$5,IF(BD!H112="COMMANDE","FRED1","FRED2"),IF(I112=INFO_CALENDRIER!$AB$6,IF(BD!H112="COMMANDE","HERVE1","HERVE2"),IF(I112=INFO_CALENDRIER!$AB$7,IF(BD!H112="COMMANDE","MARIA1","MARIA2"),IF(I112=INFO_CALENDRIER!$AB$8,IF(BD!H112="COMMANDE","MARIE1","MARIE2"),IF(I112=INFO_CALENDRIER!$AB$9,IF(BD!H112="COMMANDE","VALERIE1","VALERIE2"),"erreur")))))))))</f>
        <v/>
      </c>
      <c r="U112" s="52"/>
      <c r="V112" s="52"/>
      <c r="W112" s="60" t="str">
        <f t="shared" si="40"/>
        <v/>
      </c>
      <c r="X112" s="60" t="str">
        <f t="shared" si="41"/>
        <v/>
      </c>
      <c r="Y112" s="60" t="str">
        <f t="shared" si="42"/>
        <v/>
      </c>
      <c r="Z112" s="55" t="str">
        <f t="shared" si="43"/>
        <v/>
      </c>
    </row>
    <row r="113" spans="1:26" x14ac:dyDescent="0.25">
      <c r="A113" s="59"/>
      <c r="B113" s="122"/>
      <c r="C113" s="59"/>
      <c r="D113" s="61"/>
      <c r="E113" s="52"/>
      <c r="F113" s="52"/>
      <c r="G113" s="65"/>
      <c r="H113" s="100" t="str">
        <f t="shared" si="36"/>
        <v/>
      </c>
      <c r="I113" s="52"/>
      <c r="J113" s="60" t="str">
        <f t="shared" si="37"/>
        <v/>
      </c>
      <c r="K113" s="60" t="str">
        <f t="shared" si="38"/>
        <v/>
      </c>
      <c r="L113" s="60" t="str">
        <f t="shared" si="39"/>
        <v/>
      </c>
      <c r="M113" s="52"/>
      <c r="N113" s="52" t="str">
        <f t="shared" si="31"/>
        <v/>
      </c>
      <c r="O113" s="52" t="str">
        <f t="shared" si="32"/>
        <v/>
      </c>
      <c r="P113" s="52" t="str">
        <f t="shared" si="33"/>
        <v/>
      </c>
      <c r="Q113" s="52" t="str">
        <f>+IF(A113="","",CONCATENATE(YEAR(A113),"-",VLOOKUP(MONTH(A113),INFO_CALENDRIER!$I$1:$J$13,2,FALSE)))</f>
        <v/>
      </c>
      <c r="R113" s="52" t="str">
        <f t="shared" si="34"/>
        <v/>
      </c>
      <c r="S113" s="60" t="str">
        <f t="shared" si="35"/>
        <v/>
      </c>
      <c r="T113" s="52" t="str">
        <f>IF(H113="","",IF(I113=INFO_CALENDRIER!$AB$2,IF(BD!H113="COMMANDE","ALBAN1","ALBAN2"),IF(I113=INFO_CALENDRIER!$AB$3,IF(BD!H113="COMMANDE","ALICE1","ALICE2"),IF(I113=INFO_CALENDRIER!$AB$4,IF(BD!H113="COMMANDE","EUGENIE1","EUGENIE2"),IF(I113=INFO_CALENDRIER!$AB$5,IF(BD!H113="COMMANDE","FRED1","FRED2"),IF(I113=INFO_CALENDRIER!$AB$6,IF(BD!H113="COMMANDE","HERVE1","HERVE2"),IF(I113=INFO_CALENDRIER!$AB$7,IF(BD!H113="COMMANDE","MARIA1","MARIA2"),IF(I113=INFO_CALENDRIER!$AB$8,IF(BD!H113="COMMANDE","MARIE1","MARIE2"),IF(I113=INFO_CALENDRIER!$AB$9,IF(BD!H113="COMMANDE","VALERIE1","VALERIE2"),"erreur")))))))))</f>
        <v/>
      </c>
      <c r="U113" s="52"/>
      <c r="V113" s="52"/>
      <c r="W113" s="60" t="str">
        <f t="shared" si="40"/>
        <v/>
      </c>
      <c r="X113" s="60" t="str">
        <f t="shared" si="41"/>
        <v/>
      </c>
      <c r="Y113" s="60" t="str">
        <f t="shared" si="42"/>
        <v/>
      </c>
      <c r="Z113" s="55" t="str">
        <f t="shared" si="43"/>
        <v/>
      </c>
    </row>
    <row r="114" spans="1:26" x14ac:dyDescent="0.25">
      <c r="A114" s="59"/>
      <c r="B114" s="122"/>
      <c r="C114" s="59"/>
      <c r="D114" s="61"/>
      <c r="E114" s="52"/>
      <c r="F114" s="52"/>
      <c r="G114" s="65"/>
      <c r="H114" s="100" t="str">
        <f t="shared" si="36"/>
        <v/>
      </c>
      <c r="I114" s="52"/>
      <c r="J114" s="60" t="str">
        <f t="shared" si="37"/>
        <v/>
      </c>
      <c r="K114" s="60" t="str">
        <f t="shared" si="38"/>
        <v/>
      </c>
      <c r="L114" s="60" t="str">
        <f t="shared" si="39"/>
        <v/>
      </c>
      <c r="M114" s="52"/>
      <c r="N114" s="52" t="str">
        <f t="shared" si="31"/>
        <v/>
      </c>
      <c r="O114" s="52" t="str">
        <f t="shared" si="32"/>
        <v/>
      </c>
      <c r="P114" s="52" t="str">
        <f t="shared" si="33"/>
        <v/>
      </c>
      <c r="Q114" s="52" t="str">
        <f>+IF(A114="","",CONCATENATE(YEAR(A114),"-",VLOOKUP(MONTH(A114),INFO_CALENDRIER!$I$1:$J$13,2,FALSE)))</f>
        <v/>
      </c>
      <c r="R114" s="52" t="str">
        <f t="shared" si="34"/>
        <v/>
      </c>
      <c r="S114" s="60" t="str">
        <f t="shared" si="35"/>
        <v/>
      </c>
      <c r="T114" s="52" t="str">
        <f>IF(H114="","",IF(I114=INFO_CALENDRIER!$AB$2,IF(BD!H114="COMMANDE","ALBAN1","ALBAN2"),IF(I114=INFO_CALENDRIER!$AB$3,IF(BD!H114="COMMANDE","ALICE1","ALICE2"),IF(I114=INFO_CALENDRIER!$AB$4,IF(BD!H114="COMMANDE","EUGENIE1","EUGENIE2"),IF(I114=INFO_CALENDRIER!$AB$5,IF(BD!H114="COMMANDE","FRED1","FRED2"),IF(I114=INFO_CALENDRIER!$AB$6,IF(BD!H114="COMMANDE","HERVE1","HERVE2"),IF(I114=INFO_CALENDRIER!$AB$7,IF(BD!H114="COMMANDE","MARIA1","MARIA2"),IF(I114=INFO_CALENDRIER!$AB$8,IF(BD!H114="COMMANDE","MARIE1","MARIE2"),IF(I114=INFO_CALENDRIER!$AB$9,IF(BD!H114="COMMANDE","VALERIE1","VALERIE2"),"erreur")))))))))</f>
        <v/>
      </c>
      <c r="U114" s="52"/>
      <c r="V114" s="52"/>
      <c r="W114" s="60" t="str">
        <f t="shared" si="40"/>
        <v/>
      </c>
      <c r="X114" s="60" t="str">
        <f t="shared" si="41"/>
        <v/>
      </c>
      <c r="Y114" s="60" t="str">
        <f t="shared" si="42"/>
        <v/>
      </c>
      <c r="Z114" s="55" t="str">
        <f t="shared" si="43"/>
        <v/>
      </c>
    </row>
    <row r="115" spans="1:26" x14ac:dyDescent="0.25">
      <c r="A115" s="59"/>
      <c r="B115" s="122"/>
      <c r="C115" s="59"/>
      <c r="D115" s="61"/>
      <c r="E115" s="52"/>
      <c r="F115" s="52"/>
      <c r="G115" s="65"/>
      <c r="H115" s="100" t="str">
        <f t="shared" si="36"/>
        <v/>
      </c>
      <c r="I115" s="52"/>
      <c r="J115" s="60" t="str">
        <f t="shared" si="37"/>
        <v/>
      </c>
      <c r="K115" s="60" t="str">
        <f t="shared" si="38"/>
        <v/>
      </c>
      <c r="L115" s="60" t="str">
        <f t="shared" si="39"/>
        <v/>
      </c>
      <c r="M115" s="52"/>
      <c r="N115" s="52" t="str">
        <f t="shared" si="31"/>
        <v/>
      </c>
      <c r="O115" s="52" t="str">
        <f t="shared" si="32"/>
        <v/>
      </c>
      <c r="P115" s="52" t="str">
        <f t="shared" si="33"/>
        <v/>
      </c>
      <c r="Q115" s="52" t="str">
        <f>+IF(A115="","",CONCATENATE(YEAR(A115),"-",VLOOKUP(MONTH(A115),INFO_CALENDRIER!$I$1:$J$13,2,FALSE)))</f>
        <v/>
      </c>
      <c r="R115" s="52" t="str">
        <f t="shared" si="34"/>
        <v/>
      </c>
      <c r="S115" s="60" t="str">
        <f t="shared" si="35"/>
        <v/>
      </c>
      <c r="T115" s="52" t="str">
        <f>IF(H115="","",IF(I115=INFO_CALENDRIER!$AB$2,IF(BD!H115="COMMANDE","ALBAN1","ALBAN2"),IF(I115=INFO_CALENDRIER!$AB$3,IF(BD!H115="COMMANDE","ALICE1","ALICE2"),IF(I115=INFO_CALENDRIER!$AB$4,IF(BD!H115="COMMANDE","EUGENIE1","EUGENIE2"),IF(I115=INFO_CALENDRIER!$AB$5,IF(BD!H115="COMMANDE","FRED1","FRED2"),IF(I115=INFO_CALENDRIER!$AB$6,IF(BD!H115="COMMANDE","HERVE1","HERVE2"),IF(I115=INFO_CALENDRIER!$AB$7,IF(BD!H115="COMMANDE","MARIA1","MARIA2"),IF(I115=INFO_CALENDRIER!$AB$8,IF(BD!H115="COMMANDE","MARIE1","MARIE2"),IF(I115=INFO_CALENDRIER!$AB$9,IF(BD!H115="COMMANDE","VALERIE1","VALERIE2"),"erreur")))))))))</f>
        <v/>
      </c>
      <c r="U115" s="52"/>
      <c r="V115" s="52"/>
      <c r="W115" s="60" t="str">
        <f t="shared" si="40"/>
        <v/>
      </c>
      <c r="X115" s="60" t="str">
        <f t="shared" si="41"/>
        <v/>
      </c>
      <c r="Y115" s="60" t="str">
        <f t="shared" si="42"/>
        <v/>
      </c>
      <c r="Z115" s="55" t="str">
        <f t="shared" si="43"/>
        <v/>
      </c>
    </row>
    <row r="116" spans="1:26" x14ac:dyDescent="0.25">
      <c r="A116" s="59"/>
      <c r="B116" s="122"/>
      <c r="C116" s="59"/>
      <c r="D116" s="61"/>
      <c r="E116" s="52"/>
      <c r="F116" s="52"/>
      <c r="G116" s="65"/>
      <c r="H116" s="100" t="str">
        <f t="shared" si="36"/>
        <v/>
      </c>
      <c r="I116" s="52"/>
      <c r="J116" s="60" t="str">
        <f t="shared" si="37"/>
        <v/>
      </c>
      <c r="K116" s="60" t="str">
        <f t="shared" si="38"/>
        <v/>
      </c>
      <c r="L116" s="60" t="str">
        <f t="shared" si="39"/>
        <v/>
      </c>
      <c r="M116" s="52"/>
      <c r="N116" s="52" t="str">
        <f t="shared" si="31"/>
        <v/>
      </c>
      <c r="O116" s="52" t="str">
        <f t="shared" si="32"/>
        <v/>
      </c>
      <c r="P116" s="52" t="str">
        <f t="shared" si="33"/>
        <v/>
      </c>
      <c r="Q116" s="52" t="str">
        <f>+IF(A116="","",CONCATENATE(YEAR(A116),"-",VLOOKUP(MONTH(A116),INFO_CALENDRIER!$I$1:$J$13,2,FALSE)))</f>
        <v/>
      </c>
      <c r="R116" s="52" t="str">
        <f t="shared" si="34"/>
        <v/>
      </c>
      <c r="S116" s="60" t="str">
        <f t="shared" si="35"/>
        <v/>
      </c>
      <c r="T116" s="52" t="str">
        <f>IF(H116="","",IF(I116=INFO_CALENDRIER!$AB$2,IF(BD!H116="COMMANDE","ALBAN1","ALBAN2"),IF(I116=INFO_CALENDRIER!$AB$3,IF(BD!H116="COMMANDE","ALICE1","ALICE2"),IF(I116=INFO_CALENDRIER!$AB$4,IF(BD!H116="COMMANDE","EUGENIE1","EUGENIE2"),IF(I116=INFO_CALENDRIER!$AB$5,IF(BD!H116="COMMANDE","FRED1","FRED2"),IF(I116=INFO_CALENDRIER!$AB$6,IF(BD!H116="COMMANDE","HERVE1","HERVE2"),IF(I116=INFO_CALENDRIER!$AB$7,IF(BD!H116="COMMANDE","MARIA1","MARIA2"),IF(I116=INFO_CALENDRIER!$AB$8,IF(BD!H116="COMMANDE","MARIE1","MARIE2"),IF(I116=INFO_CALENDRIER!$AB$9,IF(BD!H116="COMMANDE","VALERIE1","VALERIE2"),"erreur")))))))))</f>
        <v/>
      </c>
      <c r="U116" s="52"/>
      <c r="V116" s="52"/>
      <c r="W116" s="60" t="str">
        <f t="shared" si="40"/>
        <v/>
      </c>
      <c r="X116" s="60" t="str">
        <f t="shared" si="41"/>
        <v/>
      </c>
      <c r="Y116" s="60" t="str">
        <f t="shared" si="42"/>
        <v/>
      </c>
      <c r="Z116" s="55" t="str">
        <f t="shared" si="43"/>
        <v/>
      </c>
    </row>
    <row r="117" spans="1:26" x14ac:dyDescent="0.25">
      <c r="A117" s="59"/>
      <c r="B117" s="122"/>
      <c r="C117" s="59"/>
      <c r="D117" s="61"/>
      <c r="E117" s="52"/>
      <c r="F117" s="52"/>
      <c r="G117" s="65"/>
      <c r="H117" s="100" t="str">
        <f t="shared" si="36"/>
        <v/>
      </c>
      <c r="I117" s="52"/>
      <c r="J117" s="60" t="str">
        <f t="shared" si="37"/>
        <v/>
      </c>
      <c r="K117" s="60" t="str">
        <f t="shared" si="38"/>
        <v/>
      </c>
      <c r="L117" s="60" t="str">
        <f t="shared" si="39"/>
        <v/>
      </c>
      <c r="M117" s="52"/>
      <c r="N117" s="52" t="str">
        <f t="shared" si="31"/>
        <v/>
      </c>
      <c r="O117" s="52" t="str">
        <f t="shared" si="32"/>
        <v/>
      </c>
      <c r="P117" s="52" t="str">
        <f t="shared" si="33"/>
        <v/>
      </c>
      <c r="Q117" s="52" t="str">
        <f>+IF(A117="","",CONCATENATE(YEAR(A117),"-",VLOOKUP(MONTH(A117),INFO_CALENDRIER!$I$1:$J$13,2,FALSE)))</f>
        <v/>
      </c>
      <c r="R117" s="52" t="str">
        <f t="shared" si="34"/>
        <v/>
      </c>
      <c r="S117" s="60" t="str">
        <f t="shared" si="35"/>
        <v/>
      </c>
      <c r="T117" s="52" t="str">
        <f>IF(H117="","",IF(I117=INFO_CALENDRIER!$AB$2,IF(BD!H117="COMMANDE","ALBAN1","ALBAN2"),IF(I117=INFO_CALENDRIER!$AB$3,IF(BD!H117="COMMANDE","ALICE1","ALICE2"),IF(I117=INFO_CALENDRIER!$AB$4,IF(BD!H117="COMMANDE","EUGENIE1","EUGENIE2"),IF(I117=INFO_CALENDRIER!$AB$5,IF(BD!H117="COMMANDE","FRED1","FRED2"),IF(I117=INFO_CALENDRIER!$AB$6,IF(BD!H117="COMMANDE","HERVE1","HERVE2"),IF(I117=INFO_CALENDRIER!$AB$7,IF(BD!H117="COMMANDE","MARIA1","MARIA2"),IF(I117=INFO_CALENDRIER!$AB$8,IF(BD!H117="COMMANDE","MARIE1","MARIE2"),IF(I117=INFO_CALENDRIER!$AB$9,IF(BD!H117="COMMANDE","VALERIE1","VALERIE2"),"erreur")))))))))</f>
        <v/>
      </c>
      <c r="U117" s="52"/>
      <c r="V117" s="52"/>
      <c r="W117" s="60" t="str">
        <f t="shared" si="40"/>
        <v/>
      </c>
      <c r="X117" s="60" t="str">
        <f t="shared" si="41"/>
        <v/>
      </c>
      <c r="Y117" s="60" t="str">
        <f t="shared" si="42"/>
        <v/>
      </c>
      <c r="Z117" s="55" t="str">
        <f t="shared" si="43"/>
        <v/>
      </c>
    </row>
    <row r="118" spans="1:26" x14ac:dyDescent="0.25">
      <c r="A118" s="59"/>
      <c r="B118" s="122"/>
      <c r="C118" s="59"/>
      <c r="D118" s="61"/>
      <c r="E118" s="52"/>
      <c r="F118" s="52"/>
      <c r="G118" s="65"/>
      <c r="H118" s="100" t="str">
        <f t="shared" si="36"/>
        <v/>
      </c>
      <c r="I118" s="52"/>
      <c r="J118" s="60" t="str">
        <f t="shared" si="37"/>
        <v/>
      </c>
      <c r="K118" s="60" t="str">
        <f t="shared" si="38"/>
        <v/>
      </c>
      <c r="L118" s="60" t="str">
        <f t="shared" si="39"/>
        <v/>
      </c>
      <c r="M118" s="52"/>
      <c r="N118" s="52" t="str">
        <f t="shared" si="31"/>
        <v/>
      </c>
      <c r="O118" s="52" t="str">
        <f t="shared" si="32"/>
        <v/>
      </c>
      <c r="P118" s="52" t="str">
        <f t="shared" si="33"/>
        <v/>
      </c>
      <c r="Q118" s="52" t="str">
        <f>+IF(A118="","",CONCATENATE(YEAR(A118),"-",VLOOKUP(MONTH(A118),INFO_CALENDRIER!$I$1:$J$13,2,FALSE)))</f>
        <v/>
      </c>
      <c r="R118" s="52" t="str">
        <f t="shared" si="34"/>
        <v/>
      </c>
      <c r="S118" s="60" t="str">
        <f t="shared" si="35"/>
        <v/>
      </c>
      <c r="T118" s="52" t="str">
        <f>IF(H118="","",IF(I118=INFO_CALENDRIER!$AB$2,IF(BD!H118="COMMANDE","ALBAN1","ALBAN2"),IF(I118=INFO_CALENDRIER!$AB$3,IF(BD!H118="COMMANDE","ALICE1","ALICE2"),IF(I118=INFO_CALENDRIER!$AB$4,IF(BD!H118="COMMANDE","EUGENIE1","EUGENIE2"),IF(I118=INFO_CALENDRIER!$AB$5,IF(BD!H118="COMMANDE","FRED1","FRED2"),IF(I118=INFO_CALENDRIER!$AB$6,IF(BD!H118="COMMANDE","HERVE1","HERVE2"),IF(I118=INFO_CALENDRIER!$AB$7,IF(BD!H118="COMMANDE","MARIA1","MARIA2"),IF(I118=INFO_CALENDRIER!$AB$8,IF(BD!H118="COMMANDE","MARIE1","MARIE2"),IF(I118=INFO_CALENDRIER!$AB$9,IF(BD!H118="COMMANDE","VALERIE1","VALERIE2"),"erreur")))))))))</f>
        <v/>
      </c>
      <c r="U118" s="52"/>
      <c r="V118" s="52"/>
      <c r="W118" s="60" t="str">
        <f t="shared" si="40"/>
        <v/>
      </c>
      <c r="X118" s="60" t="str">
        <f t="shared" si="41"/>
        <v/>
      </c>
      <c r="Y118" s="60" t="str">
        <f t="shared" si="42"/>
        <v/>
      </c>
      <c r="Z118" s="55" t="str">
        <f t="shared" si="43"/>
        <v/>
      </c>
    </row>
    <row r="119" spans="1:26" x14ac:dyDescent="0.25">
      <c r="A119" s="59"/>
      <c r="B119" s="122"/>
      <c r="C119" s="59"/>
      <c r="D119" s="61"/>
      <c r="E119" s="52"/>
      <c r="F119" s="52"/>
      <c r="G119" s="65"/>
      <c r="H119" s="100" t="str">
        <f t="shared" si="36"/>
        <v/>
      </c>
      <c r="I119" s="52"/>
      <c r="J119" s="60" t="str">
        <f t="shared" si="37"/>
        <v/>
      </c>
      <c r="K119" s="60" t="str">
        <f t="shared" si="38"/>
        <v/>
      </c>
      <c r="L119" s="60" t="str">
        <f t="shared" si="39"/>
        <v/>
      </c>
      <c r="M119" s="52"/>
      <c r="N119" s="52" t="str">
        <f t="shared" si="31"/>
        <v/>
      </c>
      <c r="O119" s="52" t="str">
        <f t="shared" si="32"/>
        <v/>
      </c>
      <c r="P119" s="52" t="str">
        <f t="shared" si="33"/>
        <v/>
      </c>
      <c r="Q119" s="52" t="str">
        <f>+IF(A119="","",CONCATENATE(YEAR(A119),"-",VLOOKUP(MONTH(A119),INFO_CALENDRIER!$I$1:$J$13,2,FALSE)))</f>
        <v/>
      </c>
      <c r="R119" s="52" t="str">
        <f t="shared" si="34"/>
        <v/>
      </c>
      <c r="S119" s="60" t="str">
        <f t="shared" si="35"/>
        <v/>
      </c>
      <c r="T119" s="52" t="str">
        <f>IF(H119="","",IF(I119=INFO_CALENDRIER!$AB$2,IF(BD!H119="COMMANDE","ALBAN1","ALBAN2"),IF(I119=INFO_CALENDRIER!$AB$3,IF(BD!H119="COMMANDE","ALICE1","ALICE2"),IF(I119=INFO_CALENDRIER!$AB$4,IF(BD!H119="COMMANDE","EUGENIE1","EUGENIE2"),IF(I119=INFO_CALENDRIER!$AB$5,IF(BD!H119="COMMANDE","FRED1","FRED2"),IF(I119=INFO_CALENDRIER!$AB$6,IF(BD!H119="COMMANDE","HERVE1","HERVE2"),IF(I119=INFO_CALENDRIER!$AB$7,IF(BD!H119="COMMANDE","MARIA1","MARIA2"),IF(I119=INFO_CALENDRIER!$AB$8,IF(BD!H119="COMMANDE","MARIE1","MARIE2"),IF(I119=INFO_CALENDRIER!$AB$9,IF(BD!H119="COMMANDE","VALERIE1","VALERIE2"),"erreur")))))))))</f>
        <v/>
      </c>
      <c r="U119" s="52"/>
      <c r="V119" s="52"/>
      <c r="W119" s="60" t="str">
        <f t="shared" si="40"/>
        <v/>
      </c>
      <c r="X119" s="60" t="str">
        <f t="shared" si="41"/>
        <v/>
      </c>
      <c r="Y119" s="60" t="str">
        <f t="shared" si="42"/>
        <v/>
      </c>
      <c r="Z119" s="55" t="str">
        <f t="shared" si="43"/>
        <v/>
      </c>
    </row>
    <row r="120" spans="1:26" x14ac:dyDescent="0.25">
      <c r="A120" s="59"/>
      <c r="B120" s="122"/>
      <c r="C120" s="59"/>
      <c r="D120" s="61"/>
      <c r="E120" s="52"/>
      <c r="F120" s="52"/>
      <c r="G120" s="65"/>
      <c r="H120" s="100" t="str">
        <f t="shared" si="36"/>
        <v/>
      </c>
      <c r="I120" s="52"/>
      <c r="J120" s="60" t="str">
        <f t="shared" si="37"/>
        <v/>
      </c>
      <c r="K120" s="60" t="str">
        <f t="shared" si="38"/>
        <v/>
      </c>
      <c r="L120" s="60" t="str">
        <f t="shared" si="39"/>
        <v/>
      </c>
      <c r="M120" s="52"/>
      <c r="N120" s="52" t="str">
        <f t="shared" si="31"/>
        <v/>
      </c>
      <c r="O120" s="52" t="str">
        <f t="shared" si="32"/>
        <v/>
      </c>
      <c r="P120" s="52" t="str">
        <f t="shared" si="33"/>
        <v/>
      </c>
      <c r="Q120" s="52" t="str">
        <f>+IF(A120="","",CONCATENATE(YEAR(A120),"-",VLOOKUP(MONTH(A120),INFO_CALENDRIER!$I$1:$J$13,2,FALSE)))</f>
        <v/>
      </c>
      <c r="R120" s="52" t="str">
        <f t="shared" si="34"/>
        <v/>
      </c>
      <c r="S120" s="60" t="str">
        <f t="shared" si="35"/>
        <v/>
      </c>
      <c r="T120" s="52" t="str">
        <f>IF(H120="","",IF(I120=INFO_CALENDRIER!$AB$2,IF(BD!H120="COMMANDE","ALBAN1","ALBAN2"),IF(I120=INFO_CALENDRIER!$AB$3,IF(BD!H120="COMMANDE","ALICE1","ALICE2"),IF(I120=INFO_CALENDRIER!$AB$4,IF(BD!H120="COMMANDE","EUGENIE1","EUGENIE2"),IF(I120=INFO_CALENDRIER!$AB$5,IF(BD!H120="COMMANDE","FRED1","FRED2"),IF(I120=INFO_CALENDRIER!$AB$6,IF(BD!H120="COMMANDE","HERVE1","HERVE2"),IF(I120=INFO_CALENDRIER!$AB$7,IF(BD!H120="COMMANDE","MARIA1","MARIA2"),IF(I120=INFO_CALENDRIER!$AB$8,IF(BD!H120="COMMANDE","MARIE1","MARIE2"),IF(I120=INFO_CALENDRIER!$AB$9,IF(BD!H120="COMMANDE","VALERIE1","VALERIE2"),"erreur")))))))))</f>
        <v/>
      </c>
      <c r="U120" s="52"/>
      <c r="V120" s="52"/>
      <c r="W120" s="60" t="str">
        <f t="shared" si="40"/>
        <v/>
      </c>
      <c r="X120" s="60" t="str">
        <f t="shared" si="41"/>
        <v/>
      </c>
      <c r="Y120" s="60" t="str">
        <f t="shared" si="42"/>
        <v/>
      </c>
      <c r="Z120" s="55" t="str">
        <f t="shared" si="43"/>
        <v/>
      </c>
    </row>
    <row r="121" spans="1:26" x14ac:dyDescent="0.25">
      <c r="A121" s="59"/>
      <c r="B121" s="122"/>
      <c r="C121" s="59"/>
      <c r="D121" s="61"/>
      <c r="E121" s="52"/>
      <c r="F121" s="52"/>
      <c r="G121" s="65"/>
      <c r="H121" s="100" t="str">
        <f t="shared" si="36"/>
        <v/>
      </c>
      <c r="I121" s="52"/>
      <c r="J121" s="60" t="str">
        <f t="shared" si="37"/>
        <v/>
      </c>
      <c r="K121" s="60" t="str">
        <f t="shared" si="38"/>
        <v/>
      </c>
      <c r="L121" s="60" t="str">
        <f t="shared" si="39"/>
        <v/>
      </c>
      <c r="M121" s="52"/>
      <c r="N121" s="52" t="str">
        <f t="shared" si="31"/>
        <v/>
      </c>
      <c r="O121" s="52" t="str">
        <f t="shared" si="32"/>
        <v/>
      </c>
      <c r="P121" s="52" t="str">
        <f t="shared" si="33"/>
        <v/>
      </c>
      <c r="Q121" s="52" t="str">
        <f>+IF(A121="","",CONCATENATE(YEAR(A121),"-",VLOOKUP(MONTH(A121),INFO_CALENDRIER!$I$1:$J$13,2,FALSE)))</f>
        <v/>
      </c>
      <c r="R121" s="52" t="str">
        <f t="shared" si="34"/>
        <v/>
      </c>
      <c r="S121" s="60" t="str">
        <f t="shared" si="35"/>
        <v/>
      </c>
      <c r="T121" s="52" t="str">
        <f>IF(H121="","",IF(I121=INFO_CALENDRIER!$AB$2,IF(BD!H121="COMMANDE","ALBAN1","ALBAN2"),IF(I121=INFO_CALENDRIER!$AB$3,IF(BD!H121="COMMANDE","ALICE1","ALICE2"),IF(I121=INFO_CALENDRIER!$AB$4,IF(BD!H121="COMMANDE","EUGENIE1","EUGENIE2"),IF(I121=INFO_CALENDRIER!$AB$5,IF(BD!H121="COMMANDE","FRED1","FRED2"),IF(I121=INFO_CALENDRIER!$AB$6,IF(BD!H121="COMMANDE","HERVE1","HERVE2"),IF(I121=INFO_CALENDRIER!$AB$7,IF(BD!H121="COMMANDE","MARIA1","MARIA2"),IF(I121=INFO_CALENDRIER!$AB$8,IF(BD!H121="COMMANDE","MARIE1","MARIE2"),IF(I121=INFO_CALENDRIER!$AB$9,IF(BD!H121="COMMANDE","VALERIE1","VALERIE2"),"erreur")))))))))</f>
        <v/>
      </c>
      <c r="U121" s="52"/>
      <c r="V121" s="52"/>
      <c r="W121" s="60" t="str">
        <f t="shared" si="40"/>
        <v/>
      </c>
      <c r="X121" s="60" t="str">
        <f t="shared" si="41"/>
        <v/>
      </c>
      <c r="Y121" s="60" t="str">
        <f t="shared" si="42"/>
        <v/>
      </c>
      <c r="Z121" s="55" t="str">
        <f t="shared" si="43"/>
        <v/>
      </c>
    </row>
    <row r="122" spans="1:26" x14ac:dyDescent="0.25">
      <c r="A122" s="59"/>
      <c r="B122" s="122"/>
      <c r="C122" s="59"/>
      <c r="D122" s="61"/>
      <c r="E122" s="52"/>
      <c r="F122" s="52"/>
      <c r="G122" s="65"/>
      <c r="H122" s="100" t="str">
        <f t="shared" si="36"/>
        <v/>
      </c>
      <c r="I122" s="52"/>
      <c r="J122" s="60" t="str">
        <f t="shared" si="37"/>
        <v/>
      </c>
      <c r="K122" s="60" t="str">
        <f t="shared" si="38"/>
        <v/>
      </c>
      <c r="L122" s="60" t="str">
        <f t="shared" si="39"/>
        <v/>
      </c>
      <c r="M122" s="52"/>
      <c r="N122" s="52" t="str">
        <f t="shared" si="31"/>
        <v/>
      </c>
      <c r="O122" s="52" t="str">
        <f t="shared" si="32"/>
        <v/>
      </c>
      <c r="P122" s="52" t="str">
        <f t="shared" si="33"/>
        <v/>
      </c>
      <c r="Q122" s="52" t="str">
        <f>+IF(A122="","",CONCATENATE(YEAR(A122),"-",VLOOKUP(MONTH(A122),INFO_CALENDRIER!$I$1:$J$13,2,FALSE)))</f>
        <v/>
      </c>
      <c r="R122" s="52" t="str">
        <f t="shared" si="34"/>
        <v/>
      </c>
      <c r="S122" s="60" t="str">
        <f t="shared" si="35"/>
        <v/>
      </c>
      <c r="T122" s="52" t="str">
        <f>IF(H122="","",IF(I122=INFO_CALENDRIER!$AB$2,IF(BD!H122="COMMANDE","ALBAN1","ALBAN2"),IF(I122=INFO_CALENDRIER!$AB$3,IF(BD!H122="COMMANDE","ALICE1","ALICE2"),IF(I122=INFO_CALENDRIER!$AB$4,IF(BD!H122="COMMANDE","EUGENIE1","EUGENIE2"),IF(I122=INFO_CALENDRIER!$AB$5,IF(BD!H122="COMMANDE","FRED1","FRED2"),IF(I122=INFO_CALENDRIER!$AB$6,IF(BD!H122="COMMANDE","HERVE1","HERVE2"),IF(I122=INFO_CALENDRIER!$AB$7,IF(BD!H122="COMMANDE","MARIA1","MARIA2"),IF(I122=INFO_CALENDRIER!$AB$8,IF(BD!H122="COMMANDE","MARIE1","MARIE2"),IF(I122=INFO_CALENDRIER!$AB$9,IF(BD!H122="COMMANDE","VALERIE1","VALERIE2"),"erreur")))))))))</f>
        <v/>
      </c>
      <c r="U122" s="52"/>
      <c r="V122" s="52"/>
      <c r="W122" s="60" t="str">
        <f t="shared" si="40"/>
        <v/>
      </c>
      <c r="X122" s="60" t="str">
        <f t="shared" si="41"/>
        <v/>
      </c>
      <c r="Y122" s="60" t="str">
        <f t="shared" si="42"/>
        <v/>
      </c>
      <c r="Z122" s="55" t="str">
        <f t="shared" si="43"/>
        <v/>
      </c>
    </row>
    <row r="123" spans="1:26" x14ac:dyDescent="0.25">
      <c r="A123" s="59"/>
      <c r="B123" s="122"/>
      <c r="C123" s="59"/>
      <c r="D123" s="61"/>
      <c r="E123" s="52"/>
      <c r="F123" s="52"/>
      <c r="G123" s="65"/>
      <c r="H123" s="100" t="str">
        <f t="shared" si="36"/>
        <v/>
      </c>
      <c r="I123" s="52"/>
      <c r="J123" s="60" t="str">
        <f t="shared" si="37"/>
        <v/>
      </c>
      <c r="K123" s="60" t="str">
        <f t="shared" si="38"/>
        <v/>
      </c>
      <c r="L123" s="60" t="str">
        <f t="shared" si="39"/>
        <v/>
      </c>
      <c r="M123" s="52"/>
      <c r="N123" s="52" t="str">
        <f t="shared" si="31"/>
        <v/>
      </c>
      <c r="O123" s="52" t="str">
        <f t="shared" si="32"/>
        <v/>
      </c>
      <c r="P123" s="52" t="str">
        <f t="shared" si="33"/>
        <v/>
      </c>
      <c r="Q123" s="52" t="str">
        <f>+IF(A123="","",CONCATENATE(YEAR(A123),"-",VLOOKUP(MONTH(A123),INFO_CALENDRIER!$I$1:$J$13,2,FALSE)))</f>
        <v/>
      </c>
      <c r="R123" s="52" t="str">
        <f t="shared" si="34"/>
        <v/>
      </c>
      <c r="S123" s="60" t="str">
        <f t="shared" si="35"/>
        <v/>
      </c>
      <c r="T123" s="52" t="str">
        <f>IF(H123="","",IF(I123=INFO_CALENDRIER!$AB$2,IF(BD!H123="COMMANDE","ALBAN1","ALBAN2"),IF(I123=INFO_CALENDRIER!$AB$3,IF(BD!H123="COMMANDE","ALICE1","ALICE2"),IF(I123=INFO_CALENDRIER!$AB$4,IF(BD!H123="COMMANDE","EUGENIE1","EUGENIE2"),IF(I123=INFO_CALENDRIER!$AB$5,IF(BD!H123="COMMANDE","FRED1","FRED2"),IF(I123=INFO_CALENDRIER!$AB$6,IF(BD!H123="COMMANDE","HERVE1","HERVE2"),IF(I123=INFO_CALENDRIER!$AB$7,IF(BD!H123="COMMANDE","MARIA1","MARIA2"),IF(I123=INFO_CALENDRIER!$AB$8,IF(BD!H123="COMMANDE","MARIE1","MARIE2"),IF(I123=INFO_CALENDRIER!$AB$9,IF(BD!H123="COMMANDE","VALERIE1","VALERIE2"),"erreur")))))))))</f>
        <v/>
      </c>
      <c r="U123" s="52"/>
      <c r="V123" s="52"/>
      <c r="W123" s="60" t="str">
        <f t="shared" si="40"/>
        <v/>
      </c>
      <c r="X123" s="60" t="str">
        <f t="shared" si="41"/>
        <v/>
      </c>
      <c r="Y123" s="60" t="str">
        <f t="shared" si="42"/>
        <v/>
      </c>
      <c r="Z123" s="55" t="str">
        <f t="shared" si="43"/>
        <v/>
      </c>
    </row>
    <row r="124" spans="1:26" x14ac:dyDescent="0.25">
      <c r="A124" s="59"/>
      <c r="B124" s="122"/>
      <c r="C124" s="59"/>
      <c r="D124" s="61"/>
      <c r="E124" s="52"/>
      <c r="F124" s="52"/>
      <c r="G124" s="65"/>
      <c r="H124" s="100" t="str">
        <f t="shared" si="36"/>
        <v/>
      </c>
      <c r="I124" s="52"/>
      <c r="J124" s="60" t="str">
        <f t="shared" si="37"/>
        <v/>
      </c>
      <c r="K124" s="60" t="str">
        <f t="shared" si="38"/>
        <v/>
      </c>
      <c r="L124" s="60" t="str">
        <f t="shared" si="39"/>
        <v/>
      </c>
      <c r="M124" s="52"/>
      <c r="N124" s="52" t="str">
        <f t="shared" si="31"/>
        <v/>
      </c>
      <c r="O124" s="52" t="str">
        <f t="shared" si="32"/>
        <v/>
      </c>
      <c r="P124" s="52" t="str">
        <f t="shared" si="33"/>
        <v/>
      </c>
      <c r="Q124" s="52" t="str">
        <f>+IF(A124="","",CONCATENATE(YEAR(A124),"-",VLOOKUP(MONTH(A124),INFO_CALENDRIER!$I$1:$J$13,2,FALSE)))</f>
        <v/>
      </c>
      <c r="R124" s="52" t="str">
        <f t="shared" si="34"/>
        <v/>
      </c>
      <c r="S124" s="60" t="str">
        <f t="shared" si="35"/>
        <v/>
      </c>
      <c r="T124" s="52" t="str">
        <f>IF(H124="","",IF(I124=INFO_CALENDRIER!$AB$2,IF(BD!H124="COMMANDE","ALBAN1","ALBAN2"),IF(I124=INFO_CALENDRIER!$AB$3,IF(BD!H124="COMMANDE","ALICE1","ALICE2"),IF(I124=INFO_CALENDRIER!$AB$4,IF(BD!H124="COMMANDE","EUGENIE1","EUGENIE2"),IF(I124=INFO_CALENDRIER!$AB$5,IF(BD!H124="COMMANDE","FRED1","FRED2"),IF(I124=INFO_CALENDRIER!$AB$6,IF(BD!H124="COMMANDE","HERVE1","HERVE2"),IF(I124=INFO_CALENDRIER!$AB$7,IF(BD!H124="COMMANDE","MARIA1","MARIA2"),IF(I124=INFO_CALENDRIER!$AB$8,IF(BD!H124="COMMANDE","MARIE1","MARIE2"),IF(I124=INFO_CALENDRIER!$AB$9,IF(BD!H124="COMMANDE","VALERIE1","VALERIE2"),"erreur")))))))))</f>
        <v/>
      </c>
      <c r="U124" s="52"/>
      <c r="V124" s="52"/>
      <c r="W124" s="60" t="str">
        <f t="shared" si="40"/>
        <v/>
      </c>
      <c r="X124" s="60" t="str">
        <f t="shared" si="41"/>
        <v/>
      </c>
      <c r="Y124" s="60" t="str">
        <f t="shared" si="42"/>
        <v/>
      </c>
      <c r="Z124" s="55" t="str">
        <f t="shared" si="43"/>
        <v/>
      </c>
    </row>
    <row r="125" spans="1:26" x14ac:dyDescent="0.25">
      <c r="A125" s="59"/>
      <c r="B125" s="122"/>
      <c r="C125" s="59"/>
      <c r="D125" s="61"/>
      <c r="E125" s="52"/>
      <c r="F125" s="52"/>
      <c r="G125" s="65"/>
      <c r="H125" s="100" t="str">
        <f t="shared" si="36"/>
        <v/>
      </c>
      <c r="I125" s="52"/>
      <c r="J125" s="60" t="str">
        <f t="shared" si="37"/>
        <v/>
      </c>
      <c r="K125" s="60" t="str">
        <f t="shared" si="38"/>
        <v/>
      </c>
      <c r="L125" s="60" t="str">
        <f t="shared" si="39"/>
        <v/>
      </c>
      <c r="M125" s="52"/>
      <c r="N125" s="52" t="str">
        <f t="shared" si="31"/>
        <v/>
      </c>
      <c r="O125" s="52" t="str">
        <f t="shared" si="32"/>
        <v/>
      </c>
      <c r="P125" s="52" t="str">
        <f t="shared" si="33"/>
        <v/>
      </c>
      <c r="Q125" s="52" t="str">
        <f>+IF(A125="","",CONCATENATE(YEAR(A125),"-",VLOOKUP(MONTH(A125),INFO_CALENDRIER!$I$1:$J$13,2,FALSE)))</f>
        <v/>
      </c>
      <c r="R125" s="52" t="str">
        <f t="shared" si="34"/>
        <v/>
      </c>
      <c r="S125" s="60" t="str">
        <f t="shared" si="35"/>
        <v/>
      </c>
      <c r="T125" s="52" t="str">
        <f>IF(H125="","",IF(I125=INFO_CALENDRIER!$AB$2,IF(BD!H125="COMMANDE","ALBAN1","ALBAN2"),IF(I125=INFO_CALENDRIER!$AB$3,IF(BD!H125="COMMANDE","ALICE1","ALICE2"),IF(I125=INFO_CALENDRIER!$AB$4,IF(BD!H125="COMMANDE","EUGENIE1","EUGENIE2"),IF(I125=INFO_CALENDRIER!$AB$5,IF(BD!H125="COMMANDE","FRED1","FRED2"),IF(I125=INFO_CALENDRIER!$AB$6,IF(BD!H125="COMMANDE","HERVE1","HERVE2"),IF(I125=INFO_CALENDRIER!$AB$7,IF(BD!H125="COMMANDE","MARIA1","MARIA2"),IF(I125=INFO_CALENDRIER!$AB$8,IF(BD!H125="COMMANDE","MARIE1","MARIE2"),IF(I125=INFO_CALENDRIER!$AB$9,IF(BD!H125="COMMANDE","VALERIE1","VALERIE2"),"erreur")))))))))</f>
        <v/>
      </c>
      <c r="U125" s="52"/>
      <c r="V125" s="52"/>
      <c r="W125" s="60" t="str">
        <f t="shared" si="40"/>
        <v/>
      </c>
      <c r="X125" s="60" t="str">
        <f t="shared" si="41"/>
        <v/>
      </c>
      <c r="Y125" s="60" t="str">
        <f t="shared" si="42"/>
        <v/>
      </c>
      <c r="Z125" s="55" t="str">
        <f t="shared" si="43"/>
        <v/>
      </c>
    </row>
    <row r="126" spans="1:26" x14ac:dyDescent="0.25">
      <c r="A126" s="59"/>
      <c r="B126" s="122"/>
      <c r="C126" s="59"/>
      <c r="D126" s="61"/>
      <c r="E126" s="52"/>
      <c r="F126" s="52"/>
      <c r="G126" s="65"/>
      <c r="H126" s="100" t="str">
        <f t="shared" si="36"/>
        <v/>
      </c>
      <c r="I126" s="52"/>
      <c r="J126" s="60" t="str">
        <f t="shared" si="37"/>
        <v/>
      </c>
      <c r="K126" s="60" t="str">
        <f t="shared" si="38"/>
        <v/>
      </c>
      <c r="L126" s="60" t="str">
        <f t="shared" si="39"/>
        <v/>
      </c>
      <c r="M126" s="52"/>
      <c r="N126" s="52" t="str">
        <f t="shared" si="31"/>
        <v/>
      </c>
      <c r="O126" s="52" t="str">
        <f t="shared" si="32"/>
        <v/>
      </c>
      <c r="P126" s="52" t="str">
        <f t="shared" si="33"/>
        <v/>
      </c>
      <c r="Q126" s="52" t="str">
        <f>+IF(A126="","",CONCATENATE(YEAR(A126),"-",VLOOKUP(MONTH(A126),INFO_CALENDRIER!$I$1:$J$13,2,FALSE)))</f>
        <v/>
      </c>
      <c r="R126" s="52" t="str">
        <f t="shared" si="34"/>
        <v/>
      </c>
      <c r="S126" s="60" t="str">
        <f t="shared" si="35"/>
        <v/>
      </c>
      <c r="T126" s="52" t="str">
        <f>IF(H126="","",IF(I126=INFO_CALENDRIER!$AB$2,IF(BD!H126="COMMANDE","ALBAN1","ALBAN2"),IF(I126=INFO_CALENDRIER!$AB$3,IF(BD!H126="COMMANDE","ALICE1","ALICE2"),IF(I126=INFO_CALENDRIER!$AB$4,IF(BD!H126="COMMANDE","EUGENIE1","EUGENIE2"),IF(I126=INFO_CALENDRIER!$AB$5,IF(BD!H126="COMMANDE","FRED1","FRED2"),IF(I126=INFO_CALENDRIER!$AB$6,IF(BD!H126="COMMANDE","HERVE1","HERVE2"),IF(I126=INFO_CALENDRIER!$AB$7,IF(BD!H126="COMMANDE","MARIA1","MARIA2"),IF(I126=INFO_CALENDRIER!$AB$8,IF(BD!H126="COMMANDE","MARIE1","MARIE2"),IF(I126=INFO_CALENDRIER!$AB$9,IF(BD!H126="COMMANDE","VALERIE1","VALERIE2"),"erreur")))))))))</f>
        <v/>
      </c>
      <c r="U126" s="52"/>
      <c r="V126" s="52"/>
      <c r="W126" s="60" t="str">
        <f t="shared" si="40"/>
        <v/>
      </c>
      <c r="X126" s="60" t="str">
        <f t="shared" si="41"/>
        <v/>
      </c>
      <c r="Y126" s="60" t="str">
        <f t="shared" si="42"/>
        <v/>
      </c>
      <c r="Z126" s="55" t="str">
        <f t="shared" si="43"/>
        <v/>
      </c>
    </row>
    <row r="127" spans="1:26" x14ac:dyDescent="0.25">
      <c r="A127" s="59"/>
      <c r="B127" s="122"/>
      <c r="C127" s="59"/>
      <c r="D127" s="61"/>
      <c r="E127" s="52"/>
      <c r="F127" s="52"/>
      <c r="G127" s="65"/>
      <c r="H127" s="100" t="str">
        <f t="shared" si="36"/>
        <v/>
      </c>
      <c r="I127" s="52"/>
      <c r="J127" s="60" t="str">
        <f t="shared" si="37"/>
        <v/>
      </c>
      <c r="K127" s="60" t="str">
        <f t="shared" si="38"/>
        <v/>
      </c>
      <c r="L127" s="60" t="str">
        <f t="shared" si="39"/>
        <v/>
      </c>
      <c r="M127" s="52"/>
      <c r="N127" s="52" t="str">
        <f t="shared" si="31"/>
        <v/>
      </c>
      <c r="O127" s="52" t="str">
        <f t="shared" si="32"/>
        <v/>
      </c>
      <c r="P127" s="52" t="str">
        <f t="shared" si="33"/>
        <v/>
      </c>
      <c r="Q127" s="52" t="str">
        <f>+IF(A127="","",CONCATENATE(YEAR(A127),"-",VLOOKUP(MONTH(A127),INFO_CALENDRIER!$I$1:$J$13,2,FALSE)))</f>
        <v/>
      </c>
      <c r="R127" s="52" t="str">
        <f t="shared" si="34"/>
        <v/>
      </c>
      <c r="S127" s="60" t="str">
        <f t="shared" si="35"/>
        <v/>
      </c>
      <c r="T127" s="52" t="str">
        <f>IF(H127="","",IF(I127=INFO_CALENDRIER!$AB$2,IF(BD!H127="COMMANDE","ALBAN1","ALBAN2"),IF(I127=INFO_CALENDRIER!$AB$3,IF(BD!H127="COMMANDE","ALICE1","ALICE2"),IF(I127=INFO_CALENDRIER!$AB$4,IF(BD!H127="COMMANDE","EUGENIE1","EUGENIE2"),IF(I127=INFO_CALENDRIER!$AB$5,IF(BD!H127="COMMANDE","FRED1","FRED2"),IF(I127=INFO_CALENDRIER!$AB$6,IF(BD!H127="COMMANDE","HERVE1","HERVE2"),IF(I127=INFO_CALENDRIER!$AB$7,IF(BD!H127="COMMANDE","MARIA1","MARIA2"),IF(I127=INFO_CALENDRIER!$AB$8,IF(BD!H127="COMMANDE","MARIE1","MARIE2"),IF(I127=INFO_CALENDRIER!$AB$9,IF(BD!H127="COMMANDE","VALERIE1","VALERIE2"),"erreur")))))))))</f>
        <v/>
      </c>
      <c r="U127" s="52"/>
      <c r="V127" s="52"/>
      <c r="W127" s="60" t="str">
        <f t="shared" si="40"/>
        <v/>
      </c>
      <c r="X127" s="60" t="str">
        <f t="shared" si="41"/>
        <v/>
      </c>
      <c r="Y127" s="60" t="str">
        <f t="shared" si="42"/>
        <v/>
      </c>
      <c r="Z127" s="55" t="str">
        <f t="shared" si="43"/>
        <v/>
      </c>
    </row>
    <row r="128" spans="1:26" x14ac:dyDescent="0.25">
      <c r="A128" s="59"/>
      <c r="B128" s="122"/>
      <c r="C128" s="59"/>
      <c r="D128" s="61"/>
      <c r="E128" s="52"/>
      <c r="F128" s="52"/>
      <c r="G128" s="65"/>
      <c r="H128" s="100" t="str">
        <f t="shared" si="36"/>
        <v/>
      </c>
      <c r="I128" s="52"/>
      <c r="J128" s="60" t="str">
        <f t="shared" si="37"/>
        <v/>
      </c>
      <c r="K128" s="60" t="str">
        <f t="shared" si="38"/>
        <v/>
      </c>
      <c r="L128" s="60" t="str">
        <f t="shared" si="39"/>
        <v/>
      </c>
      <c r="M128" s="52"/>
      <c r="N128" s="52" t="str">
        <f t="shared" si="31"/>
        <v/>
      </c>
      <c r="O128" s="52" t="str">
        <f t="shared" si="32"/>
        <v/>
      </c>
      <c r="P128" s="52" t="str">
        <f t="shared" si="33"/>
        <v/>
      </c>
      <c r="Q128" s="52" t="str">
        <f>+IF(A128="","",CONCATENATE(YEAR(A128),"-",VLOOKUP(MONTH(A128),INFO_CALENDRIER!$I$1:$J$13,2,FALSE)))</f>
        <v/>
      </c>
      <c r="R128" s="52" t="str">
        <f t="shared" si="34"/>
        <v/>
      </c>
      <c r="S128" s="60" t="str">
        <f t="shared" si="35"/>
        <v/>
      </c>
      <c r="T128" s="52" t="str">
        <f>IF(H128="","",IF(I128=INFO_CALENDRIER!$AB$2,IF(BD!H128="COMMANDE","ALBAN1","ALBAN2"),IF(I128=INFO_CALENDRIER!$AB$3,IF(BD!H128="COMMANDE","ALICE1","ALICE2"),IF(I128=INFO_CALENDRIER!$AB$4,IF(BD!H128="COMMANDE","EUGENIE1","EUGENIE2"),IF(I128=INFO_CALENDRIER!$AB$5,IF(BD!H128="COMMANDE","FRED1","FRED2"),IF(I128=INFO_CALENDRIER!$AB$6,IF(BD!H128="COMMANDE","HERVE1","HERVE2"),IF(I128=INFO_CALENDRIER!$AB$7,IF(BD!H128="COMMANDE","MARIA1","MARIA2"),IF(I128=INFO_CALENDRIER!$AB$8,IF(BD!H128="COMMANDE","MARIE1","MARIE2"),IF(I128=INFO_CALENDRIER!$AB$9,IF(BD!H128="COMMANDE","VALERIE1","VALERIE2"),"erreur")))))))))</f>
        <v/>
      </c>
      <c r="U128" s="52"/>
      <c r="V128" s="52"/>
      <c r="W128" s="60" t="str">
        <f t="shared" si="40"/>
        <v/>
      </c>
      <c r="X128" s="60" t="str">
        <f t="shared" si="41"/>
        <v/>
      </c>
      <c r="Y128" s="60" t="str">
        <f t="shared" si="42"/>
        <v/>
      </c>
      <c r="Z128" s="55" t="str">
        <f t="shared" si="43"/>
        <v/>
      </c>
    </row>
    <row r="129" spans="1:26" x14ac:dyDescent="0.25">
      <c r="A129" s="59"/>
      <c r="B129" s="122"/>
      <c r="C129" s="59"/>
      <c r="D129" s="61"/>
      <c r="E129" s="52"/>
      <c r="F129" s="52"/>
      <c r="G129" s="65"/>
      <c r="H129" s="100" t="str">
        <f t="shared" si="36"/>
        <v/>
      </c>
      <c r="I129" s="52"/>
      <c r="J129" s="60" t="str">
        <f t="shared" si="37"/>
        <v/>
      </c>
      <c r="K129" s="60" t="str">
        <f t="shared" si="38"/>
        <v/>
      </c>
      <c r="L129" s="60" t="str">
        <f t="shared" si="39"/>
        <v/>
      </c>
      <c r="M129" s="52"/>
      <c r="N129" s="52" t="str">
        <f t="shared" si="31"/>
        <v/>
      </c>
      <c r="O129" s="52" t="str">
        <f t="shared" si="32"/>
        <v/>
      </c>
      <c r="P129" s="52" t="str">
        <f t="shared" si="33"/>
        <v/>
      </c>
      <c r="Q129" s="52" t="str">
        <f>+IF(A129="","",CONCATENATE(YEAR(A129),"-",VLOOKUP(MONTH(A129),INFO_CALENDRIER!$I$1:$J$13,2,FALSE)))</f>
        <v/>
      </c>
      <c r="R129" s="52" t="str">
        <f t="shared" si="34"/>
        <v/>
      </c>
      <c r="S129" s="60" t="str">
        <f t="shared" si="35"/>
        <v/>
      </c>
      <c r="T129" s="52" t="str">
        <f>IF(H129="","",IF(I129=INFO_CALENDRIER!$AB$2,IF(BD!H129="COMMANDE","ALBAN1","ALBAN2"),IF(I129=INFO_CALENDRIER!$AB$3,IF(BD!H129="COMMANDE","ALICE1","ALICE2"),IF(I129=INFO_CALENDRIER!$AB$4,IF(BD!H129="COMMANDE","EUGENIE1","EUGENIE2"),IF(I129=INFO_CALENDRIER!$AB$5,IF(BD!H129="COMMANDE","FRED1","FRED2"),IF(I129=INFO_CALENDRIER!$AB$6,IF(BD!H129="COMMANDE","HERVE1","HERVE2"),IF(I129=INFO_CALENDRIER!$AB$7,IF(BD!H129="COMMANDE","MARIA1","MARIA2"),IF(I129=INFO_CALENDRIER!$AB$8,IF(BD!H129="COMMANDE","MARIE1","MARIE2"),IF(I129=INFO_CALENDRIER!$AB$9,IF(BD!H129="COMMANDE","VALERIE1","VALERIE2"),"erreur")))))))))</f>
        <v/>
      </c>
      <c r="U129" s="52"/>
      <c r="V129" s="52"/>
      <c r="W129" s="60" t="str">
        <f t="shared" si="40"/>
        <v/>
      </c>
      <c r="X129" s="60" t="str">
        <f t="shared" si="41"/>
        <v/>
      </c>
      <c r="Y129" s="60" t="str">
        <f t="shared" si="42"/>
        <v/>
      </c>
      <c r="Z129" s="55" t="str">
        <f t="shared" si="43"/>
        <v/>
      </c>
    </row>
    <row r="130" spans="1:26" x14ac:dyDescent="0.25">
      <c r="A130" s="59"/>
      <c r="B130" s="122"/>
      <c r="C130" s="59"/>
      <c r="D130" s="61"/>
      <c r="E130" s="52"/>
      <c r="F130" s="52"/>
      <c r="G130" s="65"/>
      <c r="H130" s="100" t="str">
        <f t="shared" si="36"/>
        <v/>
      </c>
      <c r="I130" s="52"/>
      <c r="J130" s="60" t="str">
        <f t="shared" si="37"/>
        <v/>
      </c>
      <c r="K130" s="60" t="str">
        <f t="shared" si="38"/>
        <v/>
      </c>
      <c r="L130" s="60" t="str">
        <f t="shared" si="39"/>
        <v/>
      </c>
      <c r="M130" s="52"/>
      <c r="N130" s="52" t="str">
        <f t="shared" si="31"/>
        <v/>
      </c>
      <c r="O130" s="52" t="str">
        <f t="shared" si="32"/>
        <v/>
      </c>
      <c r="P130" s="52" t="str">
        <f t="shared" si="33"/>
        <v/>
      </c>
      <c r="Q130" s="52" t="str">
        <f>+IF(A130="","",CONCATENATE(YEAR(A130),"-",VLOOKUP(MONTH(A130),INFO_CALENDRIER!$I$1:$J$13,2,FALSE)))</f>
        <v/>
      </c>
      <c r="R130" s="52" t="str">
        <f t="shared" si="34"/>
        <v/>
      </c>
      <c r="S130" s="60" t="str">
        <f t="shared" si="35"/>
        <v/>
      </c>
      <c r="T130" s="52" t="str">
        <f>IF(H130="","",IF(I130=INFO_CALENDRIER!$AB$2,IF(BD!H130="COMMANDE","ALBAN1","ALBAN2"),IF(I130=INFO_CALENDRIER!$AB$3,IF(BD!H130="COMMANDE","ALICE1","ALICE2"),IF(I130=INFO_CALENDRIER!$AB$4,IF(BD!H130="COMMANDE","EUGENIE1","EUGENIE2"),IF(I130=INFO_CALENDRIER!$AB$5,IF(BD!H130="COMMANDE","FRED1","FRED2"),IF(I130=INFO_CALENDRIER!$AB$6,IF(BD!H130="COMMANDE","HERVE1","HERVE2"),IF(I130=INFO_CALENDRIER!$AB$7,IF(BD!H130="COMMANDE","MARIA1","MARIA2"),IF(I130=INFO_CALENDRIER!$AB$8,IF(BD!H130="COMMANDE","MARIE1","MARIE2"),IF(I130=INFO_CALENDRIER!$AB$9,IF(BD!H130="COMMANDE","VALERIE1","VALERIE2"),"erreur")))))))))</f>
        <v/>
      </c>
      <c r="U130" s="52"/>
      <c r="V130" s="52"/>
      <c r="W130" s="60" t="str">
        <f t="shared" si="40"/>
        <v/>
      </c>
      <c r="X130" s="60" t="str">
        <f t="shared" si="41"/>
        <v/>
      </c>
      <c r="Y130" s="60" t="str">
        <f t="shared" si="42"/>
        <v/>
      </c>
      <c r="Z130" s="55" t="str">
        <f t="shared" si="43"/>
        <v/>
      </c>
    </row>
    <row r="131" spans="1:26" x14ac:dyDescent="0.25">
      <c r="A131" s="59"/>
      <c r="B131" s="122"/>
      <c r="C131" s="59"/>
      <c r="D131" s="61"/>
      <c r="E131" s="52"/>
      <c r="F131" s="52"/>
      <c r="G131" s="65"/>
      <c r="H131" s="100" t="str">
        <f t="shared" si="36"/>
        <v/>
      </c>
      <c r="I131" s="52"/>
      <c r="J131" s="60" t="str">
        <f t="shared" si="37"/>
        <v/>
      </c>
      <c r="K131" s="60" t="str">
        <f t="shared" si="38"/>
        <v/>
      </c>
      <c r="L131" s="60" t="str">
        <f t="shared" si="39"/>
        <v/>
      </c>
      <c r="M131" s="52"/>
      <c r="N131" s="52" t="str">
        <f t="shared" ref="N131:N194" si="44">+IF($A131="","",IF(OR(ISERR(K131),ISNA(K131)),1,0))</f>
        <v/>
      </c>
      <c r="O131" s="52" t="str">
        <f t="shared" ref="O131:O194" si="45">+IF($A131="","",IF(OR(ISERR(J131),ISNA(J131)),1,0))</f>
        <v/>
      </c>
      <c r="P131" s="52" t="str">
        <f t="shared" ref="P131:P194" si="46">IF($A131="","",IF(OR(ISERR(L131),ISNA(L131)),1,0))</f>
        <v/>
      </c>
      <c r="Q131" s="52" t="str">
        <f>+IF(A131="","",CONCATENATE(YEAR(A131),"-",VLOOKUP(MONTH(A131),INFO_CALENDRIER!$I$1:$J$13,2,FALSE)))</f>
        <v/>
      </c>
      <c r="R131" s="52" t="str">
        <f t="shared" ref="R131:R194" si="47">+IF($A131="","",IF(OR(ISERR(E131),ISNA(E131)),1,0))</f>
        <v/>
      </c>
      <c r="S131" s="60" t="str">
        <f t="shared" ref="S131:S194" si="48">IF($A131="","",IF(OR(ISERR(I131),ISNA(I131)),1,0))</f>
        <v/>
      </c>
      <c r="T131" s="52" t="str">
        <f>IF(H131="","",IF(I131=INFO_CALENDRIER!$AB$2,IF(BD!H131="COMMANDE","ALBAN1","ALBAN2"),IF(I131=INFO_CALENDRIER!$AB$3,IF(BD!H131="COMMANDE","ALICE1","ALICE2"),IF(I131=INFO_CALENDRIER!$AB$4,IF(BD!H131="COMMANDE","EUGENIE1","EUGENIE2"),IF(I131=INFO_CALENDRIER!$AB$5,IF(BD!H131="COMMANDE","FRED1","FRED2"),IF(I131=INFO_CALENDRIER!$AB$6,IF(BD!H131="COMMANDE","HERVE1","HERVE2"),IF(I131=INFO_CALENDRIER!$AB$7,IF(BD!H131="COMMANDE","MARIA1","MARIA2"),IF(I131=INFO_CALENDRIER!$AB$8,IF(BD!H131="COMMANDE","MARIE1","MARIE2"),IF(I131=INFO_CALENDRIER!$AB$9,IF(BD!H131="COMMANDE","VALERIE1","VALERIE2"),"erreur")))))))))</f>
        <v/>
      </c>
      <c r="U131" s="52"/>
      <c r="V131" s="52"/>
      <c r="W131" s="60" t="str">
        <f t="shared" si="40"/>
        <v/>
      </c>
      <c r="X131" s="60" t="str">
        <f t="shared" si="41"/>
        <v/>
      </c>
      <c r="Y131" s="60" t="str">
        <f t="shared" si="42"/>
        <v/>
      </c>
      <c r="Z131" s="55" t="str">
        <f t="shared" si="43"/>
        <v/>
      </c>
    </row>
    <row r="132" spans="1:26" x14ac:dyDescent="0.25">
      <c r="A132" s="59"/>
      <c r="B132" s="122"/>
      <c r="C132" s="59"/>
      <c r="D132" s="61"/>
      <c r="E132" s="52"/>
      <c r="F132" s="52"/>
      <c r="G132" s="65"/>
      <c r="H132" s="100" t="str">
        <f t="shared" si="36"/>
        <v/>
      </c>
      <c r="I132" s="52"/>
      <c r="J132" s="60" t="str">
        <f t="shared" si="37"/>
        <v/>
      </c>
      <c r="K132" s="60" t="str">
        <f t="shared" si="38"/>
        <v/>
      </c>
      <c r="L132" s="60" t="str">
        <f t="shared" si="39"/>
        <v/>
      </c>
      <c r="M132" s="52"/>
      <c r="N132" s="52" t="str">
        <f t="shared" si="44"/>
        <v/>
      </c>
      <c r="O132" s="52" t="str">
        <f t="shared" si="45"/>
        <v/>
      </c>
      <c r="P132" s="52" t="str">
        <f t="shared" si="46"/>
        <v/>
      </c>
      <c r="Q132" s="52" t="str">
        <f>+IF(A132="","",CONCATENATE(YEAR(A132),"-",VLOOKUP(MONTH(A132),INFO_CALENDRIER!$I$1:$J$13,2,FALSE)))</f>
        <v/>
      </c>
      <c r="R132" s="52" t="str">
        <f t="shared" si="47"/>
        <v/>
      </c>
      <c r="S132" s="60" t="str">
        <f t="shared" si="48"/>
        <v/>
      </c>
      <c r="T132" s="52" t="str">
        <f>IF(H132="","",IF(I132=INFO_CALENDRIER!$AB$2,IF(BD!H132="COMMANDE","ALBAN1","ALBAN2"),IF(I132=INFO_CALENDRIER!$AB$3,IF(BD!H132="COMMANDE","ALICE1","ALICE2"),IF(I132=INFO_CALENDRIER!$AB$4,IF(BD!H132="COMMANDE","EUGENIE1","EUGENIE2"),IF(I132=INFO_CALENDRIER!$AB$5,IF(BD!H132="COMMANDE","FRED1","FRED2"),IF(I132=INFO_CALENDRIER!$AB$6,IF(BD!H132="COMMANDE","HERVE1","HERVE2"),IF(I132=INFO_CALENDRIER!$AB$7,IF(BD!H132="COMMANDE","MARIA1","MARIA2"),IF(I132=INFO_CALENDRIER!$AB$8,IF(BD!H132="COMMANDE","MARIE1","MARIE2"),IF(I132=INFO_CALENDRIER!$AB$9,IF(BD!H132="COMMANDE","VALERIE1","VALERIE2"),"erreur")))))))))</f>
        <v/>
      </c>
      <c r="U132" s="52"/>
      <c r="V132" s="52"/>
      <c r="W132" s="60" t="str">
        <f t="shared" si="40"/>
        <v/>
      </c>
      <c r="X132" s="60" t="str">
        <f t="shared" si="41"/>
        <v/>
      </c>
      <c r="Y132" s="60" t="str">
        <f t="shared" si="42"/>
        <v/>
      </c>
      <c r="Z132" s="55" t="str">
        <f t="shared" si="43"/>
        <v/>
      </c>
    </row>
    <row r="133" spans="1:26" x14ac:dyDescent="0.25">
      <c r="A133" s="59"/>
      <c r="B133" s="122"/>
      <c r="C133" s="59"/>
      <c r="D133" s="61"/>
      <c r="E133" s="52"/>
      <c r="F133" s="52"/>
      <c r="G133" s="65"/>
      <c r="H133" s="100" t="str">
        <f t="shared" si="36"/>
        <v/>
      </c>
      <c r="I133" s="52"/>
      <c r="J133" s="60" t="str">
        <f t="shared" si="37"/>
        <v/>
      </c>
      <c r="K133" s="60" t="str">
        <f t="shared" si="38"/>
        <v/>
      </c>
      <c r="L133" s="60" t="str">
        <f t="shared" si="39"/>
        <v/>
      </c>
      <c r="M133" s="52"/>
      <c r="N133" s="52" t="str">
        <f t="shared" si="44"/>
        <v/>
      </c>
      <c r="O133" s="52" t="str">
        <f t="shared" si="45"/>
        <v/>
      </c>
      <c r="P133" s="52" t="str">
        <f t="shared" si="46"/>
        <v/>
      </c>
      <c r="Q133" s="52" t="str">
        <f>+IF(A133="","",CONCATENATE(YEAR(A133),"-",VLOOKUP(MONTH(A133),INFO_CALENDRIER!$I$1:$J$13,2,FALSE)))</f>
        <v/>
      </c>
      <c r="R133" s="52" t="str">
        <f t="shared" si="47"/>
        <v/>
      </c>
      <c r="S133" s="60" t="str">
        <f t="shared" si="48"/>
        <v/>
      </c>
      <c r="T133" s="52" t="str">
        <f>IF(H133="","",IF(I133=INFO_CALENDRIER!$AB$2,IF(BD!H133="COMMANDE","ALBAN1","ALBAN2"),IF(I133=INFO_CALENDRIER!$AB$3,IF(BD!H133="COMMANDE","ALICE1","ALICE2"),IF(I133=INFO_CALENDRIER!$AB$4,IF(BD!H133="COMMANDE","EUGENIE1","EUGENIE2"),IF(I133=INFO_CALENDRIER!$AB$5,IF(BD!H133="COMMANDE","FRED1","FRED2"),IF(I133=INFO_CALENDRIER!$AB$6,IF(BD!H133="COMMANDE","HERVE1","HERVE2"),IF(I133=INFO_CALENDRIER!$AB$7,IF(BD!H133="COMMANDE","MARIA1","MARIA2"),IF(I133=INFO_CALENDRIER!$AB$8,IF(BD!H133="COMMANDE","MARIE1","MARIE2"),IF(I133=INFO_CALENDRIER!$AB$9,IF(BD!H133="COMMANDE","VALERIE1","VALERIE2"),"erreur")))))))))</f>
        <v/>
      </c>
      <c r="U133" s="52"/>
      <c r="V133" s="52"/>
      <c r="W133" s="60" t="str">
        <f t="shared" si="40"/>
        <v/>
      </c>
      <c r="X133" s="60" t="str">
        <f t="shared" si="41"/>
        <v/>
      </c>
      <c r="Y133" s="60" t="str">
        <f t="shared" si="42"/>
        <v/>
      </c>
      <c r="Z133" s="55" t="str">
        <f t="shared" si="43"/>
        <v/>
      </c>
    </row>
    <row r="134" spans="1:26" x14ac:dyDescent="0.25">
      <c r="A134" s="59"/>
      <c r="B134" s="122"/>
      <c r="C134" s="59"/>
      <c r="D134" s="61"/>
      <c r="E134" s="52"/>
      <c r="F134" s="52"/>
      <c r="G134" s="65"/>
      <c r="H134" s="100" t="str">
        <f t="shared" si="36"/>
        <v/>
      </c>
      <c r="I134" s="52"/>
      <c r="J134" s="60" t="str">
        <f t="shared" si="37"/>
        <v/>
      </c>
      <c r="K134" s="60" t="str">
        <f t="shared" si="38"/>
        <v/>
      </c>
      <c r="L134" s="60" t="str">
        <f t="shared" si="39"/>
        <v/>
      </c>
      <c r="M134" s="52"/>
      <c r="N134" s="52" t="str">
        <f t="shared" si="44"/>
        <v/>
      </c>
      <c r="O134" s="52" t="str">
        <f t="shared" si="45"/>
        <v/>
      </c>
      <c r="P134" s="52" t="str">
        <f t="shared" si="46"/>
        <v/>
      </c>
      <c r="Q134" s="52" t="str">
        <f>+IF(A134="","",CONCATENATE(YEAR(A134),"-",VLOOKUP(MONTH(A134),INFO_CALENDRIER!$I$1:$J$13,2,FALSE)))</f>
        <v/>
      </c>
      <c r="R134" s="52" t="str">
        <f t="shared" si="47"/>
        <v/>
      </c>
      <c r="S134" s="60" t="str">
        <f t="shared" si="48"/>
        <v/>
      </c>
      <c r="T134" s="52" t="str">
        <f>IF(H134="","",IF(I134=INFO_CALENDRIER!$AB$2,IF(BD!H134="COMMANDE","ALBAN1","ALBAN2"),IF(I134=INFO_CALENDRIER!$AB$3,IF(BD!H134="COMMANDE","ALICE1","ALICE2"),IF(I134=INFO_CALENDRIER!$AB$4,IF(BD!H134="COMMANDE","EUGENIE1","EUGENIE2"),IF(I134=INFO_CALENDRIER!$AB$5,IF(BD!H134="COMMANDE","FRED1","FRED2"),IF(I134=INFO_CALENDRIER!$AB$6,IF(BD!H134="COMMANDE","HERVE1","HERVE2"),IF(I134=INFO_CALENDRIER!$AB$7,IF(BD!H134="COMMANDE","MARIA1","MARIA2"),IF(I134=INFO_CALENDRIER!$AB$8,IF(BD!H134="COMMANDE","MARIE1","MARIE2"),IF(I134=INFO_CALENDRIER!$AB$9,IF(BD!H134="COMMANDE","VALERIE1","VALERIE2"),"erreur")))))))))</f>
        <v/>
      </c>
      <c r="U134" s="52"/>
      <c r="V134" s="52"/>
      <c r="W134" s="60" t="str">
        <f t="shared" si="40"/>
        <v/>
      </c>
      <c r="X134" s="60" t="str">
        <f t="shared" si="41"/>
        <v/>
      </c>
      <c r="Y134" s="60" t="str">
        <f t="shared" si="42"/>
        <v/>
      </c>
      <c r="Z134" s="55" t="str">
        <f t="shared" si="43"/>
        <v/>
      </c>
    </row>
    <row r="135" spans="1:26" x14ac:dyDescent="0.25">
      <c r="A135" s="59"/>
      <c r="B135" s="122"/>
      <c r="C135" s="59"/>
      <c r="D135" s="61"/>
      <c r="E135" s="52"/>
      <c r="F135" s="52"/>
      <c r="G135" s="65"/>
      <c r="H135" s="100" t="str">
        <f t="shared" si="36"/>
        <v/>
      </c>
      <c r="I135" s="52"/>
      <c r="J135" s="60" t="str">
        <f t="shared" si="37"/>
        <v/>
      </c>
      <c r="K135" s="60" t="str">
        <f t="shared" si="38"/>
        <v/>
      </c>
      <c r="L135" s="60" t="str">
        <f t="shared" si="39"/>
        <v/>
      </c>
      <c r="M135" s="52"/>
      <c r="N135" s="52" t="str">
        <f t="shared" si="44"/>
        <v/>
      </c>
      <c r="O135" s="52" t="str">
        <f t="shared" si="45"/>
        <v/>
      </c>
      <c r="P135" s="52" t="str">
        <f t="shared" si="46"/>
        <v/>
      </c>
      <c r="Q135" s="52" t="str">
        <f>+IF(A135="","",CONCATENATE(YEAR(A135),"-",VLOOKUP(MONTH(A135),INFO_CALENDRIER!$I$1:$J$13,2,FALSE)))</f>
        <v/>
      </c>
      <c r="R135" s="52" t="str">
        <f t="shared" si="47"/>
        <v/>
      </c>
      <c r="S135" s="60" t="str">
        <f t="shared" si="48"/>
        <v/>
      </c>
      <c r="T135" s="52" t="str">
        <f>IF(H135="","",IF(I135=INFO_CALENDRIER!$AB$2,IF(BD!H135="COMMANDE","ALBAN1","ALBAN2"),IF(I135=INFO_CALENDRIER!$AB$3,IF(BD!H135="COMMANDE","ALICE1","ALICE2"),IF(I135=INFO_CALENDRIER!$AB$4,IF(BD!H135="COMMANDE","EUGENIE1","EUGENIE2"),IF(I135=INFO_CALENDRIER!$AB$5,IF(BD!H135="COMMANDE","FRED1","FRED2"),IF(I135=INFO_CALENDRIER!$AB$6,IF(BD!H135="COMMANDE","HERVE1","HERVE2"),IF(I135=INFO_CALENDRIER!$AB$7,IF(BD!H135="COMMANDE","MARIA1","MARIA2"),IF(I135=INFO_CALENDRIER!$AB$8,IF(BD!H135="COMMANDE","MARIE1","MARIE2"),IF(I135=INFO_CALENDRIER!$AB$9,IF(BD!H135="COMMANDE","VALERIE1","VALERIE2"),"erreur")))))))))</f>
        <v/>
      </c>
      <c r="U135" s="52"/>
      <c r="V135" s="52"/>
      <c r="W135" s="60" t="str">
        <f t="shared" si="40"/>
        <v/>
      </c>
      <c r="X135" s="60" t="str">
        <f t="shared" si="41"/>
        <v/>
      </c>
      <c r="Y135" s="60" t="str">
        <f t="shared" si="42"/>
        <v/>
      </c>
      <c r="Z135" s="55" t="str">
        <f t="shared" si="43"/>
        <v/>
      </c>
    </row>
    <row r="136" spans="1:26" x14ac:dyDescent="0.25">
      <c r="A136" s="59"/>
      <c r="B136" s="122"/>
      <c r="C136" s="59"/>
      <c r="D136" s="61"/>
      <c r="E136" s="52"/>
      <c r="F136" s="52"/>
      <c r="G136" s="65"/>
      <c r="H136" s="100" t="str">
        <f t="shared" si="36"/>
        <v/>
      </c>
      <c r="I136" s="52"/>
      <c r="J136" s="60" t="str">
        <f t="shared" si="37"/>
        <v/>
      </c>
      <c r="K136" s="60" t="str">
        <f t="shared" si="38"/>
        <v/>
      </c>
      <c r="L136" s="60" t="str">
        <f t="shared" si="39"/>
        <v/>
      </c>
      <c r="M136" s="52"/>
      <c r="N136" s="52" t="str">
        <f t="shared" si="44"/>
        <v/>
      </c>
      <c r="O136" s="52" t="str">
        <f t="shared" si="45"/>
        <v/>
      </c>
      <c r="P136" s="52" t="str">
        <f t="shared" si="46"/>
        <v/>
      </c>
      <c r="Q136" s="52" t="str">
        <f>+IF(A136="","",CONCATENATE(YEAR(A136),"-",VLOOKUP(MONTH(A136),INFO_CALENDRIER!$I$1:$J$13,2,FALSE)))</f>
        <v/>
      </c>
      <c r="R136" s="52" t="str">
        <f t="shared" si="47"/>
        <v/>
      </c>
      <c r="S136" s="60" t="str">
        <f t="shared" si="48"/>
        <v/>
      </c>
      <c r="T136" s="52" t="str">
        <f>IF(H136="","",IF(I136=INFO_CALENDRIER!$AB$2,IF(BD!H136="COMMANDE","ALBAN1","ALBAN2"),IF(I136=INFO_CALENDRIER!$AB$3,IF(BD!H136="COMMANDE","ALICE1","ALICE2"),IF(I136=INFO_CALENDRIER!$AB$4,IF(BD!H136="COMMANDE","EUGENIE1","EUGENIE2"),IF(I136=INFO_CALENDRIER!$AB$5,IF(BD!H136="COMMANDE","FRED1","FRED2"),IF(I136=INFO_CALENDRIER!$AB$6,IF(BD!H136="COMMANDE","HERVE1","HERVE2"),IF(I136=INFO_CALENDRIER!$AB$7,IF(BD!H136="COMMANDE","MARIA1","MARIA2"),IF(I136=INFO_CALENDRIER!$AB$8,IF(BD!H136="COMMANDE","MARIE1","MARIE2"),IF(I136=INFO_CALENDRIER!$AB$9,IF(BD!H136="COMMANDE","VALERIE1","VALERIE2"),"erreur")))))))))</f>
        <v/>
      </c>
      <c r="U136" s="52"/>
      <c r="V136" s="52"/>
      <c r="W136" s="60" t="str">
        <f t="shared" si="40"/>
        <v/>
      </c>
      <c r="X136" s="60" t="str">
        <f t="shared" si="41"/>
        <v/>
      </c>
      <c r="Y136" s="60" t="str">
        <f t="shared" si="42"/>
        <v/>
      </c>
      <c r="Z136" s="55" t="str">
        <f t="shared" si="43"/>
        <v/>
      </c>
    </row>
    <row r="137" spans="1:26" x14ac:dyDescent="0.25">
      <c r="A137" s="59"/>
      <c r="B137" s="122"/>
      <c r="C137" s="59"/>
      <c r="D137" s="61"/>
      <c r="E137" s="52"/>
      <c r="F137" s="52"/>
      <c r="G137" s="65"/>
      <c r="H137" s="100" t="str">
        <f t="shared" si="36"/>
        <v/>
      </c>
      <c r="I137" s="52"/>
      <c r="J137" s="60" t="str">
        <f t="shared" si="37"/>
        <v/>
      </c>
      <c r="K137" s="60" t="str">
        <f t="shared" si="38"/>
        <v/>
      </c>
      <c r="L137" s="60" t="str">
        <f t="shared" si="39"/>
        <v/>
      </c>
      <c r="M137" s="52"/>
      <c r="N137" s="52" t="str">
        <f t="shared" si="44"/>
        <v/>
      </c>
      <c r="O137" s="52" t="str">
        <f t="shared" si="45"/>
        <v/>
      </c>
      <c r="P137" s="52" t="str">
        <f t="shared" si="46"/>
        <v/>
      </c>
      <c r="Q137" s="52" t="str">
        <f>+IF(A137="","",CONCATENATE(YEAR(A137),"-",VLOOKUP(MONTH(A137),INFO_CALENDRIER!$I$1:$J$13,2,FALSE)))</f>
        <v/>
      </c>
      <c r="R137" s="52" t="str">
        <f t="shared" si="47"/>
        <v/>
      </c>
      <c r="S137" s="60" t="str">
        <f t="shared" si="48"/>
        <v/>
      </c>
      <c r="T137" s="52" t="str">
        <f>IF(H137="","",IF(I137=INFO_CALENDRIER!$AB$2,IF(BD!H137="COMMANDE","ALBAN1","ALBAN2"),IF(I137=INFO_CALENDRIER!$AB$3,IF(BD!H137="COMMANDE","ALICE1","ALICE2"),IF(I137=INFO_CALENDRIER!$AB$4,IF(BD!H137="COMMANDE","EUGENIE1","EUGENIE2"),IF(I137=INFO_CALENDRIER!$AB$5,IF(BD!H137="COMMANDE","FRED1","FRED2"),IF(I137=INFO_CALENDRIER!$AB$6,IF(BD!H137="COMMANDE","HERVE1","HERVE2"),IF(I137=INFO_CALENDRIER!$AB$7,IF(BD!H137="COMMANDE","MARIA1","MARIA2"),IF(I137=INFO_CALENDRIER!$AB$8,IF(BD!H137="COMMANDE","MARIE1","MARIE2"),IF(I137=INFO_CALENDRIER!$AB$9,IF(BD!H137="COMMANDE","VALERIE1","VALERIE2"),"erreur")))))))))</f>
        <v/>
      </c>
      <c r="U137" s="52"/>
      <c r="V137" s="52"/>
      <c r="W137" s="60" t="str">
        <f t="shared" si="40"/>
        <v/>
      </c>
      <c r="X137" s="60" t="str">
        <f t="shared" si="41"/>
        <v/>
      </c>
      <c r="Y137" s="60" t="str">
        <f t="shared" si="42"/>
        <v/>
      </c>
      <c r="Z137" s="55" t="str">
        <f t="shared" si="43"/>
        <v/>
      </c>
    </row>
    <row r="138" spans="1:26" x14ac:dyDescent="0.25">
      <c r="A138" s="59"/>
      <c r="B138" s="122"/>
      <c r="C138" s="59"/>
      <c r="D138" s="61"/>
      <c r="E138" s="52"/>
      <c r="F138" s="52"/>
      <c r="G138" s="65"/>
      <c r="H138" s="100" t="str">
        <f t="shared" ref="H138:H201" si="49">IF(G138="","",IF(U138=V138,"ERREUR",IF(U138=TRUE,"OPTION",IF(V138=TRUE,"COMMANDE",""))))</f>
        <v/>
      </c>
      <c r="I138" s="52"/>
      <c r="J138" s="60" t="str">
        <f t="shared" si="37"/>
        <v/>
      </c>
      <c r="K138" s="60" t="str">
        <f t="shared" si="38"/>
        <v/>
      </c>
      <c r="L138" s="60" t="str">
        <f t="shared" si="39"/>
        <v/>
      </c>
      <c r="M138" s="52"/>
      <c r="N138" s="52" t="str">
        <f t="shared" si="44"/>
        <v/>
      </c>
      <c r="O138" s="52" t="str">
        <f t="shared" si="45"/>
        <v/>
      </c>
      <c r="P138" s="52" t="str">
        <f t="shared" si="46"/>
        <v/>
      </c>
      <c r="Q138" s="52" t="str">
        <f>+IF(A138="","",CONCATENATE(YEAR(A138),"-",VLOOKUP(MONTH(A138),INFO_CALENDRIER!$I$1:$J$13,2,FALSE)))</f>
        <v/>
      </c>
      <c r="R138" s="52" t="str">
        <f t="shared" si="47"/>
        <v/>
      </c>
      <c r="S138" s="60" t="str">
        <f t="shared" si="48"/>
        <v/>
      </c>
      <c r="T138" s="52" t="str">
        <f>IF(H138="","",IF(I138=INFO_CALENDRIER!$AB$2,IF(BD!H138="COMMANDE","ALBAN1","ALBAN2"),IF(I138=INFO_CALENDRIER!$AB$3,IF(BD!H138="COMMANDE","ALICE1","ALICE2"),IF(I138=INFO_CALENDRIER!$AB$4,IF(BD!H138="COMMANDE","EUGENIE1","EUGENIE2"),IF(I138=INFO_CALENDRIER!$AB$5,IF(BD!H138="COMMANDE","FRED1","FRED2"),IF(I138=INFO_CALENDRIER!$AB$6,IF(BD!H138="COMMANDE","HERVE1","HERVE2"),IF(I138=INFO_CALENDRIER!$AB$7,IF(BD!H138="COMMANDE","MARIA1","MARIA2"),IF(I138=INFO_CALENDRIER!$AB$8,IF(BD!H138="COMMANDE","MARIE1","MARIE2"),IF(I138=INFO_CALENDRIER!$AB$9,IF(BD!H138="COMMANDE","VALERIE1","VALERIE2"),"erreur")))))))))</f>
        <v/>
      </c>
      <c r="U138" s="52"/>
      <c r="V138" s="52"/>
      <c r="W138" s="60" t="str">
        <f t="shared" si="40"/>
        <v/>
      </c>
      <c r="X138" s="60" t="str">
        <f t="shared" si="41"/>
        <v/>
      </c>
      <c r="Y138" s="60" t="str">
        <f t="shared" si="42"/>
        <v/>
      </c>
      <c r="Z138" s="55" t="str">
        <f t="shared" si="43"/>
        <v/>
      </c>
    </row>
    <row r="139" spans="1:26" x14ac:dyDescent="0.25">
      <c r="A139" s="59"/>
      <c r="B139" s="122"/>
      <c r="C139" s="59"/>
      <c r="D139" s="61"/>
      <c r="E139" s="52"/>
      <c r="F139" s="52"/>
      <c r="G139" s="65"/>
      <c r="H139" s="100" t="str">
        <f t="shared" si="49"/>
        <v/>
      </c>
      <c r="I139" s="52"/>
      <c r="J139" s="60" t="str">
        <f t="shared" si="37"/>
        <v/>
      </c>
      <c r="K139" s="60" t="str">
        <f t="shared" si="38"/>
        <v/>
      </c>
      <c r="L139" s="60" t="str">
        <f t="shared" si="39"/>
        <v/>
      </c>
      <c r="M139" s="52"/>
      <c r="N139" s="52" t="str">
        <f t="shared" si="44"/>
        <v/>
      </c>
      <c r="O139" s="52" t="str">
        <f t="shared" si="45"/>
        <v/>
      </c>
      <c r="P139" s="52" t="str">
        <f t="shared" si="46"/>
        <v/>
      </c>
      <c r="Q139" s="52" t="str">
        <f>+IF(A139="","",CONCATENATE(YEAR(A139),"-",VLOOKUP(MONTH(A139),INFO_CALENDRIER!$I$1:$J$13,2,FALSE)))</f>
        <v/>
      </c>
      <c r="R139" s="52" t="str">
        <f t="shared" si="47"/>
        <v/>
      </c>
      <c r="S139" s="60" t="str">
        <f t="shared" si="48"/>
        <v/>
      </c>
      <c r="T139" s="52" t="str">
        <f>IF(H139="","",IF(I139=INFO_CALENDRIER!$AB$2,IF(BD!H139="COMMANDE","ALBAN1","ALBAN2"),IF(I139=INFO_CALENDRIER!$AB$3,IF(BD!H139="COMMANDE","ALICE1","ALICE2"),IF(I139=INFO_CALENDRIER!$AB$4,IF(BD!H139="COMMANDE","EUGENIE1","EUGENIE2"),IF(I139=INFO_CALENDRIER!$AB$5,IF(BD!H139="COMMANDE","FRED1","FRED2"),IF(I139=INFO_CALENDRIER!$AB$6,IF(BD!H139="COMMANDE","HERVE1","HERVE2"),IF(I139=INFO_CALENDRIER!$AB$7,IF(BD!H139="COMMANDE","MARIA1","MARIA2"),IF(I139=INFO_CALENDRIER!$AB$8,IF(BD!H139="COMMANDE","MARIE1","MARIE2"),IF(I139=INFO_CALENDRIER!$AB$9,IF(BD!H139="COMMANDE","VALERIE1","VALERIE2"),"erreur")))))))))</f>
        <v/>
      </c>
      <c r="U139" s="52"/>
      <c r="V139" s="52"/>
      <c r="W139" s="60" t="str">
        <f t="shared" si="40"/>
        <v/>
      </c>
      <c r="X139" s="60" t="str">
        <f t="shared" si="41"/>
        <v/>
      </c>
      <c r="Y139" s="60" t="str">
        <f t="shared" si="42"/>
        <v/>
      </c>
      <c r="Z139" s="55" t="str">
        <f t="shared" si="43"/>
        <v/>
      </c>
    </row>
    <row r="140" spans="1:26" x14ac:dyDescent="0.25">
      <c r="A140" s="59"/>
      <c r="B140" s="122"/>
      <c r="C140" s="59"/>
      <c r="D140" s="61"/>
      <c r="E140" s="52"/>
      <c r="F140" s="52"/>
      <c r="G140" s="65"/>
      <c r="H140" s="100" t="str">
        <f t="shared" si="49"/>
        <v/>
      </c>
      <c r="I140" s="52"/>
      <c r="J140" s="60" t="str">
        <f t="shared" si="37"/>
        <v/>
      </c>
      <c r="K140" s="60" t="str">
        <f t="shared" si="38"/>
        <v/>
      </c>
      <c r="L140" s="60" t="str">
        <f t="shared" si="39"/>
        <v/>
      </c>
      <c r="M140" s="52"/>
      <c r="N140" s="52" t="str">
        <f t="shared" si="44"/>
        <v/>
      </c>
      <c r="O140" s="52" t="str">
        <f t="shared" si="45"/>
        <v/>
      </c>
      <c r="P140" s="52" t="str">
        <f t="shared" si="46"/>
        <v/>
      </c>
      <c r="Q140" s="52" t="str">
        <f>+IF(A140="","",CONCATENATE(YEAR(A140),"-",VLOOKUP(MONTH(A140),INFO_CALENDRIER!$I$1:$J$13,2,FALSE)))</f>
        <v/>
      </c>
      <c r="R140" s="52" t="str">
        <f t="shared" si="47"/>
        <v/>
      </c>
      <c r="S140" s="60" t="str">
        <f t="shared" si="48"/>
        <v/>
      </c>
      <c r="T140" s="52" t="str">
        <f>IF(H140="","",IF(I140=INFO_CALENDRIER!$AB$2,IF(BD!H140="COMMANDE","ALBAN1","ALBAN2"),IF(I140=INFO_CALENDRIER!$AB$3,IF(BD!H140="COMMANDE","ALICE1","ALICE2"),IF(I140=INFO_CALENDRIER!$AB$4,IF(BD!H140="COMMANDE","EUGENIE1","EUGENIE2"),IF(I140=INFO_CALENDRIER!$AB$5,IF(BD!H140="COMMANDE","FRED1","FRED2"),IF(I140=INFO_CALENDRIER!$AB$6,IF(BD!H140="COMMANDE","HERVE1","HERVE2"),IF(I140=INFO_CALENDRIER!$AB$7,IF(BD!H140="COMMANDE","MARIA1","MARIA2"),IF(I140=INFO_CALENDRIER!$AB$8,IF(BD!H140="COMMANDE","MARIE1","MARIE2"),IF(I140=INFO_CALENDRIER!$AB$9,IF(BD!H140="COMMANDE","VALERIE1","VALERIE2"),"erreur")))))))))</f>
        <v/>
      </c>
      <c r="U140" s="52"/>
      <c r="V140" s="52"/>
      <c r="W140" s="60" t="str">
        <f t="shared" si="40"/>
        <v/>
      </c>
      <c r="X140" s="60" t="str">
        <f t="shared" si="41"/>
        <v/>
      </c>
      <c r="Y140" s="60" t="str">
        <f t="shared" si="42"/>
        <v/>
      </c>
      <c r="Z140" s="55" t="str">
        <f t="shared" si="43"/>
        <v/>
      </c>
    </row>
    <row r="141" spans="1:26" x14ac:dyDescent="0.25">
      <c r="A141" s="59"/>
      <c r="B141" s="122"/>
      <c r="C141" s="59"/>
      <c r="D141" s="61"/>
      <c r="E141" s="52"/>
      <c r="F141" s="52"/>
      <c r="G141" s="65"/>
      <c r="H141" s="100" t="str">
        <f t="shared" si="49"/>
        <v/>
      </c>
      <c r="I141" s="52"/>
      <c r="J141" s="60" t="str">
        <f t="shared" si="37"/>
        <v/>
      </c>
      <c r="K141" s="60" t="str">
        <f t="shared" si="38"/>
        <v/>
      </c>
      <c r="L141" s="60" t="str">
        <f t="shared" si="39"/>
        <v/>
      </c>
      <c r="M141" s="52"/>
      <c r="N141" s="52" t="str">
        <f t="shared" si="44"/>
        <v/>
      </c>
      <c r="O141" s="52" t="str">
        <f t="shared" si="45"/>
        <v/>
      </c>
      <c r="P141" s="52" t="str">
        <f t="shared" si="46"/>
        <v/>
      </c>
      <c r="Q141" s="52" t="str">
        <f>+IF(A141="","",CONCATENATE(YEAR(A141),"-",VLOOKUP(MONTH(A141),INFO_CALENDRIER!$I$1:$J$13,2,FALSE)))</f>
        <v/>
      </c>
      <c r="R141" s="52" t="str">
        <f t="shared" si="47"/>
        <v/>
      </c>
      <c r="S141" s="60" t="str">
        <f t="shared" si="48"/>
        <v/>
      </c>
      <c r="T141" s="52" t="str">
        <f>IF(H141="","",IF(I141=INFO_CALENDRIER!$AB$2,IF(BD!H141="COMMANDE","ALBAN1","ALBAN2"),IF(I141=INFO_CALENDRIER!$AB$3,IF(BD!H141="COMMANDE","ALICE1","ALICE2"),IF(I141=INFO_CALENDRIER!$AB$4,IF(BD!H141="COMMANDE","EUGENIE1","EUGENIE2"),IF(I141=INFO_CALENDRIER!$AB$5,IF(BD!H141="COMMANDE","FRED1","FRED2"),IF(I141=INFO_CALENDRIER!$AB$6,IF(BD!H141="COMMANDE","HERVE1","HERVE2"),IF(I141=INFO_CALENDRIER!$AB$7,IF(BD!H141="COMMANDE","MARIA1","MARIA2"),IF(I141=INFO_CALENDRIER!$AB$8,IF(BD!H141="COMMANDE","MARIE1","MARIE2"),IF(I141=INFO_CALENDRIER!$AB$9,IF(BD!H141="COMMANDE","VALERIE1","VALERIE2"),"erreur")))))))))</f>
        <v/>
      </c>
      <c r="U141" s="52"/>
      <c r="V141" s="52"/>
      <c r="W141" s="60" t="str">
        <f t="shared" si="40"/>
        <v/>
      </c>
      <c r="X141" s="60" t="str">
        <f t="shared" si="41"/>
        <v/>
      </c>
      <c r="Y141" s="60" t="str">
        <f t="shared" si="42"/>
        <v/>
      </c>
      <c r="Z141" s="55" t="str">
        <f t="shared" si="43"/>
        <v/>
      </c>
    </row>
    <row r="142" spans="1:26" x14ac:dyDescent="0.25">
      <c r="A142" s="59"/>
      <c r="B142" s="122"/>
      <c r="C142" s="59"/>
      <c r="D142" s="61"/>
      <c r="E142" s="52"/>
      <c r="F142" s="52"/>
      <c r="G142" s="65"/>
      <c r="H142" s="100" t="str">
        <f t="shared" si="49"/>
        <v/>
      </c>
      <c r="I142" s="52"/>
      <c r="J142" s="60" t="str">
        <f t="shared" si="37"/>
        <v/>
      </c>
      <c r="K142" s="60" t="str">
        <f t="shared" si="38"/>
        <v/>
      </c>
      <c r="L142" s="60" t="str">
        <f t="shared" si="39"/>
        <v/>
      </c>
      <c r="M142" s="52"/>
      <c r="N142" s="52" t="str">
        <f t="shared" si="44"/>
        <v/>
      </c>
      <c r="O142" s="52" t="str">
        <f t="shared" si="45"/>
        <v/>
      </c>
      <c r="P142" s="52" t="str">
        <f t="shared" si="46"/>
        <v/>
      </c>
      <c r="Q142" s="52" t="str">
        <f>+IF(A142="","",CONCATENATE(YEAR(A142),"-",VLOOKUP(MONTH(A142),INFO_CALENDRIER!$I$1:$J$13,2,FALSE)))</f>
        <v/>
      </c>
      <c r="R142" s="52" t="str">
        <f t="shared" si="47"/>
        <v/>
      </c>
      <c r="S142" s="60" t="str">
        <f t="shared" si="48"/>
        <v/>
      </c>
      <c r="T142" s="52" t="str">
        <f>IF(H142="","",IF(I142=INFO_CALENDRIER!$AB$2,IF(BD!H142="COMMANDE","ALBAN1","ALBAN2"),IF(I142=INFO_CALENDRIER!$AB$3,IF(BD!H142="COMMANDE","ALICE1","ALICE2"),IF(I142=INFO_CALENDRIER!$AB$4,IF(BD!H142="COMMANDE","EUGENIE1","EUGENIE2"),IF(I142=INFO_CALENDRIER!$AB$5,IF(BD!H142="COMMANDE","FRED1","FRED2"),IF(I142=INFO_CALENDRIER!$AB$6,IF(BD!H142="COMMANDE","HERVE1","HERVE2"),IF(I142=INFO_CALENDRIER!$AB$7,IF(BD!H142="COMMANDE","MARIA1","MARIA2"),IF(I142=INFO_CALENDRIER!$AB$8,IF(BD!H142="COMMANDE","MARIE1","MARIE2"),IF(I142=INFO_CALENDRIER!$AB$9,IF(BD!H142="COMMANDE","VALERIE1","VALERIE2"),"erreur")))))))))</f>
        <v/>
      </c>
      <c r="U142" s="52"/>
      <c r="V142" s="52"/>
      <c r="W142" s="60" t="str">
        <f t="shared" si="40"/>
        <v/>
      </c>
      <c r="X142" s="60" t="str">
        <f t="shared" si="41"/>
        <v/>
      </c>
      <c r="Y142" s="60" t="str">
        <f t="shared" si="42"/>
        <v/>
      </c>
      <c r="Z142" s="55" t="str">
        <f t="shared" si="43"/>
        <v/>
      </c>
    </row>
    <row r="143" spans="1:26" x14ac:dyDescent="0.25">
      <c r="A143" s="59"/>
      <c r="B143" s="122"/>
      <c r="C143" s="59"/>
      <c r="D143" s="61"/>
      <c r="E143" s="52"/>
      <c r="F143" s="52"/>
      <c r="G143" s="65"/>
      <c r="H143" s="100" t="str">
        <f t="shared" si="49"/>
        <v/>
      </c>
      <c r="I143" s="52"/>
      <c r="J143" s="60" t="str">
        <f t="shared" si="37"/>
        <v/>
      </c>
      <c r="K143" s="60" t="str">
        <f t="shared" si="38"/>
        <v/>
      </c>
      <c r="L143" s="60" t="str">
        <f t="shared" si="39"/>
        <v/>
      </c>
      <c r="M143" s="52"/>
      <c r="N143" s="52" t="str">
        <f t="shared" si="44"/>
        <v/>
      </c>
      <c r="O143" s="52" t="str">
        <f t="shared" si="45"/>
        <v/>
      </c>
      <c r="P143" s="52" t="str">
        <f t="shared" si="46"/>
        <v/>
      </c>
      <c r="Q143" s="52" t="str">
        <f>+IF(A143="","",CONCATENATE(YEAR(A143),"-",VLOOKUP(MONTH(A143),INFO_CALENDRIER!$I$1:$J$13,2,FALSE)))</f>
        <v/>
      </c>
      <c r="R143" s="52" t="str">
        <f t="shared" si="47"/>
        <v/>
      </c>
      <c r="S143" s="60" t="str">
        <f t="shared" si="48"/>
        <v/>
      </c>
      <c r="T143" s="52" t="str">
        <f>IF(H143="","",IF(I143=INFO_CALENDRIER!$AB$2,IF(BD!H143="COMMANDE","ALBAN1","ALBAN2"),IF(I143=INFO_CALENDRIER!$AB$3,IF(BD!H143="COMMANDE","ALICE1","ALICE2"),IF(I143=INFO_CALENDRIER!$AB$4,IF(BD!H143="COMMANDE","EUGENIE1","EUGENIE2"),IF(I143=INFO_CALENDRIER!$AB$5,IF(BD!H143="COMMANDE","FRED1","FRED2"),IF(I143=INFO_CALENDRIER!$AB$6,IF(BD!H143="COMMANDE","HERVE1","HERVE2"),IF(I143=INFO_CALENDRIER!$AB$7,IF(BD!H143="COMMANDE","MARIA1","MARIA2"),IF(I143=INFO_CALENDRIER!$AB$8,IF(BD!H143="COMMANDE","MARIE1","MARIE2"),IF(I143=INFO_CALENDRIER!$AB$9,IF(BD!H143="COMMANDE","VALERIE1","VALERIE2"),"erreur")))))))))</f>
        <v/>
      </c>
      <c r="U143" s="52"/>
      <c r="V143" s="52"/>
      <c r="W143" s="60" t="str">
        <f t="shared" si="40"/>
        <v/>
      </c>
      <c r="X143" s="60" t="str">
        <f t="shared" si="41"/>
        <v/>
      </c>
      <c r="Y143" s="60" t="str">
        <f t="shared" si="42"/>
        <v/>
      </c>
      <c r="Z143" s="55" t="str">
        <f t="shared" si="43"/>
        <v/>
      </c>
    </row>
    <row r="144" spans="1:26" x14ac:dyDescent="0.25">
      <c r="A144" s="59"/>
      <c r="B144" s="122"/>
      <c r="C144" s="59"/>
      <c r="D144" s="61"/>
      <c r="E144" s="52"/>
      <c r="F144" s="52"/>
      <c r="G144" s="65"/>
      <c r="H144" s="100" t="str">
        <f t="shared" si="49"/>
        <v/>
      </c>
      <c r="I144" s="52"/>
      <c r="J144" s="60" t="str">
        <f t="shared" si="37"/>
        <v/>
      </c>
      <c r="K144" s="60" t="str">
        <f t="shared" si="38"/>
        <v/>
      </c>
      <c r="L144" s="60" t="str">
        <f t="shared" si="39"/>
        <v/>
      </c>
      <c r="M144" s="52"/>
      <c r="N144" s="52" t="str">
        <f t="shared" si="44"/>
        <v/>
      </c>
      <c r="O144" s="52" t="str">
        <f t="shared" si="45"/>
        <v/>
      </c>
      <c r="P144" s="52" t="str">
        <f t="shared" si="46"/>
        <v/>
      </c>
      <c r="Q144" s="52" t="str">
        <f>+IF(A144="","",CONCATENATE(YEAR(A144),"-",VLOOKUP(MONTH(A144),INFO_CALENDRIER!$I$1:$J$13,2,FALSE)))</f>
        <v/>
      </c>
      <c r="R144" s="52" t="str">
        <f t="shared" si="47"/>
        <v/>
      </c>
      <c r="S144" s="60" t="str">
        <f t="shared" si="48"/>
        <v/>
      </c>
      <c r="T144" s="52" t="str">
        <f>IF(H144="","",IF(I144=INFO_CALENDRIER!$AB$2,IF(BD!H144="COMMANDE","ALBAN1","ALBAN2"),IF(I144=INFO_CALENDRIER!$AB$3,IF(BD!H144="COMMANDE","ALICE1","ALICE2"),IF(I144=INFO_CALENDRIER!$AB$4,IF(BD!H144="COMMANDE","EUGENIE1","EUGENIE2"),IF(I144=INFO_CALENDRIER!$AB$5,IF(BD!H144="COMMANDE","FRED1","FRED2"),IF(I144=INFO_CALENDRIER!$AB$6,IF(BD!H144="COMMANDE","HERVE1","HERVE2"),IF(I144=INFO_CALENDRIER!$AB$7,IF(BD!H144="COMMANDE","MARIA1","MARIA2"),IF(I144=INFO_CALENDRIER!$AB$8,IF(BD!H144="COMMANDE","MARIE1","MARIE2"),IF(I144=INFO_CALENDRIER!$AB$9,IF(BD!H144="COMMANDE","VALERIE1","VALERIE2"),"erreur")))))))))</f>
        <v/>
      </c>
      <c r="U144" s="52"/>
      <c r="V144" s="52"/>
      <c r="W144" s="60" t="str">
        <f t="shared" si="40"/>
        <v/>
      </c>
      <c r="X144" s="60" t="str">
        <f t="shared" si="41"/>
        <v/>
      </c>
      <c r="Y144" s="60" t="str">
        <f t="shared" si="42"/>
        <v/>
      </c>
      <c r="Z144" s="55" t="str">
        <f t="shared" si="43"/>
        <v/>
      </c>
    </row>
    <row r="145" spans="1:26" x14ac:dyDescent="0.25">
      <c r="A145" s="59"/>
      <c r="B145" s="122"/>
      <c r="C145" s="59"/>
      <c r="D145" s="61"/>
      <c r="E145" s="52"/>
      <c r="F145" s="52"/>
      <c r="G145" s="65"/>
      <c r="H145" s="100" t="str">
        <f t="shared" si="49"/>
        <v/>
      </c>
      <c r="I145" s="52"/>
      <c r="J145" s="60" t="str">
        <f t="shared" ref="J145:J208" si="50">IF($A145="","",DAY(A145))</f>
        <v/>
      </c>
      <c r="K145" s="60" t="str">
        <f t="shared" ref="K145:K208" si="51">IF($A145="","",MONTH(A145))</f>
        <v/>
      </c>
      <c r="L145" s="60" t="str">
        <f t="shared" ref="L145:L208" si="52">IF($A145="","",YEAR(A145))</f>
        <v/>
      </c>
      <c r="M145" s="52"/>
      <c r="N145" s="52" t="str">
        <f t="shared" si="44"/>
        <v/>
      </c>
      <c r="O145" s="52" t="str">
        <f t="shared" si="45"/>
        <v/>
      </c>
      <c r="P145" s="52" t="str">
        <f t="shared" si="46"/>
        <v/>
      </c>
      <c r="Q145" s="52" t="str">
        <f>+IF(A145="","",CONCATENATE(YEAR(A145),"-",VLOOKUP(MONTH(A145),INFO_CALENDRIER!$I$1:$J$13,2,FALSE)))</f>
        <v/>
      </c>
      <c r="R145" s="52" t="str">
        <f t="shared" si="47"/>
        <v/>
      </c>
      <c r="S145" s="60" t="str">
        <f t="shared" si="48"/>
        <v/>
      </c>
      <c r="T145" s="52" t="str">
        <f>IF(H145="","",IF(I145=INFO_CALENDRIER!$AB$2,IF(BD!H145="COMMANDE","ALBAN1","ALBAN2"),IF(I145=INFO_CALENDRIER!$AB$3,IF(BD!H145="COMMANDE","ALICE1","ALICE2"),IF(I145=INFO_CALENDRIER!$AB$4,IF(BD!H145="COMMANDE","EUGENIE1","EUGENIE2"),IF(I145=INFO_CALENDRIER!$AB$5,IF(BD!H145="COMMANDE","FRED1","FRED2"),IF(I145=INFO_CALENDRIER!$AB$6,IF(BD!H145="COMMANDE","HERVE1","HERVE2"),IF(I145=INFO_CALENDRIER!$AB$7,IF(BD!H145="COMMANDE","MARIA1","MARIA2"),IF(I145=INFO_CALENDRIER!$AB$8,IF(BD!H145="COMMANDE","MARIE1","MARIE2"),IF(I145=INFO_CALENDRIER!$AB$9,IF(BD!H145="COMMANDE","VALERIE1","VALERIE2"),"erreur")))))))))</f>
        <v/>
      </c>
      <c r="U145" s="52"/>
      <c r="V145" s="52"/>
      <c r="W145" s="60" t="str">
        <f t="shared" ref="W145:W208" si="53">IF($C145="","",DAY(C145))</f>
        <v/>
      </c>
      <c r="X145" s="60" t="str">
        <f t="shared" ref="X145:X208" si="54">IF($C145="","",MONTH(C145))</f>
        <v/>
      </c>
      <c r="Y145" s="60" t="str">
        <f t="shared" ref="Y145:Y208" si="55">IF($C145="","",YEAR(C145))</f>
        <v/>
      </c>
      <c r="Z145" s="55" t="str">
        <f t="shared" ref="Z145:Z208" si="56">IF(A145="","",IF(C145-A145=0,1,(C145-A145)))</f>
        <v/>
      </c>
    </row>
    <row r="146" spans="1:26" x14ac:dyDescent="0.25">
      <c r="A146" s="59"/>
      <c r="B146" s="122"/>
      <c r="C146" s="59"/>
      <c r="D146" s="61"/>
      <c r="E146" s="52"/>
      <c r="F146" s="52"/>
      <c r="G146" s="65"/>
      <c r="H146" s="100" t="str">
        <f t="shared" si="49"/>
        <v/>
      </c>
      <c r="I146" s="52"/>
      <c r="J146" s="60" t="str">
        <f t="shared" si="50"/>
        <v/>
      </c>
      <c r="K146" s="60" t="str">
        <f t="shared" si="51"/>
        <v/>
      </c>
      <c r="L146" s="60" t="str">
        <f t="shared" si="52"/>
        <v/>
      </c>
      <c r="M146" s="52"/>
      <c r="N146" s="52" t="str">
        <f t="shared" si="44"/>
        <v/>
      </c>
      <c r="O146" s="52" t="str">
        <f t="shared" si="45"/>
        <v/>
      </c>
      <c r="P146" s="52" t="str">
        <f t="shared" si="46"/>
        <v/>
      </c>
      <c r="Q146" s="52" t="str">
        <f>+IF(A146="","",CONCATENATE(YEAR(A146),"-",VLOOKUP(MONTH(A146),INFO_CALENDRIER!$I$1:$J$13,2,FALSE)))</f>
        <v/>
      </c>
      <c r="R146" s="52" t="str">
        <f t="shared" si="47"/>
        <v/>
      </c>
      <c r="S146" s="60" t="str">
        <f t="shared" si="48"/>
        <v/>
      </c>
      <c r="T146" s="52" t="str">
        <f>IF(H146="","",IF(I146=INFO_CALENDRIER!$AB$2,IF(BD!H146="COMMANDE","ALBAN1","ALBAN2"),IF(I146=INFO_CALENDRIER!$AB$3,IF(BD!H146="COMMANDE","ALICE1","ALICE2"),IF(I146=INFO_CALENDRIER!$AB$4,IF(BD!H146="COMMANDE","EUGENIE1","EUGENIE2"),IF(I146=INFO_CALENDRIER!$AB$5,IF(BD!H146="COMMANDE","FRED1","FRED2"),IF(I146=INFO_CALENDRIER!$AB$6,IF(BD!H146="COMMANDE","HERVE1","HERVE2"),IF(I146=INFO_CALENDRIER!$AB$7,IF(BD!H146="COMMANDE","MARIA1","MARIA2"),IF(I146=INFO_CALENDRIER!$AB$8,IF(BD!H146="COMMANDE","MARIE1","MARIE2"),IF(I146=INFO_CALENDRIER!$AB$9,IF(BD!H146="COMMANDE","VALERIE1","VALERIE2"),"erreur")))))))))</f>
        <v/>
      </c>
      <c r="U146" s="52"/>
      <c r="V146" s="52"/>
      <c r="W146" s="60" t="str">
        <f t="shared" si="53"/>
        <v/>
      </c>
      <c r="X146" s="60" t="str">
        <f t="shared" si="54"/>
        <v/>
      </c>
      <c r="Y146" s="60" t="str">
        <f t="shared" si="55"/>
        <v/>
      </c>
      <c r="Z146" s="55" t="str">
        <f t="shared" si="56"/>
        <v/>
      </c>
    </row>
    <row r="147" spans="1:26" x14ac:dyDescent="0.25">
      <c r="A147" s="59"/>
      <c r="B147" s="122"/>
      <c r="C147" s="59"/>
      <c r="D147" s="61"/>
      <c r="E147" s="52"/>
      <c r="F147" s="52"/>
      <c r="G147" s="65"/>
      <c r="H147" s="100" t="str">
        <f t="shared" si="49"/>
        <v/>
      </c>
      <c r="I147" s="52"/>
      <c r="J147" s="60" t="str">
        <f t="shared" si="50"/>
        <v/>
      </c>
      <c r="K147" s="60" t="str">
        <f t="shared" si="51"/>
        <v/>
      </c>
      <c r="L147" s="60" t="str">
        <f t="shared" si="52"/>
        <v/>
      </c>
      <c r="M147" s="52"/>
      <c r="N147" s="52" t="str">
        <f t="shared" si="44"/>
        <v/>
      </c>
      <c r="O147" s="52" t="str">
        <f t="shared" si="45"/>
        <v/>
      </c>
      <c r="P147" s="52" t="str">
        <f t="shared" si="46"/>
        <v/>
      </c>
      <c r="Q147" s="52" t="str">
        <f>+IF(A147="","",CONCATENATE(YEAR(A147),"-",VLOOKUP(MONTH(A147),INFO_CALENDRIER!$I$1:$J$13,2,FALSE)))</f>
        <v/>
      </c>
      <c r="R147" s="52" t="str">
        <f t="shared" si="47"/>
        <v/>
      </c>
      <c r="S147" s="60" t="str">
        <f t="shared" si="48"/>
        <v/>
      </c>
      <c r="T147" s="52" t="str">
        <f>IF(H147="","",IF(I147=INFO_CALENDRIER!$AB$2,IF(BD!H147="COMMANDE","ALBAN1","ALBAN2"),IF(I147=INFO_CALENDRIER!$AB$3,IF(BD!H147="COMMANDE","ALICE1","ALICE2"),IF(I147=INFO_CALENDRIER!$AB$4,IF(BD!H147="COMMANDE","EUGENIE1","EUGENIE2"),IF(I147=INFO_CALENDRIER!$AB$5,IF(BD!H147="COMMANDE","FRED1","FRED2"),IF(I147=INFO_CALENDRIER!$AB$6,IF(BD!H147="COMMANDE","HERVE1","HERVE2"),IF(I147=INFO_CALENDRIER!$AB$7,IF(BD!H147="COMMANDE","MARIA1","MARIA2"),IF(I147=INFO_CALENDRIER!$AB$8,IF(BD!H147="COMMANDE","MARIE1","MARIE2"),IF(I147=INFO_CALENDRIER!$AB$9,IF(BD!H147="COMMANDE","VALERIE1","VALERIE2"),"erreur")))))))))</f>
        <v/>
      </c>
      <c r="U147" s="52"/>
      <c r="V147" s="52"/>
      <c r="W147" s="60" t="str">
        <f t="shared" si="53"/>
        <v/>
      </c>
      <c r="X147" s="60" t="str">
        <f t="shared" si="54"/>
        <v/>
      </c>
      <c r="Y147" s="60" t="str">
        <f t="shared" si="55"/>
        <v/>
      </c>
      <c r="Z147" s="55" t="str">
        <f t="shared" si="56"/>
        <v/>
      </c>
    </row>
    <row r="148" spans="1:26" x14ac:dyDescent="0.25">
      <c r="A148" s="59"/>
      <c r="B148" s="122"/>
      <c r="C148" s="59"/>
      <c r="D148" s="61"/>
      <c r="E148" s="52"/>
      <c r="F148" s="52"/>
      <c r="G148" s="65"/>
      <c r="H148" s="100" t="str">
        <f t="shared" si="49"/>
        <v/>
      </c>
      <c r="I148" s="52"/>
      <c r="J148" s="60" t="str">
        <f t="shared" si="50"/>
        <v/>
      </c>
      <c r="K148" s="60" t="str">
        <f t="shared" si="51"/>
        <v/>
      </c>
      <c r="L148" s="60" t="str">
        <f t="shared" si="52"/>
        <v/>
      </c>
      <c r="M148" s="52"/>
      <c r="N148" s="52" t="str">
        <f t="shared" si="44"/>
        <v/>
      </c>
      <c r="O148" s="52" t="str">
        <f t="shared" si="45"/>
        <v/>
      </c>
      <c r="P148" s="52" t="str">
        <f t="shared" si="46"/>
        <v/>
      </c>
      <c r="Q148" s="52" t="str">
        <f>+IF(A148="","",CONCATENATE(YEAR(A148),"-",VLOOKUP(MONTH(A148),INFO_CALENDRIER!$I$1:$J$13,2,FALSE)))</f>
        <v/>
      </c>
      <c r="R148" s="52" t="str">
        <f t="shared" si="47"/>
        <v/>
      </c>
      <c r="S148" s="60" t="str">
        <f t="shared" si="48"/>
        <v/>
      </c>
      <c r="T148" s="52" t="str">
        <f>IF(H148="","",IF(I148=INFO_CALENDRIER!$AB$2,IF(BD!H148="COMMANDE","ALBAN1","ALBAN2"),IF(I148=INFO_CALENDRIER!$AB$3,IF(BD!H148="COMMANDE","ALICE1","ALICE2"),IF(I148=INFO_CALENDRIER!$AB$4,IF(BD!H148="COMMANDE","EUGENIE1","EUGENIE2"),IF(I148=INFO_CALENDRIER!$AB$5,IF(BD!H148="COMMANDE","FRED1","FRED2"),IF(I148=INFO_CALENDRIER!$AB$6,IF(BD!H148="COMMANDE","HERVE1","HERVE2"),IF(I148=INFO_CALENDRIER!$AB$7,IF(BD!H148="COMMANDE","MARIA1","MARIA2"),IF(I148=INFO_CALENDRIER!$AB$8,IF(BD!H148="COMMANDE","MARIE1","MARIE2"),IF(I148=INFO_CALENDRIER!$AB$9,IF(BD!H148="COMMANDE","VALERIE1","VALERIE2"),"erreur")))))))))</f>
        <v/>
      </c>
      <c r="U148" s="52"/>
      <c r="V148" s="52"/>
      <c r="W148" s="60" t="str">
        <f t="shared" si="53"/>
        <v/>
      </c>
      <c r="X148" s="60" t="str">
        <f t="shared" si="54"/>
        <v/>
      </c>
      <c r="Y148" s="60" t="str">
        <f t="shared" si="55"/>
        <v/>
      </c>
      <c r="Z148" s="55" t="str">
        <f t="shared" si="56"/>
        <v/>
      </c>
    </row>
    <row r="149" spans="1:26" x14ac:dyDescent="0.25">
      <c r="A149" s="59"/>
      <c r="B149" s="122"/>
      <c r="C149" s="59"/>
      <c r="D149" s="61"/>
      <c r="E149" s="52"/>
      <c r="F149" s="52"/>
      <c r="G149" s="65"/>
      <c r="H149" s="100" t="str">
        <f t="shared" si="49"/>
        <v/>
      </c>
      <c r="I149" s="52"/>
      <c r="J149" s="60" t="str">
        <f t="shared" si="50"/>
        <v/>
      </c>
      <c r="K149" s="60" t="str">
        <f t="shared" si="51"/>
        <v/>
      </c>
      <c r="L149" s="60" t="str">
        <f t="shared" si="52"/>
        <v/>
      </c>
      <c r="M149" s="52"/>
      <c r="N149" s="52" t="str">
        <f t="shared" si="44"/>
        <v/>
      </c>
      <c r="O149" s="52" t="str">
        <f t="shared" si="45"/>
        <v/>
      </c>
      <c r="P149" s="52" t="str">
        <f t="shared" si="46"/>
        <v/>
      </c>
      <c r="Q149" s="52" t="str">
        <f>+IF(A149="","",CONCATENATE(YEAR(A149),"-",VLOOKUP(MONTH(A149),INFO_CALENDRIER!$I$1:$J$13,2,FALSE)))</f>
        <v/>
      </c>
      <c r="R149" s="52" t="str">
        <f t="shared" si="47"/>
        <v/>
      </c>
      <c r="S149" s="60" t="str">
        <f t="shared" si="48"/>
        <v/>
      </c>
      <c r="T149" s="52" t="str">
        <f>IF(H149="","",IF(I149=INFO_CALENDRIER!$AB$2,IF(BD!H149="COMMANDE","ALBAN1","ALBAN2"),IF(I149=INFO_CALENDRIER!$AB$3,IF(BD!H149="COMMANDE","ALICE1","ALICE2"),IF(I149=INFO_CALENDRIER!$AB$4,IF(BD!H149="COMMANDE","EUGENIE1","EUGENIE2"),IF(I149=INFO_CALENDRIER!$AB$5,IF(BD!H149="COMMANDE","FRED1","FRED2"),IF(I149=INFO_CALENDRIER!$AB$6,IF(BD!H149="COMMANDE","HERVE1","HERVE2"),IF(I149=INFO_CALENDRIER!$AB$7,IF(BD!H149="COMMANDE","MARIA1","MARIA2"),IF(I149=INFO_CALENDRIER!$AB$8,IF(BD!H149="COMMANDE","MARIE1","MARIE2"),IF(I149=INFO_CALENDRIER!$AB$9,IF(BD!H149="COMMANDE","VALERIE1","VALERIE2"),"erreur")))))))))</f>
        <v/>
      </c>
      <c r="U149" s="52"/>
      <c r="V149" s="52"/>
      <c r="W149" s="60" t="str">
        <f t="shared" si="53"/>
        <v/>
      </c>
      <c r="X149" s="60" t="str">
        <f t="shared" si="54"/>
        <v/>
      </c>
      <c r="Y149" s="60" t="str">
        <f t="shared" si="55"/>
        <v/>
      </c>
      <c r="Z149" s="55" t="str">
        <f t="shared" si="56"/>
        <v/>
      </c>
    </row>
    <row r="150" spans="1:26" x14ac:dyDescent="0.25">
      <c r="A150" s="59"/>
      <c r="B150" s="122"/>
      <c r="C150" s="59"/>
      <c r="D150" s="61"/>
      <c r="E150" s="52"/>
      <c r="F150" s="52"/>
      <c r="G150" s="65"/>
      <c r="H150" s="100" t="str">
        <f t="shared" si="49"/>
        <v/>
      </c>
      <c r="I150" s="52"/>
      <c r="J150" s="60" t="str">
        <f t="shared" si="50"/>
        <v/>
      </c>
      <c r="K150" s="60" t="str">
        <f t="shared" si="51"/>
        <v/>
      </c>
      <c r="L150" s="60" t="str">
        <f t="shared" si="52"/>
        <v/>
      </c>
      <c r="M150" s="52"/>
      <c r="N150" s="52" t="str">
        <f t="shared" si="44"/>
        <v/>
      </c>
      <c r="O150" s="52" t="str">
        <f t="shared" si="45"/>
        <v/>
      </c>
      <c r="P150" s="52" t="str">
        <f t="shared" si="46"/>
        <v/>
      </c>
      <c r="Q150" s="52" t="str">
        <f>+IF(A150="","",CONCATENATE(YEAR(A150),"-",VLOOKUP(MONTH(A150),INFO_CALENDRIER!$I$1:$J$13,2,FALSE)))</f>
        <v/>
      </c>
      <c r="R150" s="52" t="str">
        <f t="shared" si="47"/>
        <v/>
      </c>
      <c r="S150" s="60" t="str">
        <f t="shared" si="48"/>
        <v/>
      </c>
      <c r="T150" s="52" t="str">
        <f>IF(H150="","",IF(I150=INFO_CALENDRIER!$AB$2,IF(BD!H150="COMMANDE","ALBAN1","ALBAN2"),IF(I150=INFO_CALENDRIER!$AB$3,IF(BD!H150="COMMANDE","ALICE1","ALICE2"),IF(I150=INFO_CALENDRIER!$AB$4,IF(BD!H150="COMMANDE","EUGENIE1","EUGENIE2"),IF(I150=INFO_CALENDRIER!$AB$5,IF(BD!H150="COMMANDE","FRED1","FRED2"),IF(I150=INFO_CALENDRIER!$AB$6,IF(BD!H150="COMMANDE","HERVE1","HERVE2"),IF(I150=INFO_CALENDRIER!$AB$7,IF(BD!H150="COMMANDE","MARIA1","MARIA2"),IF(I150=INFO_CALENDRIER!$AB$8,IF(BD!H150="COMMANDE","MARIE1","MARIE2"),IF(I150=INFO_CALENDRIER!$AB$9,IF(BD!H150="COMMANDE","VALERIE1","VALERIE2"),"erreur")))))))))</f>
        <v/>
      </c>
      <c r="U150" s="52"/>
      <c r="V150" s="52"/>
      <c r="W150" s="60" t="str">
        <f t="shared" si="53"/>
        <v/>
      </c>
      <c r="X150" s="60" t="str">
        <f t="shared" si="54"/>
        <v/>
      </c>
      <c r="Y150" s="60" t="str">
        <f t="shared" si="55"/>
        <v/>
      </c>
      <c r="Z150" s="55" t="str">
        <f t="shared" si="56"/>
        <v/>
      </c>
    </row>
    <row r="151" spans="1:26" x14ac:dyDescent="0.25">
      <c r="A151" s="59"/>
      <c r="B151" s="122"/>
      <c r="C151" s="59"/>
      <c r="D151" s="61"/>
      <c r="E151" s="52"/>
      <c r="F151" s="52"/>
      <c r="G151" s="65"/>
      <c r="H151" s="100" t="str">
        <f t="shared" si="49"/>
        <v/>
      </c>
      <c r="I151" s="52"/>
      <c r="J151" s="60" t="str">
        <f t="shared" si="50"/>
        <v/>
      </c>
      <c r="K151" s="60" t="str">
        <f t="shared" si="51"/>
        <v/>
      </c>
      <c r="L151" s="60" t="str">
        <f t="shared" si="52"/>
        <v/>
      </c>
      <c r="M151" s="52"/>
      <c r="N151" s="52" t="str">
        <f t="shared" si="44"/>
        <v/>
      </c>
      <c r="O151" s="52" t="str">
        <f t="shared" si="45"/>
        <v/>
      </c>
      <c r="P151" s="52" t="str">
        <f t="shared" si="46"/>
        <v/>
      </c>
      <c r="Q151" s="52" t="str">
        <f>+IF(A151="","",CONCATENATE(YEAR(A151),"-",VLOOKUP(MONTH(A151),INFO_CALENDRIER!$I$1:$J$13,2,FALSE)))</f>
        <v/>
      </c>
      <c r="R151" s="52" t="str">
        <f t="shared" si="47"/>
        <v/>
      </c>
      <c r="S151" s="60" t="str">
        <f t="shared" si="48"/>
        <v/>
      </c>
      <c r="T151" s="52" t="str">
        <f>IF(H151="","",IF(I151=INFO_CALENDRIER!$AB$2,IF(BD!H151="COMMANDE","ALBAN1","ALBAN2"),IF(I151=INFO_CALENDRIER!$AB$3,IF(BD!H151="COMMANDE","ALICE1","ALICE2"),IF(I151=INFO_CALENDRIER!$AB$4,IF(BD!H151="COMMANDE","EUGENIE1","EUGENIE2"),IF(I151=INFO_CALENDRIER!$AB$5,IF(BD!H151="COMMANDE","FRED1","FRED2"),IF(I151=INFO_CALENDRIER!$AB$6,IF(BD!H151="COMMANDE","HERVE1","HERVE2"),IF(I151=INFO_CALENDRIER!$AB$7,IF(BD!H151="COMMANDE","MARIA1","MARIA2"),IF(I151=INFO_CALENDRIER!$AB$8,IF(BD!H151="COMMANDE","MARIE1","MARIE2"),IF(I151=INFO_CALENDRIER!$AB$9,IF(BD!H151="COMMANDE","VALERIE1","VALERIE2"),"erreur")))))))))</f>
        <v/>
      </c>
      <c r="U151" s="52"/>
      <c r="V151" s="52"/>
      <c r="W151" s="60" t="str">
        <f t="shared" si="53"/>
        <v/>
      </c>
      <c r="X151" s="60" t="str">
        <f t="shared" si="54"/>
        <v/>
      </c>
      <c r="Y151" s="60" t="str">
        <f t="shared" si="55"/>
        <v/>
      </c>
      <c r="Z151" s="55" t="str">
        <f t="shared" si="56"/>
        <v/>
      </c>
    </row>
    <row r="152" spans="1:26" x14ac:dyDescent="0.25">
      <c r="A152" s="59"/>
      <c r="B152" s="122"/>
      <c r="C152" s="59"/>
      <c r="D152" s="61"/>
      <c r="E152" s="52"/>
      <c r="F152" s="52"/>
      <c r="G152" s="65"/>
      <c r="H152" s="100" t="str">
        <f t="shared" si="49"/>
        <v/>
      </c>
      <c r="I152" s="52"/>
      <c r="J152" s="60" t="str">
        <f t="shared" si="50"/>
        <v/>
      </c>
      <c r="K152" s="60" t="str">
        <f t="shared" si="51"/>
        <v/>
      </c>
      <c r="L152" s="60" t="str">
        <f t="shared" si="52"/>
        <v/>
      </c>
      <c r="M152" s="52"/>
      <c r="N152" s="52" t="str">
        <f t="shared" si="44"/>
        <v/>
      </c>
      <c r="O152" s="52" t="str">
        <f t="shared" si="45"/>
        <v/>
      </c>
      <c r="P152" s="52" t="str">
        <f t="shared" si="46"/>
        <v/>
      </c>
      <c r="Q152" s="52" t="str">
        <f>+IF(A152="","",CONCATENATE(YEAR(A152),"-",VLOOKUP(MONTH(A152),INFO_CALENDRIER!$I$1:$J$13,2,FALSE)))</f>
        <v/>
      </c>
      <c r="R152" s="52" t="str">
        <f t="shared" si="47"/>
        <v/>
      </c>
      <c r="S152" s="60" t="str">
        <f t="shared" si="48"/>
        <v/>
      </c>
      <c r="T152" s="52" t="str">
        <f>IF(H152="","",IF(I152=INFO_CALENDRIER!$AB$2,IF(BD!H152="COMMANDE","ALBAN1","ALBAN2"),IF(I152=INFO_CALENDRIER!$AB$3,IF(BD!H152="COMMANDE","ALICE1","ALICE2"),IF(I152=INFO_CALENDRIER!$AB$4,IF(BD!H152="COMMANDE","EUGENIE1","EUGENIE2"),IF(I152=INFO_CALENDRIER!$AB$5,IF(BD!H152="COMMANDE","FRED1","FRED2"),IF(I152=INFO_CALENDRIER!$AB$6,IF(BD!H152="COMMANDE","HERVE1","HERVE2"),IF(I152=INFO_CALENDRIER!$AB$7,IF(BD!H152="COMMANDE","MARIA1","MARIA2"),IF(I152=INFO_CALENDRIER!$AB$8,IF(BD!H152="COMMANDE","MARIE1","MARIE2"),IF(I152=INFO_CALENDRIER!$AB$9,IF(BD!H152="COMMANDE","VALERIE1","VALERIE2"),"erreur")))))))))</f>
        <v/>
      </c>
      <c r="U152" s="52"/>
      <c r="V152" s="52"/>
      <c r="W152" s="60" t="str">
        <f t="shared" si="53"/>
        <v/>
      </c>
      <c r="X152" s="60" t="str">
        <f t="shared" si="54"/>
        <v/>
      </c>
      <c r="Y152" s="60" t="str">
        <f t="shared" si="55"/>
        <v/>
      </c>
      <c r="Z152" s="55" t="str">
        <f t="shared" si="56"/>
        <v/>
      </c>
    </row>
    <row r="153" spans="1:26" x14ac:dyDescent="0.25">
      <c r="A153" s="59"/>
      <c r="B153" s="122"/>
      <c r="C153" s="59"/>
      <c r="D153" s="61"/>
      <c r="E153" s="52"/>
      <c r="F153" s="52"/>
      <c r="G153" s="65"/>
      <c r="H153" s="100" t="str">
        <f t="shared" si="49"/>
        <v/>
      </c>
      <c r="I153" s="52"/>
      <c r="J153" s="60" t="str">
        <f t="shared" si="50"/>
        <v/>
      </c>
      <c r="K153" s="60" t="str">
        <f t="shared" si="51"/>
        <v/>
      </c>
      <c r="L153" s="60" t="str">
        <f t="shared" si="52"/>
        <v/>
      </c>
      <c r="M153" s="52"/>
      <c r="N153" s="52" t="str">
        <f t="shared" si="44"/>
        <v/>
      </c>
      <c r="O153" s="52" t="str">
        <f t="shared" si="45"/>
        <v/>
      </c>
      <c r="P153" s="52" t="str">
        <f t="shared" si="46"/>
        <v/>
      </c>
      <c r="Q153" s="52" t="str">
        <f>+IF(A153="","",CONCATENATE(YEAR(A153),"-",VLOOKUP(MONTH(A153),INFO_CALENDRIER!$I$1:$J$13,2,FALSE)))</f>
        <v/>
      </c>
      <c r="R153" s="52" t="str">
        <f t="shared" si="47"/>
        <v/>
      </c>
      <c r="S153" s="60" t="str">
        <f t="shared" si="48"/>
        <v/>
      </c>
      <c r="T153" s="52" t="str">
        <f>IF(H153="","",IF(I153=INFO_CALENDRIER!$AB$2,IF(BD!H153="COMMANDE","ALBAN1","ALBAN2"),IF(I153=INFO_CALENDRIER!$AB$3,IF(BD!H153="COMMANDE","ALICE1","ALICE2"),IF(I153=INFO_CALENDRIER!$AB$4,IF(BD!H153="COMMANDE","EUGENIE1","EUGENIE2"),IF(I153=INFO_CALENDRIER!$AB$5,IF(BD!H153="COMMANDE","FRED1","FRED2"),IF(I153=INFO_CALENDRIER!$AB$6,IF(BD!H153="COMMANDE","HERVE1","HERVE2"),IF(I153=INFO_CALENDRIER!$AB$7,IF(BD!H153="COMMANDE","MARIA1","MARIA2"),IF(I153=INFO_CALENDRIER!$AB$8,IF(BD!H153="COMMANDE","MARIE1","MARIE2"),IF(I153=INFO_CALENDRIER!$AB$9,IF(BD!H153="COMMANDE","VALERIE1","VALERIE2"),"erreur")))))))))</f>
        <v/>
      </c>
      <c r="U153" s="52"/>
      <c r="V153" s="52"/>
      <c r="W153" s="60" t="str">
        <f t="shared" si="53"/>
        <v/>
      </c>
      <c r="X153" s="60" t="str">
        <f t="shared" si="54"/>
        <v/>
      </c>
      <c r="Y153" s="60" t="str">
        <f t="shared" si="55"/>
        <v/>
      </c>
      <c r="Z153" s="55" t="str">
        <f t="shared" si="56"/>
        <v/>
      </c>
    </row>
    <row r="154" spans="1:26" x14ac:dyDescent="0.25">
      <c r="A154" s="59"/>
      <c r="B154" s="122"/>
      <c r="C154" s="59"/>
      <c r="D154" s="61"/>
      <c r="E154" s="52"/>
      <c r="F154" s="52"/>
      <c r="G154" s="65"/>
      <c r="H154" s="100" t="str">
        <f t="shared" si="49"/>
        <v/>
      </c>
      <c r="I154" s="52"/>
      <c r="J154" s="60" t="str">
        <f t="shared" si="50"/>
        <v/>
      </c>
      <c r="K154" s="60" t="str">
        <f t="shared" si="51"/>
        <v/>
      </c>
      <c r="L154" s="60" t="str">
        <f t="shared" si="52"/>
        <v/>
      </c>
      <c r="M154" s="52"/>
      <c r="N154" s="52" t="str">
        <f t="shared" si="44"/>
        <v/>
      </c>
      <c r="O154" s="52" t="str">
        <f t="shared" si="45"/>
        <v/>
      </c>
      <c r="P154" s="52" t="str">
        <f t="shared" si="46"/>
        <v/>
      </c>
      <c r="Q154" s="52" t="str">
        <f>+IF(A154="","",CONCATENATE(YEAR(A154),"-",VLOOKUP(MONTH(A154),INFO_CALENDRIER!$I$1:$J$13,2,FALSE)))</f>
        <v/>
      </c>
      <c r="R154" s="52" t="str">
        <f t="shared" si="47"/>
        <v/>
      </c>
      <c r="S154" s="60" t="str">
        <f t="shared" si="48"/>
        <v/>
      </c>
      <c r="T154" s="52" t="str">
        <f>IF(H154="","",IF(I154=INFO_CALENDRIER!$AB$2,IF(BD!H154="COMMANDE","ALBAN1","ALBAN2"),IF(I154=INFO_CALENDRIER!$AB$3,IF(BD!H154="COMMANDE","ALICE1","ALICE2"),IF(I154=INFO_CALENDRIER!$AB$4,IF(BD!H154="COMMANDE","EUGENIE1","EUGENIE2"),IF(I154=INFO_CALENDRIER!$AB$5,IF(BD!H154="COMMANDE","FRED1","FRED2"),IF(I154=INFO_CALENDRIER!$AB$6,IF(BD!H154="COMMANDE","HERVE1","HERVE2"),IF(I154=INFO_CALENDRIER!$AB$7,IF(BD!H154="COMMANDE","MARIA1","MARIA2"),IF(I154=INFO_CALENDRIER!$AB$8,IF(BD!H154="COMMANDE","MARIE1","MARIE2"),IF(I154=INFO_CALENDRIER!$AB$9,IF(BD!H154="COMMANDE","VALERIE1","VALERIE2"),"erreur")))))))))</f>
        <v/>
      </c>
      <c r="U154" s="52"/>
      <c r="V154" s="52"/>
      <c r="W154" s="60" t="str">
        <f t="shared" si="53"/>
        <v/>
      </c>
      <c r="X154" s="60" t="str">
        <f t="shared" si="54"/>
        <v/>
      </c>
      <c r="Y154" s="60" t="str">
        <f t="shared" si="55"/>
        <v/>
      </c>
      <c r="Z154" s="55" t="str">
        <f t="shared" si="56"/>
        <v/>
      </c>
    </row>
    <row r="155" spans="1:26" x14ac:dyDescent="0.25">
      <c r="A155" s="59"/>
      <c r="B155" s="122"/>
      <c r="C155" s="59"/>
      <c r="D155" s="61"/>
      <c r="E155" s="52"/>
      <c r="F155" s="52"/>
      <c r="G155" s="65"/>
      <c r="H155" s="100" t="str">
        <f t="shared" si="49"/>
        <v/>
      </c>
      <c r="I155" s="52"/>
      <c r="J155" s="60" t="str">
        <f t="shared" si="50"/>
        <v/>
      </c>
      <c r="K155" s="60" t="str">
        <f t="shared" si="51"/>
        <v/>
      </c>
      <c r="L155" s="60" t="str">
        <f t="shared" si="52"/>
        <v/>
      </c>
      <c r="M155" s="52"/>
      <c r="N155" s="52" t="str">
        <f t="shared" si="44"/>
        <v/>
      </c>
      <c r="O155" s="52" t="str">
        <f t="shared" si="45"/>
        <v/>
      </c>
      <c r="P155" s="52" t="str">
        <f t="shared" si="46"/>
        <v/>
      </c>
      <c r="Q155" s="52" t="str">
        <f>+IF(A155="","",CONCATENATE(YEAR(A155),"-",VLOOKUP(MONTH(A155),INFO_CALENDRIER!$I$1:$J$13,2,FALSE)))</f>
        <v/>
      </c>
      <c r="R155" s="52" t="str">
        <f t="shared" si="47"/>
        <v/>
      </c>
      <c r="S155" s="60" t="str">
        <f t="shared" si="48"/>
        <v/>
      </c>
      <c r="T155" s="52" t="str">
        <f>IF(H155="","",IF(I155=INFO_CALENDRIER!$AB$2,IF(BD!H155="COMMANDE","ALBAN1","ALBAN2"),IF(I155=INFO_CALENDRIER!$AB$3,IF(BD!H155="COMMANDE","ALICE1","ALICE2"),IF(I155=INFO_CALENDRIER!$AB$4,IF(BD!H155="COMMANDE","EUGENIE1","EUGENIE2"),IF(I155=INFO_CALENDRIER!$AB$5,IF(BD!H155="COMMANDE","FRED1","FRED2"),IF(I155=INFO_CALENDRIER!$AB$6,IF(BD!H155="COMMANDE","HERVE1","HERVE2"),IF(I155=INFO_CALENDRIER!$AB$7,IF(BD!H155="COMMANDE","MARIA1","MARIA2"),IF(I155=INFO_CALENDRIER!$AB$8,IF(BD!H155="COMMANDE","MARIE1","MARIE2"),IF(I155=INFO_CALENDRIER!$AB$9,IF(BD!H155="COMMANDE","VALERIE1","VALERIE2"),"erreur")))))))))</f>
        <v/>
      </c>
      <c r="U155" s="52"/>
      <c r="V155" s="52"/>
      <c r="W155" s="60" t="str">
        <f t="shared" si="53"/>
        <v/>
      </c>
      <c r="X155" s="60" t="str">
        <f t="shared" si="54"/>
        <v/>
      </c>
      <c r="Y155" s="60" t="str">
        <f t="shared" si="55"/>
        <v/>
      </c>
      <c r="Z155" s="55" t="str">
        <f t="shared" si="56"/>
        <v/>
      </c>
    </row>
    <row r="156" spans="1:26" x14ac:dyDescent="0.25">
      <c r="A156" s="59"/>
      <c r="B156" s="122"/>
      <c r="C156" s="59"/>
      <c r="D156" s="61"/>
      <c r="E156" s="52"/>
      <c r="F156" s="52"/>
      <c r="G156" s="65"/>
      <c r="H156" s="100" t="str">
        <f t="shared" si="49"/>
        <v/>
      </c>
      <c r="I156" s="52"/>
      <c r="J156" s="60" t="str">
        <f t="shared" si="50"/>
        <v/>
      </c>
      <c r="K156" s="60" t="str">
        <f t="shared" si="51"/>
        <v/>
      </c>
      <c r="L156" s="60" t="str">
        <f t="shared" si="52"/>
        <v/>
      </c>
      <c r="M156" s="52"/>
      <c r="N156" s="52" t="str">
        <f t="shared" si="44"/>
        <v/>
      </c>
      <c r="O156" s="52" t="str">
        <f t="shared" si="45"/>
        <v/>
      </c>
      <c r="P156" s="52" t="str">
        <f t="shared" si="46"/>
        <v/>
      </c>
      <c r="Q156" s="52" t="str">
        <f>+IF(A156="","",CONCATENATE(YEAR(A156),"-",VLOOKUP(MONTH(A156),INFO_CALENDRIER!$I$1:$J$13,2,FALSE)))</f>
        <v/>
      </c>
      <c r="R156" s="52" t="str">
        <f t="shared" si="47"/>
        <v/>
      </c>
      <c r="S156" s="60" t="str">
        <f t="shared" si="48"/>
        <v/>
      </c>
      <c r="T156" s="52" t="str">
        <f>IF(H156="","",IF(I156=INFO_CALENDRIER!$AB$2,IF(BD!H156="COMMANDE","ALBAN1","ALBAN2"),IF(I156=INFO_CALENDRIER!$AB$3,IF(BD!H156="COMMANDE","ALICE1","ALICE2"),IF(I156=INFO_CALENDRIER!$AB$4,IF(BD!H156="COMMANDE","EUGENIE1","EUGENIE2"),IF(I156=INFO_CALENDRIER!$AB$5,IF(BD!H156="COMMANDE","FRED1","FRED2"),IF(I156=INFO_CALENDRIER!$AB$6,IF(BD!H156="COMMANDE","HERVE1","HERVE2"),IF(I156=INFO_CALENDRIER!$AB$7,IF(BD!H156="COMMANDE","MARIA1","MARIA2"),IF(I156=INFO_CALENDRIER!$AB$8,IF(BD!H156="COMMANDE","MARIE1","MARIE2"),IF(I156=INFO_CALENDRIER!$AB$9,IF(BD!H156="COMMANDE","VALERIE1","VALERIE2"),"erreur")))))))))</f>
        <v/>
      </c>
      <c r="U156" s="52"/>
      <c r="V156" s="52"/>
      <c r="W156" s="60" t="str">
        <f t="shared" si="53"/>
        <v/>
      </c>
      <c r="X156" s="60" t="str">
        <f t="shared" si="54"/>
        <v/>
      </c>
      <c r="Y156" s="60" t="str">
        <f t="shared" si="55"/>
        <v/>
      </c>
      <c r="Z156" s="55" t="str">
        <f t="shared" si="56"/>
        <v/>
      </c>
    </row>
    <row r="157" spans="1:26" x14ac:dyDescent="0.25">
      <c r="A157" s="59"/>
      <c r="B157" s="122"/>
      <c r="C157" s="59"/>
      <c r="D157" s="61"/>
      <c r="E157" s="52"/>
      <c r="F157" s="52"/>
      <c r="G157" s="65"/>
      <c r="H157" s="100" t="str">
        <f t="shared" si="49"/>
        <v/>
      </c>
      <c r="I157" s="52"/>
      <c r="J157" s="60" t="str">
        <f t="shared" si="50"/>
        <v/>
      </c>
      <c r="K157" s="60" t="str">
        <f t="shared" si="51"/>
        <v/>
      </c>
      <c r="L157" s="60" t="str">
        <f t="shared" si="52"/>
        <v/>
      </c>
      <c r="M157" s="52"/>
      <c r="N157" s="52" t="str">
        <f t="shared" si="44"/>
        <v/>
      </c>
      <c r="O157" s="52" t="str">
        <f t="shared" si="45"/>
        <v/>
      </c>
      <c r="P157" s="52" t="str">
        <f t="shared" si="46"/>
        <v/>
      </c>
      <c r="Q157" s="52" t="str">
        <f>+IF(A157="","",CONCATENATE(YEAR(A157),"-",VLOOKUP(MONTH(A157),INFO_CALENDRIER!$I$1:$J$13,2,FALSE)))</f>
        <v/>
      </c>
      <c r="R157" s="52" t="str">
        <f t="shared" si="47"/>
        <v/>
      </c>
      <c r="S157" s="60" t="str">
        <f t="shared" si="48"/>
        <v/>
      </c>
      <c r="T157" s="52" t="str">
        <f>IF(H157="","",IF(I157=INFO_CALENDRIER!$AB$2,IF(BD!H157="COMMANDE","ALBAN1","ALBAN2"),IF(I157=INFO_CALENDRIER!$AB$3,IF(BD!H157="COMMANDE","ALICE1","ALICE2"),IF(I157=INFO_CALENDRIER!$AB$4,IF(BD!H157="COMMANDE","EUGENIE1","EUGENIE2"),IF(I157=INFO_CALENDRIER!$AB$5,IF(BD!H157="COMMANDE","FRED1","FRED2"),IF(I157=INFO_CALENDRIER!$AB$6,IF(BD!H157="COMMANDE","HERVE1","HERVE2"),IF(I157=INFO_CALENDRIER!$AB$7,IF(BD!H157="COMMANDE","MARIA1","MARIA2"),IF(I157=INFO_CALENDRIER!$AB$8,IF(BD!H157="COMMANDE","MARIE1","MARIE2"),IF(I157=INFO_CALENDRIER!$AB$9,IF(BD!H157="COMMANDE","VALERIE1","VALERIE2"),"erreur")))))))))</f>
        <v/>
      </c>
      <c r="U157" s="52"/>
      <c r="V157" s="52"/>
      <c r="W157" s="60" t="str">
        <f t="shared" si="53"/>
        <v/>
      </c>
      <c r="X157" s="60" t="str">
        <f t="shared" si="54"/>
        <v/>
      </c>
      <c r="Y157" s="60" t="str">
        <f t="shared" si="55"/>
        <v/>
      </c>
      <c r="Z157" s="55" t="str">
        <f t="shared" si="56"/>
        <v/>
      </c>
    </row>
    <row r="158" spans="1:26" x14ac:dyDescent="0.25">
      <c r="A158" s="59"/>
      <c r="B158" s="122"/>
      <c r="C158" s="59"/>
      <c r="D158" s="61"/>
      <c r="E158" s="52"/>
      <c r="F158" s="52"/>
      <c r="G158" s="65"/>
      <c r="H158" s="100" t="str">
        <f t="shared" si="49"/>
        <v/>
      </c>
      <c r="I158" s="52"/>
      <c r="J158" s="60" t="str">
        <f t="shared" si="50"/>
        <v/>
      </c>
      <c r="K158" s="60" t="str">
        <f t="shared" si="51"/>
        <v/>
      </c>
      <c r="L158" s="60" t="str">
        <f t="shared" si="52"/>
        <v/>
      </c>
      <c r="M158" s="52"/>
      <c r="N158" s="52" t="str">
        <f t="shared" si="44"/>
        <v/>
      </c>
      <c r="O158" s="52" t="str">
        <f t="shared" si="45"/>
        <v/>
      </c>
      <c r="P158" s="52" t="str">
        <f t="shared" si="46"/>
        <v/>
      </c>
      <c r="Q158" s="52" t="str">
        <f>+IF(A158="","",CONCATENATE(YEAR(A158),"-",VLOOKUP(MONTH(A158),INFO_CALENDRIER!$I$1:$J$13,2,FALSE)))</f>
        <v/>
      </c>
      <c r="R158" s="52" t="str">
        <f t="shared" si="47"/>
        <v/>
      </c>
      <c r="S158" s="60" t="str">
        <f t="shared" si="48"/>
        <v/>
      </c>
      <c r="T158" s="52" t="str">
        <f>IF(H158="","",IF(I158=INFO_CALENDRIER!$AB$2,IF(BD!H158="COMMANDE","ALBAN1","ALBAN2"),IF(I158=INFO_CALENDRIER!$AB$3,IF(BD!H158="COMMANDE","ALICE1","ALICE2"),IF(I158=INFO_CALENDRIER!$AB$4,IF(BD!H158="COMMANDE","EUGENIE1","EUGENIE2"),IF(I158=INFO_CALENDRIER!$AB$5,IF(BD!H158="COMMANDE","FRED1","FRED2"),IF(I158=INFO_CALENDRIER!$AB$6,IF(BD!H158="COMMANDE","HERVE1","HERVE2"),IF(I158=INFO_CALENDRIER!$AB$7,IF(BD!H158="COMMANDE","MARIA1","MARIA2"),IF(I158=INFO_CALENDRIER!$AB$8,IF(BD!H158="COMMANDE","MARIE1","MARIE2"),IF(I158=INFO_CALENDRIER!$AB$9,IF(BD!H158="COMMANDE","VALERIE1","VALERIE2"),"erreur")))))))))</f>
        <v/>
      </c>
      <c r="U158" s="52"/>
      <c r="V158" s="52"/>
      <c r="W158" s="60" t="str">
        <f t="shared" si="53"/>
        <v/>
      </c>
      <c r="X158" s="60" t="str">
        <f t="shared" si="54"/>
        <v/>
      </c>
      <c r="Y158" s="60" t="str">
        <f t="shared" si="55"/>
        <v/>
      </c>
      <c r="Z158" s="55" t="str">
        <f t="shared" si="56"/>
        <v/>
      </c>
    </row>
    <row r="159" spans="1:26" x14ac:dyDescent="0.25">
      <c r="A159" s="59"/>
      <c r="B159" s="122"/>
      <c r="C159" s="59"/>
      <c r="D159" s="61"/>
      <c r="E159" s="52"/>
      <c r="F159" s="52"/>
      <c r="G159" s="65"/>
      <c r="H159" s="100" t="str">
        <f t="shared" si="49"/>
        <v/>
      </c>
      <c r="I159" s="52"/>
      <c r="J159" s="60" t="str">
        <f t="shared" si="50"/>
        <v/>
      </c>
      <c r="K159" s="60" t="str">
        <f t="shared" si="51"/>
        <v/>
      </c>
      <c r="L159" s="60" t="str">
        <f t="shared" si="52"/>
        <v/>
      </c>
      <c r="M159" s="52"/>
      <c r="N159" s="52" t="str">
        <f t="shared" si="44"/>
        <v/>
      </c>
      <c r="O159" s="52" t="str">
        <f t="shared" si="45"/>
        <v/>
      </c>
      <c r="P159" s="52" t="str">
        <f t="shared" si="46"/>
        <v/>
      </c>
      <c r="Q159" s="52" t="str">
        <f>+IF(A159="","",CONCATENATE(YEAR(A159),"-",VLOOKUP(MONTH(A159),INFO_CALENDRIER!$I$1:$J$13,2,FALSE)))</f>
        <v/>
      </c>
      <c r="R159" s="52" t="str">
        <f t="shared" si="47"/>
        <v/>
      </c>
      <c r="S159" s="60" t="str">
        <f t="shared" si="48"/>
        <v/>
      </c>
      <c r="T159" s="52" t="str">
        <f>IF(H159="","",IF(I159=INFO_CALENDRIER!$AB$2,IF(BD!H159="COMMANDE","ALBAN1","ALBAN2"),IF(I159=INFO_CALENDRIER!$AB$3,IF(BD!H159="COMMANDE","ALICE1","ALICE2"),IF(I159=INFO_CALENDRIER!$AB$4,IF(BD!H159="COMMANDE","EUGENIE1","EUGENIE2"),IF(I159=INFO_CALENDRIER!$AB$5,IF(BD!H159="COMMANDE","FRED1","FRED2"),IF(I159=INFO_CALENDRIER!$AB$6,IF(BD!H159="COMMANDE","HERVE1","HERVE2"),IF(I159=INFO_CALENDRIER!$AB$7,IF(BD!H159="COMMANDE","MARIA1","MARIA2"),IF(I159=INFO_CALENDRIER!$AB$8,IF(BD!H159="COMMANDE","MARIE1","MARIE2"),IF(I159=INFO_CALENDRIER!$AB$9,IF(BD!H159="COMMANDE","VALERIE1","VALERIE2"),"erreur")))))))))</f>
        <v/>
      </c>
      <c r="U159" s="52"/>
      <c r="V159" s="52"/>
      <c r="W159" s="60" t="str">
        <f t="shared" si="53"/>
        <v/>
      </c>
      <c r="X159" s="60" t="str">
        <f t="shared" si="54"/>
        <v/>
      </c>
      <c r="Y159" s="60" t="str">
        <f t="shared" si="55"/>
        <v/>
      </c>
      <c r="Z159" s="55" t="str">
        <f t="shared" si="56"/>
        <v/>
      </c>
    </row>
    <row r="160" spans="1:26" x14ac:dyDescent="0.25">
      <c r="A160" s="59"/>
      <c r="B160" s="122"/>
      <c r="C160" s="59"/>
      <c r="D160" s="61"/>
      <c r="E160" s="52"/>
      <c r="F160" s="52"/>
      <c r="G160" s="65"/>
      <c r="H160" s="100" t="str">
        <f t="shared" si="49"/>
        <v/>
      </c>
      <c r="I160" s="52"/>
      <c r="J160" s="60" t="str">
        <f t="shared" si="50"/>
        <v/>
      </c>
      <c r="K160" s="60" t="str">
        <f t="shared" si="51"/>
        <v/>
      </c>
      <c r="L160" s="60" t="str">
        <f t="shared" si="52"/>
        <v/>
      </c>
      <c r="M160" s="52"/>
      <c r="N160" s="52" t="str">
        <f t="shared" si="44"/>
        <v/>
      </c>
      <c r="O160" s="52" t="str">
        <f t="shared" si="45"/>
        <v/>
      </c>
      <c r="P160" s="52" t="str">
        <f t="shared" si="46"/>
        <v/>
      </c>
      <c r="Q160" s="52" t="str">
        <f>+IF(A160="","",CONCATENATE(YEAR(A160),"-",VLOOKUP(MONTH(A160),INFO_CALENDRIER!$I$1:$J$13,2,FALSE)))</f>
        <v/>
      </c>
      <c r="R160" s="52" t="str">
        <f t="shared" si="47"/>
        <v/>
      </c>
      <c r="S160" s="60" t="str">
        <f t="shared" si="48"/>
        <v/>
      </c>
      <c r="T160" s="52" t="str">
        <f>IF(H160="","",IF(I160=INFO_CALENDRIER!$AB$2,IF(BD!H160="COMMANDE","ALBAN1","ALBAN2"),IF(I160=INFO_CALENDRIER!$AB$3,IF(BD!H160="COMMANDE","ALICE1","ALICE2"),IF(I160=INFO_CALENDRIER!$AB$4,IF(BD!H160="COMMANDE","EUGENIE1","EUGENIE2"),IF(I160=INFO_CALENDRIER!$AB$5,IF(BD!H160="COMMANDE","FRED1","FRED2"),IF(I160=INFO_CALENDRIER!$AB$6,IF(BD!H160="COMMANDE","HERVE1","HERVE2"),IF(I160=INFO_CALENDRIER!$AB$7,IF(BD!H160="COMMANDE","MARIA1","MARIA2"),IF(I160=INFO_CALENDRIER!$AB$8,IF(BD!H160="COMMANDE","MARIE1","MARIE2"),IF(I160=INFO_CALENDRIER!$AB$9,IF(BD!H160="COMMANDE","VALERIE1","VALERIE2"),"erreur")))))))))</f>
        <v/>
      </c>
      <c r="U160" s="52"/>
      <c r="V160" s="52"/>
      <c r="W160" s="60" t="str">
        <f t="shared" si="53"/>
        <v/>
      </c>
      <c r="X160" s="60" t="str">
        <f t="shared" si="54"/>
        <v/>
      </c>
      <c r="Y160" s="60" t="str">
        <f t="shared" si="55"/>
        <v/>
      </c>
      <c r="Z160" s="55" t="str">
        <f t="shared" si="56"/>
        <v/>
      </c>
    </row>
    <row r="161" spans="1:26" x14ac:dyDescent="0.25">
      <c r="A161" s="59"/>
      <c r="B161" s="122"/>
      <c r="C161" s="59"/>
      <c r="D161" s="61"/>
      <c r="E161" s="52"/>
      <c r="F161" s="52"/>
      <c r="G161" s="65"/>
      <c r="H161" s="100" t="str">
        <f t="shared" si="49"/>
        <v/>
      </c>
      <c r="I161" s="52"/>
      <c r="J161" s="60" t="str">
        <f t="shared" si="50"/>
        <v/>
      </c>
      <c r="K161" s="60" t="str">
        <f t="shared" si="51"/>
        <v/>
      </c>
      <c r="L161" s="60" t="str">
        <f t="shared" si="52"/>
        <v/>
      </c>
      <c r="M161" s="52"/>
      <c r="N161" s="52" t="str">
        <f t="shared" si="44"/>
        <v/>
      </c>
      <c r="O161" s="52" t="str">
        <f t="shared" si="45"/>
        <v/>
      </c>
      <c r="P161" s="52" t="str">
        <f t="shared" si="46"/>
        <v/>
      </c>
      <c r="Q161" s="52" t="str">
        <f>+IF(A161="","",CONCATENATE(YEAR(A161),"-",VLOOKUP(MONTH(A161),INFO_CALENDRIER!$I$1:$J$13,2,FALSE)))</f>
        <v/>
      </c>
      <c r="R161" s="52" t="str">
        <f t="shared" si="47"/>
        <v/>
      </c>
      <c r="S161" s="60" t="str">
        <f t="shared" si="48"/>
        <v/>
      </c>
      <c r="T161" s="52" t="str">
        <f>IF(H161="","",IF(I161=INFO_CALENDRIER!$AB$2,IF(BD!H161="COMMANDE","ALBAN1","ALBAN2"),IF(I161=INFO_CALENDRIER!$AB$3,IF(BD!H161="COMMANDE","ALICE1","ALICE2"),IF(I161=INFO_CALENDRIER!$AB$4,IF(BD!H161="COMMANDE","EUGENIE1","EUGENIE2"),IF(I161=INFO_CALENDRIER!$AB$5,IF(BD!H161="COMMANDE","FRED1","FRED2"),IF(I161=INFO_CALENDRIER!$AB$6,IF(BD!H161="COMMANDE","HERVE1","HERVE2"),IF(I161=INFO_CALENDRIER!$AB$7,IF(BD!H161="COMMANDE","MARIA1","MARIA2"),IF(I161=INFO_CALENDRIER!$AB$8,IF(BD!H161="COMMANDE","MARIE1","MARIE2"),IF(I161=INFO_CALENDRIER!$AB$9,IF(BD!H161="COMMANDE","VALERIE1","VALERIE2"),"erreur")))))))))</f>
        <v/>
      </c>
      <c r="U161" s="52"/>
      <c r="V161" s="52"/>
      <c r="W161" s="60" t="str">
        <f t="shared" si="53"/>
        <v/>
      </c>
      <c r="X161" s="60" t="str">
        <f t="shared" si="54"/>
        <v/>
      </c>
      <c r="Y161" s="60" t="str">
        <f t="shared" si="55"/>
        <v/>
      </c>
      <c r="Z161" s="55" t="str">
        <f t="shared" si="56"/>
        <v/>
      </c>
    </row>
    <row r="162" spans="1:26" x14ac:dyDescent="0.25">
      <c r="A162" s="59"/>
      <c r="B162" s="122"/>
      <c r="C162" s="59"/>
      <c r="D162" s="61"/>
      <c r="E162" s="52"/>
      <c r="F162" s="52"/>
      <c r="G162" s="65"/>
      <c r="H162" s="100" t="str">
        <f t="shared" si="49"/>
        <v/>
      </c>
      <c r="I162" s="52"/>
      <c r="J162" s="60" t="str">
        <f t="shared" si="50"/>
        <v/>
      </c>
      <c r="K162" s="60" t="str">
        <f t="shared" si="51"/>
        <v/>
      </c>
      <c r="L162" s="60" t="str">
        <f t="shared" si="52"/>
        <v/>
      </c>
      <c r="M162" s="52"/>
      <c r="N162" s="52" t="str">
        <f t="shared" si="44"/>
        <v/>
      </c>
      <c r="O162" s="52" t="str">
        <f t="shared" si="45"/>
        <v/>
      </c>
      <c r="P162" s="52" t="str">
        <f t="shared" si="46"/>
        <v/>
      </c>
      <c r="Q162" s="52" t="str">
        <f>+IF(A162="","",CONCATENATE(YEAR(A162),"-",VLOOKUP(MONTH(A162),INFO_CALENDRIER!$I$1:$J$13,2,FALSE)))</f>
        <v/>
      </c>
      <c r="R162" s="52" t="str">
        <f t="shared" si="47"/>
        <v/>
      </c>
      <c r="S162" s="60" t="str">
        <f t="shared" si="48"/>
        <v/>
      </c>
      <c r="T162" s="52" t="str">
        <f>IF(H162="","",IF(I162=INFO_CALENDRIER!$AB$2,IF(BD!H162="COMMANDE","ALBAN1","ALBAN2"),IF(I162=INFO_CALENDRIER!$AB$3,IF(BD!H162="COMMANDE","ALICE1","ALICE2"),IF(I162=INFO_CALENDRIER!$AB$4,IF(BD!H162="COMMANDE","EUGENIE1","EUGENIE2"),IF(I162=INFO_CALENDRIER!$AB$5,IF(BD!H162="COMMANDE","FRED1","FRED2"),IF(I162=INFO_CALENDRIER!$AB$6,IF(BD!H162="COMMANDE","HERVE1","HERVE2"),IF(I162=INFO_CALENDRIER!$AB$7,IF(BD!H162="COMMANDE","MARIA1","MARIA2"),IF(I162=INFO_CALENDRIER!$AB$8,IF(BD!H162="COMMANDE","MARIE1","MARIE2"),IF(I162=INFO_CALENDRIER!$AB$9,IF(BD!H162="COMMANDE","VALERIE1","VALERIE2"),"erreur")))))))))</f>
        <v/>
      </c>
      <c r="U162" s="52"/>
      <c r="V162" s="52"/>
      <c r="W162" s="60" t="str">
        <f t="shared" si="53"/>
        <v/>
      </c>
      <c r="X162" s="60" t="str">
        <f t="shared" si="54"/>
        <v/>
      </c>
      <c r="Y162" s="60" t="str">
        <f t="shared" si="55"/>
        <v/>
      </c>
      <c r="Z162" s="55" t="str">
        <f t="shared" si="56"/>
        <v/>
      </c>
    </row>
    <row r="163" spans="1:26" x14ac:dyDescent="0.25">
      <c r="A163" s="59"/>
      <c r="B163" s="122"/>
      <c r="C163" s="59"/>
      <c r="D163" s="61"/>
      <c r="E163" s="52"/>
      <c r="F163" s="52"/>
      <c r="G163" s="65"/>
      <c r="H163" s="100" t="str">
        <f t="shared" si="49"/>
        <v/>
      </c>
      <c r="I163" s="52"/>
      <c r="J163" s="60" t="str">
        <f t="shared" si="50"/>
        <v/>
      </c>
      <c r="K163" s="60" t="str">
        <f t="shared" si="51"/>
        <v/>
      </c>
      <c r="L163" s="60" t="str">
        <f t="shared" si="52"/>
        <v/>
      </c>
      <c r="M163" s="52"/>
      <c r="N163" s="52" t="str">
        <f t="shared" si="44"/>
        <v/>
      </c>
      <c r="O163" s="52" t="str">
        <f t="shared" si="45"/>
        <v/>
      </c>
      <c r="P163" s="52" t="str">
        <f t="shared" si="46"/>
        <v/>
      </c>
      <c r="Q163" s="52" t="str">
        <f>+IF(A163="","",CONCATENATE(YEAR(A163),"-",VLOOKUP(MONTH(A163),INFO_CALENDRIER!$I$1:$J$13,2,FALSE)))</f>
        <v/>
      </c>
      <c r="R163" s="52" t="str">
        <f t="shared" si="47"/>
        <v/>
      </c>
      <c r="S163" s="60" t="str">
        <f t="shared" si="48"/>
        <v/>
      </c>
      <c r="T163" s="52" t="str">
        <f>IF(H163="","",IF(I163=INFO_CALENDRIER!$AB$2,IF(BD!H163="COMMANDE","ALBAN1","ALBAN2"),IF(I163=INFO_CALENDRIER!$AB$3,IF(BD!H163="COMMANDE","ALICE1","ALICE2"),IF(I163=INFO_CALENDRIER!$AB$4,IF(BD!H163="COMMANDE","EUGENIE1","EUGENIE2"),IF(I163=INFO_CALENDRIER!$AB$5,IF(BD!H163="COMMANDE","FRED1","FRED2"),IF(I163=INFO_CALENDRIER!$AB$6,IF(BD!H163="COMMANDE","HERVE1","HERVE2"),IF(I163=INFO_CALENDRIER!$AB$7,IF(BD!H163="COMMANDE","MARIA1","MARIA2"),IF(I163=INFO_CALENDRIER!$AB$8,IF(BD!H163="COMMANDE","MARIE1","MARIE2"),IF(I163=INFO_CALENDRIER!$AB$9,IF(BD!H163="COMMANDE","VALERIE1","VALERIE2"),"erreur")))))))))</f>
        <v/>
      </c>
      <c r="U163" s="52"/>
      <c r="V163" s="52"/>
      <c r="W163" s="60" t="str">
        <f t="shared" si="53"/>
        <v/>
      </c>
      <c r="X163" s="60" t="str">
        <f t="shared" si="54"/>
        <v/>
      </c>
      <c r="Y163" s="60" t="str">
        <f t="shared" si="55"/>
        <v/>
      </c>
      <c r="Z163" s="55" t="str">
        <f t="shared" si="56"/>
        <v/>
      </c>
    </row>
    <row r="164" spans="1:26" x14ac:dyDescent="0.25">
      <c r="A164" s="59"/>
      <c r="B164" s="122"/>
      <c r="C164" s="59"/>
      <c r="D164" s="61"/>
      <c r="E164" s="52"/>
      <c r="F164" s="52"/>
      <c r="G164" s="65"/>
      <c r="H164" s="100" t="str">
        <f t="shared" si="49"/>
        <v/>
      </c>
      <c r="I164" s="52"/>
      <c r="J164" s="60" t="str">
        <f t="shared" si="50"/>
        <v/>
      </c>
      <c r="K164" s="60" t="str">
        <f t="shared" si="51"/>
        <v/>
      </c>
      <c r="L164" s="60" t="str">
        <f t="shared" si="52"/>
        <v/>
      </c>
      <c r="M164" s="52"/>
      <c r="N164" s="52" t="str">
        <f t="shared" si="44"/>
        <v/>
      </c>
      <c r="O164" s="52" t="str">
        <f t="shared" si="45"/>
        <v/>
      </c>
      <c r="P164" s="52" t="str">
        <f t="shared" si="46"/>
        <v/>
      </c>
      <c r="Q164" s="52" t="str">
        <f>+IF(A164="","",CONCATENATE(YEAR(A164),"-",VLOOKUP(MONTH(A164),INFO_CALENDRIER!$I$1:$J$13,2,FALSE)))</f>
        <v/>
      </c>
      <c r="R164" s="52" t="str">
        <f t="shared" si="47"/>
        <v/>
      </c>
      <c r="S164" s="60" t="str">
        <f t="shared" si="48"/>
        <v/>
      </c>
      <c r="T164" s="52" t="str">
        <f>IF(H164="","",IF(I164=INFO_CALENDRIER!$AB$2,IF(BD!H164="COMMANDE","ALBAN1","ALBAN2"),IF(I164=INFO_CALENDRIER!$AB$3,IF(BD!H164="COMMANDE","ALICE1","ALICE2"),IF(I164=INFO_CALENDRIER!$AB$4,IF(BD!H164="COMMANDE","EUGENIE1","EUGENIE2"),IF(I164=INFO_CALENDRIER!$AB$5,IF(BD!H164="COMMANDE","FRED1","FRED2"),IF(I164=INFO_CALENDRIER!$AB$6,IF(BD!H164="COMMANDE","HERVE1","HERVE2"),IF(I164=INFO_CALENDRIER!$AB$7,IF(BD!H164="COMMANDE","MARIA1","MARIA2"),IF(I164=INFO_CALENDRIER!$AB$8,IF(BD!H164="COMMANDE","MARIE1","MARIE2"),IF(I164=INFO_CALENDRIER!$AB$9,IF(BD!H164="COMMANDE","VALERIE1","VALERIE2"),"erreur")))))))))</f>
        <v/>
      </c>
      <c r="U164" s="52"/>
      <c r="V164" s="52"/>
      <c r="W164" s="60" t="str">
        <f t="shared" si="53"/>
        <v/>
      </c>
      <c r="X164" s="60" t="str">
        <f t="shared" si="54"/>
        <v/>
      </c>
      <c r="Y164" s="60" t="str">
        <f t="shared" si="55"/>
        <v/>
      </c>
      <c r="Z164" s="55" t="str">
        <f t="shared" si="56"/>
        <v/>
      </c>
    </row>
    <row r="165" spans="1:26" x14ac:dyDescent="0.25">
      <c r="A165" s="59"/>
      <c r="B165" s="122"/>
      <c r="C165" s="59"/>
      <c r="D165" s="61"/>
      <c r="E165" s="52"/>
      <c r="F165" s="52"/>
      <c r="G165" s="65"/>
      <c r="H165" s="100" t="str">
        <f t="shared" si="49"/>
        <v/>
      </c>
      <c r="I165" s="52"/>
      <c r="J165" s="60" t="str">
        <f t="shared" si="50"/>
        <v/>
      </c>
      <c r="K165" s="60" t="str">
        <f t="shared" si="51"/>
        <v/>
      </c>
      <c r="L165" s="60" t="str">
        <f t="shared" si="52"/>
        <v/>
      </c>
      <c r="M165" s="52"/>
      <c r="N165" s="52" t="str">
        <f t="shared" si="44"/>
        <v/>
      </c>
      <c r="O165" s="52" t="str">
        <f t="shared" si="45"/>
        <v/>
      </c>
      <c r="P165" s="52" t="str">
        <f t="shared" si="46"/>
        <v/>
      </c>
      <c r="Q165" s="52" t="str">
        <f>+IF(A165="","",CONCATENATE(YEAR(A165),"-",VLOOKUP(MONTH(A165),INFO_CALENDRIER!$I$1:$J$13,2,FALSE)))</f>
        <v/>
      </c>
      <c r="R165" s="52" t="str">
        <f t="shared" si="47"/>
        <v/>
      </c>
      <c r="S165" s="60" t="str">
        <f t="shared" si="48"/>
        <v/>
      </c>
      <c r="T165" s="52" t="str">
        <f>IF(H165="","",IF(I165=INFO_CALENDRIER!$AB$2,IF(BD!H165="COMMANDE","ALBAN1","ALBAN2"),IF(I165=INFO_CALENDRIER!$AB$3,IF(BD!H165="COMMANDE","ALICE1","ALICE2"),IF(I165=INFO_CALENDRIER!$AB$4,IF(BD!H165="COMMANDE","EUGENIE1","EUGENIE2"),IF(I165=INFO_CALENDRIER!$AB$5,IF(BD!H165="COMMANDE","FRED1","FRED2"),IF(I165=INFO_CALENDRIER!$AB$6,IF(BD!H165="COMMANDE","HERVE1","HERVE2"),IF(I165=INFO_CALENDRIER!$AB$7,IF(BD!H165="COMMANDE","MARIA1","MARIA2"),IF(I165=INFO_CALENDRIER!$AB$8,IF(BD!H165="COMMANDE","MARIE1","MARIE2"),IF(I165=INFO_CALENDRIER!$AB$9,IF(BD!H165="COMMANDE","VALERIE1","VALERIE2"),"erreur")))))))))</f>
        <v/>
      </c>
      <c r="U165" s="52"/>
      <c r="V165" s="52"/>
      <c r="W165" s="60" t="str">
        <f t="shared" si="53"/>
        <v/>
      </c>
      <c r="X165" s="60" t="str">
        <f t="shared" si="54"/>
        <v/>
      </c>
      <c r="Y165" s="60" t="str">
        <f t="shared" si="55"/>
        <v/>
      </c>
      <c r="Z165" s="55" t="str">
        <f t="shared" si="56"/>
        <v/>
      </c>
    </row>
    <row r="166" spans="1:26" x14ac:dyDescent="0.25">
      <c r="A166" s="59"/>
      <c r="B166" s="122"/>
      <c r="C166" s="59"/>
      <c r="D166" s="61"/>
      <c r="E166" s="52"/>
      <c r="F166" s="52"/>
      <c r="G166" s="65"/>
      <c r="H166" s="100" t="str">
        <f t="shared" si="49"/>
        <v/>
      </c>
      <c r="I166" s="52"/>
      <c r="J166" s="60" t="str">
        <f t="shared" si="50"/>
        <v/>
      </c>
      <c r="K166" s="60" t="str">
        <f t="shared" si="51"/>
        <v/>
      </c>
      <c r="L166" s="60" t="str">
        <f t="shared" si="52"/>
        <v/>
      </c>
      <c r="M166" s="52"/>
      <c r="N166" s="52" t="str">
        <f t="shared" si="44"/>
        <v/>
      </c>
      <c r="O166" s="52" t="str">
        <f t="shared" si="45"/>
        <v/>
      </c>
      <c r="P166" s="52" t="str">
        <f t="shared" si="46"/>
        <v/>
      </c>
      <c r="Q166" s="52" t="str">
        <f>+IF(A166="","",CONCATENATE(YEAR(A166),"-",VLOOKUP(MONTH(A166),INFO_CALENDRIER!$I$1:$J$13,2,FALSE)))</f>
        <v/>
      </c>
      <c r="R166" s="52" t="str">
        <f t="shared" si="47"/>
        <v/>
      </c>
      <c r="S166" s="60" t="str">
        <f t="shared" si="48"/>
        <v/>
      </c>
      <c r="T166" s="52" t="str">
        <f>IF(H166="","",IF(I166=INFO_CALENDRIER!$AB$2,IF(BD!H166="COMMANDE","ALBAN1","ALBAN2"),IF(I166=INFO_CALENDRIER!$AB$3,IF(BD!H166="COMMANDE","ALICE1","ALICE2"),IF(I166=INFO_CALENDRIER!$AB$4,IF(BD!H166="COMMANDE","EUGENIE1","EUGENIE2"),IF(I166=INFO_CALENDRIER!$AB$5,IF(BD!H166="COMMANDE","FRED1","FRED2"),IF(I166=INFO_CALENDRIER!$AB$6,IF(BD!H166="COMMANDE","HERVE1","HERVE2"),IF(I166=INFO_CALENDRIER!$AB$7,IF(BD!H166="COMMANDE","MARIA1","MARIA2"),IF(I166=INFO_CALENDRIER!$AB$8,IF(BD!H166="COMMANDE","MARIE1","MARIE2"),IF(I166=INFO_CALENDRIER!$AB$9,IF(BD!H166="COMMANDE","VALERIE1","VALERIE2"),"erreur")))))))))</f>
        <v/>
      </c>
      <c r="U166" s="52"/>
      <c r="V166" s="52"/>
      <c r="W166" s="60" t="str">
        <f t="shared" si="53"/>
        <v/>
      </c>
      <c r="X166" s="60" t="str">
        <f t="shared" si="54"/>
        <v/>
      </c>
      <c r="Y166" s="60" t="str">
        <f t="shared" si="55"/>
        <v/>
      </c>
      <c r="Z166" s="55" t="str">
        <f t="shared" si="56"/>
        <v/>
      </c>
    </row>
    <row r="167" spans="1:26" x14ac:dyDescent="0.25">
      <c r="A167" s="59"/>
      <c r="B167" s="122"/>
      <c r="C167" s="59"/>
      <c r="D167" s="61"/>
      <c r="E167" s="52"/>
      <c r="F167" s="52"/>
      <c r="G167" s="65"/>
      <c r="H167" s="100" t="str">
        <f t="shared" si="49"/>
        <v/>
      </c>
      <c r="I167" s="52"/>
      <c r="J167" s="60" t="str">
        <f t="shared" si="50"/>
        <v/>
      </c>
      <c r="K167" s="60" t="str">
        <f t="shared" si="51"/>
        <v/>
      </c>
      <c r="L167" s="60" t="str">
        <f t="shared" si="52"/>
        <v/>
      </c>
      <c r="M167" s="52"/>
      <c r="N167" s="52" t="str">
        <f t="shared" si="44"/>
        <v/>
      </c>
      <c r="O167" s="52" t="str">
        <f t="shared" si="45"/>
        <v/>
      </c>
      <c r="P167" s="52" t="str">
        <f t="shared" si="46"/>
        <v/>
      </c>
      <c r="Q167" s="52" t="str">
        <f>+IF(A167="","",CONCATENATE(YEAR(A167),"-",VLOOKUP(MONTH(A167),INFO_CALENDRIER!$I$1:$J$13,2,FALSE)))</f>
        <v/>
      </c>
      <c r="R167" s="52" t="str">
        <f t="shared" si="47"/>
        <v/>
      </c>
      <c r="S167" s="60" t="str">
        <f t="shared" si="48"/>
        <v/>
      </c>
      <c r="T167" s="52" t="str">
        <f>IF(H167="","",IF(I167=INFO_CALENDRIER!$AB$2,IF(BD!H167="COMMANDE","ALBAN1","ALBAN2"),IF(I167=INFO_CALENDRIER!$AB$3,IF(BD!H167="COMMANDE","ALICE1","ALICE2"),IF(I167=INFO_CALENDRIER!$AB$4,IF(BD!H167="COMMANDE","EUGENIE1","EUGENIE2"),IF(I167=INFO_CALENDRIER!$AB$5,IF(BD!H167="COMMANDE","FRED1","FRED2"),IF(I167=INFO_CALENDRIER!$AB$6,IF(BD!H167="COMMANDE","HERVE1","HERVE2"),IF(I167=INFO_CALENDRIER!$AB$7,IF(BD!H167="COMMANDE","MARIA1","MARIA2"),IF(I167=INFO_CALENDRIER!$AB$8,IF(BD!H167="COMMANDE","MARIE1","MARIE2"),IF(I167=INFO_CALENDRIER!$AB$9,IF(BD!H167="COMMANDE","VALERIE1","VALERIE2"),"erreur")))))))))</f>
        <v/>
      </c>
      <c r="U167" s="52"/>
      <c r="V167" s="52"/>
      <c r="W167" s="60" t="str">
        <f t="shared" si="53"/>
        <v/>
      </c>
      <c r="X167" s="60" t="str">
        <f t="shared" si="54"/>
        <v/>
      </c>
      <c r="Y167" s="60" t="str">
        <f t="shared" si="55"/>
        <v/>
      </c>
      <c r="Z167" s="55" t="str">
        <f t="shared" si="56"/>
        <v/>
      </c>
    </row>
    <row r="168" spans="1:26" x14ac:dyDescent="0.25">
      <c r="A168" s="59"/>
      <c r="B168" s="122"/>
      <c r="C168" s="59"/>
      <c r="D168" s="61"/>
      <c r="E168" s="52"/>
      <c r="F168" s="52"/>
      <c r="G168" s="65"/>
      <c r="H168" s="100" t="str">
        <f t="shared" si="49"/>
        <v/>
      </c>
      <c r="I168" s="52"/>
      <c r="J168" s="60" t="str">
        <f t="shared" si="50"/>
        <v/>
      </c>
      <c r="K168" s="60" t="str">
        <f t="shared" si="51"/>
        <v/>
      </c>
      <c r="L168" s="60" t="str">
        <f t="shared" si="52"/>
        <v/>
      </c>
      <c r="M168" s="52"/>
      <c r="N168" s="52" t="str">
        <f t="shared" si="44"/>
        <v/>
      </c>
      <c r="O168" s="52" t="str">
        <f t="shared" si="45"/>
        <v/>
      </c>
      <c r="P168" s="52" t="str">
        <f t="shared" si="46"/>
        <v/>
      </c>
      <c r="Q168" s="52" t="str">
        <f>+IF(A168="","",CONCATENATE(YEAR(A168),"-",VLOOKUP(MONTH(A168),INFO_CALENDRIER!$I$1:$J$13,2,FALSE)))</f>
        <v/>
      </c>
      <c r="R168" s="52" t="str">
        <f t="shared" si="47"/>
        <v/>
      </c>
      <c r="S168" s="60" t="str">
        <f t="shared" si="48"/>
        <v/>
      </c>
      <c r="T168" s="52" t="str">
        <f>IF(H168="","",IF(I168=INFO_CALENDRIER!$AB$2,IF(BD!H168="COMMANDE","ALBAN1","ALBAN2"),IF(I168=INFO_CALENDRIER!$AB$3,IF(BD!H168="COMMANDE","ALICE1","ALICE2"),IF(I168=INFO_CALENDRIER!$AB$4,IF(BD!H168="COMMANDE","EUGENIE1","EUGENIE2"),IF(I168=INFO_CALENDRIER!$AB$5,IF(BD!H168="COMMANDE","FRED1","FRED2"),IF(I168=INFO_CALENDRIER!$AB$6,IF(BD!H168="COMMANDE","HERVE1","HERVE2"),IF(I168=INFO_CALENDRIER!$AB$7,IF(BD!H168="COMMANDE","MARIA1","MARIA2"),IF(I168=INFO_CALENDRIER!$AB$8,IF(BD!H168="COMMANDE","MARIE1","MARIE2"),IF(I168=INFO_CALENDRIER!$AB$9,IF(BD!H168="COMMANDE","VALERIE1","VALERIE2"),"erreur")))))))))</f>
        <v/>
      </c>
      <c r="U168" s="52"/>
      <c r="V168" s="52"/>
      <c r="W168" s="60" t="str">
        <f t="shared" si="53"/>
        <v/>
      </c>
      <c r="X168" s="60" t="str">
        <f t="shared" si="54"/>
        <v/>
      </c>
      <c r="Y168" s="60" t="str">
        <f t="shared" si="55"/>
        <v/>
      </c>
      <c r="Z168" s="55" t="str">
        <f t="shared" si="56"/>
        <v/>
      </c>
    </row>
    <row r="169" spans="1:26" x14ac:dyDescent="0.25">
      <c r="A169" s="59"/>
      <c r="B169" s="122"/>
      <c r="C169" s="59"/>
      <c r="D169" s="61"/>
      <c r="E169" s="52"/>
      <c r="F169" s="52"/>
      <c r="G169" s="65"/>
      <c r="H169" s="100" t="str">
        <f t="shared" si="49"/>
        <v/>
      </c>
      <c r="I169" s="52"/>
      <c r="J169" s="60" t="str">
        <f t="shared" si="50"/>
        <v/>
      </c>
      <c r="K169" s="60" t="str">
        <f t="shared" si="51"/>
        <v/>
      </c>
      <c r="L169" s="60" t="str">
        <f t="shared" si="52"/>
        <v/>
      </c>
      <c r="M169" s="52"/>
      <c r="N169" s="52" t="str">
        <f t="shared" si="44"/>
        <v/>
      </c>
      <c r="O169" s="52" t="str">
        <f t="shared" si="45"/>
        <v/>
      </c>
      <c r="P169" s="52" t="str">
        <f t="shared" si="46"/>
        <v/>
      </c>
      <c r="Q169" s="52" t="str">
        <f>+IF(A169="","",CONCATENATE(YEAR(A169),"-",VLOOKUP(MONTH(A169),INFO_CALENDRIER!$I$1:$J$13,2,FALSE)))</f>
        <v/>
      </c>
      <c r="R169" s="52" t="str">
        <f t="shared" si="47"/>
        <v/>
      </c>
      <c r="S169" s="60" t="str">
        <f t="shared" si="48"/>
        <v/>
      </c>
      <c r="T169" s="52" t="str">
        <f>IF(H169="","",IF(I169=INFO_CALENDRIER!$AB$2,IF(BD!H169="COMMANDE","ALBAN1","ALBAN2"),IF(I169=INFO_CALENDRIER!$AB$3,IF(BD!H169="COMMANDE","ALICE1","ALICE2"),IF(I169=INFO_CALENDRIER!$AB$4,IF(BD!H169="COMMANDE","EUGENIE1","EUGENIE2"),IF(I169=INFO_CALENDRIER!$AB$5,IF(BD!H169="COMMANDE","FRED1","FRED2"),IF(I169=INFO_CALENDRIER!$AB$6,IF(BD!H169="COMMANDE","HERVE1","HERVE2"),IF(I169=INFO_CALENDRIER!$AB$7,IF(BD!H169="COMMANDE","MARIA1","MARIA2"),IF(I169=INFO_CALENDRIER!$AB$8,IF(BD!H169="COMMANDE","MARIE1","MARIE2"),IF(I169=INFO_CALENDRIER!$AB$9,IF(BD!H169="COMMANDE","VALERIE1","VALERIE2"),"erreur")))))))))</f>
        <v/>
      </c>
      <c r="U169" s="52"/>
      <c r="V169" s="52"/>
      <c r="W169" s="60" t="str">
        <f t="shared" si="53"/>
        <v/>
      </c>
      <c r="X169" s="60" t="str">
        <f t="shared" si="54"/>
        <v/>
      </c>
      <c r="Y169" s="60" t="str">
        <f t="shared" si="55"/>
        <v/>
      </c>
      <c r="Z169" s="55" t="str">
        <f t="shared" si="56"/>
        <v/>
      </c>
    </row>
    <row r="170" spans="1:26" x14ac:dyDescent="0.25">
      <c r="A170" s="59"/>
      <c r="B170" s="122"/>
      <c r="C170" s="59"/>
      <c r="D170" s="61"/>
      <c r="E170" s="52"/>
      <c r="F170" s="52"/>
      <c r="G170" s="65"/>
      <c r="H170" s="100" t="str">
        <f t="shared" si="49"/>
        <v/>
      </c>
      <c r="I170" s="52"/>
      <c r="J170" s="60" t="str">
        <f t="shared" si="50"/>
        <v/>
      </c>
      <c r="K170" s="60" t="str">
        <f t="shared" si="51"/>
        <v/>
      </c>
      <c r="L170" s="60" t="str">
        <f t="shared" si="52"/>
        <v/>
      </c>
      <c r="M170" s="52"/>
      <c r="N170" s="52" t="str">
        <f t="shared" si="44"/>
        <v/>
      </c>
      <c r="O170" s="52" t="str">
        <f t="shared" si="45"/>
        <v/>
      </c>
      <c r="P170" s="52" t="str">
        <f t="shared" si="46"/>
        <v/>
      </c>
      <c r="Q170" s="52" t="str">
        <f>+IF(A170="","",CONCATENATE(YEAR(A170),"-",VLOOKUP(MONTH(A170),INFO_CALENDRIER!$I$1:$J$13,2,FALSE)))</f>
        <v/>
      </c>
      <c r="R170" s="52" t="str">
        <f t="shared" si="47"/>
        <v/>
      </c>
      <c r="S170" s="60" t="str">
        <f t="shared" si="48"/>
        <v/>
      </c>
      <c r="T170" s="52" t="str">
        <f>IF(H170="","",IF(I170=INFO_CALENDRIER!$AB$2,IF(BD!H170="COMMANDE","ALBAN1","ALBAN2"),IF(I170=INFO_CALENDRIER!$AB$3,IF(BD!H170="COMMANDE","ALICE1","ALICE2"),IF(I170=INFO_CALENDRIER!$AB$4,IF(BD!H170="COMMANDE","EUGENIE1","EUGENIE2"),IF(I170=INFO_CALENDRIER!$AB$5,IF(BD!H170="COMMANDE","FRED1","FRED2"),IF(I170=INFO_CALENDRIER!$AB$6,IF(BD!H170="COMMANDE","HERVE1","HERVE2"),IF(I170=INFO_CALENDRIER!$AB$7,IF(BD!H170="COMMANDE","MARIA1","MARIA2"),IF(I170=INFO_CALENDRIER!$AB$8,IF(BD!H170="COMMANDE","MARIE1","MARIE2"),IF(I170=INFO_CALENDRIER!$AB$9,IF(BD!H170="COMMANDE","VALERIE1","VALERIE2"),"erreur")))))))))</f>
        <v/>
      </c>
      <c r="U170" s="52"/>
      <c r="V170" s="52"/>
      <c r="W170" s="60" t="str">
        <f t="shared" si="53"/>
        <v/>
      </c>
      <c r="X170" s="60" t="str">
        <f t="shared" si="54"/>
        <v/>
      </c>
      <c r="Y170" s="60" t="str">
        <f t="shared" si="55"/>
        <v/>
      </c>
      <c r="Z170" s="55" t="str">
        <f t="shared" si="56"/>
        <v/>
      </c>
    </row>
    <row r="171" spans="1:26" x14ac:dyDescent="0.25">
      <c r="A171" s="59"/>
      <c r="B171" s="122"/>
      <c r="C171" s="59"/>
      <c r="D171" s="61"/>
      <c r="E171" s="52"/>
      <c r="F171" s="52"/>
      <c r="G171" s="65"/>
      <c r="H171" s="100" t="str">
        <f t="shared" si="49"/>
        <v/>
      </c>
      <c r="I171" s="52"/>
      <c r="J171" s="60" t="str">
        <f t="shared" si="50"/>
        <v/>
      </c>
      <c r="K171" s="60" t="str">
        <f t="shared" si="51"/>
        <v/>
      </c>
      <c r="L171" s="60" t="str">
        <f t="shared" si="52"/>
        <v/>
      </c>
      <c r="M171" s="52"/>
      <c r="N171" s="52" t="str">
        <f t="shared" si="44"/>
        <v/>
      </c>
      <c r="O171" s="52" t="str">
        <f t="shared" si="45"/>
        <v/>
      </c>
      <c r="P171" s="52" t="str">
        <f t="shared" si="46"/>
        <v/>
      </c>
      <c r="Q171" s="52" t="str">
        <f>+IF(A171="","",CONCATENATE(YEAR(A171),"-",VLOOKUP(MONTH(A171),INFO_CALENDRIER!$I$1:$J$13,2,FALSE)))</f>
        <v/>
      </c>
      <c r="R171" s="52" t="str">
        <f t="shared" si="47"/>
        <v/>
      </c>
      <c r="S171" s="60" t="str">
        <f t="shared" si="48"/>
        <v/>
      </c>
      <c r="T171" s="52" t="str">
        <f>IF(H171="","",IF(I171=INFO_CALENDRIER!$AB$2,IF(BD!H171="COMMANDE","ALBAN1","ALBAN2"),IF(I171=INFO_CALENDRIER!$AB$3,IF(BD!H171="COMMANDE","ALICE1","ALICE2"),IF(I171=INFO_CALENDRIER!$AB$4,IF(BD!H171="COMMANDE","EUGENIE1","EUGENIE2"),IF(I171=INFO_CALENDRIER!$AB$5,IF(BD!H171="COMMANDE","FRED1","FRED2"),IF(I171=INFO_CALENDRIER!$AB$6,IF(BD!H171="COMMANDE","HERVE1","HERVE2"),IF(I171=INFO_CALENDRIER!$AB$7,IF(BD!H171="COMMANDE","MARIA1","MARIA2"),IF(I171=INFO_CALENDRIER!$AB$8,IF(BD!H171="COMMANDE","MARIE1","MARIE2"),IF(I171=INFO_CALENDRIER!$AB$9,IF(BD!H171="COMMANDE","VALERIE1","VALERIE2"),"erreur")))))))))</f>
        <v/>
      </c>
      <c r="U171" s="52"/>
      <c r="V171" s="52"/>
      <c r="W171" s="60" t="str">
        <f t="shared" si="53"/>
        <v/>
      </c>
      <c r="X171" s="60" t="str">
        <f t="shared" si="54"/>
        <v/>
      </c>
      <c r="Y171" s="60" t="str">
        <f t="shared" si="55"/>
        <v/>
      </c>
      <c r="Z171" s="55" t="str">
        <f t="shared" si="56"/>
        <v/>
      </c>
    </row>
    <row r="172" spans="1:26" x14ac:dyDescent="0.25">
      <c r="A172" s="59"/>
      <c r="B172" s="122"/>
      <c r="C172" s="59"/>
      <c r="D172" s="61"/>
      <c r="E172" s="52"/>
      <c r="F172" s="52"/>
      <c r="G172" s="65"/>
      <c r="H172" s="100" t="str">
        <f t="shared" si="49"/>
        <v/>
      </c>
      <c r="I172" s="52"/>
      <c r="J172" s="60" t="str">
        <f t="shared" si="50"/>
        <v/>
      </c>
      <c r="K172" s="60" t="str">
        <f t="shared" si="51"/>
        <v/>
      </c>
      <c r="L172" s="60" t="str">
        <f t="shared" si="52"/>
        <v/>
      </c>
      <c r="M172" s="52"/>
      <c r="N172" s="52" t="str">
        <f t="shared" si="44"/>
        <v/>
      </c>
      <c r="O172" s="52" t="str">
        <f t="shared" si="45"/>
        <v/>
      </c>
      <c r="P172" s="52" t="str">
        <f t="shared" si="46"/>
        <v/>
      </c>
      <c r="Q172" s="52" t="str">
        <f>+IF(A172="","",CONCATENATE(YEAR(A172),"-",VLOOKUP(MONTH(A172),INFO_CALENDRIER!$I$1:$J$13,2,FALSE)))</f>
        <v/>
      </c>
      <c r="R172" s="52" t="str">
        <f t="shared" si="47"/>
        <v/>
      </c>
      <c r="S172" s="60" t="str">
        <f t="shared" si="48"/>
        <v/>
      </c>
      <c r="T172" s="52" t="str">
        <f>IF(H172="","",IF(I172=INFO_CALENDRIER!$AB$2,IF(BD!H172="COMMANDE","ALBAN1","ALBAN2"),IF(I172=INFO_CALENDRIER!$AB$3,IF(BD!H172="COMMANDE","ALICE1","ALICE2"),IF(I172=INFO_CALENDRIER!$AB$4,IF(BD!H172="COMMANDE","EUGENIE1","EUGENIE2"),IF(I172=INFO_CALENDRIER!$AB$5,IF(BD!H172="COMMANDE","FRED1","FRED2"),IF(I172=INFO_CALENDRIER!$AB$6,IF(BD!H172="COMMANDE","HERVE1","HERVE2"),IF(I172=INFO_CALENDRIER!$AB$7,IF(BD!H172="COMMANDE","MARIA1","MARIA2"),IF(I172=INFO_CALENDRIER!$AB$8,IF(BD!H172="COMMANDE","MARIE1","MARIE2"),IF(I172=INFO_CALENDRIER!$AB$9,IF(BD!H172="COMMANDE","VALERIE1","VALERIE2"),"erreur")))))))))</f>
        <v/>
      </c>
      <c r="U172" s="52"/>
      <c r="V172" s="52"/>
      <c r="W172" s="60" t="str">
        <f t="shared" si="53"/>
        <v/>
      </c>
      <c r="X172" s="60" t="str">
        <f t="shared" si="54"/>
        <v/>
      </c>
      <c r="Y172" s="60" t="str">
        <f t="shared" si="55"/>
        <v/>
      </c>
      <c r="Z172" s="55" t="str">
        <f t="shared" si="56"/>
        <v/>
      </c>
    </row>
    <row r="173" spans="1:26" x14ac:dyDescent="0.25">
      <c r="A173" s="59"/>
      <c r="B173" s="122"/>
      <c r="C173" s="59"/>
      <c r="D173" s="61"/>
      <c r="E173" s="52"/>
      <c r="F173" s="52"/>
      <c r="G173" s="65"/>
      <c r="H173" s="100" t="str">
        <f t="shared" si="49"/>
        <v/>
      </c>
      <c r="I173" s="52"/>
      <c r="J173" s="60" t="str">
        <f t="shared" si="50"/>
        <v/>
      </c>
      <c r="K173" s="60" t="str">
        <f t="shared" si="51"/>
        <v/>
      </c>
      <c r="L173" s="60" t="str">
        <f t="shared" si="52"/>
        <v/>
      </c>
      <c r="M173" s="52"/>
      <c r="N173" s="52" t="str">
        <f t="shared" si="44"/>
        <v/>
      </c>
      <c r="O173" s="52" t="str">
        <f t="shared" si="45"/>
        <v/>
      </c>
      <c r="P173" s="52" t="str">
        <f t="shared" si="46"/>
        <v/>
      </c>
      <c r="Q173" s="52" t="str">
        <f>+IF(A173="","",CONCATENATE(YEAR(A173),"-",VLOOKUP(MONTH(A173),INFO_CALENDRIER!$I$1:$J$13,2,FALSE)))</f>
        <v/>
      </c>
      <c r="R173" s="52" t="str">
        <f t="shared" si="47"/>
        <v/>
      </c>
      <c r="S173" s="60" t="str">
        <f t="shared" si="48"/>
        <v/>
      </c>
      <c r="T173" s="52" t="str">
        <f>IF(H173="","",IF(I173=INFO_CALENDRIER!$AB$2,IF(BD!H173="COMMANDE","ALBAN1","ALBAN2"),IF(I173=INFO_CALENDRIER!$AB$3,IF(BD!H173="COMMANDE","ALICE1","ALICE2"),IF(I173=INFO_CALENDRIER!$AB$4,IF(BD!H173="COMMANDE","EUGENIE1","EUGENIE2"),IF(I173=INFO_CALENDRIER!$AB$5,IF(BD!H173="COMMANDE","FRED1","FRED2"),IF(I173=INFO_CALENDRIER!$AB$6,IF(BD!H173="COMMANDE","HERVE1","HERVE2"),IF(I173=INFO_CALENDRIER!$AB$7,IF(BD!H173="COMMANDE","MARIA1","MARIA2"),IF(I173=INFO_CALENDRIER!$AB$8,IF(BD!H173="COMMANDE","MARIE1","MARIE2"),IF(I173=INFO_CALENDRIER!$AB$9,IF(BD!H173="COMMANDE","VALERIE1","VALERIE2"),"erreur")))))))))</f>
        <v/>
      </c>
      <c r="U173" s="52"/>
      <c r="V173" s="52"/>
      <c r="W173" s="60" t="str">
        <f t="shared" si="53"/>
        <v/>
      </c>
      <c r="X173" s="60" t="str">
        <f t="shared" si="54"/>
        <v/>
      </c>
      <c r="Y173" s="60" t="str">
        <f t="shared" si="55"/>
        <v/>
      </c>
      <c r="Z173" s="55" t="str">
        <f t="shared" si="56"/>
        <v/>
      </c>
    </row>
    <row r="174" spans="1:26" x14ac:dyDescent="0.25">
      <c r="A174" s="59"/>
      <c r="B174" s="122"/>
      <c r="C174" s="59"/>
      <c r="D174" s="61"/>
      <c r="E174" s="52"/>
      <c r="F174" s="52"/>
      <c r="G174" s="65"/>
      <c r="H174" s="100" t="str">
        <f t="shared" si="49"/>
        <v/>
      </c>
      <c r="I174" s="52"/>
      <c r="J174" s="60" t="str">
        <f t="shared" si="50"/>
        <v/>
      </c>
      <c r="K174" s="60" t="str">
        <f t="shared" si="51"/>
        <v/>
      </c>
      <c r="L174" s="60" t="str">
        <f t="shared" si="52"/>
        <v/>
      </c>
      <c r="M174" s="52"/>
      <c r="N174" s="52" t="str">
        <f t="shared" si="44"/>
        <v/>
      </c>
      <c r="O174" s="52" t="str">
        <f t="shared" si="45"/>
        <v/>
      </c>
      <c r="P174" s="52" t="str">
        <f t="shared" si="46"/>
        <v/>
      </c>
      <c r="Q174" s="52" t="str">
        <f>+IF(A174="","",CONCATENATE(YEAR(A174),"-",VLOOKUP(MONTH(A174),INFO_CALENDRIER!$I$1:$J$13,2,FALSE)))</f>
        <v/>
      </c>
      <c r="R174" s="52" t="str">
        <f t="shared" si="47"/>
        <v/>
      </c>
      <c r="S174" s="60" t="str">
        <f t="shared" si="48"/>
        <v/>
      </c>
      <c r="T174" s="52" t="str">
        <f>IF(H174="","",IF(I174=INFO_CALENDRIER!$AB$2,IF(BD!H174="COMMANDE","ALBAN1","ALBAN2"),IF(I174=INFO_CALENDRIER!$AB$3,IF(BD!H174="COMMANDE","ALICE1","ALICE2"),IF(I174=INFO_CALENDRIER!$AB$4,IF(BD!H174="COMMANDE","EUGENIE1","EUGENIE2"),IF(I174=INFO_CALENDRIER!$AB$5,IF(BD!H174="COMMANDE","FRED1","FRED2"),IF(I174=INFO_CALENDRIER!$AB$6,IF(BD!H174="COMMANDE","HERVE1","HERVE2"),IF(I174=INFO_CALENDRIER!$AB$7,IF(BD!H174="COMMANDE","MARIA1","MARIA2"),IF(I174=INFO_CALENDRIER!$AB$8,IF(BD!H174="COMMANDE","MARIE1","MARIE2"),IF(I174=INFO_CALENDRIER!$AB$9,IF(BD!H174="COMMANDE","VALERIE1","VALERIE2"),"erreur")))))))))</f>
        <v/>
      </c>
      <c r="U174" s="52"/>
      <c r="V174" s="52"/>
      <c r="W174" s="60" t="str">
        <f t="shared" si="53"/>
        <v/>
      </c>
      <c r="X174" s="60" t="str">
        <f t="shared" si="54"/>
        <v/>
      </c>
      <c r="Y174" s="60" t="str">
        <f t="shared" si="55"/>
        <v/>
      </c>
      <c r="Z174" s="55" t="str">
        <f t="shared" si="56"/>
        <v/>
      </c>
    </row>
    <row r="175" spans="1:26" x14ac:dyDescent="0.25">
      <c r="A175" s="59"/>
      <c r="B175" s="122"/>
      <c r="C175" s="59"/>
      <c r="D175" s="61"/>
      <c r="E175" s="52"/>
      <c r="F175" s="52"/>
      <c r="G175" s="65"/>
      <c r="H175" s="100" t="str">
        <f t="shared" si="49"/>
        <v/>
      </c>
      <c r="I175" s="52"/>
      <c r="J175" s="60" t="str">
        <f t="shared" si="50"/>
        <v/>
      </c>
      <c r="K175" s="60" t="str">
        <f t="shared" si="51"/>
        <v/>
      </c>
      <c r="L175" s="60" t="str">
        <f t="shared" si="52"/>
        <v/>
      </c>
      <c r="M175" s="52"/>
      <c r="N175" s="52" t="str">
        <f t="shared" si="44"/>
        <v/>
      </c>
      <c r="O175" s="52" t="str">
        <f t="shared" si="45"/>
        <v/>
      </c>
      <c r="P175" s="52" t="str">
        <f t="shared" si="46"/>
        <v/>
      </c>
      <c r="Q175" s="52" t="str">
        <f>+IF(A175="","",CONCATENATE(YEAR(A175),"-",VLOOKUP(MONTH(A175),INFO_CALENDRIER!$I$1:$J$13,2,FALSE)))</f>
        <v/>
      </c>
      <c r="R175" s="52" t="str">
        <f t="shared" si="47"/>
        <v/>
      </c>
      <c r="S175" s="60" t="str">
        <f t="shared" si="48"/>
        <v/>
      </c>
      <c r="T175" s="52" t="str">
        <f>IF(H175="","",IF(I175=INFO_CALENDRIER!$AB$2,IF(BD!H175="COMMANDE","ALBAN1","ALBAN2"),IF(I175=INFO_CALENDRIER!$AB$3,IF(BD!H175="COMMANDE","ALICE1","ALICE2"),IF(I175=INFO_CALENDRIER!$AB$4,IF(BD!H175="COMMANDE","EUGENIE1","EUGENIE2"),IF(I175=INFO_CALENDRIER!$AB$5,IF(BD!H175="COMMANDE","FRED1","FRED2"),IF(I175=INFO_CALENDRIER!$AB$6,IF(BD!H175="COMMANDE","HERVE1","HERVE2"),IF(I175=INFO_CALENDRIER!$AB$7,IF(BD!H175="COMMANDE","MARIA1","MARIA2"),IF(I175=INFO_CALENDRIER!$AB$8,IF(BD!H175="COMMANDE","MARIE1","MARIE2"),IF(I175=INFO_CALENDRIER!$AB$9,IF(BD!H175="COMMANDE","VALERIE1","VALERIE2"),"erreur")))))))))</f>
        <v/>
      </c>
      <c r="U175" s="52"/>
      <c r="V175" s="52"/>
      <c r="W175" s="60" t="str">
        <f t="shared" si="53"/>
        <v/>
      </c>
      <c r="X175" s="60" t="str">
        <f t="shared" si="54"/>
        <v/>
      </c>
      <c r="Y175" s="60" t="str">
        <f t="shared" si="55"/>
        <v/>
      </c>
      <c r="Z175" s="55" t="str">
        <f t="shared" si="56"/>
        <v/>
      </c>
    </row>
    <row r="176" spans="1:26" x14ac:dyDescent="0.25">
      <c r="A176" s="59"/>
      <c r="B176" s="122"/>
      <c r="C176" s="59"/>
      <c r="D176" s="61"/>
      <c r="E176" s="52"/>
      <c r="F176" s="52"/>
      <c r="G176" s="65"/>
      <c r="H176" s="100" t="str">
        <f t="shared" si="49"/>
        <v/>
      </c>
      <c r="I176" s="52"/>
      <c r="J176" s="60" t="str">
        <f t="shared" si="50"/>
        <v/>
      </c>
      <c r="K176" s="60" t="str">
        <f t="shared" si="51"/>
        <v/>
      </c>
      <c r="L176" s="60" t="str">
        <f t="shared" si="52"/>
        <v/>
      </c>
      <c r="M176" s="52"/>
      <c r="N176" s="52" t="str">
        <f t="shared" si="44"/>
        <v/>
      </c>
      <c r="O176" s="52" t="str">
        <f t="shared" si="45"/>
        <v/>
      </c>
      <c r="P176" s="52" t="str">
        <f t="shared" si="46"/>
        <v/>
      </c>
      <c r="Q176" s="52" t="str">
        <f>+IF(A176="","",CONCATENATE(YEAR(A176),"-",VLOOKUP(MONTH(A176),INFO_CALENDRIER!$I$1:$J$13,2,FALSE)))</f>
        <v/>
      </c>
      <c r="R176" s="52" t="str">
        <f t="shared" si="47"/>
        <v/>
      </c>
      <c r="S176" s="60" t="str">
        <f t="shared" si="48"/>
        <v/>
      </c>
      <c r="T176" s="52" t="str">
        <f>IF(H176="","",IF(I176=INFO_CALENDRIER!$AB$2,IF(BD!H176="COMMANDE","ALBAN1","ALBAN2"),IF(I176=INFO_CALENDRIER!$AB$3,IF(BD!H176="COMMANDE","ALICE1","ALICE2"),IF(I176=INFO_CALENDRIER!$AB$4,IF(BD!H176="COMMANDE","EUGENIE1","EUGENIE2"),IF(I176=INFO_CALENDRIER!$AB$5,IF(BD!H176="COMMANDE","FRED1","FRED2"),IF(I176=INFO_CALENDRIER!$AB$6,IF(BD!H176="COMMANDE","HERVE1","HERVE2"),IF(I176=INFO_CALENDRIER!$AB$7,IF(BD!H176="COMMANDE","MARIA1","MARIA2"),IF(I176=INFO_CALENDRIER!$AB$8,IF(BD!H176="COMMANDE","MARIE1","MARIE2"),IF(I176=INFO_CALENDRIER!$AB$9,IF(BD!H176="COMMANDE","VALERIE1","VALERIE2"),"erreur")))))))))</f>
        <v/>
      </c>
      <c r="U176" s="52"/>
      <c r="V176" s="52"/>
      <c r="W176" s="60" t="str">
        <f t="shared" si="53"/>
        <v/>
      </c>
      <c r="X176" s="60" t="str">
        <f t="shared" si="54"/>
        <v/>
      </c>
      <c r="Y176" s="60" t="str">
        <f t="shared" si="55"/>
        <v/>
      </c>
      <c r="Z176" s="55" t="str">
        <f t="shared" si="56"/>
        <v/>
      </c>
    </row>
    <row r="177" spans="1:26" x14ac:dyDescent="0.25">
      <c r="A177" s="59"/>
      <c r="B177" s="122"/>
      <c r="C177" s="59"/>
      <c r="D177" s="61"/>
      <c r="E177" s="52"/>
      <c r="F177" s="52"/>
      <c r="G177" s="65"/>
      <c r="H177" s="100" t="str">
        <f t="shared" si="49"/>
        <v/>
      </c>
      <c r="I177" s="52"/>
      <c r="J177" s="60" t="str">
        <f t="shared" si="50"/>
        <v/>
      </c>
      <c r="K177" s="60" t="str">
        <f t="shared" si="51"/>
        <v/>
      </c>
      <c r="L177" s="60" t="str">
        <f t="shared" si="52"/>
        <v/>
      </c>
      <c r="M177" s="52"/>
      <c r="N177" s="52" t="str">
        <f t="shared" si="44"/>
        <v/>
      </c>
      <c r="O177" s="52" t="str">
        <f t="shared" si="45"/>
        <v/>
      </c>
      <c r="P177" s="52" t="str">
        <f t="shared" si="46"/>
        <v/>
      </c>
      <c r="Q177" s="52" t="str">
        <f>+IF(A177="","",CONCATENATE(YEAR(A177),"-",VLOOKUP(MONTH(A177),INFO_CALENDRIER!$I$1:$J$13,2,FALSE)))</f>
        <v/>
      </c>
      <c r="R177" s="52" t="str">
        <f t="shared" si="47"/>
        <v/>
      </c>
      <c r="S177" s="60" t="str">
        <f t="shared" si="48"/>
        <v/>
      </c>
      <c r="T177" s="52" t="str">
        <f>IF(H177="","",IF(I177=INFO_CALENDRIER!$AB$2,IF(BD!H177="COMMANDE","ALBAN1","ALBAN2"),IF(I177=INFO_CALENDRIER!$AB$3,IF(BD!H177="COMMANDE","ALICE1","ALICE2"),IF(I177=INFO_CALENDRIER!$AB$4,IF(BD!H177="COMMANDE","EUGENIE1","EUGENIE2"),IF(I177=INFO_CALENDRIER!$AB$5,IF(BD!H177="COMMANDE","FRED1","FRED2"),IF(I177=INFO_CALENDRIER!$AB$6,IF(BD!H177="COMMANDE","HERVE1","HERVE2"),IF(I177=INFO_CALENDRIER!$AB$7,IF(BD!H177="COMMANDE","MARIA1","MARIA2"),IF(I177=INFO_CALENDRIER!$AB$8,IF(BD!H177="COMMANDE","MARIE1","MARIE2"),IF(I177=INFO_CALENDRIER!$AB$9,IF(BD!H177="COMMANDE","VALERIE1","VALERIE2"),"erreur")))))))))</f>
        <v/>
      </c>
      <c r="U177" s="52"/>
      <c r="V177" s="52"/>
      <c r="W177" s="60" t="str">
        <f t="shared" si="53"/>
        <v/>
      </c>
      <c r="X177" s="60" t="str">
        <f t="shared" si="54"/>
        <v/>
      </c>
      <c r="Y177" s="60" t="str">
        <f t="shared" si="55"/>
        <v/>
      </c>
      <c r="Z177" s="55" t="str">
        <f t="shared" si="56"/>
        <v/>
      </c>
    </row>
    <row r="178" spans="1:26" x14ac:dyDescent="0.25">
      <c r="A178" s="59"/>
      <c r="B178" s="122"/>
      <c r="C178" s="59"/>
      <c r="D178" s="61"/>
      <c r="E178" s="52"/>
      <c r="F178" s="52"/>
      <c r="G178" s="65"/>
      <c r="H178" s="100" t="str">
        <f t="shared" si="49"/>
        <v/>
      </c>
      <c r="I178" s="52"/>
      <c r="J178" s="60" t="str">
        <f t="shared" si="50"/>
        <v/>
      </c>
      <c r="K178" s="60" t="str">
        <f t="shared" si="51"/>
        <v/>
      </c>
      <c r="L178" s="60" t="str">
        <f t="shared" si="52"/>
        <v/>
      </c>
      <c r="M178" s="52"/>
      <c r="N178" s="52" t="str">
        <f t="shared" si="44"/>
        <v/>
      </c>
      <c r="O178" s="52" t="str">
        <f t="shared" si="45"/>
        <v/>
      </c>
      <c r="P178" s="52" t="str">
        <f t="shared" si="46"/>
        <v/>
      </c>
      <c r="Q178" s="52" t="str">
        <f>+IF(A178="","",CONCATENATE(YEAR(A178),"-",VLOOKUP(MONTH(A178),INFO_CALENDRIER!$I$1:$J$13,2,FALSE)))</f>
        <v/>
      </c>
      <c r="R178" s="52" t="str">
        <f t="shared" si="47"/>
        <v/>
      </c>
      <c r="S178" s="60" t="str">
        <f t="shared" si="48"/>
        <v/>
      </c>
      <c r="T178" s="52" t="str">
        <f>IF(H178="","",IF(I178=INFO_CALENDRIER!$AB$2,IF(BD!H178="COMMANDE","ALBAN1","ALBAN2"),IF(I178=INFO_CALENDRIER!$AB$3,IF(BD!H178="COMMANDE","ALICE1","ALICE2"),IF(I178=INFO_CALENDRIER!$AB$4,IF(BD!H178="COMMANDE","EUGENIE1","EUGENIE2"),IF(I178=INFO_CALENDRIER!$AB$5,IF(BD!H178="COMMANDE","FRED1","FRED2"),IF(I178=INFO_CALENDRIER!$AB$6,IF(BD!H178="COMMANDE","HERVE1","HERVE2"),IF(I178=INFO_CALENDRIER!$AB$7,IF(BD!H178="COMMANDE","MARIA1","MARIA2"),IF(I178=INFO_CALENDRIER!$AB$8,IF(BD!H178="COMMANDE","MARIE1","MARIE2"),IF(I178=INFO_CALENDRIER!$AB$9,IF(BD!H178="COMMANDE","VALERIE1","VALERIE2"),"erreur")))))))))</f>
        <v/>
      </c>
      <c r="U178" s="52"/>
      <c r="V178" s="52"/>
      <c r="W178" s="60" t="str">
        <f t="shared" si="53"/>
        <v/>
      </c>
      <c r="X178" s="60" t="str">
        <f t="shared" si="54"/>
        <v/>
      </c>
      <c r="Y178" s="60" t="str">
        <f t="shared" si="55"/>
        <v/>
      </c>
      <c r="Z178" s="55" t="str">
        <f t="shared" si="56"/>
        <v/>
      </c>
    </row>
    <row r="179" spans="1:26" x14ac:dyDescent="0.25">
      <c r="A179" s="59"/>
      <c r="B179" s="122"/>
      <c r="C179" s="59"/>
      <c r="D179" s="61"/>
      <c r="E179" s="52"/>
      <c r="F179" s="52"/>
      <c r="G179" s="65"/>
      <c r="H179" s="100" t="str">
        <f t="shared" si="49"/>
        <v/>
      </c>
      <c r="I179" s="52"/>
      <c r="J179" s="60" t="str">
        <f t="shared" si="50"/>
        <v/>
      </c>
      <c r="K179" s="60" t="str">
        <f t="shared" si="51"/>
        <v/>
      </c>
      <c r="L179" s="60" t="str">
        <f t="shared" si="52"/>
        <v/>
      </c>
      <c r="M179" s="52"/>
      <c r="N179" s="52" t="str">
        <f t="shared" si="44"/>
        <v/>
      </c>
      <c r="O179" s="52" t="str">
        <f t="shared" si="45"/>
        <v/>
      </c>
      <c r="P179" s="52" t="str">
        <f t="shared" si="46"/>
        <v/>
      </c>
      <c r="Q179" s="52" t="str">
        <f>+IF(A179="","",CONCATENATE(YEAR(A179),"-",VLOOKUP(MONTH(A179),INFO_CALENDRIER!$I$1:$J$13,2,FALSE)))</f>
        <v/>
      </c>
      <c r="R179" s="52" t="str">
        <f t="shared" si="47"/>
        <v/>
      </c>
      <c r="S179" s="60" t="str">
        <f t="shared" si="48"/>
        <v/>
      </c>
      <c r="T179" s="52" t="str">
        <f>IF(H179="","",IF(I179=INFO_CALENDRIER!$AB$2,IF(BD!H179="COMMANDE","ALBAN1","ALBAN2"),IF(I179=INFO_CALENDRIER!$AB$3,IF(BD!H179="COMMANDE","ALICE1","ALICE2"),IF(I179=INFO_CALENDRIER!$AB$4,IF(BD!H179="COMMANDE","EUGENIE1","EUGENIE2"),IF(I179=INFO_CALENDRIER!$AB$5,IF(BD!H179="COMMANDE","FRED1","FRED2"),IF(I179=INFO_CALENDRIER!$AB$6,IF(BD!H179="COMMANDE","HERVE1","HERVE2"),IF(I179=INFO_CALENDRIER!$AB$7,IF(BD!H179="COMMANDE","MARIA1","MARIA2"),IF(I179=INFO_CALENDRIER!$AB$8,IF(BD!H179="COMMANDE","MARIE1","MARIE2"),IF(I179=INFO_CALENDRIER!$AB$9,IF(BD!H179="COMMANDE","VALERIE1","VALERIE2"),"erreur")))))))))</f>
        <v/>
      </c>
      <c r="U179" s="52"/>
      <c r="V179" s="52"/>
      <c r="W179" s="60" t="str">
        <f t="shared" si="53"/>
        <v/>
      </c>
      <c r="X179" s="60" t="str">
        <f t="shared" si="54"/>
        <v/>
      </c>
      <c r="Y179" s="60" t="str">
        <f t="shared" si="55"/>
        <v/>
      </c>
      <c r="Z179" s="55" t="str">
        <f t="shared" si="56"/>
        <v/>
      </c>
    </row>
    <row r="180" spans="1:26" x14ac:dyDescent="0.25">
      <c r="A180" s="59"/>
      <c r="B180" s="122"/>
      <c r="C180" s="59"/>
      <c r="D180" s="61"/>
      <c r="E180" s="52"/>
      <c r="F180" s="52"/>
      <c r="G180" s="65"/>
      <c r="H180" s="100" t="str">
        <f t="shared" si="49"/>
        <v/>
      </c>
      <c r="I180" s="52"/>
      <c r="J180" s="60" t="str">
        <f t="shared" si="50"/>
        <v/>
      </c>
      <c r="K180" s="60" t="str">
        <f t="shared" si="51"/>
        <v/>
      </c>
      <c r="L180" s="60" t="str">
        <f t="shared" si="52"/>
        <v/>
      </c>
      <c r="M180" s="52"/>
      <c r="N180" s="52" t="str">
        <f t="shared" si="44"/>
        <v/>
      </c>
      <c r="O180" s="52" t="str">
        <f t="shared" si="45"/>
        <v/>
      </c>
      <c r="P180" s="52" t="str">
        <f t="shared" si="46"/>
        <v/>
      </c>
      <c r="Q180" s="52" t="str">
        <f>+IF(A180="","",CONCATENATE(YEAR(A180),"-",VLOOKUP(MONTH(A180),INFO_CALENDRIER!$I$1:$J$13,2,FALSE)))</f>
        <v/>
      </c>
      <c r="R180" s="52" t="str">
        <f t="shared" si="47"/>
        <v/>
      </c>
      <c r="S180" s="60" t="str">
        <f t="shared" si="48"/>
        <v/>
      </c>
      <c r="T180" s="52" t="str">
        <f>IF(H180="","",IF(I180=INFO_CALENDRIER!$AB$2,IF(BD!H180="COMMANDE","ALBAN1","ALBAN2"),IF(I180=INFO_CALENDRIER!$AB$3,IF(BD!H180="COMMANDE","ALICE1","ALICE2"),IF(I180=INFO_CALENDRIER!$AB$4,IF(BD!H180="COMMANDE","EUGENIE1","EUGENIE2"),IF(I180=INFO_CALENDRIER!$AB$5,IF(BD!H180="COMMANDE","FRED1","FRED2"),IF(I180=INFO_CALENDRIER!$AB$6,IF(BD!H180="COMMANDE","HERVE1","HERVE2"),IF(I180=INFO_CALENDRIER!$AB$7,IF(BD!H180="COMMANDE","MARIA1","MARIA2"),IF(I180=INFO_CALENDRIER!$AB$8,IF(BD!H180="COMMANDE","MARIE1","MARIE2"),IF(I180=INFO_CALENDRIER!$AB$9,IF(BD!H180="COMMANDE","VALERIE1","VALERIE2"),"erreur")))))))))</f>
        <v/>
      </c>
      <c r="U180" s="52"/>
      <c r="V180" s="52"/>
      <c r="W180" s="60" t="str">
        <f t="shared" si="53"/>
        <v/>
      </c>
      <c r="X180" s="60" t="str">
        <f t="shared" si="54"/>
        <v/>
      </c>
      <c r="Y180" s="60" t="str">
        <f t="shared" si="55"/>
        <v/>
      </c>
      <c r="Z180" s="55" t="str">
        <f t="shared" si="56"/>
        <v/>
      </c>
    </row>
    <row r="181" spans="1:26" x14ac:dyDescent="0.25">
      <c r="A181" s="59"/>
      <c r="B181" s="122"/>
      <c r="C181" s="59"/>
      <c r="D181" s="61"/>
      <c r="E181" s="52"/>
      <c r="F181" s="52"/>
      <c r="G181" s="65"/>
      <c r="H181" s="100" t="str">
        <f t="shared" si="49"/>
        <v/>
      </c>
      <c r="I181" s="52"/>
      <c r="J181" s="60" t="str">
        <f t="shared" si="50"/>
        <v/>
      </c>
      <c r="K181" s="60" t="str">
        <f t="shared" si="51"/>
        <v/>
      </c>
      <c r="L181" s="60" t="str">
        <f t="shared" si="52"/>
        <v/>
      </c>
      <c r="M181" s="52"/>
      <c r="N181" s="52" t="str">
        <f t="shared" si="44"/>
        <v/>
      </c>
      <c r="O181" s="52" t="str">
        <f t="shared" si="45"/>
        <v/>
      </c>
      <c r="P181" s="52" t="str">
        <f t="shared" si="46"/>
        <v/>
      </c>
      <c r="Q181" s="52" t="str">
        <f>+IF(A181="","",CONCATENATE(YEAR(A181),"-",VLOOKUP(MONTH(A181),INFO_CALENDRIER!$I$1:$J$13,2,FALSE)))</f>
        <v/>
      </c>
      <c r="R181" s="52" t="str">
        <f t="shared" si="47"/>
        <v/>
      </c>
      <c r="S181" s="60" t="str">
        <f t="shared" si="48"/>
        <v/>
      </c>
      <c r="T181" s="52" t="str">
        <f>IF(H181="","",IF(I181=INFO_CALENDRIER!$AB$2,IF(BD!H181="COMMANDE","ALBAN1","ALBAN2"),IF(I181=INFO_CALENDRIER!$AB$3,IF(BD!H181="COMMANDE","ALICE1","ALICE2"),IF(I181=INFO_CALENDRIER!$AB$4,IF(BD!H181="COMMANDE","EUGENIE1","EUGENIE2"),IF(I181=INFO_CALENDRIER!$AB$5,IF(BD!H181="COMMANDE","FRED1","FRED2"),IF(I181=INFO_CALENDRIER!$AB$6,IF(BD!H181="COMMANDE","HERVE1","HERVE2"),IF(I181=INFO_CALENDRIER!$AB$7,IF(BD!H181="COMMANDE","MARIA1","MARIA2"),IF(I181=INFO_CALENDRIER!$AB$8,IF(BD!H181="COMMANDE","MARIE1","MARIE2"),IF(I181=INFO_CALENDRIER!$AB$9,IF(BD!H181="COMMANDE","VALERIE1","VALERIE2"),"erreur")))))))))</f>
        <v/>
      </c>
      <c r="U181" s="52"/>
      <c r="V181" s="52"/>
      <c r="W181" s="60" t="str">
        <f t="shared" si="53"/>
        <v/>
      </c>
      <c r="X181" s="60" t="str">
        <f t="shared" si="54"/>
        <v/>
      </c>
      <c r="Y181" s="60" t="str">
        <f t="shared" si="55"/>
        <v/>
      </c>
      <c r="Z181" s="55" t="str">
        <f t="shared" si="56"/>
        <v/>
      </c>
    </row>
    <row r="182" spans="1:26" x14ac:dyDescent="0.25">
      <c r="A182" s="59"/>
      <c r="B182" s="122"/>
      <c r="C182" s="59"/>
      <c r="D182" s="61"/>
      <c r="E182" s="52"/>
      <c r="F182" s="52"/>
      <c r="G182" s="65"/>
      <c r="H182" s="100" t="str">
        <f t="shared" si="49"/>
        <v/>
      </c>
      <c r="I182" s="52"/>
      <c r="J182" s="60" t="str">
        <f t="shared" si="50"/>
        <v/>
      </c>
      <c r="K182" s="60" t="str">
        <f t="shared" si="51"/>
        <v/>
      </c>
      <c r="L182" s="60" t="str">
        <f t="shared" si="52"/>
        <v/>
      </c>
      <c r="M182" s="52"/>
      <c r="N182" s="52" t="str">
        <f t="shared" si="44"/>
        <v/>
      </c>
      <c r="O182" s="52" t="str">
        <f t="shared" si="45"/>
        <v/>
      </c>
      <c r="P182" s="52" t="str">
        <f t="shared" si="46"/>
        <v/>
      </c>
      <c r="Q182" s="52" t="str">
        <f>+IF(A182="","",CONCATENATE(YEAR(A182),"-",VLOOKUP(MONTH(A182),INFO_CALENDRIER!$I$1:$J$13,2,FALSE)))</f>
        <v/>
      </c>
      <c r="R182" s="52" t="str">
        <f t="shared" si="47"/>
        <v/>
      </c>
      <c r="S182" s="60" t="str">
        <f t="shared" si="48"/>
        <v/>
      </c>
      <c r="T182" s="52" t="str">
        <f>IF(H182="","",IF(I182=INFO_CALENDRIER!$AB$2,IF(BD!H182="COMMANDE","ALBAN1","ALBAN2"),IF(I182=INFO_CALENDRIER!$AB$3,IF(BD!H182="COMMANDE","ALICE1","ALICE2"),IF(I182=INFO_CALENDRIER!$AB$4,IF(BD!H182="COMMANDE","EUGENIE1","EUGENIE2"),IF(I182=INFO_CALENDRIER!$AB$5,IF(BD!H182="COMMANDE","FRED1","FRED2"),IF(I182=INFO_CALENDRIER!$AB$6,IF(BD!H182="COMMANDE","HERVE1","HERVE2"),IF(I182=INFO_CALENDRIER!$AB$7,IF(BD!H182="COMMANDE","MARIA1","MARIA2"),IF(I182=INFO_CALENDRIER!$AB$8,IF(BD!H182="COMMANDE","MARIE1","MARIE2"),IF(I182=INFO_CALENDRIER!$AB$9,IF(BD!H182="COMMANDE","VALERIE1","VALERIE2"),"erreur")))))))))</f>
        <v/>
      </c>
      <c r="U182" s="52"/>
      <c r="V182" s="52"/>
      <c r="W182" s="60" t="str">
        <f t="shared" si="53"/>
        <v/>
      </c>
      <c r="X182" s="60" t="str">
        <f t="shared" si="54"/>
        <v/>
      </c>
      <c r="Y182" s="60" t="str">
        <f t="shared" si="55"/>
        <v/>
      </c>
      <c r="Z182" s="55" t="str">
        <f t="shared" si="56"/>
        <v/>
      </c>
    </row>
    <row r="183" spans="1:26" x14ac:dyDescent="0.25">
      <c r="A183" s="59"/>
      <c r="B183" s="122"/>
      <c r="C183" s="59"/>
      <c r="D183" s="61"/>
      <c r="E183" s="52"/>
      <c r="F183" s="52"/>
      <c r="G183" s="65"/>
      <c r="H183" s="100" t="str">
        <f t="shared" si="49"/>
        <v/>
      </c>
      <c r="I183" s="52"/>
      <c r="J183" s="60" t="str">
        <f t="shared" si="50"/>
        <v/>
      </c>
      <c r="K183" s="60" t="str">
        <f t="shared" si="51"/>
        <v/>
      </c>
      <c r="L183" s="60" t="str">
        <f t="shared" si="52"/>
        <v/>
      </c>
      <c r="M183" s="52"/>
      <c r="N183" s="52" t="str">
        <f t="shared" si="44"/>
        <v/>
      </c>
      <c r="O183" s="52" t="str">
        <f t="shared" si="45"/>
        <v/>
      </c>
      <c r="P183" s="52" t="str">
        <f t="shared" si="46"/>
        <v/>
      </c>
      <c r="Q183" s="52" t="str">
        <f>+IF(A183="","",CONCATENATE(YEAR(A183),"-",VLOOKUP(MONTH(A183),INFO_CALENDRIER!$I$1:$J$13,2,FALSE)))</f>
        <v/>
      </c>
      <c r="R183" s="52" t="str">
        <f t="shared" si="47"/>
        <v/>
      </c>
      <c r="S183" s="60" t="str">
        <f t="shared" si="48"/>
        <v/>
      </c>
      <c r="T183" s="52" t="str">
        <f>IF(H183="","",IF(I183=INFO_CALENDRIER!$AB$2,IF(BD!H183="COMMANDE","ALBAN1","ALBAN2"),IF(I183=INFO_CALENDRIER!$AB$3,IF(BD!H183="COMMANDE","ALICE1","ALICE2"),IF(I183=INFO_CALENDRIER!$AB$4,IF(BD!H183="COMMANDE","EUGENIE1","EUGENIE2"),IF(I183=INFO_CALENDRIER!$AB$5,IF(BD!H183="COMMANDE","FRED1","FRED2"),IF(I183=INFO_CALENDRIER!$AB$6,IF(BD!H183="COMMANDE","HERVE1","HERVE2"),IF(I183=INFO_CALENDRIER!$AB$7,IF(BD!H183="COMMANDE","MARIA1","MARIA2"),IF(I183=INFO_CALENDRIER!$AB$8,IF(BD!H183="COMMANDE","MARIE1","MARIE2"),IF(I183=INFO_CALENDRIER!$AB$9,IF(BD!H183="COMMANDE","VALERIE1","VALERIE2"),"erreur")))))))))</f>
        <v/>
      </c>
      <c r="U183" s="52"/>
      <c r="V183" s="52"/>
      <c r="W183" s="60" t="str">
        <f t="shared" si="53"/>
        <v/>
      </c>
      <c r="X183" s="60" t="str">
        <f t="shared" si="54"/>
        <v/>
      </c>
      <c r="Y183" s="60" t="str">
        <f t="shared" si="55"/>
        <v/>
      </c>
      <c r="Z183" s="55" t="str">
        <f t="shared" si="56"/>
        <v/>
      </c>
    </row>
    <row r="184" spans="1:26" x14ac:dyDescent="0.25">
      <c r="A184" s="59"/>
      <c r="B184" s="122"/>
      <c r="C184" s="59"/>
      <c r="D184" s="61"/>
      <c r="E184" s="52"/>
      <c r="F184" s="52"/>
      <c r="G184" s="65"/>
      <c r="H184" s="100" t="str">
        <f t="shared" si="49"/>
        <v/>
      </c>
      <c r="I184" s="52"/>
      <c r="J184" s="60" t="str">
        <f t="shared" si="50"/>
        <v/>
      </c>
      <c r="K184" s="60" t="str">
        <f t="shared" si="51"/>
        <v/>
      </c>
      <c r="L184" s="60" t="str">
        <f t="shared" si="52"/>
        <v/>
      </c>
      <c r="M184" s="52"/>
      <c r="N184" s="52" t="str">
        <f t="shared" si="44"/>
        <v/>
      </c>
      <c r="O184" s="52" t="str">
        <f t="shared" si="45"/>
        <v/>
      </c>
      <c r="P184" s="52" t="str">
        <f t="shared" si="46"/>
        <v/>
      </c>
      <c r="Q184" s="52" t="str">
        <f>+IF(A184="","",CONCATENATE(YEAR(A184),"-",VLOOKUP(MONTH(A184),INFO_CALENDRIER!$I$1:$J$13,2,FALSE)))</f>
        <v/>
      </c>
      <c r="R184" s="52" t="str">
        <f t="shared" si="47"/>
        <v/>
      </c>
      <c r="S184" s="60" t="str">
        <f t="shared" si="48"/>
        <v/>
      </c>
      <c r="T184" s="52" t="str">
        <f>IF(H184="","",IF(I184=INFO_CALENDRIER!$AB$2,IF(BD!H184="COMMANDE","ALBAN1","ALBAN2"),IF(I184=INFO_CALENDRIER!$AB$3,IF(BD!H184="COMMANDE","ALICE1","ALICE2"),IF(I184=INFO_CALENDRIER!$AB$4,IF(BD!H184="COMMANDE","EUGENIE1","EUGENIE2"),IF(I184=INFO_CALENDRIER!$AB$5,IF(BD!H184="COMMANDE","FRED1","FRED2"),IF(I184=INFO_CALENDRIER!$AB$6,IF(BD!H184="COMMANDE","HERVE1","HERVE2"),IF(I184=INFO_CALENDRIER!$AB$7,IF(BD!H184="COMMANDE","MARIA1","MARIA2"),IF(I184=INFO_CALENDRIER!$AB$8,IF(BD!H184="COMMANDE","MARIE1","MARIE2"),IF(I184=INFO_CALENDRIER!$AB$9,IF(BD!H184="COMMANDE","VALERIE1","VALERIE2"),"erreur")))))))))</f>
        <v/>
      </c>
      <c r="U184" s="52"/>
      <c r="V184" s="52"/>
      <c r="W184" s="60" t="str">
        <f t="shared" si="53"/>
        <v/>
      </c>
      <c r="X184" s="60" t="str">
        <f t="shared" si="54"/>
        <v/>
      </c>
      <c r="Y184" s="60" t="str">
        <f t="shared" si="55"/>
        <v/>
      </c>
      <c r="Z184" s="55" t="str">
        <f t="shared" si="56"/>
        <v/>
      </c>
    </row>
    <row r="185" spans="1:26" x14ac:dyDescent="0.25">
      <c r="A185" s="59"/>
      <c r="B185" s="122"/>
      <c r="C185" s="59"/>
      <c r="D185" s="61"/>
      <c r="E185" s="52"/>
      <c r="F185" s="52"/>
      <c r="G185" s="65"/>
      <c r="H185" s="100" t="str">
        <f t="shared" si="49"/>
        <v/>
      </c>
      <c r="I185" s="52"/>
      <c r="J185" s="60" t="str">
        <f t="shared" si="50"/>
        <v/>
      </c>
      <c r="K185" s="60" t="str">
        <f t="shared" si="51"/>
        <v/>
      </c>
      <c r="L185" s="60" t="str">
        <f t="shared" si="52"/>
        <v/>
      </c>
      <c r="M185" s="52"/>
      <c r="N185" s="52" t="str">
        <f t="shared" si="44"/>
        <v/>
      </c>
      <c r="O185" s="52" t="str">
        <f t="shared" si="45"/>
        <v/>
      </c>
      <c r="P185" s="52" t="str">
        <f t="shared" si="46"/>
        <v/>
      </c>
      <c r="Q185" s="52" t="str">
        <f>+IF(A185="","",CONCATENATE(YEAR(A185),"-",VLOOKUP(MONTH(A185),INFO_CALENDRIER!$I$1:$J$13,2,FALSE)))</f>
        <v/>
      </c>
      <c r="R185" s="52" t="str">
        <f t="shared" si="47"/>
        <v/>
      </c>
      <c r="S185" s="60" t="str">
        <f t="shared" si="48"/>
        <v/>
      </c>
      <c r="T185" s="52" t="str">
        <f>IF(H185="","",IF(I185=INFO_CALENDRIER!$AB$2,IF(BD!H185="COMMANDE","ALBAN1","ALBAN2"),IF(I185=INFO_CALENDRIER!$AB$3,IF(BD!H185="COMMANDE","ALICE1","ALICE2"),IF(I185=INFO_CALENDRIER!$AB$4,IF(BD!H185="COMMANDE","EUGENIE1","EUGENIE2"),IF(I185=INFO_CALENDRIER!$AB$5,IF(BD!H185="COMMANDE","FRED1","FRED2"),IF(I185=INFO_CALENDRIER!$AB$6,IF(BD!H185="COMMANDE","HERVE1","HERVE2"),IF(I185=INFO_CALENDRIER!$AB$7,IF(BD!H185="COMMANDE","MARIA1","MARIA2"),IF(I185=INFO_CALENDRIER!$AB$8,IF(BD!H185="COMMANDE","MARIE1","MARIE2"),IF(I185=INFO_CALENDRIER!$AB$9,IF(BD!H185="COMMANDE","VALERIE1","VALERIE2"),"erreur")))))))))</f>
        <v/>
      </c>
      <c r="U185" s="52"/>
      <c r="V185" s="52"/>
      <c r="W185" s="60" t="str">
        <f t="shared" si="53"/>
        <v/>
      </c>
      <c r="X185" s="60" t="str">
        <f t="shared" si="54"/>
        <v/>
      </c>
      <c r="Y185" s="60" t="str">
        <f t="shared" si="55"/>
        <v/>
      </c>
      <c r="Z185" s="55" t="str">
        <f t="shared" si="56"/>
        <v/>
      </c>
    </row>
    <row r="186" spans="1:26" x14ac:dyDescent="0.25">
      <c r="A186" s="59"/>
      <c r="B186" s="122"/>
      <c r="C186" s="59"/>
      <c r="D186" s="61"/>
      <c r="E186" s="52"/>
      <c r="F186" s="52"/>
      <c r="G186" s="65"/>
      <c r="H186" s="100" t="str">
        <f t="shared" si="49"/>
        <v/>
      </c>
      <c r="I186" s="52"/>
      <c r="J186" s="60" t="str">
        <f t="shared" si="50"/>
        <v/>
      </c>
      <c r="K186" s="60" t="str">
        <f t="shared" si="51"/>
        <v/>
      </c>
      <c r="L186" s="60" t="str">
        <f t="shared" si="52"/>
        <v/>
      </c>
      <c r="M186" s="52"/>
      <c r="N186" s="52" t="str">
        <f t="shared" si="44"/>
        <v/>
      </c>
      <c r="O186" s="52" t="str">
        <f t="shared" si="45"/>
        <v/>
      </c>
      <c r="P186" s="52" t="str">
        <f t="shared" si="46"/>
        <v/>
      </c>
      <c r="Q186" s="52" t="str">
        <f>+IF(A186="","",CONCATENATE(YEAR(A186),"-",VLOOKUP(MONTH(A186),INFO_CALENDRIER!$I$1:$J$13,2,FALSE)))</f>
        <v/>
      </c>
      <c r="R186" s="52" t="str">
        <f t="shared" si="47"/>
        <v/>
      </c>
      <c r="S186" s="60" t="str">
        <f t="shared" si="48"/>
        <v/>
      </c>
      <c r="T186" s="52" t="str">
        <f>IF(H186="","",IF(I186=INFO_CALENDRIER!$AB$2,IF(BD!H186="COMMANDE","ALBAN1","ALBAN2"),IF(I186=INFO_CALENDRIER!$AB$3,IF(BD!H186="COMMANDE","ALICE1","ALICE2"),IF(I186=INFO_CALENDRIER!$AB$4,IF(BD!H186="COMMANDE","EUGENIE1","EUGENIE2"),IF(I186=INFO_CALENDRIER!$AB$5,IF(BD!H186="COMMANDE","FRED1","FRED2"),IF(I186=INFO_CALENDRIER!$AB$6,IF(BD!H186="COMMANDE","HERVE1","HERVE2"),IF(I186=INFO_CALENDRIER!$AB$7,IF(BD!H186="COMMANDE","MARIA1","MARIA2"),IF(I186=INFO_CALENDRIER!$AB$8,IF(BD!H186="COMMANDE","MARIE1","MARIE2"),IF(I186=INFO_CALENDRIER!$AB$9,IF(BD!H186="COMMANDE","VALERIE1","VALERIE2"),"erreur")))))))))</f>
        <v/>
      </c>
      <c r="U186" s="52"/>
      <c r="V186" s="52"/>
      <c r="W186" s="60" t="str">
        <f t="shared" si="53"/>
        <v/>
      </c>
      <c r="X186" s="60" t="str">
        <f t="shared" si="54"/>
        <v/>
      </c>
      <c r="Y186" s="60" t="str">
        <f t="shared" si="55"/>
        <v/>
      </c>
      <c r="Z186" s="55" t="str">
        <f t="shared" si="56"/>
        <v/>
      </c>
    </row>
    <row r="187" spans="1:26" x14ac:dyDescent="0.25">
      <c r="A187" s="59"/>
      <c r="B187" s="122"/>
      <c r="C187" s="59"/>
      <c r="D187" s="61"/>
      <c r="E187" s="52"/>
      <c r="F187" s="52"/>
      <c r="G187" s="65"/>
      <c r="H187" s="100" t="str">
        <f t="shared" si="49"/>
        <v/>
      </c>
      <c r="I187" s="52"/>
      <c r="J187" s="60" t="str">
        <f t="shared" si="50"/>
        <v/>
      </c>
      <c r="K187" s="60" t="str">
        <f t="shared" si="51"/>
        <v/>
      </c>
      <c r="L187" s="60" t="str">
        <f t="shared" si="52"/>
        <v/>
      </c>
      <c r="M187" s="52"/>
      <c r="N187" s="52" t="str">
        <f t="shared" si="44"/>
        <v/>
      </c>
      <c r="O187" s="52" t="str">
        <f t="shared" si="45"/>
        <v/>
      </c>
      <c r="P187" s="52" t="str">
        <f t="shared" si="46"/>
        <v/>
      </c>
      <c r="Q187" s="52" t="str">
        <f>+IF(A187="","",CONCATENATE(YEAR(A187),"-",VLOOKUP(MONTH(A187),INFO_CALENDRIER!$I$1:$J$13,2,FALSE)))</f>
        <v/>
      </c>
      <c r="R187" s="52" t="str">
        <f t="shared" si="47"/>
        <v/>
      </c>
      <c r="S187" s="60" t="str">
        <f t="shared" si="48"/>
        <v/>
      </c>
      <c r="T187" s="52" t="str">
        <f>IF(H187="","",IF(I187=INFO_CALENDRIER!$AB$2,IF(BD!H187="COMMANDE","ALBAN1","ALBAN2"),IF(I187=INFO_CALENDRIER!$AB$3,IF(BD!H187="COMMANDE","ALICE1","ALICE2"),IF(I187=INFO_CALENDRIER!$AB$4,IF(BD!H187="COMMANDE","EUGENIE1","EUGENIE2"),IF(I187=INFO_CALENDRIER!$AB$5,IF(BD!H187="COMMANDE","FRED1","FRED2"),IF(I187=INFO_CALENDRIER!$AB$6,IF(BD!H187="COMMANDE","HERVE1","HERVE2"),IF(I187=INFO_CALENDRIER!$AB$7,IF(BD!H187="COMMANDE","MARIA1","MARIA2"),IF(I187=INFO_CALENDRIER!$AB$8,IF(BD!H187="COMMANDE","MARIE1","MARIE2"),IF(I187=INFO_CALENDRIER!$AB$9,IF(BD!H187="COMMANDE","VALERIE1","VALERIE2"),"erreur")))))))))</f>
        <v/>
      </c>
      <c r="U187" s="52"/>
      <c r="V187" s="52"/>
      <c r="W187" s="60" t="str">
        <f t="shared" si="53"/>
        <v/>
      </c>
      <c r="X187" s="60" t="str">
        <f t="shared" si="54"/>
        <v/>
      </c>
      <c r="Y187" s="60" t="str">
        <f t="shared" si="55"/>
        <v/>
      </c>
      <c r="Z187" s="55" t="str">
        <f t="shared" si="56"/>
        <v/>
      </c>
    </row>
    <row r="188" spans="1:26" x14ac:dyDescent="0.25">
      <c r="A188" s="59"/>
      <c r="B188" s="122"/>
      <c r="C188" s="59"/>
      <c r="D188" s="61"/>
      <c r="E188" s="52"/>
      <c r="F188" s="52"/>
      <c r="G188" s="65"/>
      <c r="H188" s="100" t="str">
        <f t="shared" si="49"/>
        <v/>
      </c>
      <c r="I188" s="52"/>
      <c r="J188" s="60" t="str">
        <f t="shared" si="50"/>
        <v/>
      </c>
      <c r="K188" s="60" t="str">
        <f t="shared" si="51"/>
        <v/>
      </c>
      <c r="L188" s="60" t="str">
        <f t="shared" si="52"/>
        <v/>
      </c>
      <c r="M188" s="52"/>
      <c r="N188" s="52" t="str">
        <f t="shared" si="44"/>
        <v/>
      </c>
      <c r="O188" s="52" t="str">
        <f t="shared" si="45"/>
        <v/>
      </c>
      <c r="P188" s="52" t="str">
        <f t="shared" si="46"/>
        <v/>
      </c>
      <c r="Q188" s="52" t="str">
        <f>+IF(A188="","",CONCATENATE(YEAR(A188),"-",VLOOKUP(MONTH(A188),INFO_CALENDRIER!$I$1:$J$13,2,FALSE)))</f>
        <v/>
      </c>
      <c r="R188" s="52" t="str">
        <f t="shared" si="47"/>
        <v/>
      </c>
      <c r="S188" s="60" t="str">
        <f t="shared" si="48"/>
        <v/>
      </c>
      <c r="T188" s="52" t="str">
        <f>IF(H188="","",IF(I188=INFO_CALENDRIER!$AB$2,IF(BD!H188="COMMANDE","ALBAN1","ALBAN2"),IF(I188=INFO_CALENDRIER!$AB$3,IF(BD!H188="COMMANDE","ALICE1","ALICE2"),IF(I188=INFO_CALENDRIER!$AB$4,IF(BD!H188="COMMANDE","EUGENIE1","EUGENIE2"),IF(I188=INFO_CALENDRIER!$AB$5,IF(BD!H188="COMMANDE","FRED1","FRED2"),IF(I188=INFO_CALENDRIER!$AB$6,IF(BD!H188="COMMANDE","HERVE1","HERVE2"),IF(I188=INFO_CALENDRIER!$AB$7,IF(BD!H188="COMMANDE","MARIA1","MARIA2"),IF(I188=INFO_CALENDRIER!$AB$8,IF(BD!H188="COMMANDE","MARIE1","MARIE2"),IF(I188=INFO_CALENDRIER!$AB$9,IF(BD!H188="COMMANDE","VALERIE1","VALERIE2"),"erreur")))))))))</f>
        <v/>
      </c>
      <c r="U188" s="52"/>
      <c r="V188" s="52"/>
      <c r="W188" s="60" t="str">
        <f t="shared" si="53"/>
        <v/>
      </c>
      <c r="X188" s="60" t="str">
        <f t="shared" si="54"/>
        <v/>
      </c>
      <c r="Y188" s="60" t="str">
        <f t="shared" si="55"/>
        <v/>
      </c>
      <c r="Z188" s="55" t="str">
        <f t="shared" si="56"/>
        <v/>
      </c>
    </row>
    <row r="189" spans="1:26" x14ac:dyDescent="0.25">
      <c r="A189" s="59"/>
      <c r="B189" s="122"/>
      <c r="C189" s="59"/>
      <c r="D189" s="61"/>
      <c r="E189" s="52"/>
      <c r="F189" s="52"/>
      <c r="G189" s="65"/>
      <c r="H189" s="100" t="str">
        <f t="shared" si="49"/>
        <v/>
      </c>
      <c r="I189" s="52"/>
      <c r="J189" s="60" t="str">
        <f t="shared" si="50"/>
        <v/>
      </c>
      <c r="K189" s="60" t="str">
        <f t="shared" si="51"/>
        <v/>
      </c>
      <c r="L189" s="60" t="str">
        <f t="shared" si="52"/>
        <v/>
      </c>
      <c r="M189" s="52"/>
      <c r="N189" s="52" t="str">
        <f t="shared" si="44"/>
        <v/>
      </c>
      <c r="O189" s="52" t="str">
        <f t="shared" si="45"/>
        <v/>
      </c>
      <c r="P189" s="52" t="str">
        <f t="shared" si="46"/>
        <v/>
      </c>
      <c r="Q189" s="52" t="str">
        <f>+IF(A189="","",CONCATENATE(YEAR(A189),"-",VLOOKUP(MONTH(A189),INFO_CALENDRIER!$I$1:$J$13,2,FALSE)))</f>
        <v/>
      </c>
      <c r="R189" s="52" t="str">
        <f t="shared" si="47"/>
        <v/>
      </c>
      <c r="S189" s="60" t="str">
        <f t="shared" si="48"/>
        <v/>
      </c>
      <c r="T189" s="52" t="str">
        <f>IF(H189="","",IF(I189=INFO_CALENDRIER!$AB$2,IF(BD!H189="COMMANDE","ALBAN1","ALBAN2"),IF(I189=INFO_CALENDRIER!$AB$3,IF(BD!H189="COMMANDE","ALICE1","ALICE2"),IF(I189=INFO_CALENDRIER!$AB$4,IF(BD!H189="COMMANDE","EUGENIE1","EUGENIE2"),IF(I189=INFO_CALENDRIER!$AB$5,IF(BD!H189="COMMANDE","FRED1","FRED2"),IF(I189=INFO_CALENDRIER!$AB$6,IF(BD!H189="COMMANDE","HERVE1","HERVE2"),IF(I189=INFO_CALENDRIER!$AB$7,IF(BD!H189="COMMANDE","MARIA1","MARIA2"),IF(I189=INFO_CALENDRIER!$AB$8,IF(BD!H189="COMMANDE","MARIE1","MARIE2"),IF(I189=INFO_CALENDRIER!$AB$9,IF(BD!H189="COMMANDE","VALERIE1","VALERIE2"),"erreur")))))))))</f>
        <v/>
      </c>
      <c r="U189" s="52"/>
      <c r="V189" s="52"/>
      <c r="W189" s="60" t="str">
        <f t="shared" si="53"/>
        <v/>
      </c>
      <c r="X189" s="60" t="str">
        <f t="shared" si="54"/>
        <v/>
      </c>
      <c r="Y189" s="60" t="str">
        <f t="shared" si="55"/>
        <v/>
      </c>
      <c r="Z189" s="55" t="str">
        <f t="shared" si="56"/>
        <v/>
      </c>
    </row>
    <row r="190" spans="1:26" x14ac:dyDescent="0.25">
      <c r="A190" s="59"/>
      <c r="B190" s="122"/>
      <c r="C190" s="59"/>
      <c r="D190" s="61"/>
      <c r="E190" s="52"/>
      <c r="F190" s="52"/>
      <c r="G190" s="65"/>
      <c r="H190" s="100" t="str">
        <f t="shared" si="49"/>
        <v/>
      </c>
      <c r="I190" s="52"/>
      <c r="J190" s="60" t="str">
        <f t="shared" si="50"/>
        <v/>
      </c>
      <c r="K190" s="60" t="str">
        <f t="shared" si="51"/>
        <v/>
      </c>
      <c r="L190" s="60" t="str">
        <f t="shared" si="52"/>
        <v/>
      </c>
      <c r="M190" s="52"/>
      <c r="N190" s="52" t="str">
        <f t="shared" si="44"/>
        <v/>
      </c>
      <c r="O190" s="52" t="str">
        <f t="shared" si="45"/>
        <v/>
      </c>
      <c r="P190" s="52" t="str">
        <f t="shared" si="46"/>
        <v/>
      </c>
      <c r="Q190" s="52" t="str">
        <f>+IF(A190="","",CONCATENATE(YEAR(A190),"-",VLOOKUP(MONTH(A190),INFO_CALENDRIER!$I$1:$J$13,2,FALSE)))</f>
        <v/>
      </c>
      <c r="R190" s="52" t="str">
        <f t="shared" si="47"/>
        <v/>
      </c>
      <c r="S190" s="60" t="str">
        <f t="shared" si="48"/>
        <v/>
      </c>
      <c r="T190" s="52" t="str">
        <f>IF(H190="","",IF(I190=INFO_CALENDRIER!$AB$2,IF(BD!H190="COMMANDE","ALBAN1","ALBAN2"),IF(I190=INFO_CALENDRIER!$AB$3,IF(BD!H190="COMMANDE","ALICE1","ALICE2"),IF(I190=INFO_CALENDRIER!$AB$4,IF(BD!H190="COMMANDE","EUGENIE1","EUGENIE2"),IF(I190=INFO_CALENDRIER!$AB$5,IF(BD!H190="COMMANDE","FRED1","FRED2"),IF(I190=INFO_CALENDRIER!$AB$6,IF(BD!H190="COMMANDE","HERVE1","HERVE2"),IF(I190=INFO_CALENDRIER!$AB$7,IF(BD!H190="COMMANDE","MARIA1","MARIA2"),IF(I190=INFO_CALENDRIER!$AB$8,IF(BD!H190="COMMANDE","MARIE1","MARIE2"),IF(I190=INFO_CALENDRIER!$AB$9,IF(BD!H190="COMMANDE","VALERIE1","VALERIE2"),"erreur")))))))))</f>
        <v/>
      </c>
      <c r="U190" s="52"/>
      <c r="V190" s="52"/>
      <c r="W190" s="60" t="str">
        <f t="shared" si="53"/>
        <v/>
      </c>
      <c r="X190" s="60" t="str">
        <f t="shared" si="54"/>
        <v/>
      </c>
      <c r="Y190" s="60" t="str">
        <f t="shared" si="55"/>
        <v/>
      </c>
      <c r="Z190" s="55" t="str">
        <f t="shared" si="56"/>
        <v/>
      </c>
    </row>
    <row r="191" spans="1:26" x14ac:dyDescent="0.25">
      <c r="A191" s="59"/>
      <c r="B191" s="122"/>
      <c r="C191" s="59"/>
      <c r="D191" s="61"/>
      <c r="E191" s="52"/>
      <c r="F191" s="52"/>
      <c r="G191" s="65"/>
      <c r="H191" s="100" t="str">
        <f t="shared" si="49"/>
        <v/>
      </c>
      <c r="I191" s="52"/>
      <c r="J191" s="60" t="str">
        <f t="shared" si="50"/>
        <v/>
      </c>
      <c r="K191" s="60" t="str">
        <f t="shared" si="51"/>
        <v/>
      </c>
      <c r="L191" s="60" t="str">
        <f t="shared" si="52"/>
        <v/>
      </c>
      <c r="M191" s="52"/>
      <c r="N191" s="52" t="str">
        <f t="shared" si="44"/>
        <v/>
      </c>
      <c r="O191" s="52" t="str">
        <f t="shared" si="45"/>
        <v/>
      </c>
      <c r="P191" s="52" t="str">
        <f t="shared" si="46"/>
        <v/>
      </c>
      <c r="Q191" s="52" t="str">
        <f>+IF(A191="","",CONCATENATE(YEAR(A191),"-",VLOOKUP(MONTH(A191),INFO_CALENDRIER!$I$1:$J$13,2,FALSE)))</f>
        <v/>
      </c>
      <c r="R191" s="52" t="str">
        <f t="shared" si="47"/>
        <v/>
      </c>
      <c r="S191" s="60" t="str">
        <f t="shared" si="48"/>
        <v/>
      </c>
      <c r="T191" s="52" t="str">
        <f>IF(H191="","",IF(I191=INFO_CALENDRIER!$AB$2,IF(BD!H191="COMMANDE","ALBAN1","ALBAN2"),IF(I191=INFO_CALENDRIER!$AB$3,IF(BD!H191="COMMANDE","ALICE1","ALICE2"),IF(I191=INFO_CALENDRIER!$AB$4,IF(BD!H191="COMMANDE","EUGENIE1","EUGENIE2"),IF(I191=INFO_CALENDRIER!$AB$5,IF(BD!H191="COMMANDE","FRED1","FRED2"),IF(I191=INFO_CALENDRIER!$AB$6,IF(BD!H191="COMMANDE","HERVE1","HERVE2"),IF(I191=INFO_CALENDRIER!$AB$7,IF(BD!H191="COMMANDE","MARIA1","MARIA2"),IF(I191=INFO_CALENDRIER!$AB$8,IF(BD!H191="COMMANDE","MARIE1","MARIE2"),IF(I191=INFO_CALENDRIER!$AB$9,IF(BD!H191="COMMANDE","VALERIE1","VALERIE2"),"erreur")))))))))</f>
        <v/>
      </c>
      <c r="U191" s="52"/>
      <c r="V191" s="52"/>
      <c r="W191" s="60" t="str">
        <f t="shared" si="53"/>
        <v/>
      </c>
      <c r="X191" s="60" t="str">
        <f t="shared" si="54"/>
        <v/>
      </c>
      <c r="Y191" s="60" t="str">
        <f t="shared" si="55"/>
        <v/>
      </c>
      <c r="Z191" s="55" t="str">
        <f t="shared" si="56"/>
        <v/>
      </c>
    </row>
    <row r="192" spans="1:26" x14ac:dyDescent="0.25">
      <c r="A192" s="59"/>
      <c r="B192" s="122"/>
      <c r="C192" s="59"/>
      <c r="D192" s="61"/>
      <c r="E192" s="52"/>
      <c r="F192" s="52"/>
      <c r="G192" s="65"/>
      <c r="H192" s="100" t="str">
        <f t="shared" si="49"/>
        <v/>
      </c>
      <c r="I192" s="52"/>
      <c r="J192" s="60" t="str">
        <f t="shared" si="50"/>
        <v/>
      </c>
      <c r="K192" s="60" t="str">
        <f t="shared" si="51"/>
        <v/>
      </c>
      <c r="L192" s="60" t="str">
        <f t="shared" si="52"/>
        <v/>
      </c>
      <c r="M192" s="52"/>
      <c r="N192" s="52" t="str">
        <f t="shared" si="44"/>
        <v/>
      </c>
      <c r="O192" s="52" t="str">
        <f t="shared" si="45"/>
        <v/>
      </c>
      <c r="P192" s="52" t="str">
        <f t="shared" si="46"/>
        <v/>
      </c>
      <c r="Q192" s="52" t="str">
        <f>+IF(A192="","",CONCATENATE(YEAR(A192),"-",VLOOKUP(MONTH(A192),INFO_CALENDRIER!$I$1:$J$13,2,FALSE)))</f>
        <v/>
      </c>
      <c r="R192" s="52" t="str">
        <f t="shared" si="47"/>
        <v/>
      </c>
      <c r="S192" s="60" t="str">
        <f t="shared" si="48"/>
        <v/>
      </c>
      <c r="T192" s="52" t="str">
        <f>IF(H192="","",IF(I192=INFO_CALENDRIER!$AB$2,IF(BD!H192="COMMANDE","ALBAN1","ALBAN2"),IF(I192=INFO_CALENDRIER!$AB$3,IF(BD!H192="COMMANDE","ALICE1","ALICE2"),IF(I192=INFO_CALENDRIER!$AB$4,IF(BD!H192="COMMANDE","EUGENIE1","EUGENIE2"),IF(I192=INFO_CALENDRIER!$AB$5,IF(BD!H192="COMMANDE","FRED1","FRED2"),IF(I192=INFO_CALENDRIER!$AB$6,IF(BD!H192="COMMANDE","HERVE1","HERVE2"),IF(I192=INFO_CALENDRIER!$AB$7,IF(BD!H192="COMMANDE","MARIA1","MARIA2"),IF(I192=INFO_CALENDRIER!$AB$8,IF(BD!H192="COMMANDE","MARIE1","MARIE2"),IF(I192=INFO_CALENDRIER!$AB$9,IF(BD!H192="COMMANDE","VALERIE1","VALERIE2"),"erreur")))))))))</f>
        <v/>
      </c>
      <c r="U192" s="52"/>
      <c r="V192" s="52"/>
      <c r="W192" s="60" t="str">
        <f t="shared" si="53"/>
        <v/>
      </c>
      <c r="X192" s="60" t="str">
        <f t="shared" si="54"/>
        <v/>
      </c>
      <c r="Y192" s="60" t="str">
        <f t="shared" si="55"/>
        <v/>
      </c>
      <c r="Z192" s="55" t="str">
        <f t="shared" si="56"/>
        <v/>
      </c>
    </row>
    <row r="193" spans="1:26" x14ac:dyDescent="0.25">
      <c r="A193" s="59"/>
      <c r="B193" s="122"/>
      <c r="C193" s="59"/>
      <c r="D193" s="61"/>
      <c r="E193" s="52"/>
      <c r="F193" s="52"/>
      <c r="G193" s="65"/>
      <c r="H193" s="100" t="str">
        <f t="shared" si="49"/>
        <v/>
      </c>
      <c r="I193" s="52"/>
      <c r="J193" s="60" t="str">
        <f t="shared" si="50"/>
        <v/>
      </c>
      <c r="K193" s="60" t="str">
        <f t="shared" si="51"/>
        <v/>
      </c>
      <c r="L193" s="60" t="str">
        <f t="shared" si="52"/>
        <v/>
      </c>
      <c r="M193" s="52"/>
      <c r="N193" s="52" t="str">
        <f t="shared" si="44"/>
        <v/>
      </c>
      <c r="O193" s="52" t="str">
        <f t="shared" si="45"/>
        <v/>
      </c>
      <c r="P193" s="52" t="str">
        <f t="shared" si="46"/>
        <v/>
      </c>
      <c r="Q193" s="52" t="str">
        <f>+IF(A193="","",CONCATENATE(YEAR(A193),"-",VLOOKUP(MONTH(A193),INFO_CALENDRIER!$I$1:$J$13,2,FALSE)))</f>
        <v/>
      </c>
      <c r="R193" s="52" t="str">
        <f t="shared" si="47"/>
        <v/>
      </c>
      <c r="S193" s="60" t="str">
        <f t="shared" si="48"/>
        <v/>
      </c>
      <c r="T193" s="52" t="str">
        <f>IF(H193="","",IF(I193=INFO_CALENDRIER!$AB$2,IF(BD!H193="COMMANDE","ALBAN1","ALBAN2"),IF(I193=INFO_CALENDRIER!$AB$3,IF(BD!H193="COMMANDE","ALICE1","ALICE2"),IF(I193=INFO_CALENDRIER!$AB$4,IF(BD!H193="COMMANDE","EUGENIE1","EUGENIE2"),IF(I193=INFO_CALENDRIER!$AB$5,IF(BD!H193="COMMANDE","FRED1","FRED2"),IF(I193=INFO_CALENDRIER!$AB$6,IF(BD!H193="COMMANDE","HERVE1","HERVE2"),IF(I193=INFO_CALENDRIER!$AB$7,IF(BD!H193="COMMANDE","MARIA1","MARIA2"),IF(I193=INFO_CALENDRIER!$AB$8,IF(BD!H193="COMMANDE","MARIE1","MARIE2"),IF(I193=INFO_CALENDRIER!$AB$9,IF(BD!H193="COMMANDE","VALERIE1","VALERIE2"),"erreur")))))))))</f>
        <v/>
      </c>
      <c r="U193" s="52"/>
      <c r="V193" s="52"/>
      <c r="W193" s="60" t="str">
        <f t="shared" si="53"/>
        <v/>
      </c>
      <c r="X193" s="60" t="str">
        <f t="shared" si="54"/>
        <v/>
      </c>
      <c r="Y193" s="60" t="str">
        <f t="shared" si="55"/>
        <v/>
      </c>
      <c r="Z193" s="55" t="str">
        <f t="shared" si="56"/>
        <v/>
      </c>
    </row>
    <row r="194" spans="1:26" x14ac:dyDescent="0.25">
      <c r="A194" s="59"/>
      <c r="B194" s="122"/>
      <c r="C194" s="59"/>
      <c r="D194" s="61"/>
      <c r="E194" s="52"/>
      <c r="F194" s="52"/>
      <c r="G194" s="65"/>
      <c r="H194" s="100" t="str">
        <f t="shared" si="49"/>
        <v/>
      </c>
      <c r="I194" s="52"/>
      <c r="J194" s="60" t="str">
        <f t="shared" si="50"/>
        <v/>
      </c>
      <c r="K194" s="60" t="str">
        <f t="shared" si="51"/>
        <v/>
      </c>
      <c r="L194" s="60" t="str">
        <f t="shared" si="52"/>
        <v/>
      </c>
      <c r="M194" s="52"/>
      <c r="N194" s="52" t="str">
        <f t="shared" si="44"/>
        <v/>
      </c>
      <c r="O194" s="52" t="str">
        <f t="shared" si="45"/>
        <v/>
      </c>
      <c r="P194" s="52" t="str">
        <f t="shared" si="46"/>
        <v/>
      </c>
      <c r="Q194" s="52" t="str">
        <f>+IF(A194="","",CONCATENATE(YEAR(A194),"-",VLOOKUP(MONTH(A194),INFO_CALENDRIER!$I$1:$J$13,2,FALSE)))</f>
        <v/>
      </c>
      <c r="R194" s="52" t="str">
        <f t="shared" si="47"/>
        <v/>
      </c>
      <c r="S194" s="60" t="str">
        <f t="shared" si="48"/>
        <v/>
      </c>
      <c r="T194" s="52" t="str">
        <f>IF(H194="","",IF(I194=INFO_CALENDRIER!$AB$2,IF(BD!H194="COMMANDE","ALBAN1","ALBAN2"),IF(I194=INFO_CALENDRIER!$AB$3,IF(BD!H194="COMMANDE","ALICE1","ALICE2"),IF(I194=INFO_CALENDRIER!$AB$4,IF(BD!H194="COMMANDE","EUGENIE1","EUGENIE2"),IF(I194=INFO_CALENDRIER!$AB$5,IF(BD!H194="COMMANDE","FRED1","FRED2"),IF(I194=INFO_CALENDRIER!$AB$6,IF(BD!H194="COMMANDE","HERVE1","HERVE2"),IF(I194=INFO_CALENDRIER!$AB$7,IF(BD!H194="COMMANDE","MARIA1","MARIA2"),IF(I194=INFO_CALENDRIER!$AB$8,IF(BD!H194="COMMANDE","MARIE1","MARIE2"),IF(I194=INFO_CALENDRIER!$AB$9,IF(BD!H194="COMMANDE","VALERIE1","VALERIE2"),"erreur")))))))))</f>
        <v/>
      </c>
      <c r="U194" s="52"/>
      <c r="V194" s="52"/>
      <c r="W194" s="60" t="str">
        <f t="shared" si="53"/>
        <v/>
      </c>
      <c r="X194" s="60" t="str">
        <f t="shared" si="54"/>
        <v/>
      </c>
      <c r="Y194" s="60" t="str">
        <f t="shared" si="55"/>
        <v/>
      </c>
      <c r="Z194" s="55" t="str">
        <f t="shared" si="56"/>
        <v/>
      </c>
    </row>
    <row r="195" spans="1:26" x14ac:dyDescent="0.25">
      <c r="A195" s="59"/>
      <c r="B195" s="122"/>
      <c r="C195" s="59"/>
      <c r="D195" s="61"/>
      <c r="E195" s="52"/>
      <c r="F195" s="52"/>
      <c r="G195" s="65"/>
      <c r="H195" s="100" t="str">
        <f t="shared" si="49"/>
        <v/>
      </c>
      <c r="I195" s="52"/>
      <c r="J195" s="60" t="str">
        <f t="shared" si="50"/>
        <v/>
      </c>
      <c r="K195" s="60" t="str">
        <f t="shared" si="51"/>
        <v/>
      </c>
      <c r="L195" s="60" t="str">
        <f t="shared" si="52"/>
        <v/>
      </c>
      <c r="M195" s="52"/>
      <c r="N195" s="52" t="str">
        <f t="shared" ref="N195:N258" si="57">+IF($A195="","",IF(OR(ISERR(K195),ISNA(K195)),1,0))</f>
        <v/>
      </c>
      <c r="O195" s="52" t="str">
        <f t="shared" ref="O195:O258" si="58">+IF($A195="","",IF(OR(ISERR(J195),ISNA(J195)),1,0))</f>
        <v/>
      </c>
      <c r="P195" s="52" t="str">
        <f t="shared" ref="P195:P258" si="59">IF($A195="","",IF(OR(ISERR(L195),ISNA(L195)),1,0))</f>
        <v/>
      </c>
      <c r="Q195" s="52" t="str">
        <f>+IF(A195="","",CONCATENATE(YEAR(A195),"-",VLOOKUP(MONTH(A195),INFO_CALENDRIER!$I$1:$J$13,2,FALSE)))</f>
        <v/>
      </c>
      <c r="R195" s="52" t="str">
        <f t="shared" ref="R195:R258" si="60">+IF($A195="","",IF(OR(ISERR(E195),ISNA(E195)),1,0))</f>
        <v/>
      </c>
      <c r="S195" s="60" t="str">
        <f t="shared" ref="S195:S258" si="61">IF($A195="","",IF(OR(ISERR(I195),ISNA(I195)),1,0))</f>
        <v/>
      </c>
      <c r="T195" s="52" t="str">
        <f>IF(H195="","",IF(I195=INFO_CALENDRIER!$AB$2,IF(BD!H195="COMMANDE","ALBAN1","ALBAN2"),IF(I195=INFO_CALENDRIER!$AB$3,IF(BD!H195="COMMANDE","ALICE1","ALICE2"),IF(I195=INFO_CALENDRIER!$AB$4,IF(BD!H195="COMMANDE","EUGENIE1","EUGENIE2"),IF(I195=INFO_CALENDRIER!$AB$5,IF(BD!H195="COMMANDE","FRED1","FRED2"),IF(I195=INFO_CALENDRIER!$AB$6,IF(BD!H195="COMMANDE","HERVE1","HERVE2"),IF(I195=INFO_CALENDRIER!$AB$7,IF(BD!H195="COMMANDE","MARIA1","MARIA2"),IF(I195=INFO_CALENDRIER!$AB$8,IF(BD!H195="COMMANDE","MARIE1","MARIE2"),IF(I195=INFO_CALENDRIER!$AB$9,IF(BD!H195="COMMANDE","VALERIE1","VALERIE2"),"erreur")))))))))</f>
        <v/>
      </c>
      <c r="U195" s="52"/>
      <c r="V195" s="52"/>
      <c r="W195" s="60" t="str">
        <f t="shared" si="53"/>
        <v/>
      </c>
      <c r="X195" s="60" t="str">
        <f t="shared" si="54"/>
        <v/>
      </c>
      <c r="Y195" s="60" t="str">
        <f t="shared" si="55"/>
        <v/>
      </c>
      <c r="Z195" s="55" t="str">
        <f t="shared" si="56"/>
        <v/>
      </c>
    </row>
    <row r="196" spans="1:26" x14ac:dyDescent="0.25">
      <c r="A196" s="59"/>
      <c r="B196" s="122"/>
      <c r="C196" s="59"/>
      <c r="D196" s="61"/>
      <c r="E196" s="52"/>
      <c r="F196" s="52"/>
      <c r="G196" s="65"/>
      <c r="H196" s="100" t="str">
        <f t="shared" si="49"/>
        <v/>
      </c>
      <c r="I196" s="52"/>
      <c r="J196" s="60" t="str">
        <f t="shared" si="50"/>
        <v/>
      </c>
      <c r="K196" s="60" t="str">
        <f t="shared" si="51"/>
        <v/>
      </c>
      <c r="L196" s="60" t="str">
        <f t="shared" si="52"/>
        <v/>
      </c>
      <c r="M196" s="52"/>
      <c r="N196" s="52" t="str">
        <f t="shared" si="57"/>
        <v/>
      </c>
      <c r="O196" s="52" t="str">
        <f t="shared" si="58"/>
        <v/>
      </c>
      <c r="P196" s="52" t="str">
        <f t="shared" si="59"/>
        <v/>
      </c>
      <c r="Q196" s="52" t="str">
        <f>+IF(A196="","",CONCATENATE(YEAR(A196),"-",VLOOKUP(MONTH(A196),INFO_CALENDRIER!$I$1:$J$13,2,FALSE)))</f>
        <v/>
      </c>
      <c r="R196" s="52" t="str">
        <f t="shared" si="60"/>
        <v/>
      </c>
      <c r="S196" s="60" t="str">
        <f t="shared" si="61"/>
        <v/>
      </c>
      <c r="T196" s="52" t="str">
        <f>IF(H196="","",IF(I196=INFO_CALENDRIER!$AB$2,IF(BD!H196="COMMANDE","ALBAN1","ALBAN2"),IF(I196=INFO_CALENDRIER!$AB$3,IF(BD!H196="COMMANDE","ALICE1","ALICE2"),IF(I196=INFO_CALENDRIER!$AB$4,IF(BD!H196="COMMANDE","EUGENIE1","EUGENIE2"),IF(I196=INFO_CALENDRIER!$AB$5,IF(BD!H196="COMMANDE","FRED1","FRED2"),IF(I196=INFO_CALENDRIER!$AB$6,IF(BD!H196="COMMANDE","HERVE1","HERVE2"),IF(I196=INFO_CALENDRIER!$AB$7,IF(BD!H196="COMMANDE","MARIA1","MARIA2"),IF(I196=INFO_CALENDRIER!$AB$8,IF(BD!H196="COMMANDE","MARIE1","MARIE2"),IF(I196=INFO_CALENDRIER!$AB$9,IF(BD!H196="COMMANDE","VALERIE1","VALERIE2"),"erreur")))))))))</f>
        <v/>
      </c>
      <c r="U196" s="52"/>
      <c r="V196" s="52"/>
      <c r="W196" s="60" t="str">
        <f t="shared" si="53"/>
        <v/>
      </c>
      <c r="X196" s="60" t="str">
        <f t="shared" si="54"/>
        <v/>
      </c>
      <c r="Y196" s="60" t="str">
        <f t="shared" si="55"/>
        <v/>
      </c>
      <c r="Z196" s="55" t="str">
        <f t="shared" si="56"/>
        <v/>
      </c>
    </row>
    <row r="197" spans="1:26" x14ac:dyDescent="0.25">
      <c r="A197" s="59"/>
      <c r="B197" s="122"/>
      <c r="C197" s="59"/>
      <c r="D197" s="61"/>
      <c r="E197" s="52"/>
      <c r="F197" s="52"/>
      <c r="G197" s="65"/>
      <c r="H197" s="100" t="str">
        <f t="shared" si="49"/>
        <v/>
      </c>
      <c r="I197" s="52"/>
      <c r="J197" s="60" t="str">
        <f t="shared" si="50"/>
        <v/>
      </c>
      <c r="K197" s="60" t="str">
        <f t="shared" si="51"/>
        <v/>
      </c>
      <c r="L197" s="60" t="str">
        <f t="shared" si="52"/>
        <v/>
      </c>
      <c r="M197" s="52"/>
      <c r="N197" s="52" t="str">
        <f t="shared" si="57"/>
        <v/>
      </c>
      <c r="O197" s="52" t="str">
        <f t="shared" si="58"/>
        <v/>
      </c>
      <c r="P197" s="52" t="str">
        <f t="shared" si="59"/>
        <v/>
      </c>
      <c r="Q197" s="52" t="str">
        <f>+IF(A197="","",CONCATENATE(YEAR(A197),"-",VLOOKUP(MONTH(A197),INFO_CALENDRIER!$I$1:$J$13,2,FALSE)))</f>
        <v/>
      </c>
      <c r="R197" s="52" t="str">
        <f t="shared" si="60"/>
        <v/>
      </c>
      <c r="S197" s="60" t="str">
        <f t="shared" si="61"/>
        <v/>
      </c>
      <c r="T197" s="52" t="str">
        <f>IF(H197="","",IF(I197=INFO_CALENDRIER!$AB$2,IF(BD!H197="COMMANDE","ALBAN1","ALBAN2"),IF(I197=INFO_CALENDRIER!$AB$3,IF(BD!H197="COMMANDE","ALICE1","ALICE2"),IF(I197=INFO_CALENDRIER!$AB$4,IF(BD!H197="COMMANDE","EUGENIE1","EUGENIE2"),IF(I197=INFO_CALENDRIER!$AB$5,IF(BD!H197="COMMANDE","FRED1","FRED2"),IF(I197=INFO_CALENDRIER!$AB$6,IF(BD!H197="COMMANDE","HERVE1","HERVE2"),IF(I197=INFO_CALENDRIER!$AB$7,IF(BD!H197="COMMANDE","MARIA1","MARIA2"),IF(I197=INFO_CALENDRIER!$AB$8,IF(BD!H197="COMMANDE","MARIE1","MARIE2"),IF(I197=INFO_CALENDRIER!$AB$9,IF(BD!H197="COMMANDE","VALERIE1","VALERIE2"),"erreur")))))))))</f>
        <v/>
      </c>
      <c r="U197" s="52"/>
      <c r="V197" s="52"/>
      <c r="W197" s="60" t="str">
        <f t="shared" si="53"/>
        <v/>
      </c>
      <c r="X197" s="60" t="str">
        <f t="shared" si="54"/>
        <v/>
      </c>
      <c r="Y197" s="60" t="str">
        <f t="shared" si="55"/>
        <v/>
      </c>
      <c r="Z197" s="55" t="str">
        <f t="shared" si="56"/>
        <v/>
      </c>
    </row>
    <row r="198" spans="1:26" x14ac:dyDescent="0.25">
      <c r="A198" s="59"/>
      <c r="B198" s="122"/>
      <c r="C198" s="59"/>
      <c r="D198" s="61"/>
      <c r="E198" s="52"/>
      <c r="F198" s="52"/>
      <c r="G198" s="65"/>
      <c r="H198" s="100" t="str">
        <f t="shared" si="49"/>
        <v/>
      </c>
      <c r="I198" s="52"/>
      <c r="J198" s="60" t="str">
        <f t="shared" si="50"/>
        <v/>
      </c>
      <c r="K198" s="60" t="str">
        <f t="shared" si="51"/>
        <v/>
      </c>
      <c r="L198" s="60" t="str">
        <f t="shared" si="52"/>
        <v/>
      </c>
      <c r="M198" s="52"/>
      <c r="N198" s="52" t="str">
        <f t="shared" si="57"/>
        <v/>
      </c>
      <c r="O198" s="52" t="str">
        <f t="shared" si="58"/>
        <v/>
      </c>
      <c r="P198" s="52" t="str">
        <f t="shared" si="59"/>
        <v/>
      </c>
      <c r="Q198" s="52" t="str">
        <f>+IF(A198="","",CONCATENATE(YEAR(A198),"-",VLOOKUP(MONTH(A198),INFO_CALENDRIER!$I$1:$J$13,2,FALSE)))</f>
        <v/>
      </c>
      <c r="R198" s="52" t="str">
        <f t="shared" si="60"/>
        <v/>
      </c>
      <c r="S198" s="60" t="str">
        <f t="shared" si="61"/>
        <v/>
      </c>
      <c r="T198" s="52" t="str">
        <f>IF(H198="","",IF(I198=INFO_CALENDRIER!$AB$2,IF(BD!H198="COMMANDE","ALBAN1","ALBAN2"),IF(I198=INFO_CALENDRIER!$AB$3,IF(BD!H198="COMMANDE","ALICE1","ALICE2"),IF(I198=INFO_CALENDRIER!$AB$4,IF(BD!H198="COMMANDE","EUGENIE1","EUGENIE2"),IF(I198=INFO_CALENDRIER!$AB$5,IF(BD!H198="COMMANDE","FRED1","FRED2"),IF(I198=INFO_CALENDRIER!$AB$6,IF(BD!H198="COMMANDE","HERVE1","HERVE2"),IF(I198=INFO_CALENDRIER!$AB$7,IF(BD!H198="COMMANDE","MARIA1","MARIA2"),IF(I198=INFO_CALENDRIER!$AB$8,IF(BD!H198="COMMANDE","MARIE1","MARIE2"),IF(I198=INFO_CALENDRIER!$AB$9,IF(BD!H198="COMMANDE","VALERIE1","VALERIE2"),"erreur")))))))))</f>
        <v/>
      </c>
      <c r="U198" s="52"/>
      <c r="V198" s="52"/>
      <c r="W198" s="60" t="str">
        <f t="shared" si="53"/>
        <v/>
      </c>
      <c r="X198" s="60" t="str">
        <f t="shared" si="54"/>
        <v/>
      </c>
      <c r="Y198" s="60" t="str">
        <f t="shared" si="55"/>
        <v/>
      </c>
      <c r="Z198" s="55" t="str">
        <f t="shared" si="56"/>
        <v/>
      </c>
    </row>
    <row r="199" spans="1:26" x14ac:dyDescent="0.25">
      <c r="A199" s="59"/>
      <c r="B199" s="122"/>
      <c r="C199" s="59"/>
      <c r="D199" s="61"/>
      <c r="E199" s="52"/>
      <c r="F199" s="52"/>
      <c r="G199" s="65"/>
      <c r="H199" s="100" t="str">
        <f t="shared" si="49"/>
        <v/>
      </c>
      <c r="I199" s="52"/>
      <c r="J199" s="60" t="str">
        <f t="shared" si="50"/>
        <v/>
      </c>
      <c r="K199" s="60" t="str">
        <f t="shared" si="51"/>
        <v/>
      </c>
      <c r="L199" s="60" t="str">
        <f t="shared" si="52"/>
        <v/>
      </c>
      <c r="M199" s="52"/>
      <c r="N199" s="52" t="str">
        <f t="shared" si="57"/>
        <v/>
      </c>
      <c r="O199" s="52" t="str">
        <f t="shared" si="58"/>
        <v/>
      </c>
      <c r="P199" s="52" t="str">
        <f t="shared" si="59"/>
        <v/>
      </c>
      <c r="Q199" s="52" t="str">
        <f>+IF(A199="","",CONCATENATE(YEAR(A199),"-",VLOOKUP(MONTH(A199),INFO_CALENDRIER!$I$1:$J$13,2,FALSE)))</f>
        <v/>
      </c>
      <c r="R199" s="52" t="str">
        <f t="shared" si="60"/>
        <v/>
      </c>
      <c r="S199" s="60" t="str">
        <f t="shared" si="61"/>
        <v/>
      </c>
      <c r="T199" s="52" t="str">
        <f>IF(H199="","",IF(I199=INFO_CALENDRIER!$AB$2,IF(BD!H199="COMMANDE","ALBAN1","ALBAN2"),IF(I199=INFO_CALENDRIER!$AB$3,IF(BD!H199="COMMANDE","ALICE1","ALICE2"),IF(I199=INFO_CALENDRIER!$AB$4,IF(BD!H199="COMMANDE","EUGENIE1","EUGENIE2"),IF(I199=INFO_CALENDRIER!$AB$5,IF(BD!H199="COMMANDE","FRED1","FRED2"),IF(I199=INFO_CALENDRIER!$AB$6,IF(BD!H199="COMMANDE","HERVE1","HERVE2"),IF(I199=INFO_CALENDRIER!$AB$7,IF(BD!H199="COMMANDE","MARIA1","MARIA2"),IF(I199=INFO_CALENDRIER!$AB$8,IF(BD!H199="COMMANDE","MARIE1","MARIE2"),IF(I199=INFO_CALENDRIER!$AB$9,IF(BD!H199="COMMANDE","VALERIE1","VALERIE2"),"erreur")))))))))</f>
        <v/>
      </c>
      <c r="U199" s="52"/>
      <c r="V199" s="52"/>
      <c r="W199" s="60" t="str">
        <f t="shared" si="53"/>
        <v/>
      </c>
      <c r="X199" s="60" t="str">
        <f t="shared" si="54"/>
        <v/>
      </c>
      <c r="Y199" s="60" t="str">
        <f t="shared" si="55"/>
        <v/>
      </c>
      <c r="Z199" s="55" t="str">
        <f t="shared" si="56"/>
        <v/>
      </c>
    </row>
    <row r="200" spans="1:26" x14ac:dyDescent="0.25">
      <c r="A200" s="59"/>
      <c r="B200" s="122"/>
      <c r="C200" s="59"/>
      <c r="D200" s="61"/>
      <c r="E200" s="52"/>
      <c r="F200" s="52"/>
      <c r="G200" s="65"/>
      <c r="H200" s="100" t="str">
        <f t="shared" si="49"/>
        <v/>
      </c>
      <c r="I200" s="52"/>
      <c r="J200" s="60" t="str">
        <f t="shared" si="50"/>
        <v/>
      </c>
      <c r="K200" s="60" t="str">
        <f t="shared" si="51"/>
        <v/>
      </c>
      <c r="L200" s="60" t="str">
        <f t="shared" si="52"/>
        <v/>
      </c>
      <c r="M200" s="52"/>
      <c r="N200" s="52" t="str">
        <f t="shared" si="57"/>
        <v/>
      </c>
      <c r="O200" s="52" t="str">
        <f t="shared" si="58"/>
        <v/>
      </c>
      <c r="P200" s="52" t="str">
        <f t="shared" si="59"/>
        <v/>
      </c>
      <c r="Q200" s="52" t="str">
        <f>+IF(A200="","",CONCATENATE(YEAR(A200),"-",VLOOKUP(MONTH(A200),INFO_CALENDRIER!$I$1:$J$13,2,FALSE)))</f>
        <v/>
      </c>
      <c r="R200" s="52" t="str">
        <f t="shared" si="60"/>
        <v/>
      </c>
      <c r="S200" s="60" t="str">
        <f t="shared" si="61"/>
        <v/>
      </c>
      <c r="T200" s="52" t="str">
        <f>IF(H200="","",IF(I200=INFO_CALENDRIER!$AB$2,IF(BD!H200="COMMANDE","ALBAN1","ALBAN2"),IF(I200=INFO_CALENDRIER!$AB$3,IF(BD!H200="COMMANDE","ALICE1","ALICE2"),IF(I200=INFO_CALENDRIER!$AB$4,IF(BD!H200="COMMANDE","EUGENIE1","EUGENIE2"),IF(I200=INFO_CALENDRIER!$AB$5,IF(BD!H200="COMMANDE","FRED1","FRED2"),IF(I200=INFO_CALENDRIER!$AB$6,IF(BD!H200="COMMANDE","HERVE1","HERVE2"),IF(I200=INFO_CALENDRIER!$AB$7,IF(BD!H200="COMMANDE","MARIA1","MARIA2"),IF(I200=INFO_CALENDRIER!$AB$8,IF(BD!H200="COMMANDE","MARIE1","MARIE2"),IF(I200=INFO_CALENDRIER!$AB$9,IF(BD!H200="COMMANDE","VALERIE1","VALERIE2"),"erreur")))))))))</f>
        <v/>
      </c>
      <c r="U200" s="52"/>
      <c r="V200" s="52"/>
      <c r="W200" s="60" t="str">
        <f t="shared" si="53"/>
        <v/>
      </c>
      <c r="X200" s="60" t="str">
        <f t="shared" si="54"/>
        <v/>
      </c>
      <c r="Y200" s="60" t="str">
        <f t="shared" si="55"/>
        <v/>
      </c>
      <c r="Z200" s="55" t="str">
        <f t="shared" si="56"/>
        <v/>
      </c>
    </row>
    <row r="201" spans="1:26" x14ac:dyDescent="0.25">
      <c r="A201" s="59"/>
      <c r="B201" s="122"/>
      <c r="C201" s="59"/>
      <c r="D201" s="61"/>
      <c r="E201" s="52"/>
      <c r="F201" s="52"/>
      <c r="G201" s="65"/>
      <c r="H201" s="100" t="str">
        <f t="shared" si="49"/>
        <v/>
      </c>
      <c r="I201" s="52"/>
      <c r="J201" s="60" t="str">
        <f t="shared" si="50"/>
        <v/>
      </c>
      <c r="K201" s="60" t="str">
        <f t="shared" si="51"/>
        <v/>
      </c>
      <c r="L201" s="60" t="str">
        <f t="shared" si="52"/>
        <v/>
      </c>
      <c r="M201" s="52"/>
      <c r="N201" s="52" t="str">
        <f t="shared" si="57"/>
        <v/>
      </c>
      <c r="O201" s="52" t="str">
        <f t="shared" si="58"/>
        <v/>
      </c>
      <c r="P201" s="52" t="str">
        <f t="shared" si="59"/>
        <v/>
      </c>
      <c r="Q201" s="52" t="str">
        <f>+IF(A201="","",CONCATENATE(YEAR(A201),"-",VLOOKUP(MONTH(A201),INFO_CALENDRIER!$I$1:$J$13,2,FALSE)))</f>
        <v/>
      </c>
      <c r="R201" s="52" t="str">
        <f t="shared" si="60"/>
        <v/>
      </c>
      <c r="S201" s="60" t="str">
        <f t="shared" si="61"/>
        <v/>
      </c>
      <c r="T201" s="52" t="str">
        <f>IF(H201="","",IF(I201=INFO_CALENDRIER!$AB$2,IF(BD!H201="COMMANDE","ALBAN1","ALBAN2"),IF(I201=INFO_CALENDRIER!$AB$3,IF(BD!H201="COMMANDE","ALICE1","ALICE2"),IF(I201=INFO_CALENDRIER!$AB$4,IF(BD!H201="COMMANDE","EUGENIE1","EUGENIE2"),IF(I201=INFO_CALENDRIER!$AB$5,IF(BD!H201="COMMANDE","FRED1","FRED2"),IF(I201=INFO_CALENDRIER!$AB$6,IF(BD!H201="COMMANDE","HERVE1","HERVE2"),IF(I201=INFO_CALENDRIER!$AB$7,IF(BD!H201="COMMANDE","MARIA1","MARIA2"),IF(I201=INFO_CALENDRIER!$AB$8,IF(BD!H201="COMMANDE","MARIE1","MARIE2"),IF(I201=INFO_CALENDRIER!$AB$9,IF(BD!H201="COMMANDE","VALERIE1","VALERIE2"),"erreur")))))))))</f>
        <v/>
      </c>
      <c r="U201" s="52"/>
      <c r="V201" s="52"/>
      <c r="W201" s="60" t="str">
        <f t="shared" si="53"/>
        <v/>
      </c>
      <c r="X201" s="60" t="str">
        <f t="shared" si="54"/>
        <v/>
      </c>
      <c r="Y201" s="60" t="str">
        <f t="shared" si="55"/>
        <v/>
      </c>
      <c r="Z201" s="55" t="str">
        <f t="shared" si="56"/>
        <v/>
      </c>
    </row>
    <row r="202" spans="1:26" x14ac:dyDescent="0.25">
      <c r="A202" s="59"/>
      <c r="B202" s="122"/>
      <c r="C202" s="59"/>
      <c r="D202" s="61"/>
      <c r="E202" s="52"/>
      <c r="F202" s="52"/>
      <c r="G202" s="65"/>
      <c r="H202" s="100" t="str">
        <f t="shared" ref="H202:H265" si="62">IF(G202="","",IF(U202=V202,"ERREUR",IF(U202=TRUE,"OPTION",IF(V202=TRUE,"COMMANDE",""))))</f>
        <v/>
      </c>
      <c r="I202" s="52"/>
      <c r="J202" s="60" t="str">
        <f t="shared" si="50"/>
        <v/>
      </c>
      <c r="K202" s="60" t="str">
        <f t="shared" si="51"/>
        <v/>
      </c>
      <c r="L202" s="60" t="str">
        <f t="shared" si="52"/>
        <v/>
      </c>
      <c r="M202" s="52"/>
      <c r="N202" s="52" t="str">
        <f t="shared" si="57"/>
        <v/>
      </c>
      <c r="O202" s="52" t="str">
        <f t="shared" si="58"/>
        <v/>
      </c>
      <c r="P202" s="52" t="str">
        <f t="shared" si="59"/>
        <v/>
      </c>
      <c r="Q202" s="52" t="str">
        <f>+IF(A202="","",CONCATENATE(YEAR(A202),"-",VLOOKUP(MONTH(A202),INFO_CALENDRIER!$I$1:$J$13,2,FALSE)))</f>
        <v/>
      </c>
      <c r="R202" s="52" t="str">
        <f t="shared" si="60"/>
        <v/>
      </c>
      <c r="S202" s="60" t="str">
        <f t="shared" si="61"/>
        <v/>
      </c>
      <c r="T202" s="52" t="str">
        <f>IF(H202="","",IF(I202=INFO_CALENDRIER!$AB$2,IF(BD!H202="COMMANDE","ALBAN1","ALBAN2"),IF(I202=INFO_CALENDRIER!$AB$3,IF(BD!H202="COMMANDE","ALICE1","ALICE2"),IF(I202=INFO_CALENDRIER!$AB$4,IF(BD!H202="COMMANDE","EUGENIE1","EUGENIE2"),IF(I202=INFO_CALENDRIER!$AB$5,IF(BD!H202="COMMANDE","FRED1","FRED2"),IF(I202=INFO_CALENDRIER!$AB$6,IF(BD!H202="COMMANDE","HERVE1","HERVE2"),IF(I202=INFO_CALENDRIER!$AB$7,IF(BD!H202="COMMANDE","MARIA1","MARIA2"),IF(I202=INFO_CALENDRIER!$AB$8,IF(BD!H202="COMMANDE","MARIE1","MARIE2"),IF(I202=INFO_CALENDRIER!$AB$9,IF(BD!H202="COMMANDE","VALERIE1","VALERIE2"),"erreur")))))))))</f>
        <v/>
      </c>
      <c r="U202" s="52"/>
      <c r="V202" s="52"/>
      <c r="W202" s="60" t="str">
        <f t="shared" si="53"/>
        <v/>
      </c>
      <c r="X202" s="60" t="str">
        <f t="shared" si="54"/>
        <v/>
      </c>
      <c r="Y202" s="60" t="str">
        <f t="shared" si="55"/>
        <v/>
      </c>
      <c r="Z202" s="55" t="str">
        <f t="shared" si="56"/>
        <v/>
      </c>
    </row>
    <row r="203" spans="1:26" x14ac:dyDescent="0.25">
      <c r="A203" s="59"/>
      <c r="B203" s="122"/>
      <c r="C203" s="59"/>
      <c r="D203" s="61"/>
      <c r="E203" s="52"/>
      <c r="F203" s="52"/>
      <c r="G203" s="65"/>
      <c r="H203" s="100" t="str">
        <f t="shared" si="62"/>
        <v/>
      </c>
      <c r="I203" s="52"/>
      <c r="J203" s="60" t="str">
        <f t="shared" si="50"/>
        <v/>
      </c>
      <c r="K203" s="60" t="str">
        <f t="shared" si="51"/>
        <v/>
      </c>
      <c r="L203" s="60" t="str">
        <f t="shared" si="52"/>
        <v/>
      </c>
      <c r="M203" s="52"/>
      <c r="N203" s="52" t="str">
        <f t="shared" si="57"/>
        <v/>
      </c>
      <c r="O203" s="52" t="str">
        <f t="shared" si="58"/>
        <v/>
      </c>
      <c r="P203" s="52" t="str">
        <f t="shared" si="59"/>
        <v/>
      </c>
      <c r="Q203" s="52" t="str">
        <f>+IF(A203="","",CONCATENATE(YEAR(A203),"-",VLOOKUP(MONTH(A203),INFO_CALENDRIER!$I$1:$J$13,2,FALSE)))</f>
        <v/>
      </c>
      <c r="R203" s="52" t="str">
        <f t="shared" si="60"/>
        <v/>
      </c>
      <c r="S203" s="60" t="str">
        <f t="shared" si="61"/>
        <v/>
      </c>
      <c r="T203" s="52" t="str">
        <f>IF(H203="","",IF(I203=INFO_CALENDRIER!$AB$2,IF(BD!H203="COMMANDE","ALBAN1","ALBAN2"),IF(I203=INFO_CALENDRIER!$AB$3,IF(BD!H203="COMMANDE","ALICE1","ALICE2"),IF(I203=INFO_CALENDRIER!$AB$4,IF(BD!H203="COMMANDE","EUGENIE1","EUGENIE2"),IF(I203=INFO_CALENDRIER!$AB$5,IF(BD!H203="COMMANDE","FRED1","FRED2"),IF(I203=INFO_CALENDRIER!$AB$6,IF(BD!H203="COMMANDE","HERVE1","HERVE2"),IF(I203=INFO_CALENDRIER!$AB$7,IF(BD!H203="COMMANDE","MARIA1","MARIA2"),IF(I203=INFO_CALENDRIER!$AB$8,IF(BD!H203="COMMANDE","MARIE1","MARIE2"),IF(I203=INFO_CALENDRIER!$AB$9,IF(BD!H203="COMMANDE","VALERIE1","VALERIE2"),"erreur")))))))))</f>
        <v/>
      </c>
      <c r="U203" s="52"/>
      <c r="V203" s="52"/>
      <c r="W203" s="60" t="str">
        <f t="shared" si="53"/>
        <v/>
      </c>
      <c r="X203" s="60" t="str">
        <f t="shared" si="54"/>
        <v/>
      </c>
      <c r="Y203" s="60" t="str">
        <f t="shared" si="55"/>
        <v/>
      </c>
      <c r="Z203" s="55" t="str">
        <f t="shared" si="56"/>
        <v/>
      </c>
    </row>
    <row r="204" spans="1:26" x14ac:dyDescent="0.25">
      <c r="A204" s="59"/>
      <c r="B204" s="122"/>
      <c r="C204" s="59"/>
      <c r="D204" s="61"/>
      <c r="E204" s="52"/>
      <c r="F204" s="52"/>
      <c r="G204" s="65"/>
      <c r="H204" s="100" t="str">
        <f t="shared" si="62"/>
        <v/>
      </c>
      <c r="I204" s="52"/>
      <c r="J204" s="60" t="str">
        <f t="shared" si="50"/>
        <v/>
      </c>
      <c r="K204" s="60" t="str">
        <f t="shared" si="51"/>
        <v/>
      </c>
      <c r="L204" s="60" t="str">
        <f t="shared" si="52"/>
        <v/>
      </c>
      <c r="M204" s="52"/>
      <c r="N204" s="52" t="str">
        <f t="shared" si="57"/>
        <v/>
      </c>
      <c r="O204" s="52" t="str">
        <f t="shared" si="58"/>
        <v/>
      </c>
      <c r="P204" s="52" t="str">
        <f t="shared" si="59"/>
        <v/>
      </c>
      <c r="Q204" s="52" t="str">
        <f>+IF(A204="","",CONCATENATE(YEAR(A204),"-",VLOOKUP(MONTH(A204),INFO_CALENDRIER!$I$1:$J$13,2,FALSE)))</f>
        <v/>
      </c>
      <c r="R204" s="52" t="str">
        <f t="shared" si="60"/>
        <v/>
      </c>
      <c r="S204" s="60" t="str">
        <f t="shared" si="61"/>
        <v/>
      </c>
      <c r="T204" s="52" t="str">
        <f>IF(H204="","",IF(I204=INFO_CALENDRIER!$AB$2,IF(BD!H204="COMMANDE","ALBAN1","ALBAN2"),IF(I204=INFO_CALENDRIER!$AB$3,IF(BD!H204="COMMANDE","ALICE1","ALICE2"),IF(I204=INFO_CALENDRIER!$AB$4,IF(BD!H204="COMMANDE","EUGENIE1","EUGENIE2"),IF(I204=INFO_CALENDRIER!$AB$5,IF(BD!H204="COMMANDE","FRED1","FRED2"),IF(I204=INFO_CALENDRIER!$AB$6,IF(BD!H204="COMMANDE","HERVE1","HERVE2"),IF(I204=INFO_CALENDRIER!$AB$7,IF(BD!H204="COMMANDE","MARIA1","MARIA2"),IF(I204=INFO_CALENDRIER!$AB$8,IF(BD!H204="COMMANDE","MARIE1","MARIE2"),IF(I204=INFO_CALENDRIER!$AB$9,IF(BD!H204="COMMANDE","VALERIE1","VALERIE2"),"erreur")))))))))</f>
        <v/>
      </c>
      <c r="U204" s="52"/>
      <c r="V204" s="52"/>
      <c r="W204" s="60" t="str">
        <f t="shared" si="53"/>
        <v/>
      </c>
      <c r="X204" s="60" t="str">
        <f t="shared" si="54"/>
        <v/>
      </c>
      <c r="Y204" s="60" t="str">
        <f t="shared" si="55"/>
        <v/>
      </c>
      <c r="Z204" s="55" t="str">
        <f t="shared" si="56"/>
        <v/>
      </c>
    </row>
    <row r="205" spans="1:26" x14ac:dyDescent="0.25">
      <c r="A205" s="59"/>
      <c r="B205" s="122"/>
      <c r="C205" s="59"/>
      <c r="D205" s="61"/>
      <c r="E205" s="52"/>
      <c r="F205" s="52"/>
      <c r="G205" s="65"/>
      <c r="H205" s="100" t="str">
        <f t="shared" si="62"/>
        <v/>
      </c>
      <c r="I205" s="52"/>
      <c r="J205" s="60" t="str">
        <f t="shared" si="50"/>
        <v/>
      </c>
      <c r="K205" s="60" t="str">
        <f t="shared" si="51"/>
        <v/>
      </c>
      <c r="L205" s="60" t="str">
        <f t="shared" si="52"/>
        <v/>
      </c>
      <c r="M205" s="52"/>
      <c r="N205" s="52" t="str">
        <f t="shared" si="57"/>
        <v/>
      </c>
      <c r="O205" s="52" t="str">
        <f t="shared" si="58"/>
        <v/>
      </c>
      <c r="P205" s="52" t="str">
        <f t="shared" si="59"/>
        <v/>
      </c>
      <c r="Q205" s="52" t="str">
        <f>+IF(A205="","",CONCATENATE(YEAR(A205),"-",VLOOKUP(MONTH(A205),INFO_CALENDRIER!$I$1:$J$13,2,FALSE)))</f>
        <v/>
      </c>
      <c r="R205" s="52" t="str">
        <f t="shared" si="60"/>
        <v/>
      </c>
      <c r="S205" s="60" t="str">
        <f t="shared" si="61"/>
        <v/>
      </c>
      <c r="T205" s="52" t="str">
        <f>IF(H205="","",IF(I205=INFO_CALENDRIER!$AB$2,IF(BD!H205="COMMANDE","ALBAN1","ALBAN2"),IF(I205=INFO_CALENDRIER!$AB$3,IF(BD!H205="COMMANDE","ALICE1","ALICE2"),IF(I205=INFO_CALENDRIER!$AB$4,IF(BD!H205="COMMANDE","EUGENIE1","EUGENIE2"),IF(I205=INFO_CALENDRIER!$AB$5,IF(BD!H205="COMMANDE","FRED1","FRED2"),IF(I205=INFO_CALENDRIER!$AB$6,IF(BD!H205="COMMANDE","HERVE1","HERVE2"),IF(I205=INFO_CALENDRIER!$AB$7,IF(BD!H205="COMMANDE","MARIA1","MARIA2"),IF(I205=INFO_CALENDRIER!$AB$8,IF(BD!H205="COMMANDE","MARIE1","MARIE2"),IF(I205=INFO_CALENDRIER!$AB$9,IF(BD!H205="COMMANDE","VALERIE1","VALERIE2"),"erreur")))))))))</f>
        <v/>
      </c>
      <c r="U205" s="52"/>
      <c r="V205" s="52"/>
      <c r="W205" s="60" t="str">
        <f t="shared" si="53"/>
        <v/>
      </c>
      <c r="X205" s="60" t="str">
        <f t="shared" si="54"/>
        <v/>
      </c>
      <c r="Y205" s="60" t="str">
        <f t="shared" si="55"/>
        <v/>
      </c>
      <c r="Z205" s="55" t="str">
        <f t="shared" si="56"/>
        <v/>
      </c>
    </row>
    <row r="206" spans="1:26" x14ac:dyDescent="0.25">
      <c r="A206" s="59"/>
      <c r="B206" s="122"/>
      <c r="C206" s="59"/>
      <c r="D206" s="61"/>
      <c r="E206" s="52"/>
      <c r="F206" s="52"/>
      <c r="G206" s="65"/>
      <c r="H206" s="100" t="str">
        <f t="shared" si="62"/>
        <v/>
      </c>
      <c r="I206" s="52"/>
      <c r="J206" s="60" t="str">
        <f t="shared" si="50"/>
        <v/>
      </c>
      <c r="K206" s="60" t="str">
        <f t="shared" si="51"/>
        <v/>
      </c>
      <c r="L206" s="60" t="str">
        <f t="shared" si="52"/>
        <v/>
      </c>
      <c r="M206" s="52"/>
      <c r="N206" s="52" t="str">
        <f t="shared" si="57"/>
        <v/>
      </c>
      <c r="O206" s="52" t="str">
        <f t="shared" si="58"/>
        <v/>
      </c>
      <c r="P206" s="52" t="str">
        <f t="shared" si="59"/>
        <v/>
      </c>
      <c r="Q206" s="52" t="str">
        <f>+IF(A206="","",CONCATENATE(YEAR(A206),"-",VLOOKUP(MONTH(A206),INFO_CALENDRIER!$I$1:$J$13,2,FALSE)))</f>
        <v/>
      </c>
      <c r="R206" s="52" t="str">
        <f t="shared" si="60"/>
        <v/>
      </c>
      <c r="S206" s="60" t="str">
        <f t="shared" si="61"/>
        <v/>
      </c>
      <c r="T206" s="52" t="str">
        <f>IF(H206="","",IF(I206=INFO_CALENDRIER!$AB$2,IF(BD!H206="COMMANDE","ALBAN1","ALBAN2"),IF(I206=INFO_CALENDRIER!$AB$3,IF(BD!H206="COMMANDE","ALICE1","ALICE2"),IF(I206=INFO_CALENDRIER!$AB$4,IF(BD!H206="COMMANDE","EUGENIE1","EUGENIE2"),IF(I206=INFO_CALENDRIER!$AB$5,IF(BD!H206="COMMANDE","FRED1","FRED2"),IF(I206=INFO_CALENDRIER!$AB$6,IF(BD!H206="COMMANDE","HERVE1","HERVE2"),IF(I206=INFO_CALENDRIER!$AB$7,IF(BD!H206="COMMANDE","MARIA1","MARIA2"),IF(I206=INFO_CALENDRIER!$AB$8,IF(BD!H206="COMMANDE","MARIE1","MARIE2"),IF(I206=INFO_CALENDRIER!$AB$9,IF(BD!H206="COMMANDE","VALERIE1","VALERIE2"),"erreur")))))))))</f>
        <v/>
      </c>
      <c r="U206" s="52"/>
      <c r="V206" s="52"/>
      <c r="W206" s="60" t="str">
        <f t="shared" si="53"/>
        <v/>
      </c>
      <c r="X206" s="60" t="str">
        <f t="shared" si="54"/>
        <v/>
      </c>
      <c r="Y206" s="60" t="str">
        <f t="shared" si="55"/>
        <v/>
      </c>
      <c r="Z206" s="55" t="str">
        <f t="shared" si="56"/>
        <v/>
      </c>
    </row>
    <row r="207" spans="1:26" x14ac:dyDescent="0.25">
      <c r="A207" s="59"/>
      <c r="B207" s="122"/>
      <c r="C207" s="59"/>
      <c r="D207" s="61"/>
      <c r="E207" s="52"/>
      <c r="F207" s="52"/>
      <c r="G207" s="65"/>
      <c r="H207" s="100" t="str">
        <f t="shared" si="62"/>
        <v/>
      </c>
      <c r="I207" s="52"/>
      <c r="J207" s="60" t="str">
        <f t="shared" si="50"/>
        <v/>
      </c>
      <c r="K207" s="60" t="str">
        <f t="shared" si="51"/>
        <v/>
      </c>
      <c r="L207" s="60" t="str">
        <f t="shared" si="52"/>
        <v/>
      </c>
      <c r="M207" s="52"/>
      <c r="N207" s="52" t="str">
        <f t="shared" si="57"/>
        <v/>
      </c>
      <c r="O207" s="52" t="str">
        <f t="shared" si="58"/>
        <v/>
      </c>
      <c r="P207" s="52" t="str">
        <f t="shared" si="59"/>
        <v/>
      </c>
      <c r="Q207" s="52" t="str">
        <f>+IF(A207="","",CONCATENATE(YEAR(A207),"-",VLOOKUP(MONTH(A207),INFO_CALENDRIER!$I$1:$J$13,2,FALSE)))</f>
        <v/>
      </c>
      <c r="R207" s="52" t="str">
        <f t="shared" si="60"/>
        <v/>
      </c>
      <c r="S207" s="60" t="str">
        <f t="shared" si="61"/>
        <v/>
      </c>
      <c r="T207" s="52" t="str">
        <f>IF(H207="","",IF(I207=INFO_CALENDRIER!$AB$2,IF(BD!H207="COMMANDE","ALBAN1","ALBAN2"),IF(I207=INFO_CALENDRIER!$AB$3,IF(BD!H207="COMMANDE","ALICE1","ALICE2"),IF(I207=INFO_CALENDRIER!$AB$4,IF(BD!H207="COMMANDE","EUGENIE1","EUGENIE2"),IF(I207=INFO_CALENDRIER!$AB$5,IF(BD!H207="COMMANDE","FRED1","FRED2"),IF(I207=INFO_CALENDRIER!$AB$6,IF(BD!H207="COMMANDE","HERVE1","HERVE2"),IF(I207=INFO_CALENDRIER!$AB$7,IF(BD!H207="COMMANDE","MARIA1","MARIA2"),IF(I207=INFO_CALENDRIER!$AB$8,IF(BD!H207="COMMANDE","MARIE1","MARIE2"),IF(I207=INFO_CALENDRIER!$AB$9,IF(BD!H207="COMMANDE","VALERIE1","VALERIE2"),"erreur")))))))))</f>
        <v/>
      </c>
      <c r="U207" s="52"/>
      <c r="V207" s="52"/>
      <c r="W207" s="60" t="str">
        <f t="shared" si="53"/>
        <v/>
      </c>
      <c r="X207" s="60" t="str">
        <f t="shared" si="54"/>
        <v/>
      </c>
      <c r="Y207" s="60" t="str">
        <f t="shared" si="55"/>
        <v/>
      </c>
      <c r="Z207" s="55" t="str">
        <f t="shared" si="56"/>
        <v/>
      </c>
    </row>
    <row r="208" spans="1:26" x14ac:dyDescent="0.25">
      <c r="A208" s="59"/>
      <c r="B208" s="122"/>
      <c r="C208" s="59"/>
      <c r="D208" s="61"/>
      <c r="E208" s="52"/>
      <c r="F208" s="52"/>
      <c r="G208" s="65"/>
      <c r="H208" s="100" t="str">
        <f t="shared" si="62"/>
        <v/>
      </c>
      <c r="I208" s="52"/>
      <c r="J208" s="60" t="str">
        <f t="shared" si="50"/>
        <v/>
      </c>
      <c r="K208" s="60" t="str">
        <f t="shared" si="51"/>
        <v/>
      </c>
      <c r="L208" s="60" t="str">
        <f t="shared" si="52"/>
        <v/>
      </c>
      <c r="M208" s="52"/>
      <c r="N208" s="52" t="str">
        <f t="shared" si="57"/>
        <v/>
      </c>
      <c r="O208" s="52" t="str">
        <f t="shared" si="58"/>
        <v/>
      </c>
      <c r="P208" s="52" t="str">
        <f t="shared" si="59"/>
        <v/>
      </c>
      <c r="Q208" s="52" t="str">
        <f>+IF(A208="","",CONCATENATE(YEAR(A208),"-",VLOOKUP(MONTH(A208),INFO_CALENDRIER!$I$1:$J$13,2,FALSE)))</f>
        <v/>
      </c>
      <c r="R208" s="52" t="str">
        <f t="shared" si="60"/>
        <v/>
      </c>
      <c r="S208" s="60" t="str">
        <f t="shared" si="61"/>
        <v/>
      </c>
      <c r="T208" s="52" t="str">
        <f>IF(H208="","",IF(I208=INFO_CALENDRIER!$AB$2,IF(BD!H208="COMMANDE","ALBAN1","ALBAN2"),IF(I208=INFO_CALENDRIER!$AB$3,IF(BD!H208="COMMANDE","ALICE1","ALICE2"),IF(I208=INFO_CALENDRIER!$AB$4,IF(BD!H208="COMMANDE","EUGENIE1","EUGENIE2"),IF(I208=INFO_CALENDRIER!$AB$5,IF(BD!H208="COMMANDE","FRED1","FRED2"),IF(I208=INFO_CALENDRIER!$AB$6,IF(BD!H208="COMMANDE","HERVE1","HERVE2"),IF(I208=INFO_CALENDRIER!$AB$7,IF(BD!H208="COMMANDE","MARIA1","MARIA2"),IF(I208=INFO_CALENDRIER!$AB$8,IF(BD!H208="COMMANDE","MARIE1","MARIE2"),IF(I208=INFO_CALENDRIER!$AB$9,IF(BD!H208="COMMANDE","VALERIE1","VALERIE2"),"erreur")))))))))</f>
        <v/>
      </c>
      <c r="U208" s="52"/>
      <c r="V208" s="52"/>
      <c r="W208" s="60" t="str">
        <f t="shared" si="53"/>
        <v/>
      </c>
      <c r="X208" s="60" t="str">
        <f t="shared" si="54"/>
        <v/>
      </c>
      <c r="Y208" s="60" t="str">
        <f t="shared" si="55"/>
        <v/>
      </c>
      <c r="Z208" s="55" t="str">
        <f t="shared" si="56"/>
        <v/>
      </c>
    </row>
    <row r="209" spans="1:26" x14ac:dyDescent="0.25">
      <c r="A209" s="59"/>
      <c r="B209" s="122"/>
      <c r="C209" s="59"/>
      <c r="D209" s="61"/>
      <c r="E209" s="52"/>
      <c r="F209" s="52"/>
      <c r="G209" s="65"/>
      <c r="H209" s="100" t="str">
        <f t="shared" si="62"/>
        <v/>
      </c>
      <c r="I209" s="52"/>
      <c r="J209" s="60" t="str">
        <f t="shared" ref="J209:J272" si="63">IF($A209="","",DAY(A209))</f>
        <v/>
      </c>
      <c r="K209" s="60" t="str">
        <f t="shared" ref="K209:K272" si="64">IF($A209="","",MONTH(A209))</f>
        <v/>
      </c>
      <c r="L209" s="60" t="str">
        <f t="shared" ref="L209:L272" si="65">IF($A209="","",YEAR(A209))</f>
        <v/>
      </c>
      <c r="M209" s="52"/>
      <c r="N209" s="52" t="str">
        <f t="shared" si="57"/>
        <v/>
      </c>
      <c r="O209" s="52" t="str">
        <f t="shared" si="58"/>
        <v/>
      </c>
      <c r="P209" s="52" t="str">
        <f t="shared" si="59"/>
        <v/>
      </c>
      <c r="Q209" s="52" t="str">
        <f>+IF(A209="","",CONCATENATE(YEAR(A209),"-",VLOOKUP(MONTH(A209),INFO_CALENDRIER!$I$1:$J$13,2,FALSE)))</f>
        <v/>
      </c>
      <c r="R209" s="52" t="str">
        <f t="shared" si="60"/>
        <v/>
      </c>
      <c r="S209" s="60" t="str">
        <f t="shared" si="61"/>
        <v/>
      </c>
      <c r="T209" s="52" t="str">
        <f>IF(H209="","",IF(I209=INFO_CALENDRIER!$AB$2,IF(BD!H209="COMMANDE","ALBAN1","ALBAN2"),IF(I209=INFO_CALENDRIER!$AB$3,IF(BD!H209="COMMANDE","ALICE1","ALICE2"),IF(I209=INFO_CALENDRIER!$AB$4,IF(BD!H209="COMMANDE","EUGENIE1","EUGENIE2"),IF(I209=INFO_CALENDRIER!$AB$5,IF(BD!H209="COMMANDE","FRED1","FRED2"),IF(I209=INFO_CALENDRIER!$AB$6,IF(BD!H209="COMMANDE","HERVE1","HERVE2"),IF(I209=INFO_CALENDRIER!$AB$7,IF(BD!H209="COMMANDE","MARIA1","MARIA2"),IF(I209=INFO_CALENDRIER!$AB$8,IF(BD!H209="COMMANDE","MARIE1","MARIE2"),IF(I209=INFO_CALENDRIER!$AB$9,IF(BD!H209="COMMANDE","VALERIE1","VALERIE2"),"erreur")))))))))</f>
        <v/>
      </c>
      <c r="U209" s="52"/>
      <c r="V209" s="52"/>
      <c r="W209" s="60" t="str">
        <f t="shared" ref="W209:W272" si="66">IF($C209="","",DAY(C209))</f>
        <v/>
      </c>
      <c r="X209" s="60" t="str">
        <f t="shared" ref="X209:X272" si="67">IF($C209="","",MONTH(C209))</f>
        <v/>
      </c>
      <c r="Y209" s="60" t="str">
        <f t="shared" ref="Y209:Y272" si="68">IF($C209="","",YEAR(C209))</f>
        <v/>
      </c>
      <c r="Z209" s="55" t="str">
        <f t="shared" ref="Z209:Z272" si="69">IF(A209="","",IF(C209-A209=0,1,(C209-A209)))</f>
        <v/>
      </c>
    </row>
    <row r="210" spans="1:26" x14ac:dyDescent="0.25">
      <c r="A210" s="59"/>
      <c r="B210" s="122"/>
      <c r="C210" s="59"/>
      <c r="D210" s="61"/>
      <c r="E210" s="52"/>
      <c r="F210" s="52"/>
      <c r="G210" s="65"/>
      <c r="H210" s="100" t="str">
        <f t="shared" si="62"/>
        <v/>
      </c>
      <c r="I210" s="52"/>
      <c r="J210" s="60" t="str">
        <f t="shared" si="63"/>
        <v/>
      </c>
      <c r="K210" s="60" t="str">
        <f t="shared" si="64"/>
        <v/>
      </c>
      <c r="L210" s="60" t="str">
        <f t="shared" si="65"/>
        <v/>
      </c>
      <c r="M210" s="52"/>
      <c r="N210" s="52" t="str">
        <f t="shared" si="57"/>
        <v/>
      </c>
      <c r="O210" s="52" t="str">
        <f t="shared" si="58"/>
        <v/>
      </c>
      <c r="P210" s="52" t="str">
        <f t="shared" si="59"/>
        <v/>
      </c>
      <c r="Q210" s="52" t="str">
        <f>+IF(A210="","",CONCATENATE(YEAR(A210),"-",VLOOKUP(MONTH(A210),INFO_CALENDRIER!$I$1:$J$13,2,FALSE)))</f>
        <v/>
      </c>
      <c r="R210" s="52" t="str">
        <f t="shared" si="60"/>
        <v/>
      </c>
      <c r="S210" s="60" t="str">
        <f t="shared" si="61"/>
        <v/>
      </c>
      <c r="T210" s="52" t="str">
        <f>IF(H210="","",IF(I210=INFO_CALENDRIER!$AB$2,IF(BD!H210="COMMANDE","ALBAN1","ALBAN2"),IF(I210=INFO_CALENDRIER!$AB$3,IF(BD!H210="COMMANDE","ALICE1","ALICE2"),IF(I210=INFO_CALENDRIER!$AB$4,IF(BD!H210="COMMANDE","EUGENIE1","EUGENIE2"),IF(I210=INFO_CALENDRIER!$AB$5,IF(BD!H210="COMMANDE","FRED1","FRED2"),IF(I210=INFO_CALENDRIER!$AB$6,IF(BD!H210="COMMANDE","HERVE1","HERVE2"),IF(I210=INFO_CALENDRIER!$AB$7,IF(BD!H210="COMMANDE","MARIA1","MARIA2"),IF(I210=INFO_CALENDRIER!$AB$8,IF(BD!H210="COMMANDE","MARIE1","MARIE2"),IF(I210=INFO_CALENDRIER!$AB$9,IF(BD!H210="COMMANDE","VALERIE1","VALERIE2"),"erreur")))))))))</f>
        <v/>
      </c>
      <c r="U210" s="52"/>
      <c r="V210" s="52"/>
      <c r="W210" s="60" t="str">
        <f t="shared" si="66"/>
        <v/>
      </c>
      <c r="X210" s="60" t="str">
        <f t="shared" si="67"/>
        <v/>
      </c>
      <c r="Y210" s="60" t="str">
        <f t="shared" si="68"/>
        <v/>
      </c>
      <c r="Z210" s="55" t="str">
        <f t="shared" si="69"/>
        <v/>
      </c>
    </row>
    <row r="211" spans="1:26" x14ac:dyDescent="0.25">
      <c r="A211" s="59"/>
      <c r="B211" s="122"/>
      <c r="C211" s="59"/>
      <c r="D211" s="61"/>
      <c r="E211" s="52"/>
      <c r="F211" s="52"/>
      <c r="G211" s="65"/>
      <c r="H211" s="100" t="str">
        <f t="shared" si="62"/>
        <v/>
      </c>
      <c r="I211" s="52"/>
      <c r="J211" s="60" t="str">
        <f t="shared" si="63"/>
        <v/>
      </c>
      <c r="K211" s="60" t="str">
        <f t="shared" si="64"/>
        <v/>
      </c>
      <c r="L211" s="60" t="str">
        <f t="shared" si="65"/>
        <v/>
      </c>
      <c r="M211" s="52"/>
      <c r="N211" s="52" t="str">
        <f t="shared" si="57"/>
        <v/>
      </c>
      <c r="O211" s="52" t="str">
        <f t="shared" si="58"/>
        <v/>
      </c>
      <c r="P211" s="52" t="str">
        <f t="shared" si="59"/>
        <v/>
      </c>
      <c r="Q211" s="52" t="str">
        <f>+IF(A211="","",CONCATENATE(YEAR(A211),"-",VLOOKUP(MONTH(A211),INFO_CALENDRIER!$I$1:$J$13,2,FALSE)))</f>
        <v/>
      </c>
      <c r="R211" s="52" t="str">
        <f t="shared" si="60"/>
        <v/>
      </c>
      <c r="S211" s="60" t="str">
        <f t="shared" si="61"/>
        <v/>
      </c>
      <c r="T211" s="52" t="str">
        <f>IF(H211="","",IF(I211=INFO_CALENDRIER!$AB$2,IF(BD!H211="COMMANDE","ALBAN1","ALBAN2"),IF(I211=INFO_CALENDRIER!$AB$3,IF(BD!H211="COMMANDE","ALICE1","ALICE2"),IF(I211=INFO_CALENDRIER!$AB$4,IF(BD!H211="COMMANDE","EUGENIE1","EUGENIE2"),IF(I211=INFO_CALENDRIER!$AB$5,IF(BD!H211="COMMANDE","FRED1","FRED2"),IF(I211=INFO_CALENDRIER!$AB$6,IF(BD!H211="COMMANDE","HERVE1","HERVE2"),IF(I211=INFO_CALENDRIER!$AB$7,IF(BD!H211="COMMANDE","MARIA1","MARIA2"),IF(I211=INFO_CALENDRIER!$AB$8,IF(BD!H211="COMMANDE","MARIE1","MARIE2"),IF(I211=INFO_CALENDRIER!$AB$9,IF(BD!H211="COMMANDE","VALERIE1","VALERIE2"),"erreur")))))))))</f>
        <v/>
      </c>
      <c r="U211" s="52"/>
      <c r="V211" s="52"/>
      <c r="W211" s="60" t="str">
        <f t="shared" si="66"/>
        <v/>
      </c>
      <c r="X211" s="60" t="str">
        <f t="shared" si="67"/>
        <v/>
      </c>
      <c r="Y211" s="60" t="str">
        <f t="shared" si="68"/>
        <v/>
      </c>
      <c r="Z211" s="55" t="str">
        <f t="shared" si="69"/>
        <v/>
      </c>
    </row>
    <row r="212" spans="1:26" x14ac:dyDescent="0.25">
      <c r="A212" s="59"/>
      <c r="B212" s="122"/>
      <c r="C212" s="59"/>
      <c r="D212" s="61"/>
      <c r="E212" s="52"/>
      <c r="F212" s="52"/>
      <c r="G212" s="65"/>
      <c r="H212" s="100" t="str">
        <f t="shared" si="62"/>
        <v/>
      </c>
      <c r="I212" s="52"/>
      <c r="J212" s="60" t="str">
        <f t="shared" si="63"/>
        <v/>
      </c>
      <c r="K212" s="60" t="str">
        <f t="shared" si="64"/>
        <v/>
      </c>
      <c r="L212" s="60" t="str">
        <f t="shared" si="65"/>
        <v/>
      </c>
      <c r="M212" s="52"/>
      <c r="N212" s="52" t="str">
        <f t="shared" si="57"/>
        <v/>
      </c>
      <c r="O212" s="52" t="str">
        <f t="shared" si="58"/>
        <v/>
      </c>
      <c r="P212" s="52" t="str">
        <f t="shared" si="59"/>
        <v/>
      </c>
      <c r="Q212" s="52" t="str">
        <f>+IF(A212="","",CONCATENATE(YEAR(A212),"-",VLOOKUP(MONTH(A212),INFO_CALENDRIER!$I$1:$J$13,2,FALSE)))</f>
        <v/>
      </c>
      <c r="R212" s="52" t="str">
        <f t="shared" si="60"/>
        <v/>
      </c>
      <c r="S212" s="60" t="str">
        <f t="shared" si="61"/>
        <v/>
      </c>
      <c r="T212" s="52" t="str">
        <f>IF(H212="","",IF(I212=INFO_CALENDRIER!$AB$2,IF(BD!H212="COMMANDE","ALBAN1","ALBAN2"),IF(I212=INFO_CALENDRIER!$AB$3,IF(BD!H212="COMMANDE","ALICE1","ALICE2"),IF(I212=INFO_CALENDRIER!$AB$4,IF(BD!H212="COMMANDE","EUGENIE1","EUGENIE2"),IF(I212=INFO_CALENDRIER!$AB$5,IF(BD!H212="COMMANDE","FRED1","FRED2"),IF(I212=INFO_CALENDRIER!$AB$6,IF(BD!H212="COMMANDE","HERVE1","HERVE2"),IF(I212=INFO_CALENDRIER!$AB$7,IF(BD!H212="COMMANDE","MARIA1","MARIA2"),IF(I212=INFO_CALENDRIER!$AB$8,IF(BD!H212="COMMANDE","MARIE1","MARIE2"),IF(I212=INFO_CALENDRIER!$AB$9,IF(BD!H212="COMMANDE","VALERIE1","VALERIE2"),"erreur")))))))))</f>
        <v/>
      </c>
      <c r="U212" s="52"/>
      <c r="V212" s="52"/>
      <c r="W212" s="60" t="str">
        <f t="shared" si="66"/>
        <v/>
      </c>
      <c r="X212" s="60" t="str">
        <f t="shared" si="67"/>
        <v/>
      </c>
      <c r="Y212" s="60" t="str">
        <f t="shared" si="68"/>
        <v/>
      </c>
      <c r="Z212" s="55" t="str">
        <f t="shared" si="69"/>
        <v/>
      </c>
    </row>
    <row r="213" spans="1:26" x14ac:dyDescent="0.25">
      <c r="A213" s="59"/>
      <c r="B213" s="122"/>
      <c r="C213" s="59"/>
      <c r="D213" s="61"/>
      <c r="E213" s="52"/>
      <c r="F213" s="52"/>
      <c r="G213" s="65"/>
      <c r="H213" s="100" t="str">
        <f t="shared" si="62"/>
        <v/>
      </c>
      <c r="I213" s="52"/>
      <c r="J213" s="60" t="str">
        <f t="shared" si="63"/>
        <v/>
      </c>
      <c r="K213" s="60" t="str">
        <f t="shared" si="64"/>
        <v/>
      </c>
      <c r="L213" s="60" t="str">
        <f t="shared" si="65"/>
        <v/>
      </c>
      <c r="M213" s="52"/>
      <c r="N213" s="52" t="str">
        <f t="shared" si="57"/>
        <v/>
      </c>
      <c r="O213" s="52" t="str">
        <f t="shared" si="58"/>
        <v/>
      </c>
      <c r="P213" s="52" t="str">
        <f t="shared" si="59"/>
        <v/>
      </c>
      <c r="Q213" s="52" t="str">
        <f>+IF(A213="","",CONCATENATE(YEAR(A213),"-",VLOOKUP(MONTH(A213),INFO_CALENDRIER!$I$1:$J$13,2,FALSE)))</f>
        <v/>
      </c>
      <c r="R213" s="52" t="str">
        <f t="shared" si="60"/>
        <v/>
      </c>
      <c r="S213" s="60" t="str">
        <f t="shared" si="61"/>
        <v/>
      </c>
      <c r="T213" s="52" t="str">
        <f>IF(H213="","",IF(I213=INFO_CALENDRIER!$AB$2,IF(BD!H213="COMMANDE","ALBAN1","ALBAN2"),IF(I213=INFO_CALENDRIER!$AB$3,IF(BD!H213="COMMANDE","ALICE1","ALICE2"),IF(I213=INFO_CALENDRIER!$AB$4,IF(BD!H213="COMMANDE","EUGENIE1","EUGENIE2"),IF(I213=INFO_CALENDRIER!$AB$5,IF(BD!H213="COMMANDE","FRED1","FRED2"),IF(I213=INFO_CALENDRIER!$AB$6,IF(BD!H213="COMMANDE","HERVE1","HERVE2"),IF(I213=INFO_CALENDRIER!$AB$7,IF(BD!H213="COMMANDE","MARIA1","MARIA2"),IF(I213=INFO_CALENDRIER!$AB$8,IF(BD!H213="COMMANDE","MARIE1","MARIE2"),IF(I213=INFO_CALENDRIER!$AB$9,IF(BD!H213="COMMANDE","VALERIE1","VALERIE2"),"erreur")))))))))</f>
        <v/>
      </c>
      <c r="U213" s="52"/>
      <c r="V213" s="52"/>
      <c r="W213" s="60" t="str">
        <f t="shared" si="66"/>
        <v/>
      </c>
      <c r="X213" s="60" t="str">
        <f t="shared" si="67"/>
        <v/>
      </c>
      <c r="Y213" s="60" t="str">
        <f t="shared" si="68"/>
        <v/>
      </c>
      <c r="Z213" s="55" t="str">
        <f t="shared" si="69"/>
        <v/>
      </c>
    </row>
    <row r="214" spans="1:26" x14ac:dyDescent="0.25">
      <c r="A214" s="59"/>
      <c r="B214" s="122"/>
      <c r="C214" s="59"/>
      <c r="D214" s="61"/>
      <c r="E214" s="52"/>
      <c r="F214" s="52"/>
      <c r="G214" s="65"/>
      <c r="H214" s="100" t="str">
        <f t="shared" si="62"/>
        <v/>
      </c>
      <c r="I214" s="52"/>
      <c r="J214" s="60" t="str">
        <f t="shared" si="63"/>
        <v/>
      </c>
      <c r="K214" s="60" t="str">
        <f t="shared" si="64"/>
        <v/>
      </c>
      <c r="L214" s="60" t="str">
        <f t="shared" si="65"/>
        <v/>
      </c>
      <c r="M214" s="52"/>
      <c r="N214" s="52" t="str">
        <f t="shared" si="57"/>
        <v/>
      </c>
      <c r="O214" s="52" t="str">
        <f t="shared" si="58"/>
        <v/>
      </c>
      <c r="P214" s="52" t="str">
        <f t="shared" si="59"/>
        <v/>
      </c>
      <c r="Q214" s="52" t="str">
        <f>+IF(A214="","",CONCATENATE(YEAR(A214),"-",VLOOKUP(MONTH(A214),INFO_CALENDRIER!$I$1:$J$13,2,FALSE)))</f>
        <v/>
      </c>
      <c r="R214" s="52" t="str">
        <f t="shared" si="60"/>
        <v/>
      </c>
      <c r="S214" s="60" t="str">
        <f t="shared" si="61"/>
        <v/>
      </c>
      <c r="T214" s="52" t="str">
        <f>IF(H214="","",IF(I214=INFO_CALENDRIER!$AB$2,IF(BD!H214="COMMANDE","ALBAN1","ALBAN2"),IF(I214=INFO_CALENDRIER!$AB$3,IF(BD!H214="COMMANDE","ALICE1","ALICE2"),IF(I214=INFO_CALENDRIER!$AB$4,IF(BD!H214="COMMANDE","EUGENIE1","EUGENIE2"),IF(I214=INFO_CALENDRIER!$AB$5,IF(BD!H214="COMMANDE","FRED1","FRED2"),IF(I214=INFO_CALENDRIER!$AB$6,IF(BD!H214="COMMANDE","HERVE1","HERVE2"),IF(I214=INFO_CALENDRIER!$AB$7,IF(BD!H214="COMMANDE","MARIA1","MARIA2"),IF(I214=INFO_CALENDRIER!$AB$8,IF(BD!H214="COMMANDE","MARIE1","MARIE2"),IF(I214=INFO_CALENDRIER!$AB$9,IF(BD!H214="COMMANDE","VALERIE1","VALERIE2"),"erreur")))))))))</f>
        <v/>
      </c>
      <c r="U214" s="52"/>
      <c r="V214" s="52"/>
      <c r="W214" s="60" t="str">
        <f t="shared" si="66"/>
        <v/>
      </c>
      <c r="X214" s="60" t="str">
        <f t="shared" si="67"/>
        <v/>
      </c>
      <c r="Y214" s="60" t="str">
        <f t="shared" si="68"/>
        <v/>
      </c>
      <c r="Z214" s="55" t="str">
        <f t="shared" si="69"/>
        <v/>
      </c>
    </row>
    <row r="215" spans="1:26" x14ac:dyDescent="0.25">
      <c r="A215" s="59"/>
      <c r="B215" s="122"/>
      <c r="C215" s="59"/>
      <c r="D215" s="61"/>
      <c r="E215" s="52"/>
      <c r="F215" s="52"/>
      <c r="G215" s="65"/>
      <c r="H215" s="100" t="str">
        <f t="shared" si="62"/>
        <v/>
      </c>
      <c r="I215" s="52"/>
      <c r="J215" s="60" t="str">
        <f t="shared" si="63"/>
        <v/>
      </c>
      <c r="K215" s="60" t="str">
        <f t="shared" si="64"/>
        <v/>
      </c>
      <c r="L215" s="60" t="str">
        <f t="shared" si="65"/>
        <v/>
      </c>
      <c r="M215" s="52"/>
      <c r="N215" s="52" t="str">
        <f t="shared" si="57"/>
        <v/>
      </c>
      <c r="O215" s="52" t="str">
        <f t="shared" si="58"/>
        <v/>
      </c>
      <c r="P215" s="52" t="str">
        <f t="shared" si="59"/>
        <v/>
      </c>
      <c r="Q215" s="52" t="str">
        <f>+IF(A215="","",CONCATENATE(YEAR(A215),"-",VLOOKUP(MONTH(A215),INFO_CALENDRIER!$I$1:$J$13,2,FALSE)))</f>
        <v/>
      </c>
      <c r="R215" s="52" t="str">
        <f t="shared" si="60"/>
        <v/>
      </c>
      <c r="S215" s="60" t="str">
        <f t="shared" si="61"/>
        <v/>
      </c>
      <c r="T215" s="52" t="str">
        <f>IF(H215="","",IF(I215=INFO_CALENDRIER!$AB$2,IF(BD!H215="COMMANDE","ALBAN1","ALBAN2"),IF(I215=INFO_CALENDRIER!$AB$3,IF(BD!H215="COMMANDE","ALICE1","ALICE2"),IF(I215=INFO_CALENDRIER!$AB$4,IF(BD!H215="COMMANDE","EUGENIE1","EUGENIE2"),IF(I215=INFO_CALENDRIER!$AB$5,IF(BD!H215="COMMANDE","FRED1","FRED2"),IF(I215=INFO_CALENDRIER!$AB$6,IF(BD!H215="COMMANDE","HERVE1","HERVE2"),IF(I215=INFO_CALENDRIER!$AB$7,IF(BD!H215="COMMANDE","MARIA1","MARIA2"),IF(I215=INFO_CALENDRIER!$AB$8,IF(BD!H215="COMMANDE","MARIE1","MARIE2"),IF(I215=INFO_CALENDRIER!$AB$9,IF(BD!H215="COMMANDE","VALERIE1","VALERIE2"),"erreur")))))))))</f>
        <v/>
      </c>
      <c r="U215" s="52"/>
      <c r="V215" s="52"/>
      <c r="W215" s="60" t="str">
        <f t="shared" si="66"/>
        <v/>
      </c>
      <c r="X215" s="60" t="str">
        <f t="shared" si="67"/>
        <v/>
      </c>
      <c r="Y215" s="60" t="str">
        <f t="shared" si="68"/>
        <v/>
      </c>
      <c r="Z215" s="55" t="str">
        <f t="shared" si="69"/>
        <v/>
      </c>
    </row>
    <row r="216" spans="1:26" x14ac:dyDescent="0.25">
      <c r="A216" s="59"/>
      <c r="B216" s="122"/>
      <c r="C216" s="59"/>
      <c r="D216" s="61"/>
      <c r="E216" s="52"/>
      <c r="F216" s="52"/>
      <c r="G216" s="65"/>
      <c r="H216" s="100" t="str">
        <f t="shared" si="62"/>
        <v/>
      </c>
      <c r="I216" s="52"/>
      <c r="J216" s="60" t="str">
        <f t="shared" si="63"/>
        <v/>
      </c>
      <c r="K216" s="60" t="str">
        <f t="shared" si="64"/>
        <v/>
      </c>
      <c r="L216" s="60" t="str">
        <f t="shared" si="65"/>
        <v/>
      </c>
      <c r="M216" s="52"/>
      <c r="N216" s="52" t="str">
        <f t="shared" si="57"/>
        <v/>
      </c>
      <c r="O216" s="52" t="str">
        <f t="shared" si="58"/>
        <v/>
      </c>
      <c r="P216" s="52" t="str">
        <f t="shared" si="59"/>
        <v/>
      </c>
      <c r="Q216" s="52" t="str">
        <f>+IF(A216="","",CONCATENATE(YEAR(A216),"-",VLOOKUP(MONTH(A216),INFO_CALENDRIER!$I$1:$J$13,2,FALSE)))</f>
        <v/>
      </c>
      <c r="R216" s="52" t="str">
        <f t="shared" si="60"/>
        <v/>
      </c>
      <c r="S216" s="60" t="str">
        <f t="shared" si="61"/>
        <v/>
      </c>
      <c r="T216" s="52" t="str">
        <f>IF(H216="","",IF(I216=INFO_CALENDRIER!$AB$2,IF(BD!H216="COMMANDE","ALBAN1","ALBAN2"),IF(I216=INFO_CALENDRIER!$AB$3,IF(BD!H216="COMMANDE","ALICE1","ALICE2"),IF(I216=INFO_CALENDRIER!$AB$4,IF(BD!H216="COMMANDE","EUGENIE1","EUGENIE2"),IF(I216=INFO_CALENDRIER!$AB$5,IF(BD!H216="COMMANDE","FRED1","FRED2"),IF(I216=INFO_CALENDRIER!$AB$6,IF(BD!H216="COMMANDE","HERVE1","HERVE2"),IF(I216=INFO_CALENDRIER!$AB$7,IF(BD!H216="COMMANDE","MARIA1","MARIA2"),IF(I216=INFO_CALENDRIER!$AB$8,IF(BD!H216="COMMANDE","MARIE1","MARIE2"),IF(I216=INFO_CALENDRIER!$AB$9,IF(BD!H216="COMMANDE","VALERIE1","VALERIE2"),"erreur")))))))))</f>
        <v/>
      </c>
      <c r="U216" s="52"/>
      <c r="V216" s="52"/>
      <c r="W216" s="60" t="str">
        <f t="shared" si="66"/>
        <v/>
      </c>
      <c r="X216" s="60" t="str">
        <f t="shared" si="67"/>
        <v/>
      </c>
      <c r="Y216" s="60" t="str">
        <f t="shared" si="68"/>
        <v/>
      </c>
      <c r="Z216" s="55" t="str">
        <f t="shared" si="69"/>
        <v/>
      </c>
    </row>
    <row r="217" spans="1:26" x14ac:dyDescent="0.25">
      <c r="A217" s="59"/>
      <c r="B217" s="122"/>
      <c r="C217" s="59"/>
      <c r="D217" s="61"/>
      <c r="E217" s="52"/>
      <c r="F217" s="52"/>
      <c r="G217" s="65"/>
      <c r="H217" s="100" t="str">
        <f t="shared" si="62"/>
        <v/>
      </c>
      <c r="I217" s="52"/>
      <c r="J217" s="60" t="str">
        <f t="shared" si="63"/>
        <v/>
      </c>
      <c r="K217" s="60" t="str">
        <f t="shared" si="64"/>
        <v/>
      </c>
      <c r="L217" s="60" t="str">
        <f t="shared" si="65"/>
        <v/>
      </c>
      <c r="M217" s="52"/>
      <c r="N217" s="52" t="str">
        <f t="shared" si="57"/>
        <v/>
      </c>
      <c r="O217" s="52" t="str">
        <f t="shared" si="58"/>
        <v/>
      </c>
      <c r="P217" s="52" t="str">
        <f t="shared" si="59"/>
        <v/>
      </c>
      <c r="Q217" s="52" t="str">
        <f>+IF(A217="","",CONCATENATE(YEAR(A217),"-",VLOOKUP(MONTH(A217),INFO_CALENDRIER!$I$1:$J$13,2,FALSE)))</f>
        <v/>
      </c>
      <c r="R217" s="52" t="str">
        <f t="shared" si="60"/>
        <v/>
      </c>
      <c r="S217" s="60" t="str">
        <f t="shared" si="61"/>
        <v/>
      </c>
      <c r="T217" s="52" t="str">
        <f>IF(H217="","",IF(I217=INFO_CALENDRIER!$AB$2,IF(BD!H217="COMMANDE","ALBAN1","ALBAN2"),IF(I217=INFO_CALENDRIER!$AB$3,IF(BD!H217="COMMANDE","ALICE1","ALICE2"),IF(I217=INFO_CALENDRIER!$AB$4,IF(BD!H217="COMMANDE","EUGENIE1","EUGENIE2"),IF(I217=INFO_CALENDRIER!$AB$5,IF(BD!H217="COMMANDE","FRED1","FRED2"),IF(I217=INFO_CALENDRIER!$AB$6,IF(BD!H217="COMMANDE","HERVE1","HERVE2"),IF(I217=INFO_CALENDRIER!$AB$7,IF(BD!H217="COMMANDE","MARIA1","MARIA2"),IF(I217=INFO_CALENDRIER!$AB$8,IF(BD!H217="COMMANDE","MARIE1","MARIE2"),IF(I217=INFO_CALENDRIER!$AB$9,IF(BD!H217="COMMANDE","VALERIE1","VALERIE2"),"erreur")))))))))</f>
        <v/>
      </c>
      <c r="U217" s="52"/>
      <c r="V217" s="52"/>
      <c r="W217" s="60" t="str">
        <f t="shared" si="66"/>
        <v/>
      </c>
      <c r="X217" s="60" t="str">
        <f t="shared" si="67"/>
        <v/>
      </c>
      <c r="Y217" s="60" t="str">
        <f t="shared" si="68"/>
        <v/>
      </c>
      <c r="Z217" s="55" t="str">
        <f t="shared" si="69"/>
        <v/>
      </c>
    </row>
    <row r="218" spans="1:26" x14ac:dyDescent="0.25">
      <c r="A218" s="59"/>
      <c r="B218" s="122"/>
      <c r="C218" s="59"/>
      <c r="D218" s="61"/>
      <c r="E218" s="52"/>
      <c r="F218" s="52"/>
      <c r="G218" s="65"/>
      <c r="H218" s="100" t="str">
        <f t="shared" si="62"/>
        <v/>
      </c>
      <c r="I218" s="52"/>
      <c r="J218" s="60" t="str">
        <f t="shared" si="63"/>
        <v/>
      </c>
      <c r="K218" s="60" t="str">
        <f t="shared" si="64"/>
        <v/>
      </c>
      <c r="L218" s="60" t="str">
        <f t="shared" si="65"/>
        <v/>
      </c>
      <c r="M218" s="52"/>
      <c r="N218" s="52" t="str">
        <f t="shared" si="57"/>
        <v/>
      </c>
      <c r="O218" s="52" t="str">
        <f t="shared" si="58"/>
        <v/>
      </c>
      <c r="P218" s="52" t="str">
        <f t="shared" si="59"/>
        <v/>
      </c>
      <c r="Q218" s="52" t="str">
        <f>+IF(A218="","",CONCATENATE(YEAR(A218),"-",VLOOKUP(MONTH(A218),INFO_CALENDRIER!$I$1:$J$13,2,FALSE)))</f>
        <v/>
      </c>
      <c r="R218" s="52" t="str">
        <f t="shared" si="60"/>
        <v/>
      </c>
      <c r="S218" s="60" t="str">
        <f t="shared" si="61"/>
        <v/>
      </c>
      <c r="T218" s="52" t="str">
        <f>IF(H218="","",IF(I218=INFO_CALENDRIER!$AB$2,IF(BD!H218="COMMANDE","ALBAN1","ALBAN2"),IF(I218=INFO_CALENDRIER!$AB$3,IF(BD!H218="COMMANDE","ALICE1","ALICE2"),IF(I218=INFO_CALENDRIER!$AB$4,IF(BD!H218="COMMANDE","EUGENIE1","EUGENIE2"),IF(I218=INFO_CALENDRIER!$AB$5,IF(BD!H218="COMMANDE","FRED1","FRED2"),IF(I218=INFO_CALENDRIER!$AB$6,IF(BD!H218="COMMANDE","HERVE1","HERVE2"),IF(I218=INFO_CALENDRIER!$AB$7,IF(BD!H218="COMMANDE","MARIA1","MARIA2"),IF(I218=INFO_CALENDRIER!$AB$8,IF(BD!H218="COMMANDE","MARIE1","MARIE2"),IF(I218=INFO_CALENDRIER!$AB$9,IF(BD!H218="COMMANDE","VALERIE1","VALERIE2"),"erreur")))))))))</f>
        <v/>
      </c>
      <c r="U218" s="52"/>
      <c r="V218" s="52"/>
      <c r="W218" s="60" t="str">
        <f t="shared" si="66"/>
        <v/>
      </c>
      <c r="X218" s="60" t="str">
        <f t="shared" si="67"/>
        <v/>
      </c>
      <c r="Y218" s="60" t="str">
        <f t="shared" si="68"/>
        <v/>
      </c>
      <c r="Z218" s="55" t="str">
        <f t="shared" si="69"/>
        <v/>
      </c>
    </row>
    <row r="219" spans="1:26" x14ac:dyDescent="0.25">
      <c r="A219" s="59"/>
      <c r="B219" s="122"/>
      <c r="C219" s="59"/>
      <c r="D219" s="61"/>
      <c r="E219" s="52"/>
      <c r="F219" s="52"/>
      <c r="G219" s="65"/>
      <c r="H219" s="100" t="str">
        <f t="shared" si="62"/>
        <v/>
      </c>
      <c r="I219" s="52"/>
      <c r="J219" s="60" t="str">
        <f t="shared" si="63"/>
        <v/>
      </c>
      <c r="K219" s="60" t="str">
        <f t="shared" si="64"/>
        <v/>
      </c>
      <c r="L219" s="60" t="str">
        <f t="shared" si="65"/>
        <v/>
      </c>
      <c r="M219" s="52"/>
      <c r="N219" s="52" t="str">
        <f t="shared" si="57"/>
        <v/>
      </c>
      <c r="O219" s="52" t="str">
        <f t="shared" si="58"/>
        <v/>
      </c>
      <c r="P219" s="52" t="str">
        <f t="shared" si="59"/>
        <v/>
      </c>
      <c r="Q219" s="52" t="str">
        <f>+IF(A219="","",CONCATENATE(YEAR(A219),"-",VLOOKUP(MONTH(A219),INFO_CALENDRIER!$I$1:$J$13,2,FALSE)))</f>
        <v/>
      </c>
      <c r="R219" s="52" t="str">
        <f t="shared" si="60"/>
        <v/>
      </c>
      <c r="S219" s="60" t="str">
        <f t="shared" si="61"/>
        <v/>
      </c>
      <c r="T219" s="52" t="str">
        <f>IF(H219="","",IF(I219=INFO_CALENDRIER!$AB$2,IF(BD!H219="COMMANDE","ALBAN1","ALBAN2"),IF(I219=INFO_CALENDRIER!$AB$3,IF(BD!H219="COMMANDE","ALICE1","ALICE2"),IF(I219=INFO_CALENDRIER!$AB$4,IF(BD!H219="COMMANDE","EUGENIE1","EUGENIE2"),IF(I219=INFO_CALENDRIER!$AB$5,IF(BD!H219="COMMANDE","FRED1","FRED2"),IF(I219=INFO_CALENDRIER!$AB$6,IF(BD!H219="COMMANDE","HERVE1","HERVE2"),IF(I219=INFO_CALENDRIER!$AB$7,IF(BD!H219="COMMANDE","MARIA1","MARIA2"),IF(I219=INFO_CALENDRIER!$AB$8,IF(BD!H219="COMMANDE","MARIE1","MARIE2"),IF(I219=INFO_CALENDRIER!$AB$9,IF(BD!H219="COMMANDE","VALERIE1","VALERIE2"),"erreur")))))))))</f>
        <v/>
      </c>
      <c r="U219" s="52"/>
      <c r="V219" s="52"/>
      <c r="W219" s="60" t="str">
        <f t="shared" si="66"/>
        <v/>
      </c>
      <c r="X219" s="60" t="str">
        <f t="shared" si="67"/>
        <v/>
      </c>
      <c r="Y219" s="60" t="str">
        <f t="shared" si="68"/>
        <v/>
      </c>
      <c r="Z219" s="55" t="str">
        <f t="shared" si="69"/>
        <v/>
      </c>
    </row>
    <row r="220" spans="1:26" x14ac:dyDescent="0.25">
      <c r="A220" s="59"/>
      <c r="B220" s="122"/>
      <c r="C220" s="59"/>
      <c r="D220" s="61"/>
      <c r="E220" s="52"/>
      <c r="F220" s="52"/>
      <c r="G220" s="65"/>
      <c r="H220" s="100" t="str">
        <f t="shared" si="62"/>
        <v/>
      </c>
      <c r="I220" s="52"/>
      <c r="J220" s="60" t="str">
        <f t="shared" si="63"/>
        <v/>
      </c>
      <c r="K220" s="60" t="str">
        <f t="shared" si="64"/>
        <v/>
      </c>
      <c r="L220" s="60" t="str">
        <f t="shared" si="65"/>
        <v/>
      </c>
      <c r="M220" s="52"/>
      <c r="N220" s="52" t="str">
        <f t="shared" si="57"/>
        <v/>
      </c>
      <c r="O220" s="52" t="str">
        <f t="shared" si="58"/>
        <v/>
      </c>
      <c r="P220" s="52" t="str">
        <f t="shared" si="59"/>
        <v/>
      </c>
      <c r="Q220" s="52" t="str">
        <f>+IF(A220="","",CONCATENATE(YEAR(A220),"-",VLOOKUP(MONTH(A220),INFO_CALENDRIER!$I$1:$J$13,2,FALSE)))</f>
        <v/>
      </c>
      <c r="R220" s="52" t="str">
        <f t="shared" si="60"/>
        <v/>
      </c>
      <c r="S220" s="60" t="str">
        <f t="shared" si="61"/>
        <v/>
      </c>
      <c r="T220" s="52" t="str">
        <f>IF(H220="","",IF(I220=INFO_CALENDRIER!$AB$2,IF(BD!H220="COMMANDE","ALBAN1","ALBAN2"),IF(I220=INFO_CALENDRIER!$AB$3,IF(BD!H220="COMMANDE","ALICE1","ALICE2"),IF(I220=INFO_CALENDRIER!$AB$4,IF(BD!H220="COMMANDE","EUGENIE1","EUGENIE2"),IF(I220=INFO_CALENDRIER!$AB$5,IF(BD!H220="COMMANDE","FRED1","FRED2"),IF(I220=INFO_CALENDRIER!$AB$6,IF(BD!H220="COMMANDE","HERVE1","HERVE2"),IF(I220=INFO_CALENDRIER!$AB$7,IF(BD!H220="COMMANDE","MARIA1","MARIA2"),IF(I220=INFO_CALENDRIER!$AB$8,IF(BD!H220="COMMANDE","MARIE1","MARIE2"),IF(I220=INFO_CALENDRIER!$AB$9,IF(BD!H220="COMMANDE","VALERIE1","VALERIE2"),"erreur")))))))))</f>
        <v/>
      </c>
      <c r="U220" s="52"/>
      <c r="V220" s="52"/>
      <c r="W220" s="60" t="str">
        <f t="shared" si="66"/>
        <v/>
      </c>
      <c r="X220" s="60" t="str">
        <f t="shared" si="67"/>
        <v/>
      </c>
      <c r="Y220" s="60" t="str">
        <f t="shared" si="68"/>
        <v/>
      </c>
      <c r="Z220" s="55" t="str">
        <f t="shared" si="69"/>
        <v/>
      </c>
    </row>
    <row r="221" spans="1:26" x14ac:dyDescent="0.25">
      <c r="A221" s="59"/>
      <c r="B221" s="122"/>
      <c r="C221" s="59"/>
      <c r="D221" s="61"/>
      <c r="E221" s="52"/>
      <c r="F221" s="52"/>
      <c r="G221" s="65"/>
      <c r="H221" s="100" t="str">
        <f t="shared" si="62"/>
        <v/>
      </c>
      <c r="I221" s="52"/>
      <c r="J221" s="60" t="str">
        <f t="shared" si="63"/>
        <v/>
      </c>
      <c r="K221" s="60" t="str">
        <f t="shared" si="64"/>
        <v/>
      </c>
      <c r="L221" s="60" t="str">
        <f t="shared" si="65"/>
        <v/>
      </c>
      <c r="M221" s="52"/>
      <c r="N221" s="52" t="str">
        <f t="shared" si="57"/>
        <v/>
      </c>
      <c r="O221" s="52" t="str">
        <f t="shared" si="58"/>
        <v/>
      </c>
      <c r="P221" s="52" t="str">
        <f t="shared" si="59"/>
        <v/>
      </c>
      <c r="Q221" s="52" t="str">
        <f>+IF(A221="","",CONCATENATE(YEAR(A221),"-",VLOOKUP(MONTH(A221),INFO_CALENDRIER!$I$1:$J$13,2,FALSE)))</f>
        <v/>
      </c>
      <c r="R221" s="52" t="str">
        <f t="shared" si="60"/>
        <v/>
      </c>
      <c r="S221" s="60" t="str">
        <f t="shared" si="61"/>
        <v/>
      </c>
      <c r="T221" s="52" t="str">
        <f>IF(H221="","",IF(I221=INFO_CALENDRIER!$AB$2,IF(BD!H221="COMMANDE","ALBAN1","ALBAN2"),IF(I221=INFO_CALENDRIER!$AB$3,IF(BD!H221="COMMANDE","ALICE1","ALICE2"),IF(I221=INFO_CALENDRIER!$AB$4,IF(BD!H221="COMMANDE","EUGENIE1","EUGENIE2"),IF(I221=INFO_CALENDRIER!$AB$5,IF(BD!H221="COMMANDE","FRED1","FRED2"),IF(I221=INFO_CALENDRIER!$AB$6,IF(BD!H221="COMMANDE","HERVE1","HERVE2"),IF(I221=INFO_CALENDRIER!$AB$7,IF(BD!H221="COMMANDE","MARIA1","MARIA2"),IF(I221=INFO_CALENDRIER!$AB$8,IF(BD!H221="COMMANDE","MARIE1","MARIE2"),IF(I221=INFO_CALENDRIER!$AB$9,IF(BD!H221="COMMANDE","VALERIE1","VALERIE2"),"erreur")))))))))</f>
        <v/>
      </c>
      <c r="U221" s="52"/>
      <c r="V221" s="52"/>
      <c r="W221" s="60" t="str">
        <f t="shared" si="66"/>
        <v/>
      </c>
      <c r="X221" s="60" t="str">
        <f t="shared" si="67"/>
        <v/>
      </c>
      <c r="Y221" s="60" t="str">
        <f t="shared" si="68"/>
        <v/>
      </c>
      <c r="Z221" s="55" t="str">
        <f t="shared" si="69"/>
        <v/>
      </c>
    </row>
    <row r="222" spans="1:26" x14ac:dyDescent="0.25">
      <c r="A222" s="59"/>
      <c r="B222" s="122"/>
      <c r="C222" s="59"/>
      <c r="D222" s="61"/>
      <c r="E222" s="52"/>
      <c r="F222" s="52"/>
      <c r="G222" s="65"/>
      <c r="H222" s="100" t="str">
        <f t="shared" si="62"/>
        <v/>
      </c>
      <c r="I222" s="52"/>
      <c r="J222" s="60" t="str">
        <f t="shared" si="63"/>
        <v/>
      </c>
      <c r="K222" s="60" t="str">
        <f t="shared" si="64"/>
        <v/>
      </c>
      <c r="L222" s="60" t="str">
        <f t="shared" si="65"/>
        <v/>
      </c>
      <c r="M222" s="52"/>
      <c r="N222" s="52" t="str">
        <f t="shared" si="57"/>
        <v/>
      </c>
      <c r="O222" s="52" t="str">
        <f t="shared" si="58"/>
        <v/>
      </c>
      <c r="P222" s="52" t="str">
        <f t="shared" si="59"/>
        <v/>
      </c>
      <c r="Q222" s="52" t="str">
        <f>+IF(A222="","",CONCATENATE(YEAR(A222),"-",VLOOKUP(MONTH(A222),INFO_CALENDRIER!$I$1:$J$13,2,FALSE)))</f>
        <v/>
      </c>
      <c r="R222" s="52" t="str">
        <f t="shared" si="60"/>
        <v/>
      </c>
      <c r="S222" s="60" t="str">
        <f t="shared" si="61"/>
        <v/>
      </c>
      <c r="T222" s="52" t="str">
        <f>IF(H222="","",IF(I222=INFO_CALENDRIER!$AB$2,IF(BD!H222="COMMANDE","ALBAN1","ALBAN2"),IF(I222=INFO_CALENDRIER!$AB$3,IF(BD!H222="COMMANDE","ALICE1","ALICE2"),IF(I222=INFO_CALENDRIER!$AB$4,IF(BD!H222="COMMANDE","EUGENIE1","EUGENIE2"),IF(I222=INFO_CALENDRIER!$AB$5,IF(BD!H222="COMMANDE","FRED1","FRED2"),IF(I222=INFO_CALENDRIER!$AB$6,IF(BD!H222="COMMANDE","HERVE1","HERVE2"),IF(I222=INFO_CALENDRIER!$AB$7,IF(BD!H222="COMMANDE","MARIA1","MARIA2"),IF(I222=INFO_CALENDRIER!$AB$8,IF(BD!H222="COMMANDE","MARIE1","MARIE2"),IF(I222=INFO_CALENDRIER!$AB$9,IF(BD!H222="COMMANDE","VALERIE1","VALERIE2"),"erreur")))))))))</f>
        <v/>
      </c>
      <c r="U222" s="52"/>
      <c r="V222" s="52"/>
      <c r="W222" s="60" t="str">
        <f t="shared" si="66"/>
        <v/>
      </c>
      <c r="X222" s="60" t="str">
        <f t="shared" si="67"/>
        <v/>
      </c>
      <c r="Y222" s="60" t="str">
        <f t="shared" si="68"/>
        <v/>
      </c>
      <c r="Z222" s="55" t="str">
        <f t="shared" si="69"/>
        <v/>
      </c>
    </row>
    <row r="223" spans="1:26" x14ac:dyDescent="0.25">
      <c r="A223" s="59"/>
      <c r="B223" s="122"/>
      <c r="C223" s="59"/>
      <c r="D223" s="61"/>
      <c r="E223" s="52"/>
      <c r="F223" s="52"/>
      <c r="G223" s="65"/>
      <c r="H223" s="100" t="str">
        <f t="shared" si="62"/>
        <v/>
      </c>
      <c r="I223" s="52"/>
      <c r="J223" s="60" t="str">
        <f t="shared" si="63"/>
        <v/>
      </c>
      <c r="K223" s="60" t="str">
        <f t="shared" si="64"/>
        <v/>
      </c>
      <c r="L223" s="60" t="str">
        <f t="shared" si="65"/>
        <v/>
      </c>
      <c r="M223" s="52"/>
      <c r="N223" s="52" t="str">
        <f t="shared" si="57"/>
        <v/>
      </c>
      <c r="O223" s="52" t="str">
        <f t="shared" si="58"/>
        <v/>
      </c>
      <c r="P223" s="52" t="str">
        <f t="shared" si="59"/>
        <v/>
      </c>
      <c r="Q223" s="52" t="str">
        <f>+IF(A223="","",CONCATENATE(YEAR(A223),"-",VLOOKUP(MONTH(A223),INFO_CALENDRIER!$I$1:$J$13,2,FALSE)))</f>
        <v/>
      </c>
      <c r="R223" s="52" t="str">
        <f t="shared" si="60"/>
        <v/>
      </c>
      <c r="S223" s="60" t="str">
        <f t="shared" si="61"/>
        <v/>
      </c>
      <c r="T223" s="52" t="str">
        <f>IF(H223="","",IF(I223=INFO_CALENDRIER!$AB$2,IF(BD!H223="COMMANDE","ALBAN1","ALBAN2"),IF(I223=INFO_CALENDRIER!$AB$3,IF(BD!H223="COMMANDE","ALICE1","ALICE2"),IF(I223=INFO_CALENDRIER!$AB$4,IF(BD!H223="COMMANDE","EUGENIE1","EUGENIE2"),IF(I223=INFO_CALENDRIER!$AB$5,IF(BD!H223="COMMANDE","FRED1","FRED2"),IF(I223=INFO_CALENDRIER!$AB$6,IF(BD!H223="COMMANDE","HERVE1","HERVE2"),IF(I223=INFO_CALENDRIER!$AB$7,IF(BD!H223="COMMANDE","MARIA1","MARIA2"),IF(I223=INFO_CALENDRIER!$AB$8,IF(BD!H223="COMMANDE","MARIE1","MARIE2"),IF(I223=INFO_CALENDRIER!$AB$9,IF(BD!H223="COMMANDE","VALERIE1","VALERIE2"),"erreur")))))))))</f>
        <v/>
      </c>
      <c r="U223" s="52"/>
      <c r="V223" s="52"/>
      <c r="W223" s="60" t="str">
        <f t="shared" si="66"/>
        <v/>
      </c>
      <c r="X223" s="60" t="str">
        <f t="shared" si="67"/>
        <v/>
      </c>
      <c r="Y223" s="60" t="str">
        <f t="shared" si="68"/>
        <v/>
      </c>
      <c r="Z223" s="55" t="str">
        <f t="shared" si="69"/>
        <v/>
      </c>
    </row>
    <row r="224" spans="1:26" x14ac:dyDescent="0.25">
      <c r="A224" s="59"/>
      <c r="B224" s="122"/>
      <c r="C224" s="59"/>
      <c r="D224" s="61"/>
      <c r="E224" s="52"/>
      <c r="F224" s="52"/>
      <c r="G224" s="65"/>
      <c r="H224" s="100" t="str">
        <f t="shared" si="62"/>
        <v/>
      </c>
      <c r="I224" s="52"/>
      <c r="J224" s="60" t="str">
        <f t="shared" si="63"/>
        <v/>
      </c>
      <c r="K224" s="60" t="str">
        <f t="shared" si="64"/>
        <v/>
      </c>
      <c r="L224" s="60" t="str">
        <f t="shared" si="65"/>
        <v/>
      </c>
      <c r="M224" s="52"/>
      <c r="N224" s="52" t="str">
        <f t="shared" si="57"/>
        <v/>
      </c>
      <c r="O224" s="52" t="str">
        <f t="shared" si="58"/>
        <v/>
      </c>
      <c r="P224" s="52" t="str">
        <f t="shared" si="59"/>
        <v/>
      </c>
      <c r="Q224" s="52" t="str">
        <f>+IF(A224="","",CONCATENATE(YEAR(A224),"-",VLOOKUP(MONTH(A224),INFO_CALENDRIER!$I$1:$J$13,2,FALSE)))</f>
        <v/>
      </c>
      <c r="R224" s="52" t="str">
        <f t="shared" si="60"/>
        <v/>
      </c>
      <c r="S224" s="60" t="str">
        <f t="shared" si="61"/>
        <v/>
      </c>
      <c r="T224" s="52" t="str">
        <f>IF(H224="","",IF(I224=INFO_CALENDRIER!$AB$2,IF(BD!H224="COMMANDE","ALBAN1","ALBAN2"),IF(I224=INFO_CALENDRIER!$AB$3,IF(BD!H224="COMMANDE","ALICE1","ALICE2"),IF(I224=INFO_CALENDRIER!$AB$4,IF(BD!H224="COMMANDE","EUGENIE1","EUGENIE2"),IF(I224=INFO_CALENDRIER!$AB$5,IF(BD!H224="COMMANDE","FRED1","FRED2"),IF(I224=INFO_CALENDRIER!$AB$6,IF(BD!H224="COMMANDE","HERVE1","HERVE2"),IF(I224=INFO_CALENDRIER!$AB$7,IF(BD!H224="COMMANDE","MARIA1","MARIA2"),IF(I224=INFO_CALENDRIER!$AB$8,IF(BD!H224="COMMANDE","MARIE1","MARIE2"),IF(I224=INFO_CALENDRIER!$AB$9,IF(BD!H224="COMMANDE","VALERIE1","VALERIE2"),"erreur")))))))))</f>
        <v/>
      </c>
      <c r="U224" s="52"/>
      <c r="V224" s="52"/>
      <c r="W224" s="60" t="str">
        <f t="shared" si="66"/>
        <v/>
      </c>
      <c r="X224" s="60" t="str">
        <f t="shared" si="67"/>
        <v/>
      </c>
      <c r="Y224" s="60" t="str">
        <f t="shared" si="68"/>
        <v/>
      </c>
      <c r="Z224" s="55" t="str">
        <f t="shared" si="69"/>
        <v/>
      </c>
    </row>
    <row r="225" spans="1:26" x14ac:dyDescent="0.25">
      <c r="A225" s="59"/>
      <c r="B225" s="122"/>
      <c r="C225" s="59"/>
      <c r="D225" s="61"/>
      <c r="E225" s="52"/>
      <c r="F225" s="52"/>
      <c r="G225" s="65"/>
      <c r="H225" s="100" t="str">
        <f t="shared" si="62"/>
        <v/>
      </c>
      <c r="I225" s="52"/>
      <c r="J225" s="60" t="str">
        <f t="shared" si="63"/>
        <v/>
      </c>
      <c r="K225" s="60" t="str">
        <f t="shared" si="64"/>
        <v/>
      </c>
      <c r="L225" s="60" t="str">
        <f t="shared" si="65"/>
        <v/>
      </c>
      <c r="M225" s="52"/>
      <c r="N225" s="52" t="str">
        <f t="shared" si="57"/>
        <v/>
      </c>
      <c r="O225" s="52" t="str">
        <f t="shared" si="58"/>
        <v/>
      </c>
      <c r="P225" s="52" t="str">
        <f t="shared" si="59"/>
        <v/>
      </c>
      <c r="Q225" s="52" t="str">
        <f>+IF(A225="","",CONCATENATE(YEAR(A225),"-",VLOOKUP(MONTH(A225),INFO_CALENDRIER!$I$1:$J$13,2,FALSE)))</f>
        <v/>
      </c>
      <c r="R225" s="52" t="str">
        <f t="shared" si="60"/>
        <v/>
      </c>
      <c r="S225" s="60" t="str">
        <f t="shared" si="61"/>
        <v/>
      </c>
      <c r="T225" s="52" t="str">
        <f>IF(H225="","",IF(I225=INFO_CALENDRIER!$AB$2,IF(BD!H225="COMMANDE","ALBAN1","ALBAN2"),IF(I225=INFO_CALENDRIER!$AB$3,IF(BD!H225="COMMANDE","ALICE1","ALICE2"),IF(I225=INFO_CALENDRIER!$AB$4,IF(BD!H225="COMMANDE","EUGENIE1","EUGENIE2"),IF(I225=INFO_CALENDRIER!$AB$5,IF(BD!H225="COMMANDE","FRED1","FRED2"),IF(I225=INFO_CALENDRIER!$AB$6,IF(BD!H225="COMMANDE","HERVE1","HERVE2"),IF(I225=INFO_CALENDRIER!$AB$7,IF(BD!H225="COMMANDE","MARIA1","MARIA2"),IF(I225=INFO_CALENDRIER!$AB$8,IF(BD!H225="COMMANDE","MARIE1","MARIE2"),IF(I225=INFO_CALENDRIER!$AB$9,IF(BD!H225="COMMANDE","VALERIE1","VALERIE2"),"erreur")))))))))</f>
        <v/>
      </c>
      <c r="U225" s="52"/>
      <c r="V225" s="52"/>
      <c r="W225" s="60" t="str">
        <f t="shared" si="66"/>
        <v/>
      </c>
      <c r="X225" s="60" t="str">
        <f t="shared" si="67"/>
        <v/>
      </c>
      <c r="Y225" s="60" t="str">
        <f t="shared" si="68"/>
        <v/>
      </c>
      <c r="Z225" s="55" t="str">
        <f t="shared" si="69"/>
        <v/>
      </c>
    </row>
    <row r="226" spans="1:26" x14ac:dyDescent="0.25">
      <c r="A226" s="59"/>
      <c r="B226" s="122"/>
      <c r="C226" s="59"/>
      <c r="D226" s="61"/>
      <c r="E226" s="52"/>
      <c r="F226" s="52"/>
      <c r="G226" s="65"/>
      <c r="H226" s="100" t="str">
        <f t="shared" si="62"/>
        <v/>
      </c>
      <c r="I226" s="52"/>
      <c r="J226" s="60" t="str">
        <f t="shared" si="63"/>
        <v/>
      </c>
      <c r="K226" s="60" t="str">
        <f t="shared" si="64"/>
        <v/>
      </c>
      <c r="L226" s="60" t="str">
        <f t="shared" si="65"/>
        <v/>
      </c>
      <c r="M226" s="52"/>
      <c r="N226" s="52" t="str">
        <f t="shared" si="57"/>
        <v/>
      </c>
      <c r="O226" s="52" t="str">
        <f t="shared" si="58"/>
        <v/>
      </c>
      <c r="P226" s="52" t="str">
        <f t="shared" si="59"/>
        <v/>
      </c>
      <c r="Q226" s="52" t="str">
        <f>+IF(A226="","",CONCATENATE(YEAR(A226),"-",VLOOKUP(MONTH(A226),INFO_CALENDRIER!$I$1:$J$13,2,FALSE)))</f>
        <v/>
      </c>
      <c r="R226" s="52" t="str">
        <f t="shared" si="60"/>
        <v/>
      </c>
      <c r="S226" s="60" t="str">
        <f t="shared" si="61"/>
        <v/>
      </c>
      <c r="T226" s="52" t="str">
        <f>IF(H226="","",IF(I226=INFO_CALENDRIER!$AB$2,IF(BD!H226="COMMANDE","ALBAN1","ALBAN2"),IF(I226=INFO_CALENDRIER!$AB$3,IF(BD!H226="COMMANDE","ALICE1","ALICE2"),IF(I226=INFO_CALENDRIER!$AB$4,IF(BD!H226="COMMANDE","EUGENIE1","EUGENIE2"),IF(I226=INFO_CALENDRIER!$AB$5,IF(BD!H226="COMMANDE","FRED1","FRED2"),IF(I226=INFO_CALENDRIER!$AB$6,IF(BD!H226="COMMANDE","HERVE1","HERVE2"),IF(I226=INFO_CALENDRIER!$AB$7,IF(BD!H226="COMMANDE","MARIA1","MARIA2"),IF(I226=INFO_CALENDRIER!$AB$8,IF(BD!H226="COMMANDE","MARIE1","MARIE2"),IF(I226=INFO_CALENDRIER!$AB$9,IF(BD!H226="COMMANDE","VALERIE1","VALERIE2"),"erreur")))))))))</f>
        <v/>
      </c>
      <c r="U226" s="52"/>
      <c r="V226" s="52"/>
      <c r="W226" s="60" t="str">
        <f t="shared" si="66"/>
        <v/>
      </c>
      <c r="X226" s="60" t="str">
        <f t="shared" si="67"/>
        <v/>
      </c>
      <c r="Y226" s="60" t="str">
        <f t="shared" si="68"/>
        <v/>
      </c>
      <c r="Z226" s="55" t="str">
        <f t="shared" si="69"/>
        <v/>
      </c>
    </row>
    <row r="227" spans="1:26" x14ac:dyDescent="0.25">
      <c r="A227" s="59"/>
      <c r="B227" s="122"/>
      <c r="C227" s="59"/>
      <c r="D227" s="61"/>
      <c r="E227" s="52"/>
      <c r="F227" s="52"/>
      <c r="G227" s="65"/>
      <c r="H227" s="100" t="str">
        <f t="shared" si="62"/>
        <v/>
      </c>
      <c r="I227" s="52"/>
      <c r="J227" s="60" t="str">
        <f t="shared" si="63"/>
        <v/>
      </c>
      <c r="K227" s="60" t="str">
        <f t="shared" si="64"/>
        <v/>
      </c>
      <c r="L227" s="60" t="str">
        <f t="shared" si="65"/>
        <v/>
      </c>
      <c r="M227" s="52"/>
      <c r="N227" s="52" t="str">
        <f t="shared" si="57"/>
        <v/>
      </c>
      <c r="O227" s="52" t="str">
        <f t="shared" si="58"/>
        <v/>
      </c>
      <c r="P227" s="52" t="str">
        <f t="shared" si="59"/>
        <v/>
      </c>
      <c r="Q227" s="52" t="str">
        <f>+IF(A227="","",CONCATENATE(YEAR(A227),"-",VLOOKUP(MONTH(A227),INFO_CALENDRIER!$I$1:$J$13,2,FALSE)))</f>
        <v/>
      </c>
      <c r="R227" s="52" t="str">
        <f t="shared" si="60"/>
        <v/>
      </c>
      <c r="S227" s="60" t="str">
        <f t="shared" si="61"/>
        <v/>
      </c>
      <c r="T227" s="52" t="str">
        <f>IF(H227="","",IF(I227=INFO_CALENDRIER!$AB$2,IF(BD!H227="COMMANDE","ALBAN1","ALBAN2"),IF(I227=INFO_CALENDRIER!$AB$3,IF(BD!H227="COMMANDE","ALICE1","ALICE2"),IF(I227=INFO_CALENDRIER!$AB$4,IF(BD!H227="COMMANDE","EUGENIE1","EUGENIE2"),IF(I227=INFO_CALENDRIER!$AB$5,IF(BD!H227="COMMANDE","FRED1","FRED2"),IF(I227=INFO_CALENDRIER!$AB$6,IF(BD!H227="COMMANDE","HERVE1","HERVE2"),IF(I227=INFO_CALENDRIER!$AB$7,IF(BD!H227="COMMANDE","MARIA1","MARIA2"),IF(I227=INFO_CALENDRIER!$AB$8,IF(BD!H227="COMMANDE","MARIE1","MARIE2"),IF(I227=INFO_CALENDRIER!$AB$9,IF(BD!H227="COMMANDE","VALERIE1","VALERIE2"),"erreur")))))))))</f>
        <v/>
      </c>
      <c r="U227" s="52"/>
      <c r="V227" s="52"/>
      <c r="W227" s="60" t="str">
        <f t="shared" si="66"/>
        <v/>
      </c>
      <c r="X227" s="60" t="str">
        <f t="shared" si="67"/>
        <v/>
      </c>
      <c r="Y227" s="60" t="str">
        <f t="shared" si="68"/>
        <v/>
      </c>
      <c r="Z227" s="55" t="str">
        <f t="shared" si="69"/>
        <v/>
      </c>
    </row>
    <row r="228" spans="1:26" x14ac:dyDescent="0.25">
      <c r="A228" s="59"/>
      <c r="B228" s="122"/>
      <c r="C228" s="59"/>
      <c r="D228" s="61"/>
      <c r="E228" s="52"/>
      <c r="F228" s="52"/>
      <c r="G228" s="65"/>
      <c r="H228" s="100" t="str">
        <f t="shared" si="62"/>
        <v/>
      </c>
      <c r="I228" s="52"/>
      <c r="J228" s="60" t="str">
        <f t="shared" si="63"/>
        <v/>
      </c>
      <c r="K228" s="60" t="str">
        <f t="shared" si="64"/>
        <v/>
      </c>
      <c r="L228" s="60" t="str">
        <f t="shared" si="65"/>
        <v/>
      </c>
      <c r="M228" s="52"/>
      <c r="N228" s="52" t="str">
        <f t="shared" si="57"/>
        <v/>
      </c>
      <c r="O228" s="52" t="str">
        <f t="shared" si="58"/>
        <v/>
      </c>
      <c r="P228" s="52" t="str">
        <f t="shared" si="59"/>
        <v/>
      </c>
      <c r="Q228" s="52" t="str">
        <f>+IF(A228="","",CONCATENATE(YEAR(A228),"-",VLOOKUP(MONTH(A228),INFO_CALENDRIER!$I$1:$J$13,2,FALSE)))</f>
        <v/>
      </c>
      <c r="R228" s="52" t="str">
        <f t="shared" si="60"/>
        <v/>
      </c>
      <c r="S228" s="60" t="str">
        <f t="shared" si="61"/>
        <v/>
      </c>
      <c r="T228" s="52" t="str">
        <f>IF(H228="","",IF(I228=INFO_CALENDRIER!$AB$2,IF(BD!H228="COMMANDE","ALBAN1","ALBAN2"),IF(I228=INFO_CALENDRIER!$AB$3,IF(BD!H228="COMMANDE","ALICE1","ALICE2"),IF(I228=INFO_CALENDRIER!$AB$4,IF(BD!H228="COMMANDE","EUGENIE1","EUGENIE2"),IF(I228=INFO_CALENDRIER!$AB$5,IF(BD!H228="COMMANDE","FRED1","FRED2"),IF(I228=INFO_CALENDRIER!$AB$6,IF(BD!H228="COMMANDE","HERVE1","HERVE2"),IF(I228=INFO_CALENDRIER!$AB$7,IF(BD!H228="COMMANDE","MARIA1","MARIA2"),IF(I228=INFO_CALENDRIER!$AB$8,IF(BD!H228="COMMANDE","MARIE1","MARIE2"),IF(I228=INFO_CALENDRIER!$AB$9,IF(BD!H228="COMMANDE","VALERIE1","VALERIE2"),"erreur")))))))))</f>
        <v/>
      </c>
      <c r="U228" s="52"/>
      <c r="V228" s="52"/>
      <c r="W228" s="60" t="str">
        <f t="shared" si="66"/>
        <v/>
      </c>
      <c r="X228" s="60" t="str">
        <f t="shared" si="67"/>
        <v/>
      </c>
      <c r="Y228" s="60" t="str">
        <f t="shared" si="68"/>
        <v/>
      </c>
      <c r="Z228" s="55" t="str">
        <f t="shared" si="69"/>
        <v/>
      </c>
    </row>
    <row r="229" spans="1:26" x14ac:dyDescent="0.25">
      <c r="A229" s="59"/>
      <c r="B229" s="122"/>
      <c r="C229" s="59"/>
      <c r="D229" s="61"/>
      <c r="E229" s="52"/>
      <c r="F229" s="52"/>
      <c r="G229" s="65"/>
      <c r="H229" s="100" t="str">
        <f t="shared" si="62"/>
        <v/>
      </c>
      <c r="I229" s="52"/>
      <c r="J229" s="60" t="str">
        <f t="shared" si="63"/>
        <v/>
      </c>
      <c r="K229" s="60" t="str">
        <f t="shared" si="64"/>
        <v/>
      </c>
      <c r="L229" s="60" t="str">
        <f t="shared" si="65"/>
        <v/>
      </c>
      <c r="M229" s="52"/>
      <c r="N229" s="52" t="str">
        <f t="shared" si="57"/>
        <v/>
      </c>
      <c r="O229" s="52" t="str">
        <f t="shared" si="58"/>
        <v/>
      </c>
      <c r="P229" s="52" t="str">
        <f t="shared" si="59"/>
        <v/>
      </c>
      <c r="Q229" s="52" t="str">
        <f>+IF(A229="","",CONCATENATE(YEAR(A229),"-",VLOOKUP(MONTH(A229),INFO_CALENDRIER!$I$1:$J$13,2,FALSE)))</f>
        <v/>
      </c>
      <c r="R229" s="52" t="str">
        <f t="shared" si="60"/>
        <v/>
      </c>
      <c r="S229" s="60" t="str">
        <f t="shared" si="61"/>
        <v/>
      </c>
      <c r="T229" s="52" t="str">
        <f>IF(H229="","",IF(I229=INFO_CALENDRIER!$AB$2,IF(BD!H229="COMMANDE","ALBAN1","ALBAN2"),IF(I229=INFO_CALENDRIER!$AB$3,IF(BD!H229="COMMANDE","ALICE1","ALICE2"),IF(I229=INFO_CALENDRIER!$AB$4,IF(BD!H229="COMMANDE","EUGENIE1","EUGENIE2"),IF(I229=INFO_CALENDRIER!$AB$5,IF(BD!H229="COMMANDE","FRED1","FRED2"),IF(I229=INFO_CALENDRIER!$AB$6,IF(BD!H229="COMMANDE","HERVE1","HERVE2"),IF(I229=INFO_CALENDRIER!$AB$7,IF(BD!H229="COMMANDE","MARIA1","MARIA2"),IF(I229=INFO_CALENDRIER!$AB$8,IF(BD!H229="COMMANDE","MARIE1","MARIE2"),IF(I229=INFO_CALENDRIER!$AB$9,IF(BD!H229="COMMANDE","VALERIE1","VALERIE2"),"erreur")))))))))</f>
        <v/>
      </c>
      <c r="U229" s="52"/>
      <c r="V229" s="52"/>
      <c r="W229" s="60" t="str">
        <f t="shared" si="66"/>
        <v/>
      </c>
      <c r="X229" s="60" t="str">
        <f t="shared" si="67"/>
        <v/>
      </c>
      <c r="Y229" s="60" t="str">
        <f t="shared" si="68"/>
        <v/>
      </c>
      <c r="Z229" s="55" t="str">
        <f t="shared" si="69"/>
        <v/>
      </c>
    </row>
    <row r="230" spans="1:26" x14ac:dyDescent="0.25">
      <c r="A230" s="59"/>
      <c r="B230" s="122"/>
      <c r="C230" s="59"/>
      <c r="D230" s="61"/>
      <c r="E230" s="52"/>
      <c r="F230" s="52"/>
      <c r="G230" s="65"/>
      <c r="H230" s="100" t="str">
        <f t="shared" si="62"/>
        <v/>
      </c>
      <c r="I230" s="52"/>
      <c r="J230" s="60" t="str">
        <f t="shared" si="63"/>
        <v/>
      </c>
      <c r="K230" s="60" t="str">
        <f t="shared" si="64"/>
        <v/>
      </c>
      <c r="L230" s="60" t="str">
        <f t="shared" si="65"/>
        <v/>
      </c>
      <c r="M230" s="52"/>
      <c r="N230" s="52" t="str">
        <f t="shared" si="57"/>
        <v/>
      </c>
      <c r="O230" s="52" t="str">
        <f t="shared" si="58"/>
        <v/>
      </c>
      <c r="P230" s="52" t="str">
        <f t="shared" si="59"/>
        <v/>
      </c>
      <c r="Q230" s="52" t="str">
        <f>+IF(A230="","",CONCATENATE(YEAR(A230),"-",VLOOKUP(MONTH(A230),INFO_CALENDRIER!$I$1:$J$13,2,FALSE)))</f>
        <v/>
      </c>
      <c r="R230" s="52" t="str">
        <f t="shared" si="60"/>
        <v/>
      </c>
      <c r="S230" s="60" t="str">
        <f t="shared" si="61"/>
        <v/>
      </c>
      <c r="T230" s="52" t="str">
        <f>IF(H230="","",IF(I230=INFO_CALENDRIER!$AB$2,IF(BD!H230="COMMANDE","ALBAN1","ALBAN2"),IF(I230=INFO_CALENDRIER!$AB$3,IF(BD!H230="COMMANDE","ALICE1","ALICE2"),IF(I230=INFO_CALENDRIER!$AB$4,IF(BD!H230="COMMANDE","EUGENIE1","EUGENIE2"),IF(I230=INFO_CALENDRIER!$AB$5,IF(BD!H230="COMMANDE","FRED1","FRED2"),IF(I230=INFO_CALENDRIER!$AB$6,IF(BD!H230="COMMANDE","HERVE1","HERVE2"),IF(I230=INFO_CALENDRIER!$AB$7,IF(BD!H230="COMMANDE","MARIA1","MARIA2"),IF(I230=INFO_CALENDRIER!$AB$8,IF(BD!H230="COMMANDE","MARIE1","MARIE2"),IF(I230=INFO_CALENDRIER!$AB$9,IF(BD!H230="COMMANDE","VALERIE1","VALERIE2"),"erreur")))))))))</f>
        <v/>
      </c>
      <c r="U230" s="52"/>
      <c r="V230" s="52"/>
      <c r="W230" s="60" t="str">
        <f t="shared" si="66"/>
        <v/>
      </c>
      <c r="X230" s="60" t="str">
        <f t="shared" si="67"/>
        <v/>
      </c>
      <c r="Y230" s="60" t="str">
        <f t="shared" si="68"/>
        <v/>
      </c>
      <c r="Z230" s="55" t="str">
        <f t="shared" si="69"/>
        <v/>
      </c>
    </row>
    <row r="231" spans="1:26" x14ac:dyDescent="0.25">
      <c r="A231" s="59"/>
      <c r="B231" s="122"/>
      <c r="C231" s="59"/>
      <c r="D231" s="61"/>
      <c r="E231" s="52"/>
      <c r="F231" s="52"/>
      <c r="G231" s="65"/>
      <c r="H231" s="100" t="str">
        <f t="shared" si="62"/>
        <v/>
      </c>
      <c r="I231" s="52"/>
      <c r="J231" s="60" t="str">
        <f t="shared" si="63"/>
        <v/>
      </c>
      <c r="K231" s="60" t="str">
        <f t="shared" si="64"/>
        <v/>
      </c>
      <c r="L231" s="60" t="str">
        <f t="shared" si="65"/>
        <v/>
      </c>
      <c r="M231" s="52"/>
      <c r="N231" s="52" t="str">
        <f t="shared" si="57"/>
        <v/>
      </c>
      <c r="O231" s="52" t="str">
        <f t="shared" si="58"/>
        <v/>
      </c>
      <c r="P231" s="52" t="str">
        <f t="shared" si="59"/>
        <v/>
      </c>
      <c r="Q231" s="52" t="str">
        <f>+IF(A231="","",CONCATENATE(YEAR(A231),"-",VLOOKUP(MONTH(A231),INFO_CALENDRIER!$I$1:$J$13,2,FALSE)))</f>
        <v/>
      </c>
      <c r="R231" s="52" t="str">
        <f t="shared" si="60"/>
        <v/>
      </c>
      <c r="S231" s="60" t="str">
        <f t="shared" si="61"/>
        <v/>
      </c>
      <c r="T231" s="52" t="str">
        <f>IF(H231="","",IF(I231=INFO_CALENDRIER!$AB$2,IF(BD!H231="COMMANDE","ALBAN1","ALBAN2"),IF(I231=INFO_CALENDRIER!$AB$3,IF(BD!H231="COMMANDE","ALICE1","ALICE2"),IF(I231=INFO_CALENDRIER!$AB$4,IF(BD!H231="COMMANDE","EUGENIE1","EUGENIE2"),IF(I231=INFO_CALENDRIER!$AB$5,IF(BD!H231="COMMANDE","FRED1","FRED2"),IF(I231=INFO_CALENDRIER!$AB$6,IF(BD!H231="COMMANDE","HERVE1","HERVE2"),IF(I231=INFO_CALENDRIER!$AB$7,IF(BD!H231="COMMANDE","MARIA1","MARIA2"),IF(I231=INFO_CALENDRIER!$AB$8,IF(BD!H231="COMMANDE","MARIE1","MARIE2"),IF(I231=INFO_CALENDRIER!$AB$9,IF(BD!H231="COMMANDE","VALERIE1","VALERIE2"),"erreur")))))))))</f>
        <v/>
      </c>
      <c r="U231" s="52"/>
      <c r="V231" s="52"/>
      <c r="W231" s="60" t="str">
        <f t="shared" si="66"/>
        <v/>
      </c>
      <c r="X231" s="60" t="str">
        <f t="shared" si="67"/>
        <v/>
      </c>
      <c r="Y231" s="60" t="str">
        <f t="shared" si="68"/>
        <v/>
      </c>
      <c r="Z231" s="55" t="str">
        <f t="shared" si="69"/>
        <v/>
      </c>
    </row>
    <row r="232" spans="1:26" x14ac:dyDescent="0.25">
      <c r="A232" s="59"/>
      <c r="B232" s="122"/>
      <c r="C232" s="59"/>
      <c r="D232" s="61"/>
      <c r="E232" s="52"/>
      <c r="F232" s="52"/>
      <c r="G232" s="65"/>
      <c r="H232" s="100" t="str">
        <f t="shared" si="62"/>
        <v/>
      </c>
      <c r="I232" s="52"/>
      <c r="J232" s="60" t="str">
        <f t="shared" si="63"/>
        <v/>
      </c>
      <c r="K232" s="60" t="str">
        <f t="shared" si="64"/>
        <v/>
      </c>
      <c r="L232" s="60" t="str">
        <f t="shared" si="65"/>
        <v/>
      </c>
      <c r="M232" s="52"/>
      <c r="N232" s="52" t="str">
        <f t="shared" si="57"/>
        <v/>
      </c>
      <c r="O232" s="52" t="str">
        <f t="shared" si="58"/>
        <v/>
      </c>
      <c r="P232" s="52" t="str">
        <f t="shared" si="59"/>
        <v/>
      </c>
      <c r="Q232" s="52" t="str">
        <f>+IF(A232="","",CONCATENATE(YEAR(A232),"-",VLOOKUP(MONTH(A232),INFO_CALENDRIER!$I$1:$J$13,2,FALSE)))</f>
        <v/>
      </c>
      <c r="R232" s="52" t="str">
        <f t="shared" si="60"/>
        <v/>
      </c>
      <c r="S232" s="60" t="str">
        <f t="shared" si="61"/>
        <v/>
      </c>
      <c r="T232" s="52" t="str">
        <f>IF(H232="","",IF(I232=INFO_CALENDRIER!$AB$2,IF(BD!H232="COMMANDE","ALBAN1","ALBAN2"),IF(I232=INFO_CALENDRIER!$AB$3,IF(BD!H232="COMMANDE","ALICE1","ALICE2"),IF(I232=INFO_CALENDRIER!$AB$4,IF(BD!H232="COMMANDE","EUGENIE1","EUGENIE2"),IF(I232=INFO_CALENDRIER!$AB$5,IF(BD!H232="COMMANDE","FRED1","FRED2"),IF(I232=INFO_CALENDRIER!$AB$6,IF(BD!H232="COMMANDE","HERVE1","HERVE2"),IF(I232=INFO_CALENDRIER!$AB$7,IF(BD!H232="COMMANDE","MARIA1","MARIA2"),IF(I232=INFO_CALENDRIER!$AB$8,IF(BD!H232="COMMANDE","MARIE1","MARIE2"),IF(I232=INFO_CALENDRIER!$AB$9,IF(BD!H232="COMMANDE","VALERIE1","VALERIE2"),"erreur")))))))))</f>
        <v/>
      </c>
      <c r="U232" s="52"/>
      <c r="V232" s="52"/>
      <c r="W232" s="60" t="str">
        <f t="shared" si="66"/>
        <v/>
      </c>
      <c r="X232" s="60" t="str">
        <f t="shared" si="67"/>
        <v/>
      </c>
      <c r="Y232" s="60" t="str">
        <f t="shared" si="68"/>
        <v/>
      </c>
      <c r="Z232" s="55" t="str">
        <f t="shared" si="69"/>
        <v/>
      </c>
    </row>
    <row r="233" spans="1:26" x14ac:dyDescent="0.25">
      <c r="A233" s="59"/>
      <c r="B233" s="122"/>
      <c r="C233" s="59"/>
      <c r="D233" s="61"/>
      <c r="E233" s="52"/>
      <c r="F233" s="52"/>
      <c r="G233" s="65"/>
      <c r="H233" s="100" t="str">
        <f t="shared" si="62"/>
        <v/>
      </c>
      <c r="I233" s="52"/>
      <c r="J233" s="60" t="str">
        <f t="shared" si="63"/>
        <v/>
      </c>
      <c r="K233" s="60" t="str">
        <f t="shared" si="64"/>
        <v/>
      </c>
      <c r="L233" s="60" t="str">
        <f t="shared" si="65"/>
        <v/>
      </c>
      <c r="M233" s="52"/>
      <c r="N233" s="52" t="str">
        <f t="shared" si="57"/>
        <v/>
      </c>
      <c r="O233" s="52" t="str">
        <f t="shared" si="58"/>
        <v/>
      </c>
      <c r="P233" s="52" t="str">
        <f t="shared" si="59"/>
        <v/>
      </c>
      <c r="Q233" s="52" t="str">
        <f>+IF(A233="","",CONCATENATE(YEAR(A233),"-",VLOOKUP(MONTH(A233),INFO_CALENDRIER!$I$1:$J$13,2,FALSE)))</f>
        <v/>
      </c>
      <c r="R233" s="52" t="str">
        <f t="shared" si="60"/>
        <v/>
      </c>
      <c r="S233" s="60" t="str">
        <f t="shared" si="61"/>
        <v/>
      </c>
      <c r="T233" s="52" t="str">
        <f>IF(H233="","",IF(I233=INFO_CALENDRIER!$AB$2,IF(BD!H233="COMMANDE","ALBAN1","ALBAN2"),IF(I233=INFO_CALENDRIER!$AB$3,IF(BD!H233="COMMANDE","ALICE1","ALICE2"),IF(I233=INFO_CALENDRIER!$AB$4,IF(BD!H233="COMMANDE","EUGENIE1","EUGENIE2"),IF(I233=INFO_CALENDRIER!$AB$5,IF(BD!H233="COMMANDE","FRED1","FRED2"),IF(I233=INFO_CALENDRIER!$AB$6,IF(BD!H233="COMMANDE","HERVE1","HERVE2"),IF(I233=INFO_CALENDRIER!$AB$7,IF(BD!H233="COMMANDE","MARIA1","MARIA2"),IF(I233=INFO_CALENDRIER!$AB$8,IF(BD!H233="COMMANDE","MARIE1","MARIE2"),IF(I233=INFO_CALENDRIER!$AB$9,IF(BD!H233="COMMANDE","VALERIE1","VALERIE2"),"erreur")))))))))</f>
        <v/>
      </c>
      <c r="U233" s="52"/>
      <c r="V233" s="52"/>
      <c r="W233" s="60" t="str">
        <f t="shared" si="66"/>
        <v/>
      </c>
      <c r="X233" s="60" t="str">
        <f t="shared" si="67"/>
        <v/>
      </c>
      <c r="Y233" s="60" t="str">
        <f t="shared" si="68"/>
        <v/>
      </c>
      <c r="Z233" s="55" t="str">
        <f t="shared" si="69"/>
        <v/>
      </c>
    </row>
    <row r="234" spans="1:26" x14ac:dyDescent="0.25">
      <c r="A234" s="59"/>
      <c r="B234" s="122"/>
      <c r="C234" s="59"/>
      <c r="D234" s="61"/>
      <c r="E234" s="52"/>
      <c r="F234" s="52"/>
      <c r="G234" s="65"/>
      <c r="H234" s="100" t="str">
        <f t="shared" si="62"/>
        <v/>
      </c>
      <c r="I234" s="52"/>
      <c r="J234" s="60" t="str">
        <f t="shared" si="63"/>
        <v/>
      </c>
      <c r="K234" s="60" t="str">
        <f t="shared" si="64"/>
        <v/>
      </c>
      <c r="L234" s="60" t="str">
        <f t="shared" si="65"/>
        <v/>
      </c>
      <c r="M234" s="52"/>
      <c r="N234" s="52" t="str">
        <f t="shared" si="57"/>
        <v/>
      </c>
      <c r="O234" s="52" t="str">
        <f t="shared" si="58"/>
        <v/>
      </c>
      <c r="P234" s="52" t="str">
        <f t="shared" si="59"/>
        <v/>
      </c>
      <c r="Q234" s="52" t="str">
        <f>+IF(A234="","",CONCATENATE(YEAR(A234),"-",VLOOKUP(MONTH(A234),INFO_CALENDRIER!$I$1:$J$13,2,FALSE)))</f>
        <v/>
      </c>
      <c r="R234" s="52" t="str">
        <f t="shared" si="60"/>
        <v/>
      </c>
      <c r="S234" s="60" t="str">
        <f t="shared" si="61"/>
        <v/>
      </c>
      <c r="T234" s="52" t="str">
        <f>IF(H234="","",IF(I234=INFO_CALENDRIER!$AB$2,IF(BD!H234="COMMANDE","ALBAN1","ALBAN2"),IF(I234=INFO_CALENDRIER!$AB$3,IF(BD!H234="COMMANDE","ALICE1","ALICE2"),IF(I234=INFO_CALENDRIER!$AB$4,IF(BD!H234="COMMANDE","EUGENIE1","EUGENIE2"),IF(I234=INFO_CALENDRIER!$AB$5,IF(BD!H234="COMMANDE","FRED1","FRED2"),IF(I234=INFO_CALENDRIER!$AB$6,IF(BD!H234="COMMANDE","HERVE1","HERVE2"),IF(I234=INFO_CALENDRIER!$AB$7,IF(BD!H234="COMMANDE","MARIA1","MARIA2"),IF(I234=INFO_CALENDRIER!$AB$8,IF(BD!H234="COMMANDE","MARIE1","MARIE2"),IF(I234=INFO_CALENDRIER!$AB$9,IF(BD!H234="COMMANDE","VALERIE1","VALERIE2"),"erreur")))))))))</f>
        <v/>
      </c>
      <c r="U234" s="52"/>
      <c r="V234" s="52"/>
      <c r="W234" s="60" t="str">
        <f t="shared" si="66"/>
        <v/>
      </c>
      <c r="X234" s="60" t="str">
        <f t="shared" si="67"/>
        <v/>
      </c>
      <c r="Y234" s="60" t="str">
        <f t="shared" si="68"/>
        <v/>
      </c>
      <c r="Z234" s="55" t="str">
        <f t="shared" si="69"/>
        <v/>
      </c>
    </row>
    <row r="235" spans="1:26" x14ac:dyDescent="0.25">
      <c r="A235" s="59"/>
      <c r="B235" s="122"/>
      <c r="C235" s="59"/>
      <c r="D235" s="61"/>
      <c r="E235" s="52"/>
      <c r="F235" s="52"/>
      <c r="G235" s="65"/>
      <c r="H235" s="100" t="str">
        <f t="shared" si="62"/>
        <v/>
      </c>
      <c r="I235" s="52"/>
      <c r="J235" s="60" t="str">
        <f t="shared" si="63"/>
        <v/>
      </c>
      <c r="K235" s="60" t="str">
        <f t="shared" si="64"/>
        <v/>
      </c>
      <c r="L235" s="60" t="str">
        <f t="shared" si="65"/>
        <v/>
      </c>
      <c r="M235" s="52"/>
      <c r="N235" s="52" t="str">
        <f t="shared" si="57"/>
        <v/>
      </c>
      <c r="O235" s="52" t="str">
        <f t="shared" si="58"/>
        <v/>
      </c>
      <c r="P235" s="52" t="str">
        <f t="shared" si="59"/>
        <v/>
      </c>
      <c r="Q235" s="52" t="str">
        <f>+IF(A235="","",CONCATENATE(YEAR(A235),"-",VLOOKUP(MONTH(A235),INFO_CALENDRIER!$I$1:$J$13,2,FALSE)))</f>
        <v/>
      </c>
      <c r="R235" s="52" t="str">
        <f t="shared" si="60"/>
        <v/>
      </c>
      <c r="S235" s="60" t="str">
        <f t="shared" si="61"/>
        <v/>
      </c>
      <c r="T235" s="52" t="str">
        <f>IF(H235="","",IF(I235=INFO_CALENDRIER!$AB$2,IF(BD!H235="COMMANDE","ALBAN1","ALBAN2"),IF(I235=INFO_CALENDRIER!$AB$3,IF(BD!H235="COMMANDE","ALICE1","ALICE2"),IF(I235=INFO_CALENDRIER!$AB$4,IF(BD!H235="COMMANDE","EUGENIE1","EUGENIE2"),IF(I235=INFO_CALENDRIER!$AB$5,IF(BD!H235="COMMANDE","FRED1","FRED2"),IF(I235=INFO_CALENDRIER!$AB$6,IF(BD!H235="COMMANDE","HERVE1","HERVE2"),IF(I235=INFO_CALENDRIER!$AB$7,IF(BD!H235="COMMANDE","MARIA1","MARIA2"),IF(I235=INFO_CALENDRIER!$AB$8,IF(BD!H235="COMMANDE","MARIE1","MARIE2"),IF(I235=INFO_CALENDRIER!$AB$9,IF(BD!H235="COMMANDE","VALERIE1","VALERIE2"),"erreur")))))))))</f>
        <v/>
      </c>
      <c r="U235" s="52"/>
      <c r="V235" s="52"/>
      <c r="W235" s="60" t="str">
        <f t="shared" si="66"/>
        <v/>
      </c>
      <c r="X235" s="60" t="str">
        <f t="shared" si="67"/>
        <v/>
      </c>
      <c r="Y235" s="60" t="str">
        <f t="shared" si="68"/>
        <v/>
      </c>
      <c r="Z235" s="55" t="str">
        <f t="shared" si="69"/>
        <v/>
      </c>
    </row>
    <row r="236" spans="1:26" x14ac:dyDescent="0.25">
      <c r="A236" s="59"/>
      <c r="B236" s="122"/>
      <c r="C236" s="59"/>
      <c r="D236" s="61"/>
      <c r="E236" s="52"/>
      <c r="F236" s="52"/>
      <c r="G236" s="65"/>
      <c r="H236" s="100" t="str">
        <f t="shared" si="62"/>
        <v/>
      </c>
      <c r="I236" s="52"/>
      <c r="J236" s="60" t="str">
        <f t="shared" si="63"/>
        <v/>
      </c>
      <c r="K236" s="60" t="str">
        <f t="shared" si="64"/>
        <v/>
      </c>
      <c r="L236" s="60" t="str">
        <f t="shared" si="65"/>
        <v/>
      </c>
      <c r="M236" s="52"/>
      <c r="N236" s="52" t="str">
        <f t="shared" si="57"/>
        <v/>
      </c>
      <c r="O236" s="52" t="str">
        <f t="shared" si="58"/>
        <v/>
      </c>
      <c r="P236" s="52" t="str">
        <f t="shared" si="59"/>
        <v/>
      </c>
      <c r="Q236" s="52" t="str">
        <f>+IF(A236="","",CONCATENATE(YEAR(A236),"-",VLOOKUP(MONTH(A236),INFO_CALENDRIER!$I$1:$J$13,2,FALSE)))</f>
        <v/>
      </c>
      <c r="R236" s="52" t="str">
        <f t="shared" si="60"/>
        <v/>
      </c>
      <c r="S236" s="60" t="str">
        <f t="shared" si="61"/>
        <v/>
      </c>
      <c r="T236" s="52" t="str">
        <f>IF(H236="","",IF(I236=INFO_CALENDRIER!$AB$2,IF(BD!H236="COMMANDE","ALBAN1","ALBAN2"),IF(I236=INFO_CALENDRIER!$AB$3,IF(BD!H236="COMMANDE","ALICE1","ALICE2"),IF(I236=INFO_CALENDRIER!$AB$4,IF(BD!H236="COMMANDE","EUGENIE1","EUGENIE2"),IF(I236=INFO_CALENDRIER!$AB$5,IF(BD!H236="COMMANDE","FRED1","FRED2"),IF(I236=INFO_CALENDRIER!$AB$6,IF(BD!H236="COMMANDE","HERVE1","HERVE2"),IF(I236=INFO_CALENDRIER!$AB$7,IF(BD!H236="COMMANDE","MARIA1","MARIA2"),IF(I236=INFO_CALENDRIER!$AB$8,IF(BD!H236="COMMANDE","MARIE1","MARIE2"),IF(I236=INFO_CALENDRIER!$AB$9,IF(BD!H236="COMMANDE","VALERIE1","VALERIE2"),"erreur")))))))))</f>
        <v/>
      </c>
      <c r="U236" s="52"/>
      <c r="V236" s="52"/>
      <c r="W236" s="60" t="str">
        <f t="shared" si="66"/>
        <v/>
      </c>
      <c r="X236" s="60" t="str">
        <f t="shared" si="67"/>
        <v/>
      </c>
      <c r="Y236" s="60" t="str">
        <f t="shared" si="68"/>
        <v/>
      </c>
      <c r="Z236" s="55" t="str">
        <f t="shared" si="69"/>
        <v/>
      </c>
    </row>
    <row r="237" spans="1:26" x14ac:dyDescent="0.25">
      <c r="A237" s="59"/>
      <c r="B237" s="122"/>
      <c r="C237" s="59"/>
      <c r="D237" s="61"/>
      <c r="E237" s="52"/>
      <c r="F237" s="52"/>
      <c r="G237" s="65"/>
      <c r="H237" s="100" t="str">
        <f t="shared" si="62"/>
        <v/>
      </c>
      <c r="I237" s="52"/>
      <c r="J237" s="60" t="str">
        <f t="shared" si="63"/>
        <v/>
      </c>
      <c r="K237" s="60" t="str">
        <f t="shared" si="64"/>
        <v/>
      </c>
      <c r="L237" s="60" t="str">
        <f t="shared" si="65"/>
        <v/>
      </c>
      <c r="M237" s="52"/>
      <c r="N237" s="52" t="str">
        <f t="shared" si="57"/>
        <v/>
      </c>
      <c r="O237" s="52" t="str">
        <f t="shared" si="58"/>
        <v/>
      </c>
      <c r="P237" s="52" t="str">
        <f t="shared" si="59"/>
        <v/>
      </c>
      <c r="Q237" s="52" t="str">
        <f>+IF(A237="","",CONCATENATE(YEAR(A237),"-",VLOOKUP(MONTH(A237),INFO_CALENDRIER!$I$1:$J$13,2,FALSE)))</f>
        <v/>
      </c>
      <c r="R237" s="52" t="str">
        <f t="shared" si="60"/>
        <v/>
      </c>
      <c r="S237" s="60" t="str">
        <f t="shared" si="61"/>
        <v/>
      </c>
      <c r="T237" s="52" t="str">
        <f>IF(H237="","",IF(I237=INFO_CALENDRIER!$AB$2,IF(BD!H237="COMMANDE","ALBAN1","ALBAN2"),IF(I237=INFO_CALENDRIER!$AB$3,IF(BD!H237="COMMANDE","ALICE1","ALICE2"),IF(I237=INFO_CALENDRIER!$AB$4,IF(BD!H237="COMMANDE","EUGENIE1","EUGENIE2"),IF(I237=INFO_CALENDRIER!$AB$5,IF(BD!H237="COMMANDE","FRED1","FRED2"),IF(I237=INFO_CALENDRIER!$AB$6,IF(BD!H237="COMMANDE","HERVE1","HERVE2"),IF(I237=INFO_CALENDRIER!$AB$7,IF(BD!H237="COMMANDE","MARIA1","MARIA2"),IF(I237=INFO_CALENDRIER!$AB$8,IF(BD!H237="COMMANDE","MARIE1","MARIE2"),IF(I237=INFO_CALENDRIER!$AB$9,IF(BD!H237="COMMANDE","VALERIE1","VALERIE2"),"erreur")))))))))</f>
        <v/>
      </c>
      <c r="U237" s="52"/>
      <c r="V237" s="52"/>
      <c r="W237" s="60" t="str">
        <f t="shared" si="66"/>
        <v/>
      </c>
      <c r="X237" s="60" t="str">
        <f t="shared" si="67"/>
        <v/>
      </c>
      <c r="Y237" s="60" t="str">
        <f t="shared" si="68"/>
        <v/>
      </c>
      <c r="Z237" s="55" t="str">
        <f t="shared" si="69"/>
        <v/>
      </c>
    </row>
    <row r="238" spans="1:26" x14ac:dyDescent="0.25">
      <c r="A238" s="59"/>
      <c r="B238" s="122"/>
      <c r="C238" s="59"/>
      <c r="D238" s="61"/>
      <c r="E238" s="52"/>
      <c r="F238" s="52"/>
      <c r="G238" s="65"/>
      <c r="H238" s="100" t="str">
        <f t="shared" si="62"/>
        <v/>
      </c>
      <c r="I238" s="52"/>
      <c r="J238" s="60" t="str">
        <f t="shared" si="63"/>
        <v/>
      </c>
      <c r="K238" s="60" t="str">
        <f t="shared" si="64"/>
        <v/>
      </c>
      <c r="L238" s="60" t="str">
        <f t="shared" si="65"/>
        <v/>
      </c>
      <c r="M238" s="52"/>
      <c r="N238" s="52" t="str">
        <f t="shared" si="57"/>
        <v/>
      </c>
      <c r="O238" s="52" t="str">
        <f t="shared" si="58"/>
        <v/>
      </c>
      <c r="P238" s="52" t="str">
        <f t="shared" si="59"/>
        <v/>
      </c>
      <c r="Q238" s="52" t="str">
        <f>+IF(A238="","",CONCATENATE(YEAR(A238),"-",VLOOKUP(MONTH(A238),INFO_CALENDRIER!$I$1:$J$13,2,FALSE)))</f>
        <v/>
      </c>
      <c r="R238" s="52" t="str">
        <f t="shared" si="60"/>
        <v/>
      </c>
      <c r="S238" s="60" t="str">
        <f t="shared" si="61"/>
        <v/>
      </c>
      <c r="T238" s="52" t="str">
        <f>IF(H238="","",IF(I238=INFO_CALENDRIER!$AB$2,IF(BD!H238="COMMANDE","ALBAN1","ALBAN2"),IF(I238=INFO_CALENDRIER!$AB$3,IF(BD!H238="COMMANDE","ALICE1","ALICE2"),IF(I238=INFO_CALENDRIER!$AB$4,IF(BD!H238="COMMANDE","EUGENIE1","EUGENIE2"),IF(I238=INFO_CALENDRIER!$AB$5,IF(BD!H238="COMMANDE","FRED1","FRED2"),IF(I238=INFO_CALENDRIER!$AB$6,IF(BD!H238="COMMANDE","HERVE1","HERVE2"),IF(I238=INFO_CALENDRIER!$AB$7,IF(BD!H238="COMMANDE","MARIA1","MARIA2"),IF(I238=INFO_CALENDRIER!$AB$8,IF(BD!H238="COMMANDE","MARIE1","MARIE2"),IF(I238=INFO_CALENDRIER!$AB$9,IF(BD!H238="COMMANDE","VALERIE1","VALERIE2"),"erreur")))))))))</f>
        <v/>
      </c>
      <c r="U238" s="52"/>
      <c r="V238" s="52"/>
      <c r="W238" s="60" t="str">
        <f t="shared" si="66"/>
        <v/>
      </c>
      <c r="X238" s="60" t="str">
        <f t="shared" si="67"/>
        <v/>
      </c>
      <c r="Y238" s="60" t="str">
        <f t="shared" si="68"/>
        <v/>
      </c>
      <c r="Z238" s="55" t="str">
        <f t="shared" si="69"/>
        <v/>
      </c>
    </row>
    <row r="239" spans="1:26" x14ac:dyDescent="0.25">
      <c r="A239" s="59"/>
      <c r="B239" s="122"/>
      <c r="C239" s="59"/>
      <c r="D239" s="61"/>
      <c r="E239" s="52"/>
      <c r="F239" s="52"/>
      <c r="G239" s="65"/>
      <c r="H239" s="100" t="str">
        <f t="shared" si="62"/>
        <v/>
      </c>
      <c r="I239" s="52"/>
      <c r="J239" s="60" t="str">
        <f t="shared" si="63"/>
        <v/>
      </c>
      <c r="K239" s="60" t="str">
        <f t="shared" si="64"/>
        <v/>
      </c>
      <c r="L239" s="60" t="str">
        <f t="shared" si="65"/>
        <v/>
      </c>
      <c r="M239" s="52"/>
      <c r="N239" s="52" t="str">
        <f t="shared" si="57"/>
        <v/>
      </c>
      <c r="O239" s="52" t="str">
        <f t="shared" si="58"/>
        <v/>
      </c>
      <c r="P239" s="52" t="str">
        <f t="shared" si="59"/>
        <v/>
      </c>
      <c r="Q239" s="52" t="str">
        <f>+IF(A239="","",CONCATENATE(YEAR(A239),"-",VLOOKUP(MONTH(A239),INFO_CALENDRIER!$I$1:$J$13,2,FALSE)))</f>
        <v/>
      </c>
      <c r="R239" s="52" t="str">
        <f t="shared" si="60"/>
        <v/>
      </c>
      <c r="S239" s="60" t="str">
        <f t="shared" si="61"/>
        <v/>
      </c>
      <c r="T239" s="52" t="str">
        <f>IF(H239="","",IF(I239=INFO_CALENDRIER!$AB$2,IF(BD!H239="COMMANDE","ALBAN1","ALBAN2"),IF(I239=INFO_CALENDRIER!$AB$3,IF(BD!H239="COMMANDE","ALICE1","ALICE2"),IF(I239=INFO_CALENDRIER!$AB$4,IF(BD!H239="COMMANDE","EUGENIE1","EUGENIE2"),IF(I239=INFO_CALENDRIER!$AB$5,IF(BD!H239="COMMANDE","FRED1","FRED2"),IF(I239=INFO_CALENDRIER!$AB$6,IF(BD!H239="COMMANDE","HERVE1","HERVE2"),IF(I239=INFO_CALENDRIER!$AB$7,IF(BD!H239="COMMANDE","MARIA1","MARIA2"),IF(I239=INFO_CALENDRIER!$AB$8,IF(BD!H239="COMMANDE","MARIE1","MARIE2"),IF(I239=INFO_CALENDRIER!$AB$9,IF(BD!H239="COMMANDE","VALERIE1","VALERIE2"),"erreur")))))))))</f>
        <v/>
      </c>
      <c r="U239" s="52"/>
      <c r="V239" s="52"/>
      <c r="W239" s="60" t="str">
        <f t="shared" si="66"/>
        <v/>
      </c>
      <c r="X239" s="60" t="str">
        <f t="shared" si="67"/>
        <v/>
      </c>
      <c r="Y239" s="60" t="str">
        <f t="shared" si="68"/>
        <v/>
      </c>
      <c r="Z239" s="55" t="str">
        <f t="shared" si="69"/>
        <v/>
      </c>
    </row>
    <row r="240" spans="1:26" x14ac:dyDescent="0.25">
      <c r="A240" s="59"/>
      <c r="B240" s="122"/>
      <c r="C240" s="59"/>
      <c r="D240" s="61"/>
      <c r="E240" s="52"/>
      <c r="F240" s="52"/>
      <c r="G240" s="65"/>
      <c r="H240" s="100" t="str">
        <f t="shared" si="62"/>
        <v/>
      </c>
      <c r="I240" s="52"/>
      <c r="J240" s="60" t="str">
        <f t="shared" si="63"/>
        <v/>
      </c>
      <c r="K240" s="60" t="str">
        <f t="shared" si="64"/>
        <v/>
      </c>
      <c r="L240" s="60" t="str">
        <f t="shared" si="65"/>
        <v/>
      </c>
      <c r="M240" s="52"/>
      <c r="N240" s="52" t="str">
        <f t="shared" si="57"/>
        <v/>
      </c>
      <c r="O240" s="52" t="str">
        <f t="shared" si="58"/>
        <v/>
      </c>
      <c r="P240" s="52" t="str">
        <f t="shared" si="59"/>
        <v/>
      </c>
      <c r="Q240" s="52" t="str">
        <f>+IF(A240="","",CONCATENATE(YEAR(A240),"-",VLOOKUP(MONTH(A240),INFO_CALENDRIER!$I$1:$J$13,2,FALSE)))</f>
        <v/>
      </c>
      <c r="R240" s="52" t="str">
        <f t="shared" si="60"/>
        <v/>
      </c>
      <c r="S240" s="60" t="str">
        <f t="shared" si="61"/>
        <v/>
      </c>
      <c r="T240" s="52" t="str">
        <f>IF(H240="","",IF(I240=INFO_CALENDRIER!$AB$2,IF(BD!H240="COMMANDE","ALBAN1","ALBAN2"),IF(I240=INFO_CALENDRIER!$AB$3,IF(BD!H240="COMMANDE","ALICE1","ALICE2"),IF(I240=INFO_CALENDRIER!$AB$4,IF(BD!H240="COMMANDE","EUGENIE1","EUGENIE2"),IF(I240=INFO_CALENDRIER!$AB$5,IF(BD!H240="COMMANDE","FRED1","FRED2"),IF(I240=INFO_CALENDRIER!$AB$6,IF(BD!H240="COMMANDE","HERVE1","HERVE2"),IF(I240=INFO_CALENDRIER!$AB$7,IF(BD!H240="COMMANDE","MARIA1","MARIA2"),IF(I240=INFO_CALENDRIER!$AB$8,IF(BD!H240="COMMANDE","MARIE1","MARIE2"),IF(I240=INFO_CALENDRIER!$AB$9,IF(BD!H240="COMMANDE","VALERIE1","VALERIE2"),"erreur")))))))))</f>
        <v/>
      </c>
      <c r="U240" s="52"/>
      <c r="V240" s="52"/>
      <c r="W240" s="60" t="str">
        <f t="shared" si="66"/>
        <v/>
      </c>
      <c r="X240" s="60" t="str">
        <f t="shared" si="67"/>
        <v/>
      </c>
      <c r="Y240" s="60" t="str">
        <f t="shared" si="68"/>
        <v/>
      </c>
      <c r="Z240" s="55" t="str">
        <f t="shared" si="69"/>
        <v/>
      </c>
    </row>
    <row r="241" spans="1:26" x14ac:dyDescent="0.25">
      <c r="A241" s="59"/>
      <c r="B241" s="122"/>
      <c r="C241" s="59"/>
      <c r="D241" s="61"/>
      <c r="E241" s="52"/>
      <c r="F241" s="52"/>
      <c r="G241" s="65"/>
      <c r="H241" s="100" t="str">
        <f t="shared" si="62"/>
        <v/>
      </c>
      <c r="I241" s="52"/>
      <c r="J241" s="60" t="str">
        <f t="shared" si="63"/>
        <v/>
      </c>
      <c r="K241" s="60" t="str">
        <f t="shared" si="64"/>
        <v/>
      </c>
      <c r="L241" s="60" t="str">
        <f t="shared" si="65"/>
        <v/>
      </c>
      <c r="M241" s="52"/>
      <c r="N241" s="52" t="str">
        <f t="shared" si="57"/>
        <v/>
      </c>
      <c r="O241" s="52" t="str">
        <f t="shared" si="58"/>
        <v/>
      </c>
      <c r="P241" s="52" t="str">
        <f t="shared" si="59"/>
        <v/>
      </c>
      <c r="Q241" s="52" t="str">
        <f>+IF(A241="","",CONCATENATE(YEAR(A241),"-",VLOOKUP(MONTH(A241),INFO_CALENDRIER!$I$1:$J$13,2,FALSE)))</f>
        <v/>
      </c>
      <c r="R241" s="52" t="str">
        <f t="shared" si="60"/>
        <v/>
      </c>
      <c r="S241" s="60" t="str">
        <f t="shared" si="61"/>
        <v/>
      </c>
      <c r="T241" s="52" t="str">
        <f>IF(H241="","",IF(I241=INFO_CALENDRIER!$AB$2,IF(BD!H241="COMMANDE","ALBAN1","ALBAN2"),IF(I241=INFO_CALENDRIER!$AB$3,IF(BD!H241="COMMANDE","ALICE1","ALICE2"),IF(I241=INFO_CALENDRIER!$AB$4,IF(BD!H241="COMMANDE","EUGENIE1","EUGENIE2"),IF(I241=INFO_CALENDRIER!$AB$5,IF(BD!H241="COMMANDE","FRED1","FRED2"),IF(I241=INFO_CALENDRIER!$AB$6,IF(BD!H241="COMMANDE","HERVE1","HERVE2"),IF(I241=INFO_CALENDRIER!$AB$7,IF(BD!H241="COMMANDE","MARIA1","MARIA2"),IF(I241=INFO_CALENDRIER!$AB$8,IF(BD!H241="COMMANDE","MARIE1","MARIE2"),IF(I241=INFO_CALENDRIER!$AB$9,IF(BD!H241="COMMANDE","VALERIE1","VALERIE2"),"erreur")))))))))</f>
        <v/>
      </c>
      <c r="U241" s="52"/>
      <c r="V241" s="52"/>
      <c r="W241" s="60" t="str">
        <f t="shared" si="66"/>
        <v/>
      </c>
      <c r="X241" s="60" t="str">
        <f t="shared" si="67"/>
        <v/>
      </c>
      <c r="Y241" s="60" t="str">
        <f t="shared" si="68"/>
        <v/>
      </c>
      <c r="Z241" s="55" t="str">
        <f t="shared" si="69"/>
        <v/>
      </c>
    </row>
    <row r="242" spans="1:26" x14ac:dyDescent="0.25">
      <c r="A242" s="59"/>
      <c r="B242" s="122"/>
      <c r="C242" s="59"/>
      <c r="D242" s="61"/>
      <c r="E242" s="52"/>
      <c r="F242" s="52"/>
      <c r="G242" s="65"/>
      <c r="H242" s="100" t="str">
        <f t="shared" si="62"/>
        <v/>
      </c>
      <c r="I242" s="52"/>
      <c r="J242" s="60" t="str">
        <f t="shared" si="63"/>
        <v/>
      </c>
      <c r="K242" s="60" t="str">
        <f t="shared" si="64"/>
        <v/>
      </c>
      <c r="L242" s="60" t="str">
        <f t="shared" si="65"/>
        <v/>
      </c>
      <c r="M242" s="52"/>
      <c r="N242" s="52" t="str">
        <f t="shared" si="57"/>
        <v/>
      </c>
      <c r="O242" s="52" t="str">
        <f t="shared" si="58"/>
        <v/>
      </c>
      <c r="P242" s="52" t="str">
        <f t="shared" si="59"/>
        <v/>
      </c>
      <c r="Q242" s="52" t="str">
        <f>+IF(A242="","",CONCATENATE(YEAR(A242),"-",VLOOKUP(MONTH(A242),INFO_CALENDRIER!$I$1:$J$13,2,FALSE)))</f>
        <v/>
      </c>
      <c r="R242" s="52" t="str">
        <f t="shared" si="60"/>
        <v/>
      </c>
      <c r="S242" s="60" t="str">
        <f t="shared" si="61"/>
        <v/>
      </c>
      <c r="T242" s="52" t="str">
        <f>IF(H242="","",IF(I242=INFO_CALENDRIER!$AB$2,IF(BD!H242="COMMANDE","ALBAN1","ALBAN2"),IF(I242=INFO_CALENDRIER!$AB$3,IF(BD!H242="COMMANDE","ALICE1","ALICE2"),IF(I242=INFO_CALENDRIER!$AB$4,IF(BD!H242="COMMANDE","EUGENIE1","EUGENIE2"),IF(I242=INFO_CALENDRIER!$AB$5,IF(BD!H242="COMMANDE","FRED1","FRED2"),IF(I242=INFO_CALENDRIER!$AB$6,IF(BD!H242="COMMANDE","HERVE1","HERVE2"),IF(I242=INFO_CALENDRIER!$AB$7,IF(BD!H242="COMMANDE","MARIA1","MARIA2"),IF(I242=INFO_CALENDRIER!$AB$8,IF(BD!H242="COMMANDE","MARIE1","MARIE2"),IF(I242=INFO_CALENDRIER!$AB$9,IF(BD!H242="COMMANDE","VALERIE1","VALERIE2"),"erreur")))))))))</f>
        <v/>
      </c>
      <c r="U242" s="52"/>
      <c r="V242" s="52"/>
      <c r="W242" s="60" t="str">
        <f t="shared" si="66"/>
        <v/>
      </c>
      <c r="X242" s="60" t="str">
        <f t="shared" si="67"/>
        <v/>
      </c>
      <c r="Y242" s="60" t="str">
        <f t="shared" si="68"/>
        <v/>
      </c>
      <c r="Z242" s="55" t="str">
        <f t="shared" si="69"/>
        <v/>
      </c>
    </row>
    <row r="243" spans="1:26" x14ac:dyDescent="0.25">
      <c r="A243" s="59"/>
      <c r="B243" s="122"/>
      <c r="C243" s="59"/>
      <c r="D243" s="61"/>
      <c r="E243" s="52"/>
      <c r="F243" s="52"/>
      <c r="G243" s="65"/>
      <c r="H243" s="100" t="str">
        <f t="shared" si="62"/>
        <v/>
      </c>
      <c r="I243" s="52"/>
      <c r="J243" s="60" t="str">
        <f t="shared" si="63"/>
        <v/>
      </c>
      <c r="K243" s="60" t="str">
        <f t="shared" si="64"/>
        <v/>
      </c>
      <c r="L243" s="60" t="str">
        <f t="shared" si="65"/>
        <v/>
      </c>
      <c r="M243" s="52"/>
      <c r="N243" s="52" t="str">
        <f t="shared" si="57"/>
        <v/>
      </c>
      <c r="O243" s="52" t="str">
        <f t="shared" si="58"/>
        <v/>
      </c>
      <c r="P243" s="52" t="str">
        <f t="shared" si="59"/>
        <v/>
      </c>
      <c r="Q243" s="52" t="str">
        <f>+IF(A243="","",CONCATENATE(YEAR(A243),"-",VLOOKUP(MONTH(A243),INFO_CALENDRIER!$I$1:$J$13,2,FALSE)))</f>
        <v/>
      </c>
      <c r="R243" s="52" t="str">
        <f t="shared" si="60"/>
        <v/>
      </c>
      <c r="S243" s="60" t="str">
        <f t="shared" si="61"/>
        <v/>
      </c>
      <c r="T243" s="52" t="str">
        <f>IF(H243="","",IF(I243=INFO_CALENDRIER!$AB$2,IF(BD!H243="COMMANDE","ALBAN1","ALBAN2"),IF(I243=INFO_CALENDRIER!$AB$3,IF(BD!H243="COMMANDE","ALICE1","ALICE2"),IF(I243=INFO_CALENDRIER!$AB$4,IF(BD!H243="COMMANDE","EUGENIE1","EUGENIE2"),IF(I243=INFO_CALENDRIER!$AB$5,IF(BD!H243="COMMANDE","FRED1","FRED2"),IF(I243=INFO_CALENDRIER!$AB$6,IF(BD!H243="COMMANDE","HERVE1","HERVE2"),IF(I243=INFO_CALENDRIER!$AB$7,IF(BD!H243="COMMANDE","MARIA1","MARIA2"),IF(I243=INFO_CALENDRIER!$AB$8,IF(BD!H243="COMMANDE","MARIE1","MARIE2"),IF(I243=INFO_CALENDRIER!$AB$9,IF(BD!H243="COMMANDE","VALERIE1","VALERIE2"),"erreur")))))))))</f>
        <v/>
      </c>
      <c r="U243" s="52"/>
      <c r="V243" s="52"/>
      <c r="W243" s="60" t="str">
        <f t="shared" si="66"/>
        <v/>
      </c>
      <c r="X243" s="60" t="str">
        <f t="shared" si="67"/>
        <v/>
      </c>
      <c r="Y243" s="60" t="str">
        <f t="shared" si="68"/>
        <v/>
      </c>
      <c r="Z243" s="55" t="str">
        <f t="shared" si="69"/>
        <v/>
      </c>
    </row>
    <row r="244" spans="1:26" x14ac:dyDescent="0.25">
      <c r="A244" s="59"/>
      <c r="B244" s="122"/>
      <c r="C244" s="59"/>
      <c r="D244" s="61"/>
      <c r="E244" s="52"/>
      <c r="F244" s="52"/>
      <c r="G244" s="65"/>
      <c r="H244" s="100" t="str">
        <f t="shared" si="62"/>
        <v/>
      </c>
      <c r="I244" s="52"/>
      <c r="J244" s="60" t="str">
        <f t="shared" si="63"/>
        <v/>
      </c>
      <c r="K244" s="60" t="str">
        <f t="shared" si="64"/>
        <v/>
      </c>
      <c r="L244" s="60" t="str">
        <f t="shared" si="65"/>
        <v/>
      </c>
      <c r="M244" s="52"/>
      <c r="N244" s="52" t="str">
        <f t="shared" si="57"/>
        <v/>
      </c>
      <c r="O244" s="52" t="str">
        <f t="shared" si="58"/>
        <v/>
      </c>
      <c r="P244" s="52" t="str">
        <f t="shared" si="59"/>
        <v/>
      </c>
      <c r="Q244" s="52" t="str">
        <f>+IF(A244="","",CONCATENATE(YEAR(A244),"-",VLOOKUP(MONTH(A244),INFO_CALENDRIER!$I$1:$J$13,2,FALSE)))</f>
        <v/>
      </c>
      <c r="R244" s="52" t="str">
        <f t="shared" si="60"/>
        <v/>
      </c>
      <c r="S244" s="60" t="str">
        <f t="shared" si="61"/>
        <v/>
      </c>
      <c r="T244" s="52" t="str">
        <f>IF(H244="","",IF(I244=INFO_CALENDRIER!$AB$2,IF(BD!H244="COMMANDE","ALBAN1","ALBAN2"),IF(I244=INFO_CALENDRIER!$AB$3,IF(BD!H244="COMMANDE","ALICE1","ALICE2"),IF(I244=INFO_CALENDRIER!$AB$4,IF(BD!H244="COMMANDE","EUGENIE1","EUGENIE2"),IF(I244=INFO_CALENDRIER!$AB$5,IF(BD!H244="COMMANDE","FRED1","FRED2"),IF(I244=INFO_CALENDRIER!$AB$6,IF(BD!H244="COMMANDE","HERVE1","HERVE2"),IF(I244=INFO_CALENDRIER!$AB$7,IF(BD!H244="COMMANDE","MARIA1","MARIA2"),IF(I244=INFO_CALENDRIER!$AB$8,IF(BD!H244="COMMANDE","MARIE1","MARIE2"),IF(I244=INFO_CALENDRIER!$AB$9,IF(BD!H244="COMMANDE","VALERIE1","VALERIE2"),"erreur")))))))))</f>
        <v/>
      </c>
      <c r="U244" s="52"/>
      <c r="V244" s="52"/>
      <c r="W244" s="60" t="str">
        <f t="shared" si="66"/>
        <v/>
      </c>
      <c r="X244" s="60" t="str">
        <f t="shared" si="67"/>
        <v/>
      </c>
      <c r="Y244" s="60" t="str">
        <f t="shared" si="68"/>
        <v/>
      </c>
      <c r="Z244" s="55" t="str">
        <f t="shared" si="69"/>
        <v/>
      </c>
    </row>
    <row r="245" spans="1:26" x14ac:dyDescent="0.25">
      <c r="A245" s="59"/>
      <c r="B245" s="122"/>
      <c r="C245" s="59"/>
      <c r="D245" s="61"/>
      <c r="E245" s="52"/>
      <c r="F245" s="52"/>
      <c r="G245" s="65"/>
      <c r="H245" s="100" t="str">
        <f t="shared" si="62"/>
        <v/>
      </c>
      <c r="I245" s="52"/>
      <c r="J245" s="60" t="str">
        <f t="shared" si="63"/>
        <v/>
      </c>
      <c r="K245" s="60" t="str">
        <f t="shared" si="64"/>
        <v/>
      </c>
      <c r="L245" s="60" t="str">
        <f t="shared" si="65"/>
        <v/>
      </c>
      <c r="M245" s="52"/>
      <c r="N245" s="52" t="str">
        <f t="shared" si="57"/>
        <v/>
      </c>
      <c r="O245" s="52" t="str">
        <f t="shared" si="58"/>
        <v/>
      </c>
      <c r="P245" s="52" t="str">
        <f t="shared" si="59"/>
        <v/>
      </c>
      <c r="Q245" s="52" t="str">
        <f>+IF(A245="","",CONCATENATE(YEAR(A245),"-",VLOOKUP(MONTH(A245),INFO_CALENDRIER!$I$1:$J$13,2,FALSE)))</f>
        <v/>
      </c>
      <c r="R245" s="52" t="str">
        <f t="shared" si="60"/>
        <v/>
      </c>
      <c r="S245" s="60" t="str">
        <f t="shared" si="61"/>
        <v/>
      </c>
      <c r="T245" s="52" t="str">
        <f>IF(H245="","",IF(I245=INFO_CALENDRIER!$AB$2,IF(BD!H245="COMMANDE","ALBAN1","ALBAN2"),IF(I245=INFO_CALENDRIER!$AB$3,IF(BD!H245="COMMANDE","ALICE1","ALICE2"),IF(I245=INFO_CALENDRIER!$AB$4,IF(BD!H245="COMMANDE","EUGENIE1","EUGENIE2"),IF(I245=INFO_CALENDRIER!$AB$5,IF(BD!H245="COMMANDE","FRED1","FRED2"),IF(I245=INFO_CALENDRIER!$AB$6,IF(BD!H245="COMMANDE","HERVE1","HERVE2"),IF(I245=INFO_CALENDRIER!$AB$7,IF(BD!H245="COMMANDE","MARIA1","MARIA2"),IF(I245=INFO_CALENDRIER!$AB$8,IF(BD!H245="COMMANDE","MARIE1","MARIE2"),IF(I245=INFO_CALENDRIER!$AB$9,IF(BD!H245="COMMANDE","VALERIE1","VALERIE2"),"erreur")))))))))</f>
        <v/>
      </c>
      <c r="U245" s="52"/>
      <c r="V245" s="52"/>
      <c r="W245" s="60" t="str">
        <f t="shared" si="66"/>
        <v/>
      </c>
      <c r="X245" s="60" t="str">
        <f t="shared" si="67"/>
        <v/>
      </c>
      <c r="Y245" s="60" t="str">
        <f t="shared" si="68"/>
        <v/>
      </c>
      <c r="Z245" s="55" t="str">
        <f t="shared" si="69"/>
        <v/>
      </c>
    </row>
    <row r="246" spans="1:26" x14ac:dyDescent="0.25">
      <c r="A246" s="59"/>
      <c r="B246" s="122"/>
      <c r="C246" s="59"/>
      <c r="D246" s="61"/>
      <c r="E246" s="52"/>
      <c r="F246" s="52"/>
      <c r="G246" s="65"/>
      <c r="H246" s="100" t="str">
        <f t="shared" si="62"/>
        <v/>
      </c>
      <c r="I246" s="52"/>
      <c r="J246" s="60" t="str">
        <f t="shared" si="63"/>
        <v/>
      </c>
      <c r="K246" s="60" t="str">
        <f t="shared" si="64"/>
        <v/>
      </c>
      <c r="L246" s="60" t="str">
        <f t="shared" si="65"/>
        <v/>
      </c>
      <c r="M246" s="52"/>
      <c r="N246" s="52" t="str">
        <f t="shared" si="57"/>
        <v/>
      </c>
      <c r="O246" s="52" t="str">
        <f t="shared" si="58"/>
        <v/>
      </c>
      <c r="P246" s="52" t="str">
        <f t="shared" si="59"/>
        <v/>
      </c>
      <c r="Q246" s="52" t="str">
        <f>+IF(A246="","",CONCATENATE(YEAR(A246),"-",VLOOKUP(MONTH(A246),INFO_CALENDRIER!$I$1:$J$13,2,FALSE)))</f>
        <v/>
      </c>
      <c r="R246" s="52" t="str">
        <f t="shared" si="60"/>
        <v/>
      </c>
      <c r="S246" s="60" t="str">
        <f t="shared" si="61"/>
        <v/>
      </c>
      <c r="T246" s="52" t="str">
        <f>IF(H246="","",IF(I246=INFO_CALENDRIER!$AB$2,IF(BD!H246="COMMANDE","ALBAN1","ALBAN2"),IF(I246=INFO_CALENDRIER!$AB$3,IF(BD!H246="COMMANDE","ALICE1","ALICE2"),IF(I246=INFO_CALENDRIER!$AB$4,IF(BD!H246="COMMANDE","EUGENIE1","EUGENIE2"),IF(I246=INFO_CALENDRIER!$AB$5,IF(BD!H246="COMMANDE","FRED1","FRED2"),IF(I246=INFO_CALENDRIER!$AB$6,IF(BD!H246="COMMANDE","HERVE1","HERVE2"),IF(I246=INFO_CALENDRIER!$AB$7,IF(BD!H246="COMMANDE","MARIA1","MARIA2"),IF(I246=INFO_CALENDRIER!$AB$8,IF(BD!H246="COMMANDE","MARIE1","MARIE2"),IF(I246=INFO_CALENDRIER!$AB$9,IF(BD!H246="COMMANDE","VALERIE1","VALERIE2"),"erreur")))))))))</f>
        <v/>
      </c>
      <c r="U246" s="52"/>
      <c r="V246" s="52"/>
      <c r="W246" s="60" t="str">
        <f t="shared" si="66"/>
        <v/>
      </c>
      <c r="X246" s="60" t="str">
        <f t="shared" si="67"/>
        <v/>
      </c>
      <c r="Y246" s="60" t="str">
        <f t="shared" si="68"/>
        <v/>
      </c>
      <c r="Z246" s="55" t="str">
        <f t="shared" si="69"/>
        <v/>
      </c>
    </row>
    <row r="247" spans="1:26" x14ac:dyDescent="0.25">
      <c r="A247" s="59"/>
      <c r="B247" s="122"/>
      <c r="C247" s="59"/>
      <c r="D247" s="61"/>
      <c r="E247" s="52"/>
      <c r="F247" s="52"/>
      <c r="G247" s="65"/>
      <c r="H247" s="100" t="str">
        <f t="shared" si="62"/>
        <v/>
      </c>
      <c r="I247" s="52"/>
      <c r="J247" s="60" t="str">
        <f t="shared" si="63"/>
        <v/>
      </c>
      <c r="K247" s="60" t="str">
        <f t="shared" si="64"/>
        <v/>
      </c>
      <c r="L247" s="60" t="str">
        <f t="shared" si="65"/>
        <v/>
      </c>
      <c r="M247" s="52"/>
      <c r="N247" s="52" t="str">
        <f t="shared" si="57"/>
        <v/>
      </c>
      <c r="O247" s="52" t="str">
        <f t="shared" si="58"/>
        <v/>
      </c>
      <c r="P247" s="52" t="str">
        <f t="shared" si="59"/>
        <v/>
      </c>
      <c r="Q247" s="52" t="str">
        <f>+IF(A247="","",CONCATENATE(YEAR(A247),"-",VLOOKUP(MONTH(A247),INFO_CALENDRIER!$I$1:$J$13,2,FALSE)))</f>
        <v/>
      </c>
      <c r="R247" s="52" t="str">
        <f t="shared" si="60"/>
        <v/>
      </c>
      <c r="S247" s="60" t="str">
        <f t="shared" si="61"/>
        <v/>
      </c>
      <c r="T247" s="52" t="str">
        <f>IF(H247="","",IF(I247=INFO_CALENDRIER!$AB$2,IF(BD!H247="COMMANDE","ALBAN1","ALBAN2"),IF(I247=INFO_CALENDRIER!$AB$3,IF(BD!H247="COMMANDE","ALICE1","ALICE2"),IF(I247=INFO_CALENDRIER!$AB$4,IF(BD!H247="COMMANDE","EUGENIE1","EUGENIE2"),IF(I247=INFO_CALENDRIER!$AB$5,IF(BD!H247="COMMANDE","FRED1","FRED2"),IF(I247=INFO_CALENDRIER!$AB$6,IF(BD!H247="COMMANDE","HERVE1","HERVE2"),IF(I247=INFO_CALENDRIER!$AB$7,IF(BD!H247="COMMANDE","MARIA1","MARIA2"),IF(I247=INFO_CALENDRIER!$AB$8,IF(BD!H247="COMMANDE","MARIE1","MARIE2"),IF(I247=INFO_CALENDRIER!$AB$9,IF(BD!H247="COMMANDE","VALERIE1","VALERIE2"),"erreur")))))))))</f>
        <v/>
      </c>
      <c r="U247" s="52"/>
      <c r="V247" s="52"/>
      <c r="W247" s="60" t="str">
        <f t="shared" si="66"/>
        <v/>
      </c>
      <c r="X247" s="60" t="str">
        <f t="shared" si="67"/>
        <v/>
      </c>
      <c r="Y247" s="60" t="str">
        <f t="shared" si="68"/>
        <v/>
      </c>
      <c r="Z247" s="55" t="str">
        <f t="shared" si="69"/>
        <v/>
      </c>
    </row>
    <row r="248" spans="1:26" x14ac:dyDescent="0.25">
      <c r="A248" s="59"/>
      <c r="B248" s="122"/>
      <c r="C248" s="59"/>
      <c r="D248" s="61"/>
      <c r="E248" s="52"/>
      <c r="F248" s="52"/>
      <c r="G248" s="65"/>
      <c r="H248" s="100" t="str">
        <f t="shared" si="62"/>
        <v/>
      </c>
      <c r="I248" s="52"/>
      <c r="J248" s="60" t="str">
        <f t="shared" si="63"/>
        <v/>
      </c>
      <c r="K248" s="60" t="str">
        <f t="shared" si="64"/>
        <v/>
      </c>
      <c r="L248" s="60" t="str">
        <f t="shared" si="65"/>
        <v/>
      </c>
      <c r="M248" s="52"/>
      <c r="N248" s="52" t="str">
        <f t="shared" si="57"/>
        <v/>
      </c>
      <c r="O248" s="52" t="str">
        <f t="shared" si="58"/>
        <v/>
      </c>
      <c r="P248" s="52" t="str">
        <f t="shared" si="59"/>
        <v/>
      </c>
      <c r="Q248" s="52" t="str">
        <f>+IF(A248="","",CONCATENATE(YEAR(A248),"-",VLOOKUP(MONTH(A248),INFO_CALENDRIER!$I$1:$J$13,2,FALSE)))</f>
        <v/>
      </c>
      <c r="R248" s="52" t="str">
        <f t="shared" si="60"/>
        <v/>
      </c>
      <c r="S248" s="60" t="str">
        <f t="shared" si="61"/>
        <v/>
      </c>
      <c r="T248" s="52" t="str">
        <f>IF(H248="","",IF(I248=INFO_CALENDRIER!$AB$2,IF(BD!H248="COMMANDE","ALBAN1","ALBAN2"),IF(I248=INFO_CALENDRIER!$AB$3,IF(BD!H248="COMMANDE","ALICE1","ALICE2"),IF(I248=INFO_CALENDRIER!$AB$4,IF(BD!H248="COMMANDE","EUGENIE1","EUGENIE2"),IF(I248=INFO_CALENDRIER!$AB$5,IF(BD!H248="COMMANDE","FRED1","FRED2"),IF(I248=INFO_CALENDRIER!$AB$6,IF(BD!H248="COMMANDE","HERVE1","HERVE2"),IF(I248=INFO_CALENDRIER!$AB$7,IF(BD!H248="COMMANDE","MARIA1","MARIA2"),IF(I248=INFO_CALENDRIER!$AB$8,IF(BD!H248="COMMANDE","MARIE1","MARIE2"),IF(I248=INFO_CALENDRIER!$AB$9,IF(BD!H248="COMMANDE","VALERIE1","VALERIE2"),"erreur")))))))))</f>
        <v/>
      </c>
      <c r="U248" s="52"/>
      <c r="V248" s="52"/>
      <c r="W248" s="60" t="str">
        <f t="shared" si="66"/>
        <v/>
      </c>
      <c r="X248" s="60" t="str">
        <f t="shared" si="67"/>
        <v/>
      </c>
      <c r="Y248" s="60" t="str">
        <f t="shared" si="68"/>
        <v/>
      </c>
      <c r="Z248" s="55" t="str">
        <f t="shared" si="69"/>
        <v/>
      </c>
    </row>
    <row r="249" spans="1:26" x14ac:dyDescent="0.25">
      <c r="A249" s="59"/>
      <c r="B249" s="122"/>
      <c r="C249" s="59"/>
      <c r="D249" s="61"/>
      <c r="E249" s="52"/>
      <c r="F249" s="52"/>
      <c r="G249" s="65"/>
      <c r="H249" s="100" t="str">
        <f t="shared" si="62"/>
        <v/>
      </c>
      <c r="I249" s="52"/>
      <c r="J249" s="60" t="str">
        <f t="shared" si="63"/>
        <v/>
      </c>
      <c r="K249" s="60" t="str">
        <f t="shared" si="64"/>
        <v/>
      </c>
      <c r="L249" s="60" t="str">
        <f t="shared" si="65"/>
        <v/>
      </c>
      <c r="M249" s="52"/>
      <c r="N249" s="52" t="str">
        <f t="shared" si="57"/>
        <v/>
      </c>
      <c r="O249" s="52" t="str">
        <f t="shared" si="58"/>
        <v/>
      </c>
      <c r="P249" s="52" t="str">
        <f t="shared" si="59"/>
        <v/>
      </c>
      <c r="Q249" s="52" t="str">
        <f>+IF(A249="","",CONCATENATE(YEAR(A249),"-",VLOOKUP(MONTH(A249),INFO_CALENDRIER!$I$1:$J$13,2,FALSE)))</f>
        <v/>
      </c>
      <c r="R249" s="52" t="str">
        <f t="shared" si="60"/>
        <v/>
      </c>
      <c r="S249" s="60" t="str">
        <f t="shared" si="61"/>
        <v/>
      </c>
      <c r="T249" s="52" t="str">
        <f>IF(H249="","",IF(I249=INFO_CALENDRIER!$AB$2,IF(BD!H249="COMMANDE","ALBAN1","ALBAN2"),IF(I249=INFO_CALENDRIER!$AB$3,IF(BD!H249="COMMANDE","ALICE1","ALICE2"),IF(I249=INFO_CALENDRIER!$AB$4,IF(BD!H249="COMMANDE","EUGENIE1","EUGENIE2"),IF(I249=INFO_CALENDRIER!$AB$5,IF(BD!H249="COMMANDE","FRED1","FRED2"),IF(I249=INFO_CALENDRIER!$AB$6,IF(BD!H249="COMMANDE","HERVE1","HERVE2"),IF(I249=INFO_CALENDRIER!$AB$7,IF(BD!H249="COMMANDE","MARIA1","MARIA2"),IF(I249=INFO_CALENDRIER!$AB$8,IF(BD!H249="COMMANDE","MARIE1","MARIE2"),IF(I249=INFO_CALENDRIER!$AB$9,IF(BD!H249="COMMANDE","VALERIE1","VALERIE2"),"erreur")))))))))</f>
        <v/>
      </c>
      <c r="U249" s="52"/>
      <c r="V249" s="52"/>
      <c r="W249" s="60" t="str">
        <f t="shared" si="66"/>
        <v/>
      </c>
      <c r="X249" s="60" t="str">
        <f t="shared" si="67"/>
        <v/>
      </c>
      <c r="Y249" s="60" t="str">
        <f t="shared" si="68"/>
        <v/>
      </c>
      <c r="Z249" s="55" t="str">
        <f t="shared" si="69"/>
        <v/>
      </c>
    </row>
    <row r="250" spans="1:26" x14ac:dyDescent="0.25">
      <c r="A250" s="59"/>
      <c r="B250" s="122"/>
      <c r="C250" s="59"/>
      <c r="D250" s="61"/>
      <c r="E250" s="52"/>
      <c r="F250" s="52"/>
      <c r="G250" s="65"/>
      <c r="H250" s="100" t="str">
        <f t="shared" si="62"/>
        <v/>
      </c>
      <c r="I250" s="52"/>
      <c r="J250" s="60" t="str">
        <f t="shared" si="63"/>
        <v/>
      </c>
      <c r="K250" s="60" t="str">
        <f t="shared" si="64"/>
        <v/>
      </c>
      <c r="L250" s="60" t="str">
        <f t="shared" si="65"/>
        <v/>
      </c>
      <c r="M250" s="52"/>
      <c r="N250" s="52" t="str">
        <f t="shared" si="57"/>
        <v/>
      </c>
      <c r="O250" s="52" t="str">
        <f t="shared" si="58"/>
        <v/>
      </c>
      <c r="P250" s="52" t="str">
        <f t="shared" si="59"/>
        <v/>
      </c>
      <c r="Q250" s="52" t="str">
        <f>+IF(A250="","",CONCATENATE(YEAR(A250),"-",VLOOKUP(MONTH(A250),INFO_CALENDRIER!$I$1:$J$13,2,FALSE)))</f>
        <v/>
      </c>
      <c r="R250" s="52" t="str">
        <f t="shared" si="60"/>
        <v/>
      </c>
      <c r="S250" s="60" t="str">
        <f t="shared" si="61"/>
        <v/>
      </c>
      <c r="T250" s="52" t="str">
        <f>IF(H250="","",IF(I250=INFO_CALENDRIER!$AB$2,IF(BD!H250="COMMANDE","ALBAN1","ALBAN2"),IF(I250=INFO_CALENDRIER!$AB$3,IF(BD!H250="COMMANDE","ALICE1","ALICE2"),IF(I250=INFO_CALENDRIER!$AB$4,IF(BD!H250="COMMANDE","EUGENIE1","EUGENIE2"),IF(I250=INFO_CALENDRIER!$AB$5,IF(BD!H250="COMMANDE","FRED1","FRED2"),IF(I250=INFO_CALENDRIER!$AB$6,IF(BD!H250="COMMANDE","HERVE1","HERVE2"),IF(I250=INFO_CALENDRIER!$AB$7,IF(BD!H250="COMMANDE","MARIA1","MARIA2"),IF(I250=INFO_CALENDRIER!$AB$8,IF(BD!H250="COMMANDE","MARIE1","MARIE2"),IF(I250=INFO_CALENDRIER!$AB$9,IF(BD!H250="COMMANDE","VALERIE1","VALERIE2"),"erreur")))))))))</f>
        <v/>
      </c>
      <c r="U250" s="52"/>
      <c r="V250" s="52"/>
      <c r="W250" s="60" t="str">
        <f t="shared" si="66"/>
        <v/>
      </c>
      <c r="X250" s="60" t="str">
        <f t="shared" si="67"/>
        <v/>
      </c>
      <c r="Y250" s="60" t="str">
        <f t="shared" si="68"/>
        <v/>
      </c>
      <c r="Z250" s="55" t="str">
        <f t="shared" si="69"/>
        <v/>
      </c>
    </row>
    <row r="251" spans="1:26" x14ac:dyDescent="0.25">
      <c r="A251" s="59"/>
      <c r="B251" s="122"/>
      <c r="C251" s="59"/>
      <c r="D251" s="61"/>
      <c r="E251" s="52"/>
      <c r="F251" s="52"/>
      <c r="G251" s="65"/>
      <c r="H251" s="100" t="str">
        <f t="shared" si="62"/>
        <v/>
      </c>
      <c r="I251" s="52"/>
      <c r="J251" s="60" t="str">
        <f t="shared" si="63"/>
        <v/>
      </c>
      <c r="K251" s="60" t="str">
        <f t="shared" si="64"/>
        <v/>
      </c>
      <c r="L251" s="60" t="str">
        <f t="shared" si="65"/>
        <v/>
      </c>
      <c r="M251" s="52"/>
      <c r="N251" s="52" t="str">
        <f t="shared" si="57"/>
        <v/>
      </c>
      <c r="O251" s="52" t="str">
        <f t="shared" si="58"/>
        <v/>
      </c>
      <c r="P251" s="52" t="str">
        <f t="shared" si="59"/>
        <v/>
      </c>
      <c r="Q251" s="52" t="str">
        <f>+IF(A251="","",CONCATENATE(YEAR(A251),"-",VLOOKUP(MONTH(A251),INFO_CALENDRIER!$I$1:$J$13,2,FALSE)))</f>
        <v/>
      </c>
      <c r="R251" s="52" t="str">
        <f t="shared" si="60"/>
        <v/>
      </c>
      <c r="S251" s="60" t="str">
        <f t="shared" si="61"/>
        <v/>
      </c>
      <c r="T251" s="52" t="str">
        <f>IF(H251="","",IF(I251=INFO_CALENDRIER!$AB$2,IF(BD!H251="COMMANDE","ALBAN1","ALBAN2"),IF(I251=INFO_CALENDRIER!$AB$3,IF(BD!H251="COMMANDE","ALICE1","ALICE2"),IF(I251=INFO_CALENDRIER!$AB$4,IF(BD!H251="COMMANDE","EUGENIE1","EUGENIE2"),IF(I251=INFO_CALENDRIER!$AB$5,IF(BD!H251="COMMANDE","FRED1","FRED2"),IF(I251=INFO_CALENDRIER!$AB$6,IF(BD!H251="COMMANDE","HERVE1","HERVE2"),IF(I251=INFO_CALENDRIER!$AB$7,IF(BD!H251="COMMANDE","MARIA1","MARIA2"),IF(I251=INFO_CALENDRIER!$AB$8,IF(BD!H251="COMMANDE","MARIE1","MARIE2"),IF(I251=INFO_CALENDRIER!$AB$9,IF(BD!H251="COMMANDE","VALERIE1","VALERIE2"),"erreur")))))))))</f>
        <v/>
      </c>
      <c r="U251" s="52"/>
      <c r="V251" s="52"/>
      <c r="W251" s="60" t="str">
        <f t="shared" si="66"/>
        <v/>
      </c>
      <c r="X251" s="60" t="str">
        <f t="shared" si="67"/>
        <v/>
      </c>
      <c r="Y251" s="60" t="str">
        <f t="shared" si="68"/>
        <v/>
      </c>
      <c r="Z251" s="55" t="str">
        <f t="shared" si="69"/>
        <v/>
      </c>
    </row>
    <row r="252" spans="1:26" x14ac:dyDescent="0.25">
      <c r="A252" s="59"/>
      <c r="B252" s="122"/>
      <c r="C252" s="59"/>
      <c r="D252" s="61"/>
      <c r="E252" s="52"/>
      <c r="F252" s="52"/>
      <c r="G252" s="65"/>
      <c r="H252" s="100" t="str">
        <f t="shared" si="62"/>
        <v/>
      </c>
      <c r="I252" s="52"/>
      <c r="J252" s="60" t="str">
        <f t="shared" si="63"/>
        <v/>
      </c>
      <c r="K252" s="60" t="str">
        <f t="shared" si="64"/>
        <v/>
      </c>
      <c r="L252" s="60" t="str">
        <f t="shared" si="65"/>
        <v/>
      </c>
      <c r="M252" s="52"/>
      <c r="N252" s="52" t="str">
        <f t="shared" si="57"/>
        <v/>
      </c>
      <c r="O252" s="52" t="str">
        <f t="shared" si="58"/>
        <v/>
      </c>
      <c r="P252" s="52" t="str">
        <f t="shared" si="59"/>
        <v/>
      </c>
      <c r="Q252" s="52" t="str">
        <f>+IF(A252="","",CONCATENATE(YEAR(A252),"-",VLOOKUP(MONTH(A252),INFO_CALENDRIER!$I$1:$J$13,2,FALSE)))</f>
        <v/>
      </c>
      <c r="R252" s="52" t="str">
        <f t="shared" si="60"/>
        <v/>
      </c>
      <c r="S252" s="60" t="str">
        <f t="shared" si="61"/>
        <v/>
      </c>
      <c r="T252" s="52" t="str">
        <f>IF(H252="","",IF(I252=INFO_CALENDRIER!$AB$2,IF(BD!H252="COMMANDE","ALBAN1","ALBAN2"),IF(I252=INFO_CALENDRIER!$AB$3,IF(BD!H252="COMMANDE","ALICE1","ALICE2"),IF(I252=INFO_CALENDRIER!$AB$4,IF(BD!H252="COMMANDE","EUGENIE1","EUGENIE2"),IF(I252=INFO_CALENDRIER!$AB$5,IF(BD!H252="COMMANDE","FRED1","FRED2"),IF(I252=INFO_CALENDRIER!$AB$6,IF(BD!H252="COMMANDE","HERVE1","HERVE2"),IF(I252=INFO_CALENDRIER!$AB$7,IF(BD!H252="COMMANDE","MARIA1","MARIA2"),IF(I252=INFO_CALENDRIER!$AB$8,IF(BD!H252="COMMANDE","MARIE1","MARIE2"),IF(I252=INFO_CALENDRIER!$AB$9,IF(BD!H252="COMMANDE","VALERIE1","VALERIE2"),"erreur")))))))))</f>
        <v/>
      </c>
      <c r="U252" s="52"/>
      <c r="V252" s="52"/>
      <c r="W252" s="60" t="str">
        <f t="shared" si="66"/>
        <v/>
      </c>
      <c r="X252" s="60" t="str">
        <f t="shared" si="67"/>
        <v/>
      </c>
      <c r="Y252" s="60" t="str">
        <f t="shared" si="68"/>
        <v/>
      </c>
      <c r="Z252" s="55" t="str">
        <f t="shared" si="69"/>
        <v/>
      </c>
    </row>
    <row r="253" spans="1:26" x14ac:dyDescent="0.25">
      <c r="A253" s="59"/>
      <c r="B253" s="122"/>
      <c r="C253" s="59"/>
      <c r="D253" s="61"/>
      <c r="E253" s="52"/>
      <c r="F253" s="52"/>
      <c r="G253" s="65"/>
      <c r="H253" s="100" t="str">
        <f t="shared" si="62"/>
        <v/>
      </c>
      <c r="I253" s="52"/>
      <c r="J253" s="60" t="str">
        <f t="shared" si="63"/>
        <v/>
      </c>
      <c r="K253" s="60" t="str">
        <f t="shared" si="64"/>
        <v/>
      </c>
      <c r="L253" s="60" t="str">
        <f t="shared" si="65"/>
        <v/>
      </c>
      <c r="M253" s="52"/>
      <c r="N253" s="52" t="str">
        <f t="shared" si="57"/>
        <v/>
      </c>
      <c r="O253" s="52" t="str">
        <f t="shared" si="58"/>
        <v/>
      </c>
      <c r="P253" s="52" t="str">
        <f t="shared" si="59"/>
        <v/>
      </c>
      <c r="Q253" s="52" t="str">
        <f>+IF(A253="","",CONCATENATE(YEAR(A253),"-",VLOOKUP(MONTH(A253),INFO_CALENDRIER!$I$1:$J$13,2,FALSE)))</f>
        <v/>
      </c>
      <c r="R253" s="52" t="str">
        <f t="shared" si="60"/>
        <v/>
      </c>
      <c r="S253" s="60" t="str">
        <f t="shared" si="61"/>
        <v/>
      </c>
      <c r="T253" s="52" t="str">
        <f>IF(H253="","",IF(I253=INFO_CALENDRIER!$AB$2,IF(BD!H253="COMMANDE","ALBAN1","ALBAN2"),IF(I253=INFO_CALENDRIER!$AB$3,IF(BD!H253="COMMANDE","ALICE1","ALICE2"),IF(I253=INFO_CALENDRIER!$AB$4,IF(BD!H253="COMMANDE","EUGENIE1","EUGENIE2"),IF(I253=INFO_CALENDRIER!$AB$5,IF(BD!H253="COMMANDE","FRED1","FRED2"),IF(I253=INFO_CALENDRIER!$AB$6,IF(BD!H253="COMMANDE","HERVE1","HERVE2"),IF(I253=INFO_CALENDRIER!$AB$7,IF(BD!H253="COMMANDE","MARIA1","MARIA2"),IF(I253=INFO_CALENDRIER!$AB$8,IF(BD!H253="COMMANDE","MARIE1","MARIE2"),IF(I253=INFO_CALENDRIER!$AB$9,IF(BD!H253="COMMANDE","VALERIE1","VALERIE2"),"erreur")))))))))</f>
        <v/>
      </c>
      <c r="U253" s="52"/>
      <c r="V253" s="52"/>
      <c r="W253" s="60" t="str">
        <f t="shared" si="66"/>
        <v/>
      </c>
      <c r="X253" s="60" t="str">
        <f t="shared" si="67"/>
        <v/>
      </c>
      <c r="Y253" s="60" t="str">
        <f t="shared" si="68"/>
        <v/>
      </c>
      <c r="Z253" s="55" t="str">
        <f t="shared" si="69"/>
        <v/>
      </c>
    </row>
    <row r="254" spans="1:26" x14ac:dyDescent="0.25">
      <c r="A254" s="59"/>
      <c r="B254" s="122"/>
      <c r="C254" s="59"/>
      <c r="D254" s="61"/>
      <c r="E254" s="52"/>
      <c r="F254" s="52"/>
      <c r="G254" s="65"/>
      <c r="H254" s="100" t="str">
        <f t="shared" si="62"/>
        <v/>
      </c>
      <c r="I254" s="52"/>
      <c r="J254" s="60" t="str">
        <f t="shared" si="63"/>
        <v/>
      </c>
      <c r="K254" s="60" t="str">
        <f t="shared" si="64"/>
        <v/>
      </c>
      <c r="L254" s="60" t="str">
        <f t="shared" si="65"/>
        <v/>
      </c>
      <c r="M254" s="52"/>
      <c r="N254" s="52" t="str">
        <f t="shared" si="57"/>
        <v/>
      </c>
      <c r="O254" s="52" t="str">
        <f t="shared" si="58"/>
        <v/>
      </c>
      <c r="P254" s="52" t="str">
        <f t="shared" si="59"/>
        <v/>
      </c>
      <c r="Q254" s="52" t="str">
        <f>+IF(A254="","",CONCATENATE(YEAR(A254),"-",VLOOKUP(MONTH(A254),INFO_CALENDRIER!$I$1:$J$13,2,FALSE)))</f>
        <v/>
      </c>
      <c r="R254" s="52" t="str">
        <f t="shared" si="60"/>
        <v/>
      </c>
      <c r="S254" s="60" t="str">
        <f t="shared" si="61"/>
        <v/>
      </c>
      <c r="T254" s="52" t="str">
        <f>IF(H254="","",IF(I254=INFO_CALENDRIER!$AB$2,IF(BD!H254="COMMANDE","ALBAN1","ALBAN2"),IF(I254=INFO_CALENDRIER!$AB$3,IF(BD!H254="COMMANDE","ALICE1","ALICE2"),IF(I254=INFO_CALENDRIER!$AB$4,IF(BD!H254="COMMANDE","EUGENIE1","EUGENIE2"),IF(I254=INFO_CALENDRIER!$AB$5,IF(BD!H254="COMMANDE","FRED1","FRED2"),IF(I254=INFO_CALENDRIER!$AB$6,IF(BD!H254="COMMANDE","HERVE1","HERVE2"),IF(I254=INFO_CALENDRIER!$AB$7,IF(BD!H254="COMMANDE","MARIA1","MARIA2"),IF(I254=INFO_CALENDRIER!$AB$8,IF(BD!H254="COMMANDE","MARIE1","MARIE2"),IF(I254=INFO_CALENDRIER!$AB$9,IF(BD!H254="COMMANDE","VALERIE1","VALERIE2"),"erreur")))))))))</f>
        <v/>
      </c>
      <c r="U254" s="52"/>
      <c r="V254" s="52"/>
      <c r="W254" s="60" t="str">
        <f t="shared" si="66"/>
        <v/>
      </c>
      <c r="X254" s="60" t="str">
        <f t="shared" si="67"/>
        <v/>
      </c>
      <c r="Y254" s="60" t="str">
        <f t="shared" si="68"/>
        <v/>
      </c>
      <c r="Z254" s="55" t="str">
        <f t="shared" si="69"/>
        <v/>
      </c>
    </row>
    <row r="255" spans="1:26" x14ac:dyDescent="0.25">
      <c r="A255" s="59"/>
      <c r="B255" s="122"/>
      <c r="C255" s="59"/>
      <c r="D255" s="61"/>
      <c r="E255" s="52"/>
      <c r="F255" s="52"/>
      <c r="G255" s="65"/>
      <c r="H255" s="100" t="str">
        <f t="shared" si="62"/>
        <v/>
      </c>
      <c r="I255" s="52"/>
      <c r="J255" s="60" t="str">
        <f t="shared" si="63"/>
        <v/>
      </c>
      <c r="K255" s="60" t="str">
        <f t="shared" si="64"/>
        <v/>
      </c>
      <c r="L255" s="60" t="str">
        <f t="shared" si="65"/>
        <v/>
      </c>
      <c r="M255" s="52"/>
      <c r="N255" s="52" t="str">
        <f t="shared" si="57"/>
        <v/>
      </c>
      <c r="O255" s="52" t="str">
        <f t="shared" si="58"/>
        <v/>
      </c>
      <c r="P255" s="52" t="str">
        <f t="shared" si="59"/>
        <v/>
      </c>
      <c r="Q255" s="52" t="str">
        <f>+IF(A255="","",CONCATENATE(YEAR(A255),"-",VLOOKUP(MONTH(A255),INFO_CALENDRIER!$I$1:$J$13,2,FALSE)))</f>
        <v/>
      </c>
      <c r="R255" s="52" t="str">
        <f t="shared" si="60"/>
        <v/>
      </c>
      <c r="S255" s="60" t="str">
        <f t="shared" si="61"/>
        <v/>
      </c>
      <c r="T255" s="52" t="str">
        <f>IF(H255="","",IF(I255=INFO_CALENDRIER!$AB$2,IF(BD!H255="COMMANDE","ALBAN1","ALBAN2"),IF(I255=INFO_CALENDRIER!$AB$3,IF(BD!H255="COMMANDE","ALICE1","ALICE2"),IF(I255=INFO_CALENDRIER!$AB$4,IF(BD!H255="COMMANDE","EUGENIE1","EUGENIE2"),IF(I255=INFO_CALENDRIER!$AB$5,IF(BD!H255="COMMANDE","FRED1","FRED2"),IF(I255=INFO_CALENDRIER!$AB$6,IF(BD!H255="COMMANDE","HERVE1","HERVE2"),IF(I255=INFO_CALENDRIER!$AB$7,IF(BD!H255="COMMANDE","MARIA1","MARIA2"),IF(I255=INFO_CALENDRIER!$AB$8,IF(BD!H255="COMMANDE","MARIE1","MARIE2"),IF(I255=INFO_CALENDRIER!$AB$9,IF(BD!H255="COMMANDE","VALERIE1","VALERIE2"),"erreur")))))))))</f>
        <v/>
      </c>
      <c r="U255" s="52"/>
      <c r="V255" s="52"/>
      <c r="W255" s="60" t="str">
        <f t="shared" si="66"/>
        <v/>
      </c>
      <c r="X255" s="60" t="str">
        <f t="shared" si="67"/>
        <v/>
      </c>
      <c r="Y255" s="60" t="str">
        <f t="shared" si="68"/>
        <v/>
      </c>
      <c r="Z255" s="55" t="str">
        <f t="shared" si="69"/>
        <v/>
      </c>
    </row>
    <row r="256" spans="1:26" x14ac:dyDescent="0.25">
      <c r="A256" s="59"/>
      <c r="B256" s="122"/>
      <c r="C256" s="59"/>
      <c r="D256" s="61"/>
      <c r="E256" s="52"/>
      <c r="F256" s="52"/>
      <c r="G256" s="65"/>
      <c r="H256" s="100" t="str">
        <f t="shared" si="62"/>
        <v/>
      </c>
      <c r="I256" s="52"/>
      <c r="J256" s="60" t="str">
        <f t="shared" si="63"/>
        <v/>
      </c>
      <c r="K256" s="60" t="str">
        <f t="shared" si="64"/>
        <v/>
      </c>
      <c r="L256" s="60" t="str">
        <f t="shared" si="65"/>
        <v/>
      </c>
      <c r="M256" s="52"/>
      <c r="N256" s="52" t="str">
        <f t="shared" si="57"/>
        <v/>
      </c>
      <c r="O256" s="52" t="str">
        <f t="shared" si="58"/>
        <v/>
      </c>
      <c r="P256" s="52" t="str">
        <f t="shared" si="59"/>
        <v/>
      </c>
      <c r="Q256" s="52" t="str">
        <f>+IF(A256="","",CONCATENATE(YEAR(A256),"-",VLOOKUP(MONTH(A256),INFO_CALENDRIER!$I$1:$J$13,2,FALSE)))</f>
        <v/>
      </c>
      <c r="R256" s="52" t="str">
        <f t="shared" si="60"/>
        <v/>
      </c>
      <c r="S256" s="60" t="str">
        <f t="shared" si="61"/>
        <v/>
      </c>
      <c r="T256" s="52" t="str">
        <f>IF(H256="","",IF(I256=INFO_CALENDRIER!$AB$2,IF(BD!H256="COMMANDE","ALBAN1","ALBAN2"),IF(I256=INFO_CALENDRIER!$AB$3,IF(BD!H256="COMMANDE","ALICE1","ALICE2"),IF(I256=INFO_CALENDRIER!$AB$4,IF(BD!H256="COMMANDE","EUGENIE1","EUGENIE2"),IF(I256=INFO_CALENDRIER!$AB$5,IF(BD!H256="COMMANDE","FRED1","FRED2"),IF(I256=INFO_CALENDRIER!$AB$6,IF(BD!H256="COMMANDE","HERVE1","HERVE2"),IF(I256=INFO_CALENDRIER!$AB$7,IF(BD!H256="COMMANDE","MARIA1","MARIA2"),IF(I256=INFO_CALENDRIER!$AB$8,IF(BD!H256="COMMANDE","MARIE1","MARIE2"),IF(I256=INFO_CALENDRIER!$AB$9,IF(BD!H256="COMMANDE","VALERIE1","VALERIE2"),"erreur")))))))))</f>
        <v/>
      </c>
      <c r="U256" s="52"/>
      <c r="V256" s="52"/>
      <c r="W256" s="60" t="str">
        <f t="shared" si="66"/>
        <v/>
      </c>
      <c r="X256" s="60" t="str">
        <f t="shared" si="67"/>
        <v/>
      </c>
      <c r="Y256" s="60" t="str">
        <f t="shared" si="68"/>
        <v/>
      </c>
      <c r="Z256" s="55" t="str">
        <f t="shared" si="69"/>
        <v/>
      </c>
    </row>
    <row r="257" spans="1:26" x14ac:dyDescent="0.25">
      <c r="A257" s="59"/>
      <c r="B257" s="122"/>
      <c r="C257" s="59"/>
      <c r="D257" s="61"/>
      <c r="E257" s="52"/>
      <c r="F257" s="52"/>
      <c r="G257" s="65"/>
      <c r="H257" s="100" t="str">
        <f t="shared" si="62"/>
        <v/>
      </c>
      <c r="I257" s="52"/>
      <c r="J257" s="60" t="str">
        <f t="shared" si="63"/>
        <v/>
      </c>
      <c r="K257" s="60" t="str">
        <f t="shared" si="64"/>
        <v/>
      </c>
      <c r="L257" s="60" t="str">
        <f t="shared" si="65"/>
        <v/>
      </c>
      <c r="M257" s="52"/>
      <c r="N257" s="52" t="str">
        <f t="shared" si="57"/>
        <v/>
      </c>
      <c r="O257" s="52" t="str">
        <f t="shared" si="58"/>
        <v/>
      </c>
      <c r="P257" s="52" t="str">
        <f t="shared" si="59"/>
        <v/>
      </c>
      <c r="Q257" s="52" t="str">
        <f>+IF(A257="","",CONCATENATE(YEAR(A257),"-",VLOOKUP(MONTH(A257),INFO_CALENDRIER!$I$1:$J$13,2,FALSE)))</f>
        <v/>
      </c>
      <c r="R257" s="52" t="str">
        <f t="shared" si="60"/>
        <v/>
      </c>
      <c r="S257" s="60" t="str">
        <f t="shared" si="61"/>
        <v/>
      </c>
      <c r="T257" s="52" t="str">
        <f>IF(H257="","",IF(I257=INFO_CALENDRIER!$AB$2,IF(BD!H257="COMMANDE","ALBAN1","ALBAN2"),IF(I257=INFO_CALENDRIER!$AB$3,IF(BD!H257="COMMANDE","ALICE1","ALICE2"),IF(I257=INFO_CALENDRIER!$AB$4,IF(BD!H257="COMMANDE","EUGENIE1","EUGENIE2"),IF(I257=INFO_CALENDRIER!$AB$5,IF(BD!H257="COMMANDE","FRED1","FRED2"),IF(I257=INFO_CALENDRIER!$AB$6,IF(BD!H257="COMMANDE","HERVE1","HERVE2"),IF(I257=INFO_CALENDRIER!$AB$7,IF(BD!H257="COMMANDE","MARIA1","MARIA2"),IF(I257=INFO_CALENDRIER!$AB$8,IF(BD!H257="COMMANDE","MARIE1","MARIE2"),IF(I257=INFO_CALENDRIER!$AB$9,IF(BD!H257="COMMANDE","VALERIE1","VALERIE2"),"erreur")))))))))</f>
        <v/>
      </c>
      <c r="U257" s="52"/>
      <c r="V257" s="52"/>
      <c r="W257" s="60" t="str">
        <f t="shared" si="66"/>
        <v/>
      </c>
      <c r="X257" s="60" t="str">
        <f t="shared" si="67"/>
        <v/>
      </c>
      <c r="Y257" s="60" t="str">
        <f t="shared" si="68"/>
        <v/>
      </c>
      <c r="Z257" s="55" t="str">
        <f t="shared" si="69"/>
        <v/>
      </c>
    </row>
    <row r="258" spans="1:26" x14ac:dyDescent="0.25">
      <c r="A258" s="59"/>
      <c r="B258" s="122"/>
      <c r="C258" s="59"/>
      <c r="D258" s="61"/>
      <c r="E258" s="52"/>
      <c r="F258" s="52"/>
      <c r="G258" s="65"/>
      <c r="H258" s="100" t="str">
        <f t="shared" si="62"/>
        <v/>
      </c>
      <c r="I258" s="52"/>
      <c r="J258" s="60" t="str">
        <f t="shared" si="63"/>
        <v/>
      </c>
      <c r="K258" s="60" t="str">
        <f t="shared" si="64"/>
        <v/>
      </c>
      <c r="L258" s="60" t="str">
        <f t="shared" si="65"/>
        <v/>
      </c>
      <c r="M258" s="52"/>
      <c r="N258" s="52" t="str">
        <f t="shared" si="57"/>
        <v/>
      </c>
      <c r="O258" s="52" t="str">
        <f t="shared" si="58"/>
        <v/>
      </c>
      <c r="P258" s="52" t="str">
        <f t="shared" si="59"/>
        <v/>
      </c>
      <c r="Q258" s="52" t="str">
        <f>+IF(A258="","",CONCATENATE(YEAR(A258),"-",VLOOKUP(MONTH(A258),INFO_CALENDRIER!$I$1:$J$13,2,FALSE)))</f>
        <v/>
      </c>
      <c r="R258" s="52" t="str">
        <f t="shared" si="60"/>
        <v/>
      </c>
      <c r="S258" s="60" t="str">
        <f t="shared" si="61"/>
        <v/>
      </c>
      <c r="T258" s="52" t="str">
        <f>IF(H258="","",IF(I258=INFO_CALENDRIER!$AB$2,IF(BD!H258="COMMANDE","ALBAN1","ALBAN2"),IF(I258=INFO_CALENDRIER!$AB$3,IF(BD!H258="COMMANDE","ALICE1","ALICE2"),IF(I258=INFO_CALENDRIER!$AB$4,IF(BD!H258="COMMANDE","EUGENIE1","EUGENIE2"),IF(I258=INFO_CALENDRIER!$AB$5,IF(BD!H258="COMMANDE","FRED1","FRED2"),IF(I258=INFO_CALENDRIER!$AB$6,IF(BD!H258="COMMANDE","HERVE1","HERVE2"),IF(I258=INFO_CALENDRIER!$AB$7,IF(BD!H258="COMMANDE","MARIA1","MARIA2"),IF(I258=INFO_CALENDRIER!$AB$8,IF(BD!H258="COMMANDE","MARIE1","MARIE2"),IF(I258=INFO_CALENDRIER!$AB$9,IF(BD!H258="COMMANDE","VALERIE1","VALERIE2"),"erreur")))))))))</f>
        <v/>
      </c>
      <c r="U258" s="52"/>
      <c r="V258" s="52"/>
      <c r="W258" s="60" t="str">
        <f t="shared" si="66"/>
        <v/>
      </c>
      <c r="X258" s="60" t="str">
        <f t="shared" si="67"/>
        <v/>
      </c>
      <c r="Y258" s="60" t="str">
        <f t="shared" si="68"/>
        <v/>
      </c>
      <c r="Z258" s="55" t="str">
        <f t="shared" si="69"/>
        <v/>
      </c>
    </row>
    <row r="259" spans="1:26" x14ac:dyDescent="0.25">
      <c r="A259" s="59"/>
      <c r="B259" s="122"/>
      <c r="C259" s="59"/>
      <c r="D259" s="61"/>
      <c r="E259" s="52"/>
      <c r="F259" s="52"/>
      <c r="G259" s="65"/>
      <c r="H259" s="100" t="str">
        <f t="shared" si="62"/>
        <v/>
      </c>
      <c r="I259" s="52"/>
      <c r="J259" s="60" t="str">
        <f t="shared" si="63"/>
        <v/>
      </c>
      <c r="K259" s="60" t="str">
        <f t="shared" si="64"/>
        <v/>
      </c>
      <c r="L259" s="60" t="str">
        <f t="shared" si="65"/>
        <v/>
      </c>
      <c r="M259" s="52"/>
      <c r="N259" s="52" t="str">
        <f t="shared" ref="N259:N322" si="70">+IF($A259="","",IF(OR(ISERR(K259),ISNA(K259)),1,0))</f>
        <v/>
      </c>
      <c r="O259" s="52" t="str">
        <f t="shared" ref="O259:O322" si="71">+IF($A259="","",IF(OR(ISERR(J259),ISNA(J259)),1,0))</f>
        <v/>
      </c>
      <c r="P259" s="52" t="str">
        <f t="shared" ref="P259:P322" si="72">IF($A259="","",IF(OR(ISERR(L259),ISNA(L259)),1,0))</f>
        <v/>
      </c>
      <c r="Q259" s="52" t="str">
        <f>+IF(A259="","",CONCATENATE(YEAR(A259),"-",VLOOKUP(MONTH(A259),INFO_CALENDRIER!$I$1:$J$13,2,FALSE)))</f>
        <v/>
      </c>
      <c r="R259" s="52" t="str">
        <f t="shared" ref="R259:R322" si="73">+IF($A259="","",IF(OR(ISERR(E259),ISNA(E259)),1,0))</f>
        <v/>
      </c>
      <c r="S259" s="60" t="str">
        <f t="shared" ref="S259:S322" si="74">IF($A259="","",IF(OR(ISERR(I259),ISNA(I259)),1,0))</f>
        <v/>
      </c>
      <c r="T259" s="52" t="str">
        <f>IF(H259="","",IF(I259=INFO_CALENDRIER!$AB$2,IF(BD!H259="COMMANDE","ALBAN1","ALBAN2"),IF(I259=INFO_CALENDRIER!$AB$3,IF(BD!H259="COMMANDE","ALICE1","ALICE2"),IF(I259=INFO_CALENDRIER!$AB$4,IF(BD!H259="COMMANDE","EUGENIE1","EUGENIE2"),IF(I259=INFO_CALENDRIER!$AB$5,IF(BD!H259="COMMANDE","FRED1","FRED2"),IF(I259=INFO_CALENDRIER!$AB$6,IF(BD!H259="COMMANDE","HERVE1","HERVE2"),IF(I259=INFO_CALENDRIER!$AB$7,IF(BD!H259="COMMANDE","MARIA1","MARIA2"),IF(I259=INFO_CALENDRIER!$AB$8,IF(BD!H259="COMMANDE","MARIE1","MARIE2"),IF(I259=INFO_CALENDRIER!$AB$9,IF(BD!H259="COMMANDE","VALERIE1","VALERIE2"),"erreur")))))))))</f>
        <v/>
      </c>
      <c r="U259" s="52"/>
      <c r="V259" s="52"/>
      <c r="W259" s="60" t="str">
        <f t="shared" si="66"/>
        <v/>
      </c>
      <c r="X259" s="60" t="str">
        <f t="shared" si="67"/>
        <v/>
      </c>
      <c r="Y259" s="60" t="str">
        <f t="shared" si="68"/>
        <v/>
      </c>
      <c r="Z259" s="55" t="str">
        <f t="shared" si="69"/>
        <v/>
      </c>
    </row>
    <row r="260" spans="1:26" x14ac:dyDescent="0.25">
      <c r="A260" s="59"/>
      <c r="B260" s="122"/>
      <c r="C260" s="59"/>
      <c r="D260" s="61"/>
      <c r="E260" s="52"/>
      <c r="F260" s="52"/>
      <c r="G260" s="65"/>
      <c r="H260" s="100" t="str">
        <f t="shared" si="62"/>
        <v/>
      </c>
      <c r="I260" s="52"/>
      <c r="J260" s="60" t="str">
        <f t="shared" si="63"/>
        <v/>
      </c>
      <c r="K260" s="60" t="str">
        <f t="shared" si="64"/>
        <v/>
      </c>
      <c r="L260" s="60" t="str">
        <f t="shared" si="65"/>
        <v/>
      </c>
      <c r="M260" s="52"/>
      <c r="N260" s="52" t="str">
        <f t="shared" si="70"/>
        <v/>
      </c>
      <c r="O260" s="52" t="str">
        <f t="shared" si="71"/>
        <v/>
      </c>
      <c r="P260" s="52" t="str">
        <f t="shared" si="72"/>
        <v/>
      </c>
      <c r="Q260" s="52" t="str">
        <f>+IF(A260="","",CONCATENATE(YEAR(A260),"-",VLOOKUP(MONTH(A260),INFO_CALENDRIER!$I$1:$J$13,2,FALSE)))</f>
        <v/>
      </c>
      <c r="R260" s="52" t="str">
        <f t="shared" si="73"/>
        <v/>
      </c>
      <c r="S260" s="60" t="str">
        <f t="shared" si="74"/>
        <v/>
      </c>
      <c r="T260" s="52" t="str">
        <f>IF(H260="","",IF(I260=INFO_CALENDRIER!$AB$2,IF(BD!H260="COMMANDE","ALBAN1","ALBAN2"),IF(I260=INFO_CALENDRIER!$AB$3,IF(BD!H260="COMMANDE","ALICE1","ALICE2"),IF(I260=INFO_CALENDRIER!$AB$4,IF(BD!H260="COMMANDE","EUGENIE1","EUGENIE2"),IF(I260=INFO_CALENDRIER!$AB$5,IF(BD!H260="COMMANDE","FRED1","FRED2"),IF(I260=INFO_CALENDRIER!$AB$6,IF(BD!H260="COMMANDE","HERVE1","HERVE2"),IF(I260=INFO_CALENDRIER!$AB$7,IF(BD!H260="COMMANDE","MARIA1","MARIA2"),IF(I260=INFO_CALENDRIER!$AB$8,IF(BD!H260="COMMANDE","MARIE1","MARIE2"),IF(I260=INFO_CALENDRIER!$AB$9,IF(BD!H260="COMMANDE","VALERIE1","VALERIE2"),"erreur")))))))))</f>
        <v/>
      </c>
      <c r="U260" s="52"/>
      <c r="V260" s="52"/>
      <c r="W260" s="60" t="str">
        <f t="shared" si="66"/>
        <v/>
      </c>
      <c r="X260" s="60" t="str">
        <f t="shared" si="67"/>
        <v/>
      </c>
      <c r="Y260" s="60" t="str">
        <f t="shared" si="68"/>
        <v/>
      </c>
      <c r="Z260" s="55" t="str">
        <f t="shared" si="69"/>
        <v/>
      </c>
    </row>
    <row r="261" spans="1:26" x14ac:dyDescent="0.25">
      <c r="A261" s="59"/>
      <c r="B261" s="122"/>
      <c r="C261" s="59"/>
      <c r="D261" s="61"/>
      <c r="E261" s="52"/>
      <c r="F261" s="52"/>
      <c r="G261" s="65"/>
      <c r="H261" s="100" t="str">
        <f t="shared" si="62"/>
        <v/>
      </c>
      <c r="I261" s="52"/>
      <c r="J261" s="60" t="str">
        <f t="shared" si="63"/>
        <v/>
      </c>
      <c r="K261" s="60" t="str">
        <f t="shared" si="64"/>
        <v/>
      </c>
      <c r="L261" s="60" t="str">
        <f t="shared" si="65"/>
        <v/>
      </c>
      <c r="M261" s="52"/>
      <c r="N261" s="52" t="str">
        <f t="shared" si="70"/>
        <v/>
      </c>
      <c r="O261" s="52" t="str">
        <f t="shared" si="71"/>
        <v/>
      </c>
      <c r="P261" s="52" t="str">
        <f t="shared" si="72"/>
        <v/>
      </c>
      <c r="Q261" s="52" t="str">
        <f>+IF(A261="","",CONCATENATE(YEAR(A261),"-",VLOOKUP(MONTH(A261),INFO_CALENDRIER!$I$1:$J$13,2,FALSE)))</f>
        <v/>
      </c>
      <c r="R261" s="52" t="str">
        <f t="shared" si="73"/>
        <v/>
      </c>
      <c r="S261" s="60" t="str">
        <f t="shared" si="74"/>
        <v/>
      </c>
      <c r="T261" s="52" t="str">
        <f>IF(H261="","",IF(I261=INFO_CALENDRIER!$AB$2,IF(BD!H261="COMMANDE","ALBAN1","ALBAN2"),IF(I261=INFO_CALENDRIER!$AB$3,IF(BD!H261="COMMANDE","ALICE1","ALICE2"),IF(I261=INFO_CALENDRIER!$AB$4,IF(BD!H261="COMMANDE","EUGENIE1","EUGENIE2"),IF(I261=INFO_CALENDRIER!$AB$5,IF(BD!H261="COMMANDE","FRED1","FRED2"),IF(I261=INFO_CALENDRIER!$AB$6,IF(BD!H261="COMMANDE","HERVE1","HERVE2"),IF(I261=INFO_CALENDRIER!$AB$7,IF(BD!H261="COMMANDE","MARIA1","MARIA2"),IF(I261=INFO_CALENDRIER!$AB$8,IF(BD!H261="COMMANDE","MARIE1","MARIE2"),IF(I261=INFO_CALENDRIER!$AB$9,IF(BD!H261="COMMANDE","VALERIE1","VALERIE2"),"erreur")))))))))</f>
        <v/>
      </c>
      <c r="U261" s="52"/>
      <c r="V261" s="52"/>
      <c r="W261" s="60" t="str">
        <f t="shared" si="66"/>
        <v/>
      </c>
      <c r="X261" s="60" t="str">
        <f t="shared" si="67"/>
        <v/>
      </c>
      <c r="Y261" s="60" t="str">
        <f t="shared" si="68"/>
        <v/>
      </c>
      <c r="Z261" s="55" t="str">
        <f t="shared" si="69"/>
        <v/>
      </c>
    </row>
    <row r="262" spans="1:26" x14ac:dyDescent="0.25">
      <c r="A262" s="59"/>
      <c r="B262" s="122"/>
      <c r="C262" s="59"/>
      <c r="D262" s="61"/>
      <c r="E262" s="52"/>
      <c r="F262" s="52"/>
      <c r="G262" s="65"/>
      <c r="H262" s="100" t="str">
        <f t="shared" si="62"/>
        <v/>
      </c>
      <c r="I262" s="52"/>
      <c r="J262" s="60" t="str">
        <f t="shared" si="63"/>
        <v/>
      </c>
      <c r="K262" s="60" t="str">
        <f t="shared" si="64"/>
        <v/>
      </c>
      <c r="L262" s="60" t="str">
        <f t="shared" si="65"/>
        <v/>
      </c>
      <c r="M262" s="52"/>
      <c r="N262" s="52" t="str">
        <f t="shared" si="70"/>
        <v/>
      </c>
      <c r="O262" s="52" t="str">
        <f t="shared" si="71"/>
        <v/>
      </c>
      <c r="P262" s="52" t="str">
        <f t="shared" si="72"/>
        <v/>
      </c>
      <c r="Q262" s="52" t="str">
        <f>+IF(A262="","",CONCATENATE(YEAR(A262),"-",VLOOKUP(MONTH(A262),INFO_CALENDRIER!$I$1:$J$13,2,FALSE)))</f>
        <v/>
      </c>
      <c r="R262" s="52" t="str">
        <f t="shared" si="73"/>
        <v/>
      </c>
      <c r="S262" s="60" t="str">
        <f t="shared" si="74"/>
        <v/>
      </c>
      <c r="T262" s="52" t="str">
        <f>IF(H262="","",IF(I262=INFO_CALENDRIER!$AB$2,IF(BD!H262="COMMANDE","ALBAN1","ALBAN2"),IF(I262=INFO_CALENDRIER!$AB$3,IF(BD!H262="COMMANDE","ALICE1","ALICE2"),IF(I262=INFO_CALENDRIER!$AB$4,IF(BD!H262="COMMANDE","EUGENIE1","EUGENIE2"),IF(I262=INFO_CALENDRIER!$AB$5,IF(BD!H262="COMMANDE","FRED1","FRED2"),IF(I262=INFO_CALENDRIER!$AB$6,IF(BD!H262="COMMANDE","HERVE1","HERVE2"),IF(I262=INFO_CALENDRIER!$AB$7,IF(BD!H262="COMMANDE","MARIA1","MARIA2"),IF(I262=INFO_CALENDRIER!$AB$8,IF(BD!H262="COMMANDE","MARIE1","MARIE2"),IF(I262=INFO_CALENDRIER!$AB$9,IF(BD!H262="COMMANDE","VALERIE1","VALERIE2"),"erreur")))))))))</f>
        <v/>
      </c>
      <c r="U262" s="52"/>
      <c r="V262" s="52"/>
      <c r="W262" s="60" t="str">
        <f t="shared" si="66"/>
        <v/>
      </c>
      <c r="X262" s="60" t="str">
        <f t="shared" si="67"/>
        <v/>
      </c>
      <c r="Y262" s="60" t="str">
        <f t="shared" si="68"/>
        <v/>
      </c>
      <c r="Z262" s="55" t="str">
        <f t="shared" si="69"/>
        <v/>
      </c>
    </row>
    <row r="263" spans="1:26" x14ac:dyDescent="0.25">
      <c r="A263" s="59"/>
      <c r="B263" s="122"/>
      <c r="C263" s="59"/>
      <c r="D263" s="61"/>
      <c r="E263" s="52"/>
      <c r="F263" s="52"/>
      <c r="G263" s="65"/>
      <c r="H263" s="100" t="str">
        <f t="shared" si="62"/>
        <v/>
      </c>
      <c r="I263" s="52"/>
      <c r="J263" s="60" t="str">
        <f t="shared" si="63"/>
        <v/>
      </c>
      <c r="K263" s="60" t="str">
        <f t="shared" si="64"/>
        <v/>
      </c>
      <c r="L263" s="60" t="str">
        <f t="shared" si="65"/>
        <v/>
      </c>
      <c r="M263" s="52"/>
      <c r="N263" s="52" t="str">
        <f t="shared" si="70"/>
        <v/>
      </c>
      <c r="O263" s="52" t="str">
        <f t="shared" si="71"/>
        <v/>
      </c>
      <c r="P263" s="52" t="str">
        <f t="shared" si="72"/>
        <v/>
      </c>
      <c r="Q263" s="52" t="str">
        <f>+IF(A263="","",CONCATENATE(YEAR(A263),"-",VLOOKUP(MONTH(A263),INFO_CALENDRIER!$I$1:$J$13,2,FALSE)))</f>
        <v/>
      </c>
      <c r="R263" s="52" t="str">
        <f t="shared" si="73"/>
        <v/>
      </c>
      <c r="S263" s="60" t="str">
        <f t="shared" si="74"/>
        <v/>
      </c>
      <c r="T263" s="52" t="str">
        <f>IF(H263="","",IF(I263=INFO_CALENDRIER!$AB$2,IF(BD!H263="COMMANDE","ALBAN1","ALBAN2"),IF(I263=INFO_CALENDRIER!$AB$3,IF(BD!H263="COMMANDE","ALICE1","ALICE2"),IF(I263=INFO_CALENDRIER!$AB$4,IF(BD!H263="COMMANDE","EUGENIE1","EUGENIE2"),IF(I263=INFO_CALENDRIER!$AB$5,IF(BD!H263="COMMANDE","FRED1","FRED2"),IF(I263=INFO_CALENDRIER!$AB$6,IF(BD!H263="COMMANDE","HERVE1","HERVE2"),IF(I263=INFO_CALENDRIER!$AB$7,IF(BD!H263="COMMANDE","MARIA1","MARIA2"),IF(I263=INFO_CALENDRIER!$AB$8,IF(BD!H263="COMMANDE","MARIE1","MARIE2"),IF(I263=INFO_CALENDRIER!$AB$9,IF(BD!H263="COMMANDE","VALERIE1","VALERIE2"),"erreur")))))))))</f>
        <v/>
      </c>
      <c r="U263" s="52"/>
      <c r="V263" s="52"/>
      <c r="W263" s="60" t="str">
        <f t="shared" si="66"/>
        <v/>
      </c>
      <c r="X263" s="60" t="str">
        <f t="shared" si="67"/>
        <v/>
      </c>
      <c r="Y263" s="60" t="str">
        <f t="shared" si="68"/>
        <v/>
      </c>
      <c r="Z263" s="55" t="str">
        <f t="shared" si="69"/>
        <v/>
      </c>
    </row>
    <row r="264" spans="1:26" x14ac:dyDescent="0.25">
      <c r="A264" s="59"/>
      <c r="B264" s="122"/>
      <c r="C264" s="59"/>
      <c r="D264" s="61"/>
      <c r="E264" s="52"/>
      <c r="F264" s="52"/>
      <c r="G264" s="65"/>
      <c r="H264" s="100" t="str">
        <f t="shared" si="62"/>
        <v/>
      </c>
      <c r="I264" s="52"/>
      <c r="J264" s="60" t="str">
        <f t="shared" si="63"/>
        <v/>
      </c>
      <c r="K264" s="60" t="str">
        <f t="shared" si="64"/>
        <v/>
      </c>
      <c r="L264" s="60" t="str">
        <f t="shared" si="65"/>
        <v/>
      </c>
      <c r="M264" s="52"/>
      <c r="N264" s="52" t="str">
        <f t="shared" si="70"/>
        <v/>
      </c>
      <c r="O264" s="52" t="str">
        <f t="shared" si="71"/>
        <v/>
      </c>
      <c r="P264" s="52" t="str">
        <f t="shared" si="72"/>
        <v/>
      </c>
      <c r="Q264" s="52" t="str">
        <f>+IF(A264="","",CONCATENATE(YEAR(A264),"-",VLOOKUP(MONTH(A264),INFO_CALENDRIER!$I$1:$J$13,2,FALSE)))</f>
        <v/>
      </c>
      <c r="R264" s="52" t="str">
        <f t="shared" si="73"/>
        <v/>
      </c>
      <c r="S264" s="60" t="str">
        <f t="shared" si="74"/>
        <v/>
      </c>
      <c r="T264" s="52" t="str">
        <f>IF(H264="","",IF(I264=INFO_CALENDRIER!$AB$2,IF(BD!H264="COMMANDE","ALBAN1","ALBAN2"),IF(I264=INFO_CALENDRIER!$AB$3,IF(BD!H264="COMMANDE","ALICE1","ALICE2"),IF(I264=INFO_CALENDRIER!$AB$4,IF(BD!H264="COMMANDE","EUGENIE1","EUGENIE2"),IF(I264=INFO_CALENDRIER!$AB$5,IF(BD!H264="COMMANDE","FRED1","FRED2"),IF(I264=INFO_CALENDRIER!$AB$6,IF(BD!H264="COMMANDE","HERVE1","HERVE2"),IF(I264=INFO_CALENDRIER!$AB$7,IF(BD!H264="COMMANDE","MARIA1","MARIA2"),IF(I264=INFO_CALENDRIER!$AB$8,IF(BD!H264="COMMANDE","MARIE1","MARIE2"),IF(I264=INFO_CALENDRIER!$AB$9,IF(BD!H264="COMMANDE","VALERIE1","VALERIE2"),"erreur")))))))))</f>
        <v/>
      </c>
      <c r="U264" s="52"/>
      <c r="V264" s="52"/>
      <c r="W264" s="60" t="str">
        <f t="shared" si="66"/>
        <v/>
      </c>
      <c r="X264" s="60" t="str">
        <f t="shared" si="67"/>
        <v/>
      </c>
      <c r="Y264" s="60" t="str">
        <f t="shared" si="68"/>
        <v/>
      </c>
      <c r="Z264" s="55" t="str">
        <f t="shared" si="69"/>
        <v/>
      </c>
    </row>
    <row r="265" spans="1:26" x14ac:dyDescent="0.25">
      <c r="A265" s="59"/>
      <c r="B265" s="122"/>
      <c r="C265" s="59"/>
      <c r="D265" s="61"/>
      <c r="E265" s="52"/>
      <c r="F265" s="52"/>
      <c r="G265" s="65"/>
      <c r="H265" s="100" t="str">
        <f t="shared" si="62"/>
        <v/>
      </c>
      <c r="I265" s="52"/>
      <c r="J265" s="60" t="str">
        <f t="shared" si="63"/>
        <v/>
      </c>
      <c r="K265" s="60" t="str">
        <f t="shared" si="64"/>
        <v/>
      </c>
      <c r="L265" s="60" t="str">
        <f t="shared" si="65"/>
        <v/>
      </c>
      <c r="M265" s="52"/>
      <c r="N265" s="52" t="str">
        <f t="shared" si="70"/>
        <v/>
      </c>
      <c r="O265" s="52" t="str">
        <f t="shared" si="71"/>
        <v/>
      </c>
      <c r="P265" s="52" t="str">
        <f t="shared" si="72"/>
        <v/>
      </c>
      <c r="Q265" s="52" t="str">
        <f>+IF(A265="","",CONCATENATE(YEAR(A265),"-",VLOOKUP(MONTH(A265),INFO_CALENDRIER!$I$1:$J$13,2,FALSE)))</f>
        <v/>
      </c>
      <c r="R265" s="52" t="str">
        <f t="shared" si="73"/>
        <v/>
      </c>
      <c r="S265" s="60" t="str">
        <f t="shared" si="74"/>
        <v/>
      </c>
      <c r="T265" s="52" t="str">
        <f>IF(H265="","",IF(I265=INFO_CALENDRIER!$AB$2,IF(BD!H265="COMMANDE","ALBAN1","ALBAN2"),IF(I265=INFO_CALENDRIER!$AB$3,IF(BD!H265="COMMANDE","ALICE1","ALICE2"),IF(I265=INFO_CALENDRIER!$AB$4,IF(BD!H265="COMMANDE","EUGENIE1","EUGENIE2"),IF(I265=INFO_CALENDRIER!$AB$5,IF(BD!H265="COMMANDE","FRED1","FRED2"),IF(I265=INFO_CALENDRIER!$AB$6,IF(BD!H265="COMMANDE","HERVE1","HERVE2"),IF(I265=INFO_CALENDRIER!$AB$7,IF(BD!H265="COMMANDE","MARIA1","MARIA2"),IF(I265=INFO_CALENDRIER!$AB$8,IF(BD!H265="COMMANDE","MARIE1","MARIE2"),IF(I265=INFO_CALENDRIER!$AB$9,IF(BD!H265="COMMANDE","VALERIE1","VALERIE2"),"erreur")))))))))</f>
        <v/>
      </c>
      <c r="U265" s="52"/>
      <c r="V265" s="52"/>
      <c r="W265" s="60" t="str">
        <f t="shared" si="66"/>
        <v/>
      </c>
      <c r="X265" s="60" t="str">
        <f t="shared" si="67"/>
        <v/>
      </c>
      <c r="Y265" s="60" t="str">
        <f t="shared" si="68"/>
        <v/>
      </c>
      <c r="Z265" s="55" t="str">
        <f t="shared" si="69"/>
        <v/>
      </c>
    </row>
    <row r="266" spans="1:26" x14ac:dyDescent="0.25">
      <c r="A266" s="59"/>
      <c r="B266" s="122"/>
      <c r="C266" s="59"/>
      <c r="D266" s="61"/>
      <c r="E266" s="52"/>
      <c r="F266" s="52"/>
      <c r="G266" s="65"/>
      <c r="H266" s="100" t="str">
        <f t="shared" ref="H266:H329" si="75">IF(G266="","",IF(U266=V266,"ERREUR",IF(U266=TRUE,"OPTION",IF(V266=TRUE,"COMMANDE",""))))</f>
        <v/>
      </c>
      <c r="I266" s="52"/>
      <c r="J266" s="60" t="str">
        <f t="shared" si="63"/>
        <v/>
      </c>
      <c r="K266" s="60" t="str">
        <f t="shared" si="64"/>
        <v/>
      </c>
      <c r="L266" s="60" t="str">
        <f t="shared" si="65"/>
        <v/>
      </c>
      <c r="M266" s="52"/>
      <c r="N266" s="52" t="str">
        <f t="shared" si="70"/>
        <v/>
      </c>
      <c r="O266" s="52" t="str">
        <f t="shared" si="71"/>
        <v/>
      </c>
      <c r="P266" s="52" t="str">
        <f t="shared" si="72"/>
        <v/>
      </c>
      <c r="Q266" s="52" t="str">
        <f>+IF(A266="","",CONCATENATE(YEAR(A266),"-",VLOOKUP(MONTH(A266),INFO_CALENDRIER!$I$1:$J$13,2,FALSE)))</f>
        <v/>
      </c>
      <c r="R266" s="52" t="str">
        <f t="shared" si="73"/>
        <v/>
      </c>
      <c r="S266" s="60" t="str">
        <f t="shared" si="74"/>
        <v/>
      </c>
      <c r="T266" s="52" t="str">
        <f>IF(H266="","",IF(I266=INFO_CALENDRIER!$AB$2,IF(BD!H266="COMMANDE","ALBAN1","ALBAN2"),IF(I266=INFO_CALENDRIER!$AB$3,IF(BD!H266="COMMANDE","ALICE1","ALICE2"),IF(I266=INFO_CALENDRIER!$AB$4,IF(BD!H266="COMMANDE","EUGENIE1","EUGENIE2"),IF(I266=INFO_CALENDRIER!$AB$5,IF(BD!H266="COMMANDE","FRED1","FRED2"),IF(I266=INFO_CALENDRIER!$AB$6,IF(BD!H266="COMMANDE","HERVE1","HERVE2"),IF(I266=INFO_CALENDRIER!$AB$7,IF(BD!H266="COMMANDE","MARIA1","MARIA2"),IF(I266=INFO_CALENDRIER!$AB$8,IF(BD!H266="COMMANDE","MARIE1","MARIE2"),IF(I266=INFO_CALENDRIER!$AB$9,IF(BD!H266="COMMANDE","VALERIE1","VALERIE2"),"erreur")))))))))</f>
        <v/>
      </c>
      <c r="U266" s="52"/>
      <c r="V266" s="52"/>
      <c r="W266" s="60" t="str">
        <f t="shared" si="66"/>
        <v/>
      </c>
      <c r="X266" s="60" t="str">
        <f t="shared" si="67"/>
        <v/>
      </c>
      <c r="Y266" s="60" t="str">
        <f t="shared" si="68"/>
        <v/>
      </c>
      <c r="Z266" s="55" t="str">
        <f t="shared" si="69"/>
        <v/>
      </c>
    </row>
    <row r="267" spans="1:26" x14ac:dyDescent="0.25">
      <c r="A267" s="59"/>
      <c r="B267" s="122"/>
      <c r="C267" s="59"/>
      <c r="D267" s="61"/>
      <c r="E267" s="52"/>
      <c r="F267" s="52"/>
      <c r="G267" s="65"/>
      <c r="H267" s="100" t="str">
        <f t="shared" si="75"/>
        <v/>
      </c>
      <c r="I267" s="52"/>
      <c r="J267" s="60" t="str">
        <f t="shared" si="63"/>
        <v/>
      </c>
      <c r="K267" s="60" t="str">
        <f t="shared" si="64"/>
        <v/>
      </c>
      <c r="L267" s="60" t="str">
        <f t="shared" si="65"/>
        <v/>
      </c>
      <c r="M267" s="52"/>
      <c r="N267" s="52" t="str">
        <f t="shared" si="70"/>
        <v/>
      </c>
      <c r="O267" s="52" t="str">
        <f t="shared" si="71"/>
        <v/>
      </c>
      <c r="P267" s="52" t="str">
        <f t="shared" si="72"/>
        <v/>
      </c>
      <c r="Q267" s="52" t="str">
        <f>+IF(A267="","",CONCATENATE(YEAR(A267),"-",VLOOKUP(MONTH(A267),INFO_CALENDRIER!$I$1:$J$13,2,FALSE)))</f>
        <v/>
      </c>
      <c r="R267" s="52" t="str">
        <f t="shared" si="73"/>
        <v/>
      </c>
      <c r="S267" s="60" t="str">
        <f t="shared" si="74"/>
        <v/>
      </c>
      <c r="T267" s="52" t="str">
        <f>IF(H267="","",IF(I267=INFO_CALENDRIER!$AB$2,IF(BD!H267="COMMANDE","ALBAN1","ALBAN2"),IF(I267=INFO_CALENDRIER!$AB$3,IF(BD!H267="COMMANDE","ALICE1","ALICE2"),IF(I267=INFO_CALENDRIER!$AB$4,IF(BD!H267="COMMANDE","EUGENIE1","EUGENIE2"),IF(I267=INFO_CALENDRIER!$AB$5,IF(BD!H267="COMMANDE","FRED1","FRED2"),IF(I267=INFO_CALENDRIER!$AB$6,IF(BD!H267="COMMANDE","HERVE1","HERVE2"),IF(I267=INFO_CALENDRIER!$AB$7,IF(BD!H267="COMMANDE","MARIA1","MARIA2"),IF(I267=INFO_CALENDRIER!$AB$8,IF(BD!H267="COMMANDE","MARIE1","MARIE2"),IF(I267=INFO_CALENDRIER!$AB$9,IF(BD!H267="COMMANDE","VALERIE1","VALERIE2"),"erreur")))))))))</f>
        <v/>
      </c>
      <c r="U267" s="52"/>
      <c r="V267" s="52"/>
      <c r="W267" s="60" t="str">
        <f t="shared" si="66"/>
        <v/>
      </c>
      <c r="X267" s="60" t="str">
        <f t="shared" si="67"/>
        <v/>
      </c>
      <c r="Y267" s="60" t="str">
        <f t="shared" si="68"/>
        <v/>
      </c>
      <c r="Z267" s="55" t="str">
        <f t="shared" si="69"/>
        <v/>
      </c>
    </row>
    <row r="268" spans="1:26" x14ac:dyDescent="0.25">
      <c r="A268" s="59"/>
      <c r="B268" s="122"/>
      <c r="C268" s="59"/>
      <c r="D268" s="61"/>
      <c r="E268" s="52"/>
      <c r="F268" s="52"/>
      <c r="G268" s="65"/>
      <c r="H268" s="100" t="str">
        <f t="shared" si="75"/>
        <v/>
      </c>
      <c r="I268" s="52"/>
      <c r="J268" s="60" t="str">
        <f t="shared" si="63"/>
        <v/>
      </c>
      <c r="K268" s="60" t="str">
        <f t="shared" si="64"/>
        <v/>
      </c>
      <c r="L268" s="60" t="str">
        <f t="shared" si="65"/>
        <v/>
      </c>
      <c r="M268" s="52"/>
      <c r="N268" s="52" t="str">
        <f t="shared" si="70"/>
        <v/>
      </c>
      <c r="O268" s="52" t="str">
        <f t="shared" si="71"/>
        <v/>
      </c>
      <c r="P268" s="52" t="str">
        <f t="shared" si="72"/>
        <v/>
      </c>
      <c r="Q268" s="52" t="str">
        <f>+IF(A268="","",CONCATENATE(YEAR(A268),"-",VLOOKUP(MONTH(A268),INFO_CALENDRIER!$I$1:$J$13,2,FALSE)))</f>
        <v/>
      </c>
      <c r="R268" s="52" t="str">
        <f t="shared" si="73"/>
        <v/>
      </c>
      <c r="S268" s="60" t="str">
        <f t="shared" si="74"/>
        <v/>
      </c>
      <c r="T268" s="52" t="str">
        <f>IF(H268="","",IF(I268=INFO_CALENDRIER!$AB$2,IF(BD!H268="COMMANDE","ALBAN1","ALBAN2"),IF(I268=INFO_CALENDRIER!$AB$3,IF(BD!H268="COMMANDE","ALICE1","ALICE2"),IF(I268=INFO_CALENDRIER!$AB$4,IF(BD!H268="COMMANDE","EUGENIE1","EUGENIE2"),IF(I268=INFO_CALENDRIER!$AB$5,IF(BD!H268="COMMANDE","FRED1","FRED2"),IF(I268=INFO_CALENDRIER!$AB$6,IF(BD!H268="COMMANDE","HERVE1","HERVE2"),IF(I268=INFO_CALENDRIER!$AB$7,IF(BD!H268="COMMANDE","MARIA1","MARIA2"),IF(I268=INFO_CALENDRIER!$AB$8,IF(BD!H268="COMMANDE","MARIE1","MARIE2"),IF(I268=INFO_CALENDRIER!$AB$9,IF(BD!H268="COMMANDE","VALERIE1","VALERIE2"),"erreur")))))))))</f>
        <v/>
      </c>
      <c r="U268" s="52"/>
      <c r="V268" s="52"/>
      <c r="W268" s="60" t="str">
        <f t="shared" si="66"/>
        <v/>
      </c>
      <c r="X268" s="60" t="str">
        <f t="shared" si="67"/>
        <v/>
      </c>
      <c r="Y268" s="60" t="str">
        <f t="shared" si="68"/>
        <v/>
      </c>
      <c r="Z268" s="55" t="str">
        <f t="shared" si="69"/>
        <v/>
      </c>
    </row>
    <row r="269" spans="1:26" x14ac:dyDescent="0.25">
      <c r="A269" s="59"/>
      <c r="B269" s="122"/>
      <c r="C269" s="59"/>
      <c r="D269" s="61"/>
      <c r="E269" s="52"/>
      <c r="F269" s="52"/>
      <c r="G269" s="65"/>
      <c r="H269" s="100" t="str">
        <f t="shared" si="75"/>
        <v/>
      </c>
      <c r="I269" s="52"/>
      <c r="J269" s="60" t="str">
        <f t="shared" si="63"/>
        <v/>
      </c>
      <c r="K269" s="60" t="str">
        <f t="shared" si="64"/>
        <v/>
      </c>
      <c r="L269" s="60" t="str">
        <f t="shared" si="65"/>
        <v/>
      </c>
      <c r="M269" s="52"/>
      <c r="N269" s="52" t="str">
        <f t="shared" si="70"/>
        <v/>
      </c>
      <c r="O269" s="52" t="str">
        <f t="shared" si="71"/>
        <v/>
      </c>
      <c r="P269" s="52" t="str">
        <f t="shared" si="72"/>
        <v/>
      </c>
      <c r="Q269" s="52" t="str">
        <f>+IF(A269="","",CONCATENATE(YEAR(A269),"-",VLOOKUP(MONTH(A269),INFO_CALENDRIER!$I$1:$J$13,2,FALSE)))</f>
        <v/>
      </c>
      <c r="R269" s="52" t="str">
        <f t="shared" si="73"/>
        <v/>
      </c>
      <c r="S269" s="60" t="str">
        <f t="shared" si="74"/>
        <v/>
      </c>
      <c r="T269" s="52" t="str">
        <f>IF(H269="","",IF(I269=INFO_CALENDRIER!$AB$2,IF(BD!H269="COMMANDE","ALBAN1","ALBAN2"),IF(I269=INFO_CALENDRIER!$AB$3,IF(BD!H269="COMMANDE","ALICE1","ALICE2"),IF(I269=INFO_CALENDRIER!$AB$4,IF(BD!H269="COMMANDE","EUGENIE1","EUGENIE2"),IF(I269=INFO_CALENDRIER!$AB$5,IF(BD!H269="COMMANDE","FRED1","FRED2"),IF(I269=INFO_CALENDRIER!$AB$6,IF(BD!H269="COMMANDE","HERVE1","HERVE2"),IF(I269=INFO_CALENDRIER!$AB$7,IF(BD!H269="COMMANDE","MARIA1","MARIA2"),IF(I269=INFO_CALENDRIER!$AB$8,IF(BD!H269="COMMANDE","MARIE1","MARIE2"),IF(I269=INFO_CALENDRIER!$AB$9,IF(BD!H269="COMMANDE","VALERIE1","VALERIE2"),"erreur")))))))))</f>
        <v/>
      </c>
      <c r="U269" s="52"/>
      <c r="V269" s="52"/>
      <c r="W269" s="60" t="str">
        <f t="shared" si="66"/>
        <v/>
      </c>
      <c r="X269" s="60" t="str">
        <f t="shared" si="67"/>
        <v/>
      </c>
      <c r="Y269" s="60" t="str">
        <f t="shared" si="68"/>
        <v/>
      </c>
      <c r="Z269" s="55" t="str">
        <f t="shared" si="69"/>
        <v/>
      </c>
    </row>
    <row r="270" spans="1:26" x14ac:dyDescent="0.25">
      <c r="A270" s="59"/>
      <c r="B270" s="122"/>
      <c r="C270" s="59"/>
      <c r="D270" s="61"/>
      <c r="E270" s="52"/>
      <c r="F270" s="52"/>
      <c r="G270" s="65"/>
      <c r="H270" s="100" t="str">
        <f t="shared" si="75"/>
        <v/>
      </c>
      <c r="I270" s="52"/>
      <c r="J270" s="60" t="str">
        <f t="shared" si="63"/>
        <v/>
      </c>
      <c r="K270" s="60" t="str">
        <f t="shared" si="64"/>
        <v/>
      </c>
      <c r="L270" s="60" t="str">
        <f t="shared" si="65"/>
        <v/>
      </c>
      <c r="M270" s="52"/>
      <c r="N270" s="52" t="str">
        <f t="shared" si="70"/>
        <v/>
      </c>
      <c r="O270" s="52" t="str">
        <f t="shared" si="71"/>
        <v/>
      </c>
      <c r="P270" s="52" t="str">
        <f t="shared" si="72"/>
        <v/>
      </c>
      <c r="Q270" s="52" t="str">
        <f>+IF(A270="","",CONCATENATE(YEAR(A270),"-",VLOOKUP(MONTH(A270),INFO_CALENDRIER!$I$1:$J$13,2,FALSE)))</f>
        <v/>
      </c>
      <c r="R270" s="52" t="str">
        <f t="shared" si="73"/>
        <v/>
      </c>
      <c r="S270" s="60" t="str">
        <f t="shared" si="74"/>
        <v/>
      </c>
      <c r="T270" s="52" t="str">
        <f>IF(H270="","",IF(I270=INFO_CALENDRIER!$AB$2,IF(BD!H270="COMMANDE","ALBAN1","ALBAN2"),IF(I270=INFO_CALENDRIER!$AB$3,IF(BD!H270="COMMANDE","ALICE1","ALICE2"),IF(I270=INFO_CALENDRIER!$AB$4,IF(BD!H270="COMMANDE","EUGENIE1","EUGENIE2"),IF(I270=INFO_CALENDRIER!$AB$5,IF(BD!H270="COMMANDE","FRED1","FRED2"),IF(I270=INFO_CALENDRIER!$AB$6,IF(BD!H270="COMMANDE","HERVE1","HERVE2"),IF(I270=INFO_CALENDRIER!$AB$7,IF(BD!H270="COMMANDE","MARIA1","MARIA2"),IF(I270=INFO_CALENDRIER!$AB$8,IF(BD!H270="COMMANDE","MARIE1","MARIE2"),IF(I270=INFO_CALENDRIER!$AB$9,IF(BD!H270="COMMANDE","VALERIE1","VALERIE2"),"erreur")))))))))</f>
        <v/>
      </c>
      <c r="U270" s="52"/>
      <c r="V270" s="52"/>
      <c r="W270" s="60" t="str">
        <f t="shared" si="66"/>
        <v/>
      </c>
      <c r="X270" s="60" t="str">
        <f t="shared" si="67"/>
        <v/>
      </c>
      <c r="Y270" s="60" t="str">
        <f t="shared" si="68"/>
        <v/>
      </c>
      <c r="Z270" s="55" t="str">
        <f t="shared" si="69"/>
        <v/>
      </c>
    </row>
    <row r="271" spans="1:26" x14ac:dyDescent="0.25">
      <c r="A271" s="59"/>
      <c r="B271" s="122"/>
      <c r="C271" s="59"/>
      <c r="D271" s="61"/>
      <c r="E271" s="52"/>
      <c r="F271" s="52"/>
      <c r="G271" s="65"/>
      <c r="H271" s="100" t="str">
        <f t="shared" si="75"/>
        <v/>
      </c>
      <c r="I271" s="52"/>
      <c r="J271" s="60" t="str">
        <f t="shared" si="63"/>
        <v/>
      </c>
      <c r="K271" s="60" t="str">
        <f t="shared" si="64"/>
        <v/>
      </c>
      <c r="L271" s="60" t="str">
        <f t="shared" si="65"/>
        <v/>
      </c>
      <c r="M271" s="52"/>
      <c r="N271" s="52" t="str">
        <f t="shared" si="70"/>
        <v/>
      </c>
      <c r="O271" s="52" t="str">
        <f t="shared" si="71"/>
        <v/>
      </c>
      <c r="P271" s="52" t="str">
        <f t="shared" si="72"/>
        <v/>
      </c>
      <c r="Q271" s="52" t="str">
        <f>+IF(A271="","",CONCATENATE(YEAR(A271),"-",VLOOKUP(MONTH(A271),INFO_CALENDRIER!$I$1:$J$13,2,FALSE)))</f>
        <v/>
      </c>
      <c r="R271" s="52" t="str">
        <f t="shared" si="73"/>
        <v/>
      </c>
      <c r="S271" s="60" t="str">
        <f t="shared" si="74"/>
        <v/>
      </c>
      <c r="T271" s="52" t="str">
        <f>IF(H271="","",IF(I271=INFO_CALENDRIER!$AB$2,IF(BD!H271="COMMANDE","ALBAN1","ALBAN2"),IF(I271=INFO_CALENDRIER!$AB$3,IF(BD!H271="COMMANDE","ALICE1","ALICE2"),IF(I271=INFO_CALENDRIER!$AB$4,IF(BD!H271="COMMANDE","EUGENIE1","EUGENIE2"),IF(I271=INFO_CALENDRIER!$AB$5,IF(BD!H271="COMMANDE","FRED1","FRED2"),IF(I271=INFO_CALENDRIER!$AB$6,IF(BD!H271="COMMANDE","HERVE1","HERVE2"),IF(I271=INFO_CALENDRIER!$AB$7,IF(BD!H271="COMMANDE","MARIA1","MARIA2"),IF(I271=INFO_CALENDRIER!$AB$8,IF(BD!H271="COMMANDE","MARIE1","MARIE2"),IF(I271=INFO_CALENDRIER!$AB$9,IF(BD!H271="COMMANDE","VALERIE1","VALERIE2"),"erreur")))))))))</f>
        <v/>
      </c>
      <c r="U271" s="52"/>
      <c r="V271" s="52"/>
      <c r="W271" s="60" t="str">
        <f t="shared" si="66"/>
        <v/>
      </c>
      <c r="X271" s="60" t="str">
        <f t="shared" si="67"/>
        <v/>
      </c>
      <c r="Y271" s="60" t="str">
        <f t="shared" si="68"/>
        <v/>
      </c>
      <c r="Z271" s="55" t="str">
        <f t="shared" si="69"/>
        <v/>
      </c>
    </row>
    <row r="272" spans="1:26" x14ac:dyDescent="0.25">
      <c r="A272" s="59"/>
      <c r="B272" s="122"/>
      <c r="C272" s="59"/>
      <c r="D272" s="61"/>
      <c r="E272" s="52"/>
      <c r="F272" s="52"/>
      <c r="G272" s="65"/>
      <c r="H272" s="100" t="str">
        <f t="shared" si="75"/>
        <v/>
      </c>
      <c r="I272" s="52"/>
      <c r="J272" s="60" t="str">
        <f t="shared" si="63"/>
        <v/>
      </c>
      <c r="K272" s="60" t="str">
        <f t="shared" si="64"/>
        <v/>
      </c>
      <c r="L272" s="60" t="str">
        <f t="shared" si="65"/>
        <v/>
      </c>
      <c r="M272" s="52"/>
      <c r="N272" s="52" t="str">
        <f t="shared" si="70"/>
        <v/>
      </c>
      <c r="O272" s="52" t="str">
        <f t="shared" si="71"/>
        <v/>
      </c>
      <c r="P272" s="52" t="str">
        <f t="shared" si="72"/>
        <v/>
      </c>
      <c r="Q272" s="52" t="str">
        <f>+IF(A272="","",CONCATENATE(YEAR(A272),"-",VLOOKUP(MONTH(A272),INFO_CALENDRIER!$I$1:$J$13,2,FALSE)))</f>
        <v/>
      </c>
      <c r="R272" s="52" t="str">
        <f t="shared" si="73"/>
        <v/>
      </c>
      <c r="S272" s="60" t="str">
        <f t="shared" si="74"/>
        <v/>
      </c>
      <c r="T272" s="52" t="str">
        <f>IF(H272="","",IF(I272=INFO_CALENDRIER!$AB$2,IF(BD!H272="COMMANDE","ALBAN1","ALBAN2"),IF(I272=INFO_CALENDRIER!$AB$3,IF(BD!H272="COMMANDE","ALICE1","ALICE2"),IF(I272=INFO_CALENDRIER!$AB$4,IF(BD!H272="COMMANDE","EUGENIE1","EUGENIE2"),IF(I272=INFO_CALENDRIER!$AB$5,IF(BD!H272="COMMANDE","FRED1","FRED2"),IF(I272=INFO_CALENDRIER!$AB$6,IF(BD!H272="COMMANDE","HERVE1","HERVE2"),IF(I272=INFO_CALENDRIER!$AB$7,IF(BD!H272="COMMANDE","MARIA1","MARIA2"),IF(I272=INFO_CALENDRIER!$AB$8,IF(BD!H272="COMMANDE","MARIE1","MARIE2"),IF(I272=INFO_CALENDRIER!$AB$9,IF(BD!H272="COMMANDE","VALERIE1","VALERIE2"),"erreur")))))))))</f>
        <v/>
      </c>
      <c r="U272" s="52"/>
      <c r="V272" s="52"/>
      <c r="W272" s="60" t="str">
        <f t="shared" si="66"/>
        <v/>
      </c>
      <c r="X272" s="60" t="str">
        <f t="shared" si="67"/>
        <v/>
      </c>
      <c r="Y272" s="60" t="str">
        <f t="shared" si="68"/>
        <v/>
      </c>
      <c r="Z272" s="55" t="str">
        <f t="shared" si="69"/>
        <v/>
      </c>
    </row>
    <row r="273" spans="1:26" x14ac:dyDescent="0.25">
      <c r="A273" s="59"/>
      <c r="B273" s="122"/>
      <c r="C273" s="59"/>
      <c r="D273" s="61"/>
      <c r="E273" s="52"/>
      <c r="F273" s="52"/>
      <c r="G273" s="65"/>
      <c r="H273" s="100" t="str">
        <f t="shared" si="75"/>
        <v/>
      </c>
      <c r="I273" s="52"/>
      <c r="J273" s="60" t="str">
        <f t="shared" ref="J273:J336" si="76">IF($A273="","",DAY(A273))</f>
        <v/>
      </c>
      <c r="K273" s="60" t="str">
        <f t="shared" ref="K273:K336" si="77">IF($A273="","",MONTH(A273))</f>
        <v/>
      </c>
      <c r="L273" s="60" t="str">
        <f t="shared" ref="L273:L336" si="78">IF($A273="","",YEAR(A273))</f>
        <v/>
      </c>
      <c r="M273" s="52"/>
      <c r="N273" s="52" t="str">
        <f t="shared" si="70"/>
        <v/>
      </c>
      <c r="O273" s="52" t="str">
        <f t="shared" si="71"/>
        <v/>
      </c>
      <c r="P273" s="52" t="str">
        <f t="shared" si="72"/>
        <v/>
      </c>
      <c r="Q273" s="52" t="str">
        <f>+IF(A273="","",CONCATENATE(YEAR(A273),"-",VLOOKUP(MONTH(A273),INFO_CALENDRIER!$I$1:$J$13,2,FALSE)))</f>
        <v/>
      </c>
      <c r="R273" s="52" t="str">
        <f t="shared" si="73"/>
        <v/>
      </c>
      <c r="S273" s="60" t="str">
        <f t="shared" si="74"/>
        <v/>
      </c>
      <c r="T273" s="52" t="str">
        <f>IF(H273="","",IF(I273=INFO_CALENDRIER!$AB$2,IF(BD!H273="COMMANDE","ALBAN1","ALBAN2"),IF(I273=INFO_CALENDRIER!$AB$3,IF(BD!H273="COMMANDE","ALICE1","ALICE2"),IF(I273=INFO_CALENDRIER!$AB$4,IF(BD!H273="COMMANDE","EUGENIE1","EUGENIE2"),IF(I273=INFO_CALENDRIER!$AB$5,IF(BD!H273="COMMANDE","FRED1","FRED2"),IF(I273=INFO_CALENDRIER!$AB$6,IF(BD!H273="COMMANDE","HERVE1","HERVE2"),IF(I273=INFO_CALENDRIER!$AB$7,IF(BD!H273="COMMANDE","MARIA1","MARIA2"),IF(I273=INFO_CALENDRIER!$AB$8,IF(BD!H273="COMMANDE","MARIE1","MARIE2"),IF(I273=INFO_CALENDRIER!$AB$9,IF(BD!H273="COMMANDE","VALERIE1","VALERIE2"),"erreur")))))))))</f>
        <v/>
      </c>
      <c r="U273" s="52"/>
      <c r="V273" s="52"/>
      <c r="W273" s="60" t="str">
        <f t="shared" ref="W273:W336" si="79">IF($C273="","",DAY(C273))</f>
        <v/>
      </c>
      <c r="X273" s="60" t="str">
        <f t="shared" ref="X273:X336" si="80">IF($C273="","",MONTH(C273))</f>
        <v/>
      </c>
      <c r="Y273" s="60" t="str">
        <f t="shared" ref="Y273:Y336" si="81">IF($C273="","",YEAR(C273))</f>
        <v/>
      </c>
      <c r="Z273" s="55" t="str">
        <f t="shared" ref="Z273:Z336" si="82">IF(A273="","",IF(C273-A273=0,1,(C273-A273)))</f>
        <v/>
      </c>
    </row>
    <row r="274" spans="1:26" x14ac:dyDescent="0.25">
      <c r="A274" s="59"/>
      <c r="B274" s="122"/>
      <c r="C274" s="59"/>
      <c r="D274" s="61"/>
      <c r="E274" s="52"/>
      <c r="F274" s="52"/>
      <c r="G274" s="65"/>
      <c r="H274" s="100" t="str">
        <f t="shared" si="75"/>
        <v/>
      </c>
      <c r="I274" s="52"/>
      <c r="J274" s="60" t="str">
        <f t="shared" si="76"/>
        <v/>
      </c>
      <c r="K274" s="60" t="str">
        <f t="shared" si="77"/>
        <v/>
      </c>
      <c r="L274" s="60" t="str">
        <f t="shared" si="78"/>
        <v/>
      </c>
      <c r="M274" s="52"/>
      <c r="N274" s="52" t="str">
        <f t="shared" si="70"/>
        <v/>
      </c>
      <c r="O274" s="52" t="str">
        <f t="shared" si="71"/>
        <v/>
      </c>
      <c r="P274" s="52" t="str">
        <f t="shared" si="72"/>
        <v/>
      </c>
      <c r="Q274" s="52" t="str">
        <f>+IF(A274="","",CONCATENATE(YEAR(A274),"-",VLOOKUP(MONTH(A274),INFO_CALENDRIER!$I$1:$J$13,2,FALSE)))</f>
        <v/>
      </c>
      <c r="R274" s="52" t="str">
        <f t="shared" si="73"/>
        <v/>
      </c>
      <c r="S274" s="60" t="str">
        <f t="shared" si="74"/>
        <v/>
      </c>
      <c r="T274" s="52" t="str">
        <f>IF(H274="","",IF(I274=INFO_CALENDRIER!$AB$2,IF(BD!H274="COMMANDE","ALBAN1","ALBAN2"),IF(I274=INFO_CALENDRIER!$AB$3,IF(BD!H274="COMMANDE","ALICE1","ALICE2"),IF(I274=INFO_CALENDRIER!$AB$4,IF(BD!H274="COMMANDE","EUGENIE1","EUGENIE2"),IF(I274=INFO_CALENDRIER!$AB$5,IF(BD!H274="COMMANDE","FRED1","FRED2"),IF(I274=INFO_CALENDRIER!$AB$6,IF(BD!H274="COMMANDE","HERVE1","HERVE2"),IF(I274=INFO_CALENDRIER!$AB$7,IF(BD!H274="COMMANDE","MARIA1","MARIA2"),IF(I274=INFO_CALENDRIER!$AB$8,IF(BD!H274="COMMANDE","MARIE1","MARIE2"),IF(I274=INFO_CALENDRIER!$AB$9,IF(BD!H274="COMMANDE","VALERIE1","VALERIE2"),"erreur")))))))))</f>
        <v/>
      </c>
      <c r="U274" s="52"/>
      <c r="V274" s="52"/>
      <c r="W274" s="60" t="str">
        <f t="shared" si="79"/>
        <v/>
      </c>
      <c r="X274" s="60" t="str">
        <f t="shared" si="80"/>
        <v/>
      </c>
      <c r="Y274" s="60" t="str">
        <f t="shared" si="81"/>
        <v/>
      </c>
      <c r="Z274" s="55" t="str">
        <f t="shared" si="82"/>
        <v/>
      </c>
    </row>
    <row r="275" spans="1:26" x14ac:dyDescent="0.25">
      <c r="A275" s="59"/>
      <c r="B275" s="122"/>
      <c r="C275" s="59"/>
      <c r="D275" s="61"/>
      <c r="E275" s="52"/>
      <c r="F275" s="52"/>
      <c r="G275" s="65"/>
      <c r="H275" s="100" t="str">
        <f t="shared" si="75"/>
        <v/>
      </c>
      <c r="I275" s="52"/>
      <c r="J275" s="60" t="str">
        <f t="shared" si="76"/>
        <v/>
      </c>
      <c r="K275" s="60" t="str">
        <f t="shared" si="77"/>
        <v/>
      </c>
      <c r="L275" s="60" t="str">
        <f t="shared" si="78"/>
        <v/>
      </c>
      <c r="M275" s="52"/>
      <c r="N275" s="52" t="str">
        <f t="shared" si="70"/>
        <v/>
      </c>
      <c r="O275" s="52" t="str">
        <f t="shared" si="71"/>
        <v/>
      </c>
      <c r="P275" s="52" t="str">
        <f t="shared" si="72"/>
        <v/>
      </c>
      <c r="Q275" s="52" t="str">
        <f>+IF(A275="","",CONCATENATE(YEAR(A275),"-",VLOOKUP(MONTH(A275),INFO_CALENDRIER!$I$1:$J$13,2,FALSE)))</f>
        <v/>
      </c>
      <c r="R275" s="52" t="str">
        <f t="shared" si="73"/>
        <v/>
      </c>
      <c r="S275" s="60" t="str">
        <f t="shared" si="74"/>
        <v/>
      </c>
      <c r="T275" s="52" t="str">
        <f>IF(H275="","",IF(I275=INFO_CALENDRIER!$AB$2,IF(BD!H275="COMMANDE","ALBAN1","ALBAN2"),IF(I275=INFO_CALENDRIER!$AB$3,IF(BD!H275="COMMANDE","ALICE1","ALICE2"),IF(I275=INFO_CALENDRIER!$AB$4,IF(BD!H275="COMMANDE","EUGENIE1","EUGENIE2"),IF(I275=INFO_CALENDRIER!$AB$5,IF(BD!H275="COMMANDE","FRED1","FRED2"),IF(I275=INFO_CALENDRIER!$AB$6,IF(BD!H275="COMMANDE","HERVE1","HERVE2"),IF(I275=INFO_CALENDRIER!$AB$7,IF(BD!H275="COMMANDE","MARIA1","MARIA2"),IF(I275=INFO_CALENDRIER!$AB$8,IF(BD!H275="COMMANDE","MARIE1","MARIE2"),IF(I275=INFO_CALENDRIER!$AB$9,IF(BD!H275="COMMANDE","VALERIE1","VALERIE2"),"erreur")))))))))</f>
        <v/>
      </c>
      <c r="U275" s="52"/>
      <c r="V275" s="52"/>
      <c r="W275" s="60" t="str">
        <f t="shared" si="79"/>
        <v/>
      </c>
      <c r="X275" s="60" t="str">
        <f t="shared" si="80"/>
        <v/>
      </c>
      <c r="Y275" s="60" t="str">
        <f t="shared" si="81"/>
        <v/>
      </c>
      <c r="Z275" s="55" t="str">
        <f t="shared" si="82"/>
        <v/>
      </c>
    </row>
    <row r="276" spans="1:26" x14ac:dyDescent="0.25">
      <c r="A276" s="59"/>
      <c r="B276" s="122"/>
      <c r="C276" s="59"/>
      <c r="D276" s="61"/>
      <c r="E276" s="52"/>
      <c r="F276" s="52"/>
      <c r="G276" s="65"/>
      <c r="H276" s="100" t="str">
        <f t="shared" si="75"/>
        <v/>
      </c>
      <c r="I276" s="52"/>
      <c r="J276" s="60" t="str">
        <f t="shared" si="76"/>
        <v/>
      </c>
      <c r="K276" s="60" t="str">
        <f t="shared" si="77"/>
        <v/>
      </c>
      <c r="L276" s="60" t="str">
        <f t="shared" si="78"/>
        <v/>
      </c>
      <c r="M276" s="52"/>
      <c r="N276" s="52" t="str">
        <f t="shared" si="70"/>
        <v/>
      </c>
      <c r="O276" s="52" t="str">
        <f t="shared" si="71"/>
        <v/>
      </c>
      <c r="P276" s="52" t="str">
        <f t="shared" si="72"/>
        <v/>
      </c>
      <c r="Q276" s="52" t="str">
        <f>+IF(A276="","",CONCATENATE(YEAR(A276),"-",VLOOKUP(MONTH(A276),INFO_CALENDRIER!$I$1:$J$13,2,FALSE)))</f>
        <v/>
      </c>
      <c r="R276" s="52" t="str">
        <f t="shared" si="73"/>
        <v/>
      </c>
      <c r="S276" s="60" t="str">
        <f t="shared" si="74"/>
        <v/>
      </c>
      <c r="T276" s="52" t="str">
        <f>IF(H276="","",IF(I276=INFO_CALENDRIER!$AB$2,IF(BD!H276="COMMANDE","ALBAN1","ALBAN2"),IF(I276=INFO_CALENDRIER!$AB$3,IF(BD!H276="COMMANDE","ALICE1","ALICE2"),IF(I276=INFO_CALENDRIER!$AB$4,IF(BD!H276="COMMANDE","EUGENIE1","EUGENIE2"),IF(I276=INFO_CALENDRIER!$AB$5,IF(BD!H276="COMMANDE","FRED1","FRED2"),IF(I276=INFO_CALENDRIER!$AB$6,IF(BD!H276="COMMANDE","HERVE1","HERVE2"),IF(I276=INFO_CALENDRIER!$AB$7,IF(BD!H276="COMMANDE","MARIA1","MARIA2"),IF(I276=INFO_CALENDRIER!$AB$8,IF(BD!H276="COMMANDE","MARIE1","MARIE2"),IF(I276=INFO_CALENDRIER!$AB$9,IF(BD!H276="COMMANDE","VALERIE1","VALERIE2"),"erreur")))))))))</f>
        <v/>
      </c>
      <c r="U276" s="52"/>
      <c r="V276" s="52"/>
      <c r="W276" s="60" t="str">
        <f t="shared" si="79"/>
        <v/>
      </c>
      <c r="X276" s="60" t="str">
        <f t="shared" si="80"/>
        <v/>
      </c>
      <c r="Y276" s="60" t="str">
        <f t="shared" si="81"/>
        <v/>
      </c>
      <c r="Z276" s="55" t="str">
        <f t="shared" si="82"/>
        <v/>
      </c>
    </row>
    <row r="277" spans="1:26" x14ac:dyDescent="0.25">
      <c r="A277" s="59"/>
      <c r="B277" s="122"/>
      <c r="C277" s="59"/>
      <c r="D277" s="61"/>
      <c r="E277" s="52"/>
      <c r="F277" s="52"/>
      <c r="G277" s="65"/>
      <c r="H277" s="100" t="str">
        <f t="shared" si="75"/>
        <v/>
      </c>
      <c r="I277" s="52"/>
      <c r="J277" s="60" t="str">
        <f t="shared" si="76"/>
        <v/>
      </c>
      <c r="K277" s="60" t="str">
        <f t="shared" si="77"/>
        <v/>
      </c>
      <c r="L277" s="60" t="str">
        <f t="shared" si="78"/>
        <v/>
      </c>
      <c r="M277" s="52"/>
      <c r="N277" s="52" t="str">
        <f t="shared" si="70"/>
        <v/>
      </c>
      <c r="O277" s="52" t="str">
        <f t="shared" si="71"/>
        <v/>
      </c>
      <c r="P277" s="52" t="str">
        <f t="shared" si="72"/>
        <v/>
      </c>
      <c r="Q277" s="52" t="str">
        <f>+IF(A277="","",CONCATENATE(YEAR(A277),"-",VLOOKUP(MONTH(A277),INFO_CALENDRIER!$I$1:$J$13,2,FALSE)))</f>
        <v/>
      </c>
      <c r="R277" s="52" t="str">
        <f t="shared" si="73"/>
        <v/>
      </c>
      <c r="S277" s="60" t="str">
        <f t="shared" si="74"/>
        <v/>
      </c>
      <c r="T277" s="52" t="str">
        <f>IF(H277="","",IF(I277=INFO_CALENDRIER!$AB$2,IF(BD!H277="COMMANDE","ALBAN1","ALBAN2"),IF(I277=INFO_CALENDRIER!$AB$3,IF(BD!H277="COMMANDE","ALICE1","ALICE2"),IF(I277=INFO_CALENDRIER!$AB$4,IF(BD!H277="COMMANDE","EUGENIE1","EUGENIE2"),IF(I277=INFO_CALENDRIER!$AB$5,IF(BD!H277="COMMANDE","FRED1","FRED2"),IF(I277=INFO_CALENDRIER!$AB$6,IF(BD!H277="COMMANDE","HERVE1","HERVE2"),IF(I277=INFO_CALENDRIER!$AB$7,IF(BD!H277="COMMANDE","MARIA1","MARIA2"),IF(I277=INFO_CALENDRIER!$AB$8,IF(BD!H277="COMMANDE","MARIE1","MARIE2"),IF(I277=INFO_CALENDRIER!$AB$9,IF(BD!H277="COMMANDE","VALERIE1","VALERIE2"),"erreur")))))))))</f>
        <v/>
      </c>
      <c r="U277" s="52"/>
      <c r="V277" s="52"/>
      <c r="W277" s="60" t="str">
        <f t="shared" si="79"/>
        <v/>
      </c>
      <c r="X277" s="60" t="str">
        <f t="shared" si="80"/>
        <v/>
      </c>
      <c r="Y277" s="60" t="str">
        <f t="shared" si="81"/>
        <v/>
      </c>
      <c r="Z277" s="55" t="str">
        <f t="shared" si="82"/>
        <v/>
      </c>
    </row>
    <row r="278" spans="1:26" x14ac:dyDescent="0.25">
      <c r="A278" s="59"/>
      <c r="B278" s="122"/>
      <c r="C278" s="59"/>
      <c r="D278" s="61"/>
      <c r="E278" s="52"/>
      <c r="F278" s="52"/>
      <c r="G278" s="65"/>
      <c r="H278" s="100" t="str">
        <f t="shared" si="75"/>
        <v/>
      </c>
      <c r="I278" s="52"/>
      <c r="J278" s="60" t="str">
        <f t="shared" si="76"/>
        <v/>
      </c>
      <c r="K278" s="60" t="str">
        <f t="shared" si="77"/>
        <v/>
      </c>
      <c r="L278" s="60" t="str">
        <f t="shared" si="78"/>
        <v/>
      </c>
      <c r="M278" s="52"/>
      <c r="N278" s="52" t="str">
        <f t="shared" si="70"/>
        <v/>
      </c>
      <c r="O278" s="52" t="str">
        <f t="shared" si="71"/>
        <v/>
      </c>
      <c r="P278" s="52" t="str">
        <f t="shared" si="72"/>
        <v/>
      </c>
      <c r="Q278" s="52" t="str">
        <f>+IF(A278="","",CONCATENATE(YEAR(A278),"-",VLOOKUP(MONTH(A278),INFO_CALENDRIER!$I$1:$J$13,2,FALSE)))</f>
        <v/>
      </c>
      <c r="R278" s="52" t="str">
        <f t="shared" si="73"/>
        <v/>
      </c>
      <c r="S278" s="60" t="str">
        <f t="shared" si="74"/>
        <v/>
      </c>
      <c r="T278" s="52" t="str">
        <f>IF(H278="","",IF(I278=INFO_CALENDRIER!$AB$2,IF(BD!H278="COMMANDE","ALBAN1","ALBAN2"),IF(I278=INFO_CALENDRIER!$AB$3,IF(BD!H278="COMMANDE","ALICE1","ALICE2"),IF(I278=INFO_CALENDRIER!$AB$4,IF(BD!H278="COMMANDE","EUGENIE1","EUGENIE2"),IF(I278=INFO_CALENDRIER!$AB$5,IF(BD!H278="COMMANDE","FRED1","FRED2"),IF(I278=INFO_CALENDRIER!$AB$6,IF(BD!H278="COMMANDE","HERVE1","HERVE2"),IF(I278=INFO_CALENDRIER!$AB$7,IF(BD!H278="COMMANDE","MARIA1","MARIA2"),IF(I278=INFO_CALENDRIER!$AB$8,IF(BD!H278="COMMANDE","MARIE1","MARIE2"),IF(I278=INFO_CALENDRIER!$AB$9,IF(BD!H278="COMMANDE","VALERIE1","VALERIE2"),"erreur")))))))))</f>
        <v/>
      </c>
      <c r="U278" s="52"/>
      <c r="V278" s="52"/>
      <c r="W278" s="60" t="str">
        <f t="shared" si="79"/>
        <v/>
      </c>
      <c r="X278" s="60" t="str">
        <f t="shared" si="80"/>
        <v/>
      </c>
      <c r="Y278" s="60" t="str">
        <f t="shared" si="81"/>
        <v/>
      </c>
      <c r="Z278" s="55" t="str">
        <f t="shared" si="82"/>
        <v/>
      </c>
    </row>
    <row r="279" spans="1:26" x14ac:dyDescent="0.25">
      <c r="A279" s="59"/>
      <c r="B279" s="122"/>
      <c r="C279" s="59"/>
      <c r="D279" s="61"/>
      <c r="E279" s="52"/>
      <c r="F279" s="52"/>
      <c r="G279" s="65"/>
      <c r="H279" s="100" t="str">
        <f t="shared" si="75"/>
        <v/>
      </c>
      <c r="I279" s="52"/>
      <c r="J279" s="60" t="str">
        <f t="shared" si="76"/>
        <v/>
      </c>
      <c r="K279" s="60" t="str">
        <f t="shared" si="77"/>
        <v/>
      </c>
      <c r="L279" s="60" t="str">
        <f t="shared" si="78"/>
        <v/>
      </c>
      <c r="M279" s="52"/>
      <c r="N279" s="52" t="str">
        <f t="shared" si="70"/>
        <v/>
      </c>
      <c r="O279" s="52" t="str">
        <f t="shared" si="71"/>
        <v/>
      </c>
      <c r="P279" s="52" t="str">
        <f t="shared" si="72"/>
        <v/>
      </c>
      <c r="Q279" s="52" t="str">
        <f>+IF(A279="","",CONCATENATE(YEAR(A279),"-",VLOOKUP(MONTH(A279),INFO_CALENDRIER!$I$1:$J$13,2,FALSE)))</f>
        <v/>
      </c>
      <c r="R279" s="52" t="str">
        <f t="shared" si="73"/>
        <v/>
      </c>
      <c r="S279" s="60" t="str">
        <f t="shared" si="74"/>
        <v/>
      </c>
      <c r="T279" s="52" t="str">
        <f>IF(H279="","",IF(I279=INFO_CALENDRIER!$AB$2,IF(BD!H279="COMMANDE","ALBAN1","ALBAN2"),IF(I279=INFO_CALENDRIER!$AB$3,IF(BD!H279="COMMANDE","ALICE1","ALICE2"),IF(I279=INFO_CALENDRIER!$AB$4,IF(BD!H279="COMMANDE","EUGENIE1","EUGENIE2"),IF(I279=INFO_CALENDRIER!$AB$5,IF(BD!H279="COMMANDE","FRED1","FRED2"),IF(I279=INFO_CALENDRIER!$AB$6,IF(BD!H279="COMMANDE","HERVE1","HERVE2"),IF(I279=INFO_CALENDRIER!$AB$7,IF(BD!H279="COMMANDE","MARIA1","MARIA2"),IF(I279=INFO_CALENDRIER!$AB$8,IF(BD!H279="COMMANDE","MARIE1","MARIE2"),IF(I279=INFO_CALENDRIER!$AB$9,IF(BD!H279="COMMANDE","VALERIE1","VALERIE2"),"erreur")))))))))</f>
        <v/>
      </c>
      <c r="U279" s="52"/>
      <c r="V279" s="52"/>
      <c r="W279" s="60" t="str">
        <f t="shared" si="79"/>
        <v/>
      </c>
      <c r="X279" s="60" t="str">
        <f t="shared" si="80"/>
        <v/>
      </c>
      <c r="Y279" s="60" t="str">
        <f t="shared" si="81"/>
        <v/>
      </c>
      <c r="Z279" s="55" t="str">
        <f t="shared" si="82"/>
        <v/>
      </c>
    </row>
    <row r="280" spans="1:26" x14ac:dyDescent="0.25">
      <c r="A280" s="59"/>
      <c r="B280" s="122"/>
      <c r="C280" s="59"/>
      <c r="D280" s="61"/>
      <c r="E280" s="52"/>
      <c r="F280" s="52"/>
      <c r="G280" s="65"/>
      <c r="H280" s="100" t="str">
        <f t="shared" si="75"/>
        <v/>
      </c>
      <c r="I280" s="52"/>
      <c r="J280" s="60" t="str">
        <f t="shared" si="76"/>
        <v/>
      </c>
      <c r="K280" s="60" t="str">
        <f t="shared" si="77"/>
        <v/>
      </c>
      <c r="L280" s="60" t="str">
        <f t="shared" si="78"/>
        <v/>
      </c>
      <c r="M280" s="52"/>
      <c r="N280" s="52" t="str">
        <f t="shared" si="70"/>
        <v/>
      </c>
      <c r="O280" s="52" t="str">
        <f t="shared" si="71"/>
        <v/>
      </c>
      <c r="P280" s="52" t="str">
        <f t="shared" si="72"/>
        <v/>
      </c>
      <c r="Q280" s="52" t="str">
        <f>+IF(A280="","",CONCATENATE(YEAR(A280),"-",VLOOKUP(MONTH(A280),INFO_CALENDRIER!$I$1:$J$13,2,FALSE)))</f>
        <v/>
      </c>
      <c r="R280" s="52" t="str">
        <f t="shared" si="73"/>
        <v/>
      </c>
      <c r="S280" s="60" t="str">
        <f t="shared" si="74"/>
        <v/>
      </c>
      <c r="T280" s="52" t="str">
        <f>IF(H280="","",IF(I280=INFO_CALENDRIER!$AB$2,IF(BD!H280="COMMANDE","ALBAN1","ALBAN2"),IF(I280=INFO_CALENDRIER!$AB$3,IF(BD!H280="COMMANDE","ALICE1","ALICE2"),IF(I280=INFO_CALENDRIER!$AB$4,IF(BD!H280="COMMANDE","EUGENIE1","EUGENIE2"),IF(I280=INFO_CALENDRIER!$AB$5,IF(BD!H280="COMMANDE","FRED1","FRED2"),IF(I280=INFO_CALENDRIER!$AB$6,IF(BD!H280="COMMANDE","HERVE1","HERVE2"),IF(I280=INFO_CALENDRIER!$AB$7,IF(BD!H280="COMMANDE","MARIA1","MARIA2"),IF(I280=INFO_CALENDRIER!$AB$8,IF(BD!H280="COMMANDE","MARIE1","MARIE2"),IF(I280=INFO_CALENDRIER!$AB$9,IF(BD!H280="COMMANDE","VALERIE1","VALERIE2"),"erreur")))))))))</f>
        <v/>
      </c>
      <c r="U280" s="52"/>
      <c r="V280" s="52"/>
      <c r="W280" s="60" t="str">
        <f t="shared" si="79"/>
        <v/>
      </c>
      <c r="X280" s="60" t="str">
        <f t="shared" si="80"/>
        <v/>
      </c>
      <c r="Y280" s="60" t="str">
        <f t="shared" si="81"/>
        <v/>
      </c>
      <c r="Z280" s="55" t="str">
        <f t="shared" si="82"/>
        <v/>
      </c>
    </row>
    <row r="281" spans="1:26" x14ac:dyDescent="0.25">
      <c r="A281" s="59"/>
      <c r="B281" s="122"/>
      <c r="C281" s="59"/>
      <c r="D281" s="61"/>
      <c r="E281" s="52"/>
      <c r="F281" s="52"/>
      <c r="G281" s="65"/>
      <c r="H281" s="100" t="str">
        <f t="shared" si="75"/>
        <v/>
      </c>
      <c r="I281" s="52"/>
      <c r="J281" s="60" t="str">
        <f t="shared" si="76"/>
        <v/>
      </c>
      <c r="K281" s="60" t="str">
        <f t="shared" si="77"/>
        <v/>
      </c>
      <c r="L281" s="60" t="str">
        <f t="shared" si="78"/>
        <v/>
      </c>
      <c r="M281" s="52"/>
      <c r="N281" s="52" t="str">
        <f t="shared" si="70"/>
        <v/>
      </c>
      <c r="O281" s="52" t="str">
        <f t="shared" si="71"/>
        <v/>
      </c>
      <c r="P281" s="52" t="str">
        <f t="shared" si="72"/>
        <v/>
      </c>
      <c r="Q281" s="52" t="str">
        <f>+IF(A281="","",CONCATENATE(YEAR(A281),"-",VLOOKUP(MONTH(A281),INFO_CALENDRIER!$I$1:$J$13,2,FALSE)))</f>
        <v/>
      </c>
      <c r="R281" s="52" t="str">
        <f t="shared" si="73"/>
        <v/>
      </c>
      <c r="S281" s="60" t="str">
        <f t="shared" si="74"/>
        <v/>
      </c>
      <c r="T281" s="52" t="str">
        <f>IF(H281="","",IF(I281=INFO_CALENDRIER!$AB$2,IF(BD!H281="COMMANDE","ALBAN1","ALBAN2"),IF(I281=INFO_CALENDRIER!$AB$3,IF(BD!H281="COMMANDE","ALICE1","ALICE2"),IF(I281=INFO_CALENDRIER!$AB$4,IF(BD!H281="COMMANDE","EUGENIE1","EUGENIE2"),IF(I281=INFO_CALENDRIER!$AB$5,IF(BD!H281="COMMANDE","FRED1","FRED2"),IF(I281=INFO_CALENDRIER!$AB$6,IF(BD!H281="COMMANDE","HERVE1","HERVE2"),IF(I281=INFO_CALENDRIER!$AB$7,IF(BD!H281="COMMANDE","MARIA1","MARIA2"),IF(I281=INFO_CALENDRIER!$AB$8,IF(BD!H281="COMMANDE","MARIE1","MARIE2"),IF(I281=INFO_CALENDRIER!$AB$9,IF(BD!H281="COMMANDE","VALERIE1","VALERIE2"),"erreur")))))))))</f>
        <v/>
      </c>
      <c r="U281" s="52"/>
      <c r="V281" s="52"/>
      <c r="W281" s="60" t="str">
        <f t="shared" si="79"/>
        <v/>
      </c>
      <c r="X281" s="60" t="str">
        <f t="shared" si="80"/>
        <v/>
      </c>
      <c r="Y281" s="60" t="str">
        <f t="shared" si="81"/>
        <v/>
      </c>
      <c r="Z281" s="55" t="str">
        <f t="shared" si="82"/>
        <v/>
      </c>
    </row>
    <row r="282" spans="1:26" x14ac:dyDescent="0.25">
      <c r="A282" s="59"/>
      <c r="B282" s="122"/>
      <c r="C282" s="59"/>
      <c r="D282" s="61"/>
      <c r="E282" s="52"/>
      <c r="F282" s="52"/>
      <c r="G282" s="65"/>
      <c r="H282" s="100" t="str">
        <f t="shared" si="75"/>
        <v/>
      </c>
      <c r="I282" s="52"/>
      <c r="J282" s="60" t="str">
        <f t="shared" si="76"/>
        <v/>
      </c>
      <c r="K282" s="60" t="str">
        <f t="shared" si="77"/>
        <v/>
      </c>
      <c r="L282" s="60" t="str">
        <f t="shared" si="78"/>
        <v/>
      </c>
      <c r="M282" s="52"/>
      <c r="N282" s="52" t="str">
        <f t="shared" si="70"/>
        <v/>
      </c>
      <c r="O282" s="52" t="str">
        <f t="shared" si="71"/>
        <v/>
      </c>
      <c r="P282" s="52" t="str">
        <f t="shared" si="72"/>
        <v/>
      </c>
      <c r="Q282" s="52" t="str">
        <f>+IF(A282="","",CONCATENATE(YEAR(A282),"-",VLOOKUP(MONTH(A282),INFO_CALENDRIER!$I$1:$J$13,2,FALSE)))</f>
        <v/>
      </c>
      <c r="R282" s="52" t="str">
        <f t="shared" si="73"/>
        <v/>
      </c>
      <c r="S282" s="60" t="str">
        <f t="shared" si="74"/>
        <v/>
      </c>
      <c r="T282" s="52" t="str">
        <f>IF(H282="","",IF(I282=INFO_CALENDRIER!$AB$2,IF(BD!H282="COMMANDE","ALBAN1","ALBAN2"),IF(I282=INFO_CALENDRIER!$AB$3,IF(BD!H282="COMMANDE","ALICE1","ALICE2"),IF(I282=INFO_CALENDRIER!$AB$4,IF(BD!H282="COMMANDE","EUGENIE1","EUGENIE2"),IF(I282=INFO_CALENDRIER!$AB$5,IF(BD!H282="COMMANDE","FRED1","FRED2"),IF(I282=INFO_CALENDRIER!$AB$6,IF(BD!H282="COMMANDE","HERVE1","HERVE2"),IF(I282=INFO_CALENDRIER!$AB$7,IF(BD!H282="COMMANDE","MARIA1","MARIA2"),IF(I282=INFO_CALENDRIER!$AB$8,IF(BD!H282="COMMANDE","MARIE1","MARIE2"),IF(I282=INFO_CALENDRIER!$AB$9,IF(BD!H282="COMMANDE","VALERIE1","VALERIE2"),"erreur")))))))))</f>
        <v/>
      </c>
      <c r="U282" s="52"/>
      <c r="V282" s="52"/>
      <c r="W282" s="60" t="str">
        <f t="shared" si="79"/>
        <v/>
      </c>
      <c r="X282" s="60" t="str">
        <f t="shared" si="80"/>
        <v/>
      </c>
      <c r="Y282" s="60" t="str">
        <f t="shared" si="81"/>
        <v/>
      </c>
      <c r="Z282" s="55" t="str">
        <f t="shared" si="82"/>
        <v/>
      </c>
    </row>
    <row r="283" spans="1:26" x14ac:dyDescent="0.25">
      <c r="A283" s="59"/>
      <c r="B283" s="122"/>
      <c r="C283" s="59"/>
      <c r="D283" s="61"/>
      <c r="E283" s="52"/>
      <c r="F283" s="52"/>
      <c r="G283" s="65"/>
      <c r="H283" s="100" t="str">
        <f t="shared" si="75"/>
        <v/>
      </c>
      <c r="I283" s="52"/>
      <c r="J283" s="60" t="str">
        <f t="shared" si="76"/>
        <v/>
      </c>
      <c r="K283" s="60" t="str">
        <f t="shared" si="77"/>
        <v/>
      </c>
      <c r="L283" s="60" t="str">
        <f t="shared" si="78"/>
        <v/>
      </c>
      <c r="M283" s="52"/>
      <c r="N283" s="52" t="str">
        <f t="shared" si="70"/>
        <v/>
      </c>
      <c r="O283" s="52" t="str">
        <f t="shared" si="71"/>
        <v/>
      </c>
      <c r="P283" s="52" t="str">
        <f t="shared" si="72"/>
        <v/>
      </c>
      <c r="Q283" s="52" t="str">
        <f>+IF(A283="","",CONCATENATE(YEAR(A283),"-",VLOOKUP(MONTH(A283),INFO_CALENDRIER!$I$1:$J$13,2,FALSE)))</f>
        <v/>
      </c>
      <c r="R283" s="52" t="str">
        <f t="shared" si="73"/>
        <v/>
      </c>
      <c r="S283" s="60" t="str">
        <f t="shared" si="74"/>
        <v/>
      </c>
      <c r="T283" s="52" t="str">
        <f>IF(H283="","",IF(I283=INFO_CALENDRIER!$AB$2,IF(BD!H283="COMMANDE","ALBAN1","ALBAN2"),IF(I283=INFO_CALENDRIER!$AB$3,IF(BD!H283="COMMANDE","ALICE1","ALICE2"),IF(I283=INFO_CALENDRIER!$AB$4,IF(BD!H283="COMMANDE","EUGENIE1","EUGENIE2"),IF(I283=INFO_CALENDRIER!$AB$5,IF(BD!H283="COMMANDE","FRED1","FRED2"),IF(I283=INFO_CALENDRIER!$AB$6,IF(BD!H283="COMMANDE","HERVE1","HERVE2"),IF(I283=INFO_CALENDRIER!$AB$7,IF(BD!H283="COMMANDE","MARIA1","MARIA2"),IF(I283=INFO_CALENDRIER!$AB$8,IF(BD!H283="COMMANDE","MARIE1","MARIE2"),IF(I283=INFO_CALENDRIER!$AB$9,IF(BD!H283="COMMANDE","VALERIE1","VALERIE2"),"erreur")))))))))</f>
        <v/>
      </c>
      <c r="U283" s="52"/>
      <c r="V283" s="52"/>
      <c r="W283" s="60" t="str">
        <f t="shared" si="79"/>
        <v/>
      </c>
      <c r="X283" s="60" t="str">
        <f t="shared" si="80"/>
        <v/>
      </c>
      <c r="Y283" s="60" t="str">
        <f t="shared" si="81"/>
        <v/>
      </c>
      <c r="Z283" s="55" t="str">
        <f t="shared" si="82"/>
        <v/>
      </c>
    </row>
    <row r="284" spans="1:26" x14ac:dyDescent="0.25">
      <c r="A284" s="59"/>
      <c r="B284" s="122"/>
      <c r="C284" s="59"/>
      <c r="D284" s="61"/>
      <c r="E284" s="52"/>
      <c r="F284" s="52"/>
      <c r="G284" s="65"/>
      <c r="H284" s="100" t="str">
        <f t="shared" si="75"/>
        <v/>
      </c>
      <c r="I284" s="52"/>
      <c r="J284" s="60" t="str">
        <f t="shared" si="76"/>
        <v/>
      </c>
      <c r="K284" s="60" t="str">
        <f t="shared" si="77"/>
        <v/>
      </c>
      <c r="L284" s="60" t="str">
        <f t="shared" si="78"/>
        <v/>
      </c>
      <c r="M284" s="52"/>
      <c r="N284" s="52" t="str">
        <f t="shared" si="70"/>
        <v/>
      </c>
      <c r="O284" s="52" t="str">
        <f t="shared" si="71"/>
        <v/>
      </c>
      <c r="P284" s="52" t="str">
        <f t="shared" si="72"/>
        <v/>
      </c>
      <c r="Q284" s="52" t="str">
        <f>+IF(A284="","",CONCATENATE(YEAR(A284),"-",VLOOKUP(MONTH(A284),INFO_CALENDRIER!$I$1:$J$13,2,FALSE)))</f>
        <v/>
      </c>
      <c r="R284" s="52" t="str">
        <f t="shared" si="73"/>
        <v/>
      </c>
      <c r="S284" s="60" t="str">
        <f t="shared" si="74"/>
        <v/>
      </c>
      <c r="T284" s="52" t="str">
        <f>IF(H284="","",IF(I284=INFO_CALENDRIER!$AB$2,IF(BD!H284="COMMANDE","ALBAN1","ALBAN2"),IF(I284=INFO_CALENDRIER!$AB$3,IF(BD!H284="COMMANDE","ALICE1","ALICE2"),IF(I284=INFO_CALENDRIER!$AB$4,IF(BD!H284="COMMANDE","EUGENIE1","EUGENIE2"),IF(I284=INFO_CALENDRIER!$AB$5,IF(BD!H284="COMMANDE","FRED1","FRED2"),IF(I284=INFO_CALENDRIER!$AB$6,IF(BD!H284="COMMANDE","HERVE1","HERVE2"),IF(I284=INFO_CALENDRIER!$AB$7,IF(BD!H284="COMMANDE","MARIA1","MARIA2"),IF(I284=INFO_CALENDRIER!$AB$8,IF(BD!H284="COMMANDE","MARIE1","MARIE2"),IF(I284=INFO_CALENDRIER!$AB$9,IF(BD!H284="COMMANDE","VALERIE1","VALERIE2"),"erreur")))))))))</f>
        <v/>
      </c>
      <c r="U284" s="52"/>
      <c r="V284" s="52"/>
      <c r="W284" s="60" t="str">
        <f t="shared" si="79"/>
        <v/>
      </c>
      <c r="X284" s="60" t="str">
        <f t="shared" si="80"/>
        <v/>
      </c>
      <c r="Y284" s="60" t="str">
        <f t="shared" si="81"/>
        <v/>
      </c>
      <c r="Z284" s="55" t="str">
        <f t="shared" si="82"/>
        <v/>
      </c>
    </row>
    <row r="285" spans="1:26" x14ac:dyDescent="0.25">
      <c r="A285" s="59"/>
      <c r="B285" s="122"/>
      <c r="C285" s="59"/>
      <c r="D285" s="61"/>
      <c r="E285" s="52"/>
      <c r="F285" s="52"/>
      <c r="G285" s="65"/>
      <c r="H285" s="100" t="str">
        <f t="shared" si="75"/>
        <v/>
      </c>
      <c r="I285" s="52"/>
      <c r="J285" s="60" t="str">
        <f t="shared" si="76"/>
        <v/>
      </c>
      <c r="K285" s="60" t="str">
        <f t="shared" si="77"/>
        <v/>
      </c>
      <c r="L285" s="60" t="str">
        <f t="shared" si="78"/>
        <v/>
      </c>
      <c r="M285" s="52"/>
      <c r="N285" s="52" t="str">
        <f t="shared" si="70"/>
        <v/>
      </c>
      <c r="O285" s="52" t="str">
        <f t="shared" si="71"/>
        <v/>
      </c>
      <c r="P285" s="52" t="str">
        <f t="shared" si="72"/>
        <v/>
      </c>
      <c r="Q285" s="52" t="str">
        <f>+IF(A285="","",CONCATENATE(YEAR(A285),"-",VLOOKUP(MONTH(A285),INFO_CALENDRIER!$I$1:$J$13,2,FALSE)))</f>
        <v/>
      </c>
      <c r="R285" s="52" t="str">
        <f t="shared" si="73"/>
        <v/>
      </c>
      <c r="S285" s="60" t="str">
        <f t="shared" si="74"/>
        <v/>
      </c>
      <c r="T285" s="52" t="str">
        <f>IF(H285="","",IF(I285=INFO_CALENDRIER!$AB$2,IF(BD!H285="COMMANDE","ALBAN1","ALBAN2"),IF(I285=INFO_CALENDRIER!$AB$3,IF(BD!H285="COMMANDE","ALICE1","ALICE2"),IF(I285=INFO_CALENDRIER!$AB$4,IF(BD!H285="COMMANDE","EUGENIE1","EUGENIE2"),IF(I285=INFO_CALENDRIER!$AB$5,IF(BD!H285="COMMANDE","FRED1","FRED2"),IF(I285=INFO_CALENDRIER!$AB$6,IF(BD!H285="COMMANDE","HERVE1","HERVE2"),IF(I285=INFO_CALENDRIER!$AB$7,IF(BD!H285="COMMANDE","MARIA1","MARIA2"),IF(I285=INFO_CALENDRIER!$AB$8,IF(BD!H285="COMMANDE","MARIE1","MARIE2"),IF(I285=INFO_CALENDRIER!$AB$9,IF(BD!H285="COMMANDE","VALERIE1","VALERIE2"),"erreur")))))))))</f>
        <v/>
      </c>
      <c r="U285" s="52"/>
      <c r="V285" s="52"/>
      <c r="W285" s="60" t="str">
        <f t="shared" si="79"/>
        <v/>
      </c>
      <c r="X285" s="60" t="str">
        <f t="shared" si="80"/>
        <v/>
      </c>
      <c r="Y285" s="60" t="str">
        <f t="shared" si="81"/>
        <v/>
      </c>
      <c r="Z285" s="55" t="str">
        <f t="shared" si="82"/>
        <v/>
      </c>
    </row>
    <row r="286" spans="1:26" x14ac:dyDescent="0.25">
      <c r="A286" s="59"/>
      <c r="B286" s="122"/>
      <c r="C286" s="59"/>
      <c r="D286" s="61"/>
      <c r="E286" s="52"/>
      <c r="F286" s="52"/>
      <c r="G286" s="65"/>
      <c r="H286" s="100" t="str">
        <f t="shared" si="75"/>
        <v/>
      </c>
      <c r="I286" s="52"/>
      <c r="J286" s="60" t="str">
        <f t="shared" si="76"/>
        <v/>
      </c>
      <c r="K286" s="60" t="str">
        <f t="shared" si="77"/>
        <v/>
      </c>
      <c r="L286" s="60" t="str">
        <f t="shared" si="78"/>
        <v/>
      </c>
      <c r="M286" s="52"/>
      <c r="N286" s="52" t="str">
        <f t="shared" si="70"/>
        <v/>
      </c>
      <c r="O286" s="52" t="str">
        <f t="shared" si="71"/>
        <v/>
      </c>
      <c r="P286" s="52" t="str">
        <f t="shared" si="72"/>
        <v/>
      </c>
      <c r="Q286" s="52" t="str">
        <f>+IF(A286="","",CONCATENATE(YEAR(A286),"-",VLOOKUP(MONTH(A286),INFO_CALENDRIER!$I$1:$J$13,2,FALSE)))</f>
        <v/>
      </c>
      <c r="R286" s="52" t="str">
        <f t="shared" si="73"/>
        <v/>
      </c>
      <c r="S286" s="60" t="str">
        <f t="shared" si="74"/>
        <v/>
      </c>
      <c r="T286" s="52" t="str">
        <f>IF(H286="","",IF(I286=INFO_CALENDRIER!$AB$2,IF(BD!H286="COMMANDE","ALBAN1","ALBAN2"),IF(I286=INFO_CALENDRIER!$AB$3,IF(BD!H286="COMMANDE","ALICE1","ALICE2"),IF(I286=INFO_CALENDRIER!$AB$4,IF(BD!H286="COMMANDE","EUGENIE1","EUGENIE2"),IF(I286=INFO_CALENDRIER!$AB$5,IF(BD!H286="COMMANDE","FRED1","FRED2"),IF(I286=INFO_CALENDRIER!$AB$6,IF(BD!H286="COMMANDE","HERVE1","HERVE2"),IF(I286=INFO_CALENDRIER!$AB$7,IF(BD!H286="COMMANDE","MARIA1","MARIA2"),IF(I286=INFO_CALENDRIER!$AB$8,IF(BD!H286="COMMANDE","MARIE1","MARIE2"),IF(I286=INFO_CALENDRIER!$AB$9,IF(BD!H286="COMMANDE","VALERIE1","VALERIE2"),"erreur")))))))))</f>
        <v/>
      </c>
      <c r="U286" s="52"/>
      <c r="V286" s="52"/>
      <c r="W286" s="60" t="str">
        <f t="shared" si="79"/>
        <v/>
      </c>
      <c r="X286" s="60" t="str">
        <f t="shared" si="80"/>
        <v/>
      </c>
      <c r="Y286" s="60" t="str">
        <f t="shared" si="81"/>
        <v/>
      </c>
      <c r="Z286" s="55" t="str">
        <f t="shared" si="82"/>
        <v/>
      </c>
    </row>
    <row r="287" spans="1:26" x14ac:dyDescent="0.25">
      <c r="A287" s="59"/>
      <c r="B287" s="122"/>
      <c r="C287" s="59"/>
      <c r="D287" s="61"/>
      <c r="E287" s="52"/>
      <c r="F287" s="52"/>
      <c r="G287" s="65"/>
      <c r="H287" s="100" t="str">
        <f t="shared" si="75"/>
        <v/>
      </c>
      <c r="I287" s="52"/>
      <c r="J287" s="60" t="str">
        <f t="shared" si="76"/>
        <v/>
      </c>
      <c r="K287" s="60" t="str">
        <f t="shared" si="77"/>
        <v/>
      </c>
      <c r="L287" s="60" t="str">
        <f t="shared" si="78"/>
        <v/>
      </c>
      <c r="M287" s="52"/>
      <c r="N287" s="52" t="str">
        <f t="shared" si="70"/>
        <v/>
      </c>
      <c r="O287" s="52" t="str">
        <f t="shared" si="71"/>
        <v/>
      </c>
      <c r="P287" s="52" t="str">
        <f t="shared" si="72"/>
        <v/>
      </c>
      <c r="Q287" s="52" t="str">
        <f>+IF(A287="","",CONCATENATE(YEAR(A287),"-",VLOOKUP(MONTH(A287),INFO_CALENDRIER!$I$1:$J$13,2,FALSE)))</f>
        <v/>
      </c>
      <c r="R287" s="52" t="str">
        <f t="shared" si="73"/>
        <v/>
      </c>
      <c r="S287" s="60" t="str">
        <f t="shared" si="74"/>
        <v/>
      </c>
      <c r="T287" s="52" t="str">
        <f>IF(H287="","",IF(I287=INFO_CALENDRIER!$AB$2,IF(BD!H287="COMMANDE","ALBAN1","ALBAN2"),IF(I287=INFO_CALENDRIER!$AB$3,IF(BD!H287="COMMANDE","ALICE1","ALICE2"),IF(I287=INFO_CALENDRIER!$AB$4,IF(BD!H287="COMMANDE","EUGENIE1","EUGENIE2"),IF(I287=INFO_CALENDRIER!$AB$5,IF(BD!H287="COMMANDE","FRED1","FRED2"),IF(I287=INFO_CALENDRIER!$AB$6,IF(BD!H287="COMMANDE","HERVE1","HERVE2"),IF(I287=INFO_CALENDRIER!$AB$7,IF(BD!H287="COMMANDE","MARIA1","MARIA2"),IF(I287=INFO_CALENDRIER!$AB$8,IF(BD!H287="COMMANDE","MARIE1","MARIE2"),IF(I287=INFO_CALENDRIER!$AB$9,IF(BD!H287="COMMANDE","VALERIE1","VALERIE2"),"erreur")))))))))</f>
        <v/>
      </c>
      <c r="U287" s="52"/>
      <c r="V287" s="52"/>
      <c r="W287" s="60" t="str">
        <f t="shared" si="79"/>
        <v/>
      </c>
      <c r="X287" s="60" t="str">
        <f t="shared" si="80"/>
        <v/>
      </c>
      <c r="Y287" s="60" t="str">
        <f t="shared" si="81"/>
        <v/>
      </c>
      <c r="Z287" s="55" t="str">
        <f t="shared" si="82"/>
        <v/>
      </c>
    </row>
    <row r="288" spans="1:26" x14ac:dyDescent="0.25">
      <c r="A288" s="59"/>
      <c r="B288" s="122"/>
      <c r="C288" s="59"/>
      <c r="D288" s="61"/>
      <c r="E288" s="52"/>
      <c r="F288" s="52"/>
      <c r="G288" s="65"/>
      <c r="H288" s="100" t="str">
        <f t="shared" si="75"/>
        <v/>
      </c>
      <c r="I288" s="52"/>
      <c r="J288" s="60" t="str">
        <f t="shared" si="76"/>
        <v/>
      </c>
      <c r="K288" s="60" t="str">
        <f t="shared" si="77"/>
        <v/>
      </c>
      <c r="L288" s="60" t="str">
        <f t="shared" si="78"/>
        <v/>
      </c>
      <c r="M288" s="52"/>
      <c r="N288" s="52" t="str">
        <f t="shared" si="70"/>
        <v/>
      </c>
      <c r="O288" s="52" t="str">
        <f t="shared" si="71"/>
        <v/>
      </c>
      <c r="P288" s="52" t="str">
        <f t="shared" si="72"/>
        <v/>
      </c>
      <c r="Q288" s="52" t="str">
        <f>+IF(A288="","",CONCATENATE(YEAR(A288),"-",VLOOKUP(MONTH(A288),INFO_CALENDRIER!$I$1:$J$13,2,FALSE)))</f>
        <v/>
      </c>
      <c r="R288" s="52" t="str">
        <f t="shared" si="73"/>
        <v/>
      </c>
      <c r="S288" s="60" t="str">
        <f t="shared" si="74"/>
        <v/>
      </c>
      <c r="T288" s="52" t="str">
        <f>IF(H288="","",IF(I288=INFO_CALENDRIER!$AB$2,IF(BD!H288="COMMANDE","ALBAN1","ALBAN2"),IF(I288=INFO_CALENDRIER!$AB$3,IF(BD!H288="COMMANDE","ALICE1","ALICE2"),IF(I288=INFO_CALENDRIER!$AB$4,IF(BD!H288="COMMANDE","EUGENIE1","EUGENIE2"),IF(I288=INFO_CALENDRIER!$AB$5,IF(BD!H288="COMMANDE","FRED1","FRED2"),IF(I288=INFO_CALENDRIER!$AB$6,IF(BD!H288="COMMANDE","HERVE1","HERVE2"),IF(I288=INFO_CALENDRIER!$AB$7,IF(BD!H288="COMMANDE","MARIA1","MARIA2"),IF(I288=INFO_CALENDRIER!$AB$8,IF(BD!H288="COMMANDE","MARIE1","MARIE2"),IF(I288=INFO_CALENDRIER!$AB$9,IF(BD!H288="COMMANDE","VALERIE1","VALERIE2"),"erreur")))))))))</f>
        <v/>
      </c>
      <c r="U288" s="52"/>
      <c r="V288" s="52"/>
      <c r="W288" s="60" t="str">
        <f t="shared" si="79"/>
        <v/>
      </c>
      <c r="X288" s="60" t="str">
        <f t="shared" si="80"/>
        <v/>
      </c>
      <c r="Y288" s="60" t="str">
        <f t="shared" si="81"/>
        <v/>
      </c>
      <c r="Z288" s="55" t="str">
        <f t="shared" si="82"/>
        <v/>
      </c>
    </row>
    <row r="289" spans="1:26" x14ac:dyDescent="0.25">
      <c r="A289" s="59"/>
      <c r="B289" s="122"/>
      <c r="C289" s="59"/>
      <c r="D289" s="61"/>
      <c r="E289" s="52"/>
      <c r="F289" s="52"/>
      <c r="G289" s="65"/>
      <c r="H289" s="100" t="str">
        <f t="shared" si="75"/>
        <v/>
      </c>
      <c r="I289" s="52"/>
      <c r="J289" s="60" t="str">
        <f t="shared" si="76"/>
        <v/>
      </c>
      <c r="K289" s="60" t="str">
        <f t="shared" si="77"/>
        <v/>
      </c>
      <c r="L289" s="60" t="str">
        <f t="shared" si="78"/>
        <v/>
      </c>
      <c r="M289" s="52"/>
      <c r="N289" s="52" t="str">
        <f t="shared" si="70"/>
        <v/>
      </c>
      <c r="O289" s="52" t="str">
        <f t="shared" si="71"/>
        <v/>
      </c>
      <c r="P289" s="52" t="str">
        <f t="shared" si="72"/>
        <v/>
      </c>
      <c r="Q289" s="52" t="str">
        <f>+IF(A289="","",CONCATENATE(YEAR(A289),"-",VLOOKUP(MONTH(A289),INFO_CALENDRIER!$I$1:$J$13,2,FALSE)))</f>
        <v/>
      </c>
      <c r="R289" s="52" t="str">
        <f t="shared" si="73"/>
        <v/>
      </c>
      <c r="S289" s="60" t="str">
        <f t="shared" si="74"/>
        <v/>
      </c>
      <c r="T289" s="52" t="str">
        <f>IF(H289="","",IF(I289=INFO_CALENDRIER!$AB$2,IF(BD!H289="COMMANDE","ALBAN1","ALBAN2"),IF(I289=INFO_CALENDRIER!$AB$3,IF(BD!H289="COMMANDE","ALICE1","ALICE2"),IF(I289=INFO_CALENDRIER!$AB$4,IF(BD!H289="COMMANDE","EUGENIE1","EUGENIE2"),IF(I289=INFO_CALENDRIER!$AB$5,IF(BD!H289="COMMANDE","FRED1","FRED2"),IF(I289=INFO_CALENDRIER!$AB$6,IF(BD!H289="COMMANDE","HERVE1","HERVE2"),IF(I289=INFO_CALENDRIER!$AB$7,IF(BD!H289="COMMANDE","MARIA1","MARIA2"),IF(I289=INFO_CALENDRIER!$AB$8,IF(BD!H289="COMMANDE","MARIE1","MARIE2"),IF(I289=INFO_CALENDRIER!$AB$9,IF(BD!H289="COMMANDE","VALERIE1","VALERIE2"),"erreur")))))))))</f>
        <v/>
      </c>
      <c r="U289" s="52"/>
      <c r="V289" s="52"/>
      <c r="W289" s="60" t="str">
        <f t="shared" si="79"/>
        <v/>
      </c>
      <c r="X289" s="60" t="str">
        <f t="shared" si="80"/>
        <v/>
      </c>
      <c r="Y289" s="60" t="str">
        <f t="shared" si="81"/>
        <v/>
      </c>
      <c r="Z289" s="55" t="str">
        <f t="shared" si="82"/>
        <v/>
      </c>
    </row>
    <row r="290" spans="1:26" x14ac:dyDescent="0.25">
      <c r="A290" s="59"/>
      <c r="B290" s="122"/>
      <c r="C290" s="59"/>
      <c r="D290" s="61"/>
      <c r="E290" s="52"/>
      <c r="F290" s="52"/>
      <c r="G290" s="65"/>
      <c r="H290" s="100" t="str">
        <f t="shared" si="75"/>
        <v/>
      </c>
      <c r="I290" s="52"/>
      <c r="J290" s="60" t="str">
        <f t="shared" si="76"/>
        <v/>
      </c>
      <c r="K290" s="60" t="str">
        <f t="shared" si="77"/>
        <v/>
      </c>
      <c r="L290" s="60" t="str">
        <f t="shared" si="78"/>
        <v/>
      </c>
      <c r="M290" s="52"/>
      <c r="N290" s="52" t="str">
        <f t="shared" si="70"/>
        <v/>
      </c>
      <c r="O290" s="52" t="str">
        <f t="shared" si="71"/>
        <v/>
      </c>
      <c r="P290" s="52" t="str">
        <f t="shared" si="72"/>
        <v/>
      </c>
      <c r="Q290" s="52" t="str">
        <f>+IF(A290="","",CONCATENATE(YEAR(A290),"-",VLOOKUP(MONTH(A290),INFO_CALENDRIER!$I$1:$J$13,2,FALSE)))</f>
        <v/>
      </c>
      <c r="R290" s="52" t="str">
        <f t="shared" si="73"/>
        <v/>
      </c>
      <c r="S290" s="60" t="str">
        <f t="shared" si="74"/>
        <v/>
      </c>
      <c r="T290" s="52" t="str">
        <f>IF(H290="","",IF(I290=INFO_CALENDRIER!$AB$2,IF(BD!H290="COMMANDE","ALBAN1","ALBAN2"),IF(I290=INFO_CALENDRIER!$AB$3,IF(BD!H290="COMMANDE","ALICE1","ALICE2"),IF(I290=INFO_CALENDRIER!$AB$4,IF(BD!H290="COMMANDE","EUGENIE1","EUGENIE2"),IF(I290=INFO_CALENDRIER!$AB$5,IF(BD!H290="COMMANDE","FRED1","FRED2"),IF(I290=INFO_CALENDRIER!$AB$6,IF(BD!H290="COMMANDE","HERVE1","HERVE2"),IF(I290=INFO_CALENDRIER!$AB$7,IF(BD!H290="COMMANDE","MARIA1","MARIA2"),IF(I290=INFO_CALENDRIER!$AB$8,IF(BD!H290="COMMANDE","MARIE1","MARIE2"),IF(I290=INFO_CALENDRIER!$AB$9,IF(BD!H290="COMMANDE","VALERIE1","VALERIE2"),"erreur")))))))))</f>
        <v/>
      </c>
      <c r="U290" s="52"/>
      <c r="V290" s="52"/>
      <c r="W290" s="60" t="str">
        <f t="shared" si="79"/>
        <v/>
      </c>
      <c r="X290" s="60" t="str">
        <f t="shared" si="80"/>
        <v/>
      </c>
      <c r="Y290" s="60" t="str">
        <f t="shared" si="81"/>
        <v/>
      </c>
      <c r="Z290" s="55" t="str">
        <f t="shared" si="82"/>
        <v/>
      </c>
    </row>
    <row r="291" spans="1:26" x14ac:dyDescent="0.25">
      <c r="A291" s="59"/>
      <c r="B291" s="122"/>
      <c r="C291" s="59"/>
      <c r="D291" s="61"/>
      <c r="E291" s="52"/>
      <c r="F291" s="52"/>
      <c r="G291" s="65"/>
      <c r="H291" s="100" t="str">
        <f t="shared" si="75"/>
        <v/>
      </c>
      <c r="I291" s="52"/>
      <c r="J291" s="60" t="str">
        <f t="shared" si="76"/>
        <v/>
      </c>
      <c r="K291" s="60" t="str">
        <f t="shared" si="77"/>
        <v/>
      </c>
      <c r="L291" s="60" t="str">
        <f t="shared" si="78"/>
        <v/>
      </c>
      <c r="M291" s="52"/>
      <c r="N291" s="52" t="str">
        <f t="shared" si="70"/>
        <v/>
      </c>
      <c r="O291" s="52" t="str">
        <f t="shared" si="71"/>
        <v/>
      </c>
      <c r="P291" s="52" t="str">
        <f t="shared" si="72"/>
        <v/>
      </c>
      <c r="Q291" s="52" t="str">
        <f>+IF(A291="","",CONCATENATE(YEAR(A291),"-",VLOOKUP(MONTH(A291),INFO_CALENDRIER!$I$1:$J$13,2,FALSE)))</f>
        <v/>
      </c>
      <c r="R291" s="52" t="str">
        <f t="shared" si="73"/>
        <v/>
      </c>
      <c r="S291" s="60" t="str">
        <f t="shared" si="74"/>
        <v/>
      </c>
      <c r="T291" s="52" t="str">
        <f>IF(H291="","",IF(I291=INFO_CALENDRIER!$AB$2,IF(BD!H291="COMMANDE","ALBAN1","ALBAN2"),IF(I291=INFO_CALENDRIER!$AB$3,IF(BD!H291="COMMANDE","ALICE1","ALICE2"),IF(I291=INFO_CALENDRIER!$AB$4,IF(BD!H291="COMMANDE","EUGENIE1","EUGENIE2"),IF(I291=INFO_CALENDRIER!$AB$5,IF(BD!H291="COMMANDE","FRED1","FRED2"),IF(I291=INFO_CALENDRIER!$AB$6,IF(BD!H291="COMMANDE","HERVE1","HERVE2"),IF(I291=INFO_CALENDRIER!$AB$7,IF(BD!H291="COMMANDE","MARIA1","MARIA2"),IF(I291=INFO_CALENDRIER!$AB$8,IF(BD!H291="COMMANDE","MARIE1","MARIE2"),IF(I291=INFO_CALENDRIER!$AB$9,IF(BD!H291="COMMANDE","VALERIE1","VALERIE2"),"erreur")))))))))</f>
        <v/>
      </c>
      <c r="U291" s="52"/>
      <c r="V291" s="52"/>
      <c r="W291" s="60" t="str">
        <f t="shared" si="79"/>
        <v/>
      </c>
      <c r="X291" s="60" t="str">
        <f t="shared" si="80"/>
        <v/>
      </c>
      <c r="Y291" s="60" t="str">
        <f t="shared" si="81"/>
        <v/>
      </c>
      <c r="Z291" s="55" t="str">
        <f t="shared" si="82"/>
        <v/>
      </c>
    </row>
    <row r="292" spans="1:26" x14ac:dyDescent="0.25">
      <c r="A292" s="59"/>
      <c r="B292" s="122"/>
      <c r="C292" s="59"/>
      <c r="D292" s="61"/>
      <c r="E292" s="52"/>
      <c r="F292" s="52"/>
      <c r="G292" s="65"/>
      <c r="H292" s="100" t="str">
        <f t="shared" si="75"/>
        <v/>
      </c>
      <c r="I292" s="52"/>
      <c r="J292" s="60" t="str">
        <f t="shared" si="76"/>
        <v/>
      </c>
      <c r="K292" s="60" t="str">
        <f t="shared" si="77"/>
        <v/>
      </c>
      <c r="L292" s="60" t="str">
        <f t="shared" si="78"/>
        <v/>
      </c>
      <c r="M292" s="52"/>
      <c r="N292" s="52" t="str">
        <f t="shared" si="70"/>
        <v/>
      </c>
      <c r="O292" s="52" t="str">
        <f t="shared" si="71"/>
        <v/>
      </c>
      <c r="P292" s="52" t="str">
        <f t="shared" si="72"/>
        <v/>
      </c>
      <c r="Q292" s="52" t="str">
        <f>+IF(A292="","",CONCATENATE(YEAR(A292),"-",VLOOKUP(MONTH(A292),INFO_CALENDRIER!$I$1:$J$13,2,FALSE)))</f>
        <v/>
      </c>
      <c r="R292" s="52" t="str">
        <f t="shared" si="73"/>
        <v/>
      </c>
      <c r="S292" s="60" t="str">
        <f t="shared" si="74"/>
        <v/>
      </c>
      <c r="T292" s="52" t="str">
        <f>IF(H292="","",IF(I292=INFO_CALENDRIER!$AB$2,IF(BD!H292="COMMANDE","ALBAN1","ALBAN2"),IF(I292=INFO_CALENDRIER!$AB$3,IF(BD!H292="COMMANDE","ALICE1","ALICE2"),IF(I292=INFO_CALENDRIER!$AB$4,IF(BD!H292="COMMANDE","EUGENIE1","EUGENIE2"),IF(I292=INFO_CALENDRIER!$AB$5,IF(BD!H292="COMMANDE","FRED1","FRED2"),IF(I292=INFO_CALENDRIER!$AB$6,IF(BD!H292="COMMANDE","HERVE1","HERVE2"),IF(I292=INFO_CALENDRIER!$AB$7,IF(BD!H292="COMMANDE","MARIA1","MARIA2"),IF(I292=INFO_CALENDRIER!$AB$8,IF(BD!H292="COMMANDE","MARIE1","MARIE2"),IF(I292=INFO_CALENDRIER!$AB$9,IF(BD!H292="COMMANDE","VALERIE1","VALERIE2"),"erreur")))))))))</f>
        <v/>
      </c>
      <c r="U292" s="52"/>
      <c r="V292" s="52"/>
      <c r="W292" s="60" t="str">
        <f t="shared" si="79"/>
        <v/>
      </c>
      <c r="X292" s="60" t="str">
        <f t="shared" si="80"/>
        <v/>
      </c>
      <c r="Y292" s="60" t="str">
        <f t="shared" si="81"/>
        <v/>
      </c>
      <c r="Z292" s="55" t="str">
        <f t="shared" si="82"/>
        <v/>
      </c>
    </row>
    <row r="293" spans="1:26" x14ac:dyDescent="0.25">
      <c r="A293" s="59"/>
      <c r="B293" s="122"/>
      <c r="C293" s="59"/>
      <c r="D293" s="61"/>
      <c r="E293" s="52"/>
      <c r="F293" s="52"/>
      <c r="G293" s="65"/>
      <c r="H293" s="100" t="str">
        <f t="shared" si="75"/>
        <v/>
      </c>
      <c r="I293" s="52"/>
      <c r="J293" s="60" t="str">
        <f t="shared" si="76"/>
        <v/>
      </c>
      <c r="K293" s="60" t="str">
        <f t="shared" si="77"/>
        <v/>
      </c>
      <c r="L293" s="60" t="str">
        <f t="shared" si="78"/>
        <v/>
      </c>
      <c r="M293" s="52"/>
      <c r="N293" s="52" t="str">
        <f t="shared" si="70"/>
        <v/>
      </c>
      <c r="O293" s="52" t="str">
        <f t="shared" si="71"/>
        <v/>
      </c>
      <c r="P293" s="52" t="str">
        <f t="shared" si="72"/>
        <v/>
      </c>
      <c r="Q293" s="52" t="str">
        <f>+IF(A293="","",CONCATENATE(YEAR(A293),"-",VLOOKUP(MONTH(A293),INFO_CALENDRIER!$I$1:$J$13,2,FALSE)))</f>
        <v/>
      </c>
      <c r="R293" s="52" t="str">
        <f t="shared" si="73"/>
        <v/>
      </c>
      <c r="S293" s="60" t="str">
        <f t="shared" si="74"/>
        <v/>
      </c>
      <c r="T293" s="52" t="str">
        <f>IF(H293="","",IF(I293=INFO_CALENDRIER!$AB$2,IF(BD!H293="COMMANDE","ALBAN1","ALBAN2"),IF(I293=INFO_CALENDRIER!$AB$3,IF(BD!H293="COMMANDE","ALICE1","ALICE2"),IF(I293=INFO_CALENDRIER!$AB$4,IF(BD!H293="COMMANDE","EUGENIE1","EUGENIE2"),IF(I293=INFO_CALENDRIER!$AB$5,IF(BD!H293="COMMANDE","FRED1","FRED2"),IF(I293=INFO_CALENDRIER!$AB$6,IF(BD!H293="COMMANDE","HERVE1","HERVE2"),IF(I293=INFO_CALENDRIER!$AB$7,IF(BD!H293="COMMANDE","MARIA1","MARIA2"),IF(I293=INFO_CALENDRIER!$AB$8,IF(BD!H293="COMMANDE","MARIE1","MARIE2"),IF(I293=INFO_CALENDRIER!$AB$9,IF(BD!H293="COMMANDE","VALERIE1","VALERIE2"),"erreur")))))))))</f>
        <v/>
      </c>
      <c r="U293" s="52"/>
      <c r="V293" s="52"/>
      <c r="W293" s="60" t="str">
        <f t="shared" si="79"/>
        <v/>
      </c>
      <c r="X293" s="60" t="str">
        <f t="shared" si="80"/>
        <v/>
      </c>
      <c r="Y293" s="60" t="str">
        <f t="shared" si="81"/>
        <v/>
      </c>
      <c r="Z293" s="55" t="str">
        <f t="shared" si="82"/>
        <v/>
      </c>
    </row>
    <row r="294" spans="1:26" x14ac:dyDescent="0.25">
      <c r="A294" s="59"/>
      <c r="B294" s="122"/>
      <c r="C294" s="59"/>
      <c r="D294" s="61"/>
      <c r="E294" s="52"/>
      <c r="F294" s="52"/>
      <c r="G294" s="65"/>
      <c r="H294" s="100" t="str">
        <f t="shared" si="75"/>
        <v/>
      </c>
      <c r="I294" s="52"/>
      <c r="J294" s="60" t="str">
        <f t="shared" si="76"/>
        <v/>
      </c>
      <c r="K294" s="60" t="str">
        <f t="shared" si="77"/>
        <v/>
      </c>
      <c r="L294" s="60" t="str">
        <f t="shared" si="78"/>
        <v/>
      </c>
      <c r="M294" s="52"/>
      <c r="N294" s="52" t="str">
        <f t="shared" si="70"/>
        <v/>
      </c>
      <c r="O294" s="52" t="str">
        <f t="shared" si="71"/>
        <v/>
      </c>
      <c r="P294" s="52" t="str">
        <f t="shared" si="72"/>
        <v/>
      </c>
      <c r="Q294" s="52" t="str">
        <f>+IF(A294="","",CONCATENATE(YEAR(A294),"-",VLOOKUP(MONTH(A294),INFO_CALENDRIER!$I$1:$J$13,2,FALSE)))</f>
        <v/>
      </c>
      <c r="R294" s="52" t="str">
        <f t="shared" si="73"/>
        <v/>
      </c>
      <c r="S294" s="60" t="str">
        <f t="shared" si="74"/>
        <v/>
      </c>
      <c r="T294" s="52" t="str">
        <f>IF(H294="","",IF(I294=INFO_CALENDRIER!$AB$2,IF(BD!H294="COMMANDE","ALBAN1","ALBAN2"),IF(I294=INFO_CALENDRIER!$AB$3,IF(BD!H294="COMMANDE","ALICE1","ALICE2"),IF(I294=INFO_CALENDRIER!$AB$4,IF(BD!H294="COMMANDE","EUGENIE1","EUGENIE2"),IF(I294=INFO_CALENDRIER!$AB$5,IF(BD!H294="COMMANDE","FRED1","FRED2"),IF(I294=INFO_CALENDRIER!$AB$6,IF(BD!H294="COMMANDE","HERVE1","HERVE2"),IF(I294=INFO_CALENDRIER!$AB$7,IF(BD!H294="COMMANDE","MARIA1","MARIA2"),IF(I294=INFO_CALENDRIER!$AB$8,IF(BD!H294="COMMANDE","MARIE1","MARIE2"),IF(I294=INFO_CALENDRIER!$AB$9,IF(BD!H294="COMMANDE","VALERIE1","VALERIE2"),"erreur")))))))))</f>
        <v/>
      </c>
      <c r="U294" s="52"/>
      <c r="V294" s="52"/>
      <c r="W294" s="60" t="str">
        <f t="shared" si="79"/>
        <v/>
      </c>
      <c r="X294" s="60" t="str">
        <f t="shared" si="80"/>
        <v/>
      </c>
      <c r="Y294" s="60" t="str">
        <f t="shared" si="81"/>
        <v/>
      </c>
      <c r="Z294" s="55" t="str">
        <f t="shared" si="82"/>
        <v/>
      </c>
    </row>
    <row r="295" spans="1:26" x14ac:dyDescent="0.25">
      <c r="A295" s="59"/>
      <c r="B295" s="122"/>
      <c r="C295" s="59"/>
      <c r="D295" s="61"/>
      <c r="E295" s="52"/>
      <c r="F295" s="52"/>
      <c r="G295" s="65"/>
      <c r="H295" s="100" t="str">
        <f t="shared" si="75"/>
        <v/>
      </c>
      <c r="I295" s="52"/>
      <c r="J295" s="60" t="str">
        <f t="shared" si="76"/>
        <v/>
      </c>
      <c r="K295" s="60" t="str">
        <f t="shared" si="77"/>
        <v/>
      </c>
      <c r="L295" s="60" t="str">
        <f t="shared" si="78"/>
        <v/>
      </c>
      <c r="M295" s="52"/>
      <c r="N295" s="52" t="str">
        <f t="shared" si="70"/>
        <v/>
      </c>
      <c r="O295" s="52" t="str">
        <f t="shared" si="71"/>
        <v/>
      </c>
      <c r="P295" s="52" t="str">
        <f t="shared" si="72"/>
        <v/>
      </c>
      <c r="Q295" s="52" t="str">
        <f>+IF(A295="","",CONCATENATE(YEAR(A295),"-",VLOOKUP(MONTH(A295),INFO_CALENDRIER!$I$1:$J$13,2,FALSE)))</f>
        <v/>
      </c>
      <c r="R295" s="52" t="str">
        <f t="shared" si="73"/>
        <v/>
      </c>
      <c r="S295" s="60" t="str">
        <f t="shared" si="74"/>
        <v/>
      </c>
      <c r="T295" s="52" t="str">
        <f>IF(H295="","",IF(I295=INFO_CALENDRIER!$AB$2,IF(BD!H295="COMMANDE","ALBAN1","ALBAN2"),IF(I295=INFO_CALENDRIER!$AB$3,IF(BD!H295="COMMANDE","ALICE1","ALICE2"),IF(I295=INFO_CALENDRIER!$AB$4,IF(BD!H295="COMMANDE","EUGENIE1","EUGENIE2"),IF(I295=INFO_CALENDRIER!$AB$5,IF(BD!H295="COMMANDE","FRED1","FRED2"),IF(I295=INFO_CALENDRIER!$AB$6,IF(BD!H295="COMMANDE","HERVE1","HERVE2"),IF(I295=INFO_CALENDRIER!$AB$7,IF(BD!H295="COMMANDE","MARIA1","MARIA2"),IF(I295=INFO_CALENDRIER!$AB$8,IF(BD!H295="COMMANDE","MARIE1","MARIE2"),IF(I295=INFO_CALENDRIER!$AB$9,IF(BD!H295="COMMANDE","VALERIE1","VALERIE2"),"erreur")))))))))</f>
        <v/>
      </c>
      <c r="U295" s="52"/>
      <c r="V295" s="52"/>
      <c r="W295" s="60" t="str">
        <f t="shared" si="79"/>
        <v/>
      </c>
      <c r="X295" s="60" t="str">
        <f t="shared" si="80"/>
        <v/>
      </c>
      <c r="Y295" s="60" t="str">
        <f t="shared" si="81"/>
        <v/>
      </c>
      <c r="Z295" s="55" t="str">
        <f t="shared" si="82"/>
        <v/>
      </c>
    </row>
    <row r="296" spans="1:26" x14ac:dyDescent="0.25">
      <c r="A296" s="59"/>
      <c r="B296" s="122"/>
      <c r="C296" s="59"/>
      <c r="D296" s="61"/>
      <c r="E296" s="52"/>
      <c r="F296" s="52"/>
      <c r="G296" s="65"/>
      <c r="H296" s="100" t="str">
        <f t="shared" si="75"/>
        <v/>
      </c>
      <c r="I296" s="52"/>
      <c r="J296" s="60" t="str">
        <f t="shared" si="76"/>
        <v/>
      </c>
      <c r="K296" s="60" t="str">
        <f t="shared" si="77"/>
        <v/>
      </c>
      <c r="L296" s="60" t="str">
        <f t="shared" si="78"/>
        <v/>
      </c>
      <c r="M296" s="52"/>
      <c r="N296" s="52" t="str">
        <f t="shared" si="70"/>
        <v/>
      </c>
      <c r="O296" s="52" t="str">
        <f t="shared" si="71"/>
        <v/>
      </c>
      <c r="P296" s="52" t="str">
        <f t="shared" si="72"/>
        <v/>
      </c>
      <c r="Q296" s="52" t="str">
        <f>+IF(A296="","",CONCATENATE(YEAR(A296),"-",VLOOKUP(MONTH(A296),INFO_CALENDRIER!$I$1:$J$13,2,FALSE)))</f>
        <v/>
      </c>
      <c r="R296" s="52" t="str">
        <f t="shared" si="73"/>
        <v/>
      </c>
      <c r="S296" s="60" t="str">
        <f t="shared" si="74"/>
        <v/>
      </c>
      <c r="T296" s="52" t="str">
        <f>IF(H296="","",IF(I296=INFO_CALENDRIER!$AB$2,IF(BD!H296="COMMANDE","ALBAN1","ALBAN2"),IF(I296=INFO_CALENDRIER!$AB$3,IF(BD!H296="COMMANDE","ALICE1","ALICE2"),IF(I296=INFO_CALENDRIER!$AB$4,IF(BD!H296="COMMANDE","EUGENIE1","EUGENIE2"),IF(I296=INFO_CALENDRIER!$AB$5,IF(BD!H296="COMMANDE","FRED1","FRED2"),IF(I296=INFO_CALENDRIER!$AB$6,IF(BD!H296="COMMANDE","HERVE1","HERVE2"),IF(I296=INFO_CALENDRIER!$AB$7,IF(BD!H296="COMMANDE","MARIA1","MARIA2"),IF(I296=INFO_CALENDRIER!$AB$8,IF(BD!H296="COMMANDE","MARIE1","MARIE2"),IF(I296=INFO_CALENDRIER!$AB$9,IF(BD!H296="COMMANDE","VALERIE1","VALERIE2"),"erreur")))))))))</f>
        <v/>
      </c>
      <c r="U296" s="52"/>
      <c r="V296" s="52"/>
      <c r="W296" s="60" t="str">
        <f t="shared" si="79"/>
        <v/>
      </c>
      <c r="X296" s="60" t="str">
        <f t="shared" si="80"/>
        <v/>
      </c>
      <c r="Y296" s="60" t="str">
        <f t="shared" si="81"/>
        <v/>
      </c>
      <c r="Z296" s="55" t="str">
        <f t="shared" si="82"/>
        <v/>
      </c>
    </row>
    <row r="297" spans="1:26" x14ac:dyDescent="0.25">
      <c r="A297" s="59"/>
      <c r="B297" s="122"/>
      <c r="C297" s="59"/>
      <c r="D297" s="61"/>
      <c r="E297" s="52"/>
      <c r="F297" s="52"/>
      <c r="G297" s="65"/>
      <c r="H297" s="100" t="str">
        <f t="shared" si="75"/>
        <v/>
      </c>
      <c r="I297" s="52"/>
      <c r="J297" s="60" t="str">
        <f t="shared" si="76"/>
        <v/>
      </c>
      <c r="K297" s="60" t="str">
        <f t="shared" si="77"/>
        <v/>
      </c>
      <c r="L297" s="60" t="str">
        <f t="shared" si="78"/>
        <v/>
      </c>
      <c r="M297" s="52"/>
      <c r="N297" s="52" t="str">
        <f t="shared" si="70"/>
        <v/>
      </c>
      <c r="O297" s="52" t="str">
        <f t="shared" si="71"/>
        <v/>
      </c>
      <c r="P297" s="52" t="str">
        <f t="shared" si="72"/>
        <v/>
      </c>
      <c r="Q297" s="52" t="str">
        <f>+IF(A297="","",CONCATENATE(YEAR(A297),"-",VLOOKUP(MONTH(A297),INFO_CALENDRIER!$I$1:$J$13,2,FALSE)))</f>
        <v/>
      </c>
      <c r="R297" s="52" t="str">
        <f t="shared" si="73"/>
        <v/>
      </c>
      <c r="S297" s="60" t="str">
        <f t="shared" si="74"/>
        <v/>
      </c>
      <c r="T297" s="52" t="str">
        <f>IF(H297="","",IF(I297=INFO_CALENDRIER!$AB$2,IF(BD!H297="COMMANDE","ALBAN1","ALBAN2"),IF(I297=INFO_CALENDRIER!$AB$3,IF(BD!H297="COMMANDE","ALICE1","ALICE2"),IF(I297=INFO_CALENDRIER!$AB$4,IF(BD!H297="COMMANDE","EUGENIE1","EUGENIE2"),IF(I297=INFO_CALENDRIER!$AB$5,IF(BD!H297="COMMANDE","FRED1","FRED2"),IF(I297=INFO_CALENDRIER!$AB$6,IF(BD!H297="COMMANDE","HERVE1","HERVE2"),IF(I297=INFO_CALENDRIER!$AB$7,IF(BD!H297="COMMANDE","MARIA1","MARIA2"),IF(I297=INFO_CALENDRIER!$AB$8,IF(BD!H297="COMMANDE","MARIE1","MARIE2"),IF(I297=INFO_CALENDRIER!$AB$9,IF(BD!H297="COMMANDE","VALERIE1","VALERIE2"),"erreur")))))))))</f>
        <v/>
      </c>
      <c r="U297" s="52"/>
      <c r="V297" s="52"/>
      <c r="W297" s="60" t="str">
        <f t="shared" si="79"/>
        <v/>
      </c>
      <c r="X297" s="60" t="str">
        <f t="shared" si="80"/>
        <v/>
      </c>
      <c r="Y297" s="60" t="str">
        <f t="shared" si="81"/>
        <v/>
      </c>
      <c r="Z297" s="55" t="str">
        <f t="shared" si="82"/>
        <v/>
      </c>
    </row>
    <row r="298" spans="1:26" x14ac:dyDescent="0.25">
      <c r="A298" s="59"/>
      <c r="B298" s="122"/>
      <c r="C298" s="59"/>
      <c r="D298" s="61"/>
      <c r="E298" s="52"/>
      <c r="F298" s="52"/>
      <c r="G298" s="65"/>
      <c r="H298" s="100" t="str">
        <f t="shared" si="75"/>
        <v/>
      </c>
      <c r="I298" s="52"/>
      <c r="J298" s="60" t="str">
        <f t="shared" si="76"/>
        <v/>
      </c>
      <c r="K298" s="60" t="str">
        <f t="shared" si="77"/>
        <v/>
      </c>
      <c r="L298" s="60" t="str">
        <f t="shared" si="78"/>
        <v/>
      </c>
      <c r="M298" s="52"/>
      <c r="N298" s="52" t="str">
        <f t="shared" si="70"/>
        <v/>
      </c>
      <c r="O298" s="52" t="str">
        <f t="shared" si="71"/>
        <v/>
      </c>
      <c r="P298" s="52" t="str">
        <f t="shared" si="72"/>
        <v/>
      </c>
      <c r="Q298" s="52" t="str">
        <f>+IF(A298="","",CONCATENATE(YEAR(A298),"-",VLOOKUP(MONTH(A298),INFO_CALENDRIER!$I$1:$J$13,2,FALSE)))</f>
        <v/>
      </c>
      <c r="R298" s="52" t="str">
        <f t="shared" si="73"/>
        <v/>
      </c>
      <c r="S298" s="60" t="str">
        <f t="shared" si="74"/>
        <v/>
      </c>
      <c r="T298" s="52" t="str">
        <f>IF(H298="","",IF(I298=INFO_CALENDRIER!$AB$2,IF(BD!H298="COMMANDE","ALBAN1","ALBAN2"),IF(I298=INFO_CALENDRIER!$AB$3,IF(BD!H298="COMMANDE","ALICE1","ALICE2"),IF(I298=INFO_CALENDRIER!$AB$4,IF(BD!H298="COMMANDE","EUGENIE1","EUGENIE2"),IF(I298=INFO_CALENDRIER!$AB$5,IF(BD!H298="COMMANDE","FRED1","FRED2"),IF(I298=INFO_CALENDRIER!$AB$6,IF(BD!H298="COMMANDE","HERVE1","HERVE2"),IF(I298=INFO_CALENDRIER!$AB$7,IF(BD!H298="COMMANDE","MARIA1","MARIA2"),IF(I298=INFO_CALENDRIER!$AB$8,IF(BD!H298="COMMANDE","MARIE1","MARIE2"),IF(I298=INFO_CALENDRIER!$AB$9,IF(BD!H298="COMMANDE","VALERIE1","VALERIE2"),"erreur")))))))))</f>
        <v/>
      </c>
      <c r="U298" s="52"/>
      <c r="V298" s="52"/>
      <c r="W298" s="60" t="str">
        <f t="shared" si="79"/>
        <v/>
      </c>
      <c r="X298" s="60" t="str">
        <f t="shared" si="80"/>
        <v/>
      </c>
      <c r="Y298" s="60" t="str">
        <f t="shared" si="81"/>
        <v/>
      </c>
      <c r="Z298" s="55" t="str">
        <f t="shared" si="82"/>
        <v/>
      </c>
    </row>
    <row r="299" spans="1:26" x14ac:dyDescent="0.25">
      <c r="A299" s="59"/>
      <c r="B299" s="122"/>
      <c r="C299" s="59"/>
      <c r="D299" s="61"/>
      <c r="E299" s="52"/>
      <c r="F299" s="52"/>
      <c r="G299" s="65"/>
      <c r="H299" s="100" t="str">
        <f t="shared" si="75"/>
        <v/>
      </c>
      <c r="I299" s="52"/>
      <c r="J299" s="60" t="str">
        <f t="shared" si="76"/>
        <v/>
      </c>
      <c r="K299" s="60" t="str">
        <f t="shared" si="77"/>
        <v/>
      </c>
      <c r="L299" s="60" t="str">
        <f t="shared" si="78"/>
        <v/>
      </c>
      <c r="M299" s="52"/>
      <c r="N299" s="52" t="str">
        <f t="shared" si="70"/>
        <v/>
      </c>
      <c r="O299" s="52" t="str">
        <f t="shared" si="71"/>
        <v/>
      </c>
      <c r="P299" s="52" t="str">
        <f t="shared" si="72"/>
        <v/>
      </c>
      <c r="Q299" s="52" t="str">
        <f>+IF(A299="","",CONCATENATE(YEAR(A299),"-",VLOOKUP(MONTH(A299),INFO_CALENDRIER!$I$1:$J$13,2,FALSE)))</f>
        <v/>
      </c>
      <c r="R299" s="52" t="str">
        <f t="shared" si="73"/>
        <v/>
      </c>
      <c r="S299" s="60" t="str">
        <f t="shared" si="74"/>
        <v/>
      </c>
      <c r="T299" s="52" t="str">
        <f>IF(H299="","",IF(I299=INFO_CALENDRIER!$AB$2,IF(BD!H299="COMMANDE","ALBAN1","ALBAN2"),IF(I299=INFO_CALENDRIER!$AB$3,IF(BD!H299="COMMANDE","ALICE1","ALICE2"),IF(I299=INFO_CALENDRIER!$AB$4,IF(BD!H299="COMMANDE","EUGENIE1","EUGENIE2"),IF(I299=INFO_CALENDRIER!$AB$5,IF(BD!H299="COMMANDE","FRED1","FRED2"),IF(I299=INFO_CALENDRIER!$AB$6,IF(BD!H299="COMMANDE","HERVE1","HERVE2"),IF(I299=INFO_CALENDRIER!$AB$7,IF(BD!H299="COMMANDE","MARIA1","MARIA2"),IF(I299=INFO_CALENDRIER!$AB$8,IF(BD!H299="COMMANDE","MARIE1","MARIE2"),IF(I299=INFO_CALENDRIER!$AB$9,IF(BD!H299="COMMANDE","VALERIE1","VALERIE2"),"erreur")))))))))</f>
        <v/>
      </c>
      <c r="U299" s="52"/>
      <c r="V299" s="52"/>
      <c r="W299" s="60" t="str">
        <f t="shared" si="79"/>
        <v/>
      </c>
      <c r="X299" s="60" t="str">
        <f t="shared" si="80"/>
        <v/>
      </c>
      <c r="Y299" s="60" t="str">
        <f t="shared" si="81"/>
        <v/>
      </c>
      <c r="Z299" s="55" t="str">
        <f t="shared" si="82"/>
        <v/>
      </c>
    </row>
    <row r="300" spans="1:26" x14ac:dyDescent="0.25">
      <c r="A300" s="59"/>
      <c r="B300" s="122"/>
      <c r="C300" s="59"/>
      <c r="D300" s="61"/>
      <c r="E300" s="52"/>
      <c r="F300" s="52"/>
      <c r="G300" s="65"/>
      <c r="H300" s="100" t="str">
        <f t="shared" si="75"/>
        <v/>
      </c>
      <c r="I300" s="52"/>
      <c r="J300" s="60" t="str">
        <f t="shared" si="76"/>
        <v/>
      </c>
      <c r="K300" s="60" t="str">
        <f t="shared" si="77"/>
        <v/>
      </c>
      <c r="L300" s="60" t="str">
        <f t="shared" si="78"/>
        <v/>
      </c>
      <c r="M300" s="52"/>
      <c r="N300" s="52" t="str">
        <f t="shared" si="70"/>
        <v/>
      </c>
      <c r="O300" s="52" t="str">
        <f t="shared" si="71"/>
        <v/>
      </c>
      <c r="P300" s="52" t="str">
        <f t="shared" si="72"/>
        <v/>
      </c>
      <c r="Q300" s="52" t="str">
        <f>+IF(A300="","",CONCATENATE(YEAR(A300),"-",VLOOKUP(MONTH(A300),INFO_CALENDRIER!$I$1:$J$13,2,FALSE)))</f>
        <v/>
      </c>
      <c r="R300" s="52" t="str">
        <f t="shared" si="73"/>
        <v/>
      </c>
      <c r="S300" s="60" t="str">
        <f t="shared" si="74"/>
        <v/>
      </c>
      <c r="T300" s="52" t="str">
        <f>IF(H300="","",IF(I300=INFO_CALENDRIER!$AB$2,IF(BD!H300="COMMANDE","ALBAN1","ALBAN2"),IF(I300=INFO_CALENDRIER!$AB$3,IF(BD!H300="COMMANDE","ALICE1","ALICE2"),IF(I300=INFO_CALENDRIER!$AB$4,IF(BD!H300="COMMANDE","EUGENIE1","EUGENIE2"),IF(I300=INFO_CALENDRIER!$AB$5,IF(BD!H300="COMMANDE","FRED1","FRED2"),IF(I300=INFO_CALENDRIER!$AB$6,IF(BD!H300="COMMANDE","HERVE1","HERVE2"),IF(I300=INFO_CALENDRIER!$AB$7,IF(BD!H300="COMMANDE","MARIA1","MARIA2"),IF(I300=INFO_CALENDRIER!$AB$8,IF(BD!H300="COMMANDE","MARIE1","MARIE2"),IF(I300=INFO_CALENDRIER!$AB$9,IF(BD!H300="COMMANDE","VALERIE1","VALERIE2"),"erreur")))))))))</f>
        <v/>
      </c>
      <c r="U300" s="52"/>
      <c r="V300" s="52"/>
      <c r="W300" s="60" t="str">
        <f t="shared" si="79"/>
        <v/>
      </c>
      <c r="X300" s="60" t="str">
        <f t="shared" si="80"/>
        <v/>
      </c>
      <c r="Y300" s="60" t="str">
        <f t="shared" si="81"/>
        <v/>
      </c>
      <c r="Z300" s="55" t="str">
        <f t="shared" si="82"/>
        <v/>
      </c>
    </row>
    <row r="301" spans="1:26" x14ac:dyDescent="0.25">
      <c r="A301" s="59"/>
      <c r="B301" s="122"/>
      <c r="C301" s="59"/>
      <c r="D301" s="61"/>
      <c r="E301" s="52"/>
      <c r="F301" s="52"/>
      <c r="G301" s="65"/>
      <c r="H301" s="100" t="str">
        <f t="shared" si="75"/>
        <v/>
      </c>
      <c r="I301" s="52"/>
      <c r="J301" s="60" t="str">
        <f t="shared" si="76"/>
        <v/>
      </c>
      <c r="K301" s="60" t="str">
        <f t="shared" si="77"/>
        <v/>
      </c>
      <c r="L301" s="60" t="str">
        <f t="shared" si="78"/>
        <v/>
      </c>
      <c r="M301" s="52"/>
      <c r="N301" s="52" t="str">
        <f t="shared" si="70"/>
        <v/>
      </c>
      <c r="O301" s="52" t="str">
        <f t="shared" si="71"/>
        <v/>
      </c>
      <c r="P301" s="52" t="str">
        <f t="shared" si="72"/>
        <v/>
      </c>
      <c r="Q301" s="52" t="str">
        <f>+IF(A301="","",CONCATENATE(YEAR(A301),"-",VLOOKUP(MONTH(A301),INFO_CALENDRIER!$I$1:$J$13,2,FALSE)))</f>
        <v/>
      </c>
      <c r="R301" s="52" t="str">
        <f t="shared" si="73"/>
        <v/>
      </c>
      <c r="S301" s="60" t="str">
        <f t="shared" si="74"/>
        <v/>
      </c>
      <c r="T301" s="52" t="str">
        <f>IF(H301="","",IF(I301=INFO_CALENDRIER!$AB$2,IF(BD!H301="COMMANDE","ALBAN1","ALBAN2"),IF(I301=INFO_CALENDRIER!$AB$3,IF(BD!H301="COMMANDE","ALICE1","ALICE2"),IF(I301=INFO_CALENDRIER!$AB$4,IF(BD!H301="COMMANDE","EUGENIE1","EUGENIE2"),IF(I301=INFO_CALENDRIER!$AB$5,IF(BD!H301="COMMANDE","FRED1","FRED2"),IF(I301=INFO_CALENDRIER!$AB$6,IF(BD!H301="COMMANDE","HERVE1","HERVE2"),IF(I301=INFO_CALENDRIER!$AB$7,IF(BD!H301="COMMANDE","MARIA1","MARIA2"),IF(I301=INFO_CALENDRIER!$AB$8,IF(BD!H301="COMMANDE","MARIE1","MARIE2"),IF(I301=INFO_CALENDRIER!$AB$9,IF(BD!H301="COMMANDE","VALERIE1","VALERIE2"),"erreur")))))))))</f>
        <v/>
      </c>
      <c r="U301" s="52"/>
      <c r="V301" s="52"/>
      <c r="W301" s="60" t="str">
        <f t="shared" si="79"/>
        <v/>
      </c>
      <c r="X301" s="60" t="str">
        <f t="shared" si="80"/>
        <v/>
      </c>
      <c r="Y301" s="60" t="str">
        <f t="shared" si="81"/>
        <v/>
      </c>
      <c r="Z301" s="55" t="str">
        <f t="shared" si="82"/>
        <v/>
      </c>
    </row>
    <row r="302" spans="1:26" x14ac:dyDescent="0.25">
      <c r="A302" s="59"/>
      <c r="B302" s="122"/>
      <c r="C302" s="59"/>
      <c r="D302" s="61"/>
      <c r="E302" s="52"/>
      <c r="F302" s="52"/>
      <c r="G302" s="65"/>
      <c r="H302" s="100" t="str">
        <f t="shared" si="75"/>
        <v/>
      </c>
      <c r="I302" s="52"/>
      <c r="J302" s="60" t="str">
        <f t="shared" si="76"/>
        <v/>
      </c>
      <c r="K302" s="60" t="str">
        <f t="shared" si="77"/>
        <v/>
      </c>
      <c r="L302" s="60" t="str">
        <f t="shared" si="78"/>
        <v/>
      </c>
      <c r="M302" s="52"/>
      <c r="N302" s="52" t="str">
        <f t="shared" si="70"/>
        <v/>
      </c>
      <c r="O302" s="52" t="str">
        <f t="shared" si="71"/>
        <v/>
      </c>
      <c r="P302" s="52" t="str">
        <f t="shared" si="72"/>
        <v/>
      </c>
      <c r="Q302" s="52" t="str">
        <f>+IF(A302="","",CONCATENATE(YEAR(A302),"-",VLOOKUP(MONTH(A302),INFO_CALENDRIER!$I$1:$J$13,2,FALSE)))</f>
        <v/>
      </c>
      <c r="R302" s="52" t="str">
        <f t="shared" si="73"/>
        <v/>
      </c>
      <c r="S302" s="60" t="str">
        <f t="shared" si="74"/>
        <v/>
      </c>
      <c r="T302" s="52" t="str">
        <f>IF(H302="","",IF(I302=INFO_CALENDRIER!$AB$2,IF(BD!H302="COMMANDE","ALBAN1","ALBAN2"),IF(I302=INFO_CALENDRIER!$AB$3,IF(BD!H302="COMMANDE","ALICE1","ALICE2"),IF(I302=INFO_CALENDRIER!$AB$4,IF(BD!H302="COMMANDE","EUGENIE1","EUGENIE2"),IF(I302=INFO_CALENDRIER!$AB$5,IF(BD!H302="COMMANDE","FRED1","FRED2"),IF(I302=INFO_CALENDRIER!$AB$6,IF(BD!H302="COMMANDE","HERVE1","HERVE2"),IF(I302=INFO_CALENDRIER!$AB$7,IF(BD!H302="COMMANDE","MARIA1","MARIA2"),IF(I302=INFO_CALENDRIER!$AB$8,IF(BD!H302="COMMANDE","MARIE1","MARIE2"),IF(I302=INFO_CALENDRIER!$AB$9,IF(BD!H302="COMMANDE","VALERIE1","VALERIE2"),"erreur")))))))))</f>
        <v/>
      </c>
      <c r="U302" s="52"/>
      <c r="V302" s="52"/>
      <c r="W302" s="60" t="str">
        <f t="shared" si="79"/>
        <v/>
      </c>
      <c r="X302" s="60" t="str">
        <f t="shared" si="80"/>
        <v/>
      </c>
      <c r="Y302" s="60" t="str">
        <f t="shared" si="81"/>
        <v/>
      </c>
      <c r="Z302" s="55" t="str">
        <f t="shared" si="82"/>
        <v/>
      </c>
    </row>
    <row r="303" spans="1:26" x14ac:dyDescent="0.25">
      <c r="A303" s="59"/>
      <c r="B303" s="122"/>
      <c r="C303" s="59"/>
      <c r="D303" s="61"/>
      <c r="E303" s="52"/>
      <c r="F303" s="52"/>
      <c r="G303" s="65"/>
      <c r="H303" s="100" t="str">
        <f t="shared" si="75"/>
        <v/>
      </c>
      <c r="I303" s="52"/>
      <c r="J303" s="60" t="str">
        <f t="shared" si="76"/>
        <v/>
      </c>
      <c r="K303" s="60" t="str">
        <f t="shared" si="77"/>
        <v/>
      </c>
      <c r="L303" s="60" t="str">
        <f t="shared" si="78"/>
        <v/>
      </c>
      <c r="M303" s="52"/>
      <c r="N303" s="52" t="str">
        <f t="shared" si="70"/>
        <v/>
      </c>
      <c r="O303" s="52" t="str">
        <f t="shared" si="71"/>
        <v/>
      </c>
      <c r="P303" s="52" t="str">
        <f t="shared" si="72"/>
        <v/>
      </c>
      <c r="Q303" s="52" t="str">
        <f>+IF(A303="","",CONCATENATE(YEAR(A303),"-",VLOOKUP(MONTH(A303),INFO_CALENDRIER!$I$1:$J$13,2,FALSE)))</f>
        <v/>
      </c>
      <c r="R303" s="52" t="str">
        <f t="shared" si="73"/>
        <v/>
      </c>
      <c r="S303" s="60" t="str">
        <f t="shared" si="74"/>
        <v/>
      </c>
      <c r="T303" s="52" t="str">
        <f>IF(H303="","",IF(I303=INFO_CALENDRIER!$AB$2,IF(BD!H303="COMMANDE","ALBAN1","ALBAN2"),IF(I303=INFO_CALENDRIER!$AB$3,IF(BD!H303="COMMANDE","ALICE1","ALICE2"),IF(I303=INFO_CALENDRIER!$AB$4,IF(BD!H303="COMMANDE","EUGENIE1","EUGENIE2"),IF(I303=INFO_CALENDRIER!$AB$5,IF(BD!H303="COMMANDE","FRED1","FRED2"),IF(I303=INFO_CALENDRIER!$AB$6,IF(BD!H303="COMMANDE","HERVE1","HERVE2"),IF(I303=INFO_CALENDRIER!$AB$7,IF(BD!H303="COMMANDE","MARIA1","MARIA2"),IF(I303=INFO_CALENDRIER!$AB$8,IF(BD!H303="COMMANDE","MARIE1","MARIE2"),IF(I303=INFO_CALENDRIER!$AB$9,IF(BD!H303="COMMANDE","VALERIE1","VALERIE2"),"erreur")))))))))</f>
        <v/>
      </c>
      <c r="U303" s="52"/>
      <c r="V303" s="52"/>
      <c r="W303" s="60" t="str">
        <f t="shared" si="79"/>
        <v/>
      </c>
      <c r="X303" s="60" t="str">
        <f t="shared" si="80"/>
        <v/>
      </c>
      <c r="Y303" s="60" t="str">
        <f t="shared" si="81"/>
        <v/>
      </c>
      <c r="Z303" s="55" t="str">
        <f t="shared" si="82"/>
        <v/>
      </c>
    </row>
    <row r="304" spans="1:26" x14ac:dyDescent="0.25">
      <c r="A304" s="59"/>
      <c r="B304" s="122"/>
      <c r="C304" s="59"/>
      <c r="D304" s="61"/>
      <c r="E304" s="52"/>
      <c r="F304" s="52"/>
      <c r="G304" s="65"/>
      <c r="H304" s="100" t="str">
        <f t="shared" si="75"/>
        <v/>
      </c>
      <c r="I304" s="52"/>
      <c r="J304" s="60" t="str">
        <f t="shared" si="76"/>
        <v/>
      </c>
      <c r="K304" s="60" t="str">
        <f t="shared" si="77"/>
        <v/>
      </c>
      <c r="L304" s="60" t="str">
        <f t="shared" si="78"/>
        <v/>
      </c>
      <c r="M304" s="52"/>
      <c r="N304" s="52" t="str">
        <f t="shared" si="70"/>
        <v/>
      </c>
      <c r="O304" s="52" t="str">
        <f t="shared" si="71"/>
        <v/>
      </c>
      <c r="P304" s="52" t="str">
        <f t="shared" si="72"/>
        <v/>
      </c>
      <c r="Q304" s="52" t="str">
        <f>+IF(A304="","",CONCATENATE(YEAR(A304),"-",VLOOKUP(MONTH(A304),INFO_CALENDRIER!$I$1:$J$13,2,FALSE)))</f>
        <v/>
      </c>
      <c r="R304" s="52" t="str">
        <f t="shared" si="73"/>
        <v/>
      </c>
      <c r="S304" s="60" t="str">
        <f t="shared" si="74"/>
        <v/>
      </c>
      <c r="T304" s="52" t="str">
        <f>IF(H304="","",IF(I304=INFO_CALENDRIER!$AB$2,IF(BD!H304="COMMANDE","ALBAN1","ALBAN2"),IF(I304=INFO_CALENDRIER!$AB$3,IF(BD!H304="COMMANDE","ALICE1","ALICE2"),IF(I304=INFO_CALENDRIER!$AB$4,IF(BD!H304="COMMANDE","EUGENIE1","EUGENIE2"),IF(I304=INFO_CALENDRIER!$AB$5,IF(BD!H304="COMMANDE","FRED1","FRED2"),IF(I304=INFO_CALENDRIER!$AB$6,IF(BD!H304="COMMANDE","HERVE1","HERVE2"),IF(I304=INFO_CALENDRIER!$AB$7,IF(BD!H304="COMMANDE","MARIA1","MARIA2"),IF(I304=INFO_CALENDRIER!$AB$8,IF(BD!H304="COMMANDE","MARIE1","MARIE2"),IF(I304=INFO_CALENDRIER!$AB$9,IF(BD!H304="COMMANDE","VALERIE1","VALERIE2"),"erreur")))))))))</f>
        <v/>
      </c>
      <c r="U304" s="52"/>
      <c r="V304" s="52"/>
      <c r="W304" s="60" t="str">
        <f t="shared" si="79"/>
        <v/>
      </c>
      <c r="X304" s="60" t="str">
        <f t="shared" si="80"/>
        <v/>
      </c>
      <c r="Y304" s="60" t="str">
        <f t="shared" si="81"/>
        <v/>
      </c>
      <c r="Z304" s="55" t="str">
        <f t="shared" si="82"/>
        <v/>
      </c>
    </row>
    <row r="305" spans="1:26" x14ac:dyDescent="0.25">
      <c r="A305" s="59"/>
      <c r="B305" s="122"/>
      <c r="C305" s="59"/>
      <c r="D305" s="61"/>
      <c r="E305" s="52"/>
      <c r="F305" s="52"/>
      <c r="G305" s="65"/>
      <c r="H305" s="100" t="str">
        <f t="shared" si="75"/>
        <v/>
      </c>
      <c r="I305" s="52"/>
      <c r="J305" s="60" t="str">
        <f t="shared" si="76"/>
        <v/>
      </c>
      <c r="K305" s="60" t="str">
        <f t="shared" si="77"/>
        <v/>
      </c>
      <c r="L305" s="60" t="str">
        <f t="shared" si="78"/>
        <v/>
      </c>
      <c r="M305" s="52"/>
      <c r="N305" s="52" t="str">
        <f t="shared" si="70"/>
        <v/>
      </c>
      <c r="O305" s="52" t="str">
        <f t="shared" si="71"/>
        <v/>
      </c>
      <c r="P305" s="52" t="str">
        <f t="shared" si="72"/>
        <v/>
      </c>
      <c r="Q305" s="52" t="str">
        <f>+IF(A305="","",CONCATENATE(YEAR(A305),"-",VLOOKUP(MONTH(A305),INFO_CALENDRIER!$I$1:$J$13,2,FALSE)))</f>
        <v/>
      </c>
      <c r="R305" s="52" t="str">
        <f t="shared" si="73"/>
        <v/>
      </c>
      <c r="S305" s="60" t="str">
        <f t="shared" si="74"/>
        <v/>
      </c>
      <c r="T305" s="52" t="str">
        <f>IF(H305="","",IF(I305=INFO_CALENDRIER!$AB$2,IF(BD!H305="COMMANDE","ALBAN1","ALBAN2"),IF(I305=INFO_CALENDRIER!$AB$3,IF(BD!H305="COMMANDE","ALICE1","ALICE2"),IF(I305=INFO_CALENDRIER!$AB$4,IF(BD!H305="COMMANDE","EUGENIE1","EUGENIE2"),IF(I305=INFO_CALENDRIER!$AB$5,IF(BD!H305="COMMANDE","FRED1","FRED2"),IF(I305=INFO_CALENDRIER!$AB$6,IF(BD!H305="COMMANDE","HERVE1","HERVE2"),IF(I305=INFO_CALENDRIER!$AB$7,IF(BD!H305="COMMANDE","MARIA1","MARIA2"),IF(I305=INFO_CALENDRIER!$AB$8,IF(BD!H305="COMMANDE","MARIE1","MARIE2"),IF(I305=INFO_CALENDRIER!$AB$9,IF(BD!H305="COMMANDE","VALERIE1","VALERIE2"),"erreur")))))))))</f>
        <v/>
      </c>
      <c r="U305" s="52"/>
      <c r="V305" s="52"/>
      <c r="W305" s="60" t="str">
        <f t="shared" si="79"/>
        <v/>
      </c>
      <c r="X305" s="60" t="str">
        <f t="shared" si="80"/>
        <v/>
      </c>
      <c r="Y305" s="60" t="str">
        <f t="shared" si="81"/>
        <v/>
      </c>
      <c r="Z305" s="55" t="str">
        <f t="shared" si="82"/>
        <v/>
      </c>
    </row>
    <row r="306" spans="1:26" x14ac:dyDescent="0.25">
      <c r="A306" s="59"/>
      <c r="B306" s="122"/>
      <c r="C306" s="59"/>
      <c r="D306" s="61"/>
      <c r="E306" s="52"/>
      <c r="F306" s="52"/>
      <c r="G306" s="65"/>
      <c r="H306" s="100" t="str">
        <f t="shared" si="75"/>
        <v/>
      </c>
      <c r="I306" s="52"/>
      <c r="J306" s="60" t="str">
        <f t="shared" si="76"/>
        <v/>
      </c>
      <c r="K306" s="60" t="str">
        <f t="shared" si="77"/>
        <v/>
      </c>
      <c r="L306" s="60" t="str">
        <f t="shared" si="78"/>
        <v/>
      </c>
      <c r="M306" s="52"/>
      <c r="N306" s="52" t="str">
        <f t="shared" si="70"/>
        <v/>
      </c>
      <c r="O306" s="52" t="str">
        <f t="shared" si="71"/>
        <v/>
      </c>
      <c r="P306" s="52" t="str">
        <f t="shared" si="72"/>
        <v/>
      </c>
      <c r="Q306" s="52" t="str">
        <f>+IF(A306="","",CONCATENATE(YEAR(A306),"-",VLOOKUP(MONTH(A306),INFO_CALENDRIER!$I$1:$J$13,2,FALSE)))</f>
        <v/>
      </c>
      <c r="R306" s="52" t="str">
        <f t="shared" si="73"/>
        <v/>
      </c>
      <c r="S306" s="60" t="str">
        <f t="shared" si="74"/>
        <v/>
      </c>
      <c r="T306" s="52" t="str">
        <f>IF(H306="","",IF(I306=INFO_CALENDRIER!$AB$2,IF(BD!H306="COMMANDE","ALBAN1","ALBAN2"),IF(I306=INFO_CALENDRIER!$AB$3,IF(BD!H306="COMMANDE","ALICE1","ALICE2"),IF(I306=INFO_CALENDRIER!$AB$4,IF(BD!H306="COMMANDE","EUGENIE1","EUGENIE2"),IF(I306=INFO_CALENDRIER!$AB$5,IF(BD!H306="COMMANDE","FRED1","FRED2"),IF(I306=INFO_CALENDRIER!$AB$6,IF(BD!H306="COMMANDE","HERVE1","HERVE2"),IF(I306=INFO_CALENDRIER!$AB$7,IF(BD!H306="COMMANDE","MARIA1","MARIA2"),IF(I306=INFO_CALENDRIER!$AB$8,IF(BD!H306="COMMANDE","MARIE1","MARIE2"),IF(I306=INFO_CALENDRIER!$AB$9,IF(BD!H306="COMMANDE","VALERIE1","VALERIE2"),"erreur")))))))))</f>
        <v/>
      </c>
      <c r="U306" s="52"/>
      <c r="V306" s="52"/>
      <c r="W306" s="60" t="str">
        <f t="shared" si="79"/>
        <v/>
      </c>
      <c r="X306" s="60" t="str">
        <f t="shared" si="80"/>
        <v/>
      </c>
      <c r="Y306" s="60" t="str">
        <f t="shared" si="81"/>
        <v/>
      </c>
      <c r="Z306" s="55" t="str">
        <f t="shared" si="82"/>
        <v/>
      </c>
    </row>
    <row r="307" spans="1:26" x14ac:dyDescent="0.25">
      <c r="A307" s="59"/>
      <c r="B307" s="122"/>
      <c r="C307" s="59"/>
      <c r="D307" s="61"/>
      <c r="E307" s="52"/>
      <c r="F307" s="52"/>
      <c r="G307" s="65"/>
      <c r="H307" s="100" t="str">
        <f t="shared" si="75"/>
        <v/>
      </c>
      <c r="I307" s="52"/>
      <c r="J307" s="60" t="str">
        <f t="shared" si="76"/>
        <v/>
      </c>
      <c r="K307" s="60" t="str">
        <f t="shared" si="77"/>
        <v/>
      </c>
      <c r="L307" s="60" t="str">
        <f t="shared" si="78"/>
        <v/>
      </c>
      <c r="M307" s="52"/>
      <c r="N307" s="52" t="str">
        <f t="shared" si="70"/>
        <v/>
      </c>
      <c r="O307" s="52" t="str">
        <f t="shared" si="71"/>
        <v/>
      </c>
      <c r="P307" s="52" t="str">
        <f t="shared" si="72"/>
        <v/>
      </c>
      <c r="Q307" s="52" t="str">
        <f>+IF(A307="","",CONCATENATE(YEAR(A307),"-",VLOOKUP(MONTH(A307),INFO_CALENDRIER!$I$1:$J$13,2,FALSE)))</f>
        <v/>
      </c>
      <c r="R307" s="52" t="str">
        <f t="shared" si="73"/>
        <v/>
      </c>
      <c r="S307" s="60" t="str">
        <f t="shared" si="74"/>
        <v/>
      </c>
      <c r="T307" s="52" t="str">
        <f>IF(H307="","",IF(I307=INFO_CALENDRIER!$AB$2,IF(BD!H307="COMMANDE","ALBAN1","ALBAN2"),IF(I307=INFO_CALENDRIER!$AB$3,IF(BD!H307="COMMANDE","ALICE1","ALICE2"),IF(I307=INFO_CALENDRIER!$AB$4,IF(BD!H307="COMMANDE","EUGENIE1","EUGENIE2"),IF(I307=INFO_CALENDRIER!$AB$5,IF(BD!H307="COMMANDE","FRED1","FRED2"),IF(I307=INFO_CALENDRIER!$AB$6,IF(BD!H307="COMMANDE","HERVE1","HERVE2"),IF(I307=INFO_CALENDRIER!$AB$7,IF(BD!H307="COMMANDE","MARIA1","MARIA2"),IF(I307=INFO_CALENDRIER!$AB$8,IF(BD!H307="COMMANDE","MARIE1","MARIE2"),IF(I307=INFO_CALENDRIER!$AB$9,IF(BD!H307="COMMANDE","VALERIE1","VALERIE2"),"erreur")))))))))</f>
        <v/>
      </c>
      <c r="U307" s="52"/>
      <c r="V307" s="52"/>
      <c r="W307" s="60" t="str">
        <f t="shared" si="79"/>
        <v/>
      </c>
      <c r="X307" s="60" t="str">
        <f t="shared" si="80"/>
        <v/>
      </c>
      <c r="Y307" s="60" t="str">
        <f t="shared" si="81"/>
        <v/>
      </c>
      <c r="Z307" s="55" t="str">
        <f t="shared" si="82"/>
        <v/>
      </c>
    </row>
    <row r="308" spans="1:26" x14ac:dyDescent="0.25">
      <c r="A308" s="59"/>
      <c r="B308" s="122"/>
      <c r="C308" s="59"/>
      <c r="D308" s="61"/>
      <c r="E308" s="52"/>
      <c r="F308" s="52"/>
      <c r="G308" s="65"/>
      <c r="H308" s="100" t="str">
        <f t="shared" si="75"/>
        <v/>
      </c>
      <c r="I308" s="52"/>
      <c r="J308" s="60" t="str">
        <f t="shared" si="76"/>
        <v/>
      </c>
      <c r="K308" s="60" t="str">
        <f t="shared" si="77"/>
        <v/>
      </c>
      <c r="L308" s="60" t="str">
        <f t="shared" si="78"/>
        <v/>
      </c>
      <c r="M308" s="52"/>
      <c r="N308" s="52" t="str">
        <f t="shared" si="70"/>
        <v/>
      </c>
      <c r="O308" s="52" t="str">
        <f t="shared" si="71"/>
        <v/>
      </c>
      <c r="P308" s="52" t="str">
        <f t="shared" si="72"/>
        <v/>
      </c>
      <c r="Q308" s="52" t="str">
        <f>+IF(A308="","",CONCATENATE(YEAR(A308),"-",VLOOKUP(MONTH(A308),INFO_CALENDRIER!$I$1:$J$13,2,FALSE)))</f>
        <v/>
      </c>
      <c r="R308" s="52" t="str">
        <f t="shared" si="73"/>
        <v/>
      </c>
      <c r="S308" s="60" t="str">
        <f t="shared" si="74"/>
        <v/>
      </c>
      <c r="T308" s="52" t="str">
        <f>IF(H308="","",IF(I308=INFO_CALENDRIER!$AB$2,IF(BD!H308="COMMANDE","ALBAN1","ALBAN2"),IF(I308=INFO_CALENDRIER!$AB$3,IF(BD!H308="COMMANDE","ALICE1","ALICE2"),IF(I308=INFO_CALENDRIER!$AB$4,IF(BD!H308="COMMANDE","EUGENIE1","EUGENIE2"),IF(I308=INFO_CALENDRIER!$AB$5,IF(BD!H308="COMMANDE","FRED1","FRED2"),IF(I308=INFO_CALENDRIER!$AB$6,IF(BD!H308="COMMANDE","HERVE1","HERVE2"),IF(I308=INFO_CALENDRIER!$AB$7,IF(BD!H308="COMMANDE","MARIA1","MARIA2"),IF(I308=INFO_CALENDRIER!$AB$8,IF(BD!H308="COMMANDE","MARIE1","MARIE2"),IF(I308=INFO_CALENDRIER!$AB$9,IF(BD!H308="COMMANDE","VALERIE1","VALERIE2"),"erreur")))))))))</f>
        <v/>
      </c>
      <c r="U308" s="52"/>
      <c r="V308" s="52"/>
      <c r="W308" s="60" t="str">
        <f t="shared" si="79"/>
        <v/>
      </c>
      <c r="X308" s="60" t="str">
        <f t="shared" si="80"/>
        <v/>
      </c>
      <c r="Y308" s="60" t="str">
        <f t="shared" si="81"/>
        <v/>
      </c>
      <c r="Z308" s="55" t="str">
        <f t="shared" si="82"/>
        <v/>
      </c>
    </row>
    <row r="309" spans="1:26" x14ac:dyDescent="0.25">
      <c r="A309" s="59"/>
      <c r="B309" s="122"/>
      <c r="C309" s="59"/>
      <c r="D309" s="61"/>
      <c r="E309" s="52"/>
      <c r="F309" s="52"/>
      <c r="G309" s="65"/>
      <c r="H309" s="100" t="str">
        <f t="shared" si="75"/>
        <v/>
      </c>
      <c r="I309" s="52"/>
      <c r="J309" s="60" t="str">
        <f t="shared" si="76"/>
        <v/>
      </c>
      <c r="K309" s="60" t="str">
        <f t="shared" si="77"/>
        <v/>
      </c>
      <c r="L309" s="60" t="str">
        <f t="shared" si="78"/>
        <v/>
      </c>
      <c r="M309" s="52"/>
      <c r="N309" s="52" t="str">
        <f t="shared" si="70"/>
        <v/>
      </c>
      <c r="O309" s="52" t="str">
        <f t="shared" si="71"/>
        <v/>
      </c>
      <c r="P309" s="52" t="str">
        <f t="shared" si="72"/>
        <v/>
      </c>
      <c r="Q309" s="52" t="str">
        <f>+IF(A309="","",CONCATENATE(YEAR(A309),"-",VLOOKUP(MONTH(A309),INFO_CALENDRIER!$I$1:$J$13,2,FALSE)))</f>
        <v/>
      </c>
      <c r="R309" s="52" t="str">
        <f t="shared" si="73"/>
        <v/>
      </c>
      <c r="S309" s="60" t="str">
        <f t="shared" si="74"/>
        <v/>
      </c>
      <c r="T309" s="52" t="str">
        <f>IF(H309="","",IF(I309=INFO_CALENDRIER!$AB$2,IF(BD!H309="COMMANDE","ALBAN1","ALBAN2"),IF(I309=INFO_CALENDRIER!$AB$3,IF(BD!H309="COMMANDE","ALICE1","ALICE2"),IF(I309=INFO_CALENDRIER!$AB$4,IF(BD!H309="COMMANDE","EUGENIE1","EUGENIE2"),IF(I309=INFO_CALENDRIER!$AB$5,IF(BD!H309="COMMANDE","FRED1","FRED2"),IF(I309=INFO_CALENDRIER!$AB$6,IF(BD!H309="COMMANDE","HERVE1","HERVE2"),IF(I309=INFO_CALENDRIER!$AB$7,IF(BD!H309="COMMANDE","MARIA1","MARIA2"),IF(I309=INFO_CALENDRIER!$AB$8,IF(BD!H309="COMMANDE","MARIE1","MARIE2"),IF(I309=INFO_CALENDRIER!$AB$9,IF(BD!H309="COMMANDE","VALERIE1","VALERIE2"),"erreur")))))))))</f>
        <v/>
      </c>
      <c r="U309" s="52"/>
      <c r="V309" s="52"/>
      <c r="W309" s="60" t="str">
        <f t="shared" si="79"/>
        <v/>
      </c>
      <c r="X309" s="60" t="str">
        <f t="shared" si="80"/>
        <v/>
      </c>
      <c r="Y309" s="60" t="str">
        <f t="shared" si="81"/>
        <v/>
      </c>
      <c r="Z309" s="55" t="str">
        <f t="shared" si="82"/>
        <v/>
      </c>
    </row>
    <row r="310" spans="1:26" x14ac:dyDescent="0.25">
      <c r="A310" s="59"/>
      <c r="B310" s="122"/>
      <c r="C310" s="59"/>
      <c r="D310" s="61"/>
      <c r="E310" s="52"/>
      <c r="F310" s="52"/>
      <c r="G310" s="65"/>
      <c r="H310" s="100" t="str">
        <f t="shared" si="75"/>
        <v/>
      </c>
      <c r="I310" s="52"/>
      <c r="J310" s="60" t="str">
        <f t="shared" si="76"/>
        <v/>
      </c>
      <c r="K310" s="60" t="str">
        <f t="shared" si="77"/>
        <v/>
      </c>
      <c r="L310" s="60" t="str">
        <f t="shared" si="78"/>
        <v/>
      </c>
      <c r="M310" s="52"/>
      <c r="N310" s="52" t="str">
        <f t="shared" si="70"/>
        <v/>
      </c>
      <c r="O310" s="52" t="str">
        <f t="shared" si="71"/>
        <v/>
      </c>
      <c r="P310" s="52" t="str">
        <f t="shared" si="72"/>
        <v/>
      </c>
      <c r="Q310" s="52" t="str">
        <f>+IF(A310="","",CONCATENATE(YEAR(A310),"-",VLOOKUP(MONTH(A310),INFO_CALENDRIER!$I$1:$J$13,2,FALSE)))</f>
        <v/>
      </c>
      <c r="R310" s="52" t="str">
        <f t="shared" si="73"/>
        <v/>
      </c>
      <c r="S310" s="60" t="str">
        <f t="shared" si="74"/>
        <v/>
      </c>
      <c r="T310" s="52" t="str">
        <f>IF(H310="","",IF(I310=INFO_CALENDRIER!$AB$2,IF(BD!H310="COMMANDE","ALBAN1","ALBAN2"),IF(I310=INFO_CALENDRIER!$AB$3,IF(BD!H310="COMMANDE","ALICE1","ALICE2"),IF(I310=INFO_CALENDRIER!$AB$4,IF(BD!H310="COMMANDE","EUGENIE1","EUGENIE2"),IF(I310=INFO_CALENDRIER!$AB$5,IF(BD!H310="COMMANDE","FRED1","FRED2"),IF(I310=INFO_CALENDRIER!$AB$6,IF(BD!H310="COMMANDE","HERVE1","HERVE2"),IF(I310=INFO_CALENDRIER!$AB$7,IF(BD!H310="COMMANDE","MARIA1","MARIA2"),IF(I310=INFO_CALENDRIER!$AB$8,IF(BD!H310="COMMANDE","MARIE1","MARIE2"),IF(I310=INFO_CALENDRIER!$AB$9,IF(BD!H310="COMMANDE","VALERIE1","VALERIE2"),"erreur")))))))))</f>
        <v/>
      </c>
      <c r="U310" s="52"/>
      <c r="V310" s="52"/>
      <c r="W310" s="60" t="str">
        <f t="shared" si="79"/>
        <v/>
      </c>
      <c r="X310" s="60" t="str">
        <f t="shared" si="80"/>
        <v/>
      </c>
      <c r="Y310" s="60" t="str">
        <f t="shared" si="81"/>
        <v/>
      </c>
      <c r="Z310" s="55" t="str">
        <f t="shared" si="82"/>
        <v/>
      </c>
    </row>
    <row r="311" spans="1:26" x14ac:dyDescent="0.25">
      <c r="A311" s="59"/>
      <c r="B311" s="122"/>
      <c r="C311" s="59"/>
      <c r="D311" s="61"/>
      <c r="E311" s="52"/>
      <c r="F311" s="52"/>
      <c r="G311" s="65"/>
      <c r="H311" s="100" t="str">
        <f t="shared" si="75"/>
        <v/>
      </c>
      <c r="I311" s="52"/>
      <c r="J311" s="60" t="str">
        <f t="shared" si="76"/>
        <v/>
      </c>
      <c r="K311" s="60" t="str">
        <f t="shared" si="77"/>
        <v/>
      </c>
      <c r="L311" s="60" t="str">
        <f t="shared" si="78"/>
        <v/>
      </c>
      <c r="M311" s="52"/>
      <c r="N311" s="52" t="str">
        <f t="shared" si="70"/>
        <v/>
      </c>
      <c r="O311" s="52" t="str">
        <f t="shared" si="71"/>
        <v/>
      </c>
      <c r="P311" s="52" t="str">
        <f t="shared" si="72"/>
        <v/>
      </c>
      <c r="Q311" s="52" t="str">
        <f>+IF(A311="","",CONCATENATE(YEAR(A311),"-",VLOOKUP(MONTH(A311),INFO_CALENDRIER!$I$1:$J$13,2,FALSE)))</f>
        <v/>
      </c>
      <c r="R311" s="52" t="str">
        <f t="shared" si="73"/>
        <v/>
      </c>
      <c r="S311" s="60" t="str">
        <f t="shared" si="74"/>
        <v/>
      </c>
      <c r="T311" s="52" t="str">
        <f>IF(H311="","",IF(I311=INFO_CALENDRIER!$AB$2,IF(BD!H311="COMMANDE","ALBAN1","ALBAN2"),IF(I311=INFO_CALENDRIER!$AB$3,IF(BD!H311="COMMANDE","ALICE1","ALICE2"),IF(I311=INFO_CALENDRIER!$AB$4,IF(BD!H311="COMMANDE","EUGENIE1","EUGENIE2"),IF(I311=INFO_CALENDRIER!$AB$5,IF(BD!H311="COMMANDE","FRED1","FRED2"),IF(I311=INFO_CALENDRIER!$AB$6,IF(BD!H311="COMMANDE","HERVE1","HERVE2"),IF(I311=INFO_CALENDRIER!$AB$7,IF(BD!H311="COMMANDE","MARIA1","MARIA2"),IF(I311=INFO_CALENDRIER!$AB$8,IF(BD!H311="COMMANDE","MARIE1","MARIE2"),IF(I311=INFO_CALENDRIER!$AB$9,IF(BD!H311="COMMANDE","VALERIE1","VALERIE2"),"erreur")))))))))</f>
        <v/>
      </c>
      <c r="U311" s="52"/>
      <c r="V311" s="52"/>
      <c r="W311" s="60" t="str">
        <f t="shared" si="79"/>
        <v/>
      </c>
      <c r="X311" s="60" t="str">
        <f t="shared" si="80"/>
        <v/>
      </c>
      <c r="Y311" s="60" t="str">
        <f t="shared" si="81"/>
        <v/>
      </c>
      <c r="Z311" s="55" t="str">
        <f t="shared" si="82"/>
        <v/>
      </c>
    </row>
    <row r="312" spans="1:26" x14ac:dyDescent="0.25">
      <c r="A312" s="59"/>
      <c r="B312" s="122"/>
      <c r="C312" s="59"/>
      <c r="D312" s="61"/>
      <c r="E312" s="52"/>
      <c r="F312" s="52"/>
      <c r="G312" s="65"/>
      <c r="H312" s="100" t="str">
        <f t="shared" si="75"/>
        <v/>
      </c>
      <c r="I312" s="52"/>
      <c r="J312" s="60" t="str">
        <f t="shared" si="76"/>
        <v/>
      </c>
      <c r="K312" s="60" t="str">
        <f t="shared" si="77"/>
        <v/>
      </c>
      <c r="L312" s="60" t="str">
        <f t="shared" si="78"/>
        <v/>
      </c>
      <c r="M312" s="52"/>
      <c r="N312" s="52" t="str">
        <f t="shared" si="70"/>
        <v/>
      </c>
      <c r="O312" s="52" t="str">
        <f t="shared" si="71"/>
        <v/>
      </c>
      <c r="P312" s="52" t="str">
        <f t="shared" si="72"/>
        <v/>
      </c>
      <c r="Q312" s="52" t="str">
        <f>+IF(A312="","",CONCATENATE(YEAR(A312),"-",VLOOKUP(MONTH(A312),INFO_CALENDRIER!$I$1:$J$13,2,FALSE)))</f>
        <v/>
      </c>
      <c r="R312" s="52" t="str">
        <f t="shared" si="73"/>
        <v/>
      </c>
      <c r="S312" s="60" t="str">
        <f t="shared" si="74"/>
        <v/>
      </c>
      <c r="T312" s="52" t="str">
        <f>IF(H312="","",IF(I312=INFO_CALENDRIER!$AB$2,IF(BD!H312="COMMANDE","ALBAN1","ALBAN2"),IF(I312=INFO_CALENDRIER!$AB$3,IF(BD!H312="COMMANDE","ALICE1","ALICE2"),IF(I312=INFO_CALENDRIER!$AB$4,IF(BD!H312="COMMANDE","EUGENIE1","EUGENIE2"),IF(I312=INFO_CALENDRIER!$AB$5,IF(BD!H312="COMMANDE","FRED1","FRED2"),IF(I312=INFO_CALENDRIER!$AB$6,IF(BD!H312="COMMANDE","HERVE1","HERVE2"),IF(I312=INFO_CALENDRIER!$AB$7,IF(BD!H312="COMMANDE","MARIA1","MARIA2"),IF(I312=INFO_CALENDRIER!$AB$8,IF(BD!H312="COMMANDE","MARIE1","MARIE2"),IF(I312=INFO_CALENDRIER!$AB$9,IF(BD!H312="COMMANDE","VALERIE1","VALERIE2"),"erreur")))))))))</f>
        <v/>
      </c>
      <c r="U312" s="52"/>
      <c r="V312" s="52"/>
      <c r="W312" s="60" t="str">
        <f t="shared" si="79"/>
        <v/>
      </c>
      <c r="X312" s="60" t="str">
        <f t="shared" si="80"/>
        <v/>
      </c>
      <c r="Y312" s="60" t="str">
        <f t="shared" si="81"/>
        <v/>
      </c>
      <c r="Z312" s="55" t="str">
        <f t="shared" si="82"/>
        <v/>
      </c>
    </row>
    <row r="313" spans="1:26" x14ac:dyDescent="0.25">
      <c r="A313" s="59"/>
      <c r="B313" s="122"/>
      <c r="C313" s="59"/>
      <c r="D313" s="61"/>
      <c r="E313" s="52"/>
      <c r="F313" s="52"/>
      <c r="G313" s="65"/>
      <c r="H313" s="100" t="str">
        <f t="shared" si="75"/>
        <v/>
      </c>
      <c r="I313" s="52"/>
      <c r="J313" s="60" t="str">
        <f t="shared" si="76"/>
        <v/>
      </c>
      <c r="K313" s="60" t="str">
        <f t="shared" si="77"/>
        <v/>
      </c>
      <c r="L313" s="60" t="str">
        <f t="shared" si="78"/>
        <v/>
      </c>
      <c r="M313" s="52"/>
      <c r="N313" s="52" t="str">
        <f t="shared" si="70"/>
        <v/>
      </c>
      <c r="O313" s="52" t="str">
        <f t="shared" si="71"/>
        <v/>
      </c>
      <c r="P313" s="52" t="str">
        <f t="shared" si="72"/>
        <v/>
      </c>
      <c r="Q313" s="52" t="str">
        <f>+IF(A313="","",CONCATENATE(YEAR(A313),"-",VLOOKUP(MONTH(A313),INFO_CALENDRIER!$I$1:$J$13,2,FALSE)))</f>
        <v/>
      </c>
      <c r="R313" s="52" t="str">
        <f t="shared" si="73"/>
        <v/>
      </c>
      <c r="S313" s="60" t="str">
        <f t="shared" si="74"/>
        <v/>
      </c>
      <c r="T313" s="52" t="str">
        <f>IF(H313="","",IF(I313=INFO_CALENDRIER!$AB$2,IF(BD!H313="COMMANDE","ALBAN1","ALBAN2"),IF(I313=INFO_CALENDRIER!$AB$3,IF(BD!H313="COMMANDE","ALICE1","ALICE2"),IF(I313=INFO_CALENDRIER!$AB$4,IF(BD!H313="COMMANDE","EUGENIE1","EUGENIE2"),IF(I313=INFO_CALENDRIER!$AB$5,IF(BD!H313="COMMANDE","FRED1","FRED2"),IF(I313=INFO_CALENDRIER!$AB$6,IF(BD!H313="COMMANDE","HERVE1","HERVE2"),IF(I313=INFO_CALENDRIER!$AB$7,IF(BD!H313="COMMANDE","MARIA1","MARIA2"),IF(I313=INFO_CALENDRIER!$AB$8,IF(BD!H313="COMMANDE","MARIE1","MARIE2"),IF(I313=INFO_CALENDRIER!$AB$9,IF(BD!H313="COMMANDE","VALERIE1","VALERIE2"),"erreur")))))))))</f>
        <v/>
      </c>
      <c r="U313" s="52"/>
      <c r="V313" s="52"/>
      <c r="W313" s="60" t="str">
        <f t="shared" si="79"/>
        <v/>
      </c>
      <c r="X313" s="60" t="str">
        <f t="shared" si="80"/>
        <v/>
      </c>
      <c r="Y313" s="60" t="str">
        <f t="shared" si="81"/>
        <v/>
      </c>
      <c r="Z313" s="55" t="str">
        <f t="shared" si="82"/>
        <v/>
      </c>
    </row>
    <row r="314" spans="1:26" x14ac:dyDescent="0.25">
      <c r="A314" s="59"/>
      <c r="B314" s="122"/>
      <c r="C314" s="59"/>
      <c r="D314" s="61"/>
      <c r="E314" s="52"/>
      <c r="F314" s="52"/>
      <c r="G314" s="65"/>
      <c r="H314" s="100" t="str">
        <f t="shared" si="75"/>
        <v/>
      </c>
      <c r="I314" s="52"/>
      <c r="J314" s="60" t="str">
        <f t="shared" si="76"/>
        <v/>
      </c>
      <c r="K314" s="60" t="str">
        <f t="shared" si="77"/>
        <v/>
      </c>
      <c r="L314" s="60" t="str">
        <f t="shared" si="78"/>
        <v/>
      </c>
      <c r="M314" s="52"/>
      <c r="N314" s="52" t="str">
        <f t="shared" si="70"/>
        <v/>
      </c>
      <c r="O314" s="52" t="str">
        <f t="shared" si="71"/>
        <v/>
      </c>
      <c r="P314" s="52" t="str">
        <f t="shared" si="72"/>
        <v/>
      </c>
      <c r="Q314" s="52" t="str">
        <f>+IF(A314="","",CONCATENATE(YEAR(A314),"-",VLOOKUP(MONTH(A314),INFO_CALENDRIER!$I$1:$J$13,2,FALSE)))</f>
        <v/>
      </c>
      <c r="R314" s="52" t="str">
        <f t="shared" si="73"/>
        <v/>
      </c>
      <c r="S314" s="60" t="str">
        <f t="shared" si="74"/>
        <v/>
      </c>
      <c r="T314" s="52" t="str">
        <f>IF(H314="","",IF(I314=INFO_CALENDRIER!$AB$2,IF(BD!H314="COMMANDE","ALBAN1","ALBAN2"),IF(I314=INFO_CALENDRIER!$AB$3,IF(BD!H314="COMMANDE","ALICE1","ALICE2"),IF(I314=INFO_CALENDRIER!$AB$4,IF(BD!H314="COMMANDE","EUGENIE1","EUGENIE2"),IF(I314=INFO_CALENDRIER!$AB$5,IF(BD!H314="COMMANDE","FRED1","FRED2"),IF(I314=INFO_CALENDRIER!$AB$6,IF(BD!H314="COMMANDE","HERVE1","HERVE2"),IF(I314=INFO_CALENDRIER!$AB$7,IF(BD!H314="COMMANDE","MARIA1","MARIA2"),IF(I314=INFO_CALENDRIER!$AB$8,IF(BD!H314="COMMANDE","MARIE1","MARIE2"),IF(I314=INFO_CALENDRIER!$AB$9,IF(BD!H314="COMMANDE","VALERIE1","VALERIE2"),"erreur")))))))))</f>
        <v/>
      </c>
      <c r="U314" s="52"/>
      <c r="V314" s="52"/>
      <c r="W314" s="60" t="str">
        <f t="shared" si="79"/>
        <v/>
      </c>
      <c r="X314" s="60" t="str">
        <f t="shared" si="80"/>
        <v/>
      </c>
      <c r="Y314" s="60" t="str">
        <f t="shared" si="81"/>
        <v/>
      </c>
      <c r="Z314" s="55" t="str">
        <f t="shared" si="82"/>
        <v/>
      </c>
    </row>
    <row r="315" spans="1:26" x14ac:dyDescent="0.25">
      <c r="A315" s="59"/>
      <c r="B315" s="122"/>
      <c r="C315" s="59"/>
      <c r="D315" s="61"/>
      <c r="E315" s="52"/>
      <c r="F315" s="52"/>
      <c r="G315" s="65"/>
      <c r="H315" s="100" t="str">
        <f t="shared" si="75"/>
        <v/>
      </c>
      <c r="I315" s="52"/>
      <c r="J315" s="60" t="str">
        <f t="shared" si="76"/>
        <v/>
      </c>
      <c r="K315" s="60" t="str">
        <f t="shared" si="77"/>
        <v/>
      </c>
      <c r="L315" s="60" t="str">
        <f t="shared" si="78"/>
        <v/>
      </c>
      <c r="M315" s="52"/>
      <c r="N315" s="52" t="str">
        <f t="shared" si="70"/>
        <v/>
      </c>
      <c r="O315" s="52" t="str">
        <f t="shared" si="71"/>
        <v/>
      </c>
      <c r="P315" s="52" t="str">
        <f t="shared" si="72"/>
        <v/>
      </c>
      <c r="Q315" s="52" t="str">
        <f>+IF(A315="","",CONCATENATE(YEAR(A315),"-",VLOOKUP(MONTH(A315),INFO_CALENDRIER!$I$1:$J$13,2,FALSE)))</f>
        <v/>
      </c>
      <c r="R315" s="52" t="str">
        <f t="shared" si="73"/>
        <v/>
      </c>
      <c r="S315" s="60" t="str">
        <f t="shared" si="74"/>
        <v/>
      </c>
      <c r="T315" s="52" t="str">
        <f>IF(H315="","",IF(I315=INFO_CALENDRIER!$AB$2,IF(BD!H315="COMMANDE","ALBAN1","ALBAN2"),IF(I315=INFO_CALENDRIER!$AB$3,IF(BD!H315="COMMANDE","ALICE1","ALICE2"),IF(I315=INFO_CALENDRIER!$AB$4,IF(BD!H315="COMMANDE","EUGENIE1","EUGENIE2"),IF(I315=INFO_CALENDRIER!$AB$5,IF(BD!H315="COMMANDE","FRED1","FRED2"),IF(I315=INFO_CALENDRIER!$AB$6,IF(BD!H315="COMMANDE","HERVE1","HERVE2"),IF(I315=INFO_CALENDRIER!$AB$7,IF(BD!H315="COMMANDE","MARIA1","MARIA2"),IF(I315=INFO_CALENDRIER!$AB$8,IF(BD!H315="COMMANDE","MARIE1","MARIE2"),IF(I315=INFO_CALENDRIER!$AB$9,IF(BD!H315="COMMANDE","VALERIE1","VALERIE2"),"erreur")))))))))</f>
        <v/>
      </c>
      <c r="U315" s="52"/>
      <c r="V315" s="52"/>
      <c r="W315" s="60" t="str">
        <f t="shared" si="79"/>
        <v/>
      </c>
      <c r="X315" s="60" t="str">
        <f t="shared" si="80"/>
        <v/>
      </c>
      <c r="Y315" s="60" t="str">
        <f t="shared" si="81"/>
        <v/>
      </c>
      <c r="Z315" s="55" t="str">
        <f t="shared" si="82"/>
        <v/>
      </c>
    </row>
    <row r="316" spans="1:26" x14ac:dyDescent="0.25">
      <c r="A316" s="59"/>
      <c r="B316" s="122"/>
      <c r="C316" s="59"/>
      <c r="D316" s="61"/>
      <c r="E316" s="52"/>
      <c r="F316" s="52"/>
      <c r="G316" s="65"/>
      <c r="H316" s="100" t="str">
        <f t="shared" si="75"/>
        <v/>
      </c>
      <c r="I316" s="52"/>
      <c r="J316" s="60" t="str">
        <f t="shared" si="76"/>
        <v/>
      </c>
      <c r="K316" s="60" t="str">
        <f t="shared" si="77"/>
        <v/>
      </c>
      <c r="L316" s="60" t="str">
        <f t="shared" si="78"/>
        <v/>
      </c>
      <c r="M316" s="52"/>
      <c r="N316" s="52" t="str">
        <f t="shared" si="70"/>
        <v/>
      </c>
      <c r="O316" s="52" t="str">
        <f t="shared" si="71"/>
        <v/>
      </c>
      <c r="P316" s="52" t="str">
        <f t="shared" si="72"/>
        <v/>
      </c>
      <c r="Q316" s="52" t="str">
        <f>+IF(A316="","",CONCATENATE(YEAR(A316),"-",VLOOKUP(MONTH(A316),INFO_CALENDRIER!$I$1:$J$13,2,FALSE)))</f>
        <v/>
      </c>
      <c r="R316" s="52" t="str">
        <f t="shared" si="73"/>
        <v/>
      </c>
      <c r="S316" s="60" t="str">
        <f t="shared" si="74"/>
        <v/>
      </c>
      <c r="T316" s="52" t="str">
        <f>IF(H316="","",IF(I316=INFO_CALENDRIER!$AB$2,IF(BD!H316="COMMANDE","ALBAN1","ALBAN2"),IF(I316=INFO_CALENDRIER!$AB$3,IF(BD!H316="COMMANDE","ALICE1","ALICE2"),IF(I316=INFO_CALENDRIER!$AB$4,IF(BD!H316="COMMANDE","EUGENIE1","EUGENIE2"),IF(I316=INFO_CALENDRIER!$AB$5,IF(BD!H316="COMMANDE","FRED1","FRED2"),IF(I316=INFO_CALENDRIER!$AB$6,IF(BD!H316="COMMANDE","HERVE1","HERVE2"),IF(I316=INFO_CALENDRIER!$AB$7,IF(BD!H316="COMMANDE","MARIA1","MARIA2"),IF(I316=INFO_CALENDRIER!$AB$8,IF(BD!H316="COMMANDE","MARIE1","MARIE2"),IF(I316=INFO_CALENDRIER!$AB$9,IF(BD!H316="COMMANDE","VALERIE1","VALERIE2"),"erreur")))))))))</f>
        <v/>
      </c>
      <c r="U316" s="52"/>
      <c r="V316" s="52"/>
      <c r="W316" s="60" t="str">
        <f t="shared" si="79"/>
        <v/>
      </c>
      <c r="X316" s="60" t="str">
        <f t="shared" si="80"/>
        <v/>
      </c>
      <c r="Y316" s="60" t="str">
        <f t="shared" si="81"/>
        <v/>
      </c>
      <c r="Z316" s="55" t="str">
        <f t="shared" si="82"/>
        <v/>
      </c>
    </row>
    <row r="317" spans="1:26" x14ac:dyDescent="0.25">
      <c r="A317" s="59"/>
      <c r="B317" s="122"/>
      <c r="C317" s="59"/>
      <c r="D317" s="61"/>
      <c r="E317" s="52"/>
      <c r="F317" s="52"/>
      <c r="G317" s="65"/>
      <c r="H317" s="100" t="str">
        <f t="shared" si="75"/>
        <v/>
      </c>
      <c r="I317" s="52"/>
      <c r="J317" s="60" t="str">
        <f t="shared" si="76"/>
        <v/>
      </c>
      <c r="K317" s="60" t="str">
        <f t="shared" si="77"/>
        <v/>
      </c>
      <c r="L317" s="60" t="str">
        <f t="shared" si="78"/>
        <v/>
      </c>
      <c r="M317" s="52"/>
      <c r="N317" s="52" t="str">
        <f t="shared" si="70"/>
        <v/>
      </c>
      <c r="O317" s="52" t="str">
        <f t="shared" si="71"/>
        <v/>
      </c>
      <c r="P317" s="52" t="str">
        <f t="shared" si="72"/>
        <v/>
      </c>
      <c r="Q317" s="52" t="str">
        <f>+IF(A317="","",CONCATENATE(YEAR(A317),"-",VLOOKUP(MONTH(A317),INFO_CALENDRIER!$I$1:$J$13,2,FALSE)))</f>
        <v/>
      </c>
      <c r="R317" s="52" t="str">
        <f t="shared" si="73"/>
        <v/>
      </c>
      <c r="S317" s="60" t="str">
        <f t="shared" si="74"/>
        <v/>
      </c>
      <c r="T317" s="52" t="str">
        <f>IF(H317="","",IF(I317=INFO_CALENDRIER!$AB$2,IF(BD!H317="COMMANDE","ALBAN1","ALBAN2"),IF(I317=INFO_CALENDRIER!$AB$3,IF(BD!H317="COMMANDE","ALICE1","ALICE2"),IF(I317=INFO_CALENDRIER!$AB$4,IF(BD!H317="COMMANDE","EUGENIE1","EUGENIE2"),IF(I317=INFO_CALENDRIER!$AB$5,IF(BD!H317="COMMANDE","FRED1","FRED2"),IF(I317=INFO_CALENDRIER!$AB$6,IF(BD!H317="COMMANDE","HERVE1","HERVE2"),IF(I317=INFO_CALENDRIER!$AB$7,IF(BD!H317="COMMANDE","MARIA1","MARIA2"),IF(I317=INFO_CALENDRIER!$AB$8,IF(BD!H317="COMMANDE","MARIE1","MARIE2"),IF(I317=INFO_CALENDRIER!$AB$9,IF(BD!H317="COMMANDE","VALERIE1","VALERIE2"),"erreur")))))))))</f>
        <v/>
      </c>
      <c r="U317" s="52"/>
      <c r="V317" s="52"/>
      <c r="W317" s="60" t="str">
        <f t="shared" si="79"/>
        <v/>
      </c>
      <c r="X317" s="60" t="str">
        <f t="shared" si="80"/>
        <v/>
      </c>
      <c r="Y317" s="60" t="str">
        <f t="shared" si="81"/>
        <v/>
      </c>
      <c r="Z317" s="55" t="str">
        <f t="shared" si="82"/>
        <v/>
      </c>
    </row>
    <row r="318" spans="1:26" x14ac:dyDescent="0.25">
      <c r="A318" s="59"/>
      <c r="B318" s="122"/>
      <c r="C318" s="59"/>
      <c r="D318" s="61"/>
      <c r="E318" s="52"/>
      <c r="F318" s="52"/>
      <c r="G318" s="65"/>
      <c r="H318" s="100" t="str">
        <f t="shared" si="75"/>
        <v/>
      </c>
      <c r="I318" s="52"/>
      <c r="J318" s="60" t="str">
        <f t="shared" si="76"/>
        <v/>
      </c>
      <c r="K318" s="60" t="str">
        <f t="shared" si="77"/>
        <v/>
      </c>
      <c r="L318" s="60" t="str">
        <f t="shared" si="78"/>
        <v/>
      </c>
      <c r="M318" s="52"/>
      <c r="N318" s="52" t="str">
        <f t="shared" si="70"/>
        <v/>
      </c>
      <c r="O318" s="52" t="str">
        <f t="shared" si="71"/>
        <v/>
      </c>
      <c r="P318" s="52" t="str">
        <f t="shared" si="72"/>
        <v/>
      </c>
      <c r="Q318" s="52" t="str">
        <f>+IF(A318="","",CONCATENATE(YEAR(A318),"-",VLOOKUP(MONTH(A318),INFO_CALENDRIER!$I$1:$J$13,2,FALSE)))</f>
        <v/>
      </c>
      <c r="R318" s="52" t="str">
        <f t="shared" si="73"/>
        <v/>
      </c>
      <c r="S318" s="60" t="str">
        <f t="shared" si="74"/>
        <v/>
      </c>
      <c r="T318" s="52" t="str">
        <f>IF(H318="","",IF(I318=INFO_CALENDRIER!$AB$2,IF(BD!H318="COMMANDE","ALBAN1","ALBAN2"),IF(I318=INFO_CALENDRIER!$AB$3,IF(BD!H318="COMMANDE","ALICE1","ALICE2"),IF(I318=INFO_CALENDRIER!$AB$4,IF(BD!H318="COMMANDE","EUGENIE1","EUGENIE2"),IF(I318=INFO_CALENDRIER!$AB$5,IF(BD!H318="COMMANDE","FRED1","FRED2"),IF(I318=INFO_CALENDRIER!$AB$6,IF(BD!H318="COMMANDE","HERVE1","HERVE2"),IF(I318=INFO_CALENDRIER!$AB$7,IF(BD!H318="COMMANDE","MARIA1","MARIA2"),IF(I318=INFO_CALENDRIER!$AB$8,IF(BD!H318="COMMANDE","MARIE1","MARIE2"),IF(I318=INFO_CALENDRIER!$AB$9,IF(BD!H318="COMMANDE","VALERIE1","VALERIE2"),"erreur")))))))))</f>
        <v/>
      </c>
      <c r="U318" s="52"/>
      <c r="V318" s="52"/>
      <c r="W318" s="60" t="str">
        <f t="shared" si="79"/>
        <v/>
      </c>
      <c r="X318" s="60" t="str">
        <f t="shared" si="80"/>
        <v/>
      </c>
      <c r="Y318" s="60" t="str">
        <f t="shared" si="81"/>
        <v/>
      </c>
      <c r="Z318" s="55" t="str">
        <f t="shared" si="82"/>
        <v/>
      </c>
    </row>
    <row r="319" spans="1:26" x14ac:dyDescent="0.25">
      <c r="A319" s="59"/>
      <c r="B319" s="122"/>
      <c r="C319" s="59"/>
      <c r="D319" s="61"/>
      <c r="E319" s="52"/>
      <c r="F319" s="52"/>
      <c r="G319" s="65"/>
      <c r="H319" s="100" t="str">
        <f t="shared" si="75"/>
        <v/>
      </c>
      <c r="I319" s="52"/>
      <c r="J319" s="60" t="str">
        <f t="shared" si="76"/>
        <v/>
      </c>
      <c r="K319" s="60" t="str">
        <f t="shared" si="77"/>
        <v/>
      </c>
      <c r="L319" s="60" t="str">
        <f t="shared" si="78"/>
        <v/>
      </c>
      <c r="M319" s="52"/>
      <c r="N319" s="52" t="str">
        <f t="shared" si="70"/>
        <v/>
      </c>
      <c r="O319" s="52" t="str">
        <f t="shared" si="71"/>
        <v/>
      </c>
      <c r="P319" s="52" t="str">
        <f t="shared" si="72"/>
        <v/>
      </c>
      <c r="Q319" s="52" t="str">
        <f>+IF(A319="","",CONCATENATE(YEAR(A319),"-",VLOOKUP(MONTH(A319),INFO_CALENDRIER!$I$1:$J$13,2,FALSE)))</f>
        <v/>
      </c>
      <c r="R319" s="52" t="str">
        <f t="shared" si="73"/>
        <v/>
      </c>
      <c r="S319" s="60" t="str">
        <f t="shared" si="74"/>
        <v/>
      </c>
      <c r="T319" s="52" t="str">
        <f>IF(H319="","",IF(I319=INFO_CALENDRIER!$AB$2,IF(BD!H319="COMMANDE","ALBAN1","ALBAN2"),IF(I319=INFO_CALENDRIER!$AB$3,IF(BD!H319="COMMANDE","ALICE1","ALICE2"),IF(I319=INFO_CALENDRIER!$AB$4,IF(BD!H319="COMMANDE","EUGENIE1","EUGENIE2"),IF(I319=INFO_CALENDRIER!$AB$5,IF(BD!H319="COMMANDE","FRED1","FRED2"),IF(I319=INFO_CALENDRIER!$AB$6,IF(BD!H319="COMMANDE","HERVE1","HERVE2"),IF(I319=INFO_CALENDRIER!$AB$7,IF(BD!H319="COMMANDE","MARIA1","MARIA2"),IF(I319=INFO_CALENDRIER!$AB$8,IF(BD!H319="COMMANDE","MARIE1","MARIE2"),IF(I319=INFO_CALENDRIER!$AB$9,IF(BD!H319="COMMANDE","VALERIE1","VALERIE2"),"erreur")))))))))</f>
        <v/>
      </c>
      <c r="U319" s="52"/>
      <c r="V319" s="52"/>
      <c r="W319" s="60" t="str">
        <f t="shared" si="79"/>
        <v/>
      </c>
      <c r="X319" s="60" t="str">
        <f t="shared" si="80"/>
        <v/>
      </c>
      <c r="Y319" s="60" t="str">
        <f t="shared" si="81"/>
        <v/>
      </c>
      <c r="Z319" s="55" t="str">
        <f t="shared" si="82"/>
        <v/>
      </c>
    </row>
    <row r="320" spans="1:26" x14ac:dyDescent="0.25">
      <c r="A320" s="59"/>
      <c r="B320" s="122"/>
      <c r="C320" s="59"/>
      <c r="D320" s="61"/>
      <c r="E320" s="52"/>
      <c r="F320" s="52"/>
      <c r="G320" s="65"/>
      <c r="H320" s="100" t="str">
        <f t="shared" si="75"/>
        <v/>
      </c>
      <c r="I320" s="52"/>
      <c r="J320" s="60" t="str">
        <f t="shared" si="76"/>
        <v/>
      </c>
      <c r="K320" s="60" t="str">
        <f t="shared" si="77"/>
        <v/>
      </c>
      <c r="L320" s="60" t="str">
        <f t="shared" si="78"/>
        <v/>
      </c>
      <c r="M320" s="52"/>
      <c r="N320" s="52" t="str">
        <f t="shared" si="70"/>
        <v/>
      </c>
      <c r="O320" s="52" t="str">
        <f t="shared" si="71"/>
        <v/>
      </c>
      <c r="P320" s="52" t="str">
        <f t="shared" si="72"/>
        <v/>
      </c>
      <c r="Q320" s="52" t="str">
        <f>+IF(A320="","",CONCATENATE(YEAR(A320),"-",VLOOKUP(MONTH(A320),INFO_CALENDRIER!$I$1:$J$13,2,FALSE)))</f>
        <v/>
      </c>
      <c r="R320" s="52" t="str">
        <f t="shared" si="73"/>
        <v/>
      </c>
      <c r="S320" s="60" t="str">
        <f t="shared" si="74"/>
        <v/>
      </c>
      <c r="T320" s="52" t="str">
        <f>IF(H320="","",IF(I320=INFO_CALENDRIER!$AB$2,IF(BD!H320="COMMANDE","ALBAN1","ALBAN2"),IF(I320=INFO_CALENDRIER!$AB$3,IF(BD!H320="COMMANDE","ALICE1","ALICE2"),IF(I320=INFO_CALENDRIER!$AB$4,IF(BD!H320="COMMANDE","EUGENIE1","EUGENIE2"),IF(I320=INFO_CALENDRIER!$AB$5,IF(BD!H320="COMMANDE","FRED1","FRED2"),IF(I320=INFO_CALENDRIER!$AB$6,IF(BD!H320="COMMANDE","HERVE1","HERVE2"),IF(I320=INFO_CALENDRIER!$AB$7,IF(BD!H320="COMMANDE","MARIA1","MARIA2"),IF(I320=INFO_CALENDRIER!$AB$8,IF(BD!H320="COMMANDE","MARIE1","MARIE2"),IF(I320=INFO_CALENDRIER!$AB$9,IF(BD!H320="COMMANDE","VALERIE1","VALERIE2"),"erreur")))))))))</f>
        <v/>
      </c>
      <c r="U320" s="52"/>
      <c r="V320" s="52"/>
      <c r="W320" s="60" t="str">
        <f t="shared" si="79"/>
        <v/>
      </c>
      <c r="X320" s="60" t="str">
        <f t="shared" si="80"/>
        <v/>
      </c>
      <c r="Y320" s="60" t="str">
        <f t="shared" si="81"/>
        <v/>
      </c>
      <c r="Z320" s="55" t="str">
        <f t="shared" si="82"/>
        <v/>
      </c>
    </row>
    <row r="321" spans="1:26" x14ac:dyDescent="0.25">
      <c r="A321" s="59"/>
      <c r="B321" s="122"/>
      <c r="C321" s="59"/>
      <c r="D321" s="61"/>
      <c r="E321" s="52"/>
      <c r="F321" s="52"/>
      <c r="G321" s="65"/>
      <c r="H321" s="100" t="str">
        <f t="shared" si="75"/>
        <v/>
      </c>
      <c r="I321" s="52"/>
      <c r="J321" s="60" t="str">
        <f t="shared" si="76"/>
        <v/>
      </c>
      <c r="K321" s="60" t="str">
        <f t="shared" si="77"/>
        <v/>
      </c>
      <c r="L321" s="60" t="str">
        <f t="shared" si="78"/>
        <v/>
      </c>
      <c r="M321" s="52"/>
      <c r="N321" s="52" t="str">
        <f t="shared" si="70"/>
        <v/>
      </c>
      <c r="O321" s="52" t="str">
        <f t="shared" si="71"/>
        <v/>
      </c>
      <c r="P321" s="52" t="str">
        <f t="shared" si="72"/>
        <v/>
      </c>
      <c r="Q321" s="52" t="str">
        <f>+IF(A321="","",CONCATENATE(YEAR(A321),"-",VLOOKUP(MONTH(A321),INFO_CALENDRIER!$I$1:$J$13,2,FALSE)))</f>
        <v/>
      </c>
      <c r="R321" s="52" t="str">
        <f t="shared" si="73"/>
        <v/>
      </c>
      <c r="S321" s="60" t="str">
        <f t="shared" si="74"/>
        <v/>
      </c>
      <c r="T321" s="52" t="str">
        <f>IF(H321="","",IF(I321=INFO_CALENDRIER!$AB$2,IF(BD!H321="COMMANDE","ALBAN1","ALBAN2"),IF(I321=INFO_CALENDRIER!$AB$3,IF(BD!H321="COMMANDE","ALICE1","ALICE2"),IF(I321=INFO_CALENDRIER!$AB$4,IF(BD!H321="COMMANDE","EUGENIE1","EUGENIE2"),IF(I321=INFO_CALENDRIER!$AB$5,IF(BD!H321="COMMANDE","FRED1","FRED2"),IF(I321=INFO_CALENDRIER!$AB$6,IF(BD!H321="COMMANDE","HERVE1","HERVE2"),IF(I321=INFO_CALENDRIER!$AB$7,IF(BD!H321="COMMANDE","MARIA1","MARIA2"),IF(I321=INFO_CALENDRIER!$AB$8,IF(BD!H321="COMMANDE","MARIE1","MARIE2"),IF(I321=INFO_CALENDRIER!$AB$9,IF(BD!H321="COMMANDE","VALERIE1","VALERIE2"),"erreur")))))))))</f>
        <v/>
      </c>
      <c r="U321" s="52"/>
      <c r="V321" s="52"/>
      <c r="W321" s="60" t="str">
        <f t="shared" si="79"/>
        <v/>
      </c>
      <c r="X321" s="60" t="str">
        <f t="shared" si="80"/>
        <v/>
      </c>
      <c r="Y321" s="60" t="str">
        <f t="shared" si="81"/>
        <v/>
      </c>
      <c r="Z321" s="55" t="str">
        <f t="shared" si="82"/>
        <v/>
      </c>
    </row>
    <row r="322" spans="1:26" x14ac:dyDescent="0.25">
      <c r="A322" s="59"/>
      <c r="B322" s="122"/>
      <c r="C322" s="59"/>
      <c r="D322" s="61"/>
      <c r="E322" s="52"/>
      <c r="F322" s="52"/>
      <c r="G322" s="65"/>
      <c r="H322" s="100" t="str">
        <f t="shared" si="75"/>
        <v/>
      </c>
      <c r="I322" s="52"/>
      <c r="J322" s="60" t="str">
        <f t="shared" si="76"/>
        <v/>
      </c>
      <c r="K322" s="60" t="str">
        <f t="shared" si="77"/>
        <v/>
      </c>
      <c r="L322" s="60" t="str">
        <f t="shared" si="78"/>
        <v/>
      </c>
      <c r="M322" s="52"/>
      <c r="N322" s="52" t="str">
        <f t="shared" si="70"/>
        <v/>
      </c>
      <c r="O322" s="52" t="str">
        <f t="shared" si="71"/>
        <v/>
      </c>
      <c r="P322" s="52" t="str">
        <f t="shared" si="72"/>
        <v/>
      </c>
      <c r="Q322" s="52" t="str">
        <f>+IF(A322="","",CONCATENATE(YEAR(A322),"-",VLOOKUP(MONTH(A322),INFO_CALENDRIER!$I$1:$J$13,2,FALSE)))</f>
        <v/>
      </c>
      <c r="R322" s="52" t="str">
        <f t="shared" si="73"/>
        <v/>
      </c>
      <c r="S322" s="60" t="str">
        <f t="shared" si="74"/>
        <v/>
      </c>
      <c r="T322" s="52" t="str">
        <f>IF(H322="","",IF(I322=INFO_CALENDRIER!$AB$2,IF(BD!H322="COMMANDE","ALBAN1","ALBAN2"),IF(I322=INFO_CALENDRIER!$AB$3,IF(BD!H322="COMMANDE","ALICE1","ALICE2"),IF(I322=INFO_CALENDRIER!$AB$4,IF(BD!H322="COMMANDE","EUGENIE1","EUGENIE2"),IF(I322=INFO_CALENDRIER!$AB$5,IF(BD!H322="COMMANDE","FRED1","FRED2"),IF(I322=INFO_CALENDRIER!$AB$6,IF(BD!H322="COMMANDE","HERVE1","HERVE2"),IF(I322=INFO_CALENDRIER!$AB$7,IF(BD!H322="COMMANDE","MARIA1","MARIA2"),IF(I322=INFO_CALENDRIER!$AB$8,IF(BD!H322="COMMANDE","MARIE1","MARIE2"),IF(I322=INFO_CALENDRIER!$AB$9,IF(BD!H322="COMMANDE","VALERIE1","VALERIE2"),"erreur")))))))))</f>
        <v/>
      </c>
      <c r="U322" s="52"/>
      <c r="V322" s="52"/>
      <c r="W322" s="60" t="str">
        <f t="shared" si="79"/>
        <v/>
      </c>
      <c r="X322" s="60" t="str">
        <f t="shared" si="80"/>
        <v/>
      </c>
      <c r="Y322" s="60" t="str">
        <f t="shared" si="81"/>
        <v/>
      </c>
      <c r="Z322" s="55" t="str">
        <f t="shared" si="82"/>
        <v/>
      </c>
    </row>
    <row r="323" spans="1:26" x14ac:dyDescent="0.25">
      <c r="A323" s="59"/>
      <c r="B323" s="122"/>
      <c r="C323" s="59"/>
      <c r="D323" s="61"/>
      <c r="E323" s="52"/>
      <c r="F323" s="52"/>
      <c r="G323" s="65"/>
      <c r="H323" s="100" t="str">
        <f t="shared" si="75"/>
        <v/>
      </c>
      <c r="I323" s="52"/>
      <c r="J323" s="60" t="str">
        <f t="shared" si="76"/>
        <v/>
      </c>
      <c r="K323" s="60" t="str">
        <f t="shared" si="77"/>
        <v/>
      </c>
      <c r="L323" s="60" t="str">
        <f t="shared" si="78"/>
        <v/>
      </c>
      <c r="M323" s="52"/>
      <c r="N323" s="52" t="str">
        <f t="shared" ref="N323:N386" si="83">+IF($A323="","",IF(OR(ISERR(K323),ISNA(K323)),1,0))</f>
        <v/>
      </c>
      <c r="O323" s="52" t="str">
        <f t="shared" ref="O323:O386" si="84">+IF($A323="","",IF(OR(ISERR(J323),ISNA(J323)),1,0))</f>
        <v/>
      </c>
      <c r="P323" s="52" t="str">
        <f t="shared" ref="P323:P386" si="85">IF($A323="","",IF(OR(ISERR(L323),ISNA(L323)),1,0))</f>
        <v/>
      </c>
      <c r="Q323" s="52" t="str">
        <f>+IF(A323="","",CONCATENATE(YEAR(A323),"-",VLOOKUP(MONTH(A323),INFO_CALENDRIER!$I$1:$J$13,2,FALSE)))</f>
        <v/>
      </c>
      <c r="R323" s="52" t="str">
        <f t="shared" ref="R323:R386" si="86">+IF($A323="","",IF(OR(ISERR(E323),ISNA(E323)),1,0))</f>
        <v/>
      </c>
      <c r="S323" s="60" t="str">
        <f t="shared" ref="S323:S386" si="87">IF($A323="","",IF(OR(ISERR(I323),ISNA(I323)),1,0))</f>
        <v/>
      </c>
      <c r="T323" s="52" t="str">
        <f>IF(H323="","",IF(I323=INFO_CALENDRIER!$AB$2,IF(BD!H323="COMMANDE","ALBAN1","ALBAN2"),IF(I323=INFO_CALENDRIER!$AB$3,IF(BD!H323="COMMANDE","ALICE1","ALICE2"),IF(I323=INFO_CALENDRIER!$AB$4,IF(BD!H323="COMMANDE","EUGENIE1","EUGENIE2"),IF(I323=INFO_CALENDRIER!$AB$5,IF(BD!H323="COMMANDE","FRED1","FRED2"),IF(I323=INFO_CALENDRIER!$AB$6,IF(BD!H323="COMMANDE","HERVE1","HERVE2"),IF(I323=INFO_CALENDRIER!$AB$7,IF(BD!H323="COMMANDE","MARIA1","MARIA2"),IF(I323=INFO_CALENDRIER!$AB$8,IF(BD!H323="COMMANDE","MARIE1","MARIE2"),IF(I323=INFO_CALENDRIER!$AB$9,IF(BD!H323="COMMANDE","VALERIE1","VALERIE2"),"erreur")))))))))</f>
        <v/>
      </c>
      <c r="U323" s="52"/>
      <c r="V323" s="52"/>
      <c r="W323" s="60" t="str">
        <f t="shared" si="79"/>
        <v/>
      </c>
      <c r="X323" s="60" t="str">
        <f t="shared" si="80"/>
        <v/>
      </c>
      <c r="Y323" s="60" t="str">
        <f t="shared" si="81"/>
        <v/>
      </c>
      <c r="Z323" s="55" t="str">
        <f t="shared" si="82"/>
        <v/>
      </c>
    </row>
    <row r="324" spans="1:26" x14ac:dyDescent="0.25">
      <c r="A324" s="59"/>
      <c r="B324" s="122"/>
      <c r="C324" s="59"/>
      <c r="D324" s="61"/>
      <c r="E324" s="52"/>
      <c r="F324" s="52"/>
      <c r="G324" s="65"/>
      <c r="H324" s="100" t="str">
        <f t="shared" si="75"/>
        <v/>
      </c>
      <c r="I324" s="52"/>
      <c r="J324" s="60" t="str">
        <f t="shared" si="76"/>
        <v/>
      </c>
      <c r="K324" s="60" t="str">
        <f t="shared" si="77"/>
        <v/>
      </c>
      <c r="L324" s="60" t="str">
        <f t="shared" si="78"/>
        <v/>
      </c>
      <c r="M324" s="52"/>
      <c r="N324" s="52" t="str">
        <f t="shared" si="83"/>
        <v/>
      </c>
      <c r="O324" s="52" t="str">
        <f t="shared" si="84"/>
        <v/>
      </c>
      <c r="P324" s="52" t="str">
        <f t="shared" si="85"/>
        <v/>
      </c>
      <c r="Q324" s="52" t="str">
        <f>+IF(A324="","",CONCATENATE(YEAR(A324),"-",VLOOKUP(MONTH(A324),INFO_CALENDRIER!$I$1:$J$13,2,FALSE)))</f>
        <v/>
      </c>
      <c r="R324" s="52" t="str">
        <f t="shared" si="86"/>
        <v/>
      </c>
      <c r="S324" s="60" t="str">
        <f t="shared" si="87"/>
        <v/>
      </c>
      <c r="T324" s="52" t="str">
        <f>IF(H324="","",IF(I324=INFO_CALENDRIER!$AB$2,IF(BD!H324="COMMANDE","ALBAN1","ALBAN2"),IF(I324=INFO_CALENDRIER!$AB$3,IF(BD!H324="COMMANDE","ALICE1","ALICE2"),IF(I324=INFO_CALENDRIER!$AB$4,IF(BD!H324="COMMANDE","EUGENIE1","EUGENIE2"),IF(I324=INFO_CALENDRIER!$AB$5,IF(BD!H324="COMMANDE","FRED1","FRED2"),IF(I324=INFO_CALENDRIER!$AB$6,IF(BD!H324="COMMANDE","HERVE1","HERVE2"),IF(I324=INFO_CALENDRIER!$AB$7,IF(BD!H324="COMMANDE","MARIA1","MARIA2"),IF(I324=INFO_CALENDRIER!$AB$8,IF(BD!H324="COMMANDE","MARIE1","MARIE2"),IF(I324=INFO_CALENDRIER!$AB$9,IF(BD!H324="COMMANDE","VALERIE1","VALERIE2"),"erreur")))))))))</f>
        <v/>
      </c>
      <c r="U324" s="52"/>
      <c r="V324" s="52"/>
      <c r="W324" s="60" t="str">
        <f t="shared" si="79"/>
        <v/>
      </c>
      <c r="X324" s="60" t="str">
        <f t="shared" si="80"/>
        <v/>
      </c>
      <c r="Y324" s="60" t="str">
        <f t="shared" si="81"/>
        <v/>
      </c>
      <c r="Z324" s="55" t="str">
        <f t="shared" si="82"/>
        <v/>
      </c>
    </row>
    <row r="325" spans="1:26" x14ac:dyDescent="0.25">
      <c r="A325" s="59"/>
      <c r="B325" s="122"/>
      <c r="C325" s="59"/>
      <c r="D325" s="61"/>
      <c r="E325" s="52"/>
      <c r="F325" s="52"/>
      <c r="G325" s="65"/>
      <c r="H325" s="100" t="str">
        <f t="shared" si="75"/>
        <v/>
      </c>
      <c r="I325" s="52"/>
      <c r="J325" s="60" t="str">
        <f t="shared" si="76"/>
        <v/>
      </c>
      <c r="K325" s="60" t="str">
        <f t="shared" si="77"/>
        <v/>
      </c>
      <c r="L325" s="60" t="str">
        <f t="shared" si="78"/>
        <v/>
      </c>
      <c r="M325" s="52"/>
      <c r="N325" s="52" t="str">
        <f t="shared" si="83"/>
        <v/>
      </c>
      <c r="O325" s="52" t="str">
        <f t="shared" si="84"/>
        <v/>
      </c>
      <c r="P325" s="52" t="str">
        <f t="shared" si="85"/>
        <v/>
      </c>
      <c r="Q325" s="52" t="str">
        <f>+IF(A325="","",CONCATENATE(YEAR(A325),"-",VLOOKUP(MONTH(A325),INFO_CALENDRIER!$I$1:$J$13,2,FALSE)))</f>
        <v/>
      </c>
      <c r="R325" s="52" t="str">
        <f t="shared" si="86"/>
        <v/>
      </c>
      <c r="S325" s="60" t="str">
        <f t="shared" si="87"/>
        <v/>
      </c>
      <c r="T325" s="52" t="str">
        <f>IF(H325="","",IF(I325=INFO_CALENDRIER!$AB$2,IF(BD!H325="COMMANDE","ALBAN1","ALBAN2"),IF(I325=INFO_CALENDRIER!$AB$3,IF(BD!H325="COMMANDE","ALICE1","ALICE2"),IF(I325=INFO_CALENDRIER!$AB$4,IF(BD!H325="COMMANDE","EUGENIE1","EUGENIE2"),IF(I325=INFO_CALENDRIER!$AB$5,IF(BD!H325="COMMANDE","FRED1","FRED2"),IF(I325=INFO_CALENDRIER!$AB$6,IF(BD!H325="COMMANDE","HERVE1","HERVE2"),IF(I325=INFO_CALENDRIER!$AB$7,IF(BD!H325="COMMANDE","MARIA1","MARIA2"),IF(I325=INFO_CALENDRIER!$AB$8,IF(BD!H325="COMMANDE","MARIE1","MARIE2"),IF(I325=INFO_CALENDRIER!$AB$9,IF(BD!H325="COMMANDE","VALERIE1","VALERIE2"),"erreur")))))))))</f>
        <v/>
      </c>
      <c r="U325" s="52"/>
      <c r="V325" s="52"/>
      <c r="W325" s="60" t="str">
        <f t="shared" si="79"/>
        <v/>
      </c>
      <c r="X325" s="60" t="str">
        <f t="shared" si="80"/>
        <v/>
      </c>
      <c r="Y325" s="60" t="str">
        <f t="shared" si="81"/>
        <v/>
      </c>
      <c r="Z325" s="55" t="str">
        <f t="shared" si="82"/>
        <v/>
      </c>
    </row>
    <row r="326" spans="1:26" x14ac:dyDescent="0.25">
      <c r="A326" s="59"/>
      <c r="B326" s="122"/>
      <c r="C326" s="59"/>
      <c r="D326" s="61"/>
      <c r="E326" s="52"/>
      <c r="F326" s="52"/>
      <c r="G326" s="65"/>
      <c r="H326" s="100" t="str">
        <f t="shared" si="75"/>
        <v/>
      </c>
      <c r="I326" s="52"/>
      <c r="J326" s="60" t="str">
        <f t="shared" si="76"/>
        <v/>
      </c>
      <c r="K326" s="60" t="str">
        <f t="shared" si="77"/>
        <v/>
      </c>
      <c r="L326" s="60" t="str">
        <f t="shared" si="78"/>
        <v/>
      </c>
      <c r="M326" s="52"/>
      <c r="N326" s="52" t="str">
        <f t="shared" si="83"/>
        <v/>
      </c>
      <c r="O326" s="52" t="str">
        <f t="shared" si="84"/>
        <v/>
      </c>
      <c r="P326" s="52" t="str">
        <f t="shared" si="85"/>
        <v/>
      </c>
      <c r="Q326" s="52" t="str">
        <f>+IF(A326="","",CONCATENATE(YEAR(A326),"-",VLOOKUP(MONTH(A326),INFO_CALENDRIER!$I$1:$J$13,2,FALSE)))</f>
        <v/>
      </c>
      <c r="R326" s="52" t="str">
        <f t="shared" si="86"/>
        <v/>
      </c>
      <c r="S326" s="60" t="str">
        <f t="shared" si="87"/>
        <v/>
      </c>
      <c r="T326" s="52" t="str">
        <f>IF(H326="","",IF(I326=INFO_CALENDRIER!$AB$2,IF(BD!H326="COMMANDE","ALBAN1","ALBAN2"),IF(I326=INFO_CALENDRIER!$AB$3,IF(BD!H326="COMMANDE","ALICE1","ALICE2"),IF(I326=INFO_CALENDRIER!$AB$4,IF(BD!H326="COMMANDE","EUGENIE1","EUGENIE2"),IF(I326=INFO_CALENDRIER!$AB$5,IF(BD!H326="COMMANDE","FRED1","FRED2"),IF(I326=INFO_CALENDRIER!$AB$6,IF(BD!H326="COMMANDE","HERVE1","HERVE2"),IF(I326=INFO_CALENDRIER!$AB$7,IF(BD!H326="COMMANDE","MARIA1","MARIA2"),IF(I326=INFO_CALENDRIER!$AB$8,IF(BD!H326="COMMANDE","MARIE1","MARIE2"),IF(I326=INFO_CALENDRIER!$AB$9,IF(BD!H326="COMMANDE","VALERIE1","VALERIE2"),"erreur")))))))))</f>
        <v/>
      </c>
      <c r="U326" s="52"/>
      <c r="V326" s="52"/>
      <c r="W326" s="60" t="str">
        <f t="shared" si="79"/>
        <v/>
      </c>
      <c r="X326" s="60" t="str">
        <f t="shared" si="80"/>
        <v/>
      </c>
      <c r="Y326" s="60" t="str">
        <f t="shared" si="81"/>
        <v/>
      </c>
      <c r="Z326" s="55" t="str">
        <f t="shared" si="82"/>
        <v/>
      </c>
    </row>
    <row r="327" spans="1:26" x14ac:dyDescent="0.25">
      <c r="A327" s="59"/>
      <c r="B327" s="122"/>
      <c r="C327" s="59"/>
      <c r="D327" s="61"/>
      <c r="E327" s="52"/>
      <c r="F327" s="52"/>
      <c r="G327" s="65"/>
      <c r="H327" s="100" t="str">
        <f t="shared" si="75"/>
        <v/>
      </c>
      <c r="I327" s="52"/>
      <c r="J327" s="60" t="str">
        <f t="shared" si="76"/>
        <v/>
      </c>
      <c r="K327" s="60" t="str">
        <f t="shared" si="77"/>
        <v/>
      </c>
      <c r="L327" s="60" t="str">
        <f t="shared" si="78"/>
        <v/>
      </c>
      <c r="M327" s="52"/>
      <c r="N327" s="52" t="str">
        <f t="shared" si="83"/>
        <v/>
      </c>
      <c r="O327" s="52" t="str">
        <f t="shared" si="84"/>
        <v/>
      </c>
      <c r="P327" s="52" t="str">
        <f t="shared" si="85"/>
        <v/>
      </c>
      <c r="Q327" s="52" t="str">
        <f>+IF(A327="","",CONCATENATE(YEAR(A327),"-",VLOOKUP(MONTH(A327),INFO_CALENDRIER!$I$1:$J$13,2,FALSE)))</f>
        <v/>
      </c>
      <c r="R327" s="52" t="str">
        <f t="shared" si="86"/>
        <v/>
      </c>
      <c r="S327" s="60" t="str">
        <f t="shared" si="87"/>
        <v/>
      </c>
      <c r="T327" s="52" t="str">
        <f>IF(H327="","",IF(I327=INFO_CALENDRIER!$AB$2,IF(BD!H327="COMMANDE","ALBAN1","ALBAN2"),IF(I327=INFO_CALENDRIER!$AB$3,IF(BD!H327="COMMANDE","ALICE1","ALICE2"),IF(I327=INFO_CALENDRIER!$AB$4,IF(BD!H327="COMMANDE","EUGENIE1","EUGENIE2"),IF(I327=INFO_CALENDRIER!$AB$5,IF(BD!H327="COMMANDE","FRED1","FRED2"),IF(I327=INFO_CALENDRIER!$AB$6,IF(BD!H327="COMMANDE","HERVE1","HERVE2"),IF(I327=INFO_CALENDRIER!$AB$7,IF(BD!H327="COMMANDE","MARIA1","MARIA2"),IF(I327=INFO_CALENDRIER!$AB$8,IF(BD!H327="COMMANDE","MARIE1","MARIE2"),IF(I327=INFO_CALENDRIER!$AB$9,IF(BD!H327="COMMANDE","VALERIE1","VALERIE2"),"erreur")))))))))</f>
        <v/>
      </c>
      <c r="U327" s="52"/>
      <c r="V327" s="52"/>
      <c r="W327" s="60" t="str">
        <f t="shared" si="79"/>
        <v/>
      </c>
      <c r="X327" s="60" t="str">
        <f t="shared" si="80"/>
        <v/>
      </c>
      <c r="Y327" s="60" t="str">
        <f t="shared" si="81"/>
        <v/>
      </c>
      <c r="Z327" s="55" t="str">
        <f t="shared" si="82"/>
        <v/>
      </c>
    </row>
    <row r="328" spans="1:26" x14ac:dyDescent="0.25">
      <c r="A328" s="59"/>
      <c r="B328" s="122"/>
      <c r="C328" s="59"/>
      <c r="D328" s="61"/>
      <c r="E328" s="52"/>
      <c r="F328" s="52"/>
      <c r="G328" s="65"/>
      <c r="H328" s="100" t="str">
        <f t="shared" si="75"/>
        <v/>
      </c>
      <c r="I328" s="52"/>
      <c r="J328" s="60" t="str">
        <f t="shared" si="76"/>
        <v/>
      </c>
      <c r="K328" s="60" t="str">
        <f t="shared" si="77"/>
        <v/>
      </c>
      <c r="L328" s="60" t="str">
        <f t="shared" si="78"/>
        <v/>
      </c>
      <c r="M328" s="52"/>
      <c r="N328" s="52" t="str">
        <f t="shared" si="83"/>
        <v/>
      </c>
      <c r="O328" s="52" t="str">
        <f t="shared" si="84"/>
        <v/>
      </c>
      <c r="P328" s="52" t="str">
        <f t="shared" si="85"/>
        <v/>
      </c>
      <c r="Q328" s="52" t="str">
        <f>+IF(A328="","",CONCATENATE(YEAR(A328),"-",VLOOKUP(MONTH(A328),INFO_CALENDRIER!$I$1:$J$13,2,FALSE)))</f>
        <v/>
      </c>
      <c r="R328" s="52" t="str">
        <f t="shared" si="86"/>
        <v/>
      </c>
      <c r="S328" s="60" t="str">
        <f t="shared" si="87"/>
        <v/>
      </c>
      <c r="T328" s="52" t="str">
        <f>IF(H328="","",IF(I328=INFO_CALENDRIER!$AB$2,IF(BD!H328="COMMANDE","ALBAN1","ALBAN2"),IF(I328=INFO_CALENDRIER!$AB$3,IF(BD!H328="COMMANDE","ALICE1","ALICE2"),IF(I328=INFO_CALENDRIER!$AB$4,IF(BD!H328="COMMANDE","EUGENIE1","EUGENIE2"),IF(I328=INFO_CALENDRIER!$AB$5,IF(BD!H328="COMMANDE","FRED1","FRED2"),IF(I328=INFO_CALENDRIER!$AB$6,IF(BD!H328="COMMANDE","HERVE1","HERVE2"),IF(I328=INFO_CALENDRIER!$AB$7,IF(BD!H328="COMMANDE","MARIA1","MARIA2"),IF(I328=INFO_CALENDRIER!$AB$8,IF(BD!H328="COMMANDE","MARIE1","MARIE2"),IF(I328=INFO_CALENDRIER!$AB$9,IF(BD!H328="COMMANDE","VALERIE1","VALERIE2"),"erreur")))))))))</f>
        <v/>
      </c>
      <c r="U328" s="52"/>
      <c r="V328" s="52"/>
      <c r="W328" s="60" t="str">
        <f t="shared" si="79"/>
        <v/>
      </c>
      <c r="X328" s="60" t="str">
        <f t="shared" si="80"/>
        <v/>
      </c>
      <c r="Y328" s="60" t="str">
        <f t="shared" si="81"/>
        <v/>
      </c>
      <c r="Z328" s="55" t="str">
        <f t="shared" si="82"/>
        <v/>
      </c>
    </row>
    <row r="329" spans="1:26" x14ac:dyDescent="0.25">
      <c r="A329" s="59"/>
      <c r="B329" s="122"/>
      <c r="C329" s="59"/>
      <c r="D329" s="61"/>
      <c r="E329" s="52"/>
      <c r="F329" s="52"/>
      <c r="G329" s="65"/>
      <c r="H329" s="100" t="str">
        <f t="shared" si="75"/>
        <v/>
      </c>
      <c r="I329" s="52"/>
      <c r="J329" s="60" t="str">
        <f t="shared" si="76"/>
        <v/>
      </c>
      <c r="K329" s="60" t="str">
        <f t="shared" si="77"/>
        <v/>
      </c>
      <c r="L329" s="60" t="str">
        <f t="shared" si="78"/>
        <v/>
      </c>
      <c r="M329" s="52"/>
      <c r="N329" s="52" t="str">
        <f t="shared" si="83"/>
        <v/>
      </c>
      <c r="O329" s="52" t="str">
        <f t="shared" si="84"/>
        <v/>
      </c>
      <c r="P329" s="52" t="str">
        <f t="shared" si="85"/>
        <v/>
      </c>
      <c r="Q329" s="52" t="str">
        <f>+IF(A329="","",CONCATENATE(YEAR(A329),"-",VLOOKUP(MONTH(A329),INFO_CALENDRIER!$I$1:$J$13,2,FALSE)))</f>
        <v/>
      </c>
      <c r="R329" s="52" t="str">
        <f t="shared" si="86"/>
        <v/>
      </c>
      <c r="S329" s="60" t="str">
        <f t="shared" si="87"/>
        <v/>
      </c>
      <c r="T329" s="52" t="str">
        <f>IF(H329="","",IF(I329=INFO_CALENDRIER!$AB$2,IF(BD!H329="COMMANDE","ALBAN1","ALBAN2"),IF(I329=INFO_CALENDRIER!$AB$3,IF(BD!H329="COMMANDE","ALICE1","ALICE2"),IF(I329=INFO_CALENDRIER!$AB$4,IF(BD!H329="COMMANDE","EUGENIE1","EUGENIE2"),IF(I329=INFO_CALENDRIER!$AB$5,IF(BD!H329="COMMANDE","FRED1","FRED2"),IF(I329=INFO_CALENDRIER!$AB$6,IF(BD!H329="COMMANDE","HERVE1","HERVE2"),IF(I329=INFO_CALENDRIER!$AB$7,IF(BD!H329="COMMANDE","MARIA1","MARIA2"),IF(I329=INFO_CALENDRIER!$AB$8,IF(BD!H329="COMMANDE","MARIE1","MARIE2"),IF(I329=INFO_CALENDRIER!$AB$9,IF(BD!H329="COMMANDE","VALERIE1","VALERIE2"),"erreur")))))))))</f>
        <v/>
      </c>
      <c r="U329" s="52"/>
      <c r="V329" s="52"/>
      <c r="W329" s="60" t="str">
        <f t="shared" si="79"/>
        <v/>
      </c>
      <c r="X329" s="60" t="str">
        <f t="shared" si="80"/>
        <v/>
      </c>
      <c r="Y329" s="60" t="str">
        <f t="shared" si="81"/>
        <v/>
      </c>
      <c r="Z329" s="55" t="str">
        <f t="shared" si="82"/>
        <v/>
      </c>
    </row>
    <row r="330" spans="1:26" x14ac:dyDescent="0.25">
      <c r="A330" s="59"/>
      <c r="B330" s="122"/>
      <c r="C330" s="59"/>
      <c r="D330" s="61"/>
      <c r="E330" s="52"/>
      <c r="F330" s="52"/>
      <c r="G330" s="65"/>
      <c r="H330" s="100" t="str">
        <f t="shared" ref="H330:H393" si="88">IF(G330="","",IF(U330=V330,"ERREUR",IF(U330=TRUE,"OPTION",IF(V330=TRUE,"COMMANDE",""))))</f>
        <v/>
      </c>
      <c r="I330" s="52"/>
      <c r="J330" s="60" t="str">
        <f t="shared" si="76"/>
        <v/>
      </c>
      <c r="K330" s="60" t="str">
        <f t="shared" si="77"/>
        <v/>
      </c>
      <c r="L330" s="60" t="str">
        <f t="shared" si="78"/>
        <v/>
      </c>
      <c r="M330" s="52"/>
      <c r="N330" s="52" t="str">
        <f t="shared" si="83"/>
        <v/>
      </c>
      <c r="O330" s="52" t="str">
        <f t="shared" si="84"/>
        <v/>
      </c>
      <c r="P330" s="52" t="str">
        <f t="shared" si="85"/>
        <v/>
      </c>
      <c r="Q330" s="52" t="str">
        <f>+IF(A330="","",CONCATENATE(YEAR(A330),"-",VLOOKUP(MONTH(A330),INFO_CALENDRIER!$I$1:$J$13,2,FALSE)))</f>
        <v/>
      </c>
      <c r="R330" s="52" t="str">
        <f t="shared" si="86"/>
        <v/>
      </c>
      <c r="S330" s="60" t="str">
        <f t="shared" si="87"/>
        <v/>
      </c>
      <c r="T330" s="52" t="str">
        <f>IF(H330="","",IF(I330=INFO_CALENDRIER!$AB$2,IF(BD!H330="COMMANDE","ALBAN1","ALBAN2"),IF(I330=INFO_CALENDRIER!$AB$3,IF(BD!H330="COMMANDE","ALICE1","ALICE2"),IF(I330=INFO_CALENDRIER!$AB$4,IF(BD!H330="COMMANDE","EUGENIE1","EUGENIE2"),IF(I330=INFO_CALENDRIER!$AB$5,IF(BD!H330="COMMANDE","FRED1","FRED2"),IF(I330=INFO_CALENDRIER!$AB$6,IF(BD!H330="COMMANDE","HERVE1","HERVE2"),IF(I330=INFO_CALENDRIER!$AB$7,IF(BD!H330="COMMANDE","MARIA1","MARIA2"),IF(I330=INFO_CALENDRIER!$AB$8,IF(BD!H330="COMMANDE","MARIE1","MARIE2"),IF(I330=INFO_CALENDRIER!$AB$9,IF(BD!H330="COMMANDE","VALERIE1","VALERIE2"),"erreur")))))))))</f>
        <v/>
      </c>
      <c r="U330" s="52"/>
      <c r="V330" s="52"/>
      <c r="W330" s="60" t="str">
        <f t="shared" si="79"/>
        <v/>
      </c>
      <c r="X330" s="60" t="str">
        <f t="shared" si="80"/>
        <v/>
      </c>
      <c r="Y330" s="60" t="str">
        <f t="shared" si="81"/>
        <v/>
      </c>
      <c r="Z330" s="55" t="str">
        <f t="shared" si="82"/>
        <v/>
      </c>
    </row>
    <row r="331" spans="1:26" x14ac:dyDescent="0.25">
      <c r="A331" s="59"/>
      <c r="B331" s="122"/>
      <c r="C331" s="59"/>
      <c r="D331" s="61"/>
      <c r="E331" s="52"/>
      <c r="F331" s="52"/>
      <c r="G331" s="65"/>
      <c r="H331" s="100" t="str">
        <f t="shared" si="88"/>
        <v/>
      </c>
      <c r="I331" s="52"/>
      <c r="J331" s="60" t="str">
        <f t="shared" si="76"/>
        <v/>
      </c>
      <c r="K331" s="60" t="str">
        <f t="shared" si="77"/>
        <v/>
      </c>
      <c r="L331" s="60" t="str">
        <f t="shared" si="78"/>
        <v/>
      </c>
      <c r="M331" s="52"/>
      <c r="N331" s="52" t="str">
        <f t="shared" si="83"/>
        <v/>
      </c>
      <c r="O331" s="52" t="str">
        <f t="shared" si="84"/>
        <v/>
      </c>
      <c r="P331" s="52" t="str">
        <f t="shared" si="85"/>
        <v/>
      </c>
      <c r="Q331" s="52" t="str">
        <f>+IF(A331="","",CONCATENATE(YEAR(A331),"-",VLOOKUP(MONTH(A331),INFO_CALENDRIER!$I$1:$J$13,2,FALSE)))</f>
        <v/>
      </c>
      <c r="R331" s="52" t="str">
        <f t="shared" si="86"/>
        <v/>
      </c>
      <c r="S331" s="60" t="str">
        <f t="shared" si="87"/>
        <v/>
      </c>
      <c r="T331" s="52" t="str">
        <f>IF(H331="","",IF(I331=INFO_CALENDRIER!$AB$2,IF(BD!H331="COMMANDE","ALBAN1","ALBAN2"),IF(I331=INFO_CALENDRIER!$AB$3,IF(BD!H331="COMMANDE","ALICE1","ALICE2"),IF(I331=INFO_CALENDRIER!$AB$4,IF(BD!H331="COMMANDE","EUGENIE1","EUGENIE2"),IF(I331=INFO_CALENDRIER!$AB$5,IF(BD!H331="COMMANDE","FRED1","FRED2"),IF(I331=INFO_CALENDRIER!$AB$6,IF(BD!H331="COMMANDE","HERVE1","HERVE2"),IF(I331=INFO_CALENDRIER!$AB$7,IF(BD!H331="COMMANDE","MARIA1","MARIA2"),IF(I331=INFO_CALENDRIER!$AB$8,IF(BD!H331="COMMANDE","MARIE1","MARIE2"),IF(I331=INFO_CALENDRIER!$AB$9,IF(BD!H331="COMMANDE","VALERIE1","VALERIE2"),"erreur")))))))))</f>
        <v/>
      </c>
      <c r="U331" s="52"/>
      <c r="V331" s="52"/>
      <c r="W331" s="60" t="str">
        <f t="shared" si="79"/>
        <v/>
      </c>
      <c r="X331" s="60" t="str">
        <f t="shared" si="80"/>
        <v/>
      </c>
      <c r="Y331" s="60" t="str">
        <f t="shared" si="81"/>
        <v/>
      </c>
      <c r="Z331" s="55" t="str">
        <f t="shared" si="82"/>
        <v/>
      </c>
    </row>
    <row r="332" spans="1:26" x14ac:dyDescent="0.25">
      <c r="A332" s="59"/>
      <c r="B332" s="122"/>
      <c r="C332" s="59"/>
      <c r="D332" s="61"/>
      <c r="E332" s="52"/>
      <c r="F332" s="52"/>
      <c r="G332" s="65"/>
      <c r="H332" s="100" t="str">
        <f t="shared" si="88"/>
        <v/>
      </c>
      <c r="I332" s="52"/>
      <c r="J332" s="60" t="str">
        <f t="shared" si="76"/>
        <v/>
      </c>
      <c r="K332" s="60" t="str">
        <f t="shared" si="77"/>
        <v/>
      </c>
      <c r="L332" s="60" t="str">
        <f t="shared" si="78"/>
        <v/>
      </c>
      <c r="M332" s="52"/>
      <c r="N332" s="52" t="str">
        <f t="shared" si="83"/>
        <v/>
      </c>
      <c r="O332" s="52" t="str">
        <f t="shared" si="84"/>
        <v/>
      </c>
      <c r="P332" s="52" t="str">
        <f t="shared" si="85"/>
        <v/>
      </c>
      <c r="Q332" s="52" t="str">
        <f>+IF(A332="","",CONCATENATE(YEAR(A332),"-",VLOOKUP(MONTH(A332),INFO_CALENDRIER!$I$1:$J$13,2,FALSE)))</f>
        <v/>
      </c>
      <c r="R332" s="52" t="str">
        <f t="shared" si="86"/>
        <v/>
      </c>
      <c r="S332" s="60" t="str">
        <f t="shared" si="87"/>
        <v/>
      </c>
      <c r="T332" s="52" t="str">
        <f>IF(H332="","",IF(I332=INFO_CALENDRIER!$AB$2,IF(BD!H332="COMMANDE","ALBAN1","ALBAN2"),IF(I332=INFO_CALENDRIER!$AB$3,IF(BD!H332="COMMANDE","ALICE1","ALICE2"),IF(I332=INFO_CALENDRIER!$AB$4,IF(BD!H332="COMMANDE","EUGENIE1","EUGENIE2"),IF(I332=INFO_CALENDRIER!$AB$5,IF(BD!H332="COMMANDE","FRED1","FRED2"),IF(I332=INFO_CALENDRIER!$AB$6,IF(BD!H332="COMMANDE","HERVE1","HERVE2"),IF(I332=INFO_CALENDRIER!$AB$7,IF(BD!H332="COMMANDE","MARIA1","MARIA2"),IF(I332=INFO_CALENDRIER!$AB$8,IF(BD!H332="COMMANDE","MARIE1","MARIE2"),IF(I332=INFO_CALENDRIER!$AB$9,IF(BD!H332="COMMANDE","VALERIE1","VALERIE2"),"erreur")))))))))</f>
        <v/>
      </c>
      <c r="U332" s="52"/>
      <c r="V332" s="52"/>
      <c r="W332" s="60" t="str">
        <f t="shared" si="79"/>
        <v/>
      </c>
      <c r="X332" s="60" t="str">
        <f t="shared" si="80"/>
        <v/>
      </c>
      <c r="Y332" s="60" t="str">
        <f t="shared" si="81"/>
        <v/>
      </c>
      <c r="Z332" s="55" t="str">
        <f t="shared" si="82"/>
        <v/>
      </c>
    </row>
    <row r="333" spans="1:26" x14ac:dyDescent="0.25">
      <c r="A333" s="59"/>
      <c r="B333" s="122"/>
      <c r="C333" s="59"/>
      <c r="D333" s="61"/>
      <c r="E333" s="52"/>
      <c r="F333" s="52"/>
      <c r="G333" s="65"/>
      <c r="H333" s="100" t="str">
        <f t="shared" si="88"/>
        <v/>
      </c>
      <c r="I333" s="52"/>
      <c r="J333" s="60" t="str">
        <f t="shared" si="76"/>
        <v/>
      </c>
      <c r="K333" s="60" t="str">
        <f t="shared" si="77"/>
        <v/>
      </c>
      <c r="L333" s="60" t="str">
        <f t="shared" si="78"/>
        <v/>
      </c>
      <c r="M333" s="52"/>
      <c r="N333" s="52" t="str">
        <f t="shared" si="83"/>
        <v/>
      </c>
      <c r="O333" s="52" t="str">
        <f t="shared" si="84"/>
        <v/>
      </c>
      <c r="P333" s="52" t="str">
        <f t="shared" si="85"/>
        <v/>
      </c>
      <c r="Q333" s="52" t="str">
        <f>+IF(A333="","",CONCATENATE(YEAR(A333),"-",VLOOKUP(MONTH(A333),INFO_CALENDRIER!$I$1:$J$13,2,FALSE)))</f>
        <v/>
      </c>
      <c r="R333" s="52" t="str">
        <f t="shared" si="86"/>
        <v/>
      </c>
      <c r="S333" s="60" t="str">
        <f t="shared" si="87"/>
        <v/>
      </c>
      <c r="T333" s="52" t="str">
        <f>IF(H333="","",IF(I333=INFO_CALENDRIER!$AB$2,IF(BD!H333="COMMANDE","ALBAN1","ALBAN2"),IF(I333=INFO_CALENDRIER!$AB$3,IF(BD!H333="COMMANDE","ALICE1","ALICE2"),IF(I333=INFO_CALENDRIER!$AB$4,IF(BD!H333="COMMANDE","EUGENIE1","EUGENIE2"),IF(I333=INFO_CALENDRIER!$AB$5,IF(BD!H333="COMMANDE","FRED1","FRED2"),IF(I333=INFO_CALENDRIER!$AB$6,IF(BD!H333="COMMANDE","HERVE1","HERVE2"),IF(I333=INFO_CALENDRIER!$AB$7,IF(BD!H333="COMMANDE","MARIA1","MARIA2"),IF(I333=INFO_CALENDRIER!$AB$8,IF(BD!H333="COMMANDE","MARIE1","MARIE2"),IF(I333=INFO_CALENDRIER!$AB$9,IF(BD!H333="COMMANDE","VALERIE1","VALERIE2"),"erreur")))))))))</f>
        <v/>
      </c>
      <c r="U333" s="52"/>
      <c r="V333" s="52"/>
      <c r="W333" s="60" t="str">
        <f t="shared" si="79"/>
        <v/>
      </c>
      <c r="X333" s="60" t="str">
        <f t="shared" si="80"/>
        <v/>
      </c>
      <c r="Y333" s="60" t="str">
        <f t="shared" si="81"/>
        <v/>
      </c>
      <c r="Z333" s="55" t="str">
        <f t="shared" si="82"/>
        <v/>
      </c>
    </row>
    <row r="334" spans="1:26" x14ac:dyDescent="0.25">
      <c r="A334" s="59"/>
      <c r="B334" s="122"/>
      <c r="C334" s="59"/>
      <c r="D334" s="61"/>
      <c r="E334" s="52"/>
      <c r="F334" s="52"/>
      <c r="G334" s="65"/>
      <c r="H334" s="100" t="str">
        <f t="shared" si="88"/>
        <v/>
      </c>
      <c r="I334" s="52"/>
      <c r="J334" s="60" t="str">
        <f t="shared" si="76"/>
        <v/>
      </c>
      <c r="K334" s="60" t="str">
        <f t="shared" si="77"/>
        <v/>
      </c>
      <c r="L334" s="60" t="str">
        <f t="shared" si="78"/>
        <v/>
      </c>
      <c r="M334" s="52"/>
      <c r="N334" s="52" t="str">
        <f t="shared" si="83"/>
        <v/>
      </c>
      <c r="O334" s="52" t="str">
        <f t="shared" si="84"/>
        <v/>
      </c>
      <c r="P334" s="52" t="str">
        <f t="shared" si="85"/>
        <v/>
      </c>
      <c r="Q334" s="52" t="str">
        <f>+IF(A334="","",CONCATENATE(YEAR(A334),"-",VLOOKUP(MONTH(A334),INFO_CALENDRIER!$I$1:$J$13,2,FALSE)))</f>
        <v/>
      </c>
      <c r="R334" s="52" t="str">
        <f t="shared" si="86"/>
        <v/>
      </c>
      <c r="S334" s="60" t="str">
        <f t="shared" si="87"/>
        <v/>
      </c>
      <c r="T334" s="52" t="str">
        <f>IF(H334="","",IF(I334=INFO_CALENDRIER!$AB$2,IF(BD!H334="COMMANDE","ALBAN1","ALBAN2"),IF(I334=INFO_CALENDRIER!$AB$3,IF(BD!H334="COMMANDE","ALICE1","ALICE2"),IF(I334=INFO_CALENDRIER!$AB$4,IF(BD!H334="COMMANDE","EUGENIE1","EUGENIE2"),IF(I334=INFO_CALENDRIER!$AB$5,IF(BD!H334="COMMANDE","FRED1","FRED2"),IF(I334=INFO_CALENDRIER!$AB$6,IF(BD!H334="COMMANDE","HERVE1","HERVE2"),IF(I334=INFO_CALENDRIER!$AB$7,IF(BD!H334="COMMANDE","MARIA1","MARIA2"),IF(I334=INFO_CALENDRIER!$AB$8,IF(BD!H334="COMMANDE","MARIE1","MARIE2"),IF(I334=INFO_CALENDRIER!$AB$9,IF(BD!H334="COMMANDE","VALERIE1","VALERIE2"),"erreur")))))))))</f>
        <v/>
      </c>
      <c r="U334" s="52"/>
      <c r="V334" s="52"/>
      <c r="W334" s="60" t="str">
        <f t="shared" si="79"/>
        <v/>
      </c>
      <c r="X334" s="60" t="str">
        <f t="shared" si="80"/>
        <v/>
      </c>
      <c r="Y334" s="60" t="str">
        <f t="shared" si="81"/>
        <v/>
      </c>
      <c r="Z334" s="55" t="str">
        <f t="shared" si="82"/>
        <v/>
      </c>
    </row>
    <row r="335" spans="1:26" x14ac:dyDescent="0.25">
      <c r="A335" s="59"/>
      <c r="B335" s="122"/>
      <c r="C335" s="59"/>
      <c r="D335" s="61"/>
      <c r="E335" s="52"/>
      <c r="F335" s="52"/>
      <c r="G335" s="65"/>
      <c r="H335" s="100" t="str">
        <f t="shared" si="88"/>
        <v/>
      </c>
      <c r="I335" s="52"/>
      <c r="J335" s="60" t="str">
        <f t="shared" si="76"/>
        <v/>
      </c>
      <c r="K335" s="60" t="str">
        <f t="shared" si="77"/>
        <v/>
      </c>
      <c r="L335" s="60" t="str">
        <f t="shared" si="78"/>
        <v/>
      </c>
      <c r="M335" s="52"/>
      <c r="N335" s="52" t="str">
        <f t="shared" si="83"/>
        <v/>
      </c>
      <c r="O335" s="52" t="str">
        <f t="shared" si="84"/>
        <v/>
      </c>
      <c r="P335" s="52" t="str">
        <f t="shared" si="85"/>
        <v/>
      </c>
      <c r="Q335" s="52" t="str">
        <f>+IF(A335="","",CONCATENATE(YEAR(A335),"-",VLOOKUP(MONTH(A335),INFO_CALENDRIER!$I$1:$J$13,2,FALSE)))</f>
        <v/>
      </c>
      <c r="R335" s="52" t="str">
        <f t="shared" si="86"/>
        <v/>
      </c>
      <c r="S335" s="60" t="str">
        <f t="shared" si="87"/>
        <v/>
      </c>
      <c r="T335" s="52" t="str">
        <f>IF(H335="","",IF(I335=INFO_CALENDRIER!$AB$2,IF(BD!H335="COMMANDE","ALBAN1","ALBAN2"),IF(I335=INFO_CALENDRIER!$AB$3,IF(BD!H335="COMMANDE","ALICE1","ALICE2"),IF(I335=INFO_CALENDRIER!$AB$4,IF(BD!H335="COMMANDE","EUGENIE1","EUGENIE2"),IF(I335=INFO_CALENDRIER!$AB$5,IF(BD!H335="COMMANDE","FRED1","FRED2"),IF(I335=INFO_CALENDRIER!$AB$6,IF(BD!H335="COMMANDE","HERVE1","HERVE2"),IF(I335=INFO_CALENDRIER!$AB$7,IF(BD!H335="COMMANDE","MARIA1","MARIA2"),IF(I335=INFO_CALENDRIER!$AB$8,IF(BD!H335="COMMANDE","MARIE1","MARIE2"),IF(I335=INFO_CALENDRIER!$AB$9,IF(BD!H335="COMMANDE","VALERIE1","VALERIE2"),"erreur")))))))))</f>
        <v/>
      </c>
      <c r="U335" s="52"/>
      <c r="V335" s="52"/>
      <c r="W335" s="60" t="str">
        <f t="shared" si="79"/>
        <v/>
      </c>
      <c r="X335" s="60" t="str">
        <f t="shared" si="80"/>
        <v/>
      </c>
      <c r="Y335" s="60" t="str">
        <f t="shared" si="81"/>
        <v/>
      </c>
      <c r="Z335" s="55" t="str">
        <f t="shared" si="82"/>
        <v/>
      </c>
    </row>
    <row r="336" spans="1:26" x14ac:dyDescent="0.25">
      <c r="A336" s="59"/>
      <c r="B336" s="122"/>
      <c r="C336" s="59"/>
      <c r="D336" s="61"/>
      <c r="E336" s="52"/>
      <c r="F336" s="52"/>
      <c r="G336" s="65"/>
      <c r="H336" s="100" t="str">
        <f t="shared" si="88"/>
        <v/>
      </c>
      <c r="I336" s="52"/>
      <c r="J336" s="60" t="str">
        <f t="shared" si="76"/>
        <v/>
      </c>
      <c r="K336" s="60" t="str">
        <f t="shared" si="77"/>
        <v/>
      </c>
      <c r="L336" s="60" t="str">
        <f t="shared" si="78"/>
        <v/>
      </c>
      <c r="M336" s="52"/>
      <c r="N336" s="52" t="str">
        <f t="shared" si="83"/>
        <v/>
      </c>
      <c r="O336" s="52" t="str">
        <f t="shared" si="84"/>
        <v/>
      </c>
      <c r="P336" s="52" t="str">
        <f t="shared" si="85"/>
        <v/>
      </c>
      <c r="Q336" s="52" t="str">
        <f>+IF(A336="","",CONCATENATE(YEAR(A336),"-",VLOOKUP(MONTH(A336),INFO_CALENDRIER!$I$1:$J$13,2,FALSE)))</f>
        <v/>
      </c>
      <c r="R336" s="52" t="str">
        <f t="shared" si="86"/>
        <v/>
      </c>
      <c r="S336" s="60" t="str">
        <f t="shared" si="87"/>
        <v/>
      </c>
      <c r="T336" s="52" t="str">
        <f>IF(H336="","",IF(I336=INFO_CALENDRIER!$AB$2,IF(BD!H336="COMMANDE","ALBAN1","ALBAN2"),IF(I336=INFO_CALENDRIER!$AB$3,IF(BD!H336="COMMANDE","ALICE1","ALICE2"),IF(I336=INFO_CALENDRIER!$AB$4,IF(BD!H336="COMMANDE","EUGENIE1","EUGENIE2"),IF(I336=INFO_CALENDRIER!$AB$5,IF(BD!H336="COMMANDE","FRED1","FRED2"),IF(I336=INFO_CALENDRIER!$AB$6,IF(BD!H336="COMMANDE","HERVE1","HERVE2"),IF(I336=INFO_CALENDRIER!$AB$7,IF(BD!H336="COMMANDE","MARIA1","MARIA2"),IF(I336=INFO_CALENDRIER!$AB$8,IF(BD!H336="COMMANDE","MARIE1","MARIE2"),IF(I336=INFO_CALENDRIER!$AB$9,IF(BD!H336="COMMANDE","VALERIE1","VALERIE2"),"erreur")))))))))</f>
        <v/>
      </c>
      <c r="U336" s="52"/>
      <c r="V336" s="52"/>
      <c r="W336" s="60" t="str">
        <f t="shared" si="79"/>
        <v/>
      </c>
      <c r="X336" s="60" t="str">
        <f t="shared" si="80"/>
        <v/>
      </c>
      <c r="Y336" s="60" t="str">
        <f t="shared" si="81"/>
        <v/>
      </c>
      <c r="Z336" s="55" t="str">
        <f t="shared" si="82"/>
        <v/>
      </c>
    </row>
    <row r="337" spans="1:26" x14ac:dyDescent="0.25">
      <c r="A337" s="59"/>
      <c r="B337" s="122"/>
      <c r="C337" s="59"/>
      <c r="D337" s="61"/>
      <c r="E337" s="52"/>
      <c r="F337" s="52"/>
      <c r="G337" s="65"/>
      <c r="H337" s="100" t="str">
        <f t="shared" si="88"/>
        <v/>
      </c>
      <c r="I337" s="52"/>
      <c r="J337" s="60" t="str">
        <f t="shared" ref="J337:J400" si="89">IF($A337="","",DAY(A337))</f>
        <v/>
      </c>
      <c r="K337" s="60" t="str">
        <f t="shared" ref="K337:K400" si="90">IF($A337="","",MONTH(A337))</f>
        <v/>
      </c>
      <c r="L337" s="60" t="str">
        <f t="shared" ref="L337:L400" si="91">IF($A337="","",YEAR(A337))</f>
        <v/>
      </c>
      <c r="M337" s="52"/>
      <c r="N337" s="52" t="str">
        <f t="shared" si="83"/>
        <v/>
      </c>
      <c r="O337" s="52" t="str">
        <f t="shared" si="84"/>
        <v/>
      </c>
      <c r="P337" s="52" t="str">
        <f t="shared" si="85"/>
        <v/>
      </c>
      <c r="Q337" s="52" t="str">
        <f>+IF(A337="","",CONCATENATE(YEAR(A337),"-",VLOOKUP(MONTH(A337),INFO_CALENDRIER!$I$1:$J$13,2,FALSE)))</f>
        <v/>
      </c>
      <c r="R337" s="52" t="str">
        <f t="shared" si="86"/>
        <v/>
      </c>
      <c r="S337" s="60" t="str">
        <f t="shared" si="87"/>
        <v/>
      </c>
      <c r="T337" s="52" t="str">
        <f>IF(H337="","",IF(I337=INFO_CALENDRIER!$AB$2,IF(BD!H337="COMMANDE","ALBAN1","ALBAN2"),IF(I337=INFO_CALENDRIER!$AB$3,IF(BD!H337="COMMANDE","ALICE1","ALICE2"),IF(I337=INFO_CALENDRIER!$AB$4,IF(BD!H337="COMMANDE","EUGENIE1","EUGENIE2"),IF(I337=INFO_CALENDRIER!$AB$5,IF(BD!H337="COMMANDE","FRED1","FRED2"),IF(I337=INFO_CALENDRIER!$AB$6,IF(BD!H337="COMMANDE","HERVE1","HERVE2"),IF(I337=INFO_CALENDRIER!$AB$7,IF(BD!H337="COMMANDE","MARIA1","MARIA2"),IF(I337=INFO_CALENDRIER!$AB$8,IF(BD!H337="COMMANDE","MARIE1","MARIE2"),IF(I337=INFO_CALENDRIER!$AB$9,IF(BD!H337="COMMANDE","VALERIE1","VALERIE2"),"erreur")))))))))</f>
        <v/>
      </c>
      <c r="U337" s="52"/>
      <c r="V337" s="52"/>
      <c r="W337" s="60" t="str">
        <f t="shared" ref="W337:W400" si="92">IF($C337="","",DAY(C337))</f>
        <v/>
      </c>
      <c r="X337" s="60" t="str">
        <f t="shared" ref="X337:X400" si="93">IF($C337="","",MONTH(C337))</f>
        <v/>
      </c>
      <c r="Y337" s="60" t="str">
        <f t="shared" ref="Y337:Y400" si="94">IF($C337="","",YEAR(C337))</f>
        <v/>
      </c>
      <c r="Z337" s="55" t="str">
        <f t="shared" ref="Z337:Z400" si="95">IF(A337="","",IF(C337-A337=0,1,(C337-A337)))</f>
        <v/>
      </c>
    </row>
    <row r="338" spans="1:26" x14ac:dyDescent="0.25">
      <c r="A338" s="59"/>
      <c r="B338" s="122"/>
      <c r="C338" s="59"/>
      <c r="D338" s="61"/>
      <c r="E338" s="52"/>
      <c r="F338" s="52"/>
      <c r="G338" s="65"/>
      <c r="H338" s="100" t="str">
        <f t="shared" si="88"/>
        <v/>
      </c>
      <c r="I338" s="52"/>
      <c r="J338" s="60" t="str">
        <f t="shared" si="89"/>
        <v/>
      </c>
      <c r="K338" s="60" t="str">
        <f t="shared" si="90"/>
        <v/>
      </c>
      <c r="L338" s="60" t="str">
        <f t="shared" si="91"/>
        <v/>
      </c>
      <c r="M338" s="52"/>
      <c r="N338" s="52" t="str">
        <f t="shared" si="83"/>
        <v/>
      </c>
      <c r="O338" s="52" t="str">
        <f t="shared" si="84"/>
        <v/>
      </c>
      <c r="P338" s="52" t="str">
        <f t="shared" si="85"/>
        <v/>
      </c>
      <c r="Q338" s="52" t="str">
        <f>+IF(A338="","",CONCATENATE(YEAR(A338),"-",VLOOKUP(MONTH(A338),INFO_CALENDRIER!$I$1:$J$13,2,FALSE)))</f>
        <v/>
      </c>
      <c r="R338" s="52" t="str">
        <f t="shared" si="86"/>
        <v/>
      </c>
      <c r="S338" s="60" t="str">
        <f t="shared" si="87"/>
        <v/>
      </c>
      <c r="T338" s="52" t="str">
        <f>IF(H338="","",IF(I338=INFO_CALENDRIER!$AB$2,IF(BD!H338="COMMANDE","ALBAN1","ALBAN2"),IF(I338=INFO_CALENDRIER!$AB$3,IF(BD!H338="COMMANDE","ALICE1","ALICE2"),IF(I338=INFO_CALENDRIER!$AB$4,IF(BD!H338="COMMANDE","EUGENIE1","EUGENIE2"),IF(I338=INFO_CALENDRIER!$AB$5,IF(BD!H338="COMMANDE","FRED1","FRED2"),IF(I338=INFO_CALENDRIER!$AB$6,IF(BD!H338="COMMANDE","HERVE1","HERVE2"),IF(I338=INFO_CALENDRIER!$AB$7,IF(BD!H338="COMMANDE","MARIA1","MARIA2"),IF(I338=INFO_CALENDRIER!$AB$8,IF(BD!H338="COMMANDE","MARIE1","MARIE2"),IF(I338=INFO_CALENDRIER!$AB$9,IF(BD!H338="COMMANDE","VALERIE1","VALERIE2"),"erreur")))))))))</f>
        <v/>
      </c>
      <c r="U338" s="52"/>
      <c r="V338" s="52"/>
      <c r="W338" s="60" t="str">
        <f t="shared" si="92"/>
        <v/>
      </c>
      <c r="X338" s="60" t="str">
        <f t="shared" si="93"/>
        <v/>
      </c>
      <c r="Y338" s="60" t="str">
        <f t="shared" si="94"/>
        <v/>
      </c>
      <c r="Z338" s="55" t="str">
        <f t="shared" si="95"/>
        <v/>
      </c>
    </row>
    <row r="339" spans="1:26" x14ac:dyDescent="0.25">
      <c r="A339" s="59"/>
      <c r="B339" s="122"/>
      <c r="C339" s="59"/>
      <c r="D339" s="61"/>
      <c r="E339" s="52"/>
      <c r="F339" s="52"/>
      <c r="G339" s="65"/>
      <c r="H339" s="100" t="str">
        <f t="shared" si="88"/>
        <v/>
      </c>
      <c r="I339" s="52"/>
      <c r="J339" s="60" t="str">
        <f t="shared" si="89"/>
        <v/>
      </c>
      <c r="K339" s="60" t="str">
        <f t="shared" si="90"/>
        <v/>
      </c>
      <c r="L339" s="60" t="str">
        <f t="shared" si="91"/>
        <v/>
      </c>
      <c r="M339" s="52"/>
      <c r="N339" s="52" t="str">
        <f t="shared" si="83"/>
        <v/>
      </c>
      <c r="O339" s="52" t="str">
        <f t="shared" si="84"/>
        <v/>
      </c>
      <c r="P339" s="52" t="str">
        <f t="shared" si="85"/>
        <v/>
      </c>
      <c r="Q339" s="52" t="str">
        <f>+IF(A339="","",CONCATENATE(YEAR(A339),"-",VLOOKUP(MONTH(A339),INFO_CALENDRIER!$I$1:$J$13,2,FALSE)))</f>
        <v/>
      </c>
      <c r="R339" s="52" t="str">
        <f t="shared" si="86"/>
        <v/>
      </c>
      <c r="S339" s="60" t="str">
        <f t="shared" si="87"/>
        <v/>
      </c>
      <c r="T339" s="52" t="str">
        <f>IF(H339="","",IF(I339=INFO_CALENDRIER!$AB$2,IF(BD!H339="COMMANDE","ALBAN1","ALBAN2"),IF(I339=INFO_CALENDRIER!$AB$3,IF(BD!H339="COMMANDE","ALICE1","ALICE2"),IF(I339=INFO_CALENDRIER!$AB$4,IF(BD!H339="COMMANDE","EUGENIE1","EUGENIE2"),IF(I339=INFO_CALENDRIER!$AB$5,IF(BD!H339="COMMANDE","FRED1","FRED2"),IF(I339=INFO_CALENDRIER!$AB$6,IF(BD!H339="COMMANDE","HERVE1","HERVE2"),IF(I339=INFO_CALENDRIER!$AB$7,IF(BD!H339="COMMANDE","MARIA1","MARIA2"),IF(I339=INFO_CALENDRIER!$AB$8,IF(BD!H339="COMMANDE","MARIE1","MARIE2"),IF(I339=INFO_CALENDRIER!$AB$9,IF(BD!H339="COMMANDE","VALERIE1","VALERIE2"),"erreur")))))))))</f>
        <v/>
      </c>
      <c r="U339" s="52"/>
      <c r="V339" s="52"/>
      <c r="W339" s="60" t="str">
        <f t="shared" si="92"/>
        <v/>
      </c>
      <c r="X339" s="60" t="str">
        <f t="shared" si="93"/>
        <v/>
      </c>
      <c r="Y339" s="60" t="str">
        <f t="shared" si="94"/>
        <v/>
      </c>
      <c r="Z339" s="55" t="str">
        <f t="shared" si="95"/>
        <v/>
      </c>
    </row>
    <row r="340" spans="1:26" x14ac:dyDescent="0.25">
      <c r="A340" s="59"/>
      <c r="B340" s="122"/>
      <c r="C340" s="59"/>
      <c r="D340" s="61"/>
      <c r="E340" s="52"/>
      <c r="F340" s="52"/>
      <c r="G340" s="65"/>
      <c r="H340" s="100" t="str">
        <f t="shared" si="88"/>
        <v/>
      </c>
      <c r="I340" s="52"/>
      <c r="J340" s="60" t="str">
        <f t="shared" si="89"/>
        <v/>
      </c>
      <c r="K340" s="60" t="str">
        <f t="shared" si="90"/>
        <v/>
      </c>
      <c r="L340" s="60" t="str">
        <f t="shared" si="91"/>
        <v/>
      </c>
      <c r="M340" s="52"/>
      <c r="N340" s="52" t="str">
        <f t="shared" si="83"/>
        <v/>
      </c>
      <c r="O340" s="52" t="str">
        <f t="shared" si="84"/>
        <v/>
      </c>
      <c r="P340" s="52" t="str">
        <f t="shared" si="85"/>
        <v/>
      </c>
      <c r="Q340" s="52" t="str">
        <f>+IF(A340="","",CONCATENATE(YEAR(A340),"-",VLOOKUP(MONTH(A340),INFO_CALENDRIER!$I$1:$J$13,2,FALSE)))</f>
        <v/>
      </c>
      <c r="R340" s="52" t="str">
        <f t="shared" si="86"/>
        <v/>
      </c>
      <c r="S340" s="60" t="str">
        <f t="shared" si="87"/>
        <v/>
      </c>
      <c r="T340" s="52" t="str">
        <f>IF(H340="","",IF(I340=INFO_CALENDRIER!$AB$2,IF(BD!H340="COMMANDE","ALBAN1","ALBAN2"),IF(I340=INFO_CALENDRIER!$AB$3,IF(BD!H340="COMMANDE","ALICE1","ALICE2"),IF(I340=INFO_CALENDRIER!$AB$4,IF(BD!H340="COMMANDE","EUGENIE1","EUGENIE2"),IF(I340=INFO_CALENDRIER!$AB$5,IF(BD!H340="COMMANDE","FRED1","FRED2"),IF(I340=INFO_CALENDRIER!$AB$6,IF(BD!H340="COMMANDE","HERVE1","HERVE2"),IF(I340=INFO_CALENDRIER!$AB$7,IF(BD!H340="COMMANDE","MARIA1","MARIA2"),IF(I340=INFO_CALENDRIER!$AB$8,IF(BD!H340="COMMANDE","MARIE1","MARIE2"),IF(I340=INFO_CALENDRIER!$AB$9,IF(BD!H340="COMMANDE","VALERIE1","VALERIE2"),"erreur")))))))))</f>
        <v/>
      </c>
      <c r="U340" s="52"/>
      <c r="V340" s="52"/>
      <c r="W340" s="60" t="str">
        <f t="shared" si="92"/>
        <v/>
      </c>
      <c r="X340" s="60" t="str">
        <f t="shared" si="93"/>
        <v/>
      </c>
      <c r="Y340" s="60" t="str">
        <f t="shared" si="94"/>
        <v/>
      </c>
      <c r="Z340" s="55" t="str">
        <f t="shared" si="95"/>
        <v/>
      </c>
    </row>
    <row r="341" spans="1:26" x14ac:dyDescent="0.25">
      <c r="A341" s="59"/>
      <c r="B341" s="122"/>
      <c r="C341" s="59"/>
      <c r="D341" s="61"/>
      <c r="E341" s="52"/>
      <c r="F341" s="52"/>
      <c r="G341" s="65"/>
      <c r="H341" s="100" t="str">
        <f t="shared" si="88"/>
        <v/>
      </c>
      <c r="I341" s="52"/>
      <c r="J341" s="60" t="str">
        <f t="shared" si="89"/>
        <v/>
      </c>
      <c r="K341" s="60" t="str">
        <f t="shared" si="90"/>
        <v/>
      </c>
      <c r="L341" s="60" t="str">
        <f t="shared" si="91"/>
        <v/>
      </c>
      <c r="M341" s="52"/>
      <c r="N341" s="52" t="str">
        <f t="shared" si="83"/>
        <v/>
      </c>
      <c r="O341" s="52" t="str">
        <f t="shared" si="84"/>
        <v/>
      </c>
      <c r="P341" s="52" t="str">
        <f t="shared" si="85"/>
        <v/>
      </c>
      <c r="Q341" s="52" t="str">
        <f>+IF(A341="","",CONCATENATE(YEAR(A341),"-",VLOOKUP(MONTH(A341),INFO_CALENDRIER!$I$1:$J$13,2,FALSE)))</f>
        <v/>
      </c>
      <c r="R341" s="52" t="str">
        <f t="shared" si="86"/>
        <v/>
      </c>
      <c r="S341" s="60" t="str">
        <f t="shared" si="87"/>
        <v/>
      </c>
      <c r="T341" s="52" t="str">
        <f>IF(H341="","",IF(I341=INFO_CALENDRIER!$AB$2,IF(BD!H341="COMMANDE","ALBAN1","ALBAN2"),IF(I341=INFO_CALENDRIER!$AB$3,IF(BD!H341="COMMANDE","ALICE1","ALICE2"),IF(I341=INFO_CALENDRIER!$AB$4,IF(BD!H341="COMMANDE","EUGENIE1","EUGENIE2"),IF(I341=INFO_CALENDRIER!$AB$5,IF(BD!H341="COMMANDE","FRED1","FRED2"),IF(I341=INFO_CALENDRIER!$AB$6,IF(BD!H341="COMMANDE","HERVE1","HERVE2"),IF(I341=INFO_CALENDRIER!$AB$7,IF(BD!H341="COMMANDE","MARIA1","MARIA2"),IF(I341=INFO_CALENDRIER!$AB$8,IF(BD!H341="COMMANDE","MARIE1","MARIE2"),IF(I341=INFO_CALENDRIER!$AB$9,IF(BD!H341="COMMANDE","VALERIE1","VALERIE2"),"erreur")))))))))</f>
        <v/>
      </c>
      <c r="U341" s="52"/>
      <c r="V341" s="52"/>
      <c r="W341" s="60" t="str">
        <f t="shared" si="92"/>
        <v/>
      </c>
      <c r="X341" s="60" t="str">
        <f t="shared" si="93"/>
        <v/>
      </c>
      <c r="Y341" s="60" t="str">
        <f t="shared" si="94"/>
        <v/>
      </c>
      <c r="Z341" s="55" t="str">
        <f t="shared" si="95"/>
        <v/>
      </c>
    </row>
    <row r="342" spans="1:26" x14ac:dyDescent="0.25">
      <c r="A342" s="59"/>
      <c r="B342" s="122"/>
      <c r="C342" s="59"/>
      <c r="D342" s="61"/>
      <c r="E342" s="52"/>
      <c r="F342" s="52"/>
      <c r="G342" s="65"/>
      <c r="H342" s="100" t="str">
        <f t="shared" si="88"/>
        <v/>
      </c>
      <c r="I342" s="52"/>
      <c r="J342" s="60" t="str">
        <f t="shared" si="89"/>
        <v/>
      </c>
      <c r="K342" s="60" t="str">
        <f t="shared" si="90"/>
        <v/>
      </c>
      <c r="L342" s="60" t="str">
        <f t="shared" si="91"/>
        <v/>
      </c>
      <c r="M342" s="52"/>
      <c r="N342" s="52" t="str">
        <f t="shared" si="83"/>
        <v/>
      </c>
      <c r="O342" s="52" t="str">
        <f t="shared" si="84"/>
        <v/>
      </c>
      <c r="P342" s="52" t="str">
        <f t="shared" si="85"/>
        <v/>
      </c>
      <c r="Q342" s="52" t="str">
        <f>+IF(A342="","",CONCATENATE(YEAR(A342),"-",VLOOKUP(MONTH(A342),INFO_CALENDRIER!$I$1:$J$13,2,FALSE)))</f>
        <v/>
      </c>
      <c r="R342" s="52" t="str">
        <f t="shared" si="86"/>
        <v/>
      </c>
      <c r="S342" s="60" t="str">
        <f t="shared" si="87"/>
        <v/>
      </c>
      <c r="T342" s="52" t="str">
        <f>IF(H342="","",IF(I342=INFO_CALENDRIER!$AB$2,IF(BD!H342="COMMANDE","ALBAN1","ALBAN2"),IF(I342=INFO_CALENDRIER!$AB$3,IF(BD!H342="COMMANDE","ALICE1","ALICE2"),IF(I342=INFO_CALENDRIER!$AB$4,IF(BD!H342="COMMANDE","EUGENIE1","EUGENIE2"),IF(I342=INFO_CALENDRIER!$AB$5,IF(BD!H342="COMMANDE","FRED1","FRED2"),IF(I342=INFO_CALENDRIER!$AB$6,IF(BD!H342="COMMANDE","HERVE1","HERVE2"),IF(I342=INFO_CALENDRIER!$AB$7,IF(BD!H342="COMMANDE","MARIA1","MARIA2"),IF(I342=INFO_CALENDRIER!$AB$8,IF(BD!H342="COMMANDE","MARIE1","MARIE2"),IF(I342=INFO_CALENDRIER!$AB$9,IF(BD!H342="COMMANDE","VALERIE1","VALERIE2"),"erreur")))))))))</f>
        <v/>
      </c>
      <c r="U342" s="52"/>
      <c r="V342" s="52"/>
      <c r="W342" s="60" t="str">
        <f t="shared" si="92"/>
        <v/>
      </c>
      <c r="X342" s="60" t="str">
        <f t="shared" si="93"/>
        <v/>
      </c>
      <c r="Y342" s="60" t="str">
        <f t="shared" si="94"/>
        <v/>
      </c>
      <c r="Z342" s="55" t="str">
        <f t="shared" si="95"/>
        <v/>
      </c>
    </row>
    <row r="343" spans="1:26" x14ac:dyDescent="0.25">
      <c r="A343" s="59"/>
      <c r="B343" s="122"/>
      <c r="C343" s="59"/>
      <c r="D343" s="61"/>
      <c r="E343" s="52"/>
      <c r="F343" s="52"/>
      <c r="G343" s="65"/>
      <c r="H343" s="100" t="str">
        <f t="shared" si="88"/>
        <v/>
      </c>
      <c r="I343" s="52"/>
      <c r="J343" s="60" t="str">
        <f t="shared" si="89"/>
        <v/>
      </c>
      <c r="K343" s="60" t="str">
        <f t="shared" si="90"/>
        <v/>
      </c>
      <c r="L343" s="60" t="str">
        <f t="shared" si="91"/>
        <v/>
      </c>
      <c r="M343" s="52"/>
      <c r="N343" s="52" t="str">
        <f t="shared" si="83"/>
        <v/>
      </c>
      <c r="O343" s="52" t="str">
        <f t="shared" si="84"/>
        <v/>
      </c>
      <c r="P343" s="52" t="str">
        <f t="shared" si="85"/>
        <v/>
      </c>
      <c r="Q343" s="52" t="str">
        <f>+IF(A343="","",CONCATENATE(YEAR(A343),"-",VLOOKUP(MONTH(A343),INFO_CALENDRIER!$I$1:$J$13,2,FALSE)))</f>
        <v/>
      </c>
      <c r="R343" s="52" t="str">
        <f t="shared" si="86"/>
        <v/>
      </c>
      <c r="S343" s="60" t="str">
        <f t="shared" si="87"/>
        <v/>
      </c>
      <c r="T343" s="52" t="str">
        <f>IF(H343="","",IF(I343=INFO_CALENDRIER!$AB$2,IF(BD!H343="COMMANDE","ALBAN1","ALBAN2"),IF(I343=INFO_CALENDRIER!$AB$3,IF(BD!H343="COMMANDE","ALICE1","ALICE2"),IF(I343=INFO_CALENDRIER!$AB$4,IF(BD!H343="COMMANDE","EUGENIE1","EUGENIE2"),IF(I343=INFO_CALENDRIER!$AB$5,IF(BD!H343="COMMANDE","FRED1","FRED2"),IF(I343=INFO_CALENDRIER!$AB$6,IF(BD!H343="COMMANDE","HERVE1","HERVE2"),IF(I343=INFO_CALENDRIER!$AB$7,IF(BD!H343="COMMANDE","MARIA1","MARIA2"),IF(I343=INFO_CALENDRIER!$AB$8,IF(BD!H343="COMMANDE","MARIE1","MARIE2"),IF(I343=INFO_CALENDRIER!$AB$9,IF(BD!H343="COMMANDE","VALERIE1","VALERIE2"),"erreur")))))))))</f>
        <v/>
      </c>
      <c r="U343" s="52"/>
      <c r="V343" s="52"/>
      <c r="W343" s="60" t="str">
        <f t="shared" si="92"/>
        <v/>
      </c>
      <c r="X343" s="60" t="str">
        <f t="shared" si="93"/>
        <v/>
      </c>
      <c r="Y343" s="60" t="str">
        <f t="shared" si="94"/>
        <v/>
      </c>
      <c r="Z343" s="55" t="str">
        <f t="shared" si="95"/>
        <v/>
      </c>
    </row>
    <row r="344" spans="1:26" x14ac:dyDescent="0.25">
      <c r="A344" s="59"/>
      <c r="B344" s="122"/>
      <c r="C344" s="59"/>
      <c r="D344" s="61"/>
      <c r="E344" s="52"/>
      <c r="F344" s="52"/>
      <c r="G344" s="65"/>
      <c r="H344" s="100" t="str">
        <f t="shared" si="88"/>
        <v/>
      </c>
      <c r="I344" s="52"/>
      <c r="J344" s="60" t="str">
        <f t="shared" si="89"/>
        <v/>
      </c>
      <c r="K344" s="60" t="str">
        <f t="shared" si="90"/>
        <v/>
      </c>
      <c r="L344" s="60" t="str">
        <f t="shared" si="91"/>
        <v/>
      </c>
      <c r="M344" s="52"/>
      <c r="N344" s="52" t="str">
        <f t="shared" si="83"/>
        <v/>
      </c>
      <c r="O344" s="52" t="str">
        <f t="shared" si="84"/>
        <v/>
      </c>
      <c r="P344" s="52" t="str">
        <f t="shared" si="85"/>
        <v/>
      </c>
      <c r="Q344" s="52" t="str">
        <f>+IF(A344="","",CONCATENATE(YEAR(A344),"-",VLOOKUP(MONTH(A344),INFO_CALENDRIER!$I$1:$J$13,2,FALSE)))</f>
        <v/>
      </c>
      <c r="R344" s="52" t="str">
        <f t="shared" si="86"/>
        <v/>
      </c>
      <c r="S344" s="60" t="str">
        <f t="shared" si="87"/>
        <v/>
      </c>
      <c r="T344" s="52" t="str">
        <f>IF(H344="","",IF(I344=INFO_CALENDRIER!$AB$2,IF(BD!H344="COMMANDE","ALBAN1","ALBAN2"),IF(I344=INFO_CALENDRIER!$AB$3,IF(BD!H344="COMMANDE","ALICE1","ALICE2"),IF(I344=INFO_CALENDRIER!$AB$4,IF(BD!H344="COMMANDE","EUGENIE1","EUGENIE2"),IF(I344=INFO_CALENDRIER!$AB$5,IF(BD!H344="COMMANDE","FRED1","FRED2"),IF(I344=INFO_CALENDRIER!$AB$6,IF(BD!H344="COMMANDE","HERVE1","HERVE2"),IF(I344=INFO_CALENDRIER!$AB$7,IF(BD!H344="COMMANDE","MARIA1","MARIA2"),IF(I344=INFO_CALENDRIER!$AB$8,IF(BD!H344="COMMANDE","MARIE1","MARIE2"),IF(I344=INFO_CALENDRIER!$AB$9,IF(BD!H344="COMMANDE","VALERIE1","VALERIE2"),"erreur")))))))))</f>
        <v/>
      </c>
      <c r="U344" s="52"/>
      <c r="V344" s="52"/>
      <c r="W344" s="60" t="str">
        <f t="shared" si="92"/>
        <v/>
      </c>
      <c r="X344" s="60" t="str">
        <f t="shared" si="93"/>
        <v/>
      </c>
      <c r="Y344" s="60" t="str">
        <f t="shared" si="94"/>
        <v/>
      </c>
      <c r="Z344" s="55" t="str">
        <f t="shared" si="95"/>
        <v/>
      </c>
    </row>
    <row r="345" spans="1:26" x14ac:dyDescent="0.25">
      <c r="A345" s="59"/>
      <c r="B345" s="122"/>
      <c r="C345" s="59"/>
      <c r="D345" s="61"/>
      <c r="E345" s="52"/>
      <c r="F345" s="52"/>
      <c r="G345" s="65"/>
      <c r="H345" s="100" t="str">
        <f t="shared" si="88"/>
        <v/>
      </c>
      <c r="I345" s="52"/>
      <c r="J345" s="60" t="str">
        <f t="shared" si="89"/>
        <v/>
      </c>
      <c r="K345" s="60" t="str">
        <f t="shared" si="90"/>
        <v/>
      </c>
      <c r="L345" s="60" t="str">
        <f t="shared" si="91"/>
        <v/>
      </c>
      <c r="M345" s="52"/>
      <c r="N345" s="52" t="str">
        <f t="shared" si="83"/>
        <v/>
      </c>
      <c r="O345" s="52" t="str">
        <f t="shared" si="84"/>
        <v/>
      </c>
      <c r="P345" s="52" t="str">
        <f t="shared" si="85"/>
        <v/>
      </c>
      <c r="Q345" s="52" t="str">
        <f>+IF(A345="","",CONCATENATE(YEAR(A345),"-",VLOOKUP(MONTH(A345),INFO_CALENDRIER!$I$1:$J$13,2,FALSE)))</f>
        <v/>
      </c>
      <c r="R345" s="52" t="str">
        <f t="shared" si="86"/>
        <v/>
      </c>
      <c r="S345" s="60" t="str">
        <f t="shared" si="87"/>
        <v/>
      </c>
      <c r="T345" s="52" t="str">
        <f>IF(H345="","",IF(I345=INFO_CALENDRIER!$AB$2,IF(BD!H345="COMMANDE","ALBAN1","ALBAN2"),IF(I345=INFO_CALENDRIER!$AB$3,IF(BD!H345="COMMANDE","ALICE1","ALICE2"),IF(I345=INFO_CALENDRIER!$AB$4,IF(BD!H345="COMMANDE","EUGENIE1","EUGENIE2"),IF(I345=INFO_CALENDRIER!$AB$5,IF(BD!H345="COMMANDE","FRED1","FRED2"),IF(I345=INFO_CALENDRIER!$AB$6,IF(BD!H345="COMMANDE","HERVE1","HERVE2"),IF(I345=INFO_CALENDRIER!$AB$7,IF(BD!H345="COMMANDE","MARIA1","MARIA2"),IF(I345=INFO_CALENDRIER!$AB$8,IF(BD!H345="COMMANDE","MARIE1","MARIE2"),IF(I345=INFO_CALENDRIER!$AB$9,IF(BD!H345="COMMANDE","VALERIE1","VALERIE2"),"erreur")))))))))</f>
        <v/>
      </c>
      <c r="U345" s="52"/>
      <c r="V345" s="52"/>
      <c r="W345" s="60" t="str">
        <f t="shared" si="92"/>
        <v/>
      </c>
      <c r="X345" s="60" t="str">
        <f t="shared" si="93"/>
        <v/>
      </c>
      <c r="Y345" s="60" t="str">
        <f t="shared" si="94"/>
        <v/>
      </c>
      <c r="Z345" s="55" t="str">
        <f t="shared" si="95"/>
        <v/>
      </c>
    </row>
    <row r="346" spans="1:26" x14ac:dyDescent="0.25">
      <c r="A346" s="59"/>
      <c r="B346" s="122"/>
      <c r="C346" s="59"/>
      <c r="D346" s="61"/>
      <c r="E346" s="52"/>
      <c r="F346" s="52"/>
      <c r="G346" s="65"/>
      <c r="H346" s="100" t="str">
        <f t="shared" si="88"/>
        <v/>
      </c>
      <c r="I346" s="52"/>
      <c r="J346" s="60" t="str">
        <f t="shared" si="89"/>
        <v/>
      </c>
      <c r="K346" s="60" t="str">
        <f t="shared" si="90"/>
        <v/>
      </c>
      <c r="L346" s="60" t="str">
        <f t="shared" si="91"/>
        <v/>
      </c>
      <c r="M346" s="52"/>
      <c r="N346" s="52" t="str">
        <f t="shared" si="83"/>
        <v/>
      </c>
      <c r="O346" s="52" t="str">
        <f t="shared" si="84"/>
        <v/>
      </c>
      <c r="P346" s="52" t="str">
        <f t="shared" si="85"/>
        <v/>
      </c>
      <c r="Q346" s="52" t="str">
        <f>+IF(A346="","",CONCATENATE(YEAR(A346),"-",VLOOKUP(MONTH(A346),INFO_CALENDRIER!$I$1:$J$13,2,FALSE)))</f>
        <v/>
      </c>
      <c r="R346" s="52" t="str">
        <f t="shared" si="86"/>
        <v/>
      </c>
      <c r="S346" s="60" t="str">
        <f t="shared" si="87"/>
        <v/>
      </c>
      <c r="T346" s="52" t="str">
        <f>IF(H346="","",IF(I346=INFO_CALENDRIER!$AB$2,IF(BD!H346="COMMANDE","ALBAN1","ALBAN2"),IF(I346=INFO_CALENDRIER!$AB$3,IF(BD!H346="COMMANDE","ALICE1","ALICE2"),IF(I346=INFO_CALENDRIER!$AB$4,IF(BD!H346="COMMANDE","EUGENIE1","EUGENIE2"),IF(I346=INFO_CALENDRIER!$AB$5,IF(BD!H346="COMMANDE","FRED1","FRED2"),IF(I346=INFO_CALENDRIER!$AB$6,IF(BD!H346="COMMANDE","HERVE1","HERVE2"),IF(I346=INFO_CALENDRIER!$AB$7,IF(BD!H346="COMMANDE","MARIA1","MARIA2"),IF(I346=INFO_CALENDRIER!$AB$8,IF(BD!H346="COMMANDE","MARIE1","MARIE2"),IF(I346=INFO_CALENDRIER!$AB$9,IF(BD!H346="COMMANDE","VALERIE1","VALERIE2"),"erreur")))))))))</f>
        <v/>
      </c>
      <c r="U346" s="52"/>
      <c r="V346" s="52"/>
      <c r="W346" s="60" t="str">
        <f t="shared" si="92"/>
        <v/>
      </c>
      <c r="X346" s="60" t="str">
        <f t="shared" si="93"/>
        <v/>
      </c>
      <c r="Y346" s="60" t="str">
        <f t="shared" si="94"/>
        <v/>
      </c>
      <c r="Z346" s="55" t="str">
        <f t="shared" si="95"/>
        <v/>
      </c>
    </row>
    <row r="347" spans="1:26" x14ac:dyDescent="0.25">
      <c r="A347" s="59"/>
      <c r="B347" s="122"/>
      <c r="C347" s="59"/>
      <c r="D347" s="61"/>
      <c r="E347" s="52"/>
      <c r="F347" s="52"/>
      <c r="G347" s="65"/>
      <c r="H347" s="100" t="str">
        <f t="shared" si="88"/>
        <v/>
      </c>
      <c r="I347" s="52"/>
      <c r="J347" s="60" t="str">
        <f t="shared" si="89"/>
        <v/>
      </c>
      <c r="K347" s="60" t="str">
        <f t="shared" si="90"/>
        <v/>
      </c>
      <c r="L347" s="60" t="str">
        <f t="shared" si="91"/>
        <v/>
      </c>
      <c r="M347" s="52"/>
      <c r="N347" s="52" t="str">
        <f t="shared" si="83"/>
        <v/>
      </c>
      <c r="O347" s="52" t="str">
        <f t="shared" si="84"/>
        <v/>
      </c>
      <c r="P347" s="52" t="str">
        <f t="shared" si="85"/>
        <v/>
      </c>
      <c r="Q347" s="52" t="str">
        <f>+IF(A347="","",CONCATENATE(YEAR(A347),"-",VLOOKUP(MONTH(A347),INFO_CALENDRIER!$I$1:$J$13,2,FALSE)))</f>
        <v/>
      </c>
      <c r="R347" s="52" t="str">
        <f t="shared" si="86"/>
        <v/>
      </c>
      <c r="S347" s="60" t="str">
        <f t="shared" si="87"/>
        <v/>
      </c>
      <c r="T347" s="52" t="str">
        <f>IF(H347="","",IF(I347=INFO_CALENDRIER!$AB$2,IF(BD!H347="COMMANDE","ALBAN1","ALBAN2"),IF(I347=INFO_CALENDRIER!$AB$3,IF(BD!H347="COMMANDE","ALICE1","ALICE2"),IF(I347=INFO_CALENDRIER!$AB$4,IF(BD!H347="COMMANDE","EUGENIE1","EUGENIE2"),IF(I347=INFO_CALENDRIER!$AB$5,IF(BD!H347="COMMANDE","FRED1","FRED2"),IF(I347=INFO_CALENDRIER!$AB$6,IF(BD!H347="COMMANDE","HERVE1","HERVE2"),IF(I347=INFO_CALENDRIER!$AB$7,IF(BD!H347="COMMANDE","MARIA1","MARIA2"),IF(I347=INFO_CALENDRIER!$AB$8,IF(BD!H347="COMMANDE","MARIE1","MARIE2"),IF(I347=INFO_CALENDRIER!$AB$9,IF(BD!H347="COMMANDE","VALERIE1","VALERIE2"),"erreur")))))))))</f>
        <v/>
      </c>
      <c r="U347" s="52"/>
      <c r="V347" s="52"/>
      <c r="W347" s="60" t="str">
        <f t="shared" si="92"/>
        <v/>
      </c>
      <c r="X347" s="60" t="str">
        <f t="shared" si="93"/>
        <v/>
      </c>
      <c r="Y347" s="60" t="str">
        <f t="shared" si="94"/>
        <v/>
      </c>
      <c r="Z347" s="55" t="str">
        <f t="shared" si="95"/>
        <v/>
      </c>
    </row>
    <row r="348" spans="1:26" x14ac:dyDescent="0.25">
      <c r="A348" s="59"/>
      <c r="B348" s="122"/>
      <c r="C348" s="59"/>
      <c r="D348" s="61"/>
      <c r="E348" s="52"/>
      <c r="F348" s="52"/>
      <c r="G348" s="65"/>
      <c r="H348" s="100" t="str">
        <f t="shared" si="88"/>
        <v/>
      </c>
      <c r="I348" s="52"/>
      <c r="J348" s="60" t="str">
        <f t="shared" si="89"/>
        <v/>
      </c>
      <c r="K348" s="60" t="str">
        <f t="shared" si="90"/>
        <v/>
      </c>
      <c r="L348" s="60" t="str">
        <f t="shared" si="91"/>
        <v/>
      </c>
      <c r="M348" s="52"/>
      <c r="N348" s="52" t="str">
        <f t="shared" si="83"/>
        <v/>
      </c>
      <c r="O348" s="52" t="str">
        <f t="shared" si="84"/>
        <v/>
      </c>
      <c r="P348" s="52" t="str">
        <f t="shared" si="85"/>
        <v/>
      </c>
      <c r="Q348" s="52" t="str">
        <f>+IF(A348="","",CONCATENATE(YEAR(A348),"-",VLOOKUP(MONTH(A348),INFO_CALENDRIER!$I$1:$J$13,2,FALSE)))</f>
        <v/>
      </c>
      <c r="R348" s="52" t="str">
        <f t="shared" si="86"/>
        <v/>
      </c>
      <c r="S348" s="60" t="str">
        <f t="shared" si="87"/>
        <v/>
      </c>
      <c r="T348" s="52" t="str">
        <f>IF(H348="","",IF(I348=INFO_CALENDRIER!$AB$2,IF(BD!H348="COMMANDE","ALBAN1","ALBAN2"),IF(I348=INFO_CALENDRIER!$AB$3,IF(BD!H348="COMMANDE","ALICE1","ALICE2"),IF(I348=INFO_CALENDRIER!$AB$4,IF(BD!H348="COMMANDE","EUGENIE1","EUGENIE2"),IF(I348=INFO_CALENDRIER!$AB$5,IF(BD!H348="COMMANDE","FRED1","FRED2"),IF(I348=INFO_CALENDRIER!$AB$6,IF(BD!H348="COMMANDE","HERVE1","HERVE2"),IF(I348=INFO_CALENDRIER!$AB$7,IF(BD!H348="COMMANDE","MARIA1","MARIA2"),IF(I348=INFO_CALENDRIER!$AB$8,IF(BD!H348="COMMANDE","MARIE1","MARIE2"),IF(I348=INFO_CALENDRIER!$AB$9,IF(BD!H348="COMMANDE","VALERIE1","VALERIE2"),"erreur")))))))))</f>
        <v/>
      </c>
      <c r="U348" s="52"/>
      <c r="V348" s="52"/>
      <c r="W348" s="60" t="str">
        <f t="shared" si="92"/>
        <v/>
      </c>
      <c r="X348" s="60" t="str">
        <f t="shared" si="93"/>
        <v/>
      </c>
      <c r="Y348" s="60" t="str">
        <f t="shared" si="94"/>
        <v/>
      </c>
      <c r="Z348" s="55" t="str">
        <f t="shared" si="95"/>
        <v/>
      </c>
    </row>
    <row r="349" spans="1:26" x14ac:dyDescent="0.25">
      <c r="A349" s="59"/>
      <c r="B349" s="122"/>
      <c r="C349" s="59"/>
      <c r="D349" s="61"/>
      <c r="E349" s="52"/>
      <c r="F349" s="52"/>
      <c r="G349" s="65"/>
      <c r="H349" s="100" t="str">
        <f t="shared" si="88"/>
        <v/>
      </c>
      <c r="I349" s="52"/>
      <c r="J349" s="60" t="str">
        <f t="shared" si="89"/>
        <v/>
      </c>
      <c r="K349" s="60" t="str">
        <f t="shared" si="90"/>
        <v/>
      </c>
      <c r="L349" s="60" t="str">
        <f t="shared" si="91"/>
        <v/>
      </c>
      <c r="M349" s="52"/>
      <c r="N349" s="52" t="str">
        <f t="shared" si="83"/>
        <v/>
      </c>
      <c r="O349" s="52" t="str">
        <f t="shared" si="84"/>
        <v/>
      </c>
      <c r="P349" s="52" t="str">
        <f t="shared" si="85"/>
        <v/>
      </c>
      <c r="Q349" s="52" t="str">
        <f>+IF(A349="","",CONCATENATE(YEAR(A349),"-",VLOOKUP(MONTH(A349),INFO_CALENDRIER!$I$1:$J$13,2,FALSE)))</f>
        <v/>
      </c>
      <c r="R349" s="52" t="str">
        <f t="shared" si="86"/>
        <v/>
      </c>
      <c r="S349" s="60" t="str">
        <f t="shared" si="87"/>
        <v/>
      </c>
      <c r="T349" s="52" t="str">
        <f>IF(H349="","",IF(I349=INFO_CALENDRIER!$AB$2,IF(BD!H349="COMMANDE","ALBAN1","ALBAN2"),IF(I349=INFO_CALENDRIER!$AB$3,IF(BD!H349="COMMANDE","ALICE1","ALICE2"),IF(I349=INFO_CALENDRIER!$AB$4,IF(BD!H349="COMMANDE","EUGENIE1","EUGENIE2"),IF(I349=INFO_CALENDRIER!$AB$5,IF(BD!H349="COMMANDE","FRED1","FRED2"),IF(I349=INFO_CALENDRIER!$AB$6,IF(BD!H349="COMMANDE","HERVE1","HERVE2"),IF(I349=INFO_CALENDRIER!$AB$7,IF(BD!H349="COMMANDE","MARIA1","MARIA2"),IF(I349=INFO_CALENDRIER!$AB$8,IF(BD!H349="COMMANDE","MARIE1","MARIE2"),IF(I349=INFO_CALENDRIER!$AB$9,IF(BD!H349="COMMANDE","VALERIE1","VALERIE2"),"erreur")))))))))</f>
        <v/>
      </c>
      <c r="U349" s="52"/>
      <c r="V349" s="52"/>
      <c r="W349" s="60" t="str">
        <f t="shared" si="92"/>
        <v/>
      </c>
      <c r="X349" s="60" t="str">
        <f t="shared" si="93"/>
        <v/>
      </c>
      <c r="Y349" s="60" t="str">
        <f t="shared" si="94"/>
        <v/>
      </c>
      <c r="Z349" s="55" t="str">
        <f t="shared" si="95"/>
        <v/>
      </c>
    </row>
    <row r="350" spans="1:26" x14ac:dyDescent="0.25">
      <c r="A350" s="59"/>
      <c r="B350" s="122"/>
      <c r="C350" s="59"/>
      <c r="D350" s="61"/>
      <c r="E350" s="52"/>
      <c r="F350" s="52"/>
      <c r="G350" s="65"/>
      <c r="H350" s="100" t="str">
        <f t="shared" si="88"/>
        <v/>
      </c>
      <c r="I350" s="52"/>
      <c r="J350" s="60" t="str">
        <f t="shared" si="89"/>
        <v/>
      </c>
      <c r="K350" s="60" t="str">
        <f t="shared" si="90"/>
        <v/>
      </c>
      <c r="L350" s="60" t="str">
        <f t="shared" si="91"/>
        <v/>
      </c>
      <c r="M350" s="52"/>
      <c r="N350" s="52" t="str">
        <f t="shared" si="83"/>
        <v/>
      </c>
      <c r="O350" s="52" t="str">
        <f t="shared" si="84"/>
        <v/>
      </c>
      <c r="P350" s="52" t="str">
        <f t="shared" si="85"/>
        <v/>
      </c>
      <c r="Q350" s="52" t="str">
        <f>+IF(A350="","",CONCATENATE(YEAR(A350),"-",VLOOKUP(MONTH(A350),INFO_CALENDRIER!$I$1:$J$13,2,FALSE)))</f>
        <v/>
      </c>
      <c r="R350" s="52" t="str">
        <f t="shared" si="86"/>
        <v/>
      </c>
      <c r="S350" s="60" t="str">
        <f t="shared" si="87"/>
        <v/>
      </c>
      <c r="T350" s="52" t="str">
        <f>IF(H350="","",IF(I350=INFO_CALENDRIER!$AB$2,IF(BD!H350="COMMANDE","ALBAN1","ALBAN2"),IF(I350=INFO_CALENDRIER!$AB$3,IF(BD!H350="COMMANDE","ALICE1","ALICE2"),IF(I350=INFO_CALENDRIER!$AB$4,IF(BD!H350="COMMANDE","EUGENIE1","EUGENIE2"),IF(I350=INFO_CALENDRIER!$AB$5,IF(BD!H350="COMMANDE","FRED1","FRED2"),IF(I350=INFO_CALENDRIER!$AB$6,IF(BD!H350="COMMANDE","HERVE1","HERVE2"),IF(I350=INFO_CALENDRIER!$AB$7,IF(BD!H350="COMMANDE","MARIA1","MARIA2"),IF(I350=INFO_CALENDRIER!$AB$8,IF(BD!H350="COMMANDE","MARIE1","MARIE2"),IF(I350=INFO_CALENDRIER!$AB$9,IF(BD!H350="COMMANDE","VALERIE1","VALERIE2"),"erreur")))))))))</f>
        <v/>
      </c>
      <c r="U350" s="52"/>
      <c r="V350" s="52"/>
      <c r="W350" s="60" t="str">
        <f t="shared" si="92"/>
        <v/>
      </c>
      <c r="X350" s="60" t="str">
        <f t="shared" si="93"/>
        <v/>
      </c>
      <c r="Y350" s="60" t="str">
        <f t="shared" si="94"/>
        <v/>
      </c>
      <c r="Z350" s="55" t="str">
        <f t="shared" si="95"/>
        <v/>
      </c>
    </row>
    <row r="351" spans="1:26" x14ac:dyDescent="0.25">
      <c r="A351" s="59"/>
      <c r="B351" s="122"/>
      <c r="C351" s="59"/>
      <c r="D351" s="61"/>
      <c r="E351" s="52"/>
      <c r="F351" s="52"/>
      <c r="G351" s="65"/>
      <c r="H351" s="100" t="str">
        <f t="shared" si="88"/>
        <v/>
      </c>
      <c r="I351" s="52"/>
      <c r="J351" s="60" t="str">
        <f t="shared" si="89"/>
        <v/>
      </c>
      <c r="K351" s="60" t="str">
        <f t="shared" si="90"/>
        <v/>
      </c>
      <c r="L351" s="60" t="str">
        <f t="shared" si="91"/>
        <v/>
      </c>
      <c r="M351" s="52"/>
      <c r="N351" s="52" t="str">
        <f t="shared" si="83"/>
        <v/>
      </c>
      <c r="O351" s="52" t="str">
        <f t="shared" si="84"/>
        <v/>
      </c>
      <c r="P351" s="52" t="str">
        <f t="shared" si="85"/>
        <v/>
      </c>
      <c r="Q351" s="52" t="str">
        <f>+IF(A351="","",CONCATENATE(YEAR(A351),"-",VLOOKUP(MONTH(A351),INFO_CALENDRIER!$I$1:$J$13,2,FALSE)))</f>
        <v/>
      </c>
      <c r="R351" s="52" t="str">
        <f t="shared" si="86"/>
        <v/>
      </c>
      <c r="S351" s="60" t="str">
        <f t="shared" si="87"/>
        <v/>
      </c>
      <c r="T351" s="52" t="str">
        <f>IF(H351="","",IF(I351=INFO_CALENDRIER!$AB$2,IF(BD!H351="COMMANDE","ALBAN1","ALBAN2"),IF(I351=INFO_CALENDRIER!$AB$3,IF(BD!H351="COMMANDE","ALICE1","ALICE2"),IF(I351=INFO_CALENDRIER!$AB$4,IF(BD!H351="COMMANDE","EUGENIE1","EUGENIE2"),IF(I351=INFO_CALENDRIER!$AB$5,IF(BD!H351="COMMANDE","FRED1","FRED2"),IF(I351=INFO_CALENDRIER!$AB$6,IF(BD!H351="COMMANDE","HERVE1","HERVE2"),IF(I351=INFO_CALENDRIER!$AB$7,IF(BD!H351="COMMANDE","MARIA1","MARIA2"),IF(I351=INFO_CALENDRIER!$AB$8,IF(BD!H351="COMMANDE","MARIE1","MARIE2"),IF(I351=INFO_CALENDRIER!$AB$9,IF(BD!H351="COMMANDE","VALERIE1","VALERIE2"),"erreur")))))))))</f>
        <v/>
      </c>
      <c r="U351" s="52"/>
      <c r="V351" s="52"/>
      <c r="W351" s="60" t="str">
        <f t="shared" si="92"/>
        <v/>
      </c>
      <c r="X351" s="60" t="str">
        <f t="shared" si="93"/>
        <v/>
      </c>
      <c r="Y351" s="60" t="str">
        <f t="shared" si="94"/>
        <v/>
      </c>
      <c r="Z351" s="55" t="str">
        <f t="shared" si="95"/>
        <v/>
      </c>
    </row>
    <row r="352" spans="1:26" x14ac:dyDescent="0.25">
      <c r="A352" s="59"/>
      <c r="B352" s="122"/>
      <c r="C352" s="59"/>
      <c r="D352" s="61"/>
      <c r="E352" s="52"/>
      <c r="F352" s="52"/>
      <c r="G352" s="65"/>
      <c r="H352" s="100" t="str">
        <f t="shared" si="88"/>
        <v/>
      </c>
      <c r="I352" s="52"/>
      <c r="J352" s="60" t="str">
        <f t="shared" si="89"/>
        <v/>
      </c>
      <c r="K352" s="60" t="str">
        <f t="shared" si="90"/>
        <v/>
      </c>
      <c r="L352" s="60" t="str">
        <f t="shared" si="91"/>
        <v/>
      </c>
      <c r="M352" s="52"/>
      <c r="N352" s="52" t="str">
        <f t="shared" si="83"/>
        <v/>
      </c>
      <c r="O352" s="52" t="str">
        <f t="shared" si="84"/>
        <v/>
      </c>
      <c r="P352" s="52" t="str">
        <f t="shared" si="85"/>
        <v/>
      </c>
      <c r="Q352" s="52" t="str">
        <f>+IF(A352="","",CONCATENATE(YEAR(A352),"-",VLOOKUP(MONTH(A352),INFO_CALENDRIER!$I$1:$J$13,2,FALSE)))</f>
        <v/>
      </c>
      <c r="R352" s="52" t="str">
        <f t="shared" si="86"/>
        <v/>
      </c>
      <c r="S352" s="60" t="str">
        <f t="shared" si="87"/>
        <v/>
      </c>
      <c r="T352" s="52" t="str">
        <f>IF(H352="","",IF(I352=INFO_CALENDRIER!$AB$2,IF(BD!H352="COMMANDE","ALBAN1","ALBAN2"),IF(I352=INFO_CALENDRIER!$AB$3,IF(BD!H352="COMMANDE","ALICE1","ALICE2"),IF(I352=INFO_CALENDRIER!$AB$4,IF(BD!H352="COMMANDE","EUGENIE1","EUGENIE2"),IF(I352=INFO_CALENDRIER!$AB$5,IF(BD!H352="COMMANDE","FRED1","FRED2"),IF(I352=INFO_CALENDRIER!$AB$6,IF(BD!H352="COMMANDE","HERVE1","HERVE2"),IF(I352=INFO_CALENDRIER!$AB$7,IF(BD!H352="COMMANDE","MARIA1","MARIA2"),IF(I352=INFO_CALENDRIER!$AB$8,IF(BD!H352="COMMANDE","MARIE1","MARIE2"),IF(I352=INFO_CALENDRIER!$AB$9,IF(BD!H352="COMMANDE","VALERIE1","VALERIE2"),"erreur")))))))))</f>
        <v/>
      </c>
      <c r="U352" s="52"/>
      <c r="V352" s="52"/>
      <c r="W352" s="60" t="str">
        <f t="shared" si="92"/>
        <v/>
      </c>
      <c r="X352" s="60" t="str">
        <f t="shared" si="93"/>
        <v/>
      </c>
      <c r="Y352" s="60" t="str">
        <f t="shared" si="94"/>
        <v/>
      </c>
      <c r="Z352" s="55" t="str">
        <f t="shared" si="95"/>
        <v/>
      </c>
    </row>
    <row r="353" spans="1:26" x14ac:dyDescent="0.25">
      <c r="A353" s="59"/>
      <c r="B353" s="122"/>
      <c r="C353" s="59"/>
      <c r="D353" s="61"/>
      <c r="E353" s="52"/>
      <c r="F353" s="52"/>
      <c r="G353" s="65"/>
      <c r="H353" s="100" t="str">
        <f t="shared" si="88"/>
        <v/>
      </c>
      <c r="I353" s="52"/>
      <c r="J353" s="60" t="str">
        <f t="shared" si="89"/>
        <v/>
      </c>
      <c r="K353" s="60" t="str">
        <f t="shared" si="90"/>
        <v/>
      </c>
      <c r="L353" s="60" t="str">
        <f t="shared" si="91"/>
        <v/>
      </c>
      <c r="M353" s="52"/>
      <c r="N353" s="52" t="str">
        <f t="shared" si="83"/>
        <v/>
      </c>
      <c r="O353" s="52" t="str">
        <f t="shared" si="84"/>
        <v/>
      </c>
      <c r="P353" s="52" t="str">
        <f t="shared" si="85"/>
        <v/>
      </c>
      <c r="Q353" s="52" t="str">
        <f>+IF(A353="","",CONCATENATE(YEAR(A353),"-",VLOOKUP(MONTH(A353),INFO_CALENDRIER!$I$1:$J$13,2,FALSE)))</f>
        <v/>
      </c>
      <c r="R353" s="52" t="str">
        <f t="shared" si="86"/>
        <v/>
      </c>
      <c r="S353" s="60" t="str">
        <f t="shared" si="87"/>
        <v/>
      </c>
      <c r="T353" s="52" t="str">
        <f>IF(H353="","",IF(I353=INFO_CALENDRIER!$AB$2,IF(BD!H353="COMMANDE","ALBAN1","ALBAN2"),IF(I353=INFO_CALENDRIER!$AB$3,IF(BD!H353="COMMANDE","ALICE1","ALICE2"),IF(I353=INFO_CALENDRIER!$AB$4,IF(BD!H353="COMMANDE","EUGENIE1","EUGENIE2"),IF(I353=INFO_CALENDRIER!$AB$5,IF(BD!H353="COMMANDE","FRED1","FRED2"),IF(I353=INFO_CALENDRIER!$AB$6,IF(BD!H353="COMMANDE","HERVE1","HERVE2"),IF(I353=INFO_CALENDRIER!$AB$7,IF(BD!H353="COMMANDE","MARIA1","MARIA2"),IF(I353=INFO_CALENDRIER!$AB$8,IF(BD!H353="COMMANDE","MARIE1","MARIE2"),IF(I353=INFO_CALENDRIER!$AB$9,IF(BD!H353="COMMANDE","VALERIE1","VALERIE2"),"erreur")))))))))</f>
        <v/>
      </c>
      <c r="U353" s="52"/>
      <c r="V353" s="52"/>
      <c r="W353" s="60" t="str">
        <f t="shared" si="92"/>
        <v/>
      </c>
      <c r="X353" s="60" t="str">
        <f t="shared" si="93"/>
        <v/>
      </c>
      <c r="Y353" s="60" t="str">
        <f t="shared" si="94"/>
        <v/>
      </c>
      <c r="Z353" s="55" t="str">
        <f t="shared" si="95"/>
        <v/>
      </c>
    </row>
    <row r="354" spans="1:26" x14ac:dyDescent="0.25">
      <c r="A354" s="59"/>
      <c r="B354" s="122"/>
      <c r="C354" s="59"/>
      <c r="D354" s="61"/>
      <c r="E354" s="52"/>
      <c r="F354" s="52"/>
      <c r="G354" s="65"/>
      <c r="H354" s="100" t="str">
        <f t="shared" si="88"/>
        <v/>
      </c>
      <c r="I354" s="52"/>
      <c r="J354" s="60" t="str">
        <f t="shared" si="89"/>
        <v/>
      </c>
      <c r="K354" s="60" t="str">
        <f t="shared" si="90"/>
        <v/>
      </c>
      <c r="L354" s="60" t="str">
        <f t="shared" si="91"/>
        <v/>
      </c>
      <c r="M354" s="52"/>
      <c r="N354" s="52" t="str">
        <f t="shared" si="83"/>
        <v/>
      </c>
      <c r="O354" s="52" t="str">
        <f t="shared" si="84"/>
        <v/>
      </c>
      <c r="P354" s="52" t="str">
        <f t="shared" si="85"/>
        <v/>
      </c>
      <c r="Q354" s="52" t="str">
        <f>+IF(A354="","",CONCATENATE(YEAR(A354),"-",VLOOKUP(MONTH(A354),INFO_CALENDRIER!$I$1:$J$13,2,FALSE)))</f>
        <v/>
      </c>
      <c r="R354" s="52" t="str">
        <f t="shared" si="86"/>
        <v/>
      </c>
      <c r="S354" s="60" t="str">
        <f t="shared" si="87"/>
        <v/>
      </c>
      <c r="T354" s="52" t="str">
        <f>IF(H354="","",IF(I354=INFO_CALENDRIER!$AB$2,IF(BD!H354="COMMANDE","ALBAN1","ALBAN2"),IF(I354=INFO_CALENDRIER!$AB$3,IF(BD!H354="COMMANDE","ALICE1","ALICE2"),IF(I354=INFO_CALENDRIER!$AB$4,IF(BD!H354="COMMANDE","EUGENIE1","EUGENIE2"),IF(I354=INFO_CALENDRIER!$AB$5,IF(BD!H354="COMMANDE","FRED1","FRED2"),IF(I354=INFO_CALENDRIER!$AB$6,IF(BD!H354="COMMANDE","HERVE1","HERVE2"),IF(I354=INFO_CALENDRIER!$AB$7,IF(BD!H354="COMMANDE","MARIA1","MARIA2"),IF(I354=INFO_CALENDRIER!$AB$8,IF(BD!H354="COMMANDE","MARIE1","MARIE2"),IF(I354=INFO_CALENDRIER!$AB$9,IF(BD!H354="COMMANDE","VALERIE1","VALERIE2"),"erreur")))))))))</f>
        <v/>
      </c>
      <c r="U354" s="52"/>
      <c r="V354" s="52"/>
      <c r="W354" s="60" t="str">
        <f t="shared" si="92"/>
        <v/>
      </c>
      <c r="X354" s="60" t="str">
        <f t="shared" si="93"/>
        <v/>
      </c>
      <c r="Y354" s="60" t="str">
        <f t="shared" si="94"/>
        <v/>
      </c>
      <c r="Z354" s="55" t="str">
        <f t="shared" si="95"/>
        <v/>
      </c>
    </row>
    <row r="355" spans="1:26" x14ac:dyDescent="0.25">
      <c r="A355" s="59"/>
      <c r="B355" s="122"/>
      <c r="C355" s="59"/>
      <c r="D355" s="61"/>
      <c r="E355" s="52"/>
      <c r="F355" s="52"/>
      <c r="G355" s="65"/>
      <c r="H355" s="100" t="str">
        <f t="shared" si="88"/>
        <v/>
      </c>
      <c r="I355" s="52"/>
      <c r="J355" s="60" t="str">
        <f t="shared" si="89"/>
        <v/>
      </c>
      <c r="K355" s="60" t="str">
        <f t="shared" si="90"/>
        <v/>
      </c>
      <c r="L355" s="60" t="str">
        <f t="shared" si="91"/>
        <v/>
      </c>
      <c r="M355" s="52"/>
      <c r="N355" s="52" t="str">
        <f t="shared" si="83"/>
        <v/>
      </c>
      <c r="O355" s="52" t="str">
        <f t="shared" si="84"/>
        <v/>
      </c>
      <c r="P355" s="52" t="str">
        <f t="shared" si="85"/>
        <v/>
      </c>
      <c r="Q355" s="52" t="str">
        <f>+IF(A355="","",CONCATENATE(YEAR(A355),"-",VLOOKUP(MONTH(A355),INFO_CALENDRIER!$I$1:$J$13,2,FALSE)))</f>
        <v/>
      </c>
      <c r="R355" s="52" t="str">
        <f t="shared" si="86"/>
        <v/>
      </c>
      <c r="S355" s="60" t="str">
        <f t="shared" si="87"/>
        <v/>
      </c>
      <c r="T355" s="52" t="str">
        <f>IF(H355="","",IF(I355=INFO_CALENDRIER!$AB$2,IF(BD!H355="COMMANDE","ALBAN1","ALBAN2"),IF(I355=INFO_CALENDRIER!$AB$3,IF(BD!H355="COMMANDE","ALICE1","ALICE2"),IF(I355=INFO_CALENDRIER!$AB$4,IF(BD!H355="COMMANDE","EUGENIE1","EUGENIE2"),IF(I355=INFO_CALENDRIER!$AB$5,IF(BD!H355="COMMANDE","FRED1","FRED2"),IF(I355=INFO_CALENDRIER!$AB$6,IF(BD!H355="COMMANDE","HERVE1","HERVE2"),IF(I355=INFO_CALENDRIER!$AB$7,IF(BD!H355="COMMANDE","MARIA1","MARIA2"),IF(I355=INFO_CALENDRIER!$AB$8,IF(BD!H355="COMMANDE","MARIE1","MARIE2"),IF(I355=INFO_CALENDRIER!$AB$9,IF(BD!H355="COMMANDE","VALERIE1","VALERIE2"),"erreur")))))))))</f>
        <v/>
      </c>
      <c r="U355" s="52"/>
      <c r="V355" s="52"/>
      <c r="W355" s="60" t="str">
        <f t="shared" si="92"/>
        <v/>
      </c>
      <c r="X355" s="60" t="str">
        <f t="shared" si="93"/>
        <v/>
      </c>
      <c r="Y355" s="60" t="str">
        <f t="shared" si="94"/>
        <v/>
      </c>
      <c r="Z355" s="55" t="str">
        <f t="shared" si="95"/>
        <v/>
      </c>
    </row>
    <row r="356" spans="1:26" x14ac:dyDescent="0.25">
      <c r="A356" s="59"/>
      <c r="B356" s="122"/>
      <c r="C356" s="59"/>
      <c r="D356" s="61"/>
      <c r="E356" s="52"/>
      <c r="F356" s="52"/>
      <c r="G356" s="65"/>
      <c r="H356" s="100" t="str">
        <f t="shared" si="88"/>
        <v/>
      </c>
      <c r="I356" s="52"/>
      <c r="J356" s="60" t="str">
        <f t="shared" si="89"/>
        <v/>
      </c>
      <c r="K356" s="60" t="str">
        <f t="shared" si="90"/>
        <v/>
      </c>
      <c r="L356" s="60" t="str">
        <f t="shared" si="91"/>
        <v/>
      </c>
      <c r="M356" s="52"/>
      <c r="N356" s="52" t="str">
        <f t="shared" si="83"/>
        <v/>
      </c>
      <c r="O356" s="52" t="str">
        <f t="shared" si="84"/>
        <v/>
      </c>
      <c r="P356" s="52" t="str">
        <f t="shared" si="85"/>
        <v/>
      </c>
      <c r="Q356" s="52" t="str">
        <f>+IF(A356="","",CONCATENATE(YEAR(A356),"-",VLOOKUP(MONTH(A356),INFO_CALENDRIER!$I$1:$J$13,2,FALSE)))</f>
        <v/>
      </c>
      <c r="R356" s="52" t="str">
        <f t="shared" si="86"/>
        <v/>
      </c>
      <c r="S356" s="60" t="str">
        <f t="shared" si="87"/>
        <v/>
      </c>
      <c r="T356" s="52" t="str">
        <f>IF(H356="","",IF(I356=INFO_CALENDRIER!$AB$2,IF(BD!H356="COMMANDE","ALBAN1","ALBAN2"),IF(I356=INFO_CALENDRIER!$AB$3,IF(BD!H356="COMMANDE","ALICE1","ALICE2"),IF(I356=INFO_CALENDRIER!$AB$4,IF(BD!H356="COMMANDE","EUGENIE1","EUGENIE2"),IF(I356=INFO_CALENDRIER!$AB$5,IF(BD!H356="COMMANDE","FRED1","FRED2"),IF(I356=INFO_CALENDRIER!$AB$6,IF(BD!H356="COMMANDE","HERVE1","HERVE2"),IF(I356=INFO_CALENDRIER!$AB$7,IF(BD!H356="COMMANDE","MARIA1","MARIA2"),IF(I356=INFO_CALENDRIER!$AB$8,IF(BD!H356="COMMANDE","MARIE1","MARIE2"),IF(I356=INFO_CALENDRIER!$AB$9,IF(BD!H356="COMMANDE","VALERIE1","VALERIE2"),"erreur")))))))))</f>
        <v/>
      </c>
      <c r="U356" s="52"/>
      <c r="V356" s="52"/>
      <c r="W356" s="60" t="str">
        <f t="shared" si="92"/>
        <v/>
      </c>
      <c r="X356" s="60" t="str">
        <f t="shared" si="93"/>
        <v/>
      </c>
      <c r="Y356" s="60" t="str">
        <f t="shared" si="94"/>
        <v/>
      </c>
      <c r="Z356" s="55" t="str">
        <f t="shared" si="95"/>
        <v/>
      </c>
    </row>
    <row r="357" spans="1:26" x14ac:dyDescent="0.25">
      <c r="A357" s="59"/>
      <c r="B357" s="122"/>
      <c r="C357" s="59"/>
      <c r="D357" s="61"/>
      <c r="E357" s="52"/>
      <c r="F357" s="52"/>
      <c r="G357" s="65"/>
      <c r="H357" s="100" t="str">
        <f t="shared" si="88"/>
        <v/>
      </c>
      <c r="I357" s="52"/>
      <c r="J357" s="60" t="str">
        <f t="shared" si="89"/>
        <v/>
      </c>
      <c r="K357" s="60" t="str">
        <f t="shared" si="90"/>
        <v/>
      </c>
      <c r="L357" s="60" t="str">
        <f t="shared" si="91"/>
        <v/>
      </c>
      <c r="M357" s="52"/>
      <c r="N357" s="52" t="str">
        <f t="shared" si="83"/>
        <v/>
      </c>
      <c r="O357" s="52" t="str">
        <f t="shared" si="84"/>
        <v/>
      </c>
      <c r="P357" s="52" t="str">
        <f t="shared" si="85"/>
        <v/>
      </c>
      <c r="Q357" s="52" t="str">
        <f>+IF(A357="","",CONCATENATE(YEAR(A357),"-",VLOOKUP(MONTH(A357),INFO_CALENDRIER!$I$1:$J$13,2,FALSE)))</f>
        <v/>
      </c>
      <c r="R357" s="52" t="str">
        <f t="shared" si="86"/>
        <v/>
      </c>
      <c r="S357" s="60" t="str">
        <f t="shared" si="87"/>
        <v/>
      </c>
      <c r="T357" s="52" t="str">
        <f>IF(H357="","",IF(I357=INFO_CALENDRIER!$AB$2,IF(BD!H357="COMMANDE","ALBAN1","ALBAN2"),IF(I357=INFO_CALENDRIER!$AB$3,IF(BD!H357="COMMANDE","ALICE1","ALICE2"),IF(I357=INFO_CALENDRIER!$AB$4,IF(BD!H357="COMMANDE","EUGENIE1","EUGENIE2"),IF(I357=INFO_CALENDRIER!$AB$5,IF(BD!H357="COMMANDE","FRED1","FRED2"),IF(I357=INFO_CALENDRIER!$AB$6,IF(BD!H357="COMMANDE","HERVE1","HERVE2"),IF(I357=INFO_CALENDRIER!$AB$7,IF(BD!H357="COMMANDE","MARIA1","MARIA2"),IF(I357=INFO_CALENDRIER!$AB$8,IF(BD!H357="COMMANDE","MARIE1","MARIE2"),IF(I357=INFO_CALENDRIER!$AB$9,IF(BD!H357="COMMANDE","VALERIE1","VALERIE2"),"erreur")))))))))</f>
        <v/>
      </c>
      <c r="U357" s="52"/>
      <c r="V357" s="52"/>
      <c r="W357" s="60" t="str">
        <f t="shared" si="92"/>
        <v/>
      </c>
      <c r="X357" s="60" t="str">
        <f t="shared" si="93"/>
        <v/>
      </c>
      <c r="Y357" s="60" t="str">
        <f t="shared" si="94"/>
        <v/>
      </c>
      <c r="Z357" s="55" t="str">
        <f t="shared" si="95"/>
        <v/>
      </c>
    </row>
    <row r="358" spans="1:26" x14ac:dyDescent="0.25">
      <c r="A358" s="59"/>
      <c r="B358" s="122"/>
      <c r="C358" s="59"/>
      <c r="D358" s="61"/>
      <c r="E358" s="52"/>
      <c r="F358" s="52"/>
      <c r="G358" s="65"/>
      <c r="H358" s="100" t="str">
        <f t="shared" si="88"/>
        <v/>
      </c>
      <c r="I358" s="52"/>
      <c r="J358" s="60" t="str">
        <f t="shared" si="89"/>
        <v/>
      </c>
      <c r="K358" s="60" t="str">
        <f t="shared" si="90"/>
        <v/>
      </c>
      <c r="L358" s="60" t="str">
        <f t="shared" si="91"/>
        <v/>
      </c>
      <c r="M358" s="52"/>
      <c r="N358" s="52" t="str">
        <f t="shared" si="83"/>
        <v/>
      </c>
      <c r="O358" s="52" t="str">
        <f t="shared" si="84"/>
        <v/>
      </c>
      <c r="P358" s="52" t="str">
        <f t="shared" si="85"/>
        <v/>
      </c>
      <c r="Q358" s="52" t="str">
        <f>+IF(A358="","",CONCATENATE(YEAR(A358),"-",VLOOKUP(MONTH(A358),INFO_CALENDRIER!$I$1:$J$13,2,FALSE)))</f>
        <v/>
      </c>
      <c r="R358" s="52" t="str">
        <f t="shared" si="86"/>
        <v/>
      </c>
      <c r="S358" s="60" t="str">
        <f t="shared" si="87"/>
        <v/>
      </c>
      <c r="T358" s="52" t="str">
        <f>IF(H358="","",IF(I358=INFO_CALENDRIER!$AB$2,IF(BD!H358="COMMANDE","ALBAN1","ALBAN2"),IF(I358=INFO_CALENDRIER!$AB$3,IF(BD!H358="COMMANDE","ALICE1","ALICE2"),IF(I358=INFO_CALENDRIER!$AB$4,IF(BD!H358="COMMANDE","EUGENIE1","EUGENIE2"),IF(I358=INFO_CALENDRIER!$AB$5,IF(BD!H358="COMMANDE","FRED1","FRED2"),IF(I358=INFO_CALENDRIER!$AB$6,IF(BD!H358="COMMANDE","HERVE1","HERVE2"),IF(I358=INFO_CALENDRIER!$AB$7,IF(BD!H358="COMMANDE","MARIA1","MARIA2"),IF(I358=INFO_CALENDRIER!$AB$8,IF(BD!H358="COMMANDE","MARIE1","MARIE2"),IF(I358=INFO_CALENDRIER!$AB$9,IF(BD!H358="COMMANDE","VALERIE1","VALERIE2"),"erreur")))))))))</f>
        <v/>
      </c>
      <c r="U358" s="52"/>
      <c r="V358" s="52"/>
      <c r="W358" s="60" t="str">
        <f t="shared" si="92"/>
        <v/>
      </c>
      <c r="X358" s="60" t="str">
        <f t="shared" si="93"/>
        <v/>
      </c>
      <c r="Y358" s="60" t="str">
        <f t="shared" si="94"/>
        <v/>
      </c>
      <c r="Z358" s="55" t="str">
        <f t="shared" si="95"/>
        <v/>
      </c>
    </row>
    <row r="359" spans="1:26" x14ac:dyDescent="0.25">
      <c r="A359" s="59"/>
      <c r="B359" s="122"/>
      <c r="C359" s="59"/>
      <c r="D359" s="61"/>
      <c r="E359" s="52"/>
      <c r="F359" s="52"/>
      <c r="G359" s="65"/>
      <c r="H359" s="100" t="str">
        <f t="shared" si="88"/>
        <v/>
      </c>
      <c r="I359" s="52"/>
      <c r="J359" s="60" t="str">
        <f t="shared" si="89"/>
        <v/>
      </c>
      <c r="K359" s="60" t="str">
        <f t="shared" si="90"/>
        <v/>
      </c>
      <c r="L359" s="60" t="str">
        <f t="shared" si="91"/>
        <v/>
      </c>
      <c r="M359" s="52"/>
      <c r="N359" s="52" t="str">
        <f t="shared" si="83"/>
        <v/>
      </c>
      <c r="O359" s="52" t="str">
        <f t="shared" si="84"/>
        <v/>
      </c>
      <c r="P359" s="52" t="str">
        <f t="shared" si="85"/>
        <v/>
      </c>
      <c r="Q359" s="52" t="str">
        <f>+IF(A359="","",CONCATENATE(YEAR(A359),"-",VLOOKUP(MONTH(A359),INFO_CALENDRIER!$I$1:$J$13,2,FALSE)))</f>
        <v/>
      </c>
      <c r="R359" s="52" t="str">
        <f t="shared" si="86"/>
        <v/>
      </c>
      <c r="S359" s="60" t="str">
        <f t="shared" si="87"/>
        <v/>
      </c>
      <c r="T359" s="52" t="str">
        <f>IF(H359="","",IF(I359=INFO_CALENDRIER!$AB$2,IF(BD!H359="COMMANDE","ALBAN1","ALBAN2"),IF(I359=INFO_CALENDRIER!$AB$3,IF(BD!H359="COMMANDE","ALICE1","ALICE2"),IF(I359=INFO_CALENDRIER!$AB$4,IF(BD!H359="COMMANDE","EUGENIE1","EUGENIE2"),IF(I359=INFO_CALENDRIER!$AB$5,IF(BD!H359="COMMANDE","FRED1","FRED2"),IF(I359=INFO_CALENDRIER!$AB$6,IF(BD!H359="COMMANDE","HERVE1","HERVE2"),IF(I359=INFO_CALENDRIER!$AB$7,IF(BD!H359="COMMANDE","MARIA1","MARIA2"),IF(I359=INFO_CALENDRIER!$AB$8,IF(BD!H359="COMMANDE","MARIE1","MARIE2"),IF(I359=INFO_CALENDRIER!$AB$9,IF(BD!H359="COMMANDE","VALERIE1","VALERIE2"),"erreur")))))))))</f>
        <v/>
      </c>
      <c r="U359" s="52"/>
      <c r="V359" s="52"/>
      <c r="W359" s="60" t="str">
        <f t="shared" si="92"/>
        <v/>
      </c>
      <c r="X359" s="60" t="str">
        <f t="shared" si="93"/>
        <v/>
      </c>
      <c r="Y359" s="60" t="str">
        <f t="shared" si="94"/>
        <v/>
      </c>
      <c r="Z359" s="55" t="str">
        <f t="shared" si="95"/>
        <v/>
      </c>
    </row>
    <row r="360" spans="1:26" x14ac:dyDescent="0.25">
      <c r="A360" s="59"/>
      <c r="B360" s="122"/>
      <c r="C360" s="59"/>
      <c r="D360" s="61"/>
      <c r="E360" s="52"/>
      <c r="F360" s="52"/>
      <c r="G360" s="65"/>
      <c r="H360" s="100" t="str">
        <f t="shared" si="88"/>
        <v/>
      </c>
      <c r="I360" s="52"/>
      <c r="J360" s="60" t="str">
        <f t="shared" si="89"/>
        <v/>
      </c>
      <c r="K360" s="60" t="str">
        <f t="shared" si="90"/>
        <v/>
      </c>
      <c r="L360" s="60" t="str">
        <f t="shared" si="91"/>
        <v/>
      </c>
      <c r="M360" s="52"/>
      <c r="N360" s="52" t="str">
        <f t="shared" si="83"/>
        <v/>
      </c>
      <c r="O360" s="52" t="str">
        <f t="shared" si="84"/>
        <v/>
      </c>
      <c r="P360" s="52" t="str">
        <f t="shared" si="85"/>
        <v/>
      </c>
      <c r="Q360" s="52" t="str">
        <f>+IF(A360="","",CONCATENATE(YEAR(A360),"-",VLOOKUP(MONTH(A360),INFO_CALENDRIER!$I$1:$J$13,2,FALSE)))</f>
        <v/>
      </c>
      <c r="R360" s="52" t="str">
        <f t="shared" si="86"/>
        <v/>
      </c>
      <c r="S360" s="60" t="str">
        <f t="shared" si="87"/>
        <v/>
      </c>
      <c r="T360" s="52" t="str">
        <f>IF(H360="","",IF(I360=INFO_CALENDRIER!$AB$2,IF(BD!H360="COMMANDE","ALBAN1","ALBAN2"),IF(I360=INFO_CALENDRIER!$AB$3,IF(BD!H360="COMMANDE","ALICE1","ALICE2"),IF(I360=INFO_CALENDRIER!$AB$4,IF(BD!H360="COMMANDE","EUGENIE1","EUGENIE2"),IF(I360=INFO_CALENDRIER!$AB$5,IF(BD!H360="COMMANDE","FRED1","FRED2"),IF(I360=INFO_CALENDRIER!$AB$6,IF(BD!H360="COMMANDE","HERVE1","HERVE2"),IF(I360=INFO_CALENDRIER!$AB$7,IF(BD!H360="COMMANDE","MARIA1","MARIA2"),IF(I360=INFO_CALENDRIER!$AB$8,IF(BD!H360="COMMANDE","MARIE1","MARIE2"),IF(I360=INFO_CALENDRIER!$AB$9,IF(BD!H360="COMMANDE","VALERIE1","VALERIE2"),"erreur")))))))))</f>
        <v/>
      </c>
      <c r="U360" s="52"/>
      <c r="V360" s="52"/>
      <c r="W360" s="60" t="str">
        <f t="shared" si="92"/>
        <v/>
      </c>
      <c r="X360" s="60" t="str">
        <f t="shared" si="93"/>
        <v/>
      </c>
      <c r="Y360" s="60" t="str">
        <f t="shared" si="94"/>
        <v/>
      </c>
      <c r="Z360" s="55" t="str">
        <f t="shared" si="95"/>
        <v/>
      </c>
    </row>
    <row r="361" spans="1:26" x14ac:dyDescent="0.25">
      <c r="A361" s="59"/>
      <c r="B361" s="122"/>
      <c r="C361" s="59"/>
      <c r="D361" s="61"/>
      <c r="E361" s="52"/>
      <c r="F361" s="52"/>
      <c r="G361" s="65"/>
      <c r="H361" s="100" t="str">
        <f t="shared" si="88"/>
        <v/>
      </c>
      <c r="I361" s="52"/>
      <c r="J361" s="60" t="str">
        <f t="shared" si="89"/>
        <v/>
      </c>
      <c r="K361" s="60" t="str">
        <f t="shared" si="90"/>
        <v/>
      </c>
      <c r="L361" s="60" t="str">
        <f t="shared" si="91"/>
        <v/>
      </c>
      <c r="M361" s="52"/>
      <c r="N361" s="52" t="str">
        <f t="shared" si="83"/>
        <v/>
      </c>
      <c r="O361" s="52" t="str">
        <f t="shared" si="84"/>
        <v/>
      </c>
      <c r="P361" s="52" t="str">
        <f t="shared" si="85"/>
        <v/>
      </c>
      <c r="Q361" s="52" t="str">
        <f>+IF(A361="","",CONCATENATE(YEAR(A361),"-",VLOOKUP(MONTH(A361),INFO_CALENDRIER!$I$1:$J$13,2,FALSE)))</f>
        <v/>
      </c>
      <c r="R361" s="52" t="str">
        <f t="shared" si="86"/>
        <v/>
      </c>
      <c r="S361" s="60" t="str">
        <f t="shared" si="87"/>
        <v/>
      </c>
      <c r="T361" s="52" t="str">
        <f>IF(H361="","",IF(I361=INFO_CALENDRIER!$AB$2,IF(BD!H361="COMMANDE","ALBAN1","ALBAN2"),IF(I361=INFO_CALENDRIER!$AB$3,IF(BD!H361="COMMANDE","ALICE1","ALICE2"),IF(I361=INFO_CALENDRIER!$AB$4,IF(BD!H361="COMMANDE","EUGENIE1","EUGENIE2"),IF(I361=INFO_CALENDRIER!$AB$5,IF(BD!H361="COMMANDE","FRED1","FRED2"),IF(I361=INFO_CALENDRIER!$AB$6,IF(BD!H361="COMMANDE","HERVE1","HERVE2"),IF(I361=INFO_CALENDRIER!$AB$7,IF(BD!H361="COMMANDE","MARIA1","MARIA2"),IF(I361=INFO_CALENDRIER!$AB$8,IF(BD!H361="COMMANDE","MARIE1","MARIE2"),IF(I361=INFO_CALENDRIER!$AB$9,IF(BD!H361="COMMANDE","VALERIE1","VALERIE2"),"erreur")))))))))</f>
        <v/>
      </c>
      <c r="U361" s="52"/>
      <c r="V361" s="52"/>
      <c r="W361" s="60" t="str">
        <f t="shared" si="92"/>
        <v/>
      </c>
      <c r="X361" s="60" t="str">
        <f t="shared" si="93"/>
        <v/>
      </c>
      <c r="Y361" s="60" t="str">
        <f t="shared" si="94"/>
        <v/>
      </c>
      <c r="Z361" s="55" t="str">
        <f t="shared" si="95"/>
        <v/>
      </c>
    </row>
    <row r="362" spans="1:26" x14ac:dyDescent="0.25">
      <c r="A362" s="59"/>
      <c r="B362" s="122"/>
      <c r="C362" s="59"/>
      <c r="D362" s="61"/>
      <c r="E362" s="52"/>
      <c r="F362" s="52"/>
      <c r="G362" s="65"/>
      <c r="H362" s="100" t="str">
        <f t="shared" si="88"/>
        <v/>
      </c>
      <c r="I362" s="52"/>
      <c r="J362" s="60" t="str">
        <f t="shared" si="89"/>
        <v/>
      </c>
      <c r="K362" s="60" t="str">
        <f t="shared" si="90"/>
        <v/>
      </c>
      <c r="L362" s="60" t="str">
        <f t="shared" si="91"/>
        <v/>
      </c>
      <c r="M362" s="52"/>
      <c r="N362" s="52" t="str">
        <f t="shared" si="83"/>
        <v/>
      </c>
      <c r="O362" s="52" t="str">
        <f t="shared" si="84"/>
        <v/>
      </c>
      <c r="P362" s="52" t="str">
        <f t="shared" si="85"/>
        <v/>
      </c>
      <c r="Q362" s="52" t="str">
        <f>+IF(A362="","",CONCATENATE(YEAR(A362),"-",VLOOKUP(MONTH(A362),INFO_CALENDRIER!$I$1:$J$13,2,FALSE)))</f>
        <v/>
      </c>
      <c r="R362" s="52" t="str">
        <f t="shared" si="86"/>
        <v/>
      </c>
      <c r="S362" s="60" t="str">
        <f t="shared" si="87"/>
        <v/>
      </c>
      <c r="T362" s="52" t="str">
        <f>IF(H362="","",IF(I362=INFO_CALENDRIER!$AB$2,IF(BD!H362="COMMANDE","ALBAN1","ALBAN2"),IF(I362=INFO_CALENDRIER!$AB$3,IF(BD!H362="COMMANDE","ALICE1","ALICE2"),IF(I362=INFO_CALENDRIER!$AB$4,IF(BD!H362="COMMANDE","EUGENIE1","EUGENIE2"),IF(I362=INFO_CALENDRIER!$AB$5,IF(BD!H362="COMMANDE","FRED1","FRED2"),IF(I362=INFO_CALENDRIER!$AB$6,IF(BD!H362="COMMANDE","HERVE1","HERVE2"),IF(I362=INFO_CALENDRIER!$AB$7,IF(BD!H362="COMMANDE","MARIA1","MARIA2"),IF(I362=INFO_CALENDRIER!$AB$8,IF(BD!H362="COMMANDE","MARIE1","MARIE2"),IF(I362=INFO_CALENDRIER!$AB$9,IF(BD!H362="COMMANDE","VALERIE1","VALERIE2"),"erreur")))))))))</f>
        <v/>
      </c>
      <c r="U362" s="52"/>
      <c r="V362" s="52"/>
      <c r="W362" s="60" t="str">
        <f t="shared" si="92"/>
        <v/>
      </c>
      <c r="X362" s="60" t="str">
        <f t="shared" si="93"/>
        <v/>
      </c>
      <c r="Y362" s="60" t="str">
        <f t="shared" si="94"/>
        <v/>
      </c>
      <c r="Z362" s="55" t="str">
        <f t="shared" si="95"/>
        <v/>
      </c>
    </row>
    <row r="363" spans="1:26" x14ac:dyDescent="0.25">
      <c r="A363" s="59"/>
      <c r="B363" s="122"/>
      <c r="C363" s="59"/>
      <c r="D363" s="61"/>
      <c r="E363" s="52"/>
      <c r="F363" s="52"/>
      <c r="G363" s="65"/>
      <c r="H363" s="100" t="str">
        <f t="shared" si="88"/>
        <v/>
      </c>
      <c r="I363" s="52"/>
      <c r="J363" s="60" t="str">
        <f t="shared" si="89"/>
        <v/>
      </c>
      <c r="K363" s="60" t="str">
        <f t="shared" si="90"/>
        <v/>
      </c>
      <c r="L363" s="60" t="str">
        <f t="shared" si="91"/>
        <v/>
      </c>
      <c r="M363" s="52"/>
      <c r="N363" s="52" t="str">
        <f t="shared" si="83"/>
        <v/>
      </c>
      <c r="O363" s="52" t="str">
        <f t="shared" si="84"/>
        <v/>
      </c>
      <c r="P363" s="52" t="str">
        <f t="shared" si="85"/>
        <v/>
      </c>
      <c r="Q363" s="52" t="str">
        <f>+IF(A363="","",CONCATENATE(YEAR(A363),"-",VLOOKUP(MONTH(A363),INFO_CALENDRIER!$I$1:$J$13,2,FALSE)))</f>
        <v/>
      </c>
      <c r="R363" s="52" t="str">
        <f t="shared" si="86"/>
        <v/>
      </c>
      <c r="S363" s="60" t="str">
        <f t="shared" si="87"/>
        <v/>
      </c>
      <c r="T363" s="52" t="str">
        <f>IF(H363="","",IF(I363=INFO_CALENDRIER!$AB$2,IF(BD!H363="COMMANDE","ALBAN1","ALBAN2"),IF(I363=INFO_CALENDRIER!$AB$3,IF(BD!H363="COMMANDE","ALICE1","ALICE2"),IF(I363=INFO_CALENDRIER!$AB$4,IF(BD!H363="COMMANDE","EUGENIE1","EUGENIE2"),IF(I363=INFO_CALENDRIER!$AB$5,IF(BD!H363="COMMANDE","FRED1","FRED2"),IF(I363=INFO_CALENDRIER!$AB$6,IF(BD!H363="COMMANDE","HERVE1","HERVE2"),IF(I363=INFO_CALENDRIER!$AB$7,IF(BD!H363="COMMANDE","MARIA1","MARIA2"),IF(I363=INFO_CALENDRIER!$AB$8,IF(BD!H363="COMMANDE","MARIE1","MARIE2"),IF(I363=INFO_CALENDRIER!$AB$9,IF(BD!H363="COMMANDE","VALERIE1","VALERIE2"),"erreur")))))))))</f>
        <v/>
      </c>
      <c r="U363" s="52"/>
      <c r="V363" s="52"/>
      <c r="W363" s="60" t="str">
        <f t="shared" si="92"/>
        <v/>
      </c>
      <c r="X363" s="60" t="str">
        <f t="shared" si="93"/>
        <v/>
      </c>
      <c r="Y363" s="60" t="str">
        <f t="shared" si="94"/>
        <v/>
      </c>
      <c r="Z363" s="55" t="str">
        <f t="shared" si="95"/>
        <v/>
      </c>
    </row>
    <row r="364" spans="1:26" x14ac:dyDescent="0.25">
      <c r="A364" s="59"/>
      <c r="B364" s="122"/>
      <c r="C364" s="59"/>
      <c r="D364" s="61"/>
      <c r="E364" s="52"/>
      <c r="F364" s="52"/>
      <c r="G364" s="65"/>
      <c r="H364" s="100" t="str">
        <f t="shared" si="88"/>
        <v/>
      </c>
      <c r="I364" s="52"/>
      <c r="J364" s="60" t="str">
        <f t="shared" si="89"/>
        <v/>
      </c>
      <c r="K364" s="60" t="str">
        <f t="shared" si="90"/>
        <v/>
      </c>
      <c r="L364" s="60" t="str">
        <f t="shared" si="91"/>
        <v/>
      </c>
      <c r="M364" s="52"/>
      <c r="N364" s="52" t="str">
        <f t="shared" si="83"/>
        <v/>
      </c>
      <c r="O364" s="52" t="str">
        <f t="shared" si="84"/>
        <v/>
      </c>
      <c r="P364" s="52" t="str">
        <f t="shared" si="85"/>
        <v/>
      </c>
      <c r="Q364" s="52" t="str">
        <f>+IF(A364="","",CONCATENATE(YEAR(A364),"-",VLOOKUP(MONTH(A364),INFO_CALENDRIER!$I$1:$J$13,2,FALSE)))</f>
        <v/>
      </c>
      <c r="R364" s="52" t="str">
        <f t="shared" si="86"/>
        <v/>
      </c>
      <c r="S364" s="60" t="str">
        <f t="shared" si="87"/>
        <v/>
      </c>
      <c r="T364" s="52" t="str">
        <f>IF(H364="","",IF(I364=INFO_CALENDRIER!$AB$2,IF(BD!H364="COMMANDE","ALBAN1","ALBAN2"),IF(I364=INFO_CALENDRIER!$AB$3,IF(BD!H364="COMMANDE","ALICE1","ALICE2"),IF(I364=INFO_CALENDRIER!$AB$4,IF(BD!H364="COMMANDE","EUGENIE1","EUGENIE2"),IF(I364=INFO_CALENDRIER!$AB$5,IF(BD!H364="COMMANDE","FRED1","FRED2"),IF(I364=INFO_CALENDRIER!$AB$6,IF(BD!H364="COMMANDE","HERVE1","HERVE2"),IF(I364=INFO_CALENDRIER!$AB$7,IF(BD!H364="COMMANDE","MARIA1","MARIA2"),IF(I364=INFO_CALENDRIER!$AB$8,IF(BD!H364="COMMANDE","MARIE1","MARIE2"),IF(I364=INFO_CALENDRIER!$AB$9,IF(BD!H364="COMMANDE","VALERIE1","VALERIE2"),"erreur")))))))))</f>
        <v/>
      </c>
      <c r="U364" s="52"/>
      <c r="V364" s="52"/>
      <c r="W364" s="60" t="str">
        <f t="shared" si="92"/>
        <v/>
      </c>
      <c r="X364" s="60" t="str">
        <f t="shared" si="93"/>
        <v/>
      </c>
      <c r="Y364" s="60" t="str">
        <f t="shared" si="94"/>
        <v/>
      </c>
      <c r="Z364" s="55" t="str">
        <f t="shared" si="95"/>
        <v/>
      </c>
    </row>
    <row r="365" spans="1:26" x14ac:dyDescent="0.25">
      <c r="A365" s="59"/>
      <c r="B365" s="122"/>
      <c r="C365" s="59"/>
      <c r="D365" s="61"/>
      <c r="E365" s="52"/>
      <c r="F365" s="52"/>
      <c r="G365" s="65"/>
      <c r="H365" s="100" t="str">
        <f t="shared" si="88"/>
        <v/>
      </c>
      <c r="I365" s="52"/>
      <c r="J365" s="60" t="str">
        <f t="shared" si="89"/>
        <v/>
      </c>
      <c r="K365" s="60" t="str">
        <f t="shared" si="90"/>
        <v/>
      </c>
      <c r="L365" s="60" t="str">
        <f t="shared" si="91"/>
        <v/>
      </c>
      <c r="M365" s="52"/>
      <c r="N365" s="52" t="str">
        <f t="shared" si="83"/>
        <v/>
      </c>
      <c r="O365" s="52" t="str">
        <f t="shared" si="84"/>
        <v/>
      </c>
      <c r="P365" s="52" t="str">
        <f t="shared" si="85"/>
        <v/>
      </c>
      <c r="Q365" s="52" t="str">
        <f>+IF(A365="","",CONCATENATE(YEAR(A365),"-",VLOOKUP(MONTH(A365),INFO_CALENDRIER!$I$1:$J$13,2,FALSE)))</f>
        <v/>
      </c>
      <c r="R365" s="52" t="str">
        <f t="shared" si="86"/>
        <v/>
      </c>
      <c r="S365" s="60" t="str">
        <f t="shared" si="87"/>
        <v/>
      </c>
      <c r="T365" s="52" t="str">
        <f>IF(H365="","",IF(I365=INFO_CALENDRIER!$AB$2,IF(BD!H365="COMMANDE","ALBAN1","ALBAN2"),IF(I365=INFO_CALENDRIER!$AB$3,IF(BD!H365="COMMANDE","ALICE1","ALICE2"),IF(I365=INFO_CALENDRIER!$AB$4,IF(BD!H365="COMMANDE","EUGENIE1","EUGENIE2"),IF(I365=INFO_CALENDRIER!$AB$5,IF(BD!H365="COMMANDE","FRED1","FRED2"),IF(I365=INFO_CALENDRIER!$AB$6,IF(BD!H365="COMMANDE","HERVE1","HERVE2"),IF(I365=INFO_CALENDRIER!$AB$7,IF(BD!H365="COMMANDE","MARIA1","MARIA2"),IF(I365=INFO_CALENDRIER!$AB$8,IF(BD!H365="COMMANDE","MARIE1","MARIE2"),IF(I365=INFO_CALENDRIER!$AB$9,IF(BD!H365="COMMANDE","VALERIE1","VALERIE2"),"erreur")))))))))</f>
        <v/>
      </c>
      <c r="U365" s="52"/>
      <c r="V365" s="52"/>
      <c r="W365" s="60" t="str">
        <f t="shared" si="92"/>
        <v/>
      </c>
      <c r="X365" s="60" t="str">
        <f t="shared" si="93"/>
        <v/>
      </c>
      <c r="Y365" s="60" t="str">
        <f t="shared" si="94"/>
        <v/>
      </c>
      <c r="Z365" s="55" t="str">
        <f t="shared" si="95"/>
        <v/>
      </c>
    </row>
    <row r="366" spans="1:26" x14ac:dyDescent="0.25">
      <c r="A366" s="59"/>
      <c r="B366" s="122"/>
      <c r="C366" s="59"/>
      <c r="D366" s="61"/>
      <c r="E366" s="52"/>
      <c r="F366" s="52"/>
      <c r="G366" s="65"/>
      <c r="H366" s="100" t="str">
        <f t="shared" si="88"/>
        <v/>
      </c>
      <c r="I366" s="52"/>
      <c r="J366" s="60" t="str">
        <f t="shared" si="89"/>
        <v/>
      </c>
      <c r="K366" s="60" t="str">
        <f t="shared" si="90"/>
        <v/>
      </c>
      <c r="L366" s="60" t="str">
        <f t="shared" si="91"/>
        <v/>
      </c>
      <c r="M366" s="52"/>
      <c r="N366" s="52" t="str">
        <f t="shared" si="83"/>
        <v/>
      </c>
      <c r="O366" s="52" t="str">
        <f t="shared" si="84"/>
        <v/>
      </c>
      <c r="P366" s="52" t="str">
        <f t="shared" si="85"/>
        <v/>
      </c>
      <c r="Q366" s="52" t="str">
        <f>+IF(A366="","",CONCATENATE(YEAR(A366),"-",VLOOKUP(MONTH(A366),INFO_CALENDRIER!$I$1:$J$13,2,FALSE)))</f>
        <v/>
      </c>
      <c r="R366" s="52" t="str">
        <f t="shared" si="86"/>
        <v/>
      </c>
      <c r="S366" s="60" t="str">
        <f t="shared" si="87"/>
        <v/>
      </c>
      <c r="T366" s="52" t="str">
        <f>IF(H366="","",IF(I366=INFO_CALENDRIER!$AB$2,IF(BD!H366="COMMANDE","ALBAN1","ALBAN2"),IF(I366=INFO_CALENDRIER!$AB$3,IF(BD!H366="COMMANDE","ALICE1","ALICE2"),IF(I366=INFO_CALENDRIER!$AB$4,IF(BD!H366="COMMANDE","EUGENIE1","EUGENIE2"),IF(I366=INFO_CALENDRIER!$AB$5,IF(BD!H366="COMMANDE","FRED1","FRED2"),IF(I366=INFO_CALENDRIER!$AB$6,IF(BD!H366="COMMANDE","HERVE1","HERVE2"),IF(I366=INFO_CALENDRIER!$AB$7,IF(BD!H366="COMMANDE","MARIA1","MARIA2"),IF(I366=INFO_CALENDRIER!$AB$8,IF(BD!H366="COMMANDE","MARIE1","MARIE2"),IF(I366=INFO_CALENDRIER!$AB$9,IF(BD!H366="COMMANDE","VALERIE1","VALERIE2"),"erreur")))))))))</f>
        <v/>
      </c>
      <c r="U366" s="52"/>
      <c r="V366" s="52"/>
      <c r="W366" s="60" t="str">
        <f t="shared" si="92"/>
        <v/>
      </c>
      <c r="X366" s="60" t="str">
        <f t="shared" si="93"/>
        <v/>
      </c>
      <c r="Y366" s="60" t="str">
        <f t="shared" si="94"/>
        <v/>
      </c>
      <c r="Z366" s="55" t="str">
        <f t="shared" si="95"/>
        <v/>
      </c>
    </row>
    <row r="367" spans="1:26" x14ac:dyDescent="0.25">
      <c r="A367" s="59"/>
      <c r="B367" s="122"/>
      <c r="C367" s="59"/>
      <c r="D367" s="61"/>
      <c r="E367" s="52"/>
      <c r="F367" s="52"/>
      <c r="G367" s="65"/>
      <c r="H367" s="100" t="str">
        <f t="shared" si="88"/>
        <v/>
      </c>
      <c r="I367" s="52"/>
      <c r="J367" s="60" t="str">
        <f t="shared" si="89"/>
        <v/>
      </c>
      <c r="K367" s="60" t="str">
        <f t="shared" si="90"/>
        <v/>
      </c>
      <c r="L367" s="60" t="str">
        <f t="shared" si="91"/>
        <v/>
      </c>
      <c r="M367" s="52"/>
      <c r="N367" s="52" t="str">
        <f t="shared" si="83"/>
        <v/>
      </c>
      <c r="O367" s="52" t="str">
        <f t="shared" si="84"/>
        <v/>
      </c>
      <c r="P367" s="52" t="str">
        <f t="shared" si="85"/>
        <v/>
      </c>
      <c r="Q367" s="52" t="str">
        <f>+IF(A367="","",CONCATENATE(YEAR(A367),"-",VLOOKUP(MONTH(A367),INFO_CALENDRIER!$I$1:$J$13,2,FALSE)))</f>
        <v/>
      </c>
      <c r="R367" s="52" t="str">
        <f t="shared" si="86"/>
        <v/>
      </c>
      <c r="S367" s="60" t="str">
        <f t="shared" si="87"/>
        <v/>
      </c>
      <c r="T367" s="52" t="str">
        <f>IF(H367="","",IF(I367=INFO_CALENDRIER!$AB$2,IF(BD!H367="COMMANDE","ALBAN1","ALBAN2"),IF(I367=INFO_CALENDRIER!$AB$3,IF(BD!H367="COMMANDE","ALICE1","ALICE2"),IF(I367=INFO_CALENDRIER!$AB$4,IF(BD!H367="COMMANDE","EUGENIE1","EUGENIE2"),IF(I367=INFO_CALENDRIER!$AB$5,IF(BD!H367="COMMANDE","FRED1","FRED2"),IF(I367=INFO_CALENDRIER!$AB$6,IF(BD!H367="COMMANDE","HERVE1","HERVE2"),IF(I367=INFO_CALENDRIER!$AB$7,IF(BD!H367="COMMANDE","MARIA1","MARIA2"),IF(I367=INFO_CALENDRIER!$AB$8,IF(BD!H367="COMMANDE","MARIE1","MARIE2"),IF(I367=INFO_CALENDRIER!$AB$9,IF(BD!H367="COMMANDE","VALERIE1","VALERIE2"),"erreur")))))))))</f>
        <v/>
      </c>
      <c r="U367" s="52"/>
      <c r="V367" s="52"/>
      <c r="W367" s="60" t="str">
        <f t="shared" si="92"/>
        <v/>
      </c>
      <c r="X367" s="60" t="str">
        <f t="shared" si="93"/>
        <v/>
      </c>
      <c r="Y367" s="60" t="str">
        <f t="shared" si="94"/>
        <v/>
      </c>
      <c r="Z367" s="55" t="str">
        <f t="shared" si="95"/>
        <v/>
      </c>
    </row>
    <row r="368" spans="1:26" x14ac:dyDescent="0.25">
      <c r="A368" s="59"/>
      <c r="B368" s="122"/>
      <c r="C368" s="59"/>
      <c r="D368" s="61"/>
      <c r="E368" s="52"/>
      <c r="F368" s="52"/>
      <c r="G368" s="65"/>
      <c r="H368" s="100" t="str">
        <f t="shared" si="88"/>
        <v/>
      </c>
      <c r="I368" s="52"/>
      <c r="J368" s="60" t="str">
        <f t="shared" si="89"/>
        <v/>
      </c>
      <c r="K368" s="60" t="str">
        <f t="shared" si="90"/>
        <v/>
      </c>
      <c r="L368" s="60" t="str">
        <f t="shared" si="91"/>
        <v/>
      </c>
      <c r="M368" s="52"/>
      <c r="N368" s="52" t="str">
        <f t="shared" si="83"/>
        <v/>
      </c>
      <c r="O368" s="52" t="str">
        <f t="shared" si="84"/>
        <v/>
      </c>
      <c r="P368" s="52" t="str">
        <f t="shared" si="85"/>
        <v/>
      </c>
      <c r="Q368" s="52" t="str">
        <f>+IF(A368="","",CONCATENATE(YEAR(A368),"-",VLOOKUP(MONTH(A368),INFO_CALENDRIER!$I$1:$J$13,2,FALSE)))</f>
        <v/>
      </c>
      <c r="R368" s="52" t="str">
        <f t="shared" si="86"/>
        <v/>
      </c>
      <c r="S368" s="60" t="str">
        <f t="shared" si="87"/>
        <v/>
      </c>
      <c r="T368" s="52" t="str">
        <f>IF(H368="","",IF(I368=INFO_CALENDRIER!$AB$2,IF(BD!H368="COMMANDE","ALBAN1","ALBAN2"),IF(I368=INFO_CALENDRIER!$AB$3,IF(BD!H368="COMMANDE","ALICE1","ALICE2"),IF(I368=INFO_CALENDRIER!$AB$4,IF(BD!H368="COMMANDE","EUGENIE1","EUGENIE2"),IF(I368=INFO_CALENDRIER!$AB$5,IF(BD!H368="COMMANDE","FRED1","FRED2"),IF(I368=INFO_CALENDRIER!$AB$6,IF(BD!H368="COMMANDE","HERVE1","HERVE2"),IF(I368=INFO_CALENDRIER!$AB$7,IF(BD!H368="COMMANDE","MARIA1","MARIA2"),IF(I368=INFO_CALENDRIER!$AB$8,IF(BD!H368="COMMANDE","MARIE1","MARIE2"),IF(I368=INFO_CALENDRIER!$AB$9,IF(BD!H368="COMMANDE","VALERIE1","VALERIE2"),"erreur")))))))))</f>
        <v/>
      </c>
      <c r="U368" s="52"/>
      <c r="V368" s="52"/>
      <c r="W368" s="60" t="str">
        <f t="shared" si="92"/>
        <v/>
      </c>
      <c r="X368" s="60" t="str">
        <f t="shared" si="93"/>
        <v/>
      </c>
      <c r="Y368" s="60" t="str">
        <f t="shared" si="94"/>
        <v/>
      </c>
      <c r="Z368" s="55" t="str">
        <f t="shared" si="95"/>
        <v/>
      </c>
    </row>
    <row r="369" spans="1:26" x14ac:dyDescent="0.25">
      <c r="A369" s="59"/>
      <c r="B369" s="122"/>
      <c r="C369" s="59"/>
      <c r="D369" s="61"/>
      <c r="E369" s="52"/>
      <c r="F369" s="52"/>
      <c r="G369" s="65"/>
      <c r="H369" s="100" t="str">
        <f t="shared" si="88"/>
        <v/>
      </c>
      <c r="I369" s="52"/>
      <c r="J369" s="60" t="str">
        <f t="shared" si="89"/>
        <v/>
      </c>
      <c r="K369" s="60" t="str">
        <f t="shared" si="90"/>
        <v/>
      </c>
      <c r="L369" s="60" t="str">
        <f t="shared" si="91"/>
        <v/>
      </c>
      <c r="M369" s="52"/>
      <c r="N369" s="52" t="str">
        <f t="shared" si="83"/>
        <v/>
      </c>
      <c r="O369" s="52" t="str">
        <f t="shared" si="84"/>
        <v/>
      </c>
      <c r="P369" s="52" t="str">
        <f t="shared" si="85"/>
        <v/>
      </c>
      <c r="Q369" s="52" t="str">
        <f>+IF(A369="","",CONCATENATE(YEAR(A369),"-",VLOOKUP(MONTH(A369),INFO_CALENDRIER!$I$1:$J$13,2,FALSE)))</f>
        <v/>
      </c>
      <c r="R369" s="52" t="str">
        <f t="shared" si="86"/>
        <v/>
      </c>
      <c r="S369" s="60" t="str">
        <f t="shared" si="87"/>
        <v/>
      </c>
      <c r="T369" s="52" t="str">
        <f>IF(H369="","",IF(I369=INFO_CALENDRIER!$AB$2,IF(BD!H369="COMMANDE","ALBAN1","ALBAN2"),IF(I369=INFO_CALENDRIER!$AB$3,IF(BD!H369="COMMANDE","ALICE1","ALICE2"),IF(I369=INFO_CALENDRIER!$AB$4,IF(BD!H369="COMMANDE","EUGENIE1","EUGENIE2"),IF(I369=INFO_CALENDRIER!$AB$5,IF(BD!H369="COMMANDE","FRED1","FRED2"),IF(I369=INFO_CALENDRIER!$AB$6,IF(BD!H369="COMMANDE","HERVE1","HERVE2"),IF(I369=INFO_CALENDRIER!$AB$7,IF(BD!H369="COMMANDE","MARIA1","MARIA2"),IF(I369=INFO_CALENDRIER!$AB$8,IF(BD!H369="COMMANDE","MARIE1","MARIE2"),IF(I369=INFO_CALENDRIER!$AB$9,IF(BD!H369="COMMANDE","VALERIE1","VALERIE2"),"erreur")))))))))</f>
        <v/>
      </c>
      <c r="U369" s="52"/>
      <c r="V369" s="52"/>
      <c r="W369" s="60" t="str">
        <f t="shared" si="92"/>
        <v/>
      </c>
      <c r="X369" s="60" t="str">
        <f t="shared" si="93"/>
        <v/>
      </c>
      <c r="Y369" s="60" t="str">
        <f t="shared" si="94"/>
        <v/>
      </c>
      <c r="Z369" s="55" t="str">
        <f t="shared" si="95"/>
        <v/>
      </c>
    </row>
    <row r="370" spans="1:26" x14ac:dyDescent="0.25">
      <c r="A370" s="59"/>
      <c r="B370" s="122"/>
      <c r="C370" s="59"/>
      <c r="D370" s="61"/>
      <c r="E370" s="52"/>
      <c r="F370" s="52"/>
      <c r="G370" s="65"/>
      <c r="H370" s="100" t="str">
        <f t="shared" si="88"/>
        <v/>
      </c>
      <c r="I370" s="52"/>
      <c r="J370" s="60" t="str">
        <f t="shared" si="89"/>
        <v/>
      </c>
      <c r="K370" s="60" t="str">
        <f t="shared" si="90"/>
        <v/>
      </c>
      <c r="L370" s="60" t="str">
        <f t="shared" si="91"/>
        <v/>
      </c>
      <c r="M370" s="52"/>
      <c r="N370" s="52" t="str">
        <f t="shared" si="83"/>
        <v/>
      </c>
      <c r="O370" s="52" t="str">
        <f t="shared" si="84"/>
        <v/>
      </c>
      <c r="P370" s="52" t="str">
        <f t="shared" si="85"/>
        <v/>
      </c>
      <c r="Q370" s="52" t="str">
        <f>+IF(A370="","",CONCATENATE(YEAR(A370),"-",VLOOKUP(MONTH(A370),INFO_CALENDRIER!$I$1:$J$13,2,FALSE)))</f>
        <v/>
      </c>
      <c r="R370" s="52" t="str">
        <f t="shared" si="86"/>
        <v/>
      </c>
      <c r="S370" s="60" t="str">
        <f t="shared" si="87"/>
        <v/>
      </c>
      <c r="T370" s="52" t="str">
        <f>IF(H370="","",IF(I370=INFO_CALENDRIER!$AB$2,IF(BD!H370="COMMANDE","ALBAN1","ALBAN2"),IF(I370=INFO_CALENDRIER!$AB$3,IF(BD!H370="COMMANDE","ALICE1","ALICE2"),IF(I370=INFO_CALENDRIER!$AB$4,IF(BD!H370="COMMANDE","EUGENIE1","EUGENIE2"),IF(I370=INFO_CALENDRIER!$AB$5,IF(BD!H370="COMMANDE","FRED1","FRED2"),IF(I370=INFO_CALENDRIER!$AB$6,IF(BD!H370="COMMANDE","HERVE1","HERVE2"),IF(I370=INFO_CALENDRIER!$AB$7,IF(BD!H370="COMMANDE","MARIA1","MARIA2"),IF(I370=INFO_CALENDRIER!$AB$8,IF(BD!H370="COMMANDE","MARIE1","MARIE2"),IF(I370=INFO_CALENDRIER!$AB$9,IF(BD!H370="COMMANDE","VALERIE1","VALERIE2"),"erreur")))))))))</f>
        <v/>
      </c>
      <c r="U370" s="52"/>
      <c r="V370" s="52"/>
      <c r="W370" s="60" t="str">
        <f t="shared" si="92"/>
        <v/>
      </c>
      <c r="X370" s="60" t="str">
        <f t="shared" si="93"/>
        <v/>
      </c>
      <c r="Y370" s="60" t="str">
        <f t="shared" si="94"/>
        <v/>
      </c>
      <c r="Z370" s="55" t="str">
        <f t="shared" si="95"/>
        <v/>
      </c>
    </row>
    <row r="371" spans="1:26" x14ac:dyDescent="0.25">
      <c r="A371" s="59"/>
      <c r="B371" s="122"/>
      <c r="C371" s="59"/>
      <c r="D371" s="61"/>
      <c r="E371" s="52"/>
      <c r="F371" s="52"/>
      <c r="G371" s="65"/>
      <c r="H371" s="100" t="str">
        <f t="shared" si="88"/>
        <v/>
      </c>
      <c r="I371" s="52"/>
      <c r="J371" s="60" t="str">
        <f t="shared" si="89"/>
        <v/>
      </c>
      <c r="K371" s="60" t="str">
        <f t="shared" si="90"/>
        <v/>
      </c>
      <c r="L371" s="60" t="str">
        <f t="shared" si="91"/>
        <v/>
      </c>
      <c r="M371" s="52"/>
      <c r="N371" s="52" t="str">
        <f t="shared" si="83"/>
        <v/>
      </c>
      <c r="O371" s="52" t="str">
        <f t="shared" si="84"/>
        <v/>
      </c>
      <c r="P371" s="52" t="str">
        <f t="shared" si="85"/>
        <v/>
      </c>
      <c r="Q371" s="52" t="str">
        <f>+IF(A371="","",CONCATENATE(YEAR(A371),"-",VLOOKUP(MONTH(A371),INFO_CALENDRIER!$I$1:$J$13,2,FALSE)))</f>
        <v/>
      </c>
      <c r="R371" s="52" t="str">
        <f t="shared" si="86"/>
        <v/>
      </c>
      <c r="S371" s="60" t="str">
        <f t="shared" si="87"/>
        <v/>
      </c>
      <c r="T371" s="52" t="str">
        <f>IF(H371="","",IF(I371=INFO_CALENDRIER!$AB$2,IF(BD!H371="COMMANDE","ALBAN1","ALBAN2"),IF(I371=INFO_CALENDRIER!$AB$3,IF(BD!H371="COMMANDE","ALICE1","ALICE2"),IF(I371=INFO_CALENDRIER!$AB$4,IF(BD!H371="COMMANDE","EUGENIE1","EUGENIE2"),IF(I371=INFO_CALENDRIER!$AB$5,IF(BD!H371="COMMANDE","FRED1","FRED2"),IF(I371=INFO_CALENDRIER!$AB$6,IF(BD!H371="COMMANDE","HERVE1","HERVE2"),IF(I371=INFO_CALENDRIER!$AB$7,IF(BD!H371="COMMANDE","MARIA1","MARIA2"),IF(I371=INFO_CALENDRIER!$AB$8,IF(BD!H371="COMMANDE","MARIE1","MARIE2"),IF(I371=INFO_CALENDRIER!$AB$9,IF(BD!H371="COMMANDE","VALERIE1","VALERIE2"),"erreur")))))))))</f>
        <v/>
      </c>
      <c r="U371" s="52"/>
      <c r="V371" s="52"/>
      <c r="W371" s="60" t="str">
        <f t="shared" si="92"/>
        <v/>
      </c>
      <c r="X371" s="60" t="str">
        <f t="shared" si="93"/>
        <v/>
      </c>
      <c r="Y371" s="60" t="str">
        <f t="shared" si="94"/>
        <v/>
      </c>
      <c r="Z371" s="55" t="str">
        <f t="shared" si="95"/>
        <v/>
      </c>
    </row>
    <row r="372" spans="1:26" x14ac:dyDescent="0.25">
      <c r="A372" s="59"/>
      <c r="B372" s="122"/>
      <c r="C372" s="59"/>
      <c r="D372" s="61"/>
      <c r="E372" s="52"/>
      <c r="F372" s="52"/>
      <c r="G372" s="65"/>
      <c r="H372" s="100" t="str">
        <f t="shared" si="88"/>
        <v/>
      </c>
      <c r="I372" s="52"/>
      <c r="J372" s="60" t="str">
        <f t="shared" si="89"/>
        <v/>
      </c>
      <c r="K372" s="60" t="str">
        <f t="shared" si="90"/>
        <v/>
      </c>
      <c r="L372" s="60" t="str">
        <f t="shared" si="91"/>
        <v/>
      </c>
      <c r="M372" s="52"/>
      <c r="N372" s="52" t="str">
        <f t="shared" si="83"/>
        <v/>
      </c>
      <c r="O372" s="52" t="str">
        <f t="shared" si="84"/>
        <v/>
      </c>
      <c r="P372" s="52" t="str">
        <f t="shared" si="85"/>
        <v/>
      </c>
      <c r="Q372" s="52" t="str">
        <f>+IF(A372="","",CONCATENATE(YEAR(A372),"-",VLOOKUP(MONTH(A372),INFO_CALENDRIER!$I$1:$J$13,2,FALSE)))</f>
        <v/>
      </c>
      <c r="R372" s="52" t="str">
        <f t="shared" si="86"/>
        <v/>
      </c>
      <c r="S372" s="60" t="str">
        <f t="shared" si="87"/>
        <v/>
      </c>
      <c r="T372" s="52" t="str">
        <f>IF(H372="","",IF(I372=INFO_CALENDRIER!$AB$2,IF(BD!H372="COMMANDE","ALBAN1","ALBAN2"),IF(I372=INFO_CALENDRIER!$AB$3,IF(BD!H372="COMMANDE","ALICE1","ALICE2"),IF(I372=INFO_CALENDRIER!$AB$4,IF(BD!H372="COMMANDE","EUGENIE1","EUGENIE2"),IF(I372=INFO_CALENDRIER!$AB$5,IF(BD!H372="COMMANDE","FRED1","FRED2"),IF(I372=INFO_CALENDRIER!$AB$6,IF(BD!H372="COMMANDE","HERVE1","HERVE2"),IF(I372=INFO_CALENDRIER!$AB$7,IF(BD!H372="COMMANDE","MARIA1","MARIA2"),IF(I372=INFO_CALENDRIER!$AB$8,IF(BD!H372="COMMANDE","MARIE1","MARIE2"),IF(I372=INFO_CALENDRIER!$AB$9,IF(BD!H372="COMMANDE","VALERIE1","VALERIE2"),"erreur")))))))))</f>
        <v/>
      </c>
      <c r="U372" s="52"/>
      <c r="V372" s="52"/>
      <c r="W372" s="60" t="str">
        <f t="shared" si="92"/>
        <v/>
      </c>
      <c r="X372" s="60" t="str">
        <f t="shared" si="93"/>
        <v/>
      </c>
      <c r="Y372" s="60" t="str">
        <f t="shared" si="94"/>
        <v/>
      </c>
      <c r="Z372" s="55" t="str">
        <f t="shared" si="95"/>
        <v/>
      </c>
    </row>
    <row r="373" spans="1:26" x14ac:dyDescent="0.25">
      <c r="A373" s="59"/>
      <c r="B373" s="122"/>
      <c r="C373" s="59"/>
      <c r="D373" s="61"/>
      <c r="E373" s="52"/>
      <c r="F373" s="52"/>
      <c r="G373" s="65"/>
      <c r="H373" s="100" t="str">
        <f t="shared" si="88"/>
        <v/>
      </c>
      <c r="I373" s="52"/>
      <c r="J373" s="60" t="str">
        <f t="shared" si="89"/>
        <v/>
      </c>
      <c r="K373" s="60" t="str">
        <f t="shared" si="90"/>
        <v/>
      </c>
      <c r="L373" s="60" t="str">
        <f t="shared" si="91"/>
        <v/>
      </c>
      <c r="M373" s="52"/>
      <c r="N373" s="52" t="str">
        <f t="shared" si="83"/>
        <v/>
      </c>
      <c r="O373" s="52" t="str">
        <f t="shared" si="84"/>
        <v/>
      </c>
      <c r="P373" s="52" t="str">
        <f t="shared" si="85"/>
        <v/>
      </c>
      <c r="Q373" s="52" t="str">
        <f>+IF(A373="","",CONCATENATE(YEAR(A373),"-",VLOOKUP(MONTH(A373),INFO_CALENDRIER!$I$1:$J$13,2,FALSE)))</f>
        <v/>
      </c>
      <c r="R373" s="52" t="str">
        <f t="shared" si="86"/>
        <v/>
      </c>
      <c r="S373" s="60" t="str">
        <f t="shared" si="87"/>
        <v/>
      </c>
      <c r="T373" s="52" t="str">
        <f>IF(H373="","",IF(I373=INFO_CALENDRIER!$AB$2,IF(BD!H373="COMMANDE","ALBAN1","ALBAN2"),IF(I373=INFO_CALENDRIER!$AB$3,IF(BD!H373="COMMANDE","ALICE1","ALICE2"),IF(I373=INFO_CALENDRIER!$AB$4,IF(BD!H373="COMMANDE","EUGENIE1","EUGENIE2"),IF(I373=INFO_CALENDRIER!$AB$5,IF(BD!H373="COMMANDE","FRED1","FRED2"),IF(I373=INFO_CALENDRIER!$AB$6,IF(BD!H373="COMMANDE","HERVE1","HERVE2"),IF(I373=INFO_CALENDRIER!$AB$7,IF(BD!H373="COMMANDE","MARIA1","MARIA2"),IF(I373=INFO_CALENDRIER!$AB$8,IF(BD!H373="COMMANDE","MARIE1","MARIE2"),IF(I373=INFO_CALENDRIER!$AB$9,IF(BD!H373="COMMANDE","VALERIE1","VALERIE2"),"erreur")))))))))</f>
        <v/>
      </c>
      <c r="U373" s="52"/>
      <c r="V373" s="52"/>
      <c r="W373" s="60" t="str">
        <f t="shared" si="92"/>
        <v/>
      </c>
      <c r="X373" s="60" t="str">
        <f t="shared" si="93"/>
        <v/>
      </c>
      <c r="Y373" s="60" t="str">
        <f t="shared" si="94"/>
        <v/>
      </c>
      <c r="Z373" s="55" t="str">
        <f t="shared" si="95"/>
        <v/>
      </c>
    </row>
    <row r="374" spans="1:26" x14ac:dyDescent="0.25">
      <c r="A374" s="59"/>
      <c r="B374" s="122"/>
      <c r="C374" s="59"/>
      <c r="D374" s="61"/>
      <c r="E374" s="52"/>
      <c r="F374" s="52"/>
      <c r="G374" s="65"/>
      <c r="H374" s="100" t="str">
        <f t="shared" si="88"/>
        <v/>
      </c>
      <c r="I374" s="52"/>
      <c r="J374" s="60" t="str">
        <f t="shared" si="89"/>
        <v/>
      </c>
      <c r="K374" s="60" t="str">
        <f t="shared" si="90"/>
        <v/>
      </c>
      <c r="L374" s="60" t="str">
        <f t="shared" si="91"/>
        <v/>
      </c>
      <c r="M374" s="52"/>
      <c r="N374" s="52" t="str">
        <f t="shared" si="83"/>
        <v/>
      </c>
      <c r="O374" s="52" t="str">
        <f t="shared" si="84"/>
        <v/>
      </c>
      <c r="P374" s="52" t="str">
        <f t="shared" si="85"/>
        <v/>
      </c>
      <c r="Q374" s="52" t="str">
        <f>+IF(A374="","",CONCATENATE(YEAR(A374),"-",VLOOKUP(MONTH(A374),INFO_CALENDRIER!$I$1:$J$13,2,FALSE)))</f>
        <v/>
      </c>
      <c r="R374" s="52" t="str">
        <f t="shared" si="86"/>
        <v/>
      </c>
      <c r="S374" s="60" t="str">
        <f t="shared" si="87"/>
        <v/>
      </c>
      <c r="T374" s="52" t="str">
        <f>IF(H374="","",IF(I374=INFO_CALENDRIER!$AB$2,IF(BD!H374="COMMANDE","ALBAN1","ALBAN2"),IF(I374=INFO_CALENDRIER!$AB$3,IF(BD!H374="COMMANDE","ALICE1","ALICE2"),IF(I374=INFO_CALENDRIER!$AB$4,IF(BD!H374="COMMANDE","EUGENIE1","EUGENIE2"),IF(I374=INFO_CALENDRIER!$AB$5,IF(BD!H374="COMMANDE","FRED1","FRED2"),IF(I374=INFO_CALENDRIER!$AB$6,IF(BD!H374="COMMANDE","HERVE1","HERVE2"),IF(I374=INFO_CALENDRIER!$AB$7,IF(BD!H374="COMMANDE","MARIA1","MARIA2"),IF(I374=INFO_CALENDRIER!$AB$8,IF(BD!H374="COMMANDE","MARIE1","MARIE2"),IF(I374=INFO_CALENDRIER!$AB$9,IF(BD!H374="COMMANDE","VALERIE1","VALERIE2"),"erreur")))))))))</f>
        <v/>
      </c>
      <c r="U374" s="52"/>
      <c r="V374" s="52"/>
      <c r="W374" s="60" t="str">
        <f t="shared" si="92"/>
        <v/>
      </c>
      <c r="X374" s="60" t="str">
        <f t="shared" si="93"/>
        <v/>
      </c>
      <c r="Y374" s="60" t="str">
        <f t="shared" si="94"/>
        <v/>
      </c>
      <c r="Z374" s="55" t="str">
        <f t="shared" si="95"/>
        <v/>
      </c>
    </row>
    <row r="375" spans="1:26" x14ac:dyDescent="0.25">
      <c r="A375" s="59"/>
      <c r="B375" s="122"/>
      <c r="C375" s="59"/>
      <c r="D375" s="61"/>
      <c r="E375" s="52"/>
      <c r="F375" s="52"/>
      <c r="G375" s="65"/>
      <c r="H375" s="100" t="str">
        <f t="shared" si="88"/>
        <v/>
      </c>
      <c r="I375" s="52"/>
      <c r="J375" s="60" t="str">
        <f t="shared" si="89"/>
        <v/>
      </c>
      <c r="K375" s="60" t="str">
        <f t="shared" si="90"/>
        <v/>
      </c>
      <c r="L375" s="60" t="str">
        <f t="shared" si="91"/>
        <v/>
      </c>
      <c r="M375" s="52"/>
      <c r="N375" s="52" t="str">
        <f t="shared" si="83"/>
        <v/>
      </c>
      <c r="O375" s="52" t="str">
        <f t="shared" si="84"/>
        <v/>
      </c>
      <c r="P375" s="52" t="str">
        <f t="shared" si="85"/>
        <v/>
      </c>
      <c r="Q375" s="52" t="str">
        <f>+IF(A375="","",CONCATENATE(YEAR(A375),"-",VLOOKUP(MONTH(A375),INFO_CALENDRIER!$I$1:$J$13,2,FALSE)))</f>
        <v/>
      </c>
      <c r="R375" s="52" t="str">
        <f t="shared" si="86"/>
        <v/>
      </c>
      <c r="S375" s="60" t="str">
        <f t="shared" si="87"/>
        <v/>
      </c>
      <c r="T375" s="52" t="str">
        <f>IF(H375="","",IF(I375=INFO_CALENDRIER!$AB$2,IF(BD!H375="COMMANDE","ALBAN1","ALBAN2"),IF(I375=INFO_CALENDRIER!$AB$3,IF(BD!H375="COMMANDE","ALICE1","ALICE2"),IF(I375=INFO_CALENDRIER!$AB$4,IF(BD!H375="COMMANDE","EUGENIE1","EUGENIE2"),IF(I375=INFO_CALENDRIER!$AB$5,IF(BD!H375="COMMANDE","FRED1","FRED2"),IF(I375=INFO_CALENDRIER!$AB$6,IF(BD!H375="COMMANDE","HERVE1","HERVE2"),IF(I375=INFO_CALENDRIER!$AB$7,IF(BD!H375="COMMANDE","MARIA1","MARIA2"),IF(I375=INFO_CALENDRIER!$AB$8,IF(BD!H375="COMMANDE","MARIE1","MARIE2"),IF(I375=INFO_CALENDRIER!$AB$9,IF(BD!H375="COMMANDE","VALERIE1","VALERIE2"),"erreur")))))))))</f>
        <v/>
      </c>
      <c r="U375" s="52"/>
      <c r="V375" s="52"/>
      <c r="W375" s="60" t="str">
        <f t="shared" si="92"/>
        <v/>
      </c>
      <c r="X375" s="60" t="str">
        <f t="shared" si="93"/>
        <v/>
      </c>
      <c r="Y375" s="60" t="str">
        <f t="shared" si="94"/>
        <v/>
      </c>
      <c r="Z375" s="55" t="str">
        <f t="shared" si="95"/>
        <v/>
      </c>
    </row>
    <row r="376" spans="1:26" x14ac:dyDescent="0.25">
      <c r="A376" s="59"/>
      <c r="B376" s="122"/>
      <c r="C376" s="59"/>
      <c r="D376" s="61"/>
      <c r="E376" s="52"/>
      <c r="F376" s="52"/>
      <c r="G376" s="65"/>
      <c r="H376" s="100" t="str">
        <f t="shared" si="88"/>
        <v/>
      </c>
      <c r="I376" s="52"/>
      <c r="J376" s="60" t="str">
        <f t="shared" si="89"/>
        <v/>
      </c>
      <c r="K376" s="60" t="str">
        <f t="shared" si="90"/>
        <v/>
      </c>
      <c r="L376" s="60" t="str">
        <f t="shared" si="91"/>
        <v/>
      </c>
      <c r="M376" s="52"/>
      <c r="N376" s="52" t="str">
        <f t="shared" si="83"/>
        <v/>
      </c>
      <c r="O376" s="52" t="str">
        <f t="shared" si="84"/>
        <v/>
      </c>
      <c r="P376" s="52" t="str">
        <f t="shared" si="85"/>
        <v/>
      </c>
      <c r="Q376" s="52" t="str">
        <f>+IF(A376="","",CONCATENATE(YEAR(A376),"-",VLOOKUP(MONTH(A376),INFO_CALENDRIER!$I$1:$J$13,2,FALSE)))</f>
        <v/>
      </c>
      <c r="R376" s="52" t="str">
        <f t="shared" si="86"/>
        <v/>
      </c>
      <c r="S376" s="60" t="str">
        <f t="shared" si="87"/>
        <v/>
      </c>
      <c r="T376" s="52" t="str">
        <f>IF(H376="","",IF(I376=INFO_CALENDRIER!$AB$2,IF(BD!H376="COMMANDE","ALBAN1","ALBAN2"),IF(I376=INFO_CALENDRIER!$AB$3,IF(BD!H376="COMMANDE","ALICE1","ALICE2"),IF(I376=INFO_CALENDRIER!$AB$4,IF(BD!H376="COMMANDE","EUGENIE1","EUGENIE2"),IF(I376=INFO_CALENDRIER!$AB$5,IF(BD!H376="COMMANDE","FRED1","FRED2"),IF(I376=INFO_CALENDRIER!$AB$6,IF(BD!H376="COMMANDE","HERVE1","HERVE2"),IF(I376=INFO_CALENDRIER!$AB$7,IF(BD!H376="COMMANDE","MARIA1","MARIA2"),IF(I376=INFO_CALENDRIER!$AB$8,IF(BD!H376="COMMANDE","MARIE1","MARIE2"),IF(I376=INFO_CALENDRIER!$AB$9,IF(BD!H376="COMMANDE","VALERIE1","VALERIE2"),"erreur")))))))))</f>
        <v/>
      </c>
      <c r="U376" s="52"/>
      <c r="V376" s="52"/>
      <c r="W376" s="60" t="str">
        <f t="shared" si="92"/>
        <v/>
      </c>
      <c r="X376" s="60" t="str">
        <f t="shared" si="93"/>
        <v/>
      </c>
      <c r="Y376" s="60" t="str">
        <f t="shared" si="94"/>
        <v/>
      </c>
      <c r="Z376" s="55" t="str">
        <f t="shared" si="95"/>
        <v/>
      </c>
    </row>
    <row r="377" spans="1:26" x14ac:dyDescent="0.25">
      <c r="A377" s="59"/>
      <c r="B377" s="122"/>
      <c r="C377" s="59"/>
      <c r="D377" s="61"/>
      <c r="E377" s="52"/>
      <c r="F377" s="52"/>
      <c r="G377" s="65"/>
      <c r="H377" s="100" t="str">
        <f t="shared" si="88"/>
        <v/>
      </c>
      <c r="I377" s="52"/>
      <c r="J377" s="60" t="str">
        <f t="shared" si="89"/>
        <v/>
      </c>
      <c r="K377" s="60" t="str">
        <f t="shared" si="90"/>
        <v/>
      </c>
      <c r="L377" s="60" t="str">
        <f t="shared" si="91"/>
        <v/>
      </c>
      <c r="M377" s="52"/>
      <c r="N377" s="52" t="str">
        <f t="shared" si="83"/>
        <v/>
      </c>
      <c r="O377" s="52" t="str">
        <f t="shared" si="84"/>
        <v/>
      </c>
      <c r="P377" s="52" t="str">
        <f t="shared" si="85"/>
        <v/>
      </c>
      <c r="Q377" s="52" t="str">
        <f>+IF(A377="","",CONCATENATE(YEAR(A377),"-",VLOOKUP(MONTH(A377),INFO_CALENDRIER!$I$1:$J$13,2,FALSE)))</f>
        <v/>
      </c>
      <c r="R377" s="52" t="str">
        <f t="shared" si="86"/>
        <v/>
      </c>
      <c r="S377" s="60" t="str">
        <f t="shared" si="87"/>
        <v/>
      </c>
      <c r="T377" s="52" t="str">
        <f>IF(H377="","",IF(I377=INFO_CALENDRIER!$AB$2,IF(BD!H377="COMMANDE","ALBAN1","ALBAN2"),IF(I377=INFO_CALENDRIER!$AB$3,IF(BD!H377="COMMANDE","ALICE1","ALICE2"),IF(I377=INFO_CALENDRIER!$AB$4,IF(BD!H377="COMMANDE","EUGENIE1","EUGENIE2"),IF(I377=INFO_CALENDRIER!$AB$5,IF(BD!H377="COMMANDE","FRED1","FRED2"),IF(I377=INFO_CALENDRIER!$AB$6,IF(BD!H377="COMMANDE","HERVE1","HERVE2"),IF(I377=INFO_CALENDRIER!$AB$7,IF(BD!H377="COMMANDE","MARIA1","MARIA2"),IF(I377=INFO_CALENDRIER!$AB$8,IF(BD!H377="COMMANDE","MARIE1","MARIE2"),IF(I377=INFO_CALENDRIER!$AB$9,IF(BD!H377="COMMANDE","VALERIE1","VALERIE2"),"erreur")))))))))</f>
        <v/>
      </c>
      <c r="U377" s="52"/>
      <c r="V377" s="52"/>
      <c r="W377" s="60" t="str">
        <f t="shared" si="92"/>
        <v/>
      </c>
      <c r="X377" s="60" t="str">
        <f t="shared" si="93"/>
        <v/>
      </c>
      <c r="Y377" s="60" t="str">
        <f t="shared" si="94"/>
        <v/>
      </c>
      <c r="Z377" s="55" t="str">
        <f t="shared" si="95"/>
        <v/>
      </c>
    </row>
    <row r="378" spans="1:26" x14ac:dyDescent="0.25">
      <c r="A378" s="59"/>
      <c r="B378" s="122"/>
      <c r="C378" s="59"/>
      <c r="D378" s="61"/>
      <c r="E378" s="52"/>
      <c r="F378" s="52"/>
      <c r="G378" s="65"/>
      <c r="H378" s="100" t="str">
        <f t="shared" si="88"/>
        <v/>
      </c>
      <c r="I378" s="52"/>
      <c r="J378" s="60" t="str">
        <f t="shared" si="89"/>
        <v/>
      </c>
      <c r="K378" s="60" t="str">
        <f t="shared" si="90"/>
        <v/>
      </c>
      <c r="L378" s="60" t="str">
        <f t="shared" si="91"/>
        <v/>
      </c>
      <c r="M378" s="52"/>
      <c r="N378" s="52" t="str">
        <f t="shared" si="83"/>
        <v/>
      </c>
      <c r="O378" s="52" t="str">
        <f t="shared" si="84"/>
        <v/>
      </c>
      <c r="P378" s="52" t="str">
        <f t="shared" si="85"/>
        <v/>
      </c>
      <c r="Q378" s="52" t="str">
        <f>+IF(A378="","",CONCATENATE(YEAR(A378),"-",VLOOKUP(MONTH(A378),INFO_CALENDRIER!$I$1:$J$13,2,FALSE)))</f>
        <v/>
      </c>
      <c r="R378" s="52" t="str">
        <f t="shared" si="86"/>
        <v/>
      </c>
      <c r="S378" s="60" t="str">
        <f t="shared" si="87"/>
        <v/>
      </c>
      <c r="T378" s="52" t="str">
        <f>IF(H378="","",IF(I378=INFO_CALENDRIER!$AB$2,IF(BD!H378="COMMANDE","ALBAN1","ALBAN2"),IF(I378=INFO_CALENDRIER!$AB$3,IF(BD!H378="COMMANDE","ALICE1","ALICE2"),IF(I378=INFO_CALENDRIER!$AB$4,IF(BD!H378="COMMANDE","EUGENIE1","EUGENIE2"),IF(I378=INFO_CALENDRIER!$AB$5,IF(BD!H378="COMMANDE","FRED1","FRED2"),IF(I378=INFO_CALENDRIER!$AB$6,IF(BD!H378="COMMANDE","HERVE1","HERVE2"),IF(I378=INFO_CALENDRIER!$AB$7,IF(BD!H378="COMMANDE","MARIA1","MARIA2"),IF(I378=INFO_CALENDRIER!$AB$8,IF(BD!H378="COMMANDE","MARIE1","MARIE2"),IF(I378=INFO_CALENDRIER!$AB$9,IF(BD!H378="COMMANDE","VALERIE1","VALERIE2"),"erreur")))))))))</f>
        <v/>
      </c>
      <c r="U378" s="52"/>
      <c r="V378" s="52"/>
      <c r="W378" s="60" t="str">
        <f t="shared" si="92"/>
        <v/>
      </c>
      <c r="X378" s="60" t="str">
        <f t="shared" si="93"/>
        <v/>
      </c>
      <c r="Y378" s="60" t="str">
        <f t="shared" si="94"/>
        <v/>
      </c>
      <c r="Z378" s="55" t="str">
        <f t="shared" si="95"/>
        <v/>
      </c>
    </row>
    <row r="379" spans="1:26" x14ac:dyDescent="0.25">
      <c r="A379" s="59"/>
      <c r="B379" s="122"/>
      <c r="C379" s="59"/>
      <c r="D379" s="61"/>
      <c r="E379" s="52"/>
      <c r="F379" s="52"/>
      <c r="G379" s="65"/>
      <c r="H379" s="100" t="str">
        <f t="shared" si="88"/>
        <v/>
      </c>
      <c r="I379" s="52"/>
      <c r="J379" s="60" t="str">
        <f t="shared" si="89"/>
        <v/>
      </c>
      <c r="K379" s="60" t="str">
        <f t="shared" si="90"/>
        <v/>
      </c>
      <c r="L379" s="60" t="str">
        <f t="shared" si="91"/>
        <v/>
      </c>
      <c r="M379" s="52"/>
      <c r="N379" s="52" t="str">
        <f t="shared" si="83"/>
        <v/>
      </c>
      <c r="O379" s="52" t="str">
        <f t="shared" si="84"/>
        <v/>
      </c>
      <c r="P379" s="52" t="str">
        <f t="shared" si="85"/>
        <v/>
      </c>
      <c r="Q379" s="52" t="str">
        <f>+IF(A379="","",CONCATENATE(YEAR(A379),"-",VLOOKUP(MONTH(A379),INFO_CALENDRIER!$I$1:$J$13,2,FALSE)))</f>
        <v/>
      </c>
      <c r="R379" s="52" t="str">
        <f t="shared" si="86"/>
        <v/>
      </c>
      <c r="S379" s="60" t="str">
        <f t="shared" si="87"/>
        <v/>
      </c>
      <c r="T379" s="52" t="str">
        <f>IF(H379="","",IF(I379=INFO_CALENDRIER!$AB$2,IF(BD!H379="COMMANDE","ALBAN1","ALBAN2"),IF(I379=INFO_CALENDRIER!$AB$3,IF(BD!H379="COMMANDE","ALICE1","ALICE2"),IF(I379=INFO_CALENDRIER!$AB$4,IF(BD!H379="COMMANDE","EUGENIE1","EUGENIE2"),IF(I379=INFO_CALENDRIER!$AB$5,IF(BD!H379="COMMANDE","FRED1","FRED2"),IF(I379=INFO_CALENDRIER!$AB$6,IF(BD!H379="COMMANDE","HERVE1","HERVE2"),IF(I379=INFO_CALENDRIER!$AB$7,IF(BD!H379="COMMANDE","MARIA1","MARIA2"),IF(I379=INFO_CALENDRIER!$AB$8,IF(BD!H379="COMMANDE","MARIE1","MARIE2"),IF(I379=INFO_CALENDRIER!$AB$9,IF(BD!H379="COMMANDE","VALERIE1","VALERIE2"),"erreur")))))))))</f>
        <v/>
      </c>
      <c r="U379" s="52"/>
      <c r="V379" s="52"/>
      <c r="W379" s="60" t="str">
        <f t="shared" si="92"/>
        <v/>
      </c>
      <c r="X379" s="60" t="str">
        <f t="shared" si="93"/>
        <v/>
      </c>
      <c r="Y379" s="60" t="str">
        <f t="shared" si="94"/>
        <v/>
      </c>
      <c r="Z379" s="55" t="str">
        <f t="shared" si="95"/>
        <v/>
      </c>
    </row>
    <row r="380" spans="1:26" x14ac:dyDescent="0.25">
      <c r="A380" s="59"/>
      <c r="B380" s="122"/>
      <c r="C380" s="59"/>
      <c r="D380" s="61"/>
      <c r="E380" s="52"/>
      <c r="F380" s="52"/>
      <c r="G380" s="65"/>
      <c r="H380" s="100" t="str">
        <f t="shared" si="88"/>
        <v/>
      </c>
      <c r="I380" s="52"/>
      <c r="J380" s="60" t="str">
        <f t="shared" si="89"/>
        <v/>
      </c>
      <c r="K380" s="60" t="str">
        <f t="shared" si="90"/>
        <v/>
      </c>
      <c r="L380" s="60" t="str">
        <f t="shared" si="91"/>
        <v/>
      </c>
      <c r="M380" s="52"/>
      <c r="N380" s="52" t="str">
        <f t="shared" si="83"/>
        <v/>
      </c>
      <c r="O380" s="52" t="str">
        <f t="shared" si="84"/>
        <v/>
      </c>
      <c r="P380" s="52" t="str">
        <f t="shared" si="85"/>
        <v/>
      </c>
      <c r="Q380" s="52" t="str">
        <f>+IF(A380="","",CONCATENATE(YEAR(A380),"-",VLOOKUP(MONTH(A380),INFO_CALENDRIER!$I$1:$J$13,2,FALSE)))</f>
        <v/>
      </c>
      <c r="R380" s="52" t="str">
        <f t="shared" si="86"/>
        <v/>
      </c>
      <c r="S380" s="60" t="str">
        <f t="shared" si="87"/>
        <v/>
      </c>
      <c r="T380" s="52" t="str">
        <f>IF(H380="","",IF(I380=INFO_CALENDRIER!$AB$2,IF(BD!H380="COMMANDE","ALBAN1","ALBAN2"),IF(I380=INFO_CALENDRIER!$AB$3,IF(BD!H380="COMMANDE","ALICE1","ALICE2"),IF(I380=INFO_CALENDRIER!$AB$4,IF(BD!H380="COMMANDE","EUGENIE1","EUGENIE2"),IF(I380=INFO_CALENDRIER!$AB$5,IF(BD!H380="COMMANDE","FRED1","FRED2"),IF(I380=INFO_CALENDRIER!$AB$6,IF(BD!H380="COMMANDE","HERVE1","HERVE2"),IF(I380=INFO_CALENDRIER!$AB$7,IF(BD!H380="COMMANDE","MARIA1","MARIA2"),IF(I380=INFO_CALENDRIER!$AB$8,IF(BD!H380="COMMANDE","MARIE1","MARIE2"),IF(I380=INFO_CALENDRIER!$AB$9,IF(BD!H380="COMMANDE","VALERIE1","VALERIE2"),"erreur")))))))))</f>
        <v/>
      </c>
      <c r="U380" s="52"/>
      <c r="V380" s="52"/>
      <c r="W380" s="60" t="str">
        <f t="shared" si="92"/>
        <v/>
      </c>
      <c r="X380" s="60" t="str">
        <f t="shared" si="93"/>
        <v/>
      </c>
      <c r="Y380" s="60" t="str">
        <f t="shared" si="94"/>
        <v/>
      </c>
      <c r="Z380" s="55" t="str">
        <f t="shared" si="95"/>
        <v/>
      </c>
    </row>
    <row r="381" spans="1:26" x14ac:dyDescent="0.25">
      <c r="A381" s="59"/>
      <c r="B381" s="122"/>
      <c r="C381" s="59"/>
      <c r="D381" s="61"/>
      <c r="E381" s="52"/>
      <c r="F381" s="52"/>
      <c r="G381" s="65"/>
      <c r="H381" s="100" t="str">
        <f t="shared" si="88"/>
        <v/>
      </c>
      <c r="I381" s="52"/>
      <c r="J381" s="60" t="str">
        <f t="shared" si="89"/>
        <v/>
      </c>
      <c r="K381" s="60" t="str">
        <f t="shared" si="90"/>
        <v/>
      </c>
      <c r="L381" s="60" t="str">
        <f t="shared" si="91"/>
        <v/>
      </c>
      <c r="M381" s="52"/>
      <c r="N381" s="52" t="str">
        <f t="shared" si="83"/>
        <v/>
      </c>
      <c r="O381" s="52" t="str">
        <f t="shared" si="84"/>
        <v/>
      </c>
      <c r="P381" s="52" t="str">
        <f t="shared" si="85"/>
        <v/>
      </c>
      <c r="Q381" s="52" t="str">
        <f>+IF(A381="","",CONCATENATE(YEAR(A381),"-",VLOOKUP(MONTH(A381),INFO_CALENDRIER!$I$1:$J$13,2,FALSE)))</f>
        <v/>
      </c>
      <c r="R381" s="52" t="str">
        <f t="shared" si="86"/>
        <v/>
      </c>
      <c r="S381" s="60" t="str">
        <f t="shared" si="87"/>
        <v/>
      </c>
      <c r="T381" s="52" t="str">
        <f>IF(H381="","",IF(I381=INFO_CALENDRIER!$AB$2,IF(BD!H381="COMMANDE","ALBAN1","ALBAN2"),IF(I381=INFO_CALENDRIER!$AB$3,IF(BD!H381="COMMANDE","ALICE1","ALICE2"),IF(I381=INFO_CALENDRIER!$AB$4,IF(BD!H381="COMMANDE","EUGENIE1","EUGENIE2"),IF(I381=INFO_CALENDRIER!$AB$5,IF(BD!H381="COMMANDE","FRED1","FRED2"),IF(I381=INFO_CALENDRIER!$AB$6,IF(BD!H381="COMMANDE","HERVE1","HERVE2"),IF(I381=INFO_CALENDRIER!$AB$7,IF(BD!H381="COMMANDE","MARIA1","MARIA2"),IF(I381=INFO_CALENDRIER!$AB$8,IF(BD!H381="COMMANDE","MARIE1","MARIE2"),IF(I381=INFO_CALENDRIER!$AB$9,IF(BD!H381="COMMANDE","VALERIE1","VALERIE2"),"erreur")))))))))</f>
        <v/>
      </c>
      <c r="U381" s="52"/>
      <c r="V381" s="52"/>
      <c r="W381" s="60" t="str">
        <f t="shared" si="92"/>
        <v/>
      </c>
      <c r="X381" s="60" t="str">
        <f t="shared" si="93"/>
        <v/>
      </c>
      <c r="Y381" s="60" t="str">
        <f t="shared" si="94"/>
        <v/>
      </c>
      <c r="Z381" s="55" t="str">
        <f t="shared" si="95"/>
        <v/>
      </c>
    </row>
    <row r="382" spans="1:26" x14ac:dyDescent="0.25">
      <c r="A382" s="59"/>
      <c r="B382" s="122"/>
      <c r="C382" s="59"/>
      <c r="D382" s="61"/>
      <c r="E382" s="52"/>
      <c r="F382" s="52"/>
      <c r="G382" s="65"/>
      <c r="H382" s="100" t="str">
        <f t="shared" si="88"/>
        <v/>
      </c>
      <c r="I382" s="52"/>
      <c r="J382" s="60" t="str">
        <f t="shared" si="89"/>
        <v/>
      </c>
      <c r="K382" s="60" t="str">
        <f t="shared" si="90"/>
        <v/>
      </c>
      <c r="L382" s="60" t="str">
        <f t="shared" si="91"/>
        <v/>
      </c>
      <c r="M382" s="52"/>
      <c r="N382" s="52" t="str">
        <f t="shared" si="83"/>
        <v/>
      </c>
      <c r="O382" s="52" t="str">
        <f t="shared" si="84"/>
        <v/>
      </c>
      <c r="P382" s="52" t="str">
        <f t="shared" si="85"/>
        <v/>
      </c>
      <c r="Q382" s="52" t="str">
        <f>+IF(A382="","",CONCATENATE(YEAR(A382),"-",VLOOKUP(MONTH(A382),INFO_CALENDRIER!$I$1:$J$13,2,FALSE)))</f>
        <v/>
      </c>
      <c r="R382" s="52" t="str">
        <f t="shared" si="86"/>
        <v/>
      </c>
      <c r="S382" s="60" t="str">
        <f t="shared" si="87"/>
        <v/>
      </c>
      <c r="T382" s="52" t="str">
        <f>IF(H382="","",IF(I382=INFO_CALENDRIER!$AB$2,IF(BD!H382="COMMANDE","ALBAN1","ALBAN2"),IF(I382=INFO_CALENDRIER!$AB$3,IF(BD!H382="COMMANDE","ALICE1","ALICE2"),IF(I382=INFO_CALENDRIER!$AB$4,IF(BD!H382="COMMANDE","EUGENIE1","EUGENIE2"),IF(I382=INFO_CALENDRIER!$AB$5,IF(BD!H382="COMMANDE","FRED1","FRED2"),IF(I382=INFO_CALENDRIER!$AB$6,IF(BD!H382="COMMANDE","HERVE1","HERVE2"),IF(I382=INFO_CALENDRIER!$AB$7,IF(BD!H382="COMMANDE","MARIA1","MARIA2"),IF(I382=INFO_CALENDRIER!$AB$8,IF(BD!H382="COMMANDE","MARIE1","MARIE2"),IF(I382=INFO_CALENDRIER!$AB$9,IF(BD!H382="COMMANDE","VALERIE1","VALERIE2"),"erreur")))))))))</f>
        <v/>
      </c>
      <c r="U382" s="52"/>
      <c r="V382" s="52"/>
      <c r="W382" s="60" t="str">
        <f t="shared" si="92"/>
        <v/>
      </c>
      <c r="X382" s="60" t="str">
        <f t="shared" si="93"/>
        <v/>
      </c>
      <c r="Y382" s="60" t="str">
        <f t="shared" si="94"/>
        <v/>
      </c>
      <c r="Z382" s="55" t="str">
        <f t="shared" si="95"/>
        <v/>
      </c>
    </row>
    <row r="383" spans="1:26" x14ac:dyDescent="0.25">
      <c r="A383" s="59"/>
      <c r="B383" s="122"/>
      <c r="C383" s="59"/>
      <c r="D383" s="61"/>
      <c r="E383" s="52"/>
      <c r="F383" s="52"/>
      <c r="G383" s="65"/>
      <c r="H383" s="100" t="str">
        <f t="shared" si="88"/>
        <v/>
      </c>
      <c r="I383" s="52"/>
      <c r="J383" s="60" t="str">
        <f t="shared" si="89"/>
        <v/>
      </c>
      <c r="K383" s="60" t="str">
        <f t="shared" si="90"/>
        <v/>
      </c>
      <c r="L383" s="60" t="str">
        <f t="shared" si="91"/>
        <v/>
      </c>
      <c r="M383" s="52"/>
      <c r="N383" s="52" t="str">
        <f t="shared" si="83"/>
        <v/>
      </c>
      <c r="O383" s="52" t="str">
        <f t="shared" si="84"/>
        <v/>
      </c>
      <c r="P383" s="52" t="str">
        <f t="shared" si="85"/>
        <v/>
      </c>
      <c r="Q383" s="52" t="str">
        <f>+IF(A383="","",CONCATENATE(YEAR(A383),"-",VLOOKUP(MONTH(A383),INFO_CALENDRIER!$I$1:$J$13,2,FALSE)))</f>
        <v/>
      </c>
      <c r="R383" s="52" t="str">
        <f t="shared" si="86"/>
        <v/>
      </c>
      <c r="S383" s="60" t="str">
        <f t="shared" si="87"/>
        <v/>
      </c>
      <c r="T383" s="52" t="str">
        <f>IF(H383="","",IF(I383=INFO_CALENDRIER!$AB$2,IF(BD!H383="COMMANDE","ALBAN1","ALBAN2"),IF(I383=INFO_CALENDRIER!$AB$3,IF(BD!H383="COMMANDE","ALICE1","ALICE2"),IF(I383=INFO_CALENDRIER!$AB$4,IF(BD!H383="COMMANDE","EUGENIE1","EUGENIE2"),IF(I383=INFO_CALENDRIER!$AB$5,IF(BD!H383="COMMANDE","FRED1","FRED2"),IF(I383=INFO_CALENDRIER!$AB$6,IF(BD!H383="COMMANDE","HERVE1","HERVE2"),IF(I383=INFO_CALENDRIER!$AB$7,IF(BD!H383="COMMANDE","MARIA1","MARIA2"),IF(I383=INFO_CALENDRIER!$AB$8,IF(BD!H383="COMMANDE","MARIE1","MARIE2"),IF(I383=INFO_CALENDRIER!$AB$9,IF(BD!H383="COMMANDE","VALERIE1","VALERIE2"),"erreur")))))))))</f>
        <v/>
      </c>
      <c r="U383" s="52"/>
      <c r="V383" s="52"/>
      <c r="W383" s="60" t="str">
        <f t="shared" si="92"/>
        <v/>
      </c>
      <c r="X383" s="60" t="str">
        <f t="shared" si="93"/>
        <v/>
      </c>
      <c r="Y383" s="60" t="str">
        <f t="shared" si="94"/>
        <v/>
      </c>
      <c r="Z383" s="55" t="str">
        <f t="shared" si="95"/>
        <v/>
      </c>
    </row>
    <row r="384" spans="1:26" x14ac:dyDescent="0.25">
      <c r="A384" s="59"/>
      <c r="B384" s="122"/>
      <c r="C384" s="59"/>
      <c r="D384" s="61"/>
      <c r="E384" s="52"/>
      <c r="F384" s="52"/>
      <c r="G384" s="65"/>
      <c r="H384" s="100" t="str">
        <f t="shared" si="88"/>
        <v/>
      </c>
      <c r="I384" s="52"/>
      <c r="J384" s="60" t="str">
        <f t="shared" si="89"/>
        <v/>
      </c>
      <c r="K384" s="60" t="str">
        <f t="shared" si="90"/>
        <v/>
      </c>
      <c r="L384" s="60" t="str">
        <f t="shared" si="91"/>
        <v/>
      </c>
      <c r="M384" s="52"/>
      <c r="N384" s="52" t="str">
        <f t="shared" si="83"/>
        <v/>
      </c>
      <c r="O384" s="52" t="str">
        <f t="shared" si="84"/>
        <v/>
      </c>
      <c r="P384" s="52" t="str">
        <f t="shared" si="85"/>
        <v/>
      </c>
      <c r="Q384" s="52" t="str">
        <f>+IF(A384="","",CONCATENATE(YEAR(A384),"-",VLOOKUP(MONTH(A384),INFO_CALENDRIER!$I$1:$J$13,2,FALSE)))</f>
        <v/>
      </c>
      <c r="R384" s="52" t="str">
        <f t="shared" si="86"/>
        <v/>
      </c>
      <c r="S384" s="60" t="str">
        <f t="shared" si="87"/>
        <v/>
      </c>
      <c r="T384" s="52" t="str">
        <f>IF(H384="","",IF(I384=INFO_CALENDRIER!$AB$2,IF(BD!H384="COMMANDE","ALBAN1","ALBAN2"),IF(I384=INFO_CALENDRIER!$AB$3,IF(BD!H384="COMMANDE","ALICE1","ALICE2"),IF(I384=INFO_CALENDRIER!$AB$4,IF(BD!H384="COMMANDE","EUGENIE1","EUGENIE2"),IF(I384=INFO_CALENDRIER!$AB$5,IF(BD!H384="COMMANDE","FRED1","FRED2"),IF(I384=INFO_CALENDRIER!$AB$6,IF(BD!H384="COMMANDE","HERVE1","HERVE2"),IF(I384=INFO_CALENDRIER!$AB$7,IF(BD!H384="COMMANDE","MARIA1","MARIA2"),IF(I384=INFO_CALENDRIER!$AB$8,IF(BD!H384="COMMANDE","MARIE1","MARIE2"),IF(I384=INFO_CALENDRIER!$AB$9,IF(BD!H384="COMMANDE","VALERIE1","VALERIE2"),"erreur")))))))))</f>
        <v/>
      </c>
      <c r="U384" s="52"/>
      <c r="V384" s="52"/>
      <c r="W384" s="60" t="str">
        <f t="shared" si="92"/>
        <v/>
      </c>
      <c r="X384" s="60" t="str">
        <f t="shared" si="93"/>
        <v/>
      </c>
      <c r="Y384" s="60" t="str">
        <f t="shared" si="94"/>
        <v/>
      </c>
      <c r="Z384" s="55" t="str">
        <f t="shared" si="95"/>
        <v/>
      </c>
    </row>
    <row r="385" spans="1:26" x14ac:dyDescent="0.25">
      <c r="A385" s="59"/>
      <c r="B385" s="122"/>
      <c r="C385" s="59"/>
      <c r="D385" s="61"/>
      <c r="E385" s="52"/>
      <c r="F385" s="52"/>
      <c r="G385" s="65"/>
      <c r="H385" s="100" t="str">
        <f t="shared" si="88"/>
        <v/>
      </c>
      <c r="I385" s="52"/>
      <c r="J385" s="60" t="str">
        <f t="shared" si="89"/>
        <v/>
      </c>
      <c r="K385" s="60" t="str">
        <f t="shared" si="90"/>
        <v/>
      </c>
      <c r="L385" s="60" t="str">
        <f t="shared" si="91"/>
        <v/>
      </c>
      <c r="M385" s="52"/>
      <c r="N385" s="52" t="str">
        <f t="shared" si="83"/>
        <v/>
      </c>
      <c r="O385" s="52" t="str">
        <f t="shared" si="84"/>
        <v/>
      </c>
      <c r="P385" s="52" t="str">
        <f t="shared" si="85"/>
        <v/>
      </c>
      <c r="Q385" s="52" t="str">
        <f>+IF(A385="","",CONCATENATE(YEAR(A385),"-",VLOOKUP(MONTH(A385),INFO_CALENDRIER!$I$1:$J$13,2,FALSE)))</f>
        <v/>
      </c>
      <c r="R385" s="52" t="str">
        <f t="shared" si="86"/>
        <v/>
      </c>
      <c r="S385" s="60" t="str">
        <f t="shared" si="87"/>
        <v/>
      </c>
      <c r="T385" s="52" t="str">
        <f>IF(H385="","",IF(I385=INFO_CALENDRIER!$AB$2,IF(BD!H385="COMMANDE","ALBAN1","ALBAN2"),IF(I385=INFO_CALENDRIER!$AB$3,IF(BD!H385="COMMANDE","ALICE1","ALICE2"),IF(I385=INFO_CALENDRIER!$AB$4,IF(BD!H385="COMMANDE","EUGENIE1","EUGENIE2"),IF(I385=INFO_CALENDRIER!$AB$5,IF(BD!H385="COMMANDE","FRED1","FRED2"),IF(I385=INFO_CALENDRIER!$AB$6,IF(BD!H385="COMMANDE","HERVE1","HERVE2"),IF(I385=INFO_CALENDRIER!$AB$7,IF(BD!H385="COMMANDE","MARIA1","MARIA2"),IF(I385=INFO_CALENDRIER!$AB$8,IF(BD!H385="COMMANDE","MARIE1","MARIE2"),IF(I385=INFO_CALENDRIER!$AB$9,IF(BD!H385="COMMANDE","VALERIE1","VALERIE2"),"erreur")))))))))</f>
        <v/>
      </c>
      <c r="U385" s="52"/>
      <c r="V385" s="52"/>
      <c r="W385" s="60" t="str">
        <f t="shared" si="92"/>
        <v/>
      </c>
      <c r="X385" s="60" t="str">
        <f t="shared" si="93"/>
        <v/>
      </c>
      <c r="Y385" s="60" t="str">
        <f t="shared" si="94"/>
        <v/>
      </c>
      <c r="Z385" s="55" t="str">
        <f t="shared" si="95"/>
        <v/>
      </c>
    </row>
    <row r="386" spans="1:26" x14ac:dyDescent="0.25">
      <c r="A386" s="59"/>
      <c r="B386" s="122"/>
      <c r="C386" s="59"/>
      <c r="D386" s="61"/>
      <c r="E386" s="52"/>
      <c r="F386" s="52"/>
      <c r="G386" s="65"/>
      <c r="H386" s="100" t="str">
        <f t="shared" si="88"/>
        <v/>
      </c>
      <c r="I386" s="52"/>
      <c r="J386" s="60" t="str">
        <f t="shared" si="89"/>
        <v/>
      </c>
      <c r="K386" s="60" t="str">
        <f t="shared" si="90"/>
        <v/>
      </c>
      <c r="L386" s="60" t="str">
        <f t="shared" si="91"/>
        <v/>
      </c>
      <c r="M386" s="52"/>
      <c r="N386" s="52" t="str">
        <f t="shared" si="83"/>
        <v/>
      </c>
      <c r="O386" s="52" t="str">
        <f t="shared" si="84"/>
        <v/>
      </c>
      <c r="P386" s="52" t="str">
        <f t="shared" si="85"/>
        <v/>
      </c>
      <c r="Q386" s="52" t="str">
        <f>+IF(A386="","",CONCATENATE(YEAR(A386),"-",VLOOKUP(MONTH(A386),INFO_CALENDRIER!$I$1:$J$13,2,FALSE)))</f>
        <v/>
      </c>
      <c r="R386" s="52" t="str">
        <f t="shared" si="86"/>
        <v/>
      </c>
      <c r="S386" s="60" t="str">
        <f t="shared" si="87"/>
        <v/>
      </c>
      <c r="T386" s="52" t="str">
        <f>IF(H386="","",IF(I386=INFO_CALENDRIER!$AB$2,IF(BD!H386="COMMANDE","ALBAN1","ALBAN2"),IF(I386=INFO_CALENDRIER!$AB$3,IF(BD!H386="COMMANDE","ALICE1","ALICE2"),IF(I386=INFO_CALENDRIER!$AB$4,IF(BD!H386="COMMANDE","EUGENIE1","EUGENIE2"),IF(I386=INFO_CALENDRIER!$AB$5,IF(BD!H386="COMMANDE","FRED1","FRED2"),IF(I386=INFO_CALENDRIER!$AB$6,IF(BD!H386="COMMANDE","HERVE1","HERVE2"),IF(I386=INFO_CALENDRIER!$AB$7,IF(BD!H386="COMMANDE","MARIA1","MARIA2"),IF(I386=INFO_CALENDRIER!$AB$8,IF(BD!H386="COMMANDE","MARIE1","MARIE2"),IF(I386=INFO_CALENDRIER!$AB$9,IF(BD!H386="COMMANDE","VALERIE1","VALERIE2"),"erreur")))))))))</f>
        <v/>
      </c>
      <c r="U386" s="52"/>
      <c r="V386" s="52"/>
      <c r="W386" s="60" t="str">
        <f t="shared" si="92"/>
        <v/>
      </c>
      <c r="X386" s="60" t="str">
        <f t="shared" si="93"/>
        <v/>
      </c>
      <c r="Y386" s="60" t="str">
        <f t="shared" si="94"/>
        <v/>
      </c>
      <c r="Z386" s="55" t="str">
        <f t="shared" si="95"/>
        <v/>
      </c>
    </row>
    <row r="387" spans="1:26" x14ac:dyDescent="0.25">
      <c r="A387" s="59"/>
      <c r="B387" s="122"/>
      <c r="C387" s="59"/>
      <c r="D387" s="61"/>
      <c r="E387" s="52"/>
      <c r="F387" s="52"/>
      <c r="G387" s="65"/>
      <c r="H387" s="100" t="str">
        <f t="shared" si="88"/>
        <v/>
      </c>
      <c r="I387" s="52"/>
      <c r="J387" s="60" t="str">
        <f t="shared" si="89"/>
        <v/>
      </c>
      <c r="K387" s="60" t="str">
        <f t="shared" si="90"/>
        <v/>
      </c>
      <c r="L387" s="60" t="str">
        <f t="shared" si="91"/>
        <v/>
      </c>
      <c r="M387" s="52"/>
      <c r="N387" s="52" t="str">
        <f t="shared" ref="N387:N450" si="96">+IF($A387="","",IF(OR(ISERR(K387),ISNA(K387)),1,0))</f>
        <v/>
      </c>
      <c r="O387" s="52" t="str">
        <f t="shared" ref="O387:O450" si="97">+IF($A387="","",IF(OR(ISERR(J387),ISNA(J387)),1,0))</f>
        <v/>
      </c>
      <c r="P387" s="52" t="str">
        <f t="shared" ref="P387:P450" si="98">IF($A387="","",IF(OR(ISERR(L387),ISNA(L387)),1,0))</f>
        <v/>
      </c>
      <c r="Q387" s="52" t="str">
        <f>+IF(A387="","",CONCATENATE(YEAR(A387),"-",VLOOKUP(MONTH(A387),INFO_CALENDRIER!$I$1:$J$13,2,FALSE)))</f>
        <v/>
      </c>
      <c r="R387" s="52" t="str">
        <f t="shared" ref="R387:R450" si="99">+IF($A387="","",IF(OR(ISERR(E387),ISNA(E387)),1,0))</f>
        <v/>
      </c>
      <c r="S387" s="60" t="str">
        <f t="shared" ref="S387:S450" si="100">IF($A387="","",IF(OR(ISERR(I387),ISNA(I387)),1,0))</f>
        <v/>
      </c>
      <c r="T387" s="52" t="str">
        <f>IF(H387="","",IF(I387=INFO_CALENDRIER!$AB$2,IF(BD!H387="COMMANDE","ALBAN1","ALBAN2"),IF(I387=INFO_CALENDRIER!$AB$3,IF(BD!H387="COMMANDE","ALICE1","ALICE2"),IF(I387=INFO_CALENDRIER!$AB$4,IF(BD!H387="COMMANDE","EUGENIE1","EUGENIE2"),IF(I387=INFO_CALENDRIER!$AB$5,IF(BD!H387="COMMANDE","FRED1","FRED2"),IF(I387=INFO_CALENDRIER!$AB$6,IF(BD!H387="COMMANDE","HERVE1","HERVE2"),IF(I387=INFO_CALENDRIER!$AB$7,IF(BD!H387="COMMANDE","MARIA1","MARIA2"),IF(I387=INFO_CALENDRIER!$AB$8,IF(BD!H387="COMMANDE","MARIE1","MARIE2"),IF(I387=INFO_CALENDRIER!$AB$9,IF(BD!H387="COMMANDE","VALERIE1","VALERIE2"),"erreur")))))))))</f>
        <v/>
      </c>
      <c r="U387" s="52"/>
      <c r="V387" s="52"/>
      <c r="W387" s="60" t="str">
        <f t="shared" si="92"/>
        <v/>
      </c>
      <c r="X387" s="60" t="str">
        <f t="shared" si="93"/>
        <v/>
      </c>
      <c r="Y387" s="60" t="str">
        <f t="shared" si="94"/>
        <v/>
      </c>
      <c r="Z387" s="55" t="str">
        <f t="shared" si="95"/>
        <v/>
      </c>
    </row>
    <row r="388" spans="1:26" x14ac:dyDescent="0.25">
      <c r="A388" s="59"/>
      <c r="B388" s="122"/>
      <c r="C388" s="59"/>
      <c r="D388" s="61"/>
      <c r="E388" s="52"/>
      <c r="F388" s="52"/>
      <c r="G388" s="65"/>
      <c r="H388" s="100" t="str">
        <f t="shared" si="88"/>
        <v/>
      </c>
      <c r="I388" s="52"/>
      <c r="J388" s="60" t="str">
        <f t="shared" si="89"/>
        <v/>
      </c>
      <c r="K388" s="60" t="str">
        <f t="shared" si="90"/>
        <v/>
      </c>
      <c r="L388" s="60" t="str">
        <f t="shared" si="91"/>
        <v/>
      </c>
      <c r="M388" s="52"/>
      <c r="N388" s="52" t="str">
        <f t="shared" si="96"/>
        <v/>
      </c>
      <c r="O388" s="52" t="str">
        <f t="shared" si="97"/>
        <v/>
      </c>
      <c r="P388" s="52" t="str">
        <f t="shared" si="98"/>
        <v/>
      </c>
      <c r="Q388" s="52" t="str">
        <f>+IF(A388="","",CONCATENATE(YEAR(A388),"-",VLOOKUP(MONTH(A388),INFO_CALENDRIER!$I$1:$J$13,2,FALSE)))</f>
        <v/>
      </c>
      <c r="R388" s="52" t="str">
        <f t="shared" si="99"/>
        <v/>
      </c>
      <c r="S388" s="60" t="str">
        <f t="shared" si="100"/>
        <v/>
      </c>
      <c r="T388" s="52" t="str">
        <f>IF(H388="","",IF(I388=INFO_CALENDRIER!$AB$2,IF(BD!H388="COMMANDE","ALBAN1","ALBAN2"),IF(I388=INFO_CALENDRIER!$AB$3,IF(BD!H388="COMMANDE","ALICE1","ALICE2"),IF(I388=INFO_CALENDRIER!$AB$4,IF(BD!H388="COMMANDE","EUGENIE1","EUGENIE2"),IF(I388=INFO_CALENDRIER!$AB$5,IF(BD!H388="COMMANDE","FRED1","FRED2"),IF(I388=INFO_CALENDRIER!$AB$6,IF(BD!H388="COMMANDE","HERVE1","HERVE2"),IF(I388=INFO_CALENDRIER!$AB$7,IF(BD!H388="COMMANDE","MARIA1","MARIA2"),IF(I388=INFO_CALENDRIER!$AB$8,IF(BD!H388="COMMANDE","MARIE1","MARIE2"),IF(I388=INFO_CALENDRIER!$AB$9,IF(BD!H388="COMMANDE","VALERIE1","VALERIE2"),"erreur")))))))))</f>
        <v/>
      </c>
      <c r="U388" s="52"/>
      <c r="V388" s="52"/>
      <c r="W388" s="60" t="str">
        <f t="shared" si="92"/>
        <v/>
      </c>
      <c r="X388" s="60" t="str">
        <f t="shared" si="93"/>
        <v/>
      </c>
      <c r="Y388" s="60" t="str">
        <f t="shared" si="94"/>
        <v/>
      </c>
      <c r="Z388" s="55" t="str">
        <f t="shared" si="95"/>
        <v/>
      </c>
    </row>
    <row r="389" spans="1:26" x14ac:dyDescent="0.25">
      <c r="A389" s="59"/>
      <c r="B389" s="122"/>
      <c r="C389" s="59"/>
      <c r="D389" s="61"/>
      <c r="E389" s="52"/>
      <c r="F389" s="52"/>
      <c r="G389" s="65"/>
      <c r="H389" s="100" t="str">
        <f t="shared" si="88"/>
        <v/>
      </c>
      <c r="I389" s="52"/>
      <c r="J389" s="60" t="str">
        <f t="shared" si="89"/>
        <v/>
      </c>
      <c r="K389" s="60" t="str">
        <f t="shared" si="90"/>
        <v/>
      </c>
      <c r="L389" s="60" t="str">
        <f t="shared" si="91"/>
        <v/>
      </c>
      <c r="M389" s="52"/>
      <c r="N389" s="52" t="str">
        <f t="shared" si="96"/>
        <v/>
      </c>
      <c r="O389" s="52" t="str">
        <f t="shared" si="97"/>
        <v/>
      </c>
      <c r="P389" s="52" t="str">
        <f t="shared" si="98"/>
        <v/>
      </c>
      <c r="Q389" s="52" t="str">
        <f>+IF(A389="","",CONCATENATE(YEAR(A389),"-",VLOOKUP(MONTH(A389),INFO_CALENDRIER!$I$1:$J$13,2,FALSE)))</f>
        <v/>
      </c>
      <c r="R389" s="52" t="str">
        <f t="shared" si="99"/>
        <v/>
      </c>
      <c r="S389" s="60" t="str">
        <f t="shared" si="100"/>
        <v/>
      </c>
      <c r="T389" s="52" t="str">
        <f>IF(H389="","",IF(I389=INFO_CALENDRIER!$AB$2,IF(BD!H389="COMMANDE","ALBAN1","ALBAN2"),IF(I389=INFO_CALENDRIER!$AB$3,IF(BD!H389="COMMANDE","ALICE1","ALICE2"),IF(I389=INFO_CALENDRIER!$AB$4,IF(BD!H389="COMMANDE","EUGENIE1","EUGENIE2"),IF(I389=INFO_CALENDRIER!$AB$5,IF(BD!H389="COMMANDE","FRED1","FRED2"),IF(I389=INFO_CALENDRIER!$AB$6,IF(BD!H389="COMMANDE","HERVE1","HERVE2"),IF(I389=INFO_CALENDRIER!$AB$7,IF(BD!H389="COMMANDE","MARIA1","MARIA2"),IF(I389=INFO_CALENDRIER!$AB$8,IF(BD!H389="COMMANDE","MARIE1","MARIE2"),IF(I389=INFO_CALENDRIER!$AB$9,IF(BD!H389="COMMANDE","VALERIE1","VALERIE2"),"erreur")))))))))</f>
        <v/>
      </c>
      <c r="U389" s="52"/>
      <c r="V389" s="52"/>
      <c r="W389" s="60" t="str">
        <f t="shared" si="92"/>
        <v/>
      </c>
      <c r="X389" s="60" t="str">
        <f t="shared" si="93"/>
        <v/>
      </c>
      <c r="Y389" s="60" t="str">
        <f t="shared" si="94"/>
        <v/>
      </c>
      <c r="Z389" s="55" t="str">
        <f t="shared" si="95"/>
        <v/>
      </c>
    </row>
    <row r="390" spans="1:26" x14ac:dyDescent="0.25">
      <c r="A390" s="59"/>
      <c r="B390" s="122"/>
      <c r="C390" s="59"/>
      <c r="D390" s="61"/>
      <c r="E390" s="52"/>
      <c r="F390" s="52"/>
      <c r="G390" s="65"/>
      <c r="H390" s="100" t="str">
        <f t="shared" si="88"/>
        <v/>
      </c>
      <c r="I390" s="52"/>
      <c r="J390" s="60" t="str">
        <f t="shared" si="89"/>
        <v/>
      </c>
      <c r="K390" s="60" t="str">
        <f t="shared" si="90"/>
        <v/>
      </c>
      <c r="L390" s="60" t="str">
        <f t="shared" si="91"/>
        <v/>
      </c>
      <c r="M390" s="52"/>
      <c r="N390" s="52" t="str">
        <f t="shared" si="96"/>
        <v/>
      </c>
      <c r="O390" s="52" t="str">
        <f t="shared" si="97"/>
        <v/>
      </c>
      <c r="P390" s="52" t="str">
        <f t="shared" si="98"/>
        <v/>
      </c>
      <c r="Q390" s="52" t="str">
        <f>+IF(A390="","",CONCATENATE(YEAR(A390),"-",VLOOKUP(MONTH(A390),INFO_CALENDRIER!$I$1:$J$13,2,FALSE)))</f>
        <v/>
      </c>
      <c r="R390" s="52" t="str">
        <f t="shared" si="99"/>
        <v/>
      </c>
      <c r="S390" s="60" t="str">
        <f t="shared" si="100"/>
        <v/>
      </c>
      <c r="T390" s="52" t="str">
        <f>IF(H390="","",IF(I390=INFO_CALENDRIER!$AB$2,IF(BD!H390="COMMANDE","ALBAN1","ALBAN2"),IF(I390=INFO_CALENDRIER!$AB$3,IF(BD!H390="COMMANDE","ALICE1","ALICE2"),IF(I390=INFO_CALENDRIER!$AB$4,IF(BD!H390="COMMANDE","EUGENIE1","EUGENIE2"),IF(I390=INFO_CALENDRIER!$AB$5,IF(BD!H390="COMMANDE","FRED1","FRED2"),IF(I390=INFO_CALENDRIER!$AB$6,IF(BD!H390="COMMANDE","HERVE1","HERVE2"),IF(I390=INFO_CALENDRIER!$AB$7,IF(BD!H390="COMMANDE","MARIA1","MARIA2"),IF(I390=INFO_CALENDRIER!$AB$8,IF(BD!H390="COMMANDE","MARIE1","MARIE2"),IF(I390=INFO_CALENDRIER!$AB$9,IF(BD!H390="COMMANDE","VALERIE1","VALERIE2"),"erreur")))))))))</f>
        <v/>
      </c>
      <c r="U390" s="52"/>
      <c r="V390" s="52"/>
      <c r="W390" s="60" t="str">
        <f t="shared" si="92"/>
        <v/>
      </c>
      <c r="X390" s="60" t="str">
        <f t="shared" si="93"/>
        <v/>
      </c>
      <c r="Y390" s="60" t="str">
        <f t="shared" si="94"/>
        <v/>
      </c>
      <c r="Z390" s="55" t="str">
        <f t="shared" si="95"/>
        <v/>
      </c>
    </row>
    <row r="391" spans="1:26" x14ac:dyDescent="0.25">
      <c r="A391" s="59"/>
      <c r="B391" s="122"/>
      <c r="C391" s="59"/>
      <c r="D391" s="61"/>
      <c r="E391" s="52"/>
      <c r="F391" s="52"/>
      <c r="G391" s="65"/>
      <c r="H391" s="100" t="str">
        <f t="shared" si="88"/>
        <v/>
      </c>
      <c r="I391" s="52"/>
      <c r="J391" s="60" t="str">
        <f t="shared" si="89"/>
        <v/>
      </c>
      <c r="K391" s="60" t="str">
        <f t="shared" si="90"/>
        <v/>
      </c>
      <c r="L391" s="60" t="str">
        <f t="shared" si="91"/>
        <v/>
      </c>
      <c r="M391" s="52"/>
      <c r="N391" s="52" t="str">
        <f t="shared" si="96"/>
        <v/>
      </c>
      <c r="O391" s="52" t="str">
        <f t="shared" si="97"/>
        <v/>
      </c>
      <c r="P391" s="52" t="str">
        <f t="shared" si="98"/>
        <v/>
      </c>
      <c r="Q391" s="52" t="str">
        <f>+IF(A391="","",CONCATENATE(YEAR(A391),"-",VLOOKUP(MONTH(A391),INFO_CALENDRIER!$I$1:$J$13,2,FALSE)))</f>
        <v/>
      </c>
      <c r="R391" s="52" t="str">
        <f t="shared" si="99"/>
        <v/>
      </c>
      <c r="S391" s="60" t="str">
        <f t="shared" si="100"/>
        <v/>
      </c>
      <c r="T391" s="52" t="str">
        <f>IF(H391="","",IF(I391=INFO_CALENDRIER!$AB$2,IF(BD!H391="COMMANDE","ALBAN1","ALBAN2"),IF(I391=INFO_CALENDRIER!$AB$3,IF(BD!H391="COMMANDE","ALICE1","ALICE2"),IF(I391=INFO_CALENDRIER!$AB$4,IF(BD!H391="COMMANDE","EUGENIE1","EUGENIE2"),IF(I391=INFO_CALENDRIER!$AB$5,IF(BD!H391="COMMANDE","FRED1","FRED2"),IF(I391=INFO_CALENDRIER!$AB$6,IF(BD!H391="COMMANDE","HERVE1","HERVE2"),IF(I391=INFO_CALENDRIER!$AB$7,IF(BD!H391="COMMANDE","MARIA1","MARIA2"),IF(I391=INFO_CALENDRIER!$AB$8,IF(BD!H391="COMMANDE","MARIE1","MARIE2"),IF(I391=INFO_CALENDRIER!$AB$9,IF(BD!H391="COMMANDE","VALERIE1","VALERIE2"),"erreur")))))))))</f>
        <v/>
      </c>
      <c r="U391" s="52"/>
      <c r="V391" s="52"/>
      <c r="W391" s="60" t="str">
        <f t="shared" si="92"/>
        <v/>
      </c>
      <c r="X391" s="60" t="str">
        <f t="shared" si="93"/>
        <v/>
      </c>
      <c r="Y391" s="60" t="str">
        <f t="shared" si="94"/>
        <v/>
      </c>
      <c r="Z391" s="55" t="str">
        <f t="shared" si="95"/>
        <v/>
      </c>
    </row>
    <row r="392" spans="1:26" x14ac:dyDescent="0.25">
      <c r="A392" s="59"/>
      <c r="B392" s="122"/>
      <c r="C392" s="59"/>
      <c r="D392" s="61"/>
      <c r="E392" s="52"/>
      <c r="F392" s="52"/>
      <c r="G392" s="65"/>
      <c r="H392" s="100" t="str">
        <f t="shared" si="88"/>
        <v/>
      </c>
      <c r="I392" s="52"/>
      <c r="J392" s="60" t="str">
        <f t="shared" si="89"/>
        <v/>
      </c>
      <c r="K392" s="60" t="str">
        <f t="shared" si="90"/>
        <v/>
      </c>
      <c r="L392" s="60" t="str">
        <f t="shared" si="91"/>
        <v/>
      </c>
      <c r="M392" s="52"/>
      <c r="N392" s="52" t="str">
        <f t="shared" si="96"/>
        <v/>
      </c>
      <c r="O392" s="52" t="str">
        <f t="shared" si="97"/>
        <v/>
      </c>
      <c r="P392" s="52" t="str">
        <f t="shared" si="98"/>
        <v/>
      </c>
      <c r="Q392" s="52" t="str">
        <f>+IF(A392="","",CONCATENATE(YEAR(A392),"-",VLOOKUP(MONTH(A392),INFO_CALENDRIER!$I$1:$J$13,2,FALSE)))</f>
        <v/>
      </c>
      <c r="R392" s="52" t="str">
        <f t="shared" si="99"/>
        <v/>
      </c>
      <c r="S392" s="60" t="str">
        <f t="shared" si="100"/>
        <v/>
      </c>
      <c r="T392" s="52" t="str">
        <f>IF(H392="","",IF(I392=INFO_CALENDRIER!$AB$2,IF(BD!H392="COMMANDE","ALBAN1","ALBAN2"),IF(I392=INFO_CALENDRIER!$AB$3,IF(BD!H392="COMMANDE","ALICE1","ALICE2"),IF(I392=INFO_CALENDRIER!$AB$4,IF(BD!H392="COMMANDE","EUGENIE1","EUGENIE2"),IF(I392=INFO_CALENDRIER!$AB$5,IF(BD!H392="COMMANDE","FRED1","FRED2"),IF(I392=INFO_CALENDRIER!$AB$6,IF(BD!H392="COMMANDE","HERVE1","HERVE2"),IF(I392=INFO_CALENDRIER!$AB$7,IF(BD!H392="COMMANDE","MARIA1","MARIA2"),IF(I392=INFO_CALENDRIER!$AB$8,IF(BD!H392="COMMANDE","MARIE1","MARIE2"),IF(I392=INFO_CALENDRIER!$AB$9,IF(BD!H392="COMMANDE","VALERIE1","VALERIE2"),"erreur")))))))))</f>
        <v/>
      </c>
      <c r="U392" s="52"/>
      <c r="V392" s="52"/>
      <c r="W392" s="60" t="str">
        <f t="shared" si="92"/>
        <v/>
      </c>
      <c r="X392" s="60" t="str">
        <f t="shared" si="93"/>
        <v/>
      </c>
      <c r="Y392" s="60" t="str">
        <f t="shared" si="94"/>
        <v/>
      </c>
      <c r="Z392" s="55" t="str">
        <f t="shared" si="95"/>
        <v/>
      </c>
    </row>
    <row r="393" spans="1:26" x14ac:dyDescent="0.25">
      <c r="A393" s="59"/>
      <c r="B393" s="122"/>
      <c r="C393" s="59"/>
      <c r="D393" s="61"/>
      <c r="E393" s="52"/>
      <c r="F393" s="52"/>
      <c r="G393" s="65"/>
      <c r="H393" s="100" t="str">
        <f t="shared" si="88"/>
        <v/>
      </c>
      <c r="I393" s="52"/>
      <c r="J393" s="60" t="str">
        <f t="shared" si="89"/>
        <v/>
      </c>
      <c r="K393" s="60" t="str">
        <f t="shared" si="90"/>
        <v/>
      </c>
      <c r="L393" s="60" t="str">
        <f t="shared" si="91"/>
        <v/>
      </c>
      <c r="M393" s="52"/>
      <c r="N393" s="52" t="str">
        <f t="shared" si="96"/>
        <v/>
      </c>
      <c r="O393" s="52" t="str">
        <f t="shared" si="97"/>
        <v/>
      </c>
      <c r="P393" s="52" t="str">
        <f t="shared" si="98"/>
        <v/>
      </c>
      <c r="Q393" s="52" t="str">
        <f>+IF(A393="","",CONCATENATE(YEAR(A393),"-",VLOOKUP(MONTH(A393),INFO_CALENDRIER!$I$1:$J$13,2,FALSE)))</f>
        <v/>
      </c>
      <c r="R393" s="52" t="str">
        <f t="shared" si="99"/>
        <v/>
      </c>
      <c r="S393" s="60" t="str">
        <f t="shared" si="100"/>
        <v/>
      </c>
      <c r="T393" s="52" t="str">
        <f>IF(H393="","",IF(I393=INFO_CALENDRIER!$AB$2,IF(BD!H393="COMMANDE","ALBAN1","ALBAN2"),IF(I393=INFO_CALENDRIER!$AB$3,IF(BD!H393="COMMANDE","ALICE1","ALICE2"),IF(I393=INFO_CALENDRIER!$AB$4,IF(BD!H393="COMMANDE","EUGENIE1","EUGENIE2"),IF(I393=INFO_CALENDRIER!$AB$5,IF(BD!H393="COMMANDE","FRED1","FRED2"),IF(I393=INFO_CALENDRIER!$AB$6,IF(BD!H393="COMMANDE","HERVE1","HERVE2"),IF(I393=INFO_CALENDRIER!$AB$7,IF(BD!H393="COMMANDE","MARIA1","MARIA2"),IF(I393=INFO_CALENDRIER!$AB$8,IF(BD!H393="COMMANDE","MARIE1","MARIE2"),IF(I393=INFO_CALENDRIER!$AB$9,IF(BD!H393="COMMANDE","VALERIE1","VALERIE2"),"erreur")))))))))</f>
        <v/>
      </c>
      <c r="U393" s="52"/>
      <c r="V393" s="52"/>
      <c r="W393" s="60" t="str">
        <f t="shared" si="92"/>
        <v/>
      </c>
      <c r="X393" s="60" t="str">
        <f t="shared" si="93"/>
        <v/>
      </c>
      <c r="Y393" s="60" t="str">
        <f t="shared" si="94"/>
        <v/>
      </c>
      <c r="Z393" s="55" t="str">
        <f t="shared" si="95"/>
        <v/>
      </c>
    </row>
    <row r="394" spans="1:26" x14ac:dyDescent="0.25">
      <c r="A394" s="59"/>
      <c r="B394" s="122"/>
      <c r="C394" s="59"/>
      <c r="D394" s="61"/>
      <c r="E394" s="52"/>
      <c r="F394" s="52"/>
      <c r="G394" s="65"/>
      <c r="H394" s="100" t="str">
        <f t="shared" ref="H394:H457" si="101">IF(G394="","",IF(U394=V394,"ERREUR",IF(U394=TRUE,"OPTION",IF(V394=TRUE,"COMMANDE",""))))</f>
        <v/>
      </c>
      <c r="I394" s="52"/>
      <c r="J394" s="60" t="str">
        <f t="shared" si="89"/>
        <v/>
      </c>
      <c r="K394" s="60" t="str">
        <f t="shared" si="90"/>
        <v/>
      </c>
      <c r="L394" s="60" t="str">
        <f t="shared" si="91"/>
        <v/>
      </c>
      <c r="M394" s="52"/>
      <c r="N394" s="52" t="str">
        <f t="shared" si="96"/>
        <v/>
      </c>
      <c r="O394" s="52" t="str">
        <f t="shared" si="97"/>
        <v/>
      </c>
      <c r="P394" s="52" t="str">
        <f t="shared" si="98"/>
        <v/>
      </c>
      <c r="Q394" s="52" t="str">
        <f>+IF(A394="","",CONCATENATE(YEAR(A394),"-",VLOOKUP(MONTH(A394),INFO_CALENDRIER!$I$1:$J$13,2,FALSE)))</f>
        <v/>
      </c>
      <c r="R394" s="52" t="str">
        <f t="shared" si="99"/>
        <v/>
      </c>
      <c r="S394" s="60" t="str">
        <f t="shared" si="100"/>
        <v/>
      </c>
      <c r="T394" s="52" t="str">
        <f>IF(H394="","",IF(I394=INFO_CALENDRIER!$AB$2,IF(BD!H394="COMMANDE","ALBAN1","ALBAN2"),IF(I394=INFO_CALENDRIER!$AB$3,IF(BD!H394="COMMANDE","ALICE1","ALICE2"),IF(I394=INFO_CALENDRIER!$AB$4,IF(BD!H394="COMMANDE","EUGENIE1","EUGENIE2"),IF(I394=INFO_CALENDRIER!$AB$5,IF(BD!H394="COMMANDE","FRED1","FRED2"),IF(I394=INFO_CALENDRIER!$AB$6,IF(BD!H394="COMMANDE","HERVE1","HERVE2"),IF(I394=INFO_CALENDRIER!$AB$7,IF(BD!H394="COMMANDE","MARIA1","MARIA2"),IF(I394=INFO_CALENDRIER!$AB$8,IF(BD!H394="COMMANDE","MARIE1","MARIE2"),IF(I394=INFO_CALENDRIER!$AB$9,IF(BD!H394="COMMANDE","VALERIE1","VALERIE2"),"erreur")))))))))</f>
        <v/>
      </c>
      <c r="U394" s="52"/>
      <c r="V394" s="52"/>
      <c r="W394" s="60" t="str">
        <f t="shared" si="92"/>
        <v/>
      </c>
      <c r="X394" s="60" t="str">
        <f t="shared" si="93"/>
        <v/>
      </c>
      <c r="Y394" s="60" t="str">
        <f t="shared" si="94"/>
        <v/>
      </c>
      <c r="Z394" s="55" t="str">
        <f t="shared" si="95"/>
        <v/>
      </c>
    </row>
    <row r="395" spans="1:26" x14ac:dyDescent="0.25">
      <c r="A395" s="59"/>
      <c r="B395" s="122"/>
      <c r="C395" s="59"/>
      <c r="D395" s="61"/>
      <c r="E395" s="52"/>
      <c r="F395" s="52"/>
      <c r="G395" s="65"/>
      <c r="H395" s="100" t="str">
        <f t="shared" si="101"/>
        <v/>
      </c>
      <c r="I395" s="52"/>
      <c r="J395" s="60" t="str">
        <f t="shared" si="89"/>
        <v/>
      </c>
      <c r="K395" s="60" t="str">
        <f t="shared" si="90"/>
        <v/>
      </c>
      <c r="L395" s="60" t="str">
        <f t="shared" si="91"/>
        <v/>
      </c>
      <c r="M395" s="52"/>
      <c r="N395" s="52" t="str">
        <f t="shared" si="96"/>
        <v/>
      </c>
      <c r="O395" s="52" t="str">
        <f t="shared" si="97"/>
        <v/>
      </c>
      <c r="P395" s="52" t="str">
        <f t="shared" si="98"/>
        <v/>
      </c>
      <c r="Q395" s="52" t="str">
        <f>+IF(A395="","",CONCATENATE(YEAR(A395),"-",VLOOKUP(MONTH(A395),INFO_CALENDRIER!$I$1:$J$13,2,FALSE)))</f>
        <v/>
      </c>
      <c r="R395" s="52" t="str">
        <f t="shared" si="99"/>
        <v/>
      </c>
      <c r="S395" s="60" t="str">
        <f t="shared" si="100"/>
        <v/>
      </c>
      <c r="T395" s="52" t="str">
        <f>IF(H395="","",IF(I395=INFO_CALENDRIER!$AB$2,IF(BD!H395="COMMANDE","ALBAN1","ALBAN2"),IF(I395=INFO_CALENDRIER!$AB$3,IF(BD!H395="COMMANDE","ALICE1","ALICE2"),IF(I395=INFO_CALENDRIER!$AB$4,IF(BD!H395="COMMANDE","EUGENIE1","EUGENIE2"),IF(I395=INFO_CALENDRIER!$AB$5,IF(BD!H395="COMMANDE","FRED1","FRED2"),IF(I395=INFO_CALENDRIER!$AB$6,IF(BD!H395="COMMANDE","HERVE1","HERVE2"),IF(I395=INFO_CALENDRIER!$AB$7,IF(BD!H395="COMMANDE","MARIA1","MARIA2"),IF(I395=INFO_CALENDRIER!$AB$8,IF(BD!H395="COMMANDE","MARIE1","MARIE2"),IF(I395=INFO_CALENDRIER!$AB$9,IF(BD!H395="COMMANDE","VALERIE1","VALERIE2"),"erreur")))))))))</f>
        <v/>
      </c>
      <c r="U395" s="52"/>
      <c r="V395" s="52"/>
      <c r="W395" s="60" t="str">
        <f t="shared" si="92"/>
        <v/>
      </c>
      <c r="X395" s="60" t="str">
        <f t="shared" si="93"/>
        <v/>
      </c>
      <c r="Y395" s="60" t="str">
        <f t="shared" si="94"/>
        <v/>
      </c>
      <c r="Z395" s="55" t="str">
        <f t="shared" si="95"/>
        <v/>
      </c>
    </row>
    <row r="396" spans="1:26" x14ac:dyDescent="0.25">
      <c r="A396" s="59"/>
      <c r="B396" s="122"/>
      <c r="C396" s="59"/>
      <c r="D396" s="61"/>
      <c r="E396" s="52"/>
      <c r="F396" s="52"/>
      <c r="G396" s="65"/>
      <c r="H396" s="100" t="str">
        <f t="shared" si="101"/>
        <v/>
      </c>
      <c r="I396" s="52"/>
      <c r="J396" s="60" t="str">
        <f t="shared" si="89"/>
        <v/>
      </c>
      <c r="K396" s="60" t="str">
        <f t="shared" si="90"/>
        <v/>
      </c>
      <c r="L396" s="60" t="str">
        <f t="shared" si="91"/>
        <v/>
      </c>
      <c r="M396" s="52"/>
      <c r="N396" s="52" t="str">
        <f t="shared" si="96"/>
        <v/>
      </c>
      <c r="O396" s="52" t="str">
        <f t="shared" si="97"/>
        <v/>
      </c>
      <c r="P396" s="52" t="str">
        <f t="shared" si="98"/>
        <v/>
      </c>
      <c r="Q396" s="52" t="str">
        <f>+IF(A396="","",CONCATENATE(YEAR(A396),"-",VLOOKUP(MONTH(A396),INFO_CALENDRIER!$I$1:$J$13,2,FALSE)))</f>
        <v/>
      </c>
      <c r="R396" s="52" t="str">
        <f t="shared" si="99"/>
        <v/>
      </c>
      <c r="S396" s="60" t="str">
        <f t="shared" si="100"/>
        <v/>
      </c>
      <c r="T396" s="52" t="str">
        <f>IF(H396="","",IF(I396=INFO_CALENDRIER!$AB$2,IF(BD!H396="COMMANDE","ALBAN1","ALBAN2"),IF(I396=INFO_CALENDRIER!$AB$3,IF(BD!H396="COMMANDE","ALICE1","ALICE2"),IF(I396=INFO_CALENDRIER!$AB$4,IF(BD!H396="COMMANDE","EUGENIE1","EUGENIE2"),IF(I396=INFO_CALENDRIER!$AB$5,IF(BD!H396="COMMANDE","FRED1","FRED2"),IF(I396=INFO_CALENDRIER!$AB$6,IF(BD!H396="COMMANDE","HERVE1","HERVE2"),IF(I396=INFO_CALENDRIER!$AB$7,IF(BD!H396="COMMANDE","MARIA1","MARIA2"),IF(I396=INFO_CALENDRIER!$AB$8,IF(BD!H396="COMMANDE","MARIE1","MARIE2"),IF(I396=INFO_CALENDRIER!$AB$9,IF(BD!H396="COMMANDE","VALERIE1","VALERIE2"),"erreur")))))))))</f>
        <v/>
      </c>
      <c r="U396" s="52"/>
      <c r="V396" s="52"/>
      <c r="W396" s="60" t="str">
        <f t="shared" si="92"/>
        <v/>
      </c>
      <c r="X396" s="60" t="str">
        <f t="shared" si="93"/>
        <v/>
      </c>
      <c r="Y396" s="60" t="str">
        <f t="shared" si="94"/>
        <v/>
      </c>
      <c r="Z396" s="55" t="str">
        <f t="shared" si="95"/>
        <v/>
      </c>
    </row>
    <row r="397" spans="1:26" x14ac:dyDescent="0.25">
      <c r="A397" s="59"/>
      <c r="B397" s="122"/>
      <c r="C397" s="59"/>
      <c r="D397" s="61"/>
      <c r="E397" s="52"/>
      <c r="F397" s="52"/>
      <c r="G397" s="65"/>
      <c r="H397" s="100" t="str">
        <f t="shared" si="101"/>
        <v/>
      </c>
      <c r="I397" s="52"/>
      <c r="J397" s="60" t="str">
        <f t="shared" si="89"/>
        <v/>
      </c>
      <c r="K397" s="60" t="str">
        <f t="shared" si="90"/>
        <v/>
      </c>
      <c r="L397" s="60" t="str">
        <f t="shared" si="91"/>
        <v/>
      </c>
      <c r="M397" s="52"/>
      <c r="N397" s="52" t="str">
        <f t="shared" si="96"/>
        <v/>
      </c>
      <c r="O397" s="52" t="str">
        <f t="shared" si="97"/>
        <v/>
      </c>
      <c r="P397" s="52" t="str">
        <f t="shared" si="98"/>
        <v/>
      </c>
      <c r="Q397" s="52" t="str">
        <f>+IF(A397="","",CONCATENATE(YEAR(A397),"-",VLOOKUP(MONTH(A397),INFO_CALENDRIER!$I$1:$J$13,2,FALSE)))</f>
        <v/>
      </c>
      <c r="R397" s="52" t="str">
        <f t="shared" si="99"/>
        <v/>
      </c>
      <c r="S397" s="60" t="str">
        <f t="shared" si="100"/>
        <v/>
      </c>
      <c r="T397" s="52" t="str">
        <f>IF(H397="","",IF(I397=INFO_CALENDRIER!$AB$2,IF(BD!H397="COMMANDE","ALBAN1","ALBAN2"),IF(I397=INFO_CALENDRIER!$AB$3,IF(BD!H397="COMMANDE","ALICE1","ALICE2"),IF(I397=INFO_CALENDRIER!$AB$4,IF(BD!H397="COMMANDE","EUGENIE1","EUGENIE2"),IF(I397=INFO_CALENDRIER!$AB$5,IF(BD!H397="COMMANDE","FRED1","FRED2"),IF(I397=INFO_CALENDRIER!$AB$6,IF(BD!H397="COMMANDE","HERVE1","HERVE2"),IF(I397=INFO_CALENDRIER!$AB$7,IF(BD!H397="COMMANDE","MARIA1","MARIA2"),IF(I397=INFO_CALENDRIER!$AB$8,IF(BD!H397="COMMANDE","MARIE1","MARIE2"),IF(I397=INFO_CALENDRIER!$AB$9,IF(BD!H397="COMMANDE","VALERIE1","VALERIE2"),"erreur")))))))))</f>
        <v/>
      </c>
      <c r="U397" s="52"/>
      <c r="V397" s="52"/>
      <c r="W397" s="60" t="str">
        <f t="shared" si="92"/>
        <v/>
      </c>
      <c r="X397" s="60" t="str">
        <f t="shared" si="93"/>
        <v/>
      </c>
      <c r="Y397" s="60" t="str">
        <f t="shared" si="94"/>
        <v/>
      </c>
      <c r="Z397" s="55" t="str">
        <f t="shared" si="95"/>
        <v/>
      </c>
    </row>
    <row r="398" spans="1:26" x14ac:dyDescent="0.25">
      <c r="A398" s="59"/>
      <c r="B398" s="122"/>
      <c r="C398" s="59"/>
      <c r="D398" s="61"/>
      <c r="E398" s="52"/>
      <c r="F398" s="52"/>
      <c r="G398" s="65"/>
      <c r="H398" s="100" t="str">
        <f t="shared" si="101"/>
        <v/>
      </c>
      <c r="I398" s="52"/>
      <c r="J398" s="60" t="str">
        <f t="shared" si="89"/>
        <v/>
      </c>
      <c r="K398" s="60" t="str">
        <f t="shared" si="90"/>
        <v/>
      </c>
      <c r="L398" s="60" t="str">
        <f t="shared" si="91"/>
        <v/>
      </c>
      <c r="M398" s="52"/>
      <c r="N398" s="52" t="str">
        <f t="shared" si="96"/>
        <v/>
      </c>
      <c r="O398" s="52" t="str">
        <f t="shared" si="97"/>
        <v/>
      </c>
      <c r="P398" s="52" t="str">
        <f t="shared" si="98"/>
        <v/>
      </c>
      <c r="Q398" s="52" t="str">
        <f>+IF(A398="","",CONCATENATE(YEAR(A398),"-",VLOOKUP(MONTH(A398),INFO_CALENDRIER!$I$1:$J$13,2,FALSE)))</f>
        <v/>
      </c>
      <c r="R398" s="52" t="str">
        <f t="shared" si="99"/>
        <v/>
      </c>
      <c r="S398" s="60" t="str">
        <f t="shared" si="100"/>
        <v/>
      </c>
      <c r="T398" s="52" t="str">
        <f>IF(H398="","",IF(I398=INFO_CALENDRIER!$AB$2,IF(BD!H398="COMMANDE","ALBAN1","ALBAN2"),IF(I398=INFO_CALENDRIER!$AB$3,IF(BD!H398="COMMANDE","ALICE1","ALICE2"),IF(I398=INFO_CALENDRIER!$AB$4,IF(BD!H398="COMMANDE","EUGENIE1","EUGENIE2"),IF(I398=INFO_CALENDRIER!$AB$5,IF(BD!H398="COMMANDE","FRED1","FRED2"),IF(I398=INFO_CALENDRIER!$AB$6,IF(BD!H398="COMMANDE","HERVE1","HERVE2"),IF(I398=INFO_CALENDRIER!$AB$7,IF(BD!H398="COMMANDE","MARIA1","MARIA2"),IF(I398=INFO_CALENDRIER!$AB$8,IF(BD!H398="COMMANDE","MARIE1","MARIE2"),IF(I398=INFO_CALENDRIER!$AB$9,IF(BD!H398="COMMANDE","VALERIE1","VALERIE2"),"erreur")))))))))</f>
        <v/>
      </c>
      <c r="U398" s="52"/>
      <c r="V398" s="52"/>
      <c r="W398" s="60" t="str">
        <f t="shared" si="92"/>
        <v/>
      </c>
      <c r="X398" s="60" t="str">
        <f t="shared" si="93"/>
        <v/>
      </c>
      <c r="Y398" s="60" t="str">
        <f t="shared" si="94"/>
        <v/>
      </c>
      <c r="Z398" s="55" t="str">
        <f t="shared" si="95"/>
        <v/>
      </c>
    </row>
    <row r="399" spans="1:26" x14ac:dyDescent="0.25">
      <c r="A399" s="59"/>
      <c r="B399" s="122"/>
      <c r="C399" s="59"/>
      <c r="D399" s="61"/>
      <c r="E399" s="52"/>
      <c r="F399" s="52"/>
      <c r="G399" s="65"/>
      <c r="H399" s="100" t="str">
        <f t="shared" si="101"/>
        <v/>
      </c>
      <c r="I399" s="52"/>
      <c r="J399" s="60" t="str">
        <f t="shared" si="89"/>
        <v/>
      </c>
      <c r="K399" s="60" t="str">
        <f t="shared" si="90"/>
        <v/>
      </c>
      <c r="L399" s="60" t="str">
        <f t="shared" si="91"/>
        <v/>
      </c>
      <c r="M399" s="52"/>
      <c r="N399" s="52" t="str">
        <f t="shared" si="96"/>
        <v/>
      </c>
      <c r="O399" s="52" t="str">
        <f t="shared" si="97"/>
        <v/>
      </c>
      <c r="P399" s="52" t="str">
        <f t="shared" si="98"/>
        <v/>
      </c>
      <c r="Q399" s="52" t="str">
        <f>+IF(A399="","",CONCATENATE(YEAR(A399),"-",VLOOKUP(MONTH(A399),INFO_CALENDRIER!$I$1:$J$13,2,FALSE)))</f>
        <v/>
      </c>
      <c r="R399" s="52" t="str">
        <f t="shared" si="99"/>
        <v/>
      </c>
      <c r="S399" s="60" t="str">
        <f t="shared" si="100"/>
        <v/>
      </c>
      <c r="T399" s="52" t="str">
        <f>IF(H399="","",IF(I399=INFO_CALENDRIER!$AB$2,IF(BD!H399="COMMANDE","ALBAN1","ALBAN2"),IF(I399=INFO_CALENDRIER!$AB$3,IF(BD!H399="COMMANDE","ALICE1","ALICE2"),IF(I399=INFO_CALENDRIER!$AB$4,IF(BD!H399="COMMANDE","EUGENIE1","EUGENIE2"),IF(I399=INFO_CALENDRIER!$AB$5,IF(BD!H399="COMMANDE","FRED1","FRED2"),IF(I399=INFO_CALENDRIER!$AB$6,IF(BD!H399="COMMANDE","HERVE1","HERVE2"),IF(I399=INFO_CALENDRIER!$AB$7,IF(BD!H399="COMMANDE","MARIA1","MARIA2"),IF(I399=INFO_CALENDRIER!$AB$8,IF(BD!H399="COMMANDE","MARIE1","MARIE2"),IF(I399=INFO_CALENDRIER!$AB$9,IF(BD!H399="COMMANDE","VALERIE1","VALERIE2"),"erreur")))))))))</f>
        <v/>
      </c>
      <c r="U399" s="52"/>
      <c r="V399" s="52"/>
      <c r="W399" s="60" t="str">
        <f t="shared" si="92"/>
        <v/>
      </c>
      <c r="X399" s="60" t="str">
        <f t="shared" si="93"/>
        <v/>
      </c>
      <c r="Y399" s="60" t="str">
        <f t="shared" si="94"/>
        <v/>
      </c>
      <c r="Z399" s="55" t="str">
        <f t="shared" si="95"/>
        <v/>
      </c>
    </row>
    <row r="400" spans="1:26" x14ac:dyDescent="0.25">
      <c r="A400" s="59"/>
      <c r="B400" s="122"/>
      <c r="C400" s="59"/>
      <c r="D400" s="61"/>
      <c r="E400" s="52"/>
      <c r="F400" s="52"/>
      <c r="G400" s="65"/>
      <c r="H400" s="100" t="str">
        <f t="shared" si="101"/>
        <v/>
      </c>
      <c r="I400" s="52"/>
      <c r="J400" s="60" t="str">
        <f t="shared" si="89"/>
        <v/>
      </c>
      <c r="K400" s="60" t="str">
        <f t="shared" si="90"/>
        <v/>
      </c>
      <c r="L400" s="60" t="str">
        <f t="shared" si="91"/>
        <v/>
      </c>
      <c r="M400" s="52"/>
      <c r="N400" s="52" t="str">
        <f t="shared" si="96"/>
        <v/>
      </c>
      <c r="O400" s="52" t="str">
        <f t="shared" si="97"/>
        <v/>
      </c>
      <c r="P400" s="52" t="str">
        <f t="shared" si="98"/>
        <v/>
      </c>
      <c r="Q400" s="52" t="str">
        <f>+IF(A400="","",CONCATENATE(YEAR(A400),"-",VLOOKUP(MONTH(A400),INFO_CALENDRIER!$I$1:$J$13,2,FALSE)))</f>
        <v/>
      </c>
      <c r="R400" s="52" t="str">
        <f t="shared" si="99"/>
        <v/>
      </c>
      <c r="S400" s="60" t="str">
        <f t="shared" si="100"/>
        <v/>
      </c>
      <c r="T400" s="52" t="str">
        <f>IF(H400="","",IF(I400=INFO_CALENDRIER!$AB$2,IF(BD!H400="COMMANDE","ALBAN1","ALBAN2"),IF(I400=INFO_CALENDRIER!$AB$3,IF(BD!H400="COMMANDE","ALICE1","ALICE2"),IF(I400=INFO_CALENDRIER!$AB$4,IF(BD!H400="COMMANDE","EUGENIE1","EUGENIE2"),IF(I400=INFO_CALENDRIER!$AB$5,IF(BD!H400="COMMANDE","FRED1","FRED2"),IF(I400=INFO_CALENDRIER!$AB$6,IF(BD!H400="COMMANDE","HERVE1","HERVE2"),IF(I400=INFO_CALENDRIER!$AB$7,IF(BD!H400="COMMANDE","MARIA1","MARIA2"),IF(I400=INFO_CALENDRIER!$AB$8,IF(BD!H400="COMMANDE","MARIE1","MARIE2"),IF(I400=INFO_CALENDRIER!$AB$9,IF(BD!H400="COMMANDE","VALERIE1","VALERIE2"),"erreur")))))))))</f>
        <v/>
      </c>
      <c r="U400" s="52"/>
      <c r="V400" s="52"/>
      <c r="W400" s="60" t="str">
        <f t="shared" si="92"/>
        <v/>
      </c>
      <c r="X400" s="60" t="str">
        <f t="shared" si="93"/>
        <v/>
      </c>
      <c r="Y400" s="60" t="str">
        <f t="shared" si="94"/>
        <v/>
      </c>
      <c r="Z400" s="55" t="str">
        <f t="shared" si="95"/>
        <v/>
      </c>
    </row>
    <row r="401" spans="1:26" x14ac:dyDescent="0.25">
      <c r="A401" s="59"/>
      <c r="B401" s="122"/>
      <c r="C401" s="59"/>
      <c r="D401" s="61"/>
      <c r="E401" s="52"/>
      <c r="F401" s="52"/>
      <c r="G401" s="65"/>
      <c r="H401" s="100" t="str">
        <f t="shared" si="101"/>
        <v/>
      </c>
      <c r="I401" s="52"/>
      <c r="J401" s="60" t="str">
        <f t="shared" ref="J401:J464" si="102">IF($A401="","",DAY(A401))</f>
        <v/>
      </c>
      <c r="K401" s="60" t="str">
        <f t="shared" ref="K401:K464" si="103">IF($A401="","",MONTH(A401))</f>
        <v/>
      </c>
      <c r="L401" s="60" t="str">
        <f t="shared" ref="L401:L464" si="104">IF($A401="","",YEAR(A401))</f>
        <v/>
      </c>
      <c r="M401" s="52"/>
      <c r="N401" s="52" t="str">
        <f t="shared" si="96"/>
        <v/>
      </c>
      <c r="O401" s="52" t="str">
        <f t="shared" si="97"/>
        <v/>
      </c>
      <c r="P401" s="52" t="str">
        <f t="shared" si="98"/>
        <v/>
      </c>
      <c r="Q401" s="52" t="str">
        <f>+IF(A401="","",CONCATENATE(YEAR(A401),"-",VLOOKUP(MONTH(A401),INFO_CALENDRIER!$I$1:$J$13,2,FALSE)))</f>
        <v/>
      </c>
      <c r="R401" s="52" t="str">
        <f t="shared" si="99"/>
        <v/>
      </c>
      <c r="S401" s="60" t="str">
        <f t="shared" si="100"/>
        <v/>
      </c>
      <c r="T401" s="52" t="str">
        <f>IF(H401="","",IF(I401=INFO_CALENDRIER!$AB$2,IF(BD!H401="COMMANDE","ALBAN1","ALBAN2"),IF(I401=INFO_CALENDRIER!$AB$3,IF(BD!H401="COMMANDE","ALICE1","ALICE2"),IF(I401=INFO_CALENDRIER!$AB$4,IF(BD!H401="COMMANDE","EUGENIE1","EUGENIE2"),IF(I401=INFO_CALENDRIER!$AB$5,IF(BD!H401="COMMANDE","FRED1","FRED2"),IF(I401=INFO_CALENDRIER!$AB$6,IF(BD!H401="COMMANDE","HERVE1","HERVE2"),IF(I401=INFO_CALENDRIER!$AB$7,IF(BD!H401="COMMANDE","MARIA1","MARIA2"),IF(I401=INFO_CALENDRIER!$AB$8,IF(BD!H401="COMMANDE","MARIE1","MARIE2"),IF(I401=INFO_CALENDRIER!$AB$9,IF(BD!H401="COMMANDE","VALERIE1","VALERIE2"),"erreur")))))))))</f>
        <v/>
      </c>
      <c r="U401" s="52"/>
      <c r="V401" s="52"/>
      <c r="W401" s="60" t="str">
        <f t="shared" ref="W401:W464" si="105">IF($C401="","",DAY(C401))</f>
        <v/>
      </c>
      <c r="X401" s="60" t="str">
        <f t="shared" ref="X401:X464" si="106">IF($C401="","",MONTH(C401))</f>
        <v/>
      </c>
      <c r="Y401" s="60" t="str">
        <f t="shared" ref="Y401:Y464" si="107">IF($C401="","",YEAR(C401))</f>
        <v/>
      </c>
      <c r="Z401" s="55" t="str">
        <f t="shared" ref="Z401:Z464" si="108">IF(A401="","",IF(C401-A401=0,1,(C401-A401)))</f>
        <v/>
      </c>
    </row>
    <row r="402" spans="1:26" x14ac:dyDescent="0.25">
      <c r="A402" s="59"/>
      <c r="B402" s="122"/>
      <c r="C402" s="59"/>
      <c r="D402" s="61"/>
      <c r="E402" s="52"/>
      <c r="F402" s="52"/>
      <c r="G402" s="65"/>
      <c r="H402" s="100" t="str">
        <f t="shared" si="101"/>
        <v/>
      </c>
      <c r="I402" s="52"/>
      <c r="J402" s="60" t="str">
        <f t="shared" si="102"/>
        <v/>
      </c>
      <c r="K402" s="60" t="str">
        <f t="shared" si="103"/>
        <v/>
      </c>
      <c r="L402" s="60" t="str">
        <f t="shared" si="104"/>
        <v/>
      </c>
      <c r="M402" s="52"/>
      <c r="N402" s="52" t="str">
        <f t="shared" si="96"/>
        <v/>
      </c>
      <c r="O402" s="52" t="str">
        <f t="shared" si="97"/>
        <v/>
      </c>
      <c r="P402" s="52" t="str">
        <f t="shared" si="98"/>
        <v/>
      </c>
      <c r="Q402" s="52" t="str">
        <f>+IF(A402="","",CONCATENATE(YEAR(A402),"-",VLOOKUP(MONTH(A402),INFO_CALENDRIER!$I$1:$J$13,2,FALSE)))</f>
        <v/>
      </c>
      <c r="R402" s="52" t="str">
        <f t="shared" si="99"/>
        <v/>
      </c>
      <c r="S402" s="60" t="str">
        <f t="shared" si="100"/>
        <v/>
      </c>
      <c r="T402" s="52" t="str">
        <f>IF(H402="","",IF(I402=INFO_CALENDRIER!$AB$2,IF(BD!H402="COMMANDE","ALBAN1","ALBAN2"),IF(I402=INFO_CALENDRIER!$AB$3,IF(BD!H402="COMMANDE","ALICE1","ALICE2"),IF(I402=INFO_CALENDRIER!$AB$4,IF(BD!H402="COMMANDE","EUGENIE1","EUGENIE2"),IF(I402=INFO_CALENDRIER!$AB$5,IF(BD!H402="COMMANDE","FRED1","FRED2"),IF(I402=INFO_CALENDRIER!$AB$6,IF(BD!H402="COMMANDE","HERVE1","HERVE2"),IF(I402=INFO_CALENDRIER!$AB$7,IF(BD!H402="COMMANDE","MARIA1","MARIA2"),IF(I402=INFO_CALENDRIER!$AB$8,IF(BD!H402="COMMANDE","MARIE1","MARIE2"),IF(I402=INFO_CALENDRIER!$AB$9,IF(BD!H402="COMMANDE","VALERIE1","VALERIE2"),"erreur")))))))))</f>
        <v/>
      </c>
      <c r="U402" s="52"/>
      <c r="V402" s="52"/>
      <c r="W402" s="60" t="str">
        <f t="shared" si="105"/>
        <v/>
      </c>
      <c r="X402" s="60" t="str">
        <f t="shared" si="106"/>
        <v/>
      </c>
      <c r="Y402" s="60" t="str">
        <f t="shared" si="107"/>
        <v/>
      </c>
      <c r="Z402" s="55" t="str">
        <f t="shared" si="108"/>
        <v/>
      </c>
    </row>
    <row r="403" spans="1:26" x14ac:dyDescent="0.25">
      <c r="A403" s="59"/>
      <c r="B403" s="122"/>
      <c r="C403" s="59"/>
      <c r="D403" s="61"/>
      <c r="E403" s="52"/>
      <c r="F403" s="52"/>
      <c r="G403" s="65"/>
      <c r="H403" s="100" t="str">
        <f t="shared" si="101"/>
        <v/>
      </c>
      <c r="I403" s="52"/>
      <c r="J403" s="60" t="str">
        <f t="shared" si="102"/>
        <v/>
      </c>
      <c r="K403" s="60" t="str">
        <f t="shared" si="103"/>
        <v/>
      </c>
      <c r="L403" s="60" t="str">
        <f t="shared" si="104"/>
        <v/>
      </c>
      <c r="M403" s="52"/>
      <c r="N403" s="52" t="str">
        <f t="shared" si="96"/>
        <v/>
      </c>
      <c r="O403" s="52" t="str">
        <f t="shared" si="97"/>
        <v/>
      </c>
      <c r="P403" s="52" t="str">
        <f t="shared" si="98"/>
        <v/>
      </c>
      <c r="Q403" s="52" t="str">
        <f>+IF(A403="","",CONCATENATE(YEAR(A403),"-",VLOOKUP(MONTH(A403),INFO_CALENDRIER!$I$1:$J$13,2,FALSE)))</f>
        <v/>
      </c>
      <c r="R403" s="52" t="str">
        <f t="shared" si="99"/>
        <v/>
      </c>
      <c r="S403" s="60" t="str">
        <f t="shared" si="100"/>
        <v/>
      </c>
      <c r="T403" s="52" t="str">
        <f>IF(H403="","",IF(I403=INFO_CALENDRIER!$AB$2,IF(BD!H403="COMMANDE","ALBAN1","ALBAN2"),IF(I403=INFO_CALENDRIER!$AB$3,IF(BD!H403="COMMANDE","ALICE1","ALICE2"),IF(I403=INFO_CALENDRIER!$AB$4,IF(BD!H403="COMMANDE","EUGENIE1","EUGENIE2"),IF(I403=INFO_CALENDRIER!$AB$5,IF(BD!H403="COMMANDE","FRED1","FRED2"),IF(I403=INFO_CALENDRIER!$AB$6,IF(BD!H403="COMMANDE","HERVE1","HERVE2"),IF(I403=INFO_CALENDRIER!$AB$7,IF(BD!H403="COMMANDE","MARIA1","MARIA2"),IF(I403=INFO_CALENDRIER!$AB$8,IF(BD!H403="COMMANDE","MARIE1","MARIE2"),IF(I403=INFO_CALENDRIER!$AB$9,IF(BD!H403="COMMANDE","VALERIE1","VALERIE2"),"erreur")))))))))</f>
        <v/>
      </c>
      <c r="U403" s="52"/>
      <c r="V403" s="52"/>
      <c r="W403" s="60" t="str">
        <f t="shared" si="105"/>
        <v/>
      </c>
      <c r="X403" s="60" t="str">
        <f t="shared" si="106"/>
        <v/>
      </c>
      <c r="Y403" s="60" t="str">
        <f t="shared" si="107"/>
        <v/>
      </c>
      <c r="Z403" s="55" t="str">
        <f t="shared" si="108"/>
        <v/>
      </c>
    </row>
    <row r="404" spans="1:26" x14ac:dyDescent="0.25">
      <c r="A404" s="59"/>
      <c r="B404" s="122"/>
      <c r="C404" s="59"/>
      <c r="D404" s="61"/>
      <c r="E404" s="52"/>
      <c r="F404" s="52"/>
      <c r="G404" s="65"/>
      <c r="H404" s="100" t="str">
        <f t="shared" si="101"/>
        <v/>
      </c>
      <c r="I404" s="52"/>
      <c r="J404" s="60" t="str">
        <f t="shared" si="102"/>
        <v/>
      </c>
      <c r="K404" s="60" t="str">
        <f t="shared" si="103"/>
        <v/>
      </c>
      <c r="L404" s="60" t="str">
        <f t="shared" si="104"/>
        <v/>
      </c>
      <c r="M404" s="52"/>
      <c r="N404" s="52" t="str">
        <f t="shared" si="96"/>
        <v/>
      </c>
      <c r="O404" s="52" t="str">
        <f t="shared" si="97"/>
        <v/>
      </c>
      <c r="P404" s="52" t="str">
        <f t="shared" si="98"/>
        <v/>
      </c>
      <c r="Q404" s="52" t="str">
        <f>+IF(A404="","",CONCATENATE(YEAR(A404),"-",VLOOKUP(MONTH(A404),INFO_CALENDRIER!$I$1:$J$13,2,FALSE)))</f>
        <v/>
      </c>
      <c r="R404" s="52" t="str">
        <f t="shared" si="99"/>
        <v/>
      </c>
      <c r="S404" s="60" t="str">
        <f t="shared" si="100"/>
        <v/>
      </c>
      <c r="T404" s="52" t="str">
        <f>IF(H404="","",IF(I404=INFO_CALENDRIER!$AB$2,IF(BD!H404="COMMANDE","ALBAN1","ALBAN2"),IF(I404=INFO_CALENDRIER!$AB$3,IF(BD!H404="COMMANDE","ALICE1","ALICE2"),IF(I404=INFO_CALENDRIER!$AB$4,IF(BD!H404="COMMANDE","EUGENIE1","EUGENIE2"),IF(I404=INFO_CALENDRIER!$AB$5,IF(BD!H404="COMMANDE","FRED1","FRED2"),IF(I404=INFO_CALENDRIER!$AB$6,IF(BD!H404="COMMANDE","HERVE1","HERVE2"),IF(I404=INFO_CALENDRIER!$AB$7,IF(BD!H404="COMMANDE","MARIA1","MARIA2"),IF(I404=INFO_CALENDRIER!$AB$8,IF(BD!H404="COMMANDE","MARIE1","MARIE2"),IF(I404=INFO_CALENDRIER!$AB$9,IF(BD!H404="COMMANDE","VALERIE1","VALERIE2"),"erreur")))))))))</f>
        <v/>
      </c>
      <c r="U404" s="52"/>
      <c r="V404" s="52"/>
      <c r="W404" s="60" t="str">
        <f t="shared" si="105"/>
        <v/>
      </c>
      <c r="X404" s="60" t="str">
        <f t="shared" si="106"/>
        <v/>
      </c>
      <c r="Y404" s="60" t="str">
        <f t="shared" si="107"/>
        <v/>
      </c>
      <c r="Z404" s="55" t="str">
        <f t="shared" si="108"/>
        <v/>
      </c>
    </row>
    <row r="405" spans="1:26" x14ac:dyDescent="0.25">
      <c r="A405" s="59"/>
      <c r="B405" s="122"/>
      <c r="C405" s="59"/>
      <c r="D405" s="61"/>
      <c r="E405" s="52"/>
      <c r="F405" s="52"/>
      <c r="G405" s="65"/>
      <c r="H405" s="100" t="str">
        <f t="shared" si="101"/>
        <v/>
      </c>
      <c r="I405" s="52"/>
      <c r="J405" s="60" t="str">
        <f t="shared" si="102"/>
        <v/>
      </c>
      <c r="K405" s="60" t="str">
        <f t="shared" si="103"/>
        <v/>
      </c>
      <c r="L405" s="60" t="str">
        <f t="shared" si="104"/>
        <v/>
      </c>
      <c r="M405" s="52"/>
      <c r="N405" s="52" t="str">
        <f t="shared" si="96"/>
        <v/>
      </c>
      <c r="O405" s="52" t="str">
        <f t="shared" si="97"/>
        <v/>
      </c>
      <c r="P405" s="52" t="str">
        <f t="shared" si="98"/>
        <v/>
      </c>
      <c r="Q405" s="52" t="str">
        <f>+IF(A405="","",CONCATENATE(YEAR(A405),"-",VLOOKUP(MONTH(A405),INFO_CALENDRIER!$I$1:$J$13,2,FALSE)))</f>
        <v/>
      </c>
      <c r="R405" s="52" t="str">
        <f t="shared" si="99"/>
        <v/>
      </c>
      <c r="S405" s="60" t="str">
        <f t="shared" si="100"/>
        <v/>
      </c>
      <c r="T405" s="52" t="str">
        <f>IF(H405="","",IF(I405=INFO_CALENDRIER!$AB$2,IF(BD!H405="COMMANDE","ALBAN1","ALBAN2"),IF(I405=INFO_CALENDRIER!$AB$3,IF(BD!H405="COMMANDE","ALICE1","ALICE2"),IF(I405=INFO_CALENDRIER!$AB$4,IF(BD!H405="COMMANDE","EUGENIE1","EUGENIE2"),IF(I405=INFO_CALENDRIER!$AB$5,IF(BD!H405="COMMANDE","FRED1","FRED2"),IF(I405=INFO_CALENDRIER!$AB$6,IF(BD!H405="COMMANDE","HERVE1","HERVE2"),IF(I405=INFO_CALENDRIER!$AB$7,IF(BD!H405="COMMANDE","MARIA1","MARIA2"),IF(I405=INFO_CALENDRIER!$AB$8,IF(BD!H405="COMMANDE","MARIE1","MARIE2"),IF(I405=INFO_CALENDRIER!$AB$9,IF(BD!H405="COMMANDE","VALERIE1","VALERIE2"),"erreur")))))))))</f>
        <v/>
      </c>
      <c r="U405" s="52"/>
      <c r="V405" s="52"/>
      <c r="W405" s="60" t="str">
        <f t="shared" si="105"/>
        <v/>
      </c>
      <c r="X405" s="60" t="str">
        <f t="shared" si="106"/>
        <v/>
      </c>
      <c r="Y405" s="60" t="str">
        <f t="shared" si="107"/>
        <v/>
      </c>
      <c r="Z405" s="55" t="str">
        <f t="shared" si="108"/>
        <v/>
      </c>
    </row>
    <row r="406" spans="1:26" x14ac:dyDescent="0.25">
      <c r="A406" s="59"/>
      <c r="B406" s="122"/>
      <c r="C406" s="59"/>
      <c r="D406" s="61"/>
      <c r="E406" s="52"/>
      <c r="F406" s="52"/>
      <c r="G406" s="65"/>
      <c r="H406" s="100" t="str">
        <f t="shared" si="101"/>
        <v/>
      </c>
      <c r="I406" s="52"/>
      <c r="J406" s="60" t="str">
        <f t="shared" si="102"/>
        <v/>
      </c>
      <c r="K406" s="60" t="str">
        <f t="shared" si="103"/>
        <v/>
      </c>
      <c r="L406" s="60" t="str">
        <f t="shared" si="104"/>
        <v/>
      </c>
      <c r="M406" s="52"/>
      <c r="N406" s="52" t="str">
        <f t="shared" si="96"/>
        <v/>
      </c>
      <c r="O406" s="52" t="str">
        <f t="shared" si="97"/>
        <v/>
      </c>
      <c r="P406" s="52" t="str">
        <f t="shared" si="98"/>
        <v/>
      </c>
      <c r="Q406" s="52" t="str">
        <f>+IF(A406="","",CONCATENATE(YEAR(A406),"-",VLOOKUP(MONTH(A406),INFO_CALENDRIER!$I$1:$J$13,2,FALSE)))</f>
        <v/>
      </c>
      <c r="R406" s="52" t="str">
        <f t="shared" si="99"/>
        <v/>
      </c>
      <c r="S406" s="60" t="str">
        <f t="shared" si="100"/>
        <v/>
      </c>
      <c r="T406" s="52" t="str">
        <f>IF(H406="","",IF(I406=INFO_CALENDRIER!$AB$2,IF(BD!H406="COMMANDE","ALBAN1","ALBAN2"),IF(I406=INFO_CALENDRIER!$AB$3,IF(BD!H406="COMMANDE","ALICE1","ALICE2"),IF(I406=INFO_CALENDRIER!$AB$4,IF(BD!H406="COMMANDE","EUGENIE1","EUGENIE2"),IF(I406=INFO_CALENDRIER!$AB$5,IF(BD!H406="COMMANDE","FRED1","FRED2"),IF(I406=INFO_CALENDRIER!$AB$6,IF(BD!H406="COMMANDE","HERVE1","HERVE2"),IF(I406=INFO_CALENDRIER!$AB$7,IF(BD!H406="COMMANDE","MARIA1","MARIA2"),IF(I406=INFO_CALENDRIER!$AB$8,IF(BD!H406="COMMANDE","MARIE1","MARIE2"),IF(I406=INFO_CALENDRIER!$AB$9,IF(BD!H406="COMMANDE","VALERIE1","VALERIE2"),"erreur")))))))))</f>
        <v/>
      </c>
      <c r="U406" s="52"/>
      <c r="V406" s="52"/>
      <c r="W406" s="60" t="str">
        <f t="shared" si="105"/>
        <v/>
      </c>
      <c r="X406" s="60" t="str">
        <f t="shared" si="106"/>
        <v/>
      </c>
      <c r="Y406" s="60" t="str">
        <f t="shared" si="107"/>
        <v/>
      </c>
      <c r="Z406" s="55" t="str">
        <f t="shared" si="108"/>
        <v/>
      </c>
    </row>
    <row r="407" spans="1:26" x14ac:dyDescent="0.25">
      <c r="A407" s="59"/>
      <c r="B407" s="122"/>
      <c r="C407" s="59"/>
      <c r="D407" s="61"/>
      <c r="E407" s="52"/>
      <c r="F407" s="52"/>
      <c r="G407" s="65"/>
      <c r="H407" s="100" t="str">
        <f t="shared" si="101"/>
        <v/>
      </c>
      <c r="I407" s="52"/>
      <c r="J407" s="60" t="str">
        <f t="shared" si="102"/>
        <v/>
      </c>
      <c r="K407" s="60" t="str">
        <f t="shared" si="103"/>
        <v/>
      </c>
      <c r="L407" s="60" t="str">
        <f t="shared" si="104"/>
        <v/>
      </c>
      <c r="M407" s="52"/>
      <c r="N407" s="52" t="str">
        <f t="shared" si="96"/>
        <v/>
      </c>
      <c r="O407" s="52" t="str">
        <f t="shared" si="97"/>
        <v/>
      </c>
      <c r="P407" s="52" t="str">
        <f t="shared" si="98"/>
        <v/>
      </c>
      <c r="Q407" s="52" t="str">
        <f>+IF(A407="","",CONCATENATE(YEAR(A407),"-",VLOOKUP(MONTH(A407),INFO_CALENDRIER!$I$1:$J$13,2,FALSE)))</f>
        <v/>
      </c>
      <c r="R407" s="52" t="str">
        <f t="shared" si="99"/>
        <v/>
      </c>
      <c r="S407" s="60" t="str">
        <f t="shared" si="100"/>
        <v/>
      </c>
      <c r="T407" s="52" t="str">
        <f>IF(H407="","",IF(I407=INFO_CALENDRIER!$AB$2,IF(BD!H407="COMMANDE","ALBAN1","ALBAN2"),IF(I407=INFO_CALENDRIER!$AB$3,IF(BD!H407="COMMANDE","ALICE1","ALICE2"),IF(I407=INFO_CALENDRIER!$AB$4,IF(BD!H407="COMMANDE","EUGENIE1","EUGENIE2"),IF(I407=INFO_CALENDRIER!$AB$5,IF(BD!H407="COMMANDE","FRED1","FRED2"),IF(I407=INFO_CALENDRIER!$AB$6,IF(BD!H407="COMMANDE","HERVE1","HERVE2"),IF(I407=INFO_CALENDRIER!$AB$7,IF(BD!H407="COMMANDE","MARIA1","MARIA2"),IF(I407=INFO_CALENDRIER!$AB$8,IF(BD!H407="COMMANDE","MARIE1","MARIE2"),IF(I407=INFO_CALENDRIER!$AB$9,IF(BD!H407="COMMANDE","VALERIE1","VALERIE2"),"erreur")))))))))</f>
        <v/>
      </c>
      <c r="U407" s="52"/>
      <c r="V407" s="52"/>
      <c r="W407" s="60" t="str">
        <f t="shared" si="105"/>
        <v/>
      </c>
      <c r="X407" s="60" t="str">
        <f t="shared" si="106"/>
        <v/>
      </c>
      <c r="Y407" s="60" t="str">
        <f t="shared" si="107"/>
        <v/>
      </c>
      <c r="Z407" s="55" t="str">
        <f t="shared" si="108"/>
        <v/>
      </c>
    </row>
    <row r="408" spans="1:26" x14ac:dyDescent="0.25">
      <c r="A408" s="59"/>
      <c r="B408" s="122"/>
      <c r="C408" s="59"/>
      <c r="D408" s="61"/>
      <c r="E408" s="52"/>
      <c r="F408" s="52"/>
      <c r="G408" s="65"/>
      <c r="H408" s="100" t="str">
        <f t="shared" si="101"/>
        <v/>
      </c>
      <c r="I408" s="52"/>
      <c r="J408" s="60" t="str">
        <f t="shared" si="102"/>
        <v/>
      </c>
      <c r="K408" s="60" t="str">
        <f t="shared" si="103"/>
        <v/>
      </c>
      <c r="L408" s="60" t="str">
        <f t="shared" si="104"/>
        <v/>
      </c>
      <c r="M408" s="52"/>
      <c r="N408" s="52" t="str">
        <f t="shared" si="96"/>
        <v/>
      </c>
      <c r="O408" s="52" t="str">
        <f t="shared" si="97"/>
        <v/>
      </c>
      <c r="P408" s="52" t="str">
        <f t="shared" si="98"/>
        <v/>
      </c>
      <c r="Q408" s="52" t="str">
        <f>+IF(A408="","",CONCATENATE(YEAR(A408),"-",VLOOKUP(MONTH(A408),INFO_CALENDRIER!$I$1:$J$13,2,FALSE)))</f>
        <v/>
      </c>
      <c r="R408" s="52" t="str">
        <f t="shared" si="99"/>
        <v/>
      </c>
      <c r="S408" s="60" t="str">
        <f t="shared" si="100"/>
        <v/>
      </c>
      <c r="T408" s="52" t="str">
        <f>IF(H408="","",IF(I408=INFO_CALENDRIER!$AB$2,IF(BD!H408="COMMANDE","ALBAN1","ALBAN2"),IF(I408=INFO_CALENDRIER!$AB$3,IF(BD!H408="COMMANDE","ALICE1","ALICE2"),IF(I408=INFO_CALENDRIER!$AB$4,IF(BD!H408="COMMANDE","EUGENIE1","EUGENIE2"),IF(I408=INFO_CALENDRIER!$AB$5,IF(BD!H408="COMMANDE","FRED1","FRED2"),IF(I408=INFO_CALENDRIER!$AB$6,IF(BD!H408="COMMANDE","HERVE1","HERVE2"),IF(I408=INFO_CALENDRIER!$AB$7,IF(BD!H408="COMMANDE","MARIA1","MARIA2"),IF(I408=INFO_CALENDRIER!$AB$8,IF(BD!H408="COMMANDE","MARIE1","MARIE2"),IF(I408=INFO_CALENDRIER!$AB$9,IF(BD!H408="COMMANDE","VALERIE1","VALERIE2"),"erreur")))))))))</f>
        <v/>
      </c>
      <c r="U408" s="52"/>
      <c r="V408" s="52"/>
      <c r="W408" s="60" t="str">
        <f t="shared" si="105"/>
        <v/>
      </c>
      <c r="X408" s="60" t="str">
        <f t="shared" si="106"/>
        <v/>
      </c>
      <c r="Y408" s="60" t="str">
        <f t="shared" si="107"/>
        <v/>
      </c>
      <c r="Z408" s="55" t="str">
        <f t="shared" si="108"/>
        <v/>
      </c>
    </row>
    <row r="409" spans="1:26" x14ac:dyDescent="0.25">
      <c r="A409" s="59"/>
      <c r="B409" s="122"/>
      <c r="C409" s="59"/>
      <c r="D409" s="61"/>
      <c r="E409" s="52"/>
      <c r="F409" s="52"/>
      <c r="G409" s="65"/>
      <c r="H409" s="100" t="str">
        <f t="shared" si="101"/>
        <v/>
      </c>
      <c r="I409" s="52"/>
      <c r="J409" s="60" t="str">
        <f t="shared" si="102"/>
        <v/>
      </c>
      <c r="K409" s="60" t="str">
        <f t="shared" si="103"/>
        <v/>
      </c>
      <c r="L409" s="60" t="str">
        <f t="shared" si="104"/>
        <v/>
      </c>
      <c r="M409" s="52"/>
      <c r="N409" s="52" t="str">
        <f t="shared" si="96"/>
        <v/>
      </c>
      <c r="O409" s="52" t="str">
        <f t="shared" si="97"/>
        <v/>
      </c>
      <c r="P409" s="52" t="str">
        <f t="shared" si="98"/>
        <v/>
      </c>
      <c r="Q409" s="52" t="str">
        <f>+IF(A409="","",CONCATENATE(YEAR(A409),"-",VLOOKUP(MONTH(A409),INFO_CALENDRIER!$I$1:$J$13,2,FALSE)))</f>
        <v/>
      </c>
      <c r="R409" s="52" t="str">
        <f t="shared" si="99"/>
        <v/>
      </c>
      <c r="S409" s="60" t="str">
        <f t="shared" si="100"/>
        <v/>
      </c>
      <c r="T409" s="52" t="str">
        <f>IF(H409="","",IF(I409=INFO_CALENDRIER!$AB$2,IF(BD!H409="COMMANDE","ALBAN1","ALBAN2"),IF(I409=INFO_CALENDRIER!$AB$3,IF(BD!H409="COMMANDE","ALICE1","ALICE2"),IF(I409=INFO_CALENDRIER!$AB$4,IF(BD!H409="COMMANDE","EUGENIE1","EUGENIE2"),IF(I409=INFO_CALENDRIER!$AB$5,IF(BD!H409="COMMANDE","FRED1","FRED2"),IF(I409=INFO_CALENDRIER!$AB$6,IF(BD!H409="COMMANDE","HERVE1","HERVE2"),IF(I409=INFO_CALENDRIER!$AB$7,IF(BD!H409="COMMANDE","MARIA1","MARIA2"),IF(I409=INFO_CALENDRIER!$AB$8,IF(BD!H409="COMMANDE","MARIE1","MARIE2"),IF(I409=INFO_CALENDRIER!$AB$9,IF(BD!H409="COMMANDE","VALERIE1","VALERIE2"),"erreur")))))))))</f>
        <v/>
      </c>
      <c r="U409" s="52"/>
      <c r="V409" s="52"/>
      <c r="W409" s="60" t="str">
        <f t="shared" si="105"/>
        <v/>
      </c>
      <c r="X409" s="60" t="str">
        <f t="shared" si="106"/>
        <v/>
      </c>
      <c r="Y409" s="60" t="str">
        <f t="shared" si="107"/>
        <v/>
      </c>
      <c r="Z409" s="55" t="str">
        <f t="shared" si="108"/>
        <v/>
      </c>
    </row>
    <row r="410" spans="1:26" x14ac:dyDescent="0.25">
      <c r="A410" s="59"/>
      <c r="B410" s="122"/>
      <c r="C410" s="59"/>
      <c r="D410" s="61"/>
      <c r="E410" s="52"/>
      <c r="F410" s="52"/>
      <c r="G410" s="65"/>
      <c r="H410" s="100" t="str">
        <f t="shared" si="101"/>
        <v/>
      </c>
      <c r="I410" s="52"/>
      <c r="J410" s="60" t="str">
        <f t="shared" si="102"/>
        <v/>
      </c>
      <c r="K410" s="60" t="str">
        <f t="shared" si="103"/>
        <v/>
      </c>
      <c r="L410" s="60" t="str">
        <f t="shared" si="104"/>
        <v/>
      </c>
      <c r="M410" s="52"/>
      <c r="N410" s="52" t="str">
        <f t="shared" si="96"/>
        <v/>
      </c>
      <c r="O410" s="52" t="str">
        <f t="shared" si="97"/>
        <v/>
      </c>
      <c r="P410" s="52" t="str">
        <f t="shared" si="98"/>
        <v/>
      </c>
      <c r="Q410" s="52" t="str">
        <f>+IF(A410="","",CONCATENATE(YEAR(A410),"-",VLOOKUP(MONTH(A410),INFO_CALENDRIER!$I$1:$J$13,2,FALSE)))</f>
        <v/>
      </c>
      <c r="R410" s="52" t="str">
        <f t="shared" si="99"/>
        <v/>
      </c>
      <c r="S410" s="60" t="str">
        <f t="shared" si="100"/>
        <v/>
      </c>
      <c r="T410" s="52" t="str">
        <f>IF(H410="","",IF(I410=INFO_CALENDRIER!$AB$2,IF(BD!H410="COMMANDE","ALBAN1","ALBAN2"),IF(I410=INFO_CALENDRIER!$AB$3,IF(BD!H410="COMMANDE","ALICE1","ALICE2"),IF(I410=INFO_CALENDRIER!$AB$4,IF(BD!H410="COMMANDE","EUGENIE1","EUGENIE2"),IF(I410=INFO_CALENDRIER!$AB$5,IF(BD!H410="COMMANDE","FRED1","FRED2"),IF(I410=INFO_CALENDRIER!$AB$6,IF(BD!H410="COMMANDE","HERVE1","HERVE2"),IF(I410=INFO_CALENDRIER!$AB$7,IF(BD!H410="COMMANDE","MARIA1","MARIA2"),IF(I410=INFO_CALENDRIER!$AB$8,IF(BD!H410="COMMANDE","MARIE1","MARIE2"),IF(I410=INFO_CALENDRIER!$AB$9,IF(BD!H410="COMMANDE","VALERIE1","VALERIE2"),"erreur")))))))))</f>
        <v/>
      </c>
      <c r="U410" s="52"/>
      <c r="V410" s="52"/>
      <c r="W410" s="60" t="str">
        <f t="shared" si="105"/>
        <v/>
      </c>
      <c r="X410" s="60" t="str">
        <f t="shared" si="106"/>
        <v/>
      </c>
      <c r="Y410" s="60" t="str">
        <f t="shared" si="107"/>
        <v/>
      </c>
      <c r="Z410" s="55" t="str">
        <f t="shared" si="108"/>
        <v/>
      </c>
    </row>
    <row r="411" spans="1:26" x14ac:dyDescent="0.25">
      <c r="A411" s="59"/>
      <c r="B411" s="122"/>
      <c r="C411" s="59"/>
      <c r="D411" s="61"/>
      <c r="E411" s="52"/>
      <c r="F411" s="52"/>
      <c r="G411" s="65"/>
      <c r="H411" s="100" t="str">
        <f t="shared" si="101"/>
        <v/>
      </c>
      <c r="I411" s="52"/>
      <c r="J411" s="60" t="str">
        <f t="shared" si="102"/>
        <v/>
      </c>
      <c r="K411" s="60" t="str">
        <f t="shared" si="103"/>
        <v/>
      </c>
      <c r="L411" s="60" t="str">
        <f t="shared" si="104"/>
        <v/>
      </c>
      <c r="M411" s="52"/>
      <c r="N411" s="52" t="str">
        <f t="shared" si="96"/>
        <v/>
      </c>
      <c r="O411" s="52" t="str">
        <f t="shared" si="97"/>
        <v/>
      </c>
      <c r="P411" s="52" t="str">
        <f t="shared" si="98"/>
        <v/>
      </c>
      <c r="Q411" s="52" t="str">
        <f>+IF(A411="","",CONCATENATE(YEAR(A411),"-",VLOOKUP(MONTH(A411),INFO_CALENDRIER!$I$1:$J$13,2,FALSE)))</f>
        <v/>
      </c>
      <c r="R411" s="52" t="str">
        <f t="shared" si="99"/>
        <v/>
      </c>
      <c r="S411" s="60" t="str">
        <f t="shared" si="100"/>
        <v/>
      </c>
      <c r="T411" s="52" t="str">
        <f>IF(H411="","",IF(I411=INFO_CALENDRIER!$AB$2,IF(BD!H411="COMMANDE","ALBAN1","ALBAN2"),IF(I411=INFO_CALENDRIER!$AB$3,IF(BD!H411="COMMANDE","ALICE1","ALICE2"),IF(I411=INFO_CALENDRIER!$AB$4,IF(BD!H411="COMMANDE","EUGENIE1","EUGENIE2"),IF(I411=INFO_CALENDRIER!$AB$5,IF(BD!H411="COMMANDE","FRED1","FRED2"),IF(I411=INFO_CALENDRIER!$AB$6,IF(BD!H411="COMMANDE","HERVE1","HERVE2"),IF(I411=INFO_CALENDRIER!$AB$7,IF(BD!H411="COMMANDE","MARIA1","MARIA2"),IF(I411=INFO_CALENDRIER!$AB$8,IF(BD!H411="COMMANDE","MARIE1","MARIE2"),IF(I411=INFO_CALENDRIER!$AB$9,IF(BD!H411="COMMANDE","VALERIE1","VALERIE2"),"erreur")))))))))</f>
        <v/>
      </c>
      <c r="U411" s="52"/>
      <c r="V411" s="52"/>
      <c r="W411" s="60" t="str">
        <f t="shared" si="105"/>
        <v/>
      </c>
      <c r="X411" s="60" t="str">
        <f t="shared" si="106"/>
        <v/>
      </c>
      <c r="Y411" s="60" t="str">
        <f t="shared" si="107"/>
        <v/>
      </c>
      <c r="Z411" s="55" t="str">
        <f t="shared" si="108"/>
        <v/>
      </c>
    </row>
    <row r="412" spans="1:26" x14ac:dyDescent="0.25">
      <c r="A412" s="59"/>
      <c r="B412" s="122"/>
      <c r="C412" s="59"/>
      <c r="D412" s="61"/>
      <c r="E412" s="52"/>
      <c r="F412" s="52"/>
      <c r="G412" s="65"/>
      <c r="H412" s="100" t="str">
        <f t="shared" si="101"/>
        <v/>
      </c>
      <c r="I412" s="52"/>
      <c r="J412" s="60" t="str">
        <f t="shared" si="102"/>
        <v/>
      </c>
      <c r="K412" s="60" t="str">
        <f t="shared" si="103"/>
        <v/>
      </c>
      <c r="L412" s="60" t="str">
        <f t="shared" si="104"/>
        <v/>
      </c>
      <c r="M412" s="52"/>
      <c r="N412" s="52" t="str">
        <f t="shared" si="96"/>
        <v/>
      </c>
      <c r="O412" s="52" t="str">
        <f t="shared" si="97"/>
        <v/>
      </c>
      <c r="P412" s="52" t="str">
        <f t="shared" si="98"/>
        <v/>
      </c>
      <c r="Q412" s="52" t="str">
        <f>+IF(A412="","",CONCATENATE(YEAR(A412),"-",VLOOKUP(MONTH(A412),INFO_CALENDRIER!$I$1:$J$13,2,FALSE)))</f>
        <v/>
      </c>
      <c r="R412" s="52" t="str">
        <f t="shared" si="99"/>
        <v/>
      </c>
      <c r="S412" s="60" t="str">
        <f t="shared" si="100"/>
        <v/>
      </c>
      <c r="T412" s="52" t="str">
        <f>IF(H412="","",IF(I412=INFO_CALENDRIER!$AB$2,IF(BD!H412="COMMANDE","ALBAN1","ALBAN2"),IF(I412=INFO_CALENDRIER!$AB$3,IF(BD!H412="COMMANDE","ALICE1","ALICE2"),IF(I412=INFO_CALENDRIER!$AB$4,IF(BD!H412="COMMANDE","EUGENIE1","EUGENIE2"),IF(I412=INFO_CALENDRIER!$AB$5,IF(BD!H412="COMMANDE","FRED1","FRED2"),IF(I412=INFO_CALENDRIER!$AB$6,IF(BD!H412="COMMANDE","HERVE1","HERVE2"),IF(I412=INFO_CALENDRIER!$AB$7,IF(BD!H412="COMMANDE","MARIA1","MARIA2"),IF(I412=INFO_CALENDRIER!$AB$8,IF(BD!H412="COMMANDE","MARIE1","MARIE2"),IF(I412=INFO_CALENDRIER!$AB$9,IF(BD!H412="COMMANDE","VALERIE1","VALERIE2"),"erreur")))))))))</f>
        <v/>
      </c>
      <c r="U412" s="52"/>
      <c r="V412" s="52"/>
      <c r="W412" s="60" t="str">
        <f t="shared" si="105"/>
        <v/>
      </c>
      <c r="X412" s="60" t="str">
        <f t="shared" si="106"/>
        <v/>
      </c>
      <c r="Y412" s="60" t="str">
        <f t="shared" si="107"/>
        <v/>
      </c>
      <c r="Z412" s="55" t="str">
        <f t="shared" si="108"/>
        <v/>
      </c>
    </row>
    <row r="413" spans="1:26" x14ac:dyDescent="0.25">
      <c r="A413" s="59"/>
      <c r="B413" s="122"/>
      <c r="C413" s="59"/>
      <c r="D413" s="61"/>
      <c r="E413" s="52"/>
      <c r="F413" s="52"/>
      <c r="G413" s="65"/>
      <c r="H413" s="100" t="str">
        <f t="shared" si="101"/>
        <v/>
      </c>
      <c r="I413" s="52"/>
      <c r="J413" s="60" t="str">
        <f t="shared" si="102"/>
        <v/>
      </c>
      <c r="K413" s="60" t="str">
        <f t="shared" si="103"/>
        <v/>
      </c>
      <c r="L413" s="60" t="str">
        <f t="shared" si="104"/>
        <v/>
      </c>
      <c r="M413" s="52"/>
      <c r="N413" s="52" t="str">
        <f t="shared" si="96"/>
        <v/>
      </c>
      <c r="O413" s="52" t="str">
        <f t="shared" si="97"/>
        <v/>
      </c>
      <c r="P413" s="52" t="str">
        <f t="shared" si="98"/>
        <v/>
      </c>
      <c r="Q413" s="52" t="str">
        <f>+IF(A413="","",CONCATENATE(YEAR(A413),"-",VLOOKUP(MONTH(A413),INFO_CALENDRIER!$I$1:$J$13,2,FALSE)))</f>
        <v/>
      </c>
      <c r="R413" s="52" t="str">
        <f t="shared" si="99"/>
        <v/>
      </c>
      <c r="S413" s="60" t="str">
        <f t="shared" si="100"/>
        <v/>
      </c>
      <c r="T413" s="52" t="str">
        <f>IF(H413="","",IF(I413=INFO_CALENDRIER!$AB$2,IF(BD!H413="COMMANDE","ALBAN1","ALBAN2"),IF(I413=INFO_CALENDRIER!$AB$3,IF(BD!H413="COMMANDE","ALICE1","ALICE2"),IF(I413=INFO_CALENDRIER!$AB$4,IF(BD!H413="COMMANDE","EUGENIE1","EUGENIE2"),IF(I413=INFO_CALENDRIER!$AB$5,IF(BD!H413="COMMANDE","FRED1","FRED2"),IF(I413=INFO_CALENDRIER!$AB$6,IF(BD!H413="COMMANDE","HERVE1","HERVE2"),IF(I413=INFO_CALENDRIER!$AB$7,IF(BD!H413="COMMANDE","MARIA1","MARIA2"),IF(I413=INFO_CALENDRIER!$AB$8,IF(BD!H413="COMMANDE","MARIE1","MARIE2"),IF(I413=INFO_CALENDRIER!$AB$9,IF(BD!H413="COMMANDE","VALERIE1","VALERIE2"),"erreur")))))))))</f>
        <v/>
      </c>
      <c r="U413" s="52"/>
      <c r="V413" s="52"/>
      <c r="W413" s="60" t="str">
        <f t="shared" si="105"/>
        <v/>
      </c>
      <c r="X413" s="60" t="str">
        <f t="shared" si="106"/>
        <v/>
      </c>
      <c r="Y413" s="60" t="str">
        <f t="shared" si="107"/>
        <v/>
      </c>
      <c r="Z413" s="55" t="str">
        <f t="shared" si="108"/>
        <v/>
      </c>
    </row>
    <row r="414" spans="1:26" x14ac:dyDescent="0.25">
      <c r="A414" s="59"/>
      <c r="B414" s="122"/>
      <c r="C414" s="59"/>
      <c r="D414" s="61"/>
      <c r="E414" s="52"/>
      <c r="F414" s="52"/>
      <c r="G414" s="65"/>
      <c r="H414" s="100" t="str">
        <f t="shared" si="101"/>
        <v/>
      </c>
      <c r="I414" s="52"/>
      <c r="J414" s="60" t="str">
        <f t="shared" si="102"/>
        <v/>
      </c>
      <c r="K414" s="60" t="str">
        <f t="shared" si="103"/>
        <v/>
      </c>
      <c r="L414" s="60" t="str">
        <f t="shared" si="104"/>
        <v/>
      </c>
      <c r="M414" s="52"/>
      <c r="N414" s="52" t="str">
        <f t="shared" si="96"/>
        <v/>
      </c>
      <c r="O414" s="52" t="str">
        <f t="shared" si="97"/>
        <v/>
      </c>
      <c r="P414" s="52" t="str">
        <f t="shared" si="98"/>
        <v/>
      </c>
      <c r="Q414" s="52" t="str">
        <f>+IF(A414="","",CONCATENATE(YEAR(A414),"-",VLOOKUP(MONTH(A414),INFO_CALENDRIER!$I$1:$J$13,2,FALSE)))</f>
        <v/>
      </c>
      <c r="R414" s="52" t="str">
        <f t="shared" si="99"/>
        <v/>
      </c>
      <c r="S414" s="60" t="str">
        <f t="shared" si="100"/>
        <v/>
      </c>
      <c r="T414" s="52" t="str">
        <f>IF(H414="","",IF(I414=INFO_CALENDRIER!$AB$2,IF(BD!H414="COMMANDE","ALBAN1","ALBAN2"),IF(I414=INFO_CALENDRIER!$AB$3,IF(BD!H414="COMMANDE","ALICE1","ALICE2"),IF(I414=INFO_CALENDRIER!$AB$4,IF(BD!H414="COMMANDE","EUGENIE1","EUGENIE2"),IF(I414=INFO_CALENDRIER!$AB$5,IF(BD!H414="COMMANDE","FRED1","FRED2"),IF(I414=INFO_CALENDRIER!$AB$6,IF(BD!H414="COMMANDE","HERVE1","HERVE2"),IF(I414=INFO_CALENDRIER!$AB$7,IF(BD!H414="COMMANDE","MARIA1","MARIA2"),IF(I414=INFO_CALENDRIER!$AB$8,IF(BD!H414="COMMANDE","MARIE1","MARIE2"),IF(I414=INFO_CALENDRIER!$AB$9,IF(BD!H414="COMMANDE","VALERIE1","VALERIE2"),"erreur")))))))))</f>
        <v/>
      </c>
      <c r="U414" s="52"/>
      <c r="V414" s="52"/>
      <c r="W414" s="60" t="str">
        <f t="shared" si="105"/>
        <v/>
      </c>
      <c r="X414" s="60" t="str">
        <f t="shared" si="106"/>
        <v/>
      </c>
      <c r="Y414" s="60" t="str">
        <f t="shared" si="107"/>
        <v/>
      </c>
      <c r="Z414" s="55" t="str">
        <f t="shared" si="108"/>
        <v/>
      </c>
    </row>
    <row r="415" spans="1:26" x14ac:dyDescent="0.25">
      <c r="A415" s="59"/>
      <c r="B415" s="122"/>
      <c r="C415" s="59"/>
      <c r="D415" s="61"/>
      <c r="E415" s="52"/>
      <c r="F415" s="52"/>
      <c r="G415" s="65"/>
      <c r="H415" s="100" t="str">
        <f t="shared" si="101"/>
        <v/>
      </c>
      <c r="I415" s="52"/>
      <c r="J415" s="60" t="str">
        <f t="shared" si="102"/>
        <v/>
      </c>
      <c r="K415" s="60" t="str">
        <f t="shared" si="103"/>
        <v/>
      </c>
      <c r="L415" s="60" t="str">
        <f t="shared" si="104"/>
        <v/>
      </c>
      <c r="M415" s="52"/>
      <c r="N415" s="52" t="str">
        <f t="shared" si="96"/>
        <v/>
      </c>
      <c r="O415" s="52" t="str">
        <f t="shared" si="97"/>
        <v/>
      </c>
      <c r="P415" s="52" t="str">
        <f t="shared" si="98"/>
        <v/>
      </c>
      <c r="Q415" s="52" t="str">
        <f>+IF(A415="","",CONCATENATE(YEAR(A415),"-",VLOOKUP(MONTH(A415),INFO_CALENDRIER!$I$1:$J$13,2,FALSE)))</f>
        <v/>
      </c>
      <c r="R415" s="52" t="str">
        <f t="shared" si="99"/>
        <v/>
      </c>
      <c r="S415" s="60" t="str">
        <f t="shared" si="100"/>
        <v/>
      </c>
      <c r="T415" s="52" t="str">
        <f>IF(H415="","",IF(I415=INFO_CALENDRIER!$AB$2,IF(BD!H415="COMMANDE","ALBAN1","ALBAN2"),IF(I415=INFO_CALENDRIER!$AB$3,IF(BD!H415="COMMANDE","ALICE1","ALICE2"),IF(I415=INFO_CALENDRIER!$AB$4,IF(BD!H415="COMMANDE","EUGENIE1","EUGENIE2"),IF(I415=INFO_CALENDRIER!$AB$5,IF(BD!H415="COMMANDE","FRED1","FRED2"),IF(I415=INFO_CALENDRIER!$AB$6,IF(BD!H415="COMMANDE","HERVE1","HERVE2"),IF(I415=INFO_CALENDRIER!$AB$7,IF(BD!H415="COMMANDE","MARIA1","MARIA2"),IF(I415=INFO_CALENDRIER!$AB$8,IF(BD!H415="COMMANDE","MARIE1","MARIE2"),IF(I415=INFO_CALENDRIER!$AB$9,IF(BD!H415="COMMANDE","VALERIE1","VALERIE2"),"erreur")))))))))</f>
        <v/>
      </c>
      <c r="U415" s="52"/>
      <c r="V415" s="52"/>
      <c r="W415" s="60" t="str">
        <f t="shared" si="105"/>
        <v/>
      </c>
      <c r="X415" s="60" t="str">
        <f t="shared" si="106"/>
        <v/>
      </c>
      <c r="Y415" s="60" t="str">
        <f t="shared" si="107"/>
        <v/>
      </c>
      <c r="Z415" s="55" t="str">
        <f t="shared" si="108"/>
        <v/>
      </c>
    </row>
    <row r="416" spans="1:26" x14ac:dyDescent="0.25">
      <c r="A416" s="59"/>
      <c r="B416" s="122"/>
      <c r="C416" s="59"/>
      <c r="D416" s="61"/>
      <c r="E416" s="52"/>
      <c r="F416" s="52"/>
      <c r="G416" s="65"/>
      <c r="H416" s="100" t="str">
        <f t="shared" si="101"/>
        <v/>
      </c>
      <c r="I416" s="52"/>
      <c r="J416" s="60" t="str">
        <f t="shared" si="102"/>
        <v/>
      </c>
      <c r="K416" s="60" t="str">
        <f t="shared" si="103"/>
        <v/>
      </c>
      <c r="L416" s="60" t="str">
        <f t="shared" si="104"/>
        <v/>
      </c>
      <c r="M416" s="52"/>
      <c r="N416" s="52" t="str">
        <f t="shared" si="96"/>
        <v/>
      </c>
      <c r="O416" s="52" t="str">
        <f t="shared" si="97"/>
        <v/>
      </c>
      <c r="P416" s="52" t="str">
        <f t="shared" si="98"/>
        <v/>
      </c>
      <c r="Q416" s="52" t="str">
        <f>+IF(A416="","",CONCATENATE(YEAR(A416),"-",VLOOKUP(MONTH(A416),INFO_CALENDRIER!$I$1:$J$13,2,FALSE)))</f>
        <v/>
      </c>
      <c r="R416" s="52" t="str">
        <f t="shared" si="99"/>
        <v/>
      </c>
      <c r="S416" s="60" t="str">
        <f t="shared" si="100"/>
        <v/>
      </c>
      <c r="T416" s="52" t="str">
        <f>IF(H416="","",IF(I416=INFO_CALENDRIER!$AB$2,IF(BD!H416="COMMANDE","ALBAN1","ALBAN2"),IF(I416=INFO_CALENDRIER!$AB$3,IF(BD!H416="COMMANDE","ALICE1","ALICE2"),IF(I416=INFO_CALENDRIER!$AB$4,IF(BD!H416="COMMANDE","EUGENIE1","EUGENIE2"),IF(I416=INFO_CALENDRIER!$AB$5,IF(BD!H416="COMMANDE","FRED1","FRED2"),IF(I416=INFO_CALENDRIER!$AB$6,IF(BD!H416="COMMANDE","HERVE1","HERVE2"),IF(I416=INFO_CALENDRIER!$AB$7,IF(BD!H416="COMMANDE","MARIA1","MARIA2"),IF(I416=INFO_CALENDRIER!$AB$8,IF(BD!H416="COMMANDE","MARIE1","MARIE2"),IF(I416=INFO_CALENDRIER!$AB$9,IF(BD!H416="COMMANDE","VALERIE1","VALERIE2"),"erreur")))))))))</f>
        <v/>
      </c>
      <c r="U416" s="52"/>
      <c r="V416" s="52"/>
      <c r="W416" s="60" t="str">
        <f t="shared" si="105"/>
        <v/>
      </c>
      <c r="X416" s="60" t="str">
        <f t="shared" si="106"/>
        <v/>
      </c>
      <c r="Y416" s="60" t="str">
        <f t="shared" si="107"/>
        <v/>
      </c>
      <c r="Z416" s="55" t="str">
        <f t="shared" si="108"/>
        <v/>
      </c>
    </row>
    <row r="417" spans="1:26" x14ac:dyDescent="0.25">
      <c r="A417" s="59"/>
      <c r="B417" s="122"/>
      <c r="C417" s="59"/>
      <c r="D417" s="61"/>
      <c r="E417" s="52"/>
      <c r="F417" s="52"/>
      <c r="G417" s="65"/>
      <c r="H417" s="100" t="str">
        <f t="shared" si="101"/>
        <v/>
      </c>
      <c r="I417" s="52"/>
      <c r="J417" s="60" t="str">
        <f t="shared" si="102"/>
        <v/>
      </c>
      <c r="K417" s="60" t="str">
        <f t="shared" si="103"/>
        <v/>
      </c>
      <c r="L417" s="60" t="str">
        <f t="shared" si="104"/>
        <v/>
      </c>
      <c r="M417" s="52"/>
      <c r="N417" s="52" t="str">
        <f t="shared" si="96"/>
        <v/>
      </c>
      <c r="O417" s="52" t="str">
        <f t="shared" si="97"/>
        <v/>
      </c>
      <c r="P417" s="52" t="str">
        <f t="shared" si="98"/>
        <v/>
      </c>
      <c r="Q417" s="52" t="str">
        <f>+IF(A417="","",CONCATENATE(YEAR(A417),"-",VLOOKUP(MONTH(A417),INFO_CALENDRIER!$I$1:$J$13,2,FALSE)))</f>
        <v/>
      </c>
      <c r="R417" s="52" t="str">
        <f t="shared" si="99"/>
        <v/>
      </c>
      <c r="S417" s="60" t="str">
        <f t="shared" si="100"/>
        <v/>
      </c>
      <c r="T417" s="52" t="str">
        <f>IF(H417="","",IF(I417=INFO_CALENDRIER!$AB$2,IF(BD!H417="COMMANDE","ALBAN1","ALBAN2"),IF(I417=INFO_CALENDRIER!$AB$3,IF(BD!H417="COMMANDE","ALICE1","ALICE2"),IF(I417=INFO_CALENDRIER!$AB$4,IF(BD!H417="COMMANDE","EUGENIE1","EUGENIE2"),IF(I417=INFO_CALENDRIER!$AB$5,IF(BD!H417="COMMANDE","FRED1","FRED2"),IF(I417=INFO_CALENDRIER!$AB$6,IF(BD!H417="COMMANDE","HERVE1","HERVE2"),IF(I417=INFO_CALENDRIER!$AB$7,IF(BD!H417="COMMANDE","MARIA1","MARIA2"),IF(I417=INFO_CALENDRIER!$AB$8,IF(BD!H417="COMMANDE","MARIE1","MARIE2"),IF(I417=INFO_CALENDRIER!$AB$9,IF(BD!H417="COMMANDE","VALERIE1","VALERIE2"),"erreur")))))))))</f>
        <v/>
      </c>
      <c r="U417" s="52"/>
      <c r="V417" s="52"/>
      <c r="W417" s="60" t="str">
        <f t="shared" si="105"/>
        <v/>
      </c>
      <c r="X417" s="60" t="str">
        <f t="shared" si="106"/>
        <v/>
      </c>
      <c r="Y417" s="60" t="str">
        <f t="shared" si="107"/>
        <v/>
      </c>
      <c r="Z417" s="55" t="str">
        <f t="shared" si="108"/>
        <v/>
      </c>
    </row>
    <row r="418" spans="1:26" x14ac:dyDescent="0.25">
      <c r="A418" s="59"/>
      <c r="B418" s="122"/>
      <c r="C418" s="59"/>
      <c r="D418" s="61"/>
      <c r="E418" s="52"/>
      <c r="F418" s="52"/>
      <c r="G418" s="65"/>
      <c r="H418" s="100" t="str">
        <f t="shared" si="101"/>
        <v/>
      </c>
      <c r="I418" s="52"/>
      <c r="J418" s="60" t="str">
        <f t="shared" si="102"/>
        <v/>
      </c>
      <c r="K418" s="60" t="str">
        <f t="shared" si="103"/>
        <v/>
      </c>
      <c r="L418" s="60" t="str">
        <f t="shared" si="104"/>
        <v/>
      </c>
      <c r="M418" s="52"/>
      <c r="N418" s="52" t="str">
        <f t="shared" si="96"/>
        <v/>
      </c>
      <c r="O418" s="52" t="str">
        <f t="shared" si="97"/>
        <v/>
      </c>
      <c r="P418" s="52" t="str">
        <f t="shared" si="98"/>
        <v/>
      </c>
      <c r="Q418" s="52" t="str">
        <f>+IF(A418="","",CONCATENATE(YEAR(A418),"-",VLOOKUP(MONTH(A418),INFO_CALENDRIER!$I$1:$J$13,2,FALSE)))</f>
        <v/>
      </c>
      <c r="R418" s="52" t="str">
        <f t="shared" si="99"/>
        <v/>
      </c>
      <c r="S418" s="60" t="str">
        <f t="shared" si="100"/>
        <v/>
      </c>
      <c r="T418" s="52" t="str">
        <f>IF(H418="","",IF(I418=INFO_CALENDRIER!$AB$2,IF(BD!H418="COMMANDE","ALBAN1","ALBAN2"),IF(I418=INFO_CALENDRIER!$AB$3,IF(BD!H418="COMMANDE","ALICE1","ALICE2"),IF(I418=INFO_CALENDRIER!$AB$4,IF(BD!H418="COMMANDE","EUGENIE1","EUGENIE2"),IF(I418=INFO_CALENDRIER!$AB$5,IF(BD!H418="COMMANDE","FRED1","FRED2"),IF(I418=INFO_CALENDRIER!$AB$6,IF(BD!H418="COMMANDE","HERVE1","HERVE2"),IF(I418=INFO_CALENDRIER!$AB$7,IF(BD!H418="COMMANDE","MARIA1","MARIA2"),IF(I418=INFO_CALENDRIER!$AB$8,IF(BD!H418="COMMANDE","MARIE1","MARIE2"),IF(I418=INFO_CALENDRIER!$AB$9,IF(BD!H418="COMMANDE","VALERIE1","VALERIE2"),"erreur")))))))))</f>
        <v/>
      </c>
      <c r="U418" s="52"/>
      <c r="V418" s="52"/>
      <c r="W418" s="60" t="str">
        <f t="shared" si="105"/>
        <v/>
      </c>
      <c r="X418" s="60" t="str">
        <f t="shared" si="106"/>
        <v/>
      </c>
      <c r="Y418" s="60" t="str">
        <f t="shared" si="107"/>
        <v/>
      </c>
      <c r="Z418" s="55" t="str">
        <f t="shared" si="108"/>
        <v/>
      </c>
    </row>
    <row r="419" spans="1:26" x14ac:dyDescent="0.25">
      <c r="A419" s="59"/>
      <c r="B419" s="122"/>
      <c r="C419" s="59"/>
      <c r="D419" s="61"/>
      <c r="E419" s="52"/>
      <c r="F419" s="52"/>
      <c r="G419" s="65"/>
      <c r="H419" s="100" t="str">
        <f t="shared" si="101"/>
        <v/>
      </c>
      <c r="I419" s="52"/>
      <c r="J419" s="60" t="str">
        <f t="shared" si="102"/>
        <v/>
      </c>
      <c r="K419" s="60" t="str">
        <f t="shared" si="103"/>
        <v/>
      </c>
      <c r="L419" s="60" t="str">
        <f t="shared" si="104"/>
        <v/>
      </c>
      <c r="M419" s="52"/>
      <c r="N419" s="52" t="str">
        <f t="shared" si="96"/>
        <v/>
      </c>
      <c r="O419" s="52" t="str">
        <f t="shared" si="97"/>
        <v/>
      </c>
      <c r="P419" s="52" t="str">
        <f t="shared" si="98"/>
        <v/>
      </c>
      <c r="Q419" s="52" t="str">
        <f>+IF(A419="","",CONCATENATE(YEAR(A419),"-",VLOOKUP(MONTH(A419),INFO_CALENDRIER!$I$1:$J$13,2,FALSE)))</f>
        <v/>
      </c>
      <c r="R419" s="52" t="str">
        <f t="shared" si="99"/>
        <v/>
      </c>
      <c r="S419" s="60" t="str">
        <f t="shared" si="100"/>
        <v/>
      </c>
      <c r="T419" s="52" t="str">
        <f>IF(H419="","",IF(I419=INFO_CALENDRIER!$AB$2,IF(BD!H419="COMMANDE","ALBAN1","ALBAN2"),IF(I419=INFO_CALENDRIER!$AB$3,IF(BD!H419="COMMANDE","ALICE1","ALICE2"),IF(I419=INFO_CALENDRIER!$AB$4,IF(BD!H419="COMMANDE","EUGENIE1","EUGENIE2"),IF(I419=INFO_CALENDRIER!$AB$5,IF(BD!H419="COMMANDE","FRED1","FRED2"),IF(I419=INFO_CALENDRIER!$AB$6,IF(BD!H419="COMMANDE","HERVE1","HERVE2"),IF(I419=INFO_CALENDRIER!$AB$7,IF(BD!H419="COMMANDE","MARIA1","MARIA2"),IF(I419=INFO_CALENDRIER!$AB$8,IF(BD!H419="COMMANDE","MARIE1","MARIE2"),IF(I419=INFO_CALENDRIER!$AB$9,IF(BD!H419="COMMANDE","VALERIE1","VALERIE2"),"erreur")))))))))</f>
        <v/>
      </c>
      <c r="U419" s="52"/>
      <c r="V419" s="52"/>
      <c r="W419" s="60" t="str">
        <f t="shared" si="105"/>
        <v/>
      </c>
      <c r="X419" s="60" t="str">
        <f t="shared" si="106"/>
        <v/>
      </c>
      <c r="Y419" s="60" t="str">
        <f t="shared" si="107"/>
        <v/>
      </c>
      <c r="Z419" s="55" t="str">
        <f t="shared" si="108"/>
        <v/>
      </c>
    </row>
    <row r="420" spans="1:26" x14ac:dyDescent="0.25">
      <c r="A420" s="59"/>
      <c r="B420" s="122"/>
      <c r="C420" s="59"/>
      <c r="D420" s="61"/>
      <c r="E420" s="52"/>
      <c r="F420" s="52"/>
      <c r="G420" s="65"/>
      <c r="H420" s="100" t="str">
        <f t="shared" si="101"/>
        <v/>
      </c>
      <c r="I420" s="52"/>
      <c r="J420" s="60" t="str">
        <f t="shared" si="102"/>
        <v/>
      </c>
      <c r="K420" s="60" t="str">
        <f t="shared" si="103"/>
        <v/>
      </c>
      <c r="L420" s="60" t="str">
        <f t="shared" si="104"/>
        <v/>
      </c>
      <c r="M420" s="52"/>
      <c r="N420" s="52" t="str">
        <f t="shared" si="96"/>
        <v/>
      </c>
      <c r="O420" s="52" t="str">
        <f t="shared" si="97"/>
        <v/>
      </c>
      <c r="P420" s="52" t="str">
        <f t="shared" si="98"/>
        <v/>
      </c>
      <c r="Q420" s="52" t="str">
        <f>+IF(A420="","",CONCATENATE(YEAR(A420),"-",VLOOKUP(MONTH(A420),INFO_CALENDRIER!$I$1:$J$13,2,FALSE)))</f>
        <v/>
      </c>
      <c r="R420" s="52" t="str">
        <f t="shared" si="99"/>
        <v/>
      </c>
      <c r="S420" s="60" t="str">
        <f t="shared" si="100"/>
        <v/>
      </c>
      <c r="T420" s="52" t="str">
        <f>IF(H420="","",IF(I420=INFO_CALENDRIER!$AB$2,IF(BD!H420="COMMANDE","ALBAN1","ALBAN2"),IF(I420=INFO_CALENDRIER!$AB$3,IF(BD!H420="COMMANDE","ALICE1","ALICE2"),IF(I420=INFO_CALENDRIER!$AB$4,IF(BD!H420="COMMANDE","EUGENIE1","EUGENIE2"),IF(I420=INFO_CALENDRIER!$AB$5,IF(BD!H420="COMMANDE","FRED1","FRED2"),IF(I420=INFO_CALENDRIER!$AB$6,IF(BD!H420="COMMANDE","HERVE1","HERVE2"),IF(I420=INFO_CALENDRIER!$AB$7,IF(BD!H420="COMMANDE","MARIA1","MARIA2"),IF(I420=INFO_CALENDRIER!$AB$8,IF(BD!H420="COMMANDE","MARIE1","MARIE2"),IF(I420=INFO_CALENDRIER!$AB$9,IF(BD!H420="COMMANDE","VALERIE1","VALERIE2"),"erreur")))))))))</f>
        <v/>
      </c>
      <c r="U420" s="52"/>
      <c r="V420" s="52"/>
      <c r="W420" s="60" t="str">
        <f t="shared" si="105"/>
        <v/>
      </c>
      <c r="X420" s="60" t="str">
        <f t="shared" si="106"/>
        <v/>
      </c>
      <c r="Y420" s="60" t="str">
        <f t="shared" si="107"/>
        <v/>
      </c>
      <c r="Z420" s="55" t="str">
        <f t="shared" si="108"/>
        <v/>
      </c>
    </row>
    <row r="421" spans="1:26" x14ac:dyDescent="0.25">
      <c r="A421" s="59"/>
      <c r="B421" s="122"/>
      <c r="C421" s="59"/>
      <c r="D421" s="61"/>
      <c r="E421" s="52"/>
      <c r="F421" s="52"/>
      <c r="G421" s="65"/>
      <c r="H421" s="100" t="str">
        <f t="shared" si="101"/>
        <v/>
      </c>
      <c r="I421" s="52"/>
      <c r="J421" s="60" t="str">
        <f t="shared" si="102"/>
        <v/>
      </c>
      <c r="K421" s="60" t="str">
        <f t="shared" si="103"/>
        <v/>
      </c>
      <c r="L421" s="60" t="str">
        <f t="shared" si="104"/>
        <v/>
      </c>
      <c r="M421" s="52"/>
      <c r="N421" s="52" t="str">
        <f t="shared" si="96"/>
        <v/>
      </c>
      <c r="O421" s="52" t="str">
        <f t="shared" si="97"/>
        <v/>
      </c>
      <c r="P421" s="52" t="str">
        <f t="shared" si="98"/>
        <v/>
      </c>
      <c r="Q421" s="52" t="str">
        <f>+IF(A421="","",CONCATENATE(YEAR(A421),"-",VLOOKUP(MONTH(A421),INFO_CALENDRIER!$I$1:$J$13,2,FALSE)))</f>
        <v/>
      </c>
      <c r="R421" s="52" t="str">
        <f t="shared" si="99"/>
        <v/>
      </c>
      <c r="S421" s="60" t="str">
        <f t="shared" si="100"/>
        <v/>
      </c>
      <c r="T421" s="52" t="str">
        <f>IF(H421="","",IF(I421=INFO_CALENDRIER!$AB$2,IF(BD!H421="COMMANDE","ALBAN1","ALBAN2"),IF(I421=INFO_CALENDRIER!$AB$3,IF(BD!H421="COMMANDE","ALICE1","ALICE2"),IF(I421=INFO_CALENDRIER!$AB$4,IF(BD!H421="COMMANDE","EUGENIE1","EUGENIE2"),IF(I421=INFO_CALENDRIER!$AB$5,IF(BD!H421="COMMANDE","FRED1","FRED2"),IF(I421=INFO_CALENDRIER!$AB$6,IF(BD!H421="COMMANDE","HERVE1","HERVE2"),IF(I421=INFO_CALENDRIER!$AB$7,IF(BD!H421="COMMANDE","MARIA1","MARIA2"),IF(I421=INFO_CALENDRIER!$AB$8,IF(BD!H421="COMMANDE","MARIE1","MARIE2"),IF(I421=INFO_CALENDRIER!$AB$9,IF(BD!H421="COMMANDE","VALERIE1","VALERIE2"),"erreur")))))))))</f>
        <v/>
      </c>
      <c r="U421" s="52"/>
      <c r="V421" s="52"/>
      <c r="W421" s="60" t="str">
        <f t="shared" si="105"/>
        <v/>
      </c>
      <c r="X421" s="60" t="str">
        <f t="shared" si="106"/>
        <v/>
      </c>
      <c r="Y421" s="60" t="str">
        <f t="shared" si="107"/>
        <v/>
      </c>
      <c r="Z421" s="55" t="str">
        <f t="shared" si="108"/>
        <v/>
      </c>
    </row>
    <row r="422" spans="1:26" x14ac:dyDescent="0.25">
      <c r="A422" s="59"/>
      <c r="B422" s="122"/>
      <c r="C422" s="59"/>
      <c r="D422" s="61"/>
      <c r="E422" s="52"/>
      <c r="F422" s="52"/>
      <c r="G422" s="65"/>
      <c r="H422" s="100" t="str">
        <f t="shared" si="101"/>
        <v/>
      </c>
      <c r="I422" s="52"/>
      <c r="J422" s="60" t="str">
        <f t="shared" si="102"/>
        <v/>
      </c>
      <c r="K422" s="60" t="str">
        <f t="shared" si="103"/>
        <v/>
      </c>
      <c r="L422" s="60" t="str">
        <f t="shared" si="104"/>
        <v/>
      </c>
      <c r="M422" s="52"/>
      <c r="N422" s="52" t="str">
        <f t="shared" si="96"/>
        <v/>
      </c>
      <c r="O422" s="52" t="str">
        <f t="shared" si="97"/>
        <v/>
      </c>
      <c r="P422" s="52" t="str">
        <f t="shared" si="98"/>
        <v/>
      </c>
      <c r="Q422" s="52" t="str">
        <f>+IF(A422="","",CONCATENATE(YEAR(A422),"-",VLOOKUP(MONTH(A422),INFO_CALENDRIER!$I$1:$J$13,2,FALSE)))</f>
        <v/>
      </c>
      <c r="R422" s="52" t="str">
        <f t="shared" si="99"/>
        <v/>
      </c>
      <c r="S422" s="60" t="str">
        <f t="shared" si="100"/>
        <v/>
      </c>
      <c r="T422" s="52" t="str">
        <f>IF(H422="","",IF(I422=INFO_CALENDRIER!$AB$2,IF(BD!H422="COMMANDE","ALBAN1","ALBAN2"),IF(I422=INFO_CALENDRIER!$AB$3,IF(BD!H422="COMMANDE","ALICE1","ALICE2"),IF(I422=INFO_CALENDRIER!$AB$4,IF(BD!H422="COMMANDE","EUGENIE1","EUGENIE2"),IF(I422=INFO_CALENDRIER!$AB$5,IF(BD!H422="COMMANDE","FRED1","FRED2"),IF(I422=INFO_CALENDRIER!$AB$6,IF(BD!H422="COMMANDE","HERVE1","HERVE2"),IF(I422=INFO_CALENDRIER!$AB$7,IF(BD!H422="COMMANDE","MARIA1","MARIA2"),IF(I422=INFO_CALENDRIER!$AB$8,IF(BD!H422="COMMANDE","MARIE1","MARIE2"),IF(I422=INFO_CALENDRIER!$AB$9,IF(BD!H422="COMMANDE","VALERIE1","VALERIE2"),"erreur")))))))))</f>
        <v/>
      </c>
      <c r="U422" s="52"/>
      <c r="V422" s="52"/>
      <c r="W422" s="60" t="str">
        <f t="shared" si="105"/>
        <v/>
      </c>
      <c r="X422" s="60" t="str">
        <f t="shared" si="106"/>
        <v/>
      </c>
      <c r="Y422" s="60" t="str">
        <f t="shared" si="107"/>
        <v/>
      </c>
      <c r="Z422" s="55" t="str">
        <f t="shared" si="108"/>
        <v/>
      </c>
    </row>
    <row r="423" spans="1:26" x14ac:dyDescent="0.25">
      <c r="A423" s="59"/>
      <c r="B423" s="122"/>
      <c r="C423" s="59"/>
      <c r="D423" s="61"/>
      <c r="E423" s="52"/>
      <c r="F423" s="52"/>
      <c r="G423" s="65"/>
      <c r="H423" s="100" t="str">
        <f t="shared" si="101"/>
        <v/>
      </c>
      <c r="I423" s="52"/>
      <c r="J423" s="60" t="str">
        <f t="shared" si="102"/>
        <v/>
      </c>
      <c r="K423" s="60" t="str">
        <f t="shared" si="103"/>
        <v/>
      </c>
      <c r="L423" s="60" t="str">
        <f t="shared" si="104"/>
        <v/>
      </c>
      <c r="M423" s="52"/>
      <c r="N423" s="52" t="str">
        <f t="shared" si="96"/>
        <v/>
      </c>
      <c r="O423" s="52" t="str">
        <f t="shared" si="97"/>
        <v/>
      </c>
      <c r="P423" s="52" t="str">
        <f t="shared" si="98"/>
        <v/>
      </c>
      <c r="Q423" s="52" t="str">
        <f>+IF(A423="","",CONCATENATE(YEAR(A423),"-",VLOOKUP(MONTH(A423),INFO_CALENDRIER!$I$1:$J$13,2,FALSE)))</f>
        <v/>
      </c>
      <c r="R423" s="52" t="str">
        <f t="shared" si="99"/>
        <v/>
      </c>
      <c r="S423" s="60" t="str">
        <f t="shared" si="100"/>
        <v/>
      </c>
      <c r="T423" s="52" t="str">
        <f>IF(H423="","",IF(I423=INFO_CALENDRIER!$AB$2,IF(BD!H423="COMMANDE","ALBAN1","ALBAN2"),IF(I423=INFO_CALENDRIER!$AB$3,IF(BD!H423="COMMANDE","ALICE1","ALICE2"),IF(I423=INFO_CALENDRIER!$AB$4,IF(BD!H423="COMMANDE","EUGENIE1","EUGENIE2"),IF(I423=INFO_CALENDRIER!$AB$5,IF(BD!H423="COMMANDE","FRED1","FRED2"),IF(I423=INFO_CALENDRIER!$AB$6,IF(BD!H423="COMMANDE","HERVE1","HERVE2"),IF(I423=INFO_CALENDRIER!$AB$7,IF(BD!H423="COMMANDE","MARIA1","MARIA2"),IF(I423=INFO_CALENDRIER!$AB$8,IF(BD!H423="COMMANDE","MARIE1","MARIE2"),IF(I423=INFO_CALENDRIER!$AB$9,IF(BD!H423="COMMANDE","VALERIE1","VALERIE2"),"erreur")))))))))</f>
        <v/>
      </c>
      <c r="U423" s="52"/>
      <c r="V423" s="52"/>
      <c r="W423" s="60" t="str">
        <f t="shared" si="105"/>
        <v/>
      </c>
      <c r="X423" s="60" t="str">
        <f t="shared" si="106"/>
        <v/>
      </c>
      <c r="Y423" s="60" t="str">
        <f t="shared" si="107"/>
        <v/>
      </c>
      <c r="Z423" s="55" t="str">
        <f t="shared" si="108"/>
        <v/>
      </c>
    </row>
    <row r="424" spans="1:26" x14ac:dyDescent="0.25">
      <c r="A424" s="59"/>
      <c r="B424" s="122"/>
      <c r="C424" s="59"/>
      <c r="D424" s="61"/>
      <c r="E424" s="52"/>
      <c r="F424" s="52"/>
      <c r="G424" s="65"/>
      <c r="H424" s="100" t="str">
        <f t="shared" si="101"/>
        <v/>
      </c>
      <c r="I424" s="52"/>
      <c r="J424" s="60" t="str">
        <f t="shared" si="102"/>
        <v/>
      </c>
      <c r="K424" s="60" t="str">
        <f t="shared" si="103"/>
        <v/>
      </c>
      <c r="L424" s="60" t="str">
        <f t="shared" si="104"/>
        <v/>
      </c>
      <c r="M424" s="52"/>
      <c r="N424" s="52" t="str">
        <f t="shared" si="96"/>
        <v/>
      </c>
      <c r="O424" s="52" t="str">
        <f t="shared" si="97"/>
        <v/>
      </c>
      <c r="P424" s="52" t="str">
        <f t="shared" si="98"/>
        <v/>
      </c>
      <c r="Q424" s="52" t="str">
        <f>+IF(A424="","",CONCATENATE(YEAR(A424),"-",VLOOKUP(MONTH(A424),INFO_CALENDRIER!$I$1:$J$13,2,FALSE)))</f>
        <v/>
      </c>
      <c r="R424" s="52" t="str">
        <f t="shared" si="99"/>
        <v/>
      </c>
      <c r="S424" s="60" t="str">
        <f t="shared" si="100"/>
        <v/>
      </c>
      <c r="T424" s="52" t="str">
        <f>IF(H424="","",IF(I424=INFO_CALENDRIER!$AB$2,IF(BD!H424="COMMANDE","ALBAN1","ALBAN2"),IF(I424=INFO_CALENDRIER!$AB$3,IF(BD!H424="COMMANDE","ALICE1","ALICE2"),IF(I424=INFO_CALENDRIER!$AB$4,IF(BD!H424="COMMANDE","EUGENIE1","EUGENIE2"),IF(I424=INFO_CALENDRIER!$AB$5,IF(BD!H424="COMMANDE","FRED1","FRED2"),IF(I424=INFO_CALENDRIER!$AB$6,IF(BD!H424="COMMANDE","HERVE1","HERVE2"),IF(I424=INFO_CALENDRIER!$AB$7,IF(BD!H424="COMMANDE","MARIA1","MARIA2"),IF(I424=INFO_CALENDRIER!$AB$8,IF(BD!H424="COMMANDE","MARIE1","MARIE2"),IF(I424=INFO_CALENDRIER!$AB$9,IF(BD!H424="COMMANDE","VALERIE1","VALERIE2"),"erreur")))))))))</f>
        <v/>
      </c>
      <c r="U424" s="52"/>
      <c r="V424" s="52"/>
      <c r="W424" s="60" t="str">
        <f t="shared" si="105"/>
        <v/>
      </c>
      <c r="X424" s="60" t="str">
        <f t="shared" si="106"/>
        <v/>
      </c>
      <c r="Y424" s="60" t="str">
        <f t="shared" si="107"/>
        <v/>
      </c>
      <c r="Z424" s="55" t="str">
        <f t="shared" si="108"/>
        <v/>
      </c>
    </row>
    <row r="425" spans="1:26" x14ac:dyDescent="0.25">
      <c r="A425" s="59"/>
      <c r="B425" s="122"/>
      <c r="C425" s="59"/>
      <c r="D425" s="61"/>
      <c r="E425" s="52"/>
      <c r="F425" s="52"/>
      <c r="G425" s="65"/>
      <c r="H425" s="100" t="str">
        <f t="shared" si="101"/>
        <v/>
      </c>
      <c r="I425" s="52"/>
      <c r="J425" s="60" t="str">
        <f t="shared" si="102"/>
        <v/>
      </c>
      <c r="K425" s="60" t="str">
        <f t="shared" si="103"/>
        <v/>
      </c>
      <c r="L425" s="60" t="str">
        <f t="shared" si="104"/>
        <v/>
      </c>
      <c r="M425" s="52"/>
      <c r="N425" s="52" t="str">
        <f t="shared" si="96"/>
        <v/>
      </c>
      <c r="O425" s="52" t="str">
        <f t="shared" si="97"/>
        <v/>
      </c>
      <c r="P425" s="52" t="str">
        <f t="shared" si="98"/>
        <v/>
      </c>
      <c r="Q425" s="52" t="str">
        <f>+IF(A425="","",CONCATENATE(YEAR(A425),"-",VLOOKUP(MONTH(A425),INFO_CALENDRIER!$I$1:$J$13,2,FALSE)))</f>
        <v/>
      </c>
      <c r="R425" s="52" t="str">
        <f t="shared" si="99"/>
        <v/>
      </c>
      <c r="S425" s="60" t="str">
        <f t="shared" si="100"/>
        <v/>
      </c>
      <c r="T425" s="52" t="str">
        <f>IF(H425="","",IF(I425=INFO_CALENDRIER!$AB$2,IF(BD!H425="COMMANDE","ALBAN1","ALBAN2"),IF(I425=INFO_CALENDRIER!$AB$3,IF(BD!H425="COMMANDE","ALICE1","ALICE2"),IF(I425=INFO_CALENDRIER!$AB$4,IF(BD!H425="COMMANDE","EUGENIE1","EUGENIE2"),IF(I425=INFO_CALENDRIER!$AB$5,IF(BD!H425="COMMANDE","FRED1","FRED2"),IF(I425=INFO_CALENDRIER!$AB$6,IF(BD!H425="COMMANDE","HERVE1","HERVE2"),IF(I425=INFO_CALENDRIER!$AB$7,IF(BD!H425="COMMANDE","MARIA1","MARIA2"),IF(I425=INFO_CALENDRIER!$AB$8,IF(BD!H425="COMMANDE","MARIE1","MARIE2"),IF(I425=INFO_CALENDRIER!$AB$9,IF(BD!H425="COMMANDE","VALERIE1","VALERIE2"),"erreur")))))))))</f>
        <v/>
      </c>
      <c r="U425" s="52"/>
      <c r="V425" s="52"/>
      <c r="W425" s="60" t="str">
        <f t="shared" si="105"/>
        <v/>
      </c>
      <c r="X425" s="60" t="str">
        <f t="shared" si="106"/>
        <v/>
      </c>
      <c r="Y425" s="60" t="str">
        <f t="shared" si="107"/>
        <v/>
      </c>
      <c r="Z425" s="55" t="str">
        <f t="shared" si="108"/>
        <v/>
      </c>
    </row>
    <row r="426" spans="1:26" x14ac:dyDescent="0.25">
      <c r="A426" s="59"/>
      <c r="B426" s="122"/>
      <c r="C426" s="59"/>
      <c r="D426" s="61"/>
      <c r="E426" s="52"/>
      <c r="F426" s="52"/>
      <c r="G426" s="65"/>
      <c r="H426" s="100" t="str">
        <f t="shared" si="101"/>
        <v/>
      </c>
      <c r="I426" s="52"/>
      <c r="J426" s="60" t="str">
        <f t="shared" si="102"/>
        <v/>
      </c>
      <c r="K426" s="60" t="str">
        <f t="shared" si="103"/>
        <v/>
      </c>
      <c r="L426" s="60" t="str">
        <f t="shared" si="104"/>
        <v/>
      </c>
      <c r="M426" s="52"/>
      <c r="N426" s="52" t="str">
        <f t="shared" si="96"/>
        <v/>
      </c>
      <c r="O426" s="52" t="str">
        <f t="shared" si="97"/>
        <v/>
      </c>
      <c r="P426" s="52" t="str">
        <f t="shared" si="98"/>
        <v/>
      </c>
      <c r="Q426" s="52" t="str">
        <f>+IF(A426="","",CONCATENATE(YEAR(A426),"-",VLOOKUP(MONTH(A426),INFO_CALENDRIER!$I$1:$J$13,2,FALSE)))</f>
        <v/>
      </c>
      <c r="R426" s="52" t="str">
        <f t="shared" si="99"/>
        <v/>
      </c>
      <c r="S426" s="60" t="str">
        <f t="shared" si="100"/>
        <v/>
      </c>
      <c r="T426" s="52" t="str">
        <f>IF(H426="","",IF(I426=INFO_CALENDRIER!$AB$2,IF(BD!H426="COMMANDE","ALBAN1","ALBAN2"),IF(I426=INFO_CALENDRIER!$AB$3,IF(BD!H426="COMMANDE","ALICE1","ALICE2"),IF(I426=INFO_CALENDRIER!$AB$4,IF(BD!H426="COMMANDE","EUGENIE1","EUGENIE2"),IF(I426=INFO_CALENDRIER!$AB$5,IF(BD!H426="COMMANDE","FRED1","FRED2"),IF(I426=INFO_CALENDRIER!$AB$6,IF(BD!H426="COMMANDE","HERVE1","HERVE2"),IF(I426=INFO_CALENDRIER!$AB$7,IF(BD!H426="COMMANDE","MARIA1","MARIA2"),IF(I426=INFO_CALENDRIER!$AB$8,IF(BD!H426="COMMANDE","MARIE1","MARIE2"),IF(I426=INFO_CALENDRIER!$AB$9,IF(BD!H426="COMMANDE","VALERIE1","VALERIE2"),"erreur")))))))))</f>
        <v/>
      </c>
      <c r="U426" s="52"/>
      <c r="V426" s="52"/>
      <c r="W426" s="60" t="str">
        <f t="shared" si="105"/>
        <v/>
      </c>
      <c r="X426" s="60" t="str">
        <f t="shared" si="106"/>
        <v/>
      </c>
      <c r="Y426" s="60" t="str">
        <f t="shared" si="107"/>
        <v/>
      </c>
      <c r="Z426" s="55" t="str">
        <f t="shared" si="108"/>
        <v/>
      </c>
    </row>
    <row r="427" spans="1:26" x14ac:dyDescent="0.25">
      <c r="A427" s="59"/>
      <c r="B427" s="122"/>
      <c r="C427" s="59"/>
      <c r="D427" s="61"/>
      <c r="E427" s="52"/>
      <c r="F427" s="52"/>
      <c r="G427" s="65"/>
      <c r="H427" s="100" t="str">
        <f t="shared" si="101"/>
        <v/>
      </c>
      <c r="I427" s="52"/>
      <c r="J427" s="60" t="str">
        <f t="shared" si="102"/>
        <v/>
      </c>
      <c r="K427" s="60" t="str">
        <f t="shared" si="103"/>
        <v/>
      </c>
      <c r="L427" s="60" t="str">
        <f t="shared" si="104"/>
        <v/>
      </c>
      <c r="M427" s="52"/>
      <c r="N427" s="52" t="str">
        <f t="shared" si="96"/>
        <v/>
      </c>
      <c r="O427" s="52" t="str">
        <f t="shared" si="97"/>
        <v/>
      </c>
      <c r="P427" s="52" t="str">
        <f t="shared" si="98"/>
        <v/>
      </c>
      <c r="Q427" s="52" t="str">
        <f>+IF(A427="","",CONCATENATE(YEAR(A427),"-",VLOOKUP(MONTH(A427),INFO_CALENDRIER!$I$1:$J$13,2,FALSE)))</f>
        <v/>
      </c>
      <c r="R427" s="52" t="str">
        <f t="shared" si="99"/>
        <v/>
      </c>
      <c r="S427" s="60" t="str">
        <f t="shared" si="100"/>
        <v/>
      </c>
      <c r="T427" s="52" t="str">
        <f>IF(H427="","",IF(I427=INFO_CALENDRIER!$AB$2,IF(BD!H427="COMMANDE","ALBAN1","ALBAN2"),IF(I427=INFO_CALENDRIER!$AB$3,IF(BD!H427="COMMANDE","ALICE1","ALICE2"),IF(I427=INFO_CALENDRIER!$AB$4,IF(BD!H427="COMMANDE","EUGENIE1","EUGENIE2"),IF(I427=INFO_CALENDRIER!$AB$5,IF(BD!H427="COMMANDE","FRED1","FRED2"),IF(I427=INFO_CALENDRIER!$AB$6,IF(BD!H427="COMMANDE","HERVE1","HERVE2"),IF(I427=INFO_CALENDRIER!$AB$7,IF(BD!H427="COMMANDE","MARIA1","MARIA2"),IF(I427=INFO_CALENDRIER!$AB$8,IF(BD!H427="COMMANDE","MARIE1","MARIE2"),IF(I427=INFO_CALENDRIER!$AB$9,IF(BD!H427="COMMANDE","VALERIE1","VALERIE2"),"erreur")))))))))</f>
        <v/>
      </c>
      <c r="U427" s="52"/>
      <c r="V427" s="52"/>
      <c r="W427" s="60" t="str">
        <f t="shared" si="105"/>
        <v/>
      </c>
      <c r="X427" s="60" t="str">
        <f t="shared" si="106"/>
        <v/>
      </c>
      <c r="Y427" s="60" t="str">
        <f t="shared" si="107"/>
        <v/>
      </c>
      <c r="Z427" s="55" t="str">
        <f t="shared" si="108"/>
        <v/>
      </c>
    </row>
    <row r="428" spans="1:26" x14ac:dyDescent="0.25">
      <c r="A428" s="59"/>
      <c r="B428" s="122"/>
      <c r="C428" s="59"/>
      <c r="D428" s="61"/>
      <c r="E428" s="52"/>
      <c r="F428" s="52"/>
      <c r="G428" s="65"/>
      <c r="H428" s="100" t="str">
        <f t="shared" si="101"/>
        <v/>
      </c>
      <c r="I428" s="52"/>
      <c r="J428" s="60" t="str">
        <f t="shared" si="102"/>
        <v/>
      </c>
      <c r="K428" s="60" t="str">
        <f t="shared" si="103"/>
        <v/>
      </c>
      <c r="L428" s="60" t="str">
        <f t="shared" si="104"/>
        <v/>
      </c>
      <c r="M428" s="52"/>
      <c r="N428" s="52" t="str">
        <f t="shared" si="96"/>
        <v/>
      </c>
      <c r="O428" s="52" t="str">
        <f t="shared" si="97"/>
        <v/>
      </c>
      <c r="P428" s="52" t="str">
        <f t="shared" si="98"/>
        <v/>
      </c>
      <c r="Q428" s="52" t="str">
        <f>+IF(A428="","",CONCATENATE(YEAR(A428),"-",VLOOKUP(MONTH(A428),INFO_CALENDRIER!$I$1:$J$13,2,FALSE)))</f>
        <v/>
      </c>
      <c r="R428" s="52" t="str">
        <f t="shared" si="99"/>
        <v/>
      </c>
      <c r="S428" s="60" t="str">
        <f t="shared" si="100"/>
        <v/>
      </c>
      <c r="T428" s="52" t="str">
        <f>IF(H428="","",IF(I428=INFO_CALENDRIER!$AB$2,IF(BD!H428="COMMANDE","ALBAN1","ALBAN2"),IF(I428=INFO_CALENDRIER!$AB$3,IF(BD!H428="COMMANDE","ALICE1","ALICE2"),IF(I428=INFO_CALENDRIER!$AB$4,IF(BD!H428="COMMANDE","EUGENIE1","EUGENIE2"),IF(I428=INFO_CALENDRIER!$AB$5,IF(BD!H428="COMMANDE","FRED1","FRED2"),IF(I428=INFO_CALENDRIER!$AB$6,IF(BD!H428="COMMANDE","HERVE1","HERVE2"),IF(I428=INFO_CALENDRIER!$AB$7,IF(BD!H428="COMMANDE","MARIA1","MARIA2"),IF(I428=INFO_CALENDRIER!$AB$8,IF(BD!H428="COMMANDE","MARIE1","MARIE2"),IF(I428=INFO_CALENDRIER!$AB$9,IF(BD!H428="COMMANDE","VALERIE1","VALERIE2"),"erreur")))))))))</f>
        <v/>
      </c>
      <c r="U428" s="52"/>
      <c r="V428" s="52"/>
      <c r="W428" s="60" t="str">
        <f t="shared" si="105"/>
        <v/>
      </c>
      <c r="X428" s="60" t="str">
        <f t="shared" si="106"/>
        <v/>
      </c>
      <c r="Y428" s="60" t="str">
        <f t="shared" si="107"/>
        <v/>
      </c>
      <c r="Z428" s="55" t="str">
        <f t="shared" si="108"/>
        <v/>
      </c>
    </row>
    <row r="429" spans="1:26" x14ac:dyDescent="0.25">
      <c r="A429" s="59"/>
      <c r="B429" s="122"/>
      <c r="C429" s="59"/>
      <c r="D429" s="61"/>
      <c r="E429" s="52"/>
      <c r="F429" s="52"/>
      <c r="G429" s="65"/>
      <c r="H429" s="100" t="str">
        <f t="shared" si="101"/>
        <v/>
      </c>
      <c r="I429" s="52"/>
      <c r="J429" s="60" t="str">
        <f t="shared" si="102"/>
        <v/>
      </c>
      <c r="K429" s="60" t="str">
        <f t="shared" si="103"/>
        <v/>
      </c>
      <c r="L429" s="60" t="str">
        <f t="shared" si="104"/>
        <v/>
      </c>
      <c r="M429" s="52"/>
      <c r="N429" s="52" t="str">
        <f t="shared" si="96"/>
        <v/>
      </c>
      <c r="O429" s="52" t="str">
        <f t="shared" si="97"/>
        <v/>
      </c>
      <c r="P429" s="52" t="str">
        <f t="shared" si="98"/>
        <v/>
      </c>
      <c r="Q429" s="52" t="str">
        <f>+IF(A429="","",CONCATENATE(YEAR(A429),"-",VLOOKUP(MONTH(A429),INFO_CALENDRIER!$I$1:$J$13,2,FALSE)))</f>
        <v/>
      </c>
      <c r="R429" s="52" t="str">
        <f t="shared" si="99"/>
        <v/>
      </c>
      <c r="S429" s="60" t="str">
        <f t="shared" si="100"/>
        <v/>
      </c>
      <c r="T429" s="52" t="str">
        <f>IF(H429="","",IF(I429=INFO_CALENDRIER!$AB$2,IF(BD!H429="COMMANDE","ALBAN1","ALBAN2"),IF(I429=INFO_CALENDRIER!$AB$3,IF(BD!H429="COMMANDE","ALICE1","ALICE2"),IF(I429=INFO_CALENDRIER!$AB$4,IF(BD!H429="COMMANDE","EUGENIE1","EUGENIE2"),IF(I429=INFO_CALENDRIER!$AB$5,IF(BD!H429="COMMANDE","FRED1","FRED2"),IF(I429=INFO_CALENDRIER!$AB$6,IF(BD!H429="COMMANDE","HERVE1","HERVE2"),IF(I429=INFO_CALENDRIER!$AB$7,IF(BD!H429="COMMANDE","MARIA1","MARIA2"),IF(I429=INFO_CALENDRIER!$AB$8,IF(BD!H429="COMMANDE","MARIE1","MARIE2"),IF(I429=INFO_CALENDRIER!$AB$9,IF(BD!H429="COMMANDE","VALERIE1","VALERIE2"),"erreur")))))))))</f>
        <v/>
      </c>
      <c r="U429" s="52"/>
      <c r="V429" s="52"/>
      <c r="W429" s="60" t="str">
        <f t="shared" si="105"/>
        <v/>
      </c>
      <c r="X429" s="60" t="str">
        <f t="shared" si="106"/>
        <v/>
      </c>
      <c r="Y429" s="60" t="str">
        <f t="shared" si="107"/>
        <v/>
      </c>
      <c r="Z429" s="55" t="str">
        <f t="shared" si="108"/>
        <v/>
      </c>
    </row>
    <row r="430" spans="1:26" x14ac:dyDescent="0.25">
      <c r="A430" s="59"/>
      <c r="B430" s="122"/>
      <c r="C430" s="59"/>
      <c r="D430" s="61"/>
      <c r="E430" s="52"/>
      <c r="F430" s="52"/>
      <c r="G430" s="65"/>
      <c r="H430" s="100" t="str">
        <f t="shared" si="101"/>
        <v/>
      </c>
      <c r="I430" s="52"/>
      <c r="J430" s="60" t="str">
        <f t="shared" si="102"/>
        <v/>
      </c>
      <c r="K430" s="60" t="str">
        <f t="shared" si="103"/>
        <v/>
      </c>
      <c r="L430" s="60" t="str">
        <f t="shared" si="104"/>
        <v/>
      </c>
      <c r="M430" s="52"/>
      <c r="N430" s="52" t="str">
        <f t="shared" si="96"/>
        <v/>
      </c>
      <c r="O430" s="52" t="str">
        <f t="shared" si="97"/>
        <v/>
      </c>
      <c r="P430" s="52" t="str">
        <f t="shared" si="98"/>
        <v/>
      </c>
      <c r="Q430" s="52" t="str">
        <f>+IF(A430="","",CONCATENATE(YEAR(A430),"-",VLOOKUP(MONTH(A430),INFO_CALENDRIER!$I$1:$J$13,2,FALSE)))</f>
        <v/>
      </c>
      <c r="R430" s="52" t="str">
        <f t="shared" si="99"/>
        <v/>
      </c>
      <c r="S430" s="60" t="str">
        <f t="shared" si="100"/>
        <v/>
      </c>
      <c r="T430" s="52" t="str">
        <f>IF(H430="","",IF(I430=INFO_CALENDRIER!$AB$2,IF(BD!H430="COMMANDE","ALBAN1","ALBAN2"),IF(I430=INFO_CALENDRIER!$AB$3,IF(BD!H430="COMMANDE","ALICE1","ALICE2"),IF(I430=INFO_CALENDRIER!$AB$4,IF(BD!H430="COMMANDE","EUGENIE1","EUGENIE2"),IF(I430=INFO_CALENDRIER!$AB$5,IF(BD!H430="COMMANDE","FRED1","FRED2"),IF(I430=INFO_CALENDRIER!$AB$6,IF(BD!H430="COMMANDE","HERVE1","HERVE2"),IF(I430=INFO_CALENDRIER!$AB$7,IF(BD!H430="COMMANDE","MARIA1","MARIA2"),IF(I430=INFO_CALENDRIER!$AB$8,IF(BD!H430="COMMANDE","MARIE1","MARIE2"),IF(I430=INFO_CALENDRIER!$AB$9,IF(BD!H430="COMMANDE","VALERIE1","VALERIE2"),"erreur")))))))))</f>
        <v/>
      </c>
      <c r="U430" s="52"/>
      <c r="V430" s="52"/>
      <c r="W430" s="60" t="str">
        <f t="shared" si="105"/>
        <v/>
      </c>
      <c r="X430" s="60" t="str">
        <f t="shared" si="106"/>
        <v/>
      </c>
      <c r="Y430" s="60" t="str">
        <f t="shared" si="107"/>
        <v/>
      </c>
      <c r="Z430" s="55" t="str">
        <f t="shared" si="108"/>
        <v/>
      </c>
    </row>
    <row r="431" spans="1:26" x14ac:dyDescent="0.25">
      <c r="A431" s="59"/>
      <c r="B431" s="122"/>
      <c r="C431" s="59"/>
      <c r="D431" s="61"/>
      <c r="E431" s="52"/>
      <c r="F431" s="52"/>
      <c r="G431" s="65"/>
      <c r="H431" s="100" t="str">
        <f t="shared" si="101"/>
        <v/>
      </c>
      <c r="I431" s="52"/>
      <c r="J431" s="60" t="str">
        <f t="shared" si="102"/>
        <v/>
      </c>
      <c r="K431" s="60" t="str">
        <f t="shared" si="103"/>
        <v/>
      </c>
      <c r="L431" s="60" t="str">
        <f t="shared" si="104"/>
        <v/>
      </c>
      <c r="M431" s="52"/>
      <c r="N431" s="52" t="str">
        <f t="shared" si="96"/>
        <v/>
      </c>
      <c r="O431" s="52" t="str">
        <f t="shared" si="97"/>
        <v/>
      </c>
      <c r="P431" s="52" t="str">
        <f t="shared" si="98"/>
        <v/>
      </c>
      <c r="Q431" s="52" t="str">
        <f>+IF(A431="","",CONCATENATE(YEAR(A431),"-",VLOOKUP(MONTH(A431),INFO_CALENDRIER!$I$1:$J$13,2,FALSE)))</f>
        <v/>
      </c>
      <c r="R431" s="52" t="str">
        <f t="shared" si="99"/>
        <v/>
      </c>
      <c r="S431" s="60" t="str">
        <f t="shared" si="100"/>
        <v/>
      </c>
      <c r="T431" s="52" t="str">
        <f>IF(H431="","",IF(I431=INFO_CALENDRIER!$AB$2,IF(BD!H431="COMMANDE","ALBAN1","ALBAN2"),IF(I431=INFO_CALENDRIER!$AB$3,IF(BD!H431="COMMANDE","ALICE1","ALICE2"),IF(I431=INFO_CALENDRIER!$AB$4,IF(BD!H431="COMMANDE","EUGENIE1","EUGENIE2"),IF(I431=INFO_CALENDRIER!$AB$5,IF(BD!H431="COMMANDE","FRED1","FRED2"),IF(I431=INFO_CALENDRIER!$AB$6,IF(BD!H431="COMMANDE","HERVE1","HERVE2"),IF(I431=INFO_CALENDRIER!$AB$7,IF(BD!H431="COMMANDE","MARIA1","MARIA2"),IF(I431=INFO_CALENDRIER!$AB$8,IF(BD!H431="COMMANDE","MARIE1","MARIE2"),IF(I431=INFO_CALENDRIER!$AB$9,IF(BD!H431="COMMANDE","VALERIE1","VALERIE2"),"erreur")))))))))</f>
        <v/>
      </c>
      <c r="U431" s="52"/>
      <c r="V431" s="52"/>
      <c r="W431" s="60" t="str">
        <f t="shared" si="105"/>
        <v/>
      </c>
      <c r="X431" s="60" t="str">
        <f t="shared" si="106"/>
        <v/>
      </c>
      <c r="Y431" s="60" t="str">
        <f t="shared" si="107"/>
        <v/>
      </c>
      <c r="Z431" s="55" t="str">
        <f t="shared" si="108"/>
        <v/>
      </c>
    </row>
    <row r="432" spans="1:26" x14ac:dyDescent="0.25">
      <c r="A432" s="59"/>
      <c r="B432" s="122"/>
      <c r="C432" s="59"/>
      <c r="D432" s="61"/>
      <c r="E432" s="52"/>
      <c r="F432" s="52"/>
      <c r="G432" s="65"/>
      <c r="H432" s="100" t="str">
        <f t="shared" si="101"/>
        <v/>
      </c>
      <c r="I432" s="52"/>
      <c r="J432" s="60" t="str">
        <f t="shared" si="102"/>
        <v/>
      </c>
      <c r="K432" s="60" t="str">
        <f t="shared" si="103"/>
        <v/>
      </c>
      <c r="L432" s="60" t="str">
        <f t="shared" si="104"/>
        <v/>
      </c>
      <c r="M432" s="52"/>
      <c r="N432" s="52" t="str">
        <f t="shared" si="96"/>
        <v/>
      </c>
      <c r="O432" s="52" t="str">
        <f t="shared" si="97"/>
        <v/>
      </c>
      <c r="P432" s="52" t="str">
        <f t="shared" si="98"/>
        <v/>
      </c>
      <c r="Q432" s="52" t="str">
        <f>+IF(A432="","",CONCATENATE(YEAR(A432),"-",VLOOKUP(MONTH(A432),INFO_CALENDRIER!$I$1:$J$13,2,FALSE)))</f>
        <v/>
      </c>
      <c r="R432" s="52" t="str">
        <f t="shared" si="99"/>
        <v/>
      </c>
      <c r="S432" s="60" t="str">
        <f t="shared" si="100"/>
        <v/>
      </c>
      <c r="T432" s="52" t="str">
        <f>IF(H432="","",IF(I432=INFO_CALENDRIER!$AB$2,IF(BD!H432="COMMANDE","ALBAN1","ALBAN2"),IF(I432=INFO_CALENDRIER!$AB$3,IF(BD!H432="COMMANDE","ALICE1","ALICE2"),IF(I432=INFO_CALENDRIER!$AB$4,IF(BD!H432="COMMANDE","EUGENIE1","EUGENIE2"),IF(I432=INFO_CALENDRIER!$AB$5,IF(BD!H432="COMMANDE","FRED1","FRED2"),IF(I432=INFO_CALENDRIER!$AB$6,IF(BD!H432="COMMANDE","HERVE1","HERVE2"),IF(I432=INFO_CALENDRIER!$AB$7,IF(BD!H432="COMMANDE","MARIA1","MARIA2"),IF(I432=INFO_CALENDRIER!$AB$8,IF(BD!H432="COMMANDE","MARIE1","MARIE2"),IF(I432=INFO_CALENDRIER!$AB$9,IF(BD!H432="COMMANDE","VALERIE1","VALERIE2"),"erreur")))))))))</f>
        <v/>
      </c>
      <c r="U432" s="52"/>
      <c r="V432" s="52"/>
      <c r="W432" s="60" t="str">
        <f t="shared" si="105"/>
        <v/>
      </c>
      <c r="X432" s="60" t="str">
        <f t="shared" si="106"/>
        <v/>
      </c>
      <c r="Y432" s="60" t="str">
        <f t="shared" si="107"/>
        <v/>
      </c>
      <c r="Z432" s="55" t="str">
        <f t="shared" si="108"/>
        <v/>
      </c>
    </row>
    <row r="433" spans="1:26" x14ac:dyDescent="0.25">
      <c r="A433" s="59"/>
      <c r="B433" s="122"/>
      <c r="C433" s="59"/>
      <c r="D433" s="61"/>
      <c r="E433" s="52"/>
      <c r="F433" s="52"/>
      <c r="G433" s="65"/>
      <c r="H433" s="100" t="str">
        <f t="shared" si="101"/>
        <v/>
      </c>
      <c r="I433" s="52"/>
      <c r="J433" s="60" t="str">
        <f t="shared" si="102"/>
        <v/>
      </c>
      <c r="K433" s="60" t="str">
        <f t="shared" si="103"/>
        <v/>
      </c>
      <c r="L433" s="60" t="str">
        <f t="shared" si="104"/>
        <v/>
      </c>
      <c r="M433" s="52"/>
      <c r="N433" s="52" t="str">
        <f t="shared" si="96"/>
        <v/>
      </c>
      <c r="O433" s="52" t="str">
        <f t="shared" si="97"/>
        <v/>
      </c>
      <c r="P433" s="52" t="str">
        <f t="shared" si="98"/>
        <v/>
      </c>
      <c r="Q433" s="52" t="str">
        <f>+IF(A433="","",CONCATENATE(YEAR(A433),"-",VLOOKUP(MONTH(A433),INFO_CALENDRIER!$I$1:$J$13,2,FALSE)))</f>
        <v/>
      </c>
      <c r="R433" s="52" t="str">
        <f t="shared" si="99"/>
        <v/>
      </c>
      <c r="S433" s="60" t="str">
        <f t="shared" si="100"/>
        <v/>
      </c>
      <c r="T433" s="52" t="str">
        <f>IF(H433="","",IF(I433=INFO_CALENDRIER!$AB$2,IF(BD!H433="COMMANDE","ALBAN1","ALBAN2"),IF(I433=INFO_CALENDRIER!$AB$3,IF(BD!H433="COMMANDE","ALICE1","ALICE2"),IF(I433=INFO_CALENDRIER!$AB$4,IF(BD!H433="COMMANDE","EUGENIE1","EUGENIE2"),IF(I433=INFO_CALENDRIER!$AB$5,IF(BD!H433="COMMANDE","FRED1","FRED2"),IF(I433=INFO_CALENDRIER!$AB$6,IF(BD!H433="COMMANDE","HERVE1","HERVE2"),IF(I433=INFO_CALENDRIER!$AB$7,IF(BD!H433="COMMANDE","MARIA1","MARIA2"),IF(I433=INFO_CALENDRIER!$AB$8,IF(BD!H433="COMMANDE","MARIE1","MARIE2"),IF(I433=INFO_CALENDRIER!$AB$9,IF(BD!H433="COMMANDE","VALERIE1","VALERIE2"),"erreur")))))))))</f>
        <v/>
      </c>
      <c r="U433" s="52"/>
      <c r="V433" s="52"/>
      <c r="W433" s="60" t="str">
        <f t="shared" si="105"/>
        <v/>
      </c>
      <c r="X433" s="60" t="str">
        <f t="shared" si="106"/>
        <v/>
      </c>
      <c r="Y433" s="60" t="str">
        <f t="shared" si="107"/>
        <v/>
      </c>
      <c r="Z433" s="55" t="str">
        <f t="shared" si="108"/>
        <v/>
      </c>
    </row>
    <row r="434" spans="1:26" x14ac:dyDescent="0.25">
      <c r="A434" s="59"/>
      <c r="B434" s="122"/>
      <c r="C434" s="59"/>
      <c r="D434" s="61"/>
      <c r="E434" s="52"/>
      <c r="F434" s="52"/>
      <c r="G434" s="65"/>
      <c r="H434" s="100" t="str">
        <f t="shared" si="101"/>
        <v/>
      </c>
      <c r="I434" s="52"/>
      <c r="J434" s="60" t="str">
        <f t="shared" si="102"/>
        <v/>
      </c>
      <c r="K434" s="60" t="str">
        <f t="shared" si="103"/>
        <v/>
      </c>
      <c r="L434" s="60" t="str">
        <f t="shared" si="104"/>
        <v/>
      </c>
      <c r="M434" s="52"/>
      <c r="N434" s="52" t="str">
        <f t="shared" si="96"/>
        <v/>
      </c>
      <c r="O434" s="52" t="str">
        <f t="shared" si="97"/>
        <v/>
      </c>
      <c r="P434" s="52" t="str">
        <f t="shared" si="98"/>
        <v/>
      </c>
      <c r="Q434" s="52" t="str">
        <f>+IF(A434="","",CONCATENATE(YEAR(A434),"-",VLOOKUP(MONTH(A434),INFO_CALENDRIER!$I$1:$J$13,2,FALSE)))</f>
        <v/>
      </c>
      <c r="R434" s="52" t="str">
        <f t="shared" si="99"/>
        <v/>
      </c>
      <c r="S434" s="60" t="str">
        <f t="shared" si="100"/>
        <v/>
      </c>
      <c r="T434" s="52" t="str">
        <f>IF(H434="","",IF(I434=INFO_CALENDRIER!$AB$2,IF(BD!H434="COMMANDE","ALBAN1","ALBAN2"),IF(I434=INFO_CALENDRIER!$AB$3,IF(BD!H434="COMMANDE","ALICE1","ALICE2"),IF(I434=INFO_CALENDRIER!$AB$4,IF(BD!H434="COMMANDE","EUGENIE1","EUGENIE2"),IF(I434=INFO_CALENDRIER!$AB$5,IF(BD!H434="COMMANDE","FRED1","FRED2"),IF(I434=INFO_CALENDRIER!$AB$6,IF(BD!H434="COMMANDE","HERVE1","HERVE2"),IF(I434=INFO_CALENDRIER!$AB$7,IF(BD!H434="COMMANDE","MARIA1","MARIA2"),IF(I434=INFO_CALENDRIER!$AB$8,IF(BD!H434="COMMANDE","MARIE1","MARIE2"),IF(I434=INFO_CALENDRIER!$AB$9,IF(BD!H434="COMMANDE","VALERIE1","VALERIE2"),"erreur")))))))))</f>
        <v/>
      </c>
      <c r="U434" s="52"/>
      <c r="V434" s="52"/>
      <c r="W434" s="60" t="str">
        <f t="shared" si="105"/>
        <v/>
      </c>
      <c r="X434" s="60" t="str">
        <f t="shared" si="106"/>
        <v/>
      </c>
      <c r="Y434" s="60" t="str">
        <f t="shared" si="107"/>
        <v/>
      </c>
      <c r="Z434" s="55" t="str">
        <f t="shared" si="108"/>
        <v/>
      </c>
    </row>
    <row r="435" spans="1:26" x14ac:dyDescent="0.25">
      <c r="A435" s="59"/>
      <c r="B435" s="122"/>
      <c r="C435" s="59"/>
      <c r="D435" s="61"/>
      <c r="E435" s="52"/>
      <c r="F435" s="52"/>
      <c r="G435" s="65"/>
      <c r="H435" s="100" t="str">
        <f t="shared" si="101"/>
        <v/>
      </c>
      <c r="I435" s="52"/>
      <c r="J435" s="60" t="str">
        <f t="shared" si="102"/>
        <v/>
      </c>
      <c r="K435" s="60" t="str">
        <f t="shared" si="103"/>
        <v/>
      </c>
      <c r="L435" s="60" t="str">
        <f t="shared" si="104"/>
        <v/>
      </c>
      <c r="M435" s="52"/>
      <c r="N435" s="52" t="str">
        <f t="shared" si="96"/>
        <v/>
      </c>
      <c r="O435" s="52" t="str">
        <f t="shared" si="97"/>
        <v/>
      </c>
      <c r="P435" s="52" t="str">
        <f t="shared" si="98"/>
        <v/>
      </c>
      <c r="Q435" s="52" t="str">
        <f>+IF(A435="","",CONCATENATE(YEAR(A435),"-",VLOOKUP(MONTH(A435),INFO_CALENDRIER!$I$1:$J$13,2,FALSE)))</f>
        <v/>
      </c>
      <c r="R435" s="52" t="str">
        <f t="shared" si="99"/>
        <v/>
      </c>
      <c r="S435" s="60" t="str">
        <f t="shared" si="100"/>
        <v/>
      </c>
      <c r="T435" s="52" t="str">
        <f>IF(H435="","",IF(I435=INFO_CALENDRIER!$AB$2,IF(BD!H435="COMMANDE","ALBAN1","ALBAN2"),IF(I435=INFO_CALENDRIER!$AB$3,IF(BD!H435="COMMANDE","ALICE1","ALICE2"),IF(I435=INFO_CALENDRIER!$AB$4,IF(BD!H435="COMMANDE","EUGENIE1","EUGENIE2"),IF(I435=INFO_CALENDRIER!$AB$5,IF(BD!H435="COMMANDE","FRED1","FRED2"),IF(I435=INFO_CALENDRIER!$AB$6,IF(BD!H435="COMMANDE","HERVE1","HERVE2"),IF(I435=INFO_CALENDRIER!$AB$7,IF(BD!H435="COMMANDE","MARIA1","MARIA2"),IF(I435=INFO_CALENDRIER!$AB$8,IF(BD!H435="COMMANDE","MARIE1","MARIE2"),IF(I435=INFO_CALENDRIER!$AB$9,IF(BD!H435="COMMANDE","VALERIE1","VALERIE2"),"erreur")))))))))</f>
        <v/>
      </c>
      <c r="U435" s="52"/>
      <c r="V435" s="52"/>
      <c r="W435" s="60" t="str">
        <f t="shared" si="105"/>
        <v/>
      </c>
      <c r="X435" s="60" t="str">
        <f t="shared" si="106"/>
        <v/>
      </c>
      <c r="Y435" s="60" t="str">
        <f t="shared" si="107"/>
        <v/>
      </c>
      <c r="Z435" s="55" t="str">
        <f t="shared" si="108"/>
        <v/>
      </c>
    </row>
    <row r="436" spans="1:26" x14ac:dyDescent="0.25">
      <c r="A436" s="59"/>
      <c r="B436" s="122"/>
      <c r="C436" s="59"/>
      <c r="D436" s="61"/>
      <c r="E436" s="52"/>
      <c r="F436" s="52"/>
      <c r="G436" s="65"/>
      <c r="H436" s="100" t="str">
        <f t="shared" si="101"/>
        <v/>
      </c>
      <c r="I436" s="52"/>
      <c r="J436" s="60" t="str">
        <f t="shared" si="102"/>
        <v/>
      </c>
      <c r="K436" s="60" t="str">
        <f t="shared" si="103"/>
        <v/>
      </c>
      <c r="L436" s="60" t="str">
        <f t="shared" si="104"/>
        <v/>
      </c>
      <c r="M436" s="52"/>
      <c r="N436" s="52" t="str">
        <f t="shared" si="96"/>
        <v/>
      </c>
      <c r="O436" s="52" t="str">
        <f t="shared" si="97"/>
        <v/>
      </c>
      <c r="P436" s="52" t="str">
        <f t="shared" si="98"/>
        <v/>
      </c>
      <c r="Q436" s="52" t="str">
        <f>+IF(A436="","",CONCATENATE(YEAR(A436),"-",VLOOKUP(MONTH(A436),INFO_CALENDRIER!$I$1:$J$13,2,FALSE)))</f>
        <v/>
      </c>
      <c r="R436" s="52" t="str">
        <f t="shared" si="99"/>
        <v/>
      </c>
      <c r="S436" s="60" t="str">
        <f t="shared" si="100"/>
        <v/>
      </c>
      <c r="T436" s="52" t="str">
        <f>IF(H436="","",IF(I436=INFO_CALENDRIER!$AB$2,IF(BD!H436="COMMANDE","ALBAN1","ALBAN2"),IF(I436=INFO_CALENDRIER!$AB$3,IF(BD!H436="COMMANDE","ALICE1","ALICE2"),IF(I436=INFO_CALENDRIER!$AB$4,IF(BD!H436="COMMANDE","EUGENIE1","EUGENIE2"),IF(I436=INFO_CALENDRIER!$AB$5,IF(BD!H436="COMMANDE","FRED1","FRED2"),IF(I436=INFO_CALENDRIER!$AB$6,IF(BD!H436="COMMANDE","HERVE1","HERVE2"),IF(I436=INFO_CALENDRIER!$AB$7,IF(BD!H436="COMMANDE","MARIA1","MARIA2"),IF(I436=INFO_CALENDRIER!$AB$8,IF(BD!H436="COMMANDE","MARIE1","MARIE2"),IF(I436=INFO_CALENDRIER!$AB$9,IF(BD!H436="COMMANDE","VALERIE1","VALERIE2"),"erreur")))))))))</f>
        <v/>
      </c>
      <c r="U436" s="52"/>
      <c r="V436" s="52"/>
      <c r="W436" s="60" t="str">
        <f t="shared" si="105"/>
        <v/>
      </c>
      <c r="X436" s="60" t="str">
        <f t="shared" si="106"/>
        <v/>
      </c>
      <c r="Y436" s="60" t="str">
        <f t="shared" si="107"/>
        <v/>
      </c>
      <c r="Z436" s="55" t="str">
        <f t="shared" si="108"/>
        <v/>
      </c>
    </row>
    <row r="437" spans="1:26" x14ac:dyDescent="0.25">
      <c r="A437" s="59"/>
      <c r="B437" s="122"/>
      <c r="C437" s="59"/>
      <c r="D437" s="61"/>
      <c r="E437" s="52"/>
      <c r="F437" s="52"/>
      <c r="G437" s="65"/>
      <c r="H437" s="100" t="str">
        <f t="shared" si="101"/>
        <v/>
      </c>
      <c r="I437" s="52"/>
      <c r="J437" s="60" t="str">
        <f t="shared" si="102"/>
        <v/>
      </c>
      <c r="K437" s="60" t="str">
        <f t="shared" si="103"/>
        <v/>
      </c>
      <c r="L437" s="60" t="str">
        <f t="shared" si="104"/>
        <v/>
      </c>
      <c r="M437" s="52"/>
      <c r="N437" s="52" t="str">
        <f t="shared" si="96"/>
        <v/>
      </c>
      <c r="O437" s="52" t="str">
        <f t="shared" si="97"/>
        <v/>
      </c>
      <c r="P437" s="52" t="str">
        <f t="shared" si="98"/>
        <v/>
      </c>
      <c r="Q437" s="52" t="str">
        <f>+IF(A437="","",CONCATENATE(YEAR(A437),"-",VLOOKUP(MONTH(A437),INFO_CALENDRIER!$I$1:$J$13,2,FALSE)))</f>
        <v/>
      </c>
      <c r="R437" s="52" t="str">
        <f t="shared" si="99"/>
        <v/>
      </c>
      <c r="S437" s="60" t="str">
        <f t="shared" si="100"/>
        <v/>
      </c>
      <c r="T437" s="52" t="str">
        <f>IF(H437="","",IF(I437=INFO_CALENDRIER!$AB$2,IF(BD!H437="COMMANDE","ALBAN1","ALBAN2"),IF(I437=INFO_CALENDRIER!$AB$3,IF(BD!H437="COMMANDE","ALICE1","ALICE2"),IF(I437=INFO_CALENDRIER!$AB$4,IF(BD!H437="COMMANDE","EUGENIE1","EUGENIE2"),IF(I437=INFO_CALENDRIER!$AB$5,IF(BD!H437="COMMANDE","FRED1","FRED2"),IF(I437=INFO_CALENDRIER!$AB$6,IF(BD!H437="COMMANDE","HERVE1","HERVE2"),IF(I437=INFO_CALENDRIER!$AB$7,IF(BD!H437="COMMANDE","MARIA1","MARIA2"),IF(I437=INFO_CALENDRIER!$AB$8,IF(BD!H437="COMMANDE","MARIE1","MARIE2"),IF(I437=INFO_CALENDRIER!$AB$9,IF(BD!H437="COMMANDE","VALERIE1","VALERIE2"),"erreur")))))))))</f>
        <v/>
      </c>
      <c r="U437" s="52"/>
      <c r="V437" s="52"/>
      <c r="W437" s="60" t="str">
        <f t="shared" si="105"/>
        <v/>
      </c>
      <c r="X437" s="60" t="str">
        <f t="shared" si="106"/>
        <v/>
      </c>
      <c r="Y437" s="60" t="str">
        <f t="shared" si="107"/>
        <v/>
      </c>
      <c r="Z437" s="55" t="str">
        <f t="shared" si="108"/>
        <v/>
      </c>
    </row>
    <row r="438" spans="1:26" x14ac:dyDescent="0.25">
      <c r="A438" s="59"/>
      <c r="B438" s="122"/>
      <c r="C438" s="59"/>
      <c r="D438" s="61"/>
      <c r="E438" s="52"/>
      <c r="F438" s="52"/>
      <c r="G438" s="65"/>
      <c r="H438" s="100" t="str">
        <f t="shared" si="101"/>
        <v/>
      </c>
      <c r="I438" s="52"/>
      <c r="J438" s="60" t="str">
        <f t="shared" si="102"/>
        <v/>
      </c>
      <c r="K438" s="60" t="str">
        <f t="shared" si="103"/>
        <v/>
      </c>
      <c r="L438" s="60" t="str">
        <f t="shared" si="104"/>
        <v/>
      </c>
      <c r="M438" s="52"/>
      <c r="N438" s="52" t="str">
        <f t="shared" si="96"/>
        <v/>
      </c>
      <c r="O438" s="52" t="str">
        <f t="shared" si="97"/>
        <v/>
      </c>
      <c r="P438" s="52" t="str">
        <f t="shared" si="98"/>
        <v/>
      </c>
      <c r="Q438" s="52" t="str">
        <f>+IF(A438="","",CONCATENATE(YEAR(A438),"-",VLOOKUP(MONTH(A438),INFO_CALENDRIER!$I$1:$J$13,2,FALSE)))</f>
        <v/>
      </c>
      <c r="R438" s="52" t="str">
        <f t="shared" si="99"/>
        <v/>
      </c>
      <c r="S438" s="60" t="str">
        <f t="shared" si="100"/>
        <v/>
      </c>
      <c r="T438" s="52" t="str">
        <f>IF(H438="","",IF(I438=INFO_CALENDRIER!$AB$2,IF(BD!H438="COMMANDE","ALBAN1","ALBAN2"),IF(I438=INFO_CALENDRIER!$AB$3,IF(BD!H438="COMMANDE","ALICE1","ALICE2"),IF(I438=INFO_CALENDRIER!$AB$4,IF(BD!H438="COMMANDE","EUGENIE1","EUGENIE2"),IF(I438=INFO_CALENDRIER!$AB$5,IF(BD!H438="COMMANDE","FRED1","FRED2"),IF(I438=INFO_CALENDRIER!$AB$6,IF(BD!H438="COMMANDE","HERVE1","HERVE2"),IF(I438=INFO_CALENDRIER!$AB$7,IF(BD!H438="COMMANDE","MARIA1","MARIA2"),IF(I438=INFO_CALENDRIER!$AB$8,IF(BD!H438="COMMANDE","MARIE1","MARIE2"),IF(I438=INFO_CALENDRIER!$AB$9,IF(BD!H438="COMMANDE","VALERIE1","VALERIE2"),"erreur")))))))))</f>
        <v/>
      </c>
      <c r="U438" s="52"/>
      <c r="V438" s="52"/>
      <c r="W438" s="60" t="str">
        <f t="shared" si="105"/>
        <v/>
      </c>
      <c r="X438" s="60" t="str">
        <f t="shared" si="106"/>
        <v/>
      </c>
      <c r="Y438" s="60" t="str">
        <f t="shared" si="107"/>
        <v/>
      </c>
      <c r="Z438" s="55" t="str">
        <f t="shared" si="108"/>
        <v/>
      </c>
    </row>
    <row r="439" spans="1:26" x14ac:dyDescent="0.25">
      <c r="A439" s="59"/>
      <c r="B439" s="122"/>
      <c r="C439" s="59"/>
      <c r="D439" s="61"/>
      <c r="E439" s="52"/>
      <c r="F439" s="52"/>
      <c r="G439" s="65"/>
      <c r="H439" s="100" t="str">
        <f t="shared" si="101"/>
        <v/>
      </c>
      <c r="I439" s="52"/>
      <c r="J439" s="60" t="str">
        <f t="shared" si="102"/>
        <v/>
      </c>
      <c r="K439" s="60" t="str">
        <f t="shared" si="103"/>
        <v/>
      </c>
      <c r="L439" s="60" t="str">
        <f t="shared" si="104"/>
        <v/>
      </c>
      <c r="M439" s="52"/>
      <c r="N439" s="52" t="str">
        <f t="shared" si="96"/>
        <v/>
      </c>
      <c r="O439" s="52" t="str">
        <f t="shared" si="97"/>
        <v/>
      </c>
      <c r="P439" s="52" t="str">
        <f t="shared" si="98"/>
        <v/>
      </c>
      <c r="Q439" s="52" t="str">
        <f>+IF(A439="","",CONCATENATE(YEAR(A439),"-",VLOOKUP(MONTH(A439),INFO_CALENDRIER!$I$1:$J$13,2,FALSE)))</f>
        <v/>
      </c>
      <c r="R439" s="52" t="str">
        <f t="shared" si="99"/>
        <v/>
      </c>
      <c r="S439" s="60" t="str">
        <f t="shared" si="100"/>
        <v/>
      </c>
      <c r="T439" s="52" t="str">
        <f>IF(H439="","",IF(I439=INFO_CALENDRIER!$AB$2,IF(BD!H439="COMMANDE","ALBAN1","ALBAN2"),IF(I439=INFO_CALENDRIER!$AB$3,IF(BD!H439="COMMANDE","ALICE1","ALICE2"),IF(I439=INFO_CALENDRIER!$AB$4,IF(BD!H439="COMMANDE","EUGENIE1","EUGENIE2"),IF(I439=INFO_CALENDRIER!$AB$5,IF(BD!H439="COMMANDE","FRED1","FRED2"),IF(I439=INFO_CALENDRIER!$AB$6,IF(BD!H439="COMMANDE","HERVE1","HERVE2"),IF(I439=INFO_CALENDRIER!$AB$7,IF(BD!H439="COMMANDE","MARIA1","MARIA2"),IF(I439=INFO_CALENDRIER!$AB$8,IF(BD!H439="COMMANDE","MARIE1","MARIE2"),IF(I439=INFO_CALENDRIER!$AB$9,IF(BD!H439="COMMANDE","VALERIE1","VALERIE2"),"erreur")))))))))</f>
        <v/>
      </c>
      <c r="U439" s="52"/>
      <c r="V439" s="52"/>
      <c r="W439" s="60" t="str">
        <f t="shared" si="105"/>
        <v/>
      </c>
      <c r="X439" s="60" t="str">
        <f t="shared" si="106"/>
        <v/>
      </c>
      <c r="Y439" s="60" t="str">
        <f t="shared" si="107"/>
        <v/>
      </c>
      <c r="Z439" s="55" t="str">
        <f t="shared" si="108"/>
        <v/>
      </c>
    </row>
    <row r="440" spans="1:26" x14ac:dyDescent="0.25">
      <c r="A440" s="59"/>
      <c r="B440" s="122"/>
      <c r="C440" s="59"/>
      <c r="D440" s="61"/>
      <c r="E440" s="52"/>
      <c r="F440" s="52"/>
      <c r="G440" s="65"/>
      <c r="H440" s="100" t="str">
        <f t="shared" si="101"/>
        <v/>
      </c>
      <c r="I440" s="52"/>
      <c r="J440" s="60" t="str">
        <f t="shared" si="102"/>
        <v/>
      </c>
      <c r="K440" s="60" t="str">
        <f t="shared" si="103"/>
        <v/>
      </c>
      <c r="L440" s="60" t="str">
        <f t="shared" si="104"/>
        <v/>
      </c>
      <c r="M440" s="52"/>
      <c r="N440" s="52" t="str">
        <f t="shared" si="96"/>
        <v/>
      </c>
      <c r="O440" s="52" t="str">
        <f t="shared" si="97"/>
        <v/>
      </c>
      <c r="P440" s="52" t="str">
        <f t="shared" si="98"/>
        <v/>
      </c>
      <c r="Q440" s="52" t="str">
        <f>+IF(A440="","",CONCATENATE(YEAR(A440),"-",VLOOKUP(MONTH(A440),INFO_CALENDRIER!$I$1:$J$13,2,FALSE)))</f>
        <v/>
      </c>
      <c r="R440" s="52" t="str">
        <f t="shared" si="99"/>
        <v/>
      </c>
      <c r="S440" s="60" t="str">
        <f t="shared" si="100"/>
        <v/>
      </c>
      <c r="T440" s="52" t="str">
        <f>IF(H440="","",IF(I440=INFO_CALENDRIER!$AB$2,IF(BD!H440="COMMANDE","ALBAN1","ALBAN2"),IF(I440=INFO_CALENDRIER!$AB$3,IF(BD!H440="COMMANDE","ALICE1","ALICE2"),IF(I440=INFO_CALENDRIER!$AB$4,IF(BD!H440="COMMANDE","EUGENIE1","EUGENIE2"),IF(I440=INFO_CALENDRIER!$AB$5,IF(BD!H440="COMMANDE","FRED1","FRED2"),IF(I440=INFO_CALENDRIER!$AB$6,IF(BD!H440="COMMANDE","HERVE1","HERVE2"),IF(I440=INFO_CALENDRIER!$AB$7,IF(BD!H440="COMMANDE","MARIA1","MARIA2"),IF(I440=INFO_CALENDRIER!$AB$8,IF(BD!H440="COMMANDE","MARIE1","MARIE2"),IF(I440=INFO_CALENDRIER!$AB$9,IF(BD!H440="COMMANDE","VALERIE1","VALERIE2"),"erreur")))))))))</f>
        <v/>
      </c>
      <c r="U440" s="52"/>
      <c r="V440" s="52"/>
      <c r="W440" s="60" t="str">
        <f t="shared" si="105"/>
        <v/>
      </c>
      <c r="X440" s="60" t="str">
        <f t="shared" si="106"/>
        <v/>
      </c>
      <c r="Y440" s="60" t="str">
        <f t="shared" si="107"/>
        <v/>
      </c>
      <c r="Z440" s="55" t="str">
        <f t="shared" si="108"/>
        <v/>
      </c>
    </row>
    <row r="441" spans="1:26" x14ac:dyDescent="0.25">
      <c r="A441" s="59"/>
      <c r="B441" s="122"/>
      <c r="C441" s="59"/>
      <c r="D441" s="61"/>
      <c r="E441" s="52"/>
      <c r="F441" s="52"/>
      <c r="G441" s="65"/>
      <c r="H441" s="100" t="str">
        <f t="shared" si="101"/>
        <v/>
      </c>
      <c r="I441" s="52"/>
      <c r="J441" s="60" t="str">
        <f t="shared" si="102"/>
        <v/>
      </c>
      <c r="K441" s="60" t="str">
        <f t="shared" si="103"/>
        <v/>
      </c>
      <c r="L441" s="60" t="str">
        <f t="shared" si="104"/>
        <v/>
      </c>
      <c r="M441" s="52"/>
      <c r="N441" s="52" t="str">
        <f t="shared" si="96"/>
        <v/>
      </c>
      <c r="O441" s="52" t="str">
        <f t="shared" si="97"/>
        <v/>
      </c>
      <c r="P441" s="52" t="str">
        <f t="shared" si="98"/>
        <v/>
      </c>
      <c r="Q441" s="52" t="str">
        <f>+IF(A441="","",CONCATENATE(YEAR(A441),"-",VLOOKUP(MONTH(A441),INFO_CALENDRIER!$I$1:$J$13,2,FALSE)))</f>
        <v/>
      </c>
      <c r="R441" s="52" t="str">
        <f t="shared" si="99"/>
        <v/>
      </c>
      <c r="S441" s="60" t="str">
        <f t="shared" si="100"/>
        <v/>
      </c>
      <c r="T441" s="52" t="str">
        <f>IF(H441="","",IF(I441=INFO_CALENDRIER!$AB$2,IF(BD!H441="COMMANDE","ALBAN1","ALBAN2"),IF(I441=INFO_CALENDRIER!$AB$3,IF(BD!H441="COMMANDE","ALICE1","ALICE2"),IF(I441=INFO_CALENDRIER!$AB$4,IF(BD!H441="COMMANDE","EUGENIE1","EUGENIE2"),IF(I441=INFO_CALENDRIER!$AB$5,IF(BD!H441="COMMANDE","FRED1","FRED2"),IF(I441=INFO_CALENDRIER!$AB$6,IF(BD!H441="COMMANDE","HERVE1","HERVE2"),IF(I441=INFO_CALENDRIER!$AB$7,IF(BD!H441="COMMANDE","MARIA1","MARIA2"),IF(I441=INFO_CALENDRIER!$AB$8,IF(BD!H441="COMMANDE","MARIE1","MARIE2"),IF(I441=INFO_CALENDRIER!$AB$9,IF(BD!H441="COMMANDE","VALERIE1","VALERIE2"),"erreur")))))))))</f>
        <v/>
      </c>
      <c r="U441" s="52"/>
      <c r="V441" s="52"/>
      <c r="W441" s="60" t="str">
        <f t="shared" si="105"/>
        <v/>
      </c>
      <c r="X441" s="60" t="str">
        <f t="shared" si="106"/>
        <v/>
      </c>
      <c r="Y441" s="60" t="str">
        <f t="shared" si="107"/>
        <v/>
      </c>
      <c r="Z441" s="55" t="str">
        <f t="shared" si="108"/>
        <v/>
      </c>
    </row>
    <row r="442" spans="1:26" x14ac:dyDescent="0.25">
      <c r="A442" s="59"/>
      <c r="B442" s="122"/>
      <c r="C442" s="59"/>
      <c r="D442" s="61"/>
      <c r="E442" s="52"/>
      <c r="F442" s="52"/>
      <c r="G442" s="65"/>
      <c r="H442" s="100" t="str">
        <f t="shared" si="101"/>
        <v/>
      </c>
      <c r="I442" s="52"/>
      <c r="J442" s="60" t="str">
        <f t="shared" si="102"/>
        <v/>
      </c>
      <c r="K442" s="60" t="str">
        <f t="shared" si="103"/>
        <v/>
      </c>
      <c r="L442" s="60" t="str">
        <f t="shared" si="104"/>
        <v/>
      </c>
      <c r="M442" s="52"/>
      <c r="N442" s="52" t="str">
        <f t="shared" si="96"/>
        <v/>
      </c>
      <c r="O442" s="52" t="str">
        <f t="shared" si="97"/>
        <v/>
      </c>
      <c r="P442" s="52" t="str">
        <f t="shared" si="98"/>
        <v/>
      </c>
      <c r="Q442" s="52" t="str">
        <f>+IF(A442="","",CONCATENATE(YEAR(A442),"-",VLOOKUP(MONTH(A442),INFO_CALENDRIER!$I$1:$J$13,2,FALSE)))</f>
        <v/>
      </c>
      <c r="R442" s="52" t="str">
        <f t="shared" si="99"/>
        <v/>
      </c>
      <c r="S442" s="60" t="str">
        <f t="shared" si="100"/>
        <v/>
      </c>
      <c r="T442" s="52" t="str">
        <f>IF(H442="","",IF(I442=INFO_CALENDRIER!$AB$2,IF(BD!H442="COMMANDE","ALBAN1","ALBAN2"),IF(I442=INFO_CALENDRIER!$AB$3,IF(BD!H442="COMMANDE","ALICE1","ALICE2"),IF(I442=INFO_CALENDRIER!$AB$4,IF(BD!H442="COMMANDE","EUGENIE1","EUGENIE2"),IF(I442=INFO_CALENDRIER!$AB$5,IF(BD!H442="COMMANDE","FRED1","FRED2"),IF(I442=INFO_CALENDRIER!$AB$6,IF(BD!H442="COMMANDE","HERVE1","HERVE2"),IF(I442=INFO_CALENDRIER!$AB$7,IF(BD!H442="COMMANDE","MARIA1","MARIA2"),IF(I442=INFO_CALENDRIER!$AB$8,IF(BD!H442="COMMANDE","MARIE1","MARIE2"),IF(I442=INFO_CALENDRIER!$AB$9,IF(BD!H442="COMMANDE","VALERIE1","VALERIE2"),"erreur")))))))))</f>
        <v/>
      </c>
      <c r="U442" s="52"/>
      <c r="V442" s="52"/>
      <c r="W442" s="60" t="str">
        <f t="shared" si="105"/>
        <v/>
      </c>
      <c r="X442" s="60" t="str">
        <f t="shared" si="106"/>
        <v/>
      </c>
      <c r="Y442" s="60" t="str">
        <f t="shared" si="107"/>
        <v/>
      </c>
      <c r="Z442" s="55" t="str">
        <f t="shared" si="108"/>
        <v/>
      </c>
    </row>
    <row r="443" spans="1:26" x14ac:dyDescent="0.25">
      <c r="A443" s="59"/>
      <c r="B443" s="122"/>
      <c r="C443" s="59"/>
      <c r="D443" s="61"/>
      <c r="E443" s="52"/>
      <c r="F443" s="52"/>
      <c r="G443" s="65"/>
      <c r="H443" s="100" t="str">
        <f t="shared" si="101"/>
        <v/>
      </c>
      <c r="I443" s="52"/>
      <c r="J443" s="60" t="str">
        <f t="shared" si="102"/>
        <v/>
      </c>
      <c r="K443" s="60" t="str">
        <f t="shared" si="103"/>
        <v/>
      </c>
      <c r="L443" s="60" t="str">
        <f t="shared" si="104"/>
        <v/>
      </c>
      <c r="M443" s="52"/>
      <c r="N443" s="52" t="str">
        <f t="shared" si="96"/>
        <v/>
      </c>
      <c r="O443" s="52" t="str">
        <f t="shared" si="97"/>
        <v/>
      </c>
      <c r="P443" s="52" t="str">
        <f t="shared" si="98"/>
        <v/>
      </c>
      <c r="Q443" s="52" t="str">
        <f>+IF(A443="","",CONCATENATE(YEAR(A443),"-",VLOOKUP(MONTH(A443),INFO_CALENDRIER!$I$1:$J$13,2,FALSE)))</f>
        <v/>
      </c>
      <c r="R443" s="52" t="str">
        <f t="shared" si="99"/>
        <v/>
      </c>
      <c r="S443" s="60" t="str">
        <f t="shared" si="100"/>
        <v/>
      </c>
      <c r="T443" s="52" t="str">
        <f>IF(H443="","",IF(I443=INFO_CALENDRIER!$AB$2,IF(BD!H443="COMMANDE","ALBAN1","ALBAN2"),IF(I443=INFO_CALENDRIER!$AB$3,IF(BD!H443="COMMANDE","ALICE1","ALICE2"),IF(I443=INFO_CALENDRIER!$AB$4,IF(BD!H443="COMMANDE","EUGENIE1","EUGENIE2"),IF(I443=INFO_CALENDRIER!$AB$5,IF(BD!H443="COMMANDE","FRED1","FRED2"),IF(I443=INFO_CALENDRIER!$AB$6,IF(BD!H443="COMMANDE","HERVE1","HERVE2"),IF(I443=INFO_CALENDRIER!$AB$7,IF(BD!H443="COMMANDE","MARIA1","MARIA2"),IF(I443=INFO_CALENDRIER!$AB$8,IF(BD!H443="COMMANDE","MARIE1","MARIE2"),IF(I443=INFO_CALENDRIER!$AB$9,IF(BD!H443="COMMANDE","VALERIE1","VALERIE2"),"erreur")))))))))</f>
        <v/>
      </c>
      <c r="U443" s="52"/>
      <c r="V443" s="52"/>
      <c r="W443" s="60" t="str">
        <f t="shared" si="105"/>
        <v/>
      </c>
      <c r="X443" s="60" t="str">
        <f t="shared" si="106"/>
        <v/>
      </c>
      <c r="Y443" s="60" t="str">
        <f t="shared" si="107"/>
        <v/>
      </c>
      <c r="Z443" s="55" t="str">
        <f t="shared" si="108"/>
        <v/>
      </c>
    </row>
    <row r="444" spans="1:26" x14ac:dyDescent="0.25">
      <c r="A444" s="59"/>
      <c r="B444" s="122"/>
      <c r="C444" s="59"/>
      <c r="D444" s="61"/>
      <c r="E444" s="52"/>
      <c r="F444" s="52"/>
      <c r="G444" s="65"/>
      <c r="H444" s="100" t="str">
        <f t="shared" si="101"/>
        <v/>
      </c>
      <c r="I444" s="52"/>
      <c r="J444" s="60" t="str">
        <f t="shared" si="102"/>
        <v/>
      </c>
      <c r="K444" s="60" t="str">
        <f t="shared" si="103"/>
        <v/>
      </c>
      <c r="L444" s="60" t="str">
        <f t="shared" si="104"/>
        <v/>
      </c>
      <c r="M444" s="52"/>
      <c r="N444" s="52" t="str">
        <f t="shared" si="96"/>
        <v/>
      </c>
      <c r="O444" s="52" t="str">
        <f t="shared" si="97"/>
        <v/>
      </c>
      <c r="P444" s="52" t="str">
        <f t="shared" si="98"/>
        <v/>
      </c>
      <c r="Q444" s="52" t="str">
        <f>+IF(A444="","",CONCATENATE(YEAR(A444),"-",VLOOKUP(MONTH(A444),INFO_CALENDRIER!$I$1:$J$13,2,FALSE)))</f>
        <v/>
      </c>
      <c r="R444" s="52" t="str">
        <f t="shared" si="99"/>
        <v/>
      </c>
      <c r="S444" s="60" t="str">
        <f t="shared" si="100"/>
        <v/>
      </c>
      <c r="T444" s="52" t="str">
        <f>IF(H444="","",IF(I444=INFO_CALENDRIER!$AB$2,IF(BD!H444="COMMANDE","ALBAN1","ALBAN2"),IF(I444=INFO_CALENDRIER!$AB$3,IF(BD!H444="COMMANDE","ALICE1","ALICE2"),IF(I444=INFO_CALENDRIER!$AB$4,IF(BD!H444="COMMANDE","EUGENIE1","EUGENIE2"),IF(I444=INFO_CALENDRIER!$AB$5,IF(BD!H444="COMMANDE","FRED1","FRED2"),IF(I444=INFO_CALENDRIER!$AB$6,IF(BD!H444="COMMANDE","HERVE1","HERVE2"),IF(I444=INFO_CALENDRIER!$AB$7,IF(BD!H444="COMMANDE","MARIA1","MARIA2"),IF(I444=INFO_CALENDRIER!$AB$8,IF(BD!H444="COMMANDE","MARIE1","MARIE2"),IF(I444=INFO_CALENDRIER!$AB$9,IF(BD!H444="COMMANDE","VALERIE1","VALERIE2"),"erreur")))))))))</f>
        <v/>
      </c>
      <c r="U444" s="52"/>
      <c r="V444" s="52"/>
      <c r="W444" s="60" t="str">
        <f t="shared" si="105"/>
        <v/>
      </c>
      <c r="X444" s="60" t="str">
        <f t="shared" si="106"/>
        <v/>
      </c>
      <c r="Y444" s="60" t="str">
        <f t="shared" si="107"/>
        <v/>
      </c>
      <c r="Z444" s="55" t="str">
        <f t="shared" si="108"/>
        <v/>
      </c>
    </row>
    <row r="445" spans="1:26" x14ac:dyDescent="0.25">
      <c r="A445" s="59"/>
      <c r="B445" s="122"/>
      <c r="C445" s="59"/>
      <c r="D445" s="61"/>
      <c r="E445" s="52"/>
      <c r="F445" s="52"/>
      <c r="G445" s="65"/>
      <c r="H445" s="100" t="str">
        <f t="shared" si="101"/>
        <v/>
      </c>
      <c r="I445" s="52"/>
      <c r="J445" s="60" t="str">
        <f t="shared" si="102"/>
        <v/>
      </c>
      <c r="K445" s="60" t="str">
        <f t="shared" si="103"/>
        <v/>
      </c>
      <c r="L445" s="60" t="str">
        <f t="shared" si="104"/>
        <v/>
      </c>
      <c r="M445" s="52"/>
      <c r="N445" s="52" t="str">
        <f t="shared" si="96"/>
        <v/>
      </c>
      <c r="O445" s="52" t="str">
        <f t="shared" si="97"/>
        <v/>
      </c>
      <c r="P445" s="52" t="str">
        <f t="shared" si="98"/>
        <v/>
      </c>
      <c r="Q445" s="52" t="str">
        <f>+IF(A445="","",CONCATENATE(YEAR(A445),"-",VLOOKUP(MONTH(A445),INFO_CALENDRIER!$I$1:$J$13,2,FALSE)))</f>
        <v/>
      </c>
      <c r="R445" s="52" t="str">
        <f t="shared" si="99"/>
        <v/>
      </c>
      <c r="S445" s="60" t="str">
        <f t="shared" si="100"/>
        <v/>
      </c>
      <c r="T445" s="52" t="str">
        <f>IF(H445="","",IF(I445=INFO_CALENDRIER!$AB$2,IF(BD!H445="COMMANDE","ALBAN1","ALBAN2"),IF(I445=INFO_CALENDRIER!$AB$3,IF(BD!H445="COMMANDE","ALICE1","ALICE2"),IF(I445=INFO_CALENDRIER!$AB$4,IF(BD!H445="COMMANDE","EUGENIE1","EUGENIE2"),IF(I445=INFO_CALENDRIER!$AB$5,IF(BD!H445="COMMANDE","FRED1","FRED2"),IF(I445=INFO_CALENDRIER!$AB$6,IF(BD!H445="COMMANDE","HERVE1","HERVE2"),IF(I445=INFO_CALENDRIER!$AB$7,IF(BD!H445="COMMANDE","MARIA1","MARIA2"),IF(I445=INFO_CALENDRIER!$AB$8,IF(BD!H445="COMMANDE","MARIE1","MARIE2"),IF(I445=INFO_CALENDRIER!$AB$9,IF(BD!H445="COMMANDE","VALERIE1","VALERIE2"),"erreur")))))))))</f>
        <v/>
      </c>
      <c r="U445" s="52"/>
      <c r="V445" s="52"/>
      <c r="W445" s="60" t="str">
        <f t="shared" si="105"/>
        <v/>
      </c>
      <c r="X445" s="60" t="str">
        <f t="shared" si="106"/>
        <v/>
      </c>
      <c r="Y445" s="60" t="str">
        <f t="shared" si="107"/>
        <v/>
      </c>
      <c r="Z445" s="55" t="str">
        <f t="shared" si="108"/>
        <v/>
      </c>
    </row>
    <row r="446" spans="1:26" x14ac:dyDescent="0.25">
      <c r="A446" s="59"/>
      <c r="B446" s="122"/>
      <c r="C446" s="59"/>
      <c r="D446" s="61"/>
      <c r="E446" s="52"/>
      <c r="F446" s="52"/>
      <c r="G446" s="65"/>
      <c r="H446" s="100" t="str">
        <f t="shared" si="101"/>
        <v/>
      </c>
      <c r="I446" s="52"/>
      <c r="J446" s="60" t="str">
        <f t="shared" si="102"/>
        <v/>
      </c>
      <c r="K446" s="60" t="str">
        <f t="shared" si="103"/>
        <v/>
      </c>
      <c r="L446" s="60" t="str">
        <f t="shared" si="104"/>
        <v/>
      </c>
      <c r="M446" s="52"/>
      <c r="N446" s="52" t="str">
        <f t="shared" si="96"/>
        <v/>
      </c>
      <c r="O446" s="52" t="str">
        <f t="shared" si="97"/>
        <v/>
      </c>
      <c r="P446" s="52" t="str">
        <f t="shared" si="98"/>
        <v/>
      </c>
      <c r="Q446" s="52" t="str">
        <f>+IF(A446="","",CONCATENATE(YEAR(A446),"-",VLOOKUP(MONTH(A446),INFO_CALENDRIER!$I$1:$J$13,2,FALSE)))</f>
        <v/>
      </c>
      <c r="R446" s="52" t="str">
        <f t="shared" si="99"/>
        <v/>
      </c>
      <c r="S446" s="60" t="str">
        <f t="shared" si="100"/>
        <v/>
      </c>
      <c r="T446" s="52" t="str">
        <f>IF(H446="","",IF(I446=INFO_CALENDRIER!$AB$2,IF(BD!H446="COMMANDE","ALBAN1","ALBAN2"),IF(I446=INFO_CALENDRIER!$AB$3,IF(BD!H446="COMMANDE","ALICE1","ALICE2"),IF(I446=INFO_CALENDRIER!$AB$4,IF(BD!H446="COMMANDE","EUGENIE1","EUGENIE2"),IF(I446=INFO_CALENDRIER!$AB$5,IF(BD!H446="COMMANDE","FRED1","FRED2"),IF(I446=INFO_CALENDRIER!$AB$6,IF(BD!H446="COMMANDE","HERVE1","HERVE2"),IF(I446=INFO_CALENDRIER!$AB$7,IF(BD!H446="COMMANDE","MARIA1","MARIA2"),IF(I446=INFO_CALENDRIER!$AB$8,IF(BD!H446="COMMANDE","MARIE1","MARIE2"),IF(I446=INFO_CALENDRIER!$AB$9,IF(BD!H446="COMMANDE","VALERIE1","VALERIE2"),"erreur")))))))))</f>
        <v/>
      </c>
      <c r="U446" s="52"/>
      <c r="V446" s="52"/>
      <c r="W446" s="60" t="str">
        <f t="shared" si="105"/>
        <v/>
      </c>
      <c r="X446" s="60" t="str">
        <f t="shared" si="106"/>
        <v/>
      </c>
      <c r="Y446" s="60" t="str">
        <f t="shared" si="107"/>
        <v/>
      </c>
      <c r="Z446" s="55" t="str">
        <f t="shared" si="108"/>
        <v/>
      </c>
    </row>
    <row r="447" spans="1:26" x14ac:dyDescent="0.25">
      <c r="A447" s="59"/>
      <c r="B447" s="122"/>
      <c r="C447" s="59"/>
      <c r="D447" s="61"/>
      <c r="E447" s="52"/>
      <c r="F447" s="52"/>
      <c r="G447" s="65"/>
      <c r="H447" s="100" t="str">
        <f t="shared" si="101"/>
        <v/>
      </c>
      <c r="I447" s="52"/>
      <c r="J447" s="60" t="str">
        <f t="shared" si="102"/>
        <v/>
      </c>
      <c r="K447" s="60" t="str">
        <f t="shared" si="103"/>
        <v/>
      </c>
      <c r="L447" s="60" t="str">
        <f t="shared" si="104"/>
        <v/>
      </c>
      <c r="M447" s="52"/>
      <c r="N447" s="52" t="str">
        <f t="shared" si="96"/>
        <v/>
      </c>
      <c r="O447" s="52" t="str">
        <f t="shared" si="97"/>
        <v/>
      </c>
      <c r="P447" s="52" t="str">
        <f t="shared" si="98"/>
        <v/>
      </c>
      <c r="Q447" s="52" t="str">
        <f>+IF(A447="","",CONCATENATE(YEAR(A447),"-",VLOOKUP(MONTH(A447),INFO_CALENDRIER!$I$1:$J$13,2,FALSE)))</f>
        <v/>
      </c>
      <c r="R447" s="52" t="str">
        <f t="shared" si="99"/>
        <v/>
      </c>
      <c r="S447" s="60" t="str">
        <f t="shared" si="100"/>
        <v/>
      </c>
      <c r="T447" s="52" t="str">
        <f>IF(H447="","",IF(I447=INFO_CALENDRIER!$AB$2,IF(BD!H447="COMMANDE","ALBAN1","ALBAN2"),IF(I447=INFO_CALENDRIER!$AB$3,IF(BD!H447="COMMANDE","ALICE1","ALICE2"),IF(I447=INFO_CALENDRIER!$AB$4,IF(BD!H447="COMMANDE","EUGENIE1","EUGENIE2"),IF(I447=INFO_CALENDRIER!$AB$5,IF(BD!H447="COMMANDE","FRED1","FRED2"),IF(I447=INFO_CALENDRIER!$AB$6,IF(BD!H447="COMMANDE","HERVE1","HERVE2"),IF(I447=INFO_CALENDRIER!$AB$7,IF(BD!H447="COMMANDE","MARIA1","MARIA2"),IF(I447=INFO_CALENDRIER!$AB$8,IF(BD!H447="COMMANDE","MARIE1","MARIE2"),IF(I447=INFO_CALENDRIER!$AB$9,IF(BD!H447="COMMANDE","VALERIE1","VALERIE2"),"erreur")))))))))</f>
        <v/>
      </c>
      <c r="U447" s="52"/>
      <c r="V447" s="52"/>
      <c r="W447" s="60" t="str">
        <f t="shared" si="105"/>
        <v/>
      </c>
      <c r="X447" s="60" t="str">
        <f t="shared" si="106"/>
        <v/>
      </c>
      <c r="Y447" s="60" t="str">
        <f t="shared" si="107"/>
        <v/>
      </c>
      <c r="Z447" s="55" t="str">
        <f t="shared" si="108"/>
        <v/>
      </c>
    </row>
    <row r="448" spans="1:26" x14ac:dyDescent="0.25">
      <c r="A448" s="59"/>
      <c r="B448" s="122"/>
      <c r="C448" s="59"/>
      <c r="D448" s="61"/>
      <c r="E448" s="52"/>
      <c r="F448" s="52"/>
      <c r="G448" s="65"/>
      <c r="H448" s="100" t="str">
        <f t="shared" si="101"/>
        <v/>
      </c>
      <c r="I448" s="52"/>
      <c r="J448" s="60" t="str">
        <f t="shared" si="102"/>
        <v/>
      </c>
      <c r="K448" s="60" t="str">
        <f t="shared" si="103"/>
        <v/>
      </c>
      <c r="L448" s="60" t="str">
        <f t="shared" si="104"/>
        <v/>
      </c>
      <c r="M448" s="52"/>
      <c r="N448" s="52" t="str">
        <f t="shared" si="96"/>
        <v/>
      </c>
      <c r="O448" s="52" t="str">
        <f t="shared" si="97"/>
        <v/>
      </c>
      <c r="P448" s="52" t="str">
        <f t="shared" si="98"/>
        <v/>
      </c>
      <c r="Q448" s="52" t="str">
        <f>+IF(A448="","",CONCATENATE(YEAR(A448),"-",VLOOKUP(MONTH(A448),INFO_CALENDRIER!$I$1:$J$13,2,FALSE)))</f>
        <v/>
      </c>
      <c r="R448" s="52" t="str">
        <f t="shared" si="99"/>
        <v/>
      </c>
      <c r="S448" s="60" t="str">
        <f t="shared" si="100"/>
        <v/>
      </c>
      <c r="T448" s="52" t="str">
        <f>IF(H448="","",IF(I448=INFO_CALENDRIER!$AB$2,IF(BD!H448="COMMANDE","ALBAN1","ALBAN2"),IF(I448=INFO_CALENDRIER!$AB$3,IF(BD!H448="COMMANDE","ALICE1","ALICE2"),IF(I448=INFO_CALENDRIER!$AB$4,IF(BD!H448="COMMANDE","EUGENIE1","EUGENIE2"),IF(I448=INFO_CALENDRIER!$AB$5,IF(BD!H448="COMMANDE","FRED1","FRED2"),IF(I448=INFO_CALENDRIER!$AB$6,IF(BD!H448="COMMANDE","HERVE1","HERVE2"),IF(I448=INFO_CALENDRIER!$AB$7,IF(BD!H448="COMMANDE","MARIA1","MARIA2"),IF(I448=INFO_CALENDRIER!$AB$8,IF(BD!H448="COMMANDE","MARIE1","MARIE2"),IF(I448=INFO_CALENDRIER!$AB$9,IF(BD!H448="COMMANDE","VALERIE1","VALERIE2"),"erreur")))))))))</f>
        <v/>
      </c>
      <c r="U448" s="52"/>
      <c r="V448" s="52"/>
      <c r="W448" s="60" t="str">
        <f t="shared" si="105"/>
        <v/>
      </c>
      <c r="X448" s="60" t="str">
        <f t="shared" si="106"/>
        <v/>
      </c>
      <c r="Y448" s="60" t="str">
        <f t="shared" si="107"/>
        <v/>
      </c>
      <c r="Z448" s="55" t="str">
        <f t="shared" si="108"/>
        <v/>
      </c>
    </row>
    <row r="449" spans="1:26" x14ac:dyDescent="0.25">
      <c r="A449" s="59"/>
      <c r="B449" s="122"/>
      <c r="C449" s="59"/>
      <c r="D449" s="61"/>
      <c r="E449" s="52"/>
      <c r="F449" s="52"/>
      <c r="G449" s="65"/>
      <c r="H449" s="100" t="str">
        <f t="shared" si="101"/>
        <v/>
      </c>
      <c r="I449" s="52"/>
      <c r="J449" s="60" t="str">
        <f t="shared" si="102"/>
        <v/>
      </c>
      <c r="K449" s="60" t="str">
        <f t="shared" si="103"/>
        <v/>
      </c>
      <c r="L449" s="60" t="str">
        <f t="shared" si="104"/>
        <v/>
      </c>
      <c r="M449" s="52"/>
      <c r="N449" s="52" t="str">
        <f t="shared" si="96"/>
        <v/>
      </c>
      <c r="O449" s="52" t="str">
        <f t="shared" si="97"/>
        <v/>
      </c>
      <c r="P449" s="52" t="str">
        <f t="shared" si="98"/>
        <v/>
      </c>
      <c r="Q449" s="52" t="str">
        <f>+IF(A449="","",CONCATENATE(YEAR(A449),"-",VLOOKUP(MONTH(A449),INFO_CALENDRIER!$I$1:$J$13,2,FALSE)))</f>
        <v/>
      </c>
      <c r="R449" s="52" t="str">
        <f t="shared" si="99"/>
        <v/>
      </c>
      <c r="S449" s="60" t="str">
        <f t="shared" si="100"/>
        <v/>
      </c>
      <c r="T449" s="52" t="str">
        <f>IF(H449="","",IF(I449=INFO_CALENDRIER!$AB$2,IF(BD!H449="COMMANDE","ALBAN1","ALBAN2"),IF(I449=INFO_CALENDRIER!$AB$3,IF(BD!H449="COMMANDE","ALICE1","ALICE2"),IF(I449=INFO_CALENDRIER!$AB$4,IF(BD!H449="COMMANDE","EUGENIE1","EUGENIE2"),IF(I449=INFO_CALENDRIER!$AB$5,IF(BD!H449="COMMANDE","FRED1","FRED2"),IF(I449=INFO_CALENDRIER!$AB$6,IF(BD!H449="COMMANDE","HERVE1","HERVE2"),IF(I449=INFO_CALENDRIER!$AB$7,IF(BD!H449="COMMANDE","MARIA1","MARIA2"),IF(I449=INFO_CALENDRIER!$AB$8,IF(BD!H449="COMMANDE","MARIE1","MARIE2"),IF(I449=INFO_CALENDRIER!$AB$9,IF(BD!H449="COMMANDE","VALERIE1","VALERIE2"),"erreur")))))))))</f>
        <v/>
      </c>
      <c r="U449" s="52"/>
      <c r="V449" s="52"/>
      <c r="W449" s="60" t="str">
        <f t="shared" si="105"/>
        <v/>
      </c>
      <c r="X449" s="60" t="str">
        <f t="shared" si="106"/>
        <v/>
      </c>
      <c r="Y449" s="60" t="str">
        <f t="shared" si="107"/>
        <v/>
      </c>
      <c r="Z449" s="55" t="str">
        <f t="shared" si="108"/>
        <v/>
      </c>
    </row>
    <row r="450" spans="1:26" x14ac:dyDescent="0.25">
      <c r="A450" s="59"/>
      <c r="B450" s="122"/>
      <c r="C450" s="59"/>
      <c r="D450" s="61"/>
      <c r="E450" s="52"/>
      <c r="F450" s="52"/>
      <c r="G450" s="65"/>
      <c r="H450" s="100" t="str">
        <f t="shared" si="101"/>
        <v/>
      </c>
      <c r="I450" s="52"/>
      <c r="J450" s="60" t="str">
        <f t="shared" si="102"/>
        <v/>
      </c>
      <c r="K450" s="60" t="str">
        <f t="shared" si="103"/>
        <v/>
      </c>
      <c r="L450" s="60" t="str">
        <f t="shared" si="104"/>
        <v/>
      </c>
      <c r="M450" s="52"/>
      <c r="N450" s="52" t="str">
        <f t="shared" si="96"/>
        <v/>
      </c>
      <c r="O450" s="52" t="str">
        <f t="shared" si="97"/>
        <v/>
      </c>
      <c r="P450" s="52" t="str">
        <f t="shared" si="98"/>
        <v/>
      </c>
      <c r="Q450" s="52" t="str">
        <f>+IF(A450="","",CONCATENATE(YEAR(A450),"-",VLOOKUP(MONTH(A450),INFO_CALENDRIER!$I$1:$J$13,2,FALSE)))</f>
        <v/>
      </c>
      <c r="R450" s="52" t="str">
        <f t="shared" si="99"/>
        <v/>
      </c>
      <c r="S450" s="60" t="str">
        <f t="shared" si="100"/>
        <v/>
      </c>
      <c r="T450" s="52" t="str">
        <f>IF(H450="","",IF(I450=INFO_CALENDRIER!$AB$2,IF(BD!H450="COMMANDE","ALBAN1","ALBAN2"),IF(I450=INFO_CALENDRIER!$AB$3,IF(BD!H450="COMMANDE","ALICE1","ALICE2"),IF(I450=INFO_CALENDRIER!$AB$4,IF(BD!H450="COMMANDE","EUGENIE1","EUGENIE2"),IF(I450=INFO_CALENDRIER!$AB$5,IF(BD!H450="COMMANDE","FRED1","FRED2"),IF(I450=INFO_CALENDRIER!$AB$6,IF(BD!H450="COMMANDE","HERVE1","HERVE2"),IF(I450=INFO_CALENDRIER!$AB$7,IF(BD!H450="COMMANDE","MARIA1","MARIA2"),IF(I450=INFO_CALENDRIER!$AB$8,IF(BD!H450="COMMANDE","MARIE1","MARIE2"),IF(I450=INFO_CALENDRIER!$AB$9,IF(BD!H450="COMMANDE","VALERIE1","VALERIE2"),"erreur")))))))))</f>
        <v/>
      </c>
      <c r="U450" s="52"/>
      <c r="V450" s="52"/>
      <c r="W450" s="60" t="str">
        <f t="shared" si="105"/>
        <v/>
      </c>
      <c r="X450" s="60" t="str">
        <f t="shared" si="106"/>
        <v/>
      </c>
      <c r="Y450" s="60" t="str">
        <f t="shared" si="107"/>
        <v/>
      </c>
      <c r="Z450" s="55" t="str">
        <f t="shared" si="108"/>
        <v/>
      </c>
    </row>
    <row r="451" spans="1:26" x14ac:dyDescent="0.25">
      <c r="A451" s="59"/>
      <c r="B451" s="122"/>
      <c r="C451" s="59"/>
      <c r="D451" s="61"/>
      <c r="E451" s="52"/>
      <c r="F451" s="52"/>
      <c r="G451" s="65"/>
      <c r="H451" s="100" t="str">
        <f t="shared" si="101"/>
        <v/>
      </c>
      <c r="I451" s="52"/>
      <c r="J451" s="60" t="str">
        <f t="shared" si="102"/>
        <v/>
      </c>
      <c r="K451" s="60" t="str">
        <f t="shared" si="103"/>
        <v/>
      </c>
      <c r="L451" s="60" t="str">
        <f t="shared" si="104"/>
        <v/>
      </c>
      <c r="M451" s="52"/>
      <c r="N451" s="52" t="str">
        <f t="shared" ref="N451:N514" si="109">+IF($A451="","",IF(OR(ISERR(K451),ISNA(K451)),1,0))</f>
        <v/>
      </c>
      <c r="O451" s="52" t="str">
        <f t="shared" ref="O451:O514" si="110">+IF($A451="","",IF(OR(ISERR(J451),ISNA(J451)),1,0))</f>
        <v/>
      </c>
      <c r="P451" s="52" t="str">
        <f t="shared" ref="P451:P514" si="111">IF($A451="","",IF(OR(ISERR(L451),ISNA(L451)),1,0))</f>
        <v/>
      </c>
      <c r="Q451" s="52" t="str">
        <f>+IF(A451="","",CONCATENATE(YEAR(A451),"-",VLOOKUP(MONTH(A451),INFO_CALENDRIER!$I$1:$J$13,2,FALSE)))</f>
        <v/>
      </c>
      <c r="R451" s="52" t="str">
        <f t="shared" ref="R451:R514" si="112">+IF($A451="","",IF(OR(ISERR(E451),ISNA(E451)),1,0))</f>
        <v/>
      </c>
      <c r="S451" s="60" t="str">
        <f t="shared" ref="S451:S514" si="113">IF($A451="","",IF(OR(ISERR(I451),ISNA(I451)),1,0))</f>
        <v/>
      </c>
      <c r="T451" s="52" t="str">
        <f>IF(H451="","",IF(I451=INFO_CALENDRIER!$AB$2,IF(BD!H451="COMMANDE","ALBAN1","ALBAN2"),IF(I451=INFO_CALENDRIER!$AB$3,IF(BD!H451="COMMANDE","ALICE1","ALICE2"),IF(I451=INFO_CALENDRIER!$AB$4,IF(BD!H451="COMMANDE","EUGENIE1","EUGENIE2"),IF(I451=INFO_CALENDRIER!$AB$5,IF(BD!H451="COMMANDE","FRED1","FRED2"),IF(I451=INFO_CALENDRIER!$AB$6,IF(BD!H451="COMMANDE","HERVE1","HERVE2"),IF(I451=INFO_CALENDRIER!$AB$7,IF(BD!H451="COMMANDE","MARIA1","MARIA2"),IF(I451=INFO_CALENDRIER!$AB$8,IF(BD!H451="COMMANDE","MARIE1","MARIE2"),IF(I451=INFO_CALENDRIER!$AB$9,IF(BD!H451="COMMANDE","VALERIE1","VALERIE2"),"erreur")))))))))</f>
        <v/>
      </c>
      <c r="U451" s="52"/>
      <c r="V451" s="52"/>
      <c r="W451" s="60" t="str">
        <f t="shared" si="105"/>
        <v/>
      </c>
      <c r="X451" s="60" t="str">
        <f t="shared" si="106"/>
        <v/>
      </c>
      <c r="Y451" s="60" t="str">
        <f t="shared" si="107"/>
        <v/>
      </c>
      <c r="Z451" s="55" t="str">
        <f t="shared" si="108"/>
        <v/>
      </c>
    </row>
    <row r="452" spans="1:26" x14ac:dyDescent="0.25">
      <c r="A452" s="59"/>
      <c r="B452" s="122"/>
      <c r="C452" s="59"/>
      <c r="D452" s="61"/>
      <c r="E452" s="52"/>
      <c r="F452" s="52"/>
      <c r="G452" s="65"/>
      <c r="H452" s="100" t="str">
        <f t="shared" si="101"/>
        <v/>
      </c>
      <c r="I452" s="52"/>
      <c r="J452" s="60" t="str">
        <f t="shared" si="102"/>
        <v/>
      </c>
      <c r="K452" s="60" t="str">
        <f t="shared" si="103"/>
        <v/>
      </c>
      <c r="L452" s="60" t="str">
        <f t="shared" si="104"/>
        <v/>
      </c>
      <c r="M452" s="52"/>
      <c r="N452" s="52" t="str">
        <f t="shared" si="109"/>
        <v/>
      </c>
      <c r="O452" s="52" t="str">
        <f t="shared" si="110"/>
        <v/>
      </c>
      <c r="P452" s="52" t="str">
        <f t="shared" si="111"/>
        <v/>
      </c>
      <c r="Q452" s="52" t="str">
        <f>+IF(A452="","",CONCATENATE(YEAR(A452),"-",VLOOKUP(MONTH(A452),INFO_CALENDRIER!$I$1:$J$13,2,FALSE)))</f>
        <v/>
      </c>
      <c r="R452" s="52" t="str">
        <f t="shared" si="112"/>
        <v/>
      </c>
      <c r="S452" s="60" t="str">
        <f t="shared" si="113"/>
        <v/>
      </c>
      <c r="T452" s="52" t="str">
        <f>IF(H452="","",IF(I452=INFO_CALENDRIER!$AB$2,IF(BD!H452="COMMANDE","ALBAN1","ALBAN2"),IF(I452=INFO_CALENDRIER!$AB$3,IF(BD!H452="COMMANDE","ALICE1","ALICE2"),IF(I452=INFO_CALENDRIER!$AB$4,IF(BD!H452="COMMANDE","EUGENIE1","EUGENIE2"),IF(I452=INFO_CALENDRIER!$AB$5,IF(BD!H452="COMMANDE","FRED1","FRED2"),IF(I452=INFO_CALENDRIER!$AB$6,IF(BD!H452="COMMANDE","HERVE1","HERVE2"),IF(I452=INFO_CALENDRIER!$AB$7,IF(BD!H452="COMMANDE","MARIA1","MARIA2"),IF(I452=INFO_CALENDRIER!$AB$8,IF(BD!H452="COMMANDE","MARIE1","MARIE2"),IF(I452=INFO_CALENDRIER!$AB$9,IF(BD!H452="COMMANDE","VALERIE1","VALERIE2"),"erreur")))))))))</f>
        <v/>
      </c>
      <c r="U452" s="52"/>
      <c r="V452" s="52"/>
      <c r="W452" s="60" t="str">
        <f t="shared" si="105"/>
        <v/>
      </c>
      <c r="X452" s="60" t="str">
        <f t="shared" si="106"/>
        <v/>
      </c>
      <c r="Y452" s="60" t="str">
        <f t="shared" si="107"/>
        <v/>
      </c>
      <c r="Z452" s="55" t="str">
        <f t="shared" si="108"/>
        <v/>
      </c>
    </row>
    <row r="453" spans="1:26" x14ac:dyDescent="0.25">
      <c r="A453" s="59"/>
      <c r="B453" s="122"/>
      <c r="C453" s="59"/>
      <c r="D453" s="61"/>
      <c r="E453" s="52"/>
      <c r="F453" s="52"/>
      <c r="G453" s="65"/>
      <c r="H453" s="100" t="str">
        <f t="shared" si="101"/>
        <v/>
      </c>
      <c r="I453" s="52"/>
      <c r="J453" s="60" t="str">
        <f t="shared" si="102"/>
        <v/>
      </c>
      <c r="K453" s="60" t="str">
        <f t="shared" si="103"/>
        <v/>
      </c>
      <c r="L453" s="60" t="str">
        <f t="shared" si="104"/>
        <v/>
      </c>
      <c r="M453" s="52"/>
      <c r="N453" s="52" t="str">
        <f t="shared" si="109"/>
        <v/>
      </c>
      <c r="O453" s="52" t="str">
        <f t="shared" si="110"/>
        <v/>
      </c>
      <c r="P453" s="52" t="str">
        <f t="shared" si="111"/>
        <v/>
      </c>
      <c r="Q453" s="52" t="str">
        <f>+IF(A453="","",CONCATENATE(YEAR(A453),"-",VLOOKUP(MONTH(A453),INFO_CALENDRIER!$I$1:$J$13,2,FALSE)))</f>
        <v/>
      </c>
      <c r="R453" s="52" t="str">
        <f t="shared" si="112"/>
        <v/>
      </c>
      <c r="S453" s="60" t="str">
        <f t="shared" si="113"/>
        <v/>
      </c>
      <c r="T453" s="52" t="str">
        <f>IF(H453="","",IF(I453=INFO_CALENDRIER!$AB$2,IF(BD!H453="COMMANDE","ALBAN1","ALBAN2"),IF(I453=INFO_CALENDRIER!$AB$3,IF(BD!H453="COMMANDE","ALICE1","ALICE2"),IF(I453=INFO_CALENDRIER!$AB$4,IF(BD!H453="COMMANDE","EUGENIE1","EUGENIE2"),IF(I453=INFO_CALENDRIER!$AB$5,IF(BD!H453="COMMANDE","FRED1","FRED2"),IF(I453=INFO_CALENDRIER!$AB$6,IF(BD!H453="COMMANDE","HERVE1","HERVE2"),IF(I453=INFO_CALENDRIER!$AB$7,IF(BD!H453="COMMANDE","MARIA1","MARIA2"),IF(I453=INFO_CALENDRIER!$AB$8,IF(BD!H453="COMMANDE","MARIE1","MARIE2"),IF(I453=INFO_CALENDRIER!$AB$9,IF(BD!H453="COMMANDE","VALERIE1","VALERIE2"),"erreur")))))))))</f>
        <v/>
      </c>
      <c r="U453" s="52"/>
      <c r="V453" s="52"/>
      <c r="W453" s="60" t="str">
        <f t="shared" si="105"/>
        <v/>
      </c>
      <c r="X453" s="60" t="str">
        <f t="shared" si="106"/>
        <v/>
      </c>
      <c r="Y453" s="60" t="str">
        <f t="shared" si="107"/>
        <v/>
      </c>
      <c r="Z453" s="55" t="str">
        <f t="shared" si="108"/>
        <v/>
      </c>
    </row>
    <row r="454" spans="1:26" x14ac:dyDescent="0.25">
      <c r="A454" s="59"/>
      <c r="B454" s="122"/>
      <c r="C454" s="59"/>
      <c r="D454" s="61"/>
      <c r="E454" s="52"/>
      <c r="F454" s="52"/>
      <c r="G454" s="65"/>
      <c r="H454" s="100" t="str">
        <f t="shared" si="101"/>
        <v/>
      </c>
      <c r="I454" s="52"/>
      <c r="J454" s="60" t="str">
        <f t="shared" si="102"/>
        <v/>
      </c>
      <c r="K454" s="60" t="str">
        <f t="shared" si="103"/>
        <v/>
      </c>
      <c r="L454" s="60" t="str">
        <f t="shared" si="104"/>
        <v/>
      </c>
      <c r="M454" s="52"/>
      <c r="N454" s="52" t="str">
        <f t="shared" si="109"/>
        <v/>
      </c>
      <c r="O454" s="52" t="str">
        <f t="shared" si="110"/>
        <v/>
      </c>
      <c r="P454" s="52" t="str">
        <f t="shared" si="111"/>
        <v/>
      </c>
      <c r="Q454" s="52" t="str">
        <f>+IF(A454="","",CONCATENATE(YEAR(A454),"-",VLOOKUP(MONTH(A454),INFO_CALENDRIER!$I$1:$J$13,2,FALSE)))</f>
        <v/>
      </c>
      <c r="R454" s="52" t="str">
        <f t="shared" si="112"/>
        <v/>
      </c>
      <c r="S454" s="60" t="str">
        <f t="shared" si="113"/>
        <v/>
      </c>
      <c r="T454" s="52" t="str">
        <f>IF(H454="","",IF(I454=INFO_CALENDRIER!$AB$2,IF(BD!H454="COMMANDE","ALBAN1","ALBAN2"),IF(I454=INFO_CALENDRIER!$AB$3,IF(BD!H454="COMMANDE","ALICE1","ALICE2"),IF(I454=INFO_CALENDRIER!$AB$4,IF(BD!H454="COMMANDE","EUGENIE1","EUGENIE2"),IF(I454=INFO_CALENDRIER!$AB$5,IF(BD!H454="COMMANDE","FRED1","FRED2"),IF(I454=INFO_CALENDRIER!$AB$6,IF(BD!H454="COMMANDE","HERVE1","HERVE2"),IF(I454=INFO_CALENDRIER!$AB$7,IF(BD!H454="COMMANDE","MARIA1","MARIA2"),IF(I454=INFO_CALENDRIER!$AB$8,IF(BD!H454="COMMANDE","MARIE1","MARIE2"),IF(I454=INFO_CALENDRIER!$AB$9,IF(BD!H454="COMMANDE","VALERIE1","VALERIE2"),"erreur")))))))))</f>
        <v/>
      </c>
      <c r="U454" s="52"/>
      <c r="V454" s="52"/>
      <c r="W454" s="60" t="str">
        <f t="shared" si="105"/>
        <v/>
      </c>
      <c r="X454" s="60" t="str">
        <f t="shared" si="106"/>
        <v/>
      </c>
      <c r="Y454" s="60" t="str">
        <f t="shared" si="107"/>
        <v/>
      </c>
      <c r="Z454" s="55" t="str">
        <f t="shared" si="108"/>
        <v/>
      </c>
    </row>
    <row r="455" spans="1:26" x14ac:dyDescent="0.25">
      <c r="A455" s="59"/>
      <c r="B455" s="122"/>
      <c r="C455" s="59"/>
      <c r="D455" s="61"/>
      <c r="E455" s="52"/>
      <c r="F455" s="52"/>
      <c r="G455" s="65"/>
      <c r="H455" s="100" t="str">
        <f t="shared" si="101"/>
        <v/>
      </c>
      <c r="I455" s="52"/>
      <c r="J455" s="60" t="str">
        <f t="shared" si="102"/>
        <v/>
      </c>
      <c r="K455" s="60" t="str">
        <f t="shared" si="103"/>
        <v/>
      </c>
      <c r="L455" s="60" t="str">
        <f t="shared" si="104"/>
        <v/>
      </c>
      <c r="M455" s="52"/>
      <c r="N455" s="52" t="str">
        <f t="shared" si="109"/>
        <v/>
      </c>
      <c r="O455" s="52" t="str">
        <f t="shared" si="110"/>
        <v/>
      </c>
      <c r="P455" s="52" t="str">
        <f t="shared" si="111"/>
        <v/>
      </c>
      <c r="Q455" s="52" t="str">
        <f>+IF(A455="","",CONCATENATE(YEAR(A455),"-",VLOOKUP(MONTH(A455),INFO_CALENDRIER!$I$1:$J$13,2,FALSE)))</f>
        <v/>
      </c>
      <c r="R455" s="52" t="str">
        <f t="shared" si="112"/>
        <v/>
      </c>
      <c r="S455" s="60" t="str">
        <f t="shared" si="113"/>
        <v/>
      </c>
      <c r="T455" s="52" t="str">
        <f>IF(H455="","",IF(I455=INFO_CALENDRIER!$AB$2,IF(BD!H455="COMMANDE","ALBAN1","ALBAN2"),IF(I455=INFO_CALENDRIER!$AB$3,IF(BD!H455="COMMANDE","ALICE1","ALICE2"),IF(I455=INFO_CALENDRIER!$AB$4,IF(BD!H455="COMMANDE","EUGENIE1","EUGENIE2"),IF(I455=INFO_CALENDRIER!$AB$5,IF(BD!H455="COMMANDE","FRED1","FRED2"),IF(I455=INFO_CALENDRIER!$AB$6,IF(BD!H455="COMMANDE","HERVE1","HERVE2"),IF(I455=INFO_CALENDRIER!$AB$7,IF(BD!H455="COMMANDE","MARIA1","MARIA2"),IF(I455=INFO_CALENDRIER!$AB$8,IF(BD!H455="COMMANDE","MARIE1","MARIE2"),IF(I455=INFO_CALENDRIER!$AB$9,IF(BD!H455="COMMANDE","VALERIE1","VALERIE2"),"erreur")))))))))</f>
        <v/>
      </c>
      <c r="U455" s="52"/>
      <c r="V455" s="52"/>
      <c r="W455" s="60" t="str">
        <f t="shared" si="105"/>
        <v/>
      </c>
      <c r="X455" s="60" t="str">
        <f t="shared" si="106"/>
        <v/>
      </c>
      <c r="Y455" s="60" t="str">
        <f t="shared" si="107"/>
        <v/>
      </c>
      <c r="Z455" s="55" t="str">
        <f t="shared" si="108"/>
        <v/>
      </c>
    </row>
    <row r="456" spans="1:26" x14ac:dyDescent="0.25">
      <c r="A456" s="59"/>
      <c r="B456" s="122"/>
      <c r="C456" s="59"/>
      <c r="D456" s="61"/>
      <c r="E456" s="52"/>
      <c r="F456" s="52"/>
      <c r="G456" s="65"/>
      <c r="H456" s="100" t="str">
        <f t="shared" si="101"/>
        <v/>
      </c>
      <c r="I456" s="52"/>
      <c r="J456" s="60" t="str">
        <f t="shared" si="102"/>
        <v/>
      </c>
      <c r="K456" s="60" t="str">
        <f t="shared" si="103"/>
        <v/>
      </c>
      <c r="L456" s="60" t="str">
        <f t="shared" si="104"/>
        <v/>
      </c>
      <c r="M456" s="52"/>
      <c r="N456" s="52" t="str">
        <f t="shared" si="109"/>
        <v/>
      </c>
      <c r="O456" s="52" t="str">
        <f t="shared" si="110"/>
        <v/>
      </c>
      <c r="P456" s="52" t="str">
        <f t="shared" si="111"/>
        <v/>
      </c>
      <c r="Q456" s="52" t="str">
        <f>+IF(A456="","",CONCATENATE(YEAR(A456),"-",VLOOKUP(MONTH(A456),INFO_CALENDRIER!$I$1:$J$13,2,FALSE)))</f>
        <v/>
      </c>
      <c r="R456" s="52" t="str">
        <f t="shared" si="112"/>
        <v/>
      </c>
      <c r="S456" s="60" t="str">
        <f t="shared" si="113"/>
        <v/>
      </c>
      <c r="T456" s="52" t="str">
        <f>IF(H456="","",IF(I456=INFO_CALENDRIER!$AB$2,IF(BD!H456="COMMANDE","ALBAN1","ALBAN2"),IF(I456=INFO_CALENDRIER!$AB$3,IF(BD!H456="COMMANDE","ALICE1","ALICE2"),IF(I456=INFO_CALENDRIER!$AB$4,IF(BD!H456="COMMANDE","EUGENIE1","EUGENIE2"),IF(I456=INFO_CALENDRIER!$AB$5,IF(BD!H456="COMMANDE","FRED1","FRED2"),IF(I456=INFO_CALENDRIER!$AB$6,IF(BD!H456="COMMANDE","HERVE1","HERVE2"),IF(I456=INFO_CALENDRIER!$AB$7,IF(BD!H456="COMMANDE","MARIA1","MARIA2"),IF(I456=INFO_CALENDRIER!$AB$8,IF(BD!H456="COMMANDE","MARIE1","MARIE2"),IF(I456=INFO_CALENDRIER!$AB$9,IF(BD!H456="COMMANDE","VALERIE1","VALERIE2"),"erreur")))))))))</f>
        <v/>
      </c>
      <c r="U456" s="52"/>
      <c r="V456" s="52"/>
      <c r="W456" s="60" t="str">
        <f t="shared" si="105"/>
        <v/>
      </c>
      <c r="X456" s="60" t="str">
        <f t="shared" si="106"/>
        <v/>
      </c>
      <c r="Y456" s="60" t="str">
        <f t="shared" si="107"/>
        <v/>
      </c>
      <c r="Z456" s="55" t="str">
        <f t="shared" si="108"/>
        <v/>
      </c>
    </row>
    <row r="457" spans="1:26" x14ac:dyDescent="0.25">
      <c r="A457" s="59"/>
      <c r="B457" s="122"/>
      <c r="C457" s="59"/>
      <c r="D457" s="61"/>
      <c r="E457" s="52"/>
      <c r="F457" s="52"/>
      <c r="G457" s="65"/>
      <c r="H457" s="100" t="str">
        <f t="shared" si="101"/>
        <v/>
      </c>
      <c r="I457" s="52"/>
      <c r="J457" s="60" t="str">
        <f t="shared" si="102"/>
        <v/>
      </c>
      <c r="K457" s="60" t="str">
        <f t="shared" si="103"/>
        <v/>
      </c>
      <c r="L457" s="60" t="str">
        <f t="shared" si="104"/>
        <v/>
      </c>
      <c r="M457" s="52"/>
      <c r="N457" s="52" t="str">
        <f t="shared" si="109"/>
        <v/>
      </c>
      <c r="O457" s="52" t="str">
        <f t="shared" si="110"/>
        <v/>
      </c>
      <c r="P457" s="52" t="str">
        <f t="shared" si="111"/>
        <v/>
      </c>
      <c r="Q457" s="52" t="str">
        <f>+IF(A457="","",CONCATENATE(YEAR(A457),"-",VLOOKUP(MONTH(A457),INFO_CALENDRIER!$I$1:$J$13,2,FALSE)))</f>
        <v/>
      </c>
      <c r="R457" s="52" t="str">
        <f t="shared" si="112"/>
        <v/>
      </c>
      <c r="S457" s="60" t="str">
        <f t="shared" si="113"/>
        <v/>
      </c>
      <c r="T457" s="52" t="str">
        <f>IF(H457="","",IF(I457=INFO_CALENDRIER!$AB$2,IF(BD!H457="COMMANDE","ALBAN1","ALBAN2"),IF(I457=INFO_CALENDRIER!$AB$3,IF(BD!H457="COMMANDE","ALICE1","ALICE2"),IF(I457=INFO_CALENDRIER!$AB$4,IF(BD!H457="COMMANDE","EUGENIE1","EUGENIE2"),IF(I457=INFO_CALENDRIER!$AB$5,IF(BD!H457="COMMANDE","FRED1","FRED2"),IF(I457=INFO_CALENDRIER!$AB$6,IF(BD!H457="COMMANDE","HERVE1","HERVE2"),IF(I457=INFO_CALENDRIER!$AB$7,IF(BD!H457="COMMANDE","MARIA1","MARIA2"),IF(I457=INFO_CALENDRIER!$AB$8,IF(BD!H457="COMMANDE","MARIE1","MARIE2"),IF(I457=INFO_CALENDRIER!$AB$9,IF(BD!H457="COMMANDE","VALERIE1","VALERIE2"),"erreur")))))))))</f>
        <v/>
      </c>
      <c r="U457" s="52"/>
      <c r="V457" s="52"/>
      <c r="W457" s="60" t="str">
        <f t="shared" si="105"/>
        <v/>
      </c>
      <c r="X457" s="60" t="str">
        <f t="shared" si="106"/>
        <v/>
      </c>
      <c r="Y457" s="60" t="str">
        <f t="shared" si="107"/>
        <v/>
      </c>
      <c r="Z457" s="55" t="str">
        <f t="shared" si="108"/>
        <v/>
      </c>
    </row>
    <row r="458" spans="1:26" x14ac:dyDescent="0.25">
      <c r="A458" s="59"/>
      <c r="B458" s="122"/>
      <c r="C458" s="59"/>
      <c r="D458" s="61"/>
      <c r="E458" s="52"/>
      <c r="F458" s="52"/>
      <c r="G458" s="65"/>
      <c r="H458" s="100" t="str">
        <f t="shared" ref="H458:H521" si="114">IF(G458="","",IF(U458=V458,"ERREUR",IF(U458=TRUE,"OPTION",IF(V458=TRUE,"COMMANDE",""))))</f>
        <v/>
      </c>
      <c r="I458" s="52"/>
      <c r="J458" s="60" t="str">
        <f t="shared" si="102"/>
        <v/>
      </c>
      <c r="K458" s="60" t="str">
        <f t="shared" si="103"/>
        <v/>
      </c>
      <c r="L458" s="60" t="str">
        <f t="shared" si="104"/>
        <v/>
      </c>
      <c r="M458" s="52"/>
      <c r="N458" s="52" t="str">
        <f t="shared" si="109"/>
        <v/>
      </c>
      <c r="O458" s="52" t="str">
        <f t="shared" si="110"/>
        <v/>
      </c>
      <c r="P458" s="52" t="str">
        <f t="shared" si="111"/>
        <v/>
      </c>
      <c r="Q458" s="52" t="str">
        <f>+IF(A458="","",CONCATENATE(YEAR(A458),"-",VLOOKUP(MONTH(A458),INFO_CALENDRIER!$I$1:$J$13,2,FALSE)))</f>
        <v/>
      </c>
      <c r="R458" s="52" t="str">
        <f t="shared" si="112"/>
        <v/>
      </c>
      <c r="S458" s="60" t="str">
        <f t="shared" si="113"/>
        <v/>
      </c>
      <c r="T458" s="52" t="str">
        <f>IF(H458="","",IF(I458=INFO_CALENDRIER!$AB$2,IF(BD!H458="COMMANDE","ALBAN1","ALBAN2"),IF(I458=INFO_CALENDRIER!$AB$3,IF(BD!H458="COMMANDE","ALICE1","ALICE2"),IF(I458=INFO_CALENDRIER!$AB$4,IF(BD!H458="COMMANDE","EUGENIE1","EUGENIE2"),IF(I458=INFO_CALENDRIER!$AB$5,IF(BD!H458="COMMANDE","FRED1","FRED2"),IF(I458=INFO_CALENDRIER!$AB$6,IF(BD!H458="COMMANDE","HERVE1","HERVE2"),IF(I458=INFO_CALENDRIER!$AB$7,IF(BD!H458="COMMANDE","MARIA1","MARIA2"),IF(I458=INFO_CALENDRIER!$AB$8,IF(BD!H458="COMMANDE","MARIE1","MARIE2"),IF(I458=INFO_CALENDRIER!$AB$9,IF(BD!H458="COMMANDE","VALERIE1","VALERIE2"),"erreur")))))))))</f>
        <v/>
      </c>
      <c r="U458" s="52"/>
      <c r="V458" s="52"/>
      <c r="W458" s="60" t="str">
        <f t="shared" si="105"/>
        <v/>
      </c>
      <c r="X458" s="60" t="str">
        <f t="shared" si="106"/>
        <v/>
      </c>
      <c r="Y458" s="60" t="str">
        <f t="shared" si="107"/>
        <v/>
      </c>
      <c r="Z458" s="55" t="str">
        <f t="shared" si="108"/>
        <v/>
      </c>
    </row>
    <row r="459" spans="1:26" x14ac:dyDescent="0.25">
      <c r="A459" s="59"/>
      <c r="B459" s="122"/>
      <c r="C459" s="59"/>
      <c r="D459" s="61"/>
      <c r="E459" s="52"/>
      <c r="F459" s="52"/>
      <c r="G459" s="65"/>
      <c r="H459" s="100" t="str">
        <f t="shared" si="114"/>
        <v/>
      </c>
      <c r="I459" s="52"/>
      <c r="J459" s="60" t="str">
        <f t="shared" si="102"/>
        <v/>
      </c>
      <c r="K459" s="60" t="str">
        <f t="shared" si="103"/>
        <v/>
      </c>
      <c r="L459" s="60" t="str">
        <f t="shared" si="104"/>
        <v/>
      </c>
      <c r="M459" s="52"/>
      <c r="N459" s="52" t="str">
        <f t="shared" si="109"/>
        <v/>
      </c>
      <c r="O459" s="52" t="str">
        <f t="shared" si="110"/>
        <v/>
      </c>
      <c r="P459" s="52" t="str">
        <f t="shared" si="111"/>
        <v/>
      </c>
      <c r="Q459" s="52" t="str">
        <f>+IF(A459="","",CONCATENATE(YEAR(A459),"-",VLOOKUP(MONTH(A459),INFO_CALENDRIER!$I$1:$J$13,2,FALSE)))</f>
        <v/>
      </c>
      <c r="R459" s="52" t="str">
        <f t="shared" si="112"/>
        <v/>
      </c>
      <c r="S459" s="60" t="str">
        <f t="shared" si="113"/>
        <v/>
      </c>
      <c r="T459" s="52" t="str">
        <f>IF(H459="","",IF(I459=INFO_CALENDRIER!$AB$2,IF(BD!H459="COMMANDE","ALBAN1","ALBAN2"),IF(I459=INFO_CALENDRIER!$AB$3,IF(BD!H459="COMMANDE","ALICE1","ALICE2"),IF(I459=INFO_CALENDRIER!$AB$4,IF(BD!H459="COMMANDE","EUGENIE1","EUGENIE2"),IF(I459=INFO_CALENDRIER!$AB$5,IF(BD!H459="COMMANDE","FRED1","FRED2"),IF(I459=INFO_CALENDRIER!$AB$6,IF(BD!H459="COMMANDE","HERVE1","HERVE2"),IF(I459=INFO_CALENDRIER!$AB$7,IF(BD!H459="COMMANDE","MARIA1","MARIA2"),IF(I459=INFO_CALENDRIER!$AB$8,IF(BD!H459="COMMANDE","MARIE1","MARIE2"),IF(I459=INFO_CALENDRIER!$AB$9,IF(BD!H459="COMMANDE","VALERIE1","VALERIE2"),"erreur")))))))))</f>
        <v/>
      </c>
      <c r="U459" s="52"/>
      <c r="V459" s="52"/>
      <c r="W459" s="60" t="str">
        <f t="shared" si="105"/>
        <v/>
      </c>
      <c r="X459" s="60" t="str">
        <f t="shared" si="106"/>
        <v/>
      </c>
      <c r="Y459" s="60" t="str">
        <f t="shared" si="107"/>
        <v/>
      </c>
      <c r="Z459" s="55" t="str">
        <f t="shared" si="108"/>
        <v/>
      </c>
    </row>
    <row r="460" spans="1:26" x14ac:dyDescent="0.25">
      <c r="A460" s="59"/>
      <c r="B460" s="122"/>
      <c r="C460" s="59"/>
      <c r="D460" s="61"/>
      <c r="E460" s="52"/>
      <c r="F460" s="52"/>
      <c r="G460" s="65"/>
      <c r="H460" s="100" t="str">
        <f t="shared" si="114"/>
        <v/>
      </c>
      <c r="I460" s="52"/>
      <c r="J460" s="60" t="str">
        <f t="shared" si="102"/>
        <v/>
      </c>
      <c r="K460" s="60" t="str">
        <f t="shared" si="103"/>
        <v/>
      </c>
      <c r="L460" s="60" t="str">
        <f t="shared" si="104"/>
        <v/>
      </c>
      <c r="M460" s="52"/>
      <c r="N460" s="52" t="str">
        <f t="shared" si="109"/>
        <v/>
      </c>
      <c r="O460" s="52" t="str">
        <f t="shared" si="110"/>
        <v/>
      </c>
      <c r="P460" s="52" t="str">
        <f t="shared" si="111"/>
        <v/>
      </c>
      <c r="Q460" s="52" t="str">
        <f>+IF(A460="","",CONCATENATE(YEAR(A460),"-",VLOOKUP(MONTH(A460),INFO_CALENDRIER!$I$1:$J$13,2,FALSE)))</f>
        <v/>
      </c>
      <c r="R460" s="52" t="str">
        <f t="shared" si="112"/>
        <v/>
      </c>
      <c r="S460" s="60" t="str">
        <f t="shared" si="113"/>
        <v/>
      </c>
      <c r="T460" s="52" t="str">
        <f>IF(H460="","",IF(I460=INFO_CALENDRIER!$AB$2,IF(BD!H460="COMMANDE","ALBAN1","ALBAN2"),IF(I460=INFO_CALENDRIER!$AB$3,IF(BD!H460="COMMANDE","ALICE1","ALICE2"),IF(I460=INFO_CALENDRIER!$AB$4,IF(BD!H460="COMMANDE","EUGENIE1","EUGENIE2"),IF(I460=INFO_CALENDRIER!$AB$5,IF(BD!H460="COMMANDE","FRED1","FRED2"),IF(I460=INFO_CALENDRIER!$AB$6,IF(BD!H460="COMMANDE","HERVE1","HERVE2"),IF(I460=INFO_CALENDRIER!$AB$7,IF(BD!H460="COMMANDE","MARIA1","MARIA2"),IF(I460=INFO_CALENDRIER!$AB$8,IF(BD!H460="COMMANDE","MARIE1","MARIE2"),IF(I460=INFO_CALENDRIER!$AB$9,IF(BD!H460="COMMANDE","VALERIE1","VALERIE2"),"erreur")))))))))</f>
        <v/>
      </c>
      <c r="U460" s="52"/>
      <c r="V460" s="52"/>
      <c r="W460" s="60" t="str">
        <f t="shared" si="105"/>
        <v/>
      </c>
      <c r="X460" s="60" t="str">
        <f t="shared" si="106"/>
        <v/>
      </c>
      <c r="Y460" s="60" t="str">
        <f t="shared" si="107"/>
        <v/>
      </c>
      <c r="Z460" s="55" t="str">
        <f t="shared" si="108"/>
        <v/>
      </c>
    </row>
    <row r="461" spans="1:26" x14ac:dyDescent="0.25">
      <c r="A461" s="59"/>
      <c r="B461" s="122"/>
      <c r="C461" s="59"/>
      <c r="D461" s="61"/>
      <c r="E461" s="52"/>
      <c r="F461" s="52"/>
      <c r="G461" s="65"/>
      <c r="H461" s="100" t="str">
        <f t="shared" si="114"/>
        <v/>
      </c>
      <c r="I461" s="52"/>
      <c r="J461" s="60" t="str">
        <f t="shared" si="102"/>
        <v/>
      </c>
      <c r="K461" s="60" t="str">
        <f t="shared" si="103"/>
        <v/>
      </c>
      <c r="L461" s="60" t="str">
        <f t="shared" si="104"/>
        <v/>
      </c>
      <c r="M461" s="52"/>
      <c r="N461" s="52" t="str">
        <f t="shared" si="109"/>
        <v/>
      </c>
      <c r="O461" s="52" t="str">
        <f t="shared" si="110"/>
        <v/>
      </c>
      <c r="P461" s="52" t="str">
        <f t="shared" si="111"/>
        <v/>
      </c>
      <c r="Q461" s="52" t="str">
        <f>+IF(A461="","",CONCATENATE(YEAR(A461),"-",VLOOKUP(MONTH(A461),INFO_CALENDRIER!$I$1:$J$13,2,FALSE)))</f>
        <v/>
      </c>
      <c r="R461" s="52" t="str">
        <f t="shared" si="112"/>
        <v/>
      </c>
      <c r="S461" s="60" t="str">
        <f t="shared" si="113"/>
        <v/>
      </c>
      <c r="T461" s="52" t="str">
        <f>IF(H461="","",IF(I461=INFO_CALENDRIER!$AB$2,IF(BD!H461="COMMANDE","ALBAN1","ALBAN2"),IF(I461=INFO_CALENDRIER!$AB$3,IF(BD!H461="COMMANDE","ALICE1","ALICE2"),IF(I461=INFO_CALENDRIER!$AB$4,IF(BD!H461="COMMANDE","EUGENIE1","EUGENIE2"),IF(I461=INFO_CALENDRIER!$AB$5,IF(BD!H461="COMMANDE","FRED1","FRED2"),IF(I461=INFO_CALENDRIER!$AB$6,IF(BD!H461="COMMANDE","HERVE1","HERVE2"),IF(I461=INFO_CALENDRIER!$AB$7,IF(BD!H461="COMMANDE","MARIA1","MARIA2"),IF(I461=INFO_CALENDRIER!$AB$8,IF(BD!H461="COMMANDE","MARIE1","MARIE2"),IF(I461=INFO_CALENDRIER!$AB$9,IF(BD!H461="COMMANDE","VALERIE1","VALERIE2"),"erreur")))))))))</f>
        <v/>
      </c>
      <c r="U461" s="52"/>
      <c r="V461" s="52"/>
      <c r="W461" s="60" t="str">
        <f t="shared" si="105"/>
        <v/>
      </c>
      <c r="X461" s="60" t="str">
        <f t="shared" si="106"/>
        <v/>
      </c>
      <c r="Y461" s="60" t="str">
        <f t="shared" si="107"/>
        <v/>
      </c>
      <c r="Z461" s="55" t="str">
        <f t="shared" si="108"/>
        <v/>
      </c>
    </row>
    <row r="462" spans="1:26" x14ac:dyDescent="0.25">
      <c r="A462" s="59"/>
      <c r="B462" s="122"/>
      <c r="C462" s="59"/>
      <c r="D462" s="61"/>
      <c r="E462" s="52"/>
      <c r="F462" s="52"/>
      <c r="G462" s="65"/>
      <c r="H462" s="100" t="str">
        <f t="shared" si="114"/>
        <v/>
      </c>
      <c r="I462" s="52"/>
      <c r="J462" s="60" t="str">
        <f t="shared" si="102"/>
        <v/>
      </c>
      <c r="K462" s="60" t="str">
        <f t="shared" si="103"/>
        <v/>
      </c>
      <c r="L462" s="60" t="str">
        <f t="shared" si="104"/>
        <v/>
      </c>
      <c r="M462" s="52"/>
      <c r="N462" s="52" t="str">
        <f t="shared" si="109"/>
        <v/>
      </c>
      <c r="O462" s="52" t="str">
        <f t="shared" si="110"/>
        <v/>
      </c>
      <c r="P462" s="52" t="str">
        <f t="shared" si="111"/>
        <v/>
      </c>
      <c r="Q462" s="52" t="str">
        <f>+IF(A462="","",CONCATENATE(YEAR(A462),"-",VLOOKUP(MONTH(A462),INFO_CALENDRIER!$I$1:$J$13,2,FALSE)))</f>
        <v/>
      </c>
      <c r="R462" s="52" t="str">
        <f t="shared" si="112"/>
        <v/>
      </c>
      <c r="S462" s="60" t="str">
        <f t="shared" si="113"/>
        <v/>
      </c>
      <c r="T462" s="52" t="str">
        <f>IF(H462="","",IF(I462=INFO_CALENDRIER!$AB$2,IF(BD!H462="COMMANDE","ALBAN1","ALBAN2"),IF(I462=INFO_CALENDRIER!$AB$3,IF(BD!H462="COMMANDE","ALICE1","ALICE2"),IF(I462=INFO_CALENDRIER!$AB$4,IF(BD!H462="COMMANDE","EUGENIE1","EUGENIE2"),IF(I462=INFO_CALENDRIER!$AB$5,IF(BD!H462="COMMANDE","FRED1","FRED2"),IF(I462=INFO_CALENDRIER!$AB$6,IF(BD!H462="COMMANDE","HERVE1","HERVE2"),IF(I462=INFO_CALENDRIER!$AB$7,IF(BD!H462="COMMANDE","MARIA1","MARIA2"),IF(I462=INFO_CALENDRIER!$AB$8,IF(BD!H462="COMMANDE","MARIE1","MARIE2"),IF(I462=INFO_CALENDRIER!$AB$9,IF(BD!H462="COMMANDE","VALERIE1","VALERIE2"),"erreur")))))))))</f>
        <v/>
      </c>
      <c r="U462" s="52"/>
      <c r="V462" s="52"/>
      <c r="W462" s="60" t="str">
        <f t="shared" si="105"/>
        <v/>
      </c>
      <c r="X462" s="60" t="str">
        <f t="shared" si="106"/>
        <v/>
      </c>
      <c r="Y462" s="60" t="str">
        <f t="shared" si="107"/>
        <v/>
      </c>
      <c r="Z462" s="55" t="str">
        <f t="shared" si="108"/>
        <v/>
      </c>
    </row>
    <row r="463" spans="1:26" x14ac:dyDescent="0.25">
      <c r="A463" s="59"/>
      <c r="B463" s="122"/>
      <c r="C463" s="59"/>
      <c r="D463" s="61"/>
      <c r="E463" s="52"/>
      <c r="F463" s="52"/>
      <c r="G463" s="65"/>
      <c r="H463" s="100" t="str">
        <f t="shared" si="114"/>
        <v/>
      </c>
      <c r="I463" s="52"/>
      <c r="J463" s="60" t="str">
        <f t="shared" si="102"/>
        <v/>
      </c>
      <c r="K463" s="60" t="str">
        <f t="shared" si="103"/>
        <v/>
      </c>
      <c r="L463" s="60" t="str">
        <f t="shared" si="104"/>
        <v/>
      </c>
      <c r="M463" s="52"/>
      <c r="N463" s="52" t="str">
        <f t="shared" si="109"/>
        <v/>
      </c>
      <c r="O463" s="52" t="str">
        <f t="shared" si="110"/>
        <v/>
      </c>
      <c r="P463" s="52" t="str">
        <f t="shared" si="111"/>
        <v/>
      </c>
      <c r="Q463" s="52" t="str">
        <f>+IF(A463="","",CONCATENATE(YEAR(A463),"-",VLOOKUP(MONTH(A463),INFO_CALENDRIER!$I$1:$J$13,2,FALSE)))</f>
        <v/>
      </c>
      <c r="R463" s="52" t="str">
        <f t="shared" si="112"/>
        <v/>
      </c>
      <c r="S463" s="60" t="str">
        <f t="shared" si="113"/>
        <v/>
      </c>
      <c r="T463" s="52" t="str">
        <f>IF(H463="","",IF(I463=INFO_CALENDRIER!$AB$2,IF(BD!H463="COMMANDE","ALBAN1","ALBAN2"),IF(I463=INFO_CALENDRIER!$AB$3,IF(BD!H463="COMMANDE","ALICE1","ALICE2"),IF(I463=INFO_CALENDRIER!$AB$4,IF(BD!H463="COMMANDE","EUGENIE1","EUGENIE2"),IF(I463=INFO_CALENDRIER!$AB$5,IF(BD!H463="COMMANDE","FRED1","FRED2"),IF(I463=INFO_CALENDRIER!$AB$6,IF(BD!H463="COMMANDE","HERVE1","HERVE2"),IF(I463=INFO_CALENDRIER!$AB$7,IF(BD!H463="COMMANDE","MARIA1","MARIA2"),IF(I463=INFO_CALENDRIER!$AB$8,IF(BD!H463="COMMANDE","MARIE1","MARIE2"),IF(I463=INFO_CALENDRIER!$AB$9,IF(BD!H463="COMMANDE","VALERIE1","VALERIE2"),"erreur")))))))))</f>
        <v/>
      </c>
      <c r="U463" s="52"/>
      <c r="V463" s="52"/>
      <c r="W463" s="60" t="str">
        <f t="shared" si="105"/>
        <v/>
      </c>
      <c r="X463" s="60" t="str">
        <f t="shared" si="106"/>
        <v/>
      </c>
      <c r="Y463" s="60" t="str">
        <f t="shared" si="107"/>
        <v/>
      </c>
      <c r="Z463" s="55" t="str">
        <f t="shared" si="108"/>
        <v/>
      </c>
    </row>
    <row r="464" spans="1:26" x14ac:dyDescent="0.25">
      <c r="A464" s="59"/>
      <c r="B464" s="122"/>
      <c r="C464" s="59"/>
      <c r="D464" s="61"/>
      <c r="E464" s="52"/>
      <c r="F464" s="52"/>
      <c r="G464" s="65"/>
      <c r="H464" s="100" t="str">
        <f t="shared" si="114"/>
        <v/>
      </c>
      <c r="I464" s="52"/>
      <c r="J464" s="60" t="str">
        <f t="shared" si="102"/>
        <v/>
      </c>
      <c r="K464" s="60" t="str">
        <f t="shared" si="103"/>
        <v/>
      </c>
      <c r="L464" s="60" t="str">
        <f t="shared" si="104"/>
        <v/>
      </c>
      <c r="M464" s="52"/>
      <c r="N464" s="52" t="str">
        <f t="shared" si="109"/>
        <v/>
      </c>
      <c r="O464" s="52" t="str">
        <f t="shared" si="110"/>
        <v/>
      </c>
      <c r="P464" s="52" t="str">
        <f t="shared" si="111"/>
        <v/>
      </c>
      <c r="Q464" s="52" t="str">
        <f>+IF(A464="","",CONCATENATE(YEAR(A464),"-",VLOOKUP(MONTH(A464),INFO_CALENDRIER!$I$1:$J$13,2,FALSE)))</f>
        <v/>
      </c>
      <c r="R464" s="52" t="str">
        <f t="shared" si="112"/>
        <v/>
      </c>
      <c r="S464" s="60" t="str">
        <f t="shared" si="113"/>
        <v/>
      </c>
      <c r="T464" s="52" t="str">
        <f>IF(H464="","",IF(I464=INFO_CALENDRIER!$AB$2,IF(BD!H464="COMMANDE","ALBAN1","ALBAN2"),IF(I464=INFO_CALENDRIER!$AB$3,IF(BD!H464="COMMANDE","ALICE1","ALICE2"),IF(I464=INFO_CALENDRIER!$AB$4,IF(BD!H464="COMMANDE","EUGENIE1","EUGENIE2"),IF(I464=INFO_CALENDRIER!$AB$5,IF(BD!H464="COMMANDE","FRED1","FRED2"),IF(I464=INFO_CALENDRIER!$AB$6,IF(BD!H464="COMMANDE","HERVE1","HERVE2"),IF(I464=INFO_CALENDRIER!$AB$7,IF(BD!H464="COMMANDE","MARIA1","MARIA2"),IF(I464=INFO_CALENDRIER!$AB$8,IF(BD!H464="COMMANDE","MARIE1","MARIE2"),IF(I464=INFO_CALENDRIER!$AB$9,IF(BD!H464="COMMANDE","VALERIE1","VALERIE2"),"erreur")))))))))</f>
        <v/>
      </c>
      <c r="U464" s="52"/>
      <c r="V464" s="52"/>
      <c r="W464" s="60" t="str">
        <f t="shared" si="105"/>
        <v/>
      </c>
      <c r="X464" s="60" t="str">
        <f t="shared" si="106"/>
        <v/>
      </c>
      <c r="Y464" s="60" t="str">
        <f t="shared" si="107"/>
        <v/>
      </c>
      <c r="Z464" s="55" t="str">
        <f t="shared" si="108"/>
        <v/>
      </c>
    </row>
    <row r="465" spans="1:26" x14ac:dyDescent="0.25">
      <c r="A465" s="59"/>
      <c r="B465" s="122"/>
      <c r="C465" s="59"/>
      <c r="D465" s="61"/>
      <c r="E465" s="52"/>
      <c r="F465" s="52"/>
      <c r="G465" s="65"/>
      <c r="H465" s="100" t="str">
        <f t="shared" si="114"/>
        <v/>
      </c>
      <c r="I465" s="52"/>
      <c r="J465" s="60" t="str">
        <f t="shared" ref="J465:J528" si="115">IF($A465="","",DAY(A465))</f>
        <v/>
      </c>
      <c r="K465" s="60" t="str">
        <f t="shared" ref="K465:K528" si="116">IF($A465="","",MONTH(A465))</f>
        <v/>
      </c>
      <c r="L465" s="60" t="str">
        <f t="shared" ref="L465:L528" si="117">IF($A465="","",YEAR(A465))</f>
        <v/>
      </c>
      <c r="M465" s="52"/>
      <c r="N465" s="52" t="str">
        <f t="shared" si="109"/>
        <v/>
      </c>
      <c r="O465" s="52" t="str">
        <f t="shared" si="110"/>
        <v/>
      </c>
      <c r="P465" s="52" t="str">
        <f t="shared" si="111"/>
        <v/>
      </c>
      <c r="Q465" s="52" t="str">
        <f>+IF(A465="","",CONCATENATE(YEAR(A465),"-",VLOOKUP(MONTH(A465),INFO_CALENDRIER!$I$1:$J$13,2,FALSE)))</f>
        <v/>
      </c>
      <c r="R465" s="52" t="str">
        <f t="shared" si="112"/>
        <v/>
      </c>
      <c r="S465" s="60" t="str">
        <f t="shared" si="113"/>
        <v/>
      </c>
      <c r="T465" s="52" t="str">
        <f>IF(H465="","",IF(I465=INFO_CALENDRIER!$AB$2,IF(BD!H465="COMMANDE","ALBAN1","ALBAN2"),IF(I465=INFO_CALENDRIER!$AB$3,IF(BD!H465="COMMANDE","ALICE1","ALICE2"),IF(I465=INFO_CALENDRIER!$AB$4,IF(BD!H465="COMMANDE","EUGENIE1","EUGENIE2"),IF(I465=INFO_CALENDRIER!$AB$5,IF(BD!H465="COMMANDE","FRED1","FRED2"),IF(I465=INFO_CALENDRIER!$AB$6,IF(BD!H465="COMMANDE","HERVE1","HERVE2"),IF(I465=INFO_CALENDRIER!$AB$7,IF(BD!H465="COMMANDE","MARIA1","MARIA2"),IF(I465=INFO_CALENDRIER!$AB$8,IF(BD!H465="COMMANDE","MARIE1","MARIE2"),IF(I465=INFO_CALENDRIER!$AB$9,IF(BD!H465="COMMANDE","VALERIE1","VALERIE2"),"erreur")))))))))</f>
        <v/>
      </c>
      <c r="U465" s="52"/>
      <c r="V465" s="52"/>
      <c r="W465" s="60" t="str">
        <f t="shared" ref="W465:W528" si="118">IF($C465="","",DAY(C465))</f>
        <v/>
      </c>
      <c r="X465" s="60" t="str">
        <f t="shared" ref="X465:X528" si="119">IF($C465="","",MONTH(C465))</f>
        <v/>
      </c>
      <c r="Y465" s="60" t="str">
        <f t="shared" ref="Y465:Y528" si="120">IF($C465="","",YEAR(C465))</f>
        <v/>
      </c>
      <c r="Z465" s="55" t="str">
        <f t="shared" ref="Z465:Z528" si="121">IF(A465="","",IF(C465-A465=0,1,(C465-A465)))</f>
        <v/>
      </c>
    </row>
    <row r="466" spans="1:26" x14ac:dyDescent="0.25">
      <c r="A466" s="59"/>
      <c r="B466" s="122"/>
      <c r="C466" s="59"/>
      <c r="D466" s="61"/>
      <c r="E466" s="52"/>
      <c r="F466" s="52"/>
      <c r="G466" s="65"/>
      <c r="H466" s="100" t="str">
        <f t="shared" si="114"/>
        <v/>
      </c>
      <c r="I466" s="52"/>
      <c r="J466" s="60" t="str">
        <f t="shared" si="115"/>
        <v/>
      </c>
      <c r="K466" s="60" t="str">
        <f t="shared" si="116"/>
        <v/>
      </c>
      <c r="L466" s="60" t="str">
        <f t="shared" si="117"/>
        <v/>
      </c>
      <c r="M466" s="52"/>
      <c r="N466" s="52" t="str">
        <f t="shared" si="109"/>
        <v/>
      </c>
      <c r="O466" s="52" t="str">
        <f t="shared" si="110"/>
        <v/>
      </c>
      <c r="P466" s="52" t="str">
        <f t="shared" si="111"/>
        <v/>
      </c>
      <c r="Q466" s="52" t="str">
        <f>+IF(A466="","",CONCATENATE(YEAR(A466),"-",VLOOKUP(MONTH(A466),INFO_CALENDRIER!$I$1:$J$13,2,FALSE)))</f>
        <v/>
      </c>
      <c r="R466" s="52" t="str">
        <f t="shared" si="112"/>
        <v/>
      </c>
      <c r="S466" s="60" t="str">
        <f t="shared" si="113"/>
        <v/>
      </c>
      <c r="T466" s="52" t="str">
        <f>IF(H466="","",IF(I466=INFO_CALENDRIER!$AB$2,IF(BD!H466="COMMANDE","ALBAN1","ALBAN2"),IF(I466=INFO_CALENDRIER!$AB$3,IF(BD!H466="COMMANDE","ALICE1","ALICE2"),IF(I466=INFO_CALENDRIER!$AB$4,IF(BD!H466="COMMANDE","EUGENIE1","EUGENIE2"),IF(I466=INFO_CALENDRIER!$AB$5,IF(BD!H466="COMMANDE","FRED1","FRED2"),IF(I466=INFO_CALENDRIER!$AB$6,IF(BD!H466="COMMANDE","HERVE1","HERVE2"),IF(I466=INFO_CALENDRIER!$AB$7,IF(BD!H466="COMMANDE","MARIA1","MARIA2"),IF(I466=INFO_CALENDRIER!$AB$8,IF(BD!H466="COMMANDE","MARIE1","MARIE2"),IF(I466=INFO_CALENDRIER!$AB$9,IF(BD!H466="COMMANDE","VALERIE1","VALERIE2"),"erreur")))))))))</f>
        <v/>
      </c>
      <c r="U466" s="52"/>
      <c r="V466" s="52"/>
      <c r="W466" s="60" t="str">
        <f t="shared" si="118"/>
        <v/>
      </c>
      <c r="X466" s="60" t="str">
        <f t="shared" si="119"/>
        <v/>
      </c>
      <c r="Y466" s="60" t="str">
        <f t="shared" si="120"/>
        <v/>
      </c>
      <c r="Z466" s="55" t="str">
        <f t="shared" si="121"/>
        <v/>
      </c>
    </row>
    <row r="467" spans="1:26" x14ac:dyDescent="0.25">
      <c r="A467" s="59"/>
      <c r="B467" s="122"/>
      <c r="C467" s="59"/>
      <c r="D467" s="61"/>
      <c r="E467" s="52"/>
      <c r="F467" s="52"/>
      <c r="G467" s="65"/>
      <c r="H467" s="100" t="str">
        <f t="shared" si="114"/>
        <v/>
      </c>
      <c r="I467" s="52"/>
      <c r="J467" s="60" t="str">
        <f t="shared" si="115"/>
        <v/>
      </c>
      <c r="K467" s="60" t="str">
        <f t="shared" si="116"/>
        <v/>
      </c>
      <c r="L467" s="60" t="str">
        <f t="shared" si="117"/>
        <v/>
      </c>
      <c r="M467" s="52"/>
      <c r="N467" s="52" t="str">
        <f t="shared" si="109"/>
        <v/>
      </c>
      <c r="O467" s="52" t="str">
        <f t="shared" si="110"/>
        <v/>
      </c>
      <c r="P467" s="52" t="str">
        <f t="shared" si="111"/>
        <v/>
      </c>
      <c r="Q467" s="52" t="str">
        <f>+IF(A467="","",CONCATENATE(YEAR(A467),"-",VLOOKUP(MONTH(A467),INFO_CALENDRIER!$I$1:$J$13,2,FALSE)))</f>
        <v/>
      </c>
      <c r="R467" s="52" t="str">
        <f t="shared" si="112"/>
        <v/>
      </c>
      <c r="S467" s="60" t="str">
        <f t="shared" si="113"/>
        <v/>
      </c>
      <c r="T467" s="52" t="str">
        <f>IF(H467="","",IF(I467=INFO_CALENDRIER!$AB$2,IF(BD!H467="COMMANDE","ALBAN1","ALBAN2"),IF(I467=INFO_CALENDRIER!$AB$3,IF(BD!H467="COMMANDE","ALICE1","ALICE2"),IF(I467=INFO_CALENDRIER!$AB$4,IF(BD!H467="COMMANDE","EUGENIE1","EUGENIE2"),IF(I467=INFO_CALENDRIER!$AB$5,IF(BD!H467="COMMANDE","FRED1","FRED2"),IF(I467=INFO_CALENDRIER!$AB$6,IF(BD!H467="COMMANDE","HERVE1","HERVE2"),IF(I467=INFO_CALENDRIER!$AB$7,IF(BD!H467="COMMANDE","MARIA1","MARIA2"),IF(I467=INFO_CALENDRIER!$AB$8,IF(BD!H467="COMMANDE","MARIE1","MARIE2"),IF(I467=INFO_CALENDRIER!$AB$9,IF(BD!H467="COMMANDE","VALERIE1","VALERIE2"),"erreur")))))))))</f>
        <v/>
      </c>
      <c r="U467" s="52"/>
      <c r="V467" s="52"/>
      <c r="W467" s="60" t="str">
        <f t="shared" si="118"/>
        <v/>
      </c>
      <c r="X467" s="60" t="str">
        <f t="shared" si="119"/>
        <v/>
      </c>
      <c r="Y467" s="60" t="str">
        <f t="shared" si="120"/>
        <v/>
      </c>
      <c r="Z467" s="55" t="str">
        <f t="shared" si="121"/>
        <v/>
      </c>
    </row>
    <row r="468" spans="1:26" x14ac:dyDescent="0.25">
      <c r="A468" s="59"/>
      <c r="B468" s="122"/>
      <c r="C468" s="59"/>
      <c r="D468" s="61"/>
      <c r="E468" s="52"/>
      <c r="F468" s="52"/>
      <c r="G468" s="65"/>
      <c r="H468" s="100" t="str">
        <f t="shared" si="114"/>
        <v/>
      </c>
      <c r="I468" s="52"/>
      <c r="J468" s="60" t="str">
        <f t="shared" si="115"/>
        <v/>
      </c>
      <c r="K468" s="60" t="str">
        <f t="shared" si="116"/>
        <v/>
      </c>
      <c r="L468" s="60" t="str">
        <f t="shared" si="117"/>
        <v/>
      </c>
      <c r="M468" s="52"/>
      <c r="N468" s="52" t="str">
        <f t="shared" si="109"/>
        <v/>
      </c>
      <c r="O468" s="52" t="str">
        <f t="shared" si="110"/>
        <v/>
      </c>
      <c r="P468" s="52" t="str">
        <f t="shared" si="111"/>
        <v/>
      </c>
      <c r="Q468" s="52" t="str">
        <f>+IF(A468="","",CONCATENATE(YEAR(A468),"-",VLOOKUP(MONTH(A468),INFO_CALENDRIER!$I$1:$J$13,2,FALSE)))</f>
        <v/>
      </c>
      <c r="R468" s="52" t="str">
        <f t="shared" si="112"/>
        <v/>
      </c>
      <c r="S468" s="60" t="str">
        <f t="shared" si="113"/>
        <v/>
      </c>
      <c r="T468" s="52" t="str">
        <f>IF(H468="","",IF(I468=INFO_CALENDRIER!$AB$2,IF(BD!H468="COMMANDE","ALBAN1","ALBAN2"),IF(I468=INFO_CALENDRIER!$AB$3,IF(BD!H468="COMMANDE","ALICE1","ALICE2"),IF(I468=INFO_CALENDRIER!$AB$4,IF(BD!H468="COMMANDE","EUGENIE1","EUGENIE2"),IF(I468=INFO_CALENDRIER!$AB$5,IF(BD!H468="COMMANDE","FRED1","FRED2"),IF(I468=INFO_CALENDRIER!$AB$6,IF(BD!H468="COMMANDE","HERVE1","HERVE2"),IF(I468=INFO_CALENDRIER!$AB$7,IF(BD!H468="COMMANDE","MARIA1","MARIA2"),IF(I468=INFO_CALENDRIER!$AB$8,IF(BD!H468="COMMANDE","MARIE1","MARIE2"),IF(I468=INFO_CALENDRIER!$AB$9,IF(BD!H468="COMMANDE","VALERIE1","VALERIE2"),"erreur")))))))))</f>
        <v/>
      </c>
      <c r="U468" s="52"/>
      <c r="V468" s="52"/>
      <c r="W468" s="60" t="str">
        <f t="shared" si="118"/>
        <v/>
      </c>
      <c r="X468" s="60" t="str">
        <f t="shared" si="119"/>
        <v/>
      </c>
      <c r="Y468" s="60" t="str">
        <f t="shared" si="120"/>
        <v/>
      </c>
      <c r="Z468" s="55" t="str">
        <f t="shared" si="121"/>
        <v/>
      </c>
    </row>
    <row r="469" spans="1:26" x14ac:dyDescent="0.25">
      <c r="A469" s="59"/>
      <c r="B469" s="122"/>
      <c r="C469" s="59"/>
      <c r="D469" s="61"/>
      <c r="E469" s="52"/>
      <c r="F469" s="52"/>
      <c r="G469" s="65"/>
      <c r="H469" s="100" t="str">
        <f t="shared" si="114"/>
        <v/>
      </c>
      <c r="I469" s="52"/>
      <c r="J469" s="60" t="str">
        <f t="shared" si="115"/>
        <v/>
      </c>
      <c r="K469" s="60" t="str">
        <f t="shared" si="116"/>
        <v/>
      </c>
      <c r="L469" s="60" t="str">
        <f t="shared" si="117"/>
        <v/>
      </c>
      <c r="M469" s="52"/>
      <c r="N469" s="52" t="str">
        <f t="shared" si="109"/>
        <v/>
      </c>
      <c r="O469" s="52" t="str">
        <f t="shared" si="110"/>
        <v/>
      </c>
      <c r="P469" s="52" t="str">
        <f t="shared" si="111"/>
        <v/>
      </c>
      <c r="Q469" s="52" t="str">
        <f>+IF(A469="","",CONCATENATE(YEAR(A469),"-",VLOOKUP(MONTH(A469),INFO_CALENDRIER!$I$1:$J$13,2,FALSE)))</f>
        <v/>
      </c>
      <c r="R469" s="52" t="str">
        <f t="shared" si="112"/>
        <v/>
      </c>
      <c r="S469" s="60" t="str">
        <f t="shared" si="113"/>
        <v/>
      </c>
      <c r="T469" s="52" t="str">
        <f>IF(H469="","",IF(I469=INFO_CALENDRIER!$AB$2,IF(BD!H469="COMMANDE","ALBAN1","ALBAN2"),IF(I469=INFO_CALENDRIER!$AB$3,IF(BD!H469="COMMANDE","ALICE1","ALICE2"),IF(I469=INFO_CALENDRIER!$AB$4,IF(BD!H469="COMMANDE","EUGENIE1","EUGENIE2"),IF(I469=INFO_CALENDRIER!$AB$5,IF(BD!H469="COMMANDE","FRED1","FRED2"),IF(I469=INFO_CALENDRIER!$AB$6,IF(BD!H469="COMMANDE","HERVE1","HERVE2"),IF(I469=INFO_CALENDRIER!$AB$7,IF(BD!H469="COMMANDE","MARIA1","MARIA2"),IF(I469=INFO_CALENDRIER!$AB$8,IF(BD!H469="COMMANDE","MARIE1","MARIE2"),IF(I469=INFO_CALENDRIER!$AB$9,IF(BD!H469="COMMANDE","VALERIE1","VALERIE2"),"erreur")))))))))</f>
        <v/>
      </c>
      <c r="U469" s="52"/>
      <c r="V469" s="52"/>
      <c r="W469" s="60" t="str">
        <f t="shared" si="118"/>
        <v/>
      </c>
      <c r="X469" s="60" t="str">
        <f t="shared" si="119"/>
        <v/>
      </c>
      <c r="Y469" s="60" t="str">
        <f t="shared" si="120"/>
        <v/>
      </c>
      <c r="Z469" s="55" t="str">
        <f t="shared" si="121"/>
        <v/>
      </c>
    </row>
    <row r="470" spans="1:26" x14ac:dyDescent="0.25">
      <c r="A470" s="59"/>
      <c r="B470" s="122"/>
      <c r="C470" s="59"/>
      <c r="D470" s="61"/>
      <c r="E470" s="52"/>
      <c r="F470" s="52"/>
      <c r="G470" s="65"/>
      <c r="H470" s="100" t="str">
        <f t="shared" si="114"/>
        <v/>
      </c>
      <c r="I470" s="52"/>
      <c r="J470" s="60" t="str">
        <f t="shared" si="115"/>
        <v/>
      </c>
      <c r="K470" s="60" t="str">
        <f t="shared" si="116"/>
        <v/>
      </c>
      <c r="L470" s="60" t="str">
        <f t="shared" si="117"/>
        <v/>
      </c>
      <c r="M470" s="52"/>
      <c r="N470" s="52" t="str">
        <f t="shared" si="109"/>
        <v/>
      </c>
      <c r="O470" s="52" t="str">
        <f t="shared" si="110"/>
        <v/>
      </c>
      <c r="P470" s="52" t="str">
        <f t="shared" si="111"/>
        <v/>
      </c>
      <c r="Q470" s="52" t="str">
        <f>+IF(A470="","",CONCATENATE(YEAR(A470),"-",VLOOKUP(MONTH(A470),INFO_CALENDRIER!$I$1:$J$13,2,FALSE)))</f>
        <v/>
      </c>
      <c r="R470" s="52" t="str">
        <f t="shared" si="112"/>
        <v/>
      </c>
      <c r="S470" s="60" t="str">
        <f t="shared" si="113"/>
        <v/>
      </c>
      <c r="T470" s="52" t="str">
        <f>IF(H470="","",IF(I470=INFO_CALENDRIER!$AB$2,IF(BD!H470="COMMANDE","ALBAN1","ALBAN2"),IF(I470=INFO_CALENDRIER!$AB$3,IF(BD!H470="COMMANDE","ALICE1","ALICE2"),IF(I470=INFO_CALENDRIER!$AB$4,IF(BD!H470="COMMANDE","EUGENIE1","EUGENIE2"),IF(I470=INFO_CALENDRIER!$AB$5,IF(BD!H470="COMMANDE","FRED1","FRED2"),IF(I470=INFO_CALENDRIER!$AB$6,IF(BD!H470="COMMANDE","HERVE1","HERVE2"),IF(I470=INFO_CALENDRIER!$AB$7,IF(BD!H470="COMMANDE","MARIA1","MARIA2"),IF(I470=INFO_CALENDRIER!$AB$8,IF(BD!H470="COMMANDE","MARIE1","MARIE2"),IF(I470=INFO_CALENDRIER!$AB$9,IF(BD!H470="COMMANDE","VALERIE1","VALERIE2"),"erreur")))))))))</f>
        <v/>
      </c>
      <c r="U470" s="52"/>
      <c r="V470" s="52"/>
      <c r="W470" s="60" t="str">
        <f t="shared" si="118"/>
        <v/>
      </c>
      <c r="X470" s="60" t="str">
        <f t="shared" si="119"/>
        <v/>
      </c>
      <c r="Y470" s="60" t="str">
        <f t="shared" si="120"/>
        <v/>
      </c>
      <c r="Z470" s="55" t="str">
        <f t="shared" si="121"/>
        <v/>
      </c>
    </row>
    <row r="471" spans="1:26" x14ac:dyDescent="0.25">
      <c r="A471" s="59"/>
      <c r="B471" s="122"/>
      <c r="C471" s="59"/>
      <c r="D471" s="61"/>
      <c r="E471" s="52"/>
      <c r="F471" s="52"/>
      <c r="G471" s="65"/>
      <c r="H471" s="100" t="str">
        <f t="shared" si="114"/>
        <v/>
      </c>
      <c r="I471" s="52"/>
      <c r="J471" s="60" t="str">
        <f t="shared" si="115"/>
        <v/>
      </c>
      <c r="K471" s="60" t="str">
        <f t="shared" si="116"/>
        <v/>
      </c>
      <c r="L471" s="60" t="str">
        <f t="shared" si="117"/>
        <v/>
      </c>
      <c r="M471" s="52"/>
      <c r="N471" s="52" t="str">
        <f t="shared" si="109"/>
        <v/>
      </c>
      <c r="O471" s="52" t="str">
        <f t="shared" si="110"/>
        <v/>
      </c>
      <c r="P471" s="52" t="str">
        <f t="shared" si="111"/>
        <v/>
      </c>
      <c r="Q471" s="52" t="str">
        <f>+IF(A471="","",CONCATENATE(YEAR(A471),"-",VLOOKUP(MONTH(A471),INFO_CALENDRIER!$I$1:$J$13,2,FALSE)))</f>
        <v/>
      </c>
      <c r="R471" s="52" t="str">
        <f t="shared" si="112"/>
        <v/>
      </c>
      <c r="S471" s="60" t="str">
        <f t="shared" si="113"/>
        <v/>
      </c>
      <c r="T471" s="52" t="str">
        <f>IF(H471="","",IF(I471=INFO_CALENDRIER!$AB$2,IF(BD!H471="COMMANDE","ALBAN1","ALBAN2"),IF(I471=INFO_CALENDRIER!$AB$3,IF(BD!H471="COMMANDE","ALICE1","ALICE2"),IF(I471=INFO_CALENDRIER!$AB$4,IF(BD!H471="COMMANDE","EUGENIE1","EUGENIE2"),IF(I471=INFO_CALENDRIER!$AB$5,IF(BD!H471="COMMANDE","FRED1","FRED2"),IF(I471=INFO_CALENDRIER!$AB$6,IF(BD!H471="COMMANDE","HERVE1","HERVE2"),IF(I471=INFO_CALENDRIER!$AB$7,IF(BD!H471="COMMANDE","MARIA1","MARIA2"),IF(I471=INFO_CALENDRIER!$AB$8,IF(BD!H471="COMMANDE","MARIE1","MARIE2"),IF(I471=INFO_CALENDRIER!$AB$9,IF(BD!H471="COMMANDE","VALERIE1","VALERIE2"),"erreur")))))))))</f>
        <v/>
      </c>
      <c r="U471" s="52"/>
      <c r="V471" s="52"/>
      <c r="W471" s="60" t="str">
        <f t="shared" si="118"/>
        <v/>
      </c>
      <c r="X471" s="60" t="str">
        <f t="shared" si="119"/>
        <v/>
      </c>
      <c r="Y471" s="60" t="str">
        <f t="shared" si="120"/>
        <v/>
      </c>
      <c r="Z471" s="55" t="str">
        <f t="shared" si="121"/>
        <v/>
      </c>
    </row>
    <row r="472" spans="1:26" x14ac:dyDescent="0.25">
      <c r="A472" s="59"/>
      <c r="B472" s="122"/>
      <c r="C472" s="59"/>
      <c r="D472" s="61"/>
      <c r="E472" s="52"/>
      <c r="F472" s="52"/>
      <c r="G472" s="65"/>
      <c r="H472" s="100" t="str">
        <f t="shared" si="114"/>
        <v/>
      </c>
      <c r="I472" s="52"/>
      <c r="J472" s="60" t="str">
        <f t="shared" si="115"/>
        <v/>
      </c>
      <c r="K472" s="60" t="str">
        <f t="shared" si="116"/>
        <v/>
      </c>
      <c r="L472" s="60" t="str">
        <f t="shared" si="117"/>
        <v/>
      </c>
      <c r="M472" s="52"/>
      <c r="N472" s="52" t="str">
        <f t="shared" si="109"/>
        <v/>
      </c>
      <c r="O472" s="52" t="str">
        <f t="shared" si="110"/>
        <v/>
      </c>
      <c r="P472" s="52" t="str">
        <f t="shared" si="111"/>
        <v/>
      </c>
      <c r="Q472" s="52" t="str">
        <f>+IF(A472="","",CONCATENATE(YEAR(A472),"-",VLOOKUP(MONTH(A472),INFO_CALENDRIER!$I$1:$J$13,2,FALSE)))</f>
        <v/>
      </c>
      <c r="R472" s="52" t="str">
        <f t="shared" si="112"/>
        <v/>
      </c>
      <c r="S472" s="60" t="str">
        <f t="shared" si="113"/>
        <v/>
      </c>
      <c r="T472" s="52" t="str">
        <f>IF(H472="","",IF(I472=INFO_CALENDRIER!$AB$2,IF(BD!H472="COMMANDE","ALBAN1","ALBAN2"),IF(I472=INFO_CALENDRIER!$AB$3,IF(BD!H472="COMMANDE","ALICE1","ALICE2"),IF(I472=INFO_CALENDRIER!$AB$4,IF(BD!H472="COMMANDE","EUGENIE1","EUGENIE2"),IF(I472=INFO_CALENDRIER!$AB$5,IF(BD!H472="COMMANDE","FRED1","FRED2"),IF(I472=INFO_CALENDRIER!$AB$6,IF(BD!H472="COMMANDE","HERVE1","HERVE2"),IF(I472=INFO_CALENDRIER!$AB$7,IF(BD!H472="COMMANDE","MARIA1","MARIA2"),IF(I472=INFO_CALENDRIER!$AB$8,IF(BD!H472="COMMANDE","MARIE1","MARIE2"),IF(I472=INFO_CALENDRIER!$AB$9,IF(BD!H472="COMMANDE","VALERIE1","VALERIE2"),"erreur")))))))))</f>
        <v/>
      </c>
      <c r="U472" s="52"/>
      <c r="V472" s="52"/>
      <c r="W472" s="60" t="str">
        <f t="shared" si="118"/>
        <v/>
      </c>
      <c r="X472" s="60" t="str">
        <f t="shared" si="119"/>
        <v/>
      </c>
      <c r="Y472" s="60" t="str">
        <f t="shared" si="120"/>
        <v/>
      </c>
      <c r="Z472" s="55" t="str">
        <f t="shared" si="121"/>
        <v/>
      </c>
    </row>
    <row r="473" spans="1:26" x14ac:dyDescent="0.25">
      <c r="A473" s="59"/>
      <c r="B473" s="122"/>
      <c r="C473" s="59"/>
      <c r="D473" s="61"/>
      <c r="E473" s="52"/>
      <c r="F473" s="52"/>
      <c r="G473" s="65"/>
      <c r="H473" s="100" t="str">
        <f t="shared" si="114"/>
        <v/>
      </c>
      <c r="I473" s="52"/>
      <c r="J473" s="60" t="str">
        <f t="shared" si="115"/>
        <v/>
      </c>
      <c r="K473" s="60" t="str">
        <f t="shared" si="116"/>
        <v/>
      </c>
      <c r="L473" s="60" t="str">
        <f t="shared" si="117"/>
        <v/>
      </c>
      <c r="M473" s="52"/>
      <c r="N473" s="52" t="str">
        <f t="shared" si="109"/>
        <v/>
      </c>
      <c r="O473" s="52" t="str">
        <f t="shared" si="110"/>
        <v/>
      </c>
      <c r="P473" s="52" t="str">
        <f t="shared" si="111"/>
        <v/>
      </c>
      <c r="Q473" s="52" t="str">
        <f>+IF(A473="","",CONCATENATE(YEAR(A473),"-",VLOOKUP(MONTH(A473),INFO_CALENDRIER!$I$1:$J$13,2,FALSE)))</f>
        <v/>
      </c>
      <c r="R473" s="52" t="str">
        <f t="shared" si="112"/>
        <v/>
      </c>
      <c r="S473" s="60" t="str">
        <f t="shared" si="113"/>
        <v/>
      </c>
      <c r="T473" s="52" t="str">
        <f>IF(H473="","",IF(I473=INFO_CALENDRIER!$AB$2,IF(BD!H473="COMMANDE","ALBAN1","ALBAN2"),IF(I473=INFO_CALENDRIER!$AB$3,IF(BD!H473="COMMANDE","ALICE1","ALICE2"),IF(I473=INFO_CALENDRIER!$AB$4,IF(BD!H473="COMMANDE","EUGENIE1","EUGENIE2"),IF(I473=INFO_CALENDRIER!$AB$5,IF(BD!H473="COMMANDE","FRED1","FRED2"),IF(I473=INFO_CALENDRIER!$AB$6,IF(BD!H473="COMMANDE","HERVE1","HERVE2"),IF(I473=INFO_CALENDRIER!$AB$7,IF(BD!H473="COMMANDE","MARIA1","MARIA2"),IF(I473=INFO_CALENDRIER!$AB$8,IF(BD!H473="COMMANDE","MARIE1","MARIE2"),IF(I473=INFO_CALENDRIER!$AB$9,IF(BD!H473="COMMANDE","VALERIE1","VALERIE2"),"erreur")))))))))</f>
        <v/>
      </c>
      <c r="U473" s="52"/>
      <c r="V473" s="52"/>
      <c r="W473" s="60" t="str">
        <f t="shared" si="118"/>
        <v/>
      </c>
      <c r="X473" s="60" t="str">
        <f t="shared" si="119"/>
        <v/>
      </c>
      <c r="Y473" s="60" t="str">
        <f t="shared" si="120"/>
        <v/>
      </c>
      <c r="Z473" s="55" t="str">
        <f t="shared" si="121"/>
        <v/>
      </c>
    </row>
    <row r="474" spans="1:26" x14ac:dyDescent="0.25">
      <c r="A474" s="59"/>
      <c r="B474" s="122"/>
      <c r="C474" s="59"/>
      <c r="D474" s="61"/>
      <c r="E474" s="52"/>
      <c r="F474" s="52"/>
      <c r="G474" s="65"/>
      <c r="H474" s="100" t="str">
        <f t="shared" si="114"/>
        <v/>
      </c>
      <c r="I474" s="52"/>
      <c r="J474" s="60" t="str">
        <f t="shared" si="115"/>
        <v/>
      </c>
      <c r="K474" s="60" t="str">
        <f t="shared" si="116"/>
        <v/>
      </c>
      <c r="L474" s="60" t="str">
        <f t="shared" si="117"/>
        <v/>
      </c>
      <c r="M474" s="52"/>
      <c r="N474" s="52" t="str">
        <f t="shared" si="109"/>
        <v/>
      </c>
      <c r="O474" s="52" t="str">
        <f t="shared" si="110"/>
        <v/>
      </c>
      <c r="P474" s="52" t="str">
        <f t="shared" si="111"/>
        <v/>
      </c>
      <c r="Q474" s="52" t="str">
        <f>+IF(A474="","",CONCATENATE(YEAR(A474),"-",VLOOKUP(MONTH(A474),INFO_CALENDRIER!$I$1:$J$13,2,FALSE)))</f>
        <v/>
      </c>
      <c r="R474" s="52" t="str">
        <f t="shared" si="112"/>
        <v/>
      </c>
      <c r="S474" s="60" t="str">
        <f t="shared" si="113"/>
        <v/>
      </c>
      <c r="T474" s="52" t="str">
        <f>IF(H474="","",IF(I474=INFO_CALENDRIER!$AB$2,IF(BD!H474="COMMANDE","ALBAN1","ALBAN2"),IF(I474=INFO_CALENDRIER!$AB$3,IF(BD!H474="COMMANDE","ALICE1","ALICE2"),IF(I474=INFO_CALENDRIER!$AB$4,IF(BD!H474="COMMANDE","EUGENIE1","EUGENIE2"),IF(I474=INFO_CALENDRIER!$AB$5,IF(BD!H474="COMMANDE","FRED1","FRED2"),IF(I474=INFO_CALENDRIER!$AB$6,IF(BD!H474="COMMANDE","HERVE1","HERVE2"),IF(I474=INFO_CALENDRIER!$AB$7,IF(BD!H474="COMMANDE","MARIA1","MARIA2"),IF(I474=INFO_CALENDRIER!$AB$8,IF(BD!H474="COMMANDE","MARIE1","MARIE2"),IF(I474=INFO_CALENDRIER!$AB$9,IF(BD!H474="COMMANDE","VALERIE1","VALERIE2"),"erreur")))))))))</f>
        <v/>
      </c>
      <c r="U474" s="52"/>
      <c r="V474" s="52"/>
      <c r="W474" s="60" t="str">
        <f t="shared" si="118"/>
        <v/>
      </c>
      <c r="X474" s="60" t="str">
        <f t="shared" si="119"/>
        <v/>
      </c>
      <c r="Y474" s="60" t="str">
        <f t="shared" si="120"/>
        <v/>
      </c>
      <c r="Z474" s="55" t="str">
        <f t="shared" si="121"/>
        <v/>
      </c>
    </row>
    <row r="475" spans="1:26" x14ac:dyDescent="0.25">
      <c r="A475" s="59"/>
      <c r="B475" s="122"/>
      <c r="C475" s="59"/>
      <c r="D475" s="61"/>
      <c r="E475" s="52"/>
      <c r="F475" s="52"/>
      <c r="G475" s="65"/>
      <c r="H475" s="100" t="str">
        <f t="shared" si="114"/>
        <v/>
      </c>
      <c r="I475" s="52"/>
      <c r="J475" s="60" t="str">
        <f t="shared" si="115"/>
        <v/>
      </c>
      <c r="K475" s="60" t="str">
        <f t="shared" si="116"/>
        <v/>
      </c>
      <c r="L475" s="60" t="str">
        <f t="shared" si="117"/>
        <v/>
      </c>
      <c r="M475" s="52"/>
      <c r="N475" s="52" t="str">
        <f t="shared" si="109"/>
        <v/>
      </c>
      <c r="O475" s="52" t="str">
        <f t="shared" si="110"/>
        <v/>
      </c>
      <c r="P475" s="52" t="str">
        <f t="shared" si="111"/>
        <v/>
      </c>
      <c r="Q475" s="52" t="str">
        <f>+IF(A475="","",CONCATENATE(YEAR(A475),"-",VLOOKUP(MONTH(A475),INFO_CALENDRIER!$I$1:$J$13,2,FALSE)))</f>
        <v/>
      </c>
      <c r="R475" s="52" t="str">
        <f t="shared" si="112"/>
        <v/>
      </c>
      <c r="S475" s="60" t="str">
        <f t="shared" si="113"/>
        <v/>
      </c>
      <c r="T475" s="52" t="str">
        <f>IF(H475="","",IF(I475=INFO_CALENDRIER!$AB$2,IF(BD!H475="COMMANDE","ALBAN1","ALBAN2"),IF(I475=INFO_CALENDRIER!$AB$3,IF(BD!H475="COMMANDE","ALICE1","ALICE2"),IF(I475=INFO_CALENDRIER!$AB$4,IF(BD!H475="COMMANDE","EUGENIE1","EUGENIE2"),IF(I475=INFO_CALENDRIER!$AB$5,IF(BD!H475="COMMANDE","FRED1","FRED2"),IF(I475=INFO_CALENDRIER!$AB$6,IF(BD!H475="COMMANDE","HERVE1","HERVE2"),IF(I475=INFO_CALENDRIER!$AB$7,IF(BD!H475="COMMANDE","MARIA1","MARIA2"),IF(I475=INFO_CALENDRIER!$AB$8,IF(BD!H475="COMMANDE","MARIE1","MARIE2"),IF(I475=INFO_CALENDRIER!$AB$9,IF(BD!H475="COMMANDE","VALERIE1","VALERIE2"),"erreur")))))))))</f>
        <v/>
      </c>
      <c r="U475" s="52"/>
      <c r="V475" s="52"/>
      <c r="W475" s="60" t="str">
        <f t="shared" si="118"/>
        <v/>
      </c>
      <c r="X475" s="60" t="str">
        <f t="shared" si="119"/>
        <v/>
      </c>
      <c r="Y475" s="60" t="str">
        <f t="shared" si="120"/>
        <v/>
      </c>
      <c r="Z475" s="55" t="str">
        <f t="shared" si="121"/>
        <v/>
      </c>
    </row>
    <row r="476" spans="1:26" x14ac:dyDescent="0.25">
      <c r="A476" s="59"/>
      <c r="B476" s="122"/>
      <c r="C476" s="59"/>
      <c r="D476" s="61"/>
      <c r="E476" s="52"/>
      <c r="F476" s="52"/>
      <c r="G476" s="65"/>
      <c r="H476" s="100" t="str">
        <f t="shared" si="114"/>
        <v/>
      </c>
      <c r="I476" s="52"/>
      <c r="J476" s="60" t="str">
        <f t="shared" si="115"/>
        <v/>
      </c>
      <c r="K476" s="60" t="str">
        <f t="shared" si="116"/>
        <v/>
      </c>
      <c r="L476" s="60" t="str">
        <f t="shared" si="117"/>
        <v/>
      </c>
      <c r="M476" s="52"/>
      <c r="N476" s="52" t="str">
        <f t="shared" si="109"/>
        <v/>
      </c>
      <c r="O476" s="52" t="str">
        <f t="shared" si="110"/>
        <v/>
      </c>
      <c r="P476" s="52" t="str">
        <f t="shared" si="111"/>
        <v/>
      </c>
      <c r="Q476" s="52" t="str">
        <f>+IF(A476="","",CONCATENATE(YEAR(A476),"-",VLOOKUP(MONTH(A476),INFO_CALENDRIER!$I$1:$J$13,2,FALSE)))</f>
        <v/>
      </c>
      <c r="R476" s="52" t="str">
        <f t="shared" si="112"/>
        <v/>
      </c>
      <c r="S476" s="60" t="str">
        <f t="shared" si="113"/>
        <v/>
      </c>
      <c r="T476" s="52" t="str">
        <f>IF(H476="","",IF(I476=INFO_CALENDRIER!$AB$2,IF(BD!H476="COMMANDE","ALBAN1","ALBAN2"),IF(I476=INFO_CALENDRIER!$AB$3,IF(BD!H476="COMMANDE","ALICE1","ALICE2"),IF(I476=INFO_CALENDRIER!$AB$4,IF(BD!H476="COMMANDE","EUGENIE1","EUGENIE2"),IF(I476=INFO_CALENDRIER!$AB$5,IF(BD!H476="COMMANDE","FRED1","FRED2"),IF(I476=INFO_CALENDRIER!$AB$6,IF(BD!H476="COMMANDE","HERVE1","HERVE2"),IF(I476=INFO_CALENDRIER!$AB$7,IF(BD!H476="COMMANDE","MARIA1","MARIA2"),IF(I476=INFO_CALENDRIER!$AB$8,IF(BD!H476="COMMANDE","MARIE1","MARIE2"),IF(I476=INFO_CALENDRIER!$AB$9,IF(BD!H476="COMMANDE","VALERIE1","VALERIE2"),"erreur")))))))))</f>
        <v/>
      </c>
      <c r="U476" s="52"/>
      <c r="V476" s="52"/>
      <c r="W476" s="60" t="str">
        <f t="shared" si="118"/>
        <v/>
      </c>
      <c r="X476" s="60" t="str">
        <f t="shared" si="119"/>
        <v/>
      </c>
      <c r="Y476" s="60" t="str">
        <f t="shared" si="120"/>
        <v/>
      </c>
      <c r="Z476" s="55" t="str">
        <f t="shared" si="121"/>
        <v/>
      </c>
    </row>
    <row r="477" spans="1:26" x14ac:dyDescent="0.25">
      <c r="A477" s="59"/>
      <c r="B477" s="122"/>
      <c r="C477" s="59"/>
      <c r="D477" s="61"/>
      <c r="E477" s="52"/>
      <c r="F477" s="52"/>
      <c r="G477" s="65"/>
      <c r="H477" s="100" t="str">
        <f t="shared" si="114"/>
        <v/>
      </c>
      <c r="I477" s="52"/>
      <c r="J477" s="60" t="str">
        <f t="shared" si="115"/>
        <v/>
      </c>
      <c r="K477" s="60" t="str">
        <f t="shared" si="116"/>
        <v/>
      </c>
      <c r="L477" s="60" t="str">
        <f t="shared" si="117"/>
        <v/>
      </c>
      <c r="M477" s="52"/>
      <c r="N477" s="52" t="str">
        <f t="shared" si="109"/>
        <v/>
      </c>
      <c r="O477" s="52" t="str">
        <f t="shared" si="110"/>
        <v/>
      </c>
      <c r="P477" s="52" t="str">
        <f t="shared" si="111"/>
        <v/>
      </c>
      <c r="Q477" s="52" t="str">
        <f>+IF(A477="","",CONCATENATE(YEAR(A477),"-",VLOOKUP(MONTH(A477),INFO_CALENDRIER!$I$1:$J$13,2,FALSE)))</f>
        <v/>
      </c>
      <c r="R477" s="52" t="str">
        <f t="shared" si="112"/>
        <v/>
      </c>
      <c r="S477" s="60" t="str">
        <f t="shared" si="113"/>
        <v/>
      </c>
      <c r="T477" s="52" t="str">
        <f>IF(H477="","",IF(I477=INFO_CALENDRIER!$AB$2,IF(BD!H477="COMMANDE","ALBAN1","ALBAN2"),IF(I477=INFO_CALENDRIER!$AB$3,IF(BD!H477="COMMANDE","ALICE1","ALICE2"),IF(I477=INFO_CALENDRIER!$AB$4,IF(BD!H477="COMMANDE","EUGENIE1","EUGENIE2"),IF(I477=INFO_CALENDRIER!$AB$5,IF(BD!H477="COMMANDE","FRED1","FRED2"),IF(I477=INFO_CALENDRIER!$AB$6,IF(BD!H477="COMMANDE","HERVE1","HERVE2"),IF(I477=INFO_CALENDRIER!$AB$7,IF(BD!H477="COMMANDE","MARIA1","MARIA2"),IF(I477=INFO_CALENDRIER!$AB$8,IF(BD!H477="COMMANDE","MARIE1","MARIE2"),IF(I477=INFO_CALENDRIER!$AB$9,IF(BD!H477="COMMANDE","VALERIE1","VALERIE2"),"erreur")))))))))</f>
        <v/>
      </c>
      <c r="U477" s="52"/>
      <c r="V477" s="52"/>
      <c r="W477" s="60" t="str">
        <f t="shared" si="118"/>
        <v/>
      </c>
      <c r="X477" s="60" t="str">
        <f t="shared" si="119"/>
        <v/>
      </c>
      <c r="Y477" s="60" t="str">
        <f t="shared" si="120"/>
        <v/>
      </c>
      <c r="Z477" s="55" t="str">
        <f t="shared" si="121"/>
        <v/>
      </c>
    </row>
    <row r="478" spans="1:26" x14ac:dyDescent="0.25">
      <c r="A478" s="59"/>
      <c r="B478" s="122"/>
      <c r="C478" s="59"/>
      <c r="D478" s="61"/>
      <c r="E478" s="52"/>
      <c r="F478" s="52"/>
      <c r="G478" s="65"/>
      <c r="H478" s="100" t="str">
        <f t="shared" si="114"/>
        <v/>
      </c>
      <c r="I478" s="52"/>
      <c r="J478" s="60" t="str">
        <f t="shared" si="115"/>
        <v/>
      </c>
      <c r="K478" s="60" t="str">
        <f t="shared" si="116"/>
        <v/>
      </c>
      <c r="L478" s="60" t="str">
        <f t="shared" si="117"/>
        <v/>
      </c>
      <c r="M478" s="52"/>
      <c r="N478" s="52" t="str">
        <f t="shared" si="109"/>
        <v/>
      </c>
      <c r="O478" s="52" t="str">
        <f t="shared" si="110"/>
        <v/>
      </c>
      <c r="P478" s="52" t="str">
        <f t="shared" si="111"/>
        <v/>
      </c>
      <c r="Q478" s="52" t="str">
        <f>+IF(A478="","",CONCATENATE(YEAR(A478),"-",VLOOKUP(MONTH(A478),INFO_CALENDRIER!$I$1:$J$13,2,FALSE)))</f>
        <v/>
      </c>
      <c r="R478" s="52" t="str">
        <f t="shared" si="112"/>
        <v/>
      </c>
      <c r="S478" s="60" t="str">
        <f t="shared" si="113"/>
        <v/>
      </c>
      <c r="T478" s="52" t="str">
        <f>IF(H478="","",IF(I478=INFO_CALENDRIER!$AB$2,IF(BD!H478="COMMANDE","ALBAN1","ALBAN2"),IF(I478=INFO_CALENDRIER!$AB$3,IF(BD!H478="COMMANDE","ALICE1","ALICE2"),IF(I478=INFO_CALENDRIER!$AB$4,IF(BD!H478="COMMANDE","EUGENIE1","EUGENIE2"),IF(I478=INFO_CALENDRIER!$AB$5,IF(BD!H478="COMMANDE","FRED1","FRED2"),IF(I478=INFO_CALENDRIER!$AB$6,IF(BD!H478="COMMANDE","HERVE1","HERVE2"),IF(I478=INFO_CALENDRIER!$AB$7,IF(BD!H478="COMMANDE","MARIA1","MARIA2"),IF(I478=INFO_CALENDRIER!$AB$8,IF(BD!H478="COMMANDE","MARIE1","MARIE2"),IF(I478=INFO_CALENDRIER!$AB$9,IF(BD!H478="COMMANDE","VALERIE1","VALERIE2"),"erreur")))))))))</f>
        <v/>
      </c>
      <c r="U478" s="52"/>
      <c r="V478" s="52"/>
      <c r="W478" s="60" t="str">
        <f t="shared" si="118"/>
        <v/>
      </c>
      <c r="X478" s="60" t="str">
        <f t="shared" si="119"/>
        <v/>
      </c>
      <c r="Y478" s="60" t="str">
        <f t="shared" si="120"/>
        <v/>
      </c>
      <c r="Z478" s="55" t="str">
        <f t="shared" si="121"/>
        <v/>
      </c>
    </row>
    <row r="479" spans="1:26" x14ac:dyDescent="0.25">
      <c r="A479" s="59"/>
      <c r="B479" s="122"/>
      <c r="C479" s="59"/>
      <c r="D479" s="61"/>
      <c r="E479" s="52"/>
      <c r="F479" s="52"/>
      <c r="G479" s="65"/>
      <c r="H479" s="100" t="str">
        <f t="shared" si="114"/>
        <v/>
      </c>
      <c r="I479" s="52"/>
      <c r="J479" s="60" t="str">
        <f t="shared" si="115"/>
        <v/>
      </c>
      <c r="K479" s="60" t="str">
        <f t="shared" si="116"/>
        <v/>
      </c>
      <c r="L479" s="60" t="str">
        <f t="shared" si="117"/>
        <v/>
      </c>
      <c r="M479" s="52"/>
      <c r="N479" s="52" t="str">
        <f t="shared" si="109"/>
        <v/>
      </c>
      <c r="O479" s="52" t="str">
        <f t="shared" si="110"/>
        <v/>
      </c>
      <c r="P479" s="52" t="str">
        <f t="shared" si="111"/>
        <v/>
      </c>
      <c r="Q479" s="52" t="str">
        <f>+IF(A479="","",CONCATENATE(YEAR(A479),"-",VLOOKUP(MONTH(A479),INFO_CALENDRIER!$I$1:$J$13,2,FALSE)))</f>
        <v/>
      </c>
      <c r="R479" s="52" t="str">
        <f t="shared" si="112"/>
        <v/>
      </c>
      <c r="S479" s="60" t="str">
        <f t="shared" si="113"/>
        <v/>
      </c>
      <c r="T479" s="52" t="str">
        <f>IF(H479="","",IF(I479=INFO_CALENDRIER!$AB$2,IF(BD!H479="COMMANDE","ALBAN1","ALBAN2"),IF(I479=INFO_CALENDRIER!$AB$3,IF(BD!H479="COMMANDE","ALICE1","ALICE2"),IF(I479=INFO_CALENDRIER!$AB$4,IF(BD!H479="COMMANDE","EUGENIE1","EUGENIE2"),IF(I479=INFO_CALENDRIER!$AB$5,IF(BD!H479="COMMANDE","FRED1","FRED2"),IF(I479=INFO_CALENDRIER!$AB$6,IF(BD!H479="COMMANDE","HERVE1","HERVE2"),IF(I479=INFO_CALENDRIER!$AB$7,IF(BD!H479="COMMANDE","MARIA1","MARIA2"),IF(I479=INFO_CALENDRIER!$AB$8,IF(BD!H479="COMMANDE","MARIE1","MARIE2"),IF(I479=INFO_CALENDRIER!$AB$9,IF(BD!H479="COMMANDE","VALERIE1","VALERIE2"),"erreur")))))))))</f>
        <v/>
      </c>
      <c r="U479" s="52"/>
      <c r="V479" s="52"/>
      <c r="W479" s="60" t="str">
        <f t="shared" si="118"/>
        <v/>
      </c>
      <c r="X479" s="60" t="str">
        <f t="shared" si="119"/>
        <v/>
      </c>
      <c r="Y479" s="60" t="str">
        <f t="shared" si="120"/>
        <v/>
      </c>
      <c r="Z479" s="55" t="str">
        <f t="shared" si="121"/>
        <v/>
      </c>
    </row>
    <row r="480" spans="1:26" x14ac:dyDescent="0.25">
      <c r="A480" s="59"/>
      <c r="B480" s="122"/>
      <c r="C480" s="59"/>
      <c r="D480" s="61"/>
      <c r="E480" s="52"/>
      <c r="F480" s="52"/>
      <c r="G480" s="65"/>
      <c r="H480" s="100" t="str">
        <f t="shared" si="114"/>
        <v/>
      </c>
      <c r="I480" s="52"/>
      <c r="J480" s="60" t="str">
        <f t="shared" si="115"/>
        <v/>
      </c>
      <c r="K480" s="60" t="str">
        <f t="shared" si="116"/>
        <v/>
      </c>
      <c r="L480" s="60" t="str">
        <f t="shared" si="117"/>
        <v/>
      </c>
      <c r="M480" s="52"/>
      <c r="N480" s="52" t="str">
        <f t="shared" si="109"/>
        <v/>
      </c>
      <c r="O480" s="52" t="str">
        <f t="shared" si="110"/>
        <v/>
      </c>
      <c r="P480" s="52" t="str">
        <f t="shared" si="111"/>
        <v/>
      </c>
      <c r="Q480" s="52" t="str">
        <f>+IF(A480="","",CONCATENATE(YEAR(A480),"-",VLOOKUP(MONTH(A480),INFO_CALENDRIER!$I$1:$J$13,2,FALSE)))</f>
        <v/>
      </c>
      <c r="R480" s="52" t="str">
        <f t="shared" si="112"/>
        <v/>
      </c>
      <c r="S480" s="60" t="str">
        <f t="shared" si="113"/>
        <v/>
      </c>
      <c r="T480" s="52" t="str">
        <f>IF(H480="","",IF(I480=INFO_CALENDRIER!$AB$2,IF(BD!H480="COMMANDE","ALBAN1","ALBAN2"),IF(I480=INFO_CALENDRIER!$AB$3,IF(BD!H480="COMMANDE","ALICE1","ALICE2"),IF(I480=INFO_CALENDRIER!$AB$4,IF(BD!H480="COMMANDE","EUGENIE1","EUGENIE2"),IF(I480=INFO_CALENDRIER!$AB$5,IF(BD!H480="COMMANDE","FRED1","FRED2"),IF(I480=INFO_CALENDRIER!$AB$6,IF(BD!H480="COMMANDE","HERVE1","HERVE2"),IF(I480=INFO_CALENDRIER!$AB$7,IF(BD!H480="COMMANDE","MARIA1","MARIA2"),IF(I480=INFO_CALENDRIER!$AB$8,IF(BD!H480="COMMANDE","MARIE1","MARIE2"),IF(I480=INFO_CALENDRIER!$AB$9,IF(BD!H480="COMMANDE","VALERIE1","VALERIE2"),"erreur")))))))))</f>
        <v/>
      </c>
      <c r="U480" s="52"/>
      <c r="V480" s="52"/>
      <c r="W480" s="60" t="str">
        <f t="shared" si="118"/>
        <v/>
      </c>
      <c r="X480" s="60" t="str">
        <f t="shared" si="119"/>
        <v/>
      </c>
      <c r="Y480" s="60" t="str">
        <f t="shared" si="120"/>
        <v/>
      </c>
      <c r="Z480" s="55" t="str">
        <f t="shared" si="121"/>
        <v/>
      </c>
    </row>
    <row r="481" spans="1:26" x14ac:dyDescent="0.25">
      <c r="A481" s="59"/>
      <c r="B481" s="122"/>
      <c r="C481" s="59"/>
      <c r="D481" s="61"/>
      <c r="E481" s="52"/>
      <c r="F481" s="52"/>
      <c r="G481" s="65"/>
      <c r="H481" s="100" t="str">
        <f t="shared" si="114"/>
        <v/>
      </c>
      <c r="I481" s="52"/>
      <c r="J481" s="60" t="str">
        <f t="shared" si="115"/>
        <v/>
      </c>
      <c r="K481" s="60" t="str">
        <f t="shared" si="116"/>
        <v/>
      </c>
      <c r="L481" s="60" t="str">
        <f t="shared" si="117"/>
        <v/>
      </c>
      <c r="M481" s="52"/>
      <c r="N481" s="52" t="str">
        <f t="shared" si="109"/>
        <v/>
      </c>
      <c r="O481" s="52" t="str">
        <f t="shared" si="110"/>
        <v/>
      </c>
      <c r="P481" s="52" t="str">
        <f t="shared" si="111"/>
        <v/>
      </c>
      <c r="Q481" s="52" t="str">
        <f>+IF(A481="","",CONCATENATE(YEAR(A481),"-",VLOOKUP(MONTH(A481),INFO_CALENDRIER!$I$1:$J$13,2,FALSE)))</f>
        <v/>
      </c>
      <c r="R481" s="52" t="str">
        <f t="shared" si="112"/>
        <v/>
      </c>
      <c r="S481" s="60" t="str">
        <f t="shared" si="113"/>
        <v/>
      </c>
      <c r="T481" s="52" t="str">
        <f>IF(H481="","",IF(I481=INFO_CALENDRIER!$AB$2,IF(BD!H481="COMMANDE","ALBAN1","ALBAN2"),IF(I481=INFO_CALENDRIER!$AB$3,IF(BD!H481="COMMANDE","ALICE1","ALICE2"),IF(I481=INFO_CALENDRIER!$AB$4,IF(BD!H481="COMMANDE","EUGENIE1","EUGENIE2"),IF(I481=INFO_CALENDRIER!$AB$5,IF(BD!H481="COMMANDE","FRED1","FRED2"),IF(I481=INFO_CALENDRIER!$AB$6,IF(BD!H481="COMMANDE","HERVE1","HERVE2"),IF(I481=INFO_CALENDRIER!$AB$7,IF(BD!H481="COMMANDE","MARIA1","MARIA2"),IF(I481=INFO_CALENDRIER!$AB$8,IF(BD!H481="COMMANDE","MARIE1","MARIE2"),IF(I481=INFO_CALENDRIER!$AB$9,IF(BD!H481="COMMANDE","VALERIE1","VALERIE2"),"erreur")))))))))</f>
        <v/>
      </c>
      <c r="U481" s="52"/>
      <c r="V481" s="52"/>
      <c r="W481" s="60" t="str">
        <f t="shared" si="118"/>
        <v/>
      </c>
      <c r="X481" s="60" t="str">
        <f t="shared" si="119"/>
        <v/>
      </c>
      <c r="Y481" s="60" t="str">
        <f t="shared" si="120"/>
        <v/>
      </c>
      <c r="Z481" s="55" t="str">
        <f t="shared" si="121"/>
        <v/>
      </c>
    </row>
    <row r="482" spans="1:26" x14ac:dyDescent="0.25">
      <c r="A482" s="59"/>
      <c r="B482" s="122"/>
      <c r="C482" s="59"/>
      <c r="D482" s="61"/>
      <c r="E482" s="52"/>
      <c r="F482" s="52"/>
      <c r="G482" s="65"/>
      <c r="H482" s="100" t="str">
        <f t="shared" si="114"/>
        <v/>
      </c>
      <c r="I482" s="52"/>
      <c r="J482" s="60" t="str">
        <f t="shared" si="115"/>
        <v/>
      </c>
      <c r="K482" s="60" t="str">
        <f t="shared" si="116"/>
        <v/>
      </c>
      <c r="L482" s="60" t="str">
        <f t="shared" si="117"/>
        <v/>
      </c>
      <c r="M482" s="52"/>
      <c r="N482" s="52" t="str">
        <f t="shared" si="109"/>
        <v/>
      </c>
      <c r="O482" s="52" t="str">
        <f t="shared" si="110"/>
        <v/>
      </c>
      <c r="P482" s="52" t="str">
        <f t="shared" si="111"/>
        <v/>
      </c>
      <c r="Q482" s="52" t="str">
        <f>+IF(A482="","",CONCATENATE(YEAR(A482),"-",VLOOKUP(MONTH(A482),INFO_CALENDRIER!$I$1:$J$13,2,FALSE)))</f>
        <v/>
      </c>
      <c r="R482" s="52" t="str">
        <f t="shared" si="112"/>
        <v/>
      </c>
      <c r="S482" s="60" t="str">
        <f t="shared" si="113"/>
        <v/>
      </c>
      <c r="T482" s="52" t="str">
        <f>IF(H482="","",IF(I482=INFO_CALENDRIER!$AB$2,IF(BD!H482="COMMANDE","ALBAN1","ALBAN2"),IF(I482=INFO_CALENDRIER!$AB$3,IF(BD!H482="COMMANDE","ALICE1","ALICE2"),IF(I482=INFO_CALENDRIER!$AB$4,IF(BD!H482="COMMANDE","EUGENIE1","EUGENIE2"),IF(I482=INFO_CALENDRIER!$AB$5,IF(BD!H482="COMMANDE","FRED1","FRED2"),IF(I482=INFO_CALENDRIER!$AB$6,IF(BD!H482="COMMANDE","HERVE1","HERVE2"),IF(I482=INFO_CALENDRIER!$AB$7,IF(BD!H482="COMMANDE","MARIA1","MARIA2"),IF(I482=INFO_CALENDRIER!$AB$8,IF(BD!H482="COMMANDE","MARIE1","MARIE2"),IF(I482=INFO_CALENDRIER!$AB$9,IF(BD!H482="COMMANDE","VALERIE1","VALERIE2"),"erreur")))))))))</f>
        <v/>
      </c>
      <c r="U482" s="52"/>
      <c r="V482" s="52"/>
      <c r="W482" s="60" t="str">
        <f t="shared" si="118"/>
        <v/>
      </c>
      <c r="X482" s="60" t="str">
        <f t="shared" si="119"/>
        <v/>
      </c>
      <c r="Y482" s="60" t="str">
        <f t="shared" si="120"/>
        <v/>
      </c>
      <c r="Z482" s="55" t="str">
        <f t="shared" si="121"/>
        <v/>
      </c>
    </row>
    <row r="483" spans="1:26" x14ac:dyDescent="0.25">
      <c r="A483" s="59"/>
      <c r="B483" s="122"/>
      <c r="C483" s="59"/>
      <c r="D483" s="61"/>
      <c r="E483" s="52"/>
      <c r="F483" s="52"/>
      <c r="G483" s="65"/>
      <c r="H483" s="100" t="str">
        <f t="shared" si="114"/>
        <v/>
      </c>
      <c r="I483" s="52"/>
      <c r="J483" s="60" t="str">
        <f t="shared" si="115"/>
        <v/>
      </c>
      <c r="K483" s="60" t="str">
        <f t="shared" si="116"/>
        <v/>
      </c>
      <c r="L483" s="60" t="str">
        <f t="shared" si="117"/>
        <v/>
      </c>
      <c r="M483" s="52"/>
      <c r="N483" s="52" t="str">
        <f t="shared" si="109"/>
        <v/>
      </c>
      <c r="O483" s="52" t="str">
        <f t="shared" si="110"/>
        <v/>
      </c>
      <c r="P483" s="52" t="str">
        <f t="shared" si="111"/>
        <v/>
      </c>
      <c r="Q483" s="52" t="str">
        <f>+IF(A483="","",CONCATENATE(YEAR(A483),"-",VLOOKUP(MONTH(A483),INFO_CALENDRIER!$I$1:$J$13,2,FALSE)))</f>
        <v/>
      </c>
      <c r="R483" s="52" t="str">
        <f t="shared" si="112"/>
        <v/>
      </c>
      <c r="S483" s="60" t="str">
        <f t="shared" si="113"/>
        <v/>
      </c>
      <c r="T483" s="52" t="str">
        <f>IF(H483="","",IF(I483=INFO_CALENDRIER!$AB$2,IF(BD!H483="COMMANDE","ALBAN1","ALBAN2"),IF(I483=INFO_CALENDRIER!$AB$3,IF(BD!H483="COMMANDE","ALICE1","ALICE2"),IF(I483=INFO_CALENDRIER!$AB$4,IF(BD!H483="COMMANDE","EUGENIE1","EUGENIE2"),IF(I483=INFO_CALENDRIER!$AB$5,IF(BD!H483="COMMANDE","FRED1","FRED2"),IF(I483=INFO_CALENDRIER!$AB$6,IF(BD!H483="COMMANDE","HERVE1","HERVE2"),IF(I483=INFO_CALENDRIER!$AB$7,IF(BD!H483="COMMANDE","MARIA1","MARIA2"),IF(I483=INFO_CALENDRIER!$AB$8,IF(BD!H483="COMMANDE","MARIE1","MARIE2"),IF(I483=INFO_CALENDRIER!$AB$9,IF(BD!H483="COMMANDE","VALERIE1","VALERIE2"),"erreur")))))))))</f>
        <v/>
      </c>
      <c r="U483" s="52"/>
      <c r="V483" s="52"/>
      <c r="W483" s="60" t="str">
        <f t="shared" si="118"/>
        <v/>
      </c>
      <c r="X483" s="60" t="str">
        <f t="shared" si="119"/>
        <v/>
      </c>
      <c r="Y483" s="60" t="str">
        <f t="shared" si="120"/>
        <v/>
      </c>
      <c r="Z483" s="55" t="str">
        <f t="shared" si="121"/>
        <v/>
      </c>
    </row>
    <row r="484" spans="1:26" x14ac:dyDescent="0.25">
      <c r="A484" s="59"/>
      <c r="B484" s="122"/>
      <c r="C484" s="59"/>
      <c r="D484" s="61"/>
      <c r="E484" s="52"/>
      <c r="F484" s="52"/>
      <c r="G484" s="65"/>
      <c r="H484" s="100" t="str">
        <f t="shared" si="114"/>
        <v/>
      </c>
      <c r="I484" s="52"/>
      <c r="J484" s="60" t="str">
        <f t="shared" si="115"/>
        <v/>
      </c>
      <c r="K484" s="60" t="str">
        <f t="shared" si="116"/>
        <v/>
      </c>
      <c r="L484" s="60" t="str">
        <f t="shared" si="117"/>
        <v/>
      </c>
      <c r="M484" s="52"/>
      <c r="N484" s="52" t="str">
        <f t="shared" si="109"/>
        <v/>
      </c>
      <c r="O484" s="52" t="str">
        <f t="shared" si="110"/>
        <v/>
      </c>
      <c r="P484" s="52" t="str">
        <f t="shared" si="111"/>
        <v/>
      </c>
      <c r="Q484" s="52" t="str">
        <f>+IF(A484="","",CONCATENATE(YEAR(A484),"-",VLOOKUP(MONTH(A484),INFO_CALENDRIER!$I$1:$J$13,2,FALSE)))</f>
        <v/>
      </c>
      <c r="R484" s="52" t="str">
        <f t="shared" si="112"/>
        <v/>
      </c>
      <c r="S484" s="60" t="str">
        <f t="shared" si="113"/>
        <v/>
      </c>
      <c r="T484" s="52" t="str">
        <f>IF(H484="","",IF(I484=INFO_CALENDRIER!$AB$2,IF(BD!H484="COMMANDE","ALBAN1","ALBAN2"),IF(I484=INFO_CALENDRIER!$AB$3,IF(BD!H484="COMMANDE","ALICE1","ALICE2"),IF(I484=INFO_CALENDRIER!$AB$4,IF(BD!H484="COMMANDE","EUGENIE1","EUGENIE2"),IF(I484=INFO_CALENDRIER!$AB$5,IF(BD!H484="COMMANDE","FRED1","FRED2"),IF(I484=INFO_CALENDRIER!$AB$6,IF(BD!H484="COMMANDE","HERVE1","HERVE2"),IF(I484=INFO_CALENDRIER!$AB$7,IF(BD!H484="COMMANDE","MARIA1","MARIA2"),IF(I484=INFO_CALENDRIER!$AB$8,IF(BD!H484="COMMANDE","MARIE1","MARIE2"),IF(I484=INFO_CALENDRIER!$AB$9,IF(BD!H484="COMMANDE","VALERIE1","VALERIE2"),"erreur")))))))))</f>
        <v/>
      </c>
      <c r="U484" s="52"/>
      <c r="V484" s="52"/>
      <c r="W484" s="60" t="str">
        <f t="shared" si="118"/>
        <v/>
      </c>
      <c r="X484" s="60" t="str">
        <f t="shared" si="119"/>
        <v/>
      </c>
      <c r="Y484" s="60" t="str">
        <f t="shared" si="120"/>
        <v/>
      </c>
      <c r="Z484" s="55" t="str">
        <f t="shared" si="121"/>
        <v/>
      </c>
    </row>
    <row r="485" spans="1:26" x14ac:dyDescent="0.25">
      <c r="A485" s="59"/>
      <c r="B485" s="122"/>
      <c r="C485" s="59"/>
      <c r="D485" s="61"/>
      <c r="E485" s="52"/>
      <c r="F485" s="52"/>
      <c r="G485" s="65"/>
      <c r="H485" s="100" t="str">
        <f t="shared" si="114"/>
        <v/>
      </c>
      <c r="I485" s="52"/>
      <c r="J485" s="60" t="str">
        <f t="shared" si="115"/>
        <v/>
      </c>
      <c r="K485" s="60" t="str">
        <f t="shared" si="116"/>
        <v/>
      </c>
      <c r="L485" s="60" t="str">
        <f t="shared" si="117"/>
        <v/>
      </c>
      <c r="M485" s="52"/>
      <c r="N485" s="52" t="str">
        <f t="shared" si="109"/>
        <v/>
      </c>
      <c r="O485" s="52" t="str">
        <f t="shared" si="110"/>
        <v/>
      </c>
      <c r="P485" s="52" t="str">
        <f t="shared" si="111"/>
        <v/>
      </c>
      <c r="Q485" s="52" t="str">
        <f>+IF(A485="","",CONCATENATE(YEAR(A485),"-",VLOOKUP(MONTH(A485),INFO_CALENDRIER!$I$1:$J$13,2,FALSE)))</f>
        <v/>
      </c>
      <c r="R485" s="52" t="str">
        <f t="shared" si="112"/>
        <v/>
      </c>
      <c r="S485" s="60" t="str">
        <f t="shared" si="113"/>
        <v/>
      </c>
      <c r="T485" s="52" t="str">
        <f>IF(H485="","",IF(I485=INFO_CALENDRIER!$AB$2,IF(BD!H485="COMMANDE","ALBAN1","ALBAN2"),IF(I485=INFO_CALENDRIER!$AB$3,IF(BD!H485="COMMANDE","ALICE1","ALICE2"),IF(I485=INFO_CALENDRIER!$AB$4,IF(BD!H485="COMMANDE","EUGENIE1","EUGENIE2"),IF(I485=INFO_CALENDRIER!$AB$5,IF(BD!H485="COMMANDE","FRED1","FRED2"),IF(I485=INFO_CALENDRIER!$AB$6,IF(BD!H485="COMMANDE","HERVE1","HERVE2"),IF(I485=INFO_CALENDRIER!$AB$7,IF(BD!H485="COMMANDE","MARIA1","MARIA2"),IF(I485=INFO_CALENDRIER!$AB$8,IF(BD!H485="COMMANDE","MARIE1","MARIE2"),IF(I485=INFO_CALENDRIER!$AB$9,IF(BD!H485="COMMANDE","VALERIE1","VALERIE2"),"erreur")))))))))</f>
        <v/>
      </c>
      <c r="U485" s="52"/>
      <c r="V485" s="52"/>
      <c r="W485" s="60" t="str">
        <f t="shared" si="118"/>
        <v/>
      </c>
      <c r="X485" s="60" t="str">
        <f t="shared" si="119"/>
        <v/>
      </c>
      <c r="Y485" s="60" t="str">
        <f t="shared" si="120"/>
        <v/>
      </c>
      <c r="Z485" s="55" t="str">
        <f t="shared" si="121"/>
        <v/>
      </c>
    </row>
    <row r="486" spans="1:26" x14ac:dyDescent="0.25">
      <c r="A486" s="59"/>
      <c r="B486" s="122"/>
      <c r="C486" s="59"/>
      <c r="D486" s="61"/>
      <c r="E486" s="52"/>
      <c r="F486" s="52"/>
      <c r="G486" s="65"/>
      <c r="H486" s="100" t="str">
        <f t="shared" si="114"/>
        <v/>
      </c>
      <c r="I486" s="52"/>
      <c r="J486" s="60" t="str">
        <f t="shared" si="115"/>
        <v/>
      </c>
      <c r="K486" s="60" t="str">
        <f t="shared" si="116"/>
        <v/>
      </c>
      <c r="L486" s="60" t="str">
        <f t="shared" si="117"/>
        <v/>
      </c>
      <c r="M486" s="52"/>
      <c r="N486" s="52" t="str">
        <f t="shared" si="109"/>
        <v/>
      </c>
      <c r="O486" s="52" t="str">
        <f t="shared" si="110"/>
        <v/>
      </c>
      <c r="P486" s="52" t="str">
        <f t="shared" si="111"/>
        <v/>
      </c>
      <c r="Q486" s="52" t="str">
        <f>+IF(A486="","",CONCATENATE(YEAR(A486),"-",VLOOKUP(MONTH(A486),INFO_CALENDRIER!$I$1:$J$13,2,FALSE)))</f>
        <v/>
      </c>
      <c r="R486" s="52" t="str">
        <f t="shared" si="112"/>
        <v/>
      </c>
      <c r="S486" s="60" t="str">
        <f t="shared" si="113"/>
        <v/>
      </c>
      <c r="T486" s="52" t="str">
        <f>IF(H486="","",IF(I486=INFO_CALENDRIER!$AB$2,IF(BD!H486="COMMANDE","ALBAN1","ALBAN2"),IF(I486=INFO_CALENDRIER!$AB$3,IF(BD!H486="COMMANDE","ALICE1","ALICE2"),IF(I486=INFO_CALENDRIER!$AB$4,IF(BD!H486="COMMANDE","EUGENIE1","EUGENIE2"),IF(I486=INFO_CALENDRIER!$AB$5,IF(BD!H486="COMMANDE","FRED1","FRED2"),IF(I486=INFO_CALENDRIER!$AB$6,IF(BD!H486="COMMANDE","HERVE1","HERVE2"),IF(I486=INFO_CALENDRIER!$AB$7,IF(BD!H486="COMMANDE","MARIA1","MARIA2"),IF(I486=INFO_CALENDRIER!$AB$8,IF(BD!H486="COMMANDE","MARIE1","MARIE2"),IF(I486=INFO_CALENDRIER!$AB$9,IF(BD!H486="COMMANDE","VALERIE1","VALERIE2"),"erreur")))))))))</f>
        <v/>
      </c>
      <c r="U486" s="52"/>
      <c r="V486" s="52"/>
      <c r="W486" s="60" t="str">
        <f t="shared" si="118"/>
        <v/>
      </c>
      <c r="X486" s="60" t="str">
        <f t="shared" si="119"/>
        <v/>
      </c>
      <c r="Y486" s="60" t="str">
        <f t="shared" si="120"/>
        <v/>
      </c>
      <c r="Z486" s="55" t="str">
        <f t="shared" si="121"/>
        <v/>
      </c>
    </row>
    <row r="487" spans="1:26" x14ac:dyDescent="0.25">
      <c r="A487" s="59"/>
      <c r="B487" s="122"/>
      <c r="C487" s="59"/>
      <c r="D487" s="61"/>
      <c r="E487" s="52"/>
      <c r="F487" s="52"/>
      <c r="G487" s="65"/>
      <c r="H487" s="100" t="str">
        <f t="shared" si="114"/>
        <v/>
      </c>
      <c r="I487" s="52"/>
      <c r="J487" s="60" t="str">
        <f t="shared" si="115"/>
        <v/>
      </c>
      <c r="K487" s="60" t="str">
        <f t="shared" si="116"/>
        <v/>
      </c>
      <c r="L487" s="60" t="str">
        <f t="shared" si="117"/>
        <v/>
      </c>
      <c r="M487" s="52"/>
      <c r="N487" s="52" t="str">
        <f t="shared" si="109"/>
        <v/>
      </c>
      <c r="O487" s="52" t="str">
        <f t="shared" si="110"/>
        <v/>
      </c>
      <c r="P487" s="52" t="str">
        <f t="shared" si="111"/>
        <v/>
      </c>
      <c r="Q487" s="52" t="str">
        <f>+IF(A487="","",CONCATENATE(YEAR(A487),"-",VLOOKUP(MONTH(A487),INFO_CALENDRIER!$I$1:$J$13,2,FALSE)))</f>
        <v/>
      </c>
      <c r="R487" s="52" t="str">
        <f t="shared" si="112"/>
        <v/>
      </c>
      <c r="S487" s="60" t="str">
        <f t="shared" si="113"/>
        <v/>
      </c>
      <c r="T487" s="52" t="str">
        <f>IF(H487="","",IF(I487=INFO_CALENDRIER!$AB$2,IF(BD!H487="COMMANDE","ALBAN1","ALBAN2"),IF(I487=INFO_CALENDRIER!$AB$3,IF(BD!H487="COMMANDE","ALICE1","ALICE2"),IF(I487=INFO_CALENDRIER!$AB$4,IF(BD!H487="COMMANDE","EUGENIE1","EUGENIE2"),IF(I487=INFO_CALENDRIER!$AB$5,IF(BD!H487="COMMANDE","FRED1","FRED2"),IF(I487=INFO_CALENDRIER!$AB$6,IF(BD!H487="COMMANDE","HERVE1","HERVE2"),IF(I487=INFO_CALENDRIER!$AB$7,IF(BD!H487="COMMANDE","MARIA1","MARIA2"),IF(I487=INFO_CALENDRIER!$AB$8,IF(BD!H487="COMMANDE","MARIE1","MARIE2"),IF(I487=INFO_CALENDRIER!$AB$9,IF(BD!H487="COMMANDE","VALERIE1","VALERIE2"),"erreur")))))))))</f>
        <v/>
      </c>
      <c r="U487" s="52"/>
      <c r="V487" s="52"/>
      <c r="W487" s="60" t="str">
        <f t="shared" si="118"/>
        <v/>
      </c>
      <c r="X487" s="60" t="str">
        <f t="shared" si="119"/>
        <v/>
      </c>
      <c r="Y487" s="60" t="str">
        <f t="shared" si="120"/>
        <v/>
      </c>
      <c r="Z487" s="55" t="str">
        <f t="shared" si="121"/>
        <v/>
      </c>
    </row>
    <row r="488" spans="1:26" x14ac:dyDescent="0.25">
      <c r="A488" s="59"/>
      <c r="B488" s="122"/>
      <c r="C488" s="59"/>
      <c r="D488" s="61"/>
      <c r="E488" s="52"/>
      <c r="F488" s="52"/>
      <c r="G488" s="65"/>
      <c r="H488" s="100" t="str">
        <f t="shared" si="114"/>
        <v/>
      </c>
      <c r="I488" s="52"/>
      <c r="J488" s="60" t="str">
        <f t="shared" si="115"/>
        <v/>
      </c>
      <c r="K488" s="60" t="str">
        <f t="shared" si="116"/>
        <v/>
      </c>
      <c r="L488" s="60" t="str">
        <f t="shared" si="117"/>
        <v/>
      </c>
      <c r="M488" s="52"/>
      <c r="N488" s="52" t="str">
        <f t="shared" si="109"/>
        <v/>
      </c>
      <c r="O488" s="52" t="str">
        <f t="shared" si="110"/>
        <v/>
      </c>
      <c r="P488" s="52" t="str">
        <f t="shared" si="111"/>
        <v/>
      </c>
      <c r="Q488" s="52" t="str">
        <f>+IF(A488="","",CONCATENATE(YEAR(A488),"-",VLOOKUP(MONTH(A488),INFO_CALENDRIER!$I$1:$J$13,2,FALSE)))</f>
        <v/>
      </c>
      <c r="R488" s="52" t="str">
        <f t="shared" si="112"/>
        <v/>
      </c>
      <c r="S488" s="60" t="str">
        <f t="shared" si="113"/>
        <v/>
      </c>
      <c r="T488" s="52" t="str">
        <f>IF(H488="","",IF(I488=INFO_CALENDRIER!$AB$2,IF(BD!H488="COMMANDE","ALBAN1","ALBAN2"),IF(I488=INFO_CALENDRIER!$AB$3,IF(BD!H488="COMMANDE","ALICE1","ALICE2"),IF(I488=INFO_CALENDRIER!$AB$4,IF(BD!H488="COMMANDE","EUGENIE1","EUGENIE2"),IF(I488=INFO_CALENDRIER!$AB$5,IF(BD!H488="COMMANDE","FRED1","FRED2"),IF(I488=INFO_CALENDRIER!$AB$6,IF(BD!H488="COMMANDE","HERVE1","HERVE2"),IF(I488=INFO_CALENDRIER!$AB$7,IF(BD!H488="COMMANDE","MARIA1","MARIA2"),IF(I488=INFO_CALENDRIER!$AB$8,IF(BD!H488="COMMANDE","MARIE1","MARIE2"),IF(I488=INFO_CALENDRIER!$AB$9,IF(BD!H488="COMMANDE","VALERIE1","VALERIE2"),"erreur")))))))))</f>
        <v/>
      </c>
      <c r="U488" s="52"/>
      <c r="V488" s="52"/>
      <c r="W488" s="60" t="str">
        <f t="shared" si="118"/>
        <v/>
      </c>
      <c r="X488" s="60" t="str">
        <f t="shared" si="119"/>
        <v/>
      </c>
      <c r="Y488" s="60" t="str">
        <f t="shared" si="120"/>
        <v/>
      </c>
      <c r="Z488" s="55" t="str">
        <f t="shared" si="121"/>
        <v/>
      </c>
    </row>
    <row r="489" spans="1:26" x14ac:dyDescent="0.25">
      <c r="A489" s="59"/>
      <c r="B489" s="122"/>
      <c r="C489" s="59"/>
      <c r="D489" s="61"/>
      <c r="E489" s="52"/>
      <c r="F489" s="52"/>
      <c r="G489" s="65"/>
      <c r="H489" s="100" t="str">
        <f t="shared" si="114"/>
        <v/>
      </c>
      <c r="I489" s="52"/>
      <c r="J489" s="60" t="str">
        <f t="shared" si="115"/>
        <v/>
      </c>
      <c r="K489" s="60" t="str">
        <f t="shared" si="116"/>
        <v/>
      </c>
      <c r="L489" s="60" t="str">
        <f t="shared" si="117"/>
        <v/>
      </c>
      <c r="M489" s="52"/>
      <c r="N489" s="52" t="str">
        <f t="shared" si="109"/>
        <v/>
      </c>
      <c r="O489" s="52" t="str">
        <f t="shared" si="110"/>
        <v/>
      </c>
      <c r="P489" s="52" t="str">
        <f t="shared" si="111"/>
        <v/>
      </c>
      <c r="Q489" s="52" t="str">
        <f>+IF(A489="","",CONCATENATE(YEAR(A489),"-",VLOOKUP(MONTH(A489),INFO_CALENDRIER!$I$1:$J$13,2,FALSE)))</f>
        <v/>
      </c>
      <c r="R489" s="52" t="str">
        <f t="shared" si="112"/>
        <v/>
      </c>
      <c r="S489" s="60" t="str">
        <f t="shared" si="113"/>
        <v/>
      </c>
      <c r="T489" s="52" t="str">
        <f>IF(H489="","",IF(I489=INFO_CALENDRIER!$AB$2,IF(BD!H489="COMMANDE","ALBAN1","ALBAN2"),IF(I489=INFO_CALENDRIER!$AB$3,IF(BD!H489="COMMANDE","ALICE1","ALICE2"),IF(I489=INFO_CALENDRIER!$AB$4,IF(BD!H489="COMMANDE","EUGENIE1","EUGENIE2"),IF(I489=INFO_CALENDRIER!$AB$5,IF(BD!H489="COMMANDE","FRED1","FRED2"),IF(I489=INFO_CALENDRIER!$AB$6,IF(BD!H489="COMMANDE","HERVE1","HERVE2"),IF(I489=INFO_CALENDRIER!$AB$7,IF(BD!H489="COMMANDE","MARIA1","MARIA2"),IF(I489=INFO_CALENDRIER!$AB$8,IF(BD!H489="COMMANDE","MARIE1","MARIE2"),IF(I489=INFO_CALENDRIER!$AB$9,IF(BD!H489="COMMANDE","VALERIE1","VALERIE2"),"erreur")))))))))</f>
        <v/>
      </c>
      <c r="U489" s="52"/>
      <c r="V489" s="52"/>
      <c r="W489" s="60" t="str">
        <f t="shared" si="118"/>
        <v/>
      </c>
      <c r="X489" s="60" t="str">
        <f t="shared" si="119"/>
        <v/>
      </c>
      <c r="Y489" s="60" t="str">
        <f t="shared" si="120"/>
        <v/>
      </c>
      <c r="Z489" s="55" t="str">
        <f t="shared" si="121"/>
        <v/>
      </c>
    </row>
    <row r="490" spans="1:26" x14ac:dyDescent="0.25">
      <c r="A490" s="59"/>
      <c r="B490" s="122"/>
      <c r="C490" s="59"/>
      <c r="D490" s="61"/>
      <c r="E490" s="52"/>
      <c r="F490" s="52"/>
      <c r="G490" s="65"/>
      <c r="H490" s="100" t="str">
        <f t="shared" si="114"/>
        <v/>
      </c>
      <c r="I490" s="52"/>
      <c r="J490" s="60" t="str">
        <f t="shared" si="115"/>
        <v/>
      </c>
      <c r="K490" s="60" t="str">
        <f t="shared" si="116"/>
        <v/>
      </c>
      <c r="L490" s="60" t="str">
        <f t="shared" si="117"/>
        <v/>
      </c>
      <c r="M490" s="52"/>
      <c r="N490" s="52" t="str">
        <f t="shared" si="109"/>
        <v/>
      </c>
      <c r="O490" s="52" t="str">
        <f t="shared" si="110"/>
        <v/>
      </c>
      <c r="P490" s="52" t="str">
        <f t="shared" si="111"/>
        <v/>
      </c>
      <c r="Q490" s="52" t="str">
        <f>+IF(A490="","",CONCATENATE(YEAR(A490),"-",VLOOKUP(MONTH(A490),INFO_CALENDRIER!$I$1:$J$13,2,FALSE)))</f>
        <v/>
      </c>
      <c r="R490" s="52" t="str">
        <f t="shared" si="112"/>
        <v/>
      </c>
      <c r="S490" s="60" t="str">
        <f t="shared" si="113"/>
        <v/>
      </c>
      <c r="T490" s="52" t="str">
        <f>IF(H490="","",IF(I490=INFO_CALENDRIER!$AB$2,IF(BD!H490="COMMANDE","ALBAN1","ALBAN2"),IF(I490=INFO_CALENDRIER!$AB$3,IF(BD!H490="COMMANDE","ALICE1","ALICE2"),IF(I490=INFO_CALENDRIER!$AB$4,IF(BD!H490="COMMANDE","EUGENIE1","EUGENIE2"),IF(I490=INFO_CALENDRIER!$AB$5,IF(BD!H490="COMMANDE","FRED1","FRED2"),IF(I490=INFO_CALENDRIER!$AB$6,IF(BD!H490="COMMANDE","HERVE1","HERVE2"),IF(I490=INFO_CALENDRIER!$AB$7,IF(BD!H490="COMMANDE","MARIA1","MARIA2"),IF(I490=INFO_CALENDRIER!$AB$8,IF(BD!H490="COMMANDE","MARIE1","MARIE2"),IF(I490=INFO_CALENDRIER!$AB$9,IF(BD!H490="COMMANDE","VALERIE1","VALERIE2"),"erreur")))))))))</f>
        <v/>
      </c>
      <c r="U490" s="52"/>
      <c r="V490" s="52"/>
      <c r="W490" s="60" t="str">
        <f t="shared" si="118"/>
        <v/>
      </c>
      <c r="X490" s="60" t="str">
        <f t="shared" si="119"/>
        <v/>
      </c>
      <c r="Y490" s="60" t="str">
        <f t="shared" si="120"/>
        <v/>
      </c>
      <c r="Z490" s="55" t="str">
        <f t="shared" si="121"/>
        <v/>
      </c>
    </row>
    <row r="491" spans="1:26" x14ac:dyDescent="0.25">
      <c r="A491" s="59"/>
      <c r="B491" s="122"/>
      <c r="C491" s="59"/>
      <c r="D491" s="61"/>
      <c r="E491" s="52"/>
      <c r="F491" s="52"/>
      <c r="G491" s="65"/>
      <c r="H491" s="100" t="str">
        <f t="shared" si="114"/>
        <v/>
      </c>
      <c r="I491" s="52"/>
      <c r="J491" s="60" t="str">
        <f t="shared" si="115"/>
        <v/>
      </c>
      <c r="K491" s="60" t="str">
        <f t="shared" si="116"/>
        <v/>
      </c>
      <c r="L491" s="60" t="str">
        <f t="shared" si="117"/>
        <v/>
      </c>
      <c r="M491" s="52"/>
      <c r="N491" s="52" t="str">
        <f t="shared" si="109"/>
        <v/>
      </c>
      <c r="O491" s="52" t="str">
        <f t="shared" si="110"/>
        <v/>
      </c>
      <c r="P491" s="52" t="str">
        <f t="shared" si="111"/>
        <v/>
      </c>
      <c r="Q491" s="52" t="str">
        <f>+IF(A491="","",CONCATENATE(YEAR(A491),"-",VLOOKUP(MONTH(A491),INFO_CALENDRIER!$I$1:$J$13,2,FALSE)))</f>
        <v/>
      </c>
      <c r="R491" s="52" t="str">
        <f t="shared" si="112"/>
        <v/>
      </c>
      <c r="S491" s="60" t="str">
        <f t="shared" si="113"/>
        <v/>
      </c>
      <c r="T491" s="52" t="str">
        <f>IF(H491="","",IF(I491=INFO_CALENDRIER!$AB$2,IF(BD!H491="COMMANDE","ALBAN1","ALBAN2"),IF(I491=INFO_CALENDRIER!$AB$3,IF(BD!H491="COMMANDE","ALICE1","ALICE2"),IF(I491=INFO_CALENDRIER!$AB$4,IF(BD!H491="COMMANDE","EUGENIE1","EUGENIE2"),IF(I491=INFO_CALENDRIER!$AB$5,IF(BD!H491="COMMANDE","FRED1","FRED2"),IF(I491=INFO_CALENDRIER!$AB$6,IF(BD!H491="COMMANDE","HERVE1","HERVE2"),IF(I491=INFO_CALENDRIER!$AB$7,IF(BD!H491="COMMANDE","MARIA1","MARIA2"),IF(I491=INFO_CALENDRIER!$AB$8,IF(BD!H491="COMMANDE","MARIE1","MARIE2"),IF(I491=INFO_CALENDRIER!$AB$9,IF(BD!H491="COMMANDE","VALERIE1","VALERIE2"),"erreur")))))))))</f>
        <v/>
      </c>
      <c r="U491" s="52"/>
      <c r="V491" s="52"/>
      <c r="W491" s="60" t="str">
        <f t="shared" si="118"/>
        <v/>
      </c>
      <c r="X491" s="60" t="str">
        <f t="shared" si="119"/>
        <v/>
      </c>
      <c r="Y491" s="60" t="str">
        <f t="shared" si="120"/>
        <v/>
      </c>
      <c r="Z491" s="55" t="str">
        <f t="shared" si="121"/>
        <v/>
      </c>
    </row>
    <row r="492" spans="1:26" x14ac:dyDescent="0.25">
      <c r="A492" s="59"/>
      <c r="B492" s="122"/>
      <c r="C492" s="59"/>
      <c r="D492" s="61"/>
      <c r="E492" s="52"/>
      <c r="F492" s="52"/>
      <c r="G492" s="65"/>
      <c r="H492" s="100" t="str">
        <f t="shared" si="114"/>
        <v/>
      </c>
      <c r="I492" s="52"/>
      <c r="J492" s="60" t="str">
        <f t="shared" si="115"/>
        <v/>
      </c>
      <c r="K492" s="60" t="str">
        <f t="shared" si="116"/>
        <v/>
      </c>
      <c r="L492" s="60" t="str">
        <f t="shared" si="117"/>
        <v/>
      </c>
      <c r="M492" s="52"/>
      <c r="N492" s="52" t="str">
        <f t="shared" si="109"/>
        <v/>
      </c>
      <c r="O492" s="52" t="str">
        <f t="shared" si="110"/>
        <v/>
      </c>
      <c r="P492" s="52" t="str">
        <f t="shared" si="111"/>
        <v/>
      </c>
      <c r="Q492" s="52" t="str">
        <f>+IF(A492="","",CONCATENATE(YEAR(A492),"-",VLOOKUP(MONTH(A492),INFO_CALENDRIER!$I$1:$J$13,2,FALSE)))</f>
        <v/>
      </c>
      <c r="R492" s="52" t="str">
        <f t="shared" si="112"/>
        <v/>
      </c>
      <c r="S492" s="60" t="str">
        <f t="shared" si="113"/>
        <v/>
      </c>
      <c r="T492" s="52" t="str">
        <f>IF(H492="","",IF(I492=INFO_CALENDRIER!$AB$2,IF(BD!H492="COMMANDE","ALBAN1","ALBAN2"),IF(I492=INFO_CALENDRIER!$AB$3,IF(BD!H492="COMMANDE","ALICE1","ALICE2"),IF(I492=INFO_CALENDRIER!$AB$4,IF(BD!H492="COMMANDE","EUGENIE1","EUGENIE2"),IF(I492=INFO_CALENDRIER!$AB$5,IF(BD!H492="COMMANDE","FRED1","FRED2"),IF(I492=INFO_CALENDRIER!$AB$6,IF(BD!H492="COMMANDE","HERVE1","HERVE2"),IF(I492=INFO_CALENDRIER!$AB$7,IF(BD!H492="COMMANDE","MARIA1","MARIA2"),IF(I492=INFO_CALENDRIER!$AB$8,IF(BD!H492="COMMANDE","MARIE1","MARIE2"),IF(I492=INFO_CALENDRIER!$AB$9,IF(BD!H492="COMMANDE","VALERIE1","VALERIE2"),"erreur")))))))))</f>
        <v/>
      </c>
      <c r="U492" s="52"/>
      <c r="V492" s="52"/>
      <c r="W492" s="60" t="str">
        <f t="shared" si="118"/>
        <v/>
      </c>
      <c r="X492" s="60" t="str">
        <f t="shared" si="119"/>
        <v/>
      </c>
      <c r="Y492" s="60" t="str">
        <f t="shared" si="120"/>
        <v/>
      </c>
      <c r="Z492" s="55" t="str">
        <f t="shared" si="121"/>
        <v/>
      </c>
    </row>
    <row r="493" spans="1:26" x14ac:dyDescent="0.25">
      <c r="A493" s="59"/>
      <c r="B493" s="122"/>
      <c r="C493" s="59"/>
      <c r="D493" s="61"/>
      <c r="E493" s="52"/>
      <c r="F493" s="52"/>
      <c r="G493" s="65"/>
      <c r="H493" s="100" t="str">
        <f t="shared" si="114"/>
        <v/>
      </c>
      <c r="I493" s="52"/>
      <c r="J493" s="60" t="str">
        <f t="shared" si="115"/>
        <v/>
      </c>
      <c r="K493" s="60" t="str">
        <f t="shared" si="116"/>
        <v/>
      </c>
      <c r="L493" s="60" t="str">
        <f t="shared" si="117"/>
        <v/>
      </c>
      <c r="M493" s="52"/>
      <c r="N493" s="52" t="str">
        <f t="shared" si="109"/>
        <v/>
      </c>
      <c r="O493" s="52" t="str">
        <f t="shared" si="110"/>
        <v/>
      </c>
      <c r="P493" s="52" t="str">
        <f t="shared" si="111"/>
        <v/>
      </c>
      <c r="Q493" s="52" t="str">
        <f>+IF(A493="","",CONCATENATE(YEAR(A493),"-",VLOOKUP(MONTH(A493),INFO_CALENDRIER!$I$1:$J$13,2,FALSE)))</f>
        <v/>
      </c>
      <c r="R493" s="52" t="str">
        <f t="shared" si="112"/>
        <v/>
      </c>
      <c r="S493" s="60" t="str">
        <f t="shared" si="113"/>
        <v/>
      </c>
      <c r="T493" s="52" t="str">
        <f>IF(H493="","",IF(I493=INFO_CALENDRIER!$AB$2,IF(BD!H493="COMMANDE","ALBAN1","ALBAN2"),IF(I493=INFO_CALENDRIER!$AB$3,IF(BD!H493="COMMANDE","ALICE1","ALICE2"),IF(I493=INFO_CALENDRIER!$AB$4,IF(BD!H493="COMMANDE","EUGENIE1","EUGENIE2"),IF(I493=INFO_CALENDRIER!$AB$5,IF(BD!H493="COMMANDE","FRED1","FRED2"),IF(I493=INFO_CALENDRIER!$AB$6,IF(BD!H493="COMMANDE","HERVE1","HERVE2"),IF(I493=INFO_CALENDRIER!$AB$7,IF(BD!H493="COMMANDE","MARIA1","MARIA2"),IF(I493=INFO_CALENDRIER!$AB$8,IF(BD!H493="COMMANDE","MARIE1","MARIE2"),IF(I493=INFO_CALENDRIER!$AB$9,IF(BD!H493="COMMANDE","VALERIE1","VALERIE2"),"erreur")))))))))</f>
        <v/>
      </c>
      <c r="U493" s="52"/>
      <c r="V493" s="52"/>
      <c r="W493" s="60" t="str">
        <f t="shared" si="118"/>
        <v/>
      </c>
      <c r="X493" s="60" t="str">
        <f t="shared" si="119"/>
        <v/>
      </c>
      <c r="Y493" s="60" t="str">
        <f t="shared" si="120"/>
        <v/>
      </c>
      <c r="Z493" s="55" t="str">
        <f t="shared" si="121"/>
        <v/>
      </c>
    </row>
    <row r="494" spans="1:26" x14ac:dyDescent="0.25">
      <c r="A494" s="59"/>
      <c r="B494" s="122"/>
      <c r="C494" s="59"/>
      <c r="D494" s="61"/>
      <c r="E494" s="52"/>
      <c r="F494" s="52"/>
      <c r="G494" s="65"/>
      <c r="H494" s="100" t="str">
        <f t="shared" si="114"/>
        <v/>
      </c>
      <c r="I494" s="52"/>
      <c r="J494" s="60" t="str">
        <f t="shared" si="115"/>
        <v/>
      </c>
      <c r="K494" s="60" t="str">
        <f t="shared" si="116"/>
        <v/>
      </c>
      <c r="L494" s="60" t="str">
        <f t="shared" si="117"/>
        <v/>
      </c>
      <c r="M494" s="52"/>
      <c r="N494" s="52" t="str">
        <f t="shared" si="109"/>
        <v/>
      </c>
      <c r="O494" s="52" t="str">
        <f t="shared" si="110"/>
        <v/>
      </c>
      <c r="P494" s="52" t="str">
        <f t="shared" si="111"/>
        <v/>
      </c>
      <c r="Q494" s="52" t="str">
        <f>+IF(A494="","",CONCATENATE(YEAR(A494),"-",VLOOKUP(MONTH(A494),INFO_CALENDRIER!$I$1:$J$13,2,FALSE)))</f>
        <v/>
      </c>
      <c r="R494" s="52" t="str">
        <f t="shared" si="112"/>
        <v/>
      </c>
      <c r="S494" s="60" t="str">
        <f t="shared" si="113"/>
        <v/>
      </c>
      <c r="T494" s="52" t="str">
        <f>IF(H494="","",IF(I494=INFO_CALENDRIER!$AB$2,IF(BD!H494="COMMANDE","ALBAN1","ALBAN2"),IF(I494=INFO_CALENDRIER!$AB$3,IF(BD!H494="COMMANDE","ALICE1","ALICE2"),IF(I494=INFO_CALENDRIER!$AB$4,IF(BD!H494="COMMANDE","EUGENIE1","EUGENIE2"),IF(I494=INFO_CALENDRIER!$AB$5,IF(BD!H494="COMMANDE","FRED1","FRED2"),IF(I494=INFO_CALENDRIER!$AB$6,IF(BD!H494="COMMANDE","HERVE1","HERVE2"),IF(I494=INFO_CALENDRIER!$AB$7,IF(BD!H494="COMMANDE","MARIA1","MARIA2"),IF(I494=INFO_CALENDRIER!$AB$8,IF(BD!H494="COMMANDE","MARIE1","MARIE2"),IF(I494=INFO_CALENDRIER!$AB$9,IF(BD!H494="COMMANDE","VALERIE1","VALERIE2"),"erreur")))))))))</f>
        <v/>
      </c>
      <c r="U494" s="52"/>
      <c r="V494" s="52"/>
      <c r="W494" s="60" t="str">
        <f t="shared" si="118"/>
        <v/>
      </c>
      <c r="X494" s="60" t="str">
        <f t="shared" si="119"/>
        <v/>
      </c>
      <c r="Y494" s="60" t="str">
        <f t="shared" si="120"/>
        <v/>
      </c>
      <c r="Z494" s="55" t="str">
        <f t="shared" si="121"/>
        <v/>
      </c>
    </row>
    <row r="495" spans="1:26" x14ac:dyDescent="0.25">
      <c r="A495" s="59"/>
      <c r="B495" s="122"/>
      <c r="C495" s="59"/>
      <c r="D495" s="61"/>
      <c r="E495" s="52"/>
      <c r="F495" s="52"/>
      <c r="G495" s="65"/>
      <c r="H495" s="100" t="str">
        <f t="shared" si="114"/>
        <v/>
      </c>
      <c r="I495" s="52"/>
      <c r="J495" s="60" t="str">
        <f t="shared" si="115"/>
        <v/>
      </c>
      <c r="K495" s="60" t="str">
        <f t="shared" si="116"/>
        <v/>
      </c>
      <c r="L495" s="60" t="str">
        <f t="shared" si="117"/>
        <v/>
      </c>
      <c r="M495" s="52"/>
      <c r="N495" s="52" t="str">
        <f t="shared" si="109"/>
        <v/>
      </c>
      <c r="O495" s="52" t="str">
        <f t="shared" si="110"/>
        <v/>
      </c>
      <c r="P495" s="52" t="str">
        <f t="shared" si="111"/>
        <v/>
      </c>
      <c r="Q495" s="52" t="str">
        <f>+IF(A495="","",CONCATENATE(YEAR(A495),"-",VLOOKUP(MONTH(A495),INFO_CALENDRIER!$I$1:$J$13,2,FALSE)))</f>
        <v/>
      </c>
      <c r="R495" s="52" t="str">
        <f t="shared" si="112"/>
        <v/>
      </c>
      <c r="S495" s="60" t="str">
        <f t="shared" si="113"/>
        <v/>
      </c>
      <c r="T495" s="52" t="str">
        <f>IF(H495="","",IF(I495=INFO_CALENDRIER!$AB$2,IF(BD!H495="COMMANDE","ALBAN1","ALBAN2"),IF(I495=INFO_CALENDRIER!$AB$3,IF(BD!H495="COMMANDE","ALICE1","ALICE2"),IF(I495=INFO_CALENDRIER!$AB$4,IF(BD!H495="COMMANDE","EUGENIE1","EUGENIE2"),IF(I495=INFO_CALENDRIER!$AB$5,IF(BD!H495="COMMANDE","FRED1","FRED2"),IF(I495=INFO_CALENDRIER!$AB$6,IF(BD!H495="COMMANDE","HERVE1","HERVE2"),IF(I495=INFO_CALENDRIER!$AB$7,IF(BD!H495="COMMANDE","MARIA1","MARIA2"),IF(I495=INFO_CALENDRIER!$AB$8,IF(BD!H495="COMMANDE","MARIE1","MARIE2"),IF(I495=INFO_CALENDRIER!$AB$9,IF(BD!H495="COMMANDE","VALERIE1","VALERIE2"),"erreur")))))))))</f>
        <v/>
      </c>
      <c r="U495" s="52"/>
      <c r="V495" s="52"/>
      <c r="W495" s="60" t="str">
        <f t="shared" si="118"/>
        <v/>
      </c>
      <c r="X495" s="60" t="str">
        <f t="shared" si="119"/>
        <v/>
      </c>
      <c r="Y495" s="60" t="str">
        <f t="shared" si="120"/>
        <v/>
      </c>
      <c r="Z495" s="55" t="str">
        <f t="shared" si="121"/>
        <v/>
      </c>
    </row>
    <row r="496" spans="1:26" x14ac:dyDescent="0.25">
      <c r="A496" s="59"/>
      <c r="B496" s="122"/>
      <c r="C496" s="59"/>
      <c r="D496" s="61"/>
      <c r="E496" s="52"/>
      <c r="F496" s="52"/>
      <c r="G496" s="65"/>
      <c r="H496" s="100" t="str">
        <f t="shared" si="114"/>
        <v/>
      </c>
      <c r="I496" s="52"/>
      <c r="J496" s="60" t="str">
        <f t="shared" si="115"/>
        <v/>
      </c>
      <c r="K496" s="60" t="str">
        <f t="shared" si="116"/>
        <v/>
      </c>
      <c r="L496" s="60" t="str">
        <f t="shared" si="117"/>
        <v/>
      </c>
      <c r="M496" s="52"/>
      <c r="N496" s="52" t="str">
        <f t="shared" si="109"/>
        <v/>
      </c>
      <c r="O496" s="52" t="str">
        <f t="shared" si="110"/>
        <v/>
      </c>
      <c r="P496" s="52" t="str">
        <f t="shared" si="111"/>
        <v/>
      </c>
      <c r="Q496" s="52" t="str">
        <f>+IF(A496="","",CONCATENATE(YEAR(A496),"-",VLOOKUP(MONTH(A496),INFO_CALENDRIER!$I$1:$J$13,2,FALSE)))</f>
        <v/>
      </c>
      <c r="R496" s="52" t="str">
        <f t="shared" si="112"/>
        <v/>
      </c>
      <c r="S496" s="60" t="str">
        <f t="shared" si="113"/>
        <v/>
      </c>
      <c r="T496" s="52" t="str">
        <f>IF(H496="","",IF(I496=INFO_CALENDRIER!$AB$2,IF(BD!H496="COMMANDE","ALBAN1","ALBAN2"),IF(I496=INFO_CALENDRIER!$AB$3,IF(BD!H496="COMMANDE","ALICE1","ALICE2"),IF(I496=INFO_CALENDRIER!$AB$4,IF(BD!H496="COMMANDE","EUGENIE1","EUGENIE2"),IF(I496=INFO_CALENDRIER!$AB$5,IF(BD!H496="COMMANDE","FRED1","FRED2"),IF(I496=INFO_CALENDRIER!$AB$6,IF(BD!H496="COMMANDE","HERVE1","HERVE2"),IF(I496=INFO_CALENDRIER!$AB$7,IF(BD!H496="COMMANDE","MARIA1","MARIA2"),IF(I496=INFO_CALENDRIER!$AB$8,IF(BD!H496="COMMANDE","MARIE1","MARIE2"),IF(I496=INFO_CALENDRIER!$AB$9,IF(BD!H496="COMMANDE","VALERIE1","VALERIE2"),"erreur")))))))))</f>
        <v/>
      </c>
      <c r="U496" s="52"/>
      <c r="V496" s="52"/>
      <c r="W496" s="60" t="str">
        <f t="shared" si="118"/>
        <v/>
      </c>
      <c r="X496" s="60" t="str">
        <f t="shared" si="119"/>
        <v/>
      </c>
      <c r="Y496" s="60" t="str">
        <f t="shared" si="120"/>
        <v/>
      </c>
      <c r="Z496" s="55" t="str">
        <f t="shared" si="121"/>
        <v/>
      </c>
    </row>
    <row r="497" spans="1:26" x14ac:dyDescent="0.25">
      <c r="A497" s="59"/>
      <c r="B497" s="122"/>
      <c r="C497" s="59"/>
      <c r="D497" s="61"/>
      <c r="E497" s="52"/>
      <c r="F497" s="52"/>
      <c r="G497" s="65"/>
      <c r="H497" s="100" t="str">
        <f t="shared" si="114"/>
        <v/>
      </c>
      <c r="I497" s="52"/>
      <c r="J497" s="60" t="str">
        <f t="shared" si="115"/>
        <v/>
      </c>
      <c r="K497" s="60" t="str">
        <f t="shared" si="116"/>
        <v/>
      </c>
      <c r="L497" s="60" t="str">
        <f t="shared" si="117"/>
        <v/>
      </c>
      <c r="M497" s="52"/>
      <c r="N497" s="52" t="str">
        <f t="shared" si="109"/>
        <v/>
      </c>
      <c r="O497" s="52" t="str">
        <f t="shared" si="110"/>
        <v/>
      </c>
      <c r="P497" s="52" t="str">
        <f t="shared" si="111"/>
        <v/>
      </c>
      <c r="Q497" s="52" t="str">
        <f>+IF(A497="","",CONCATENATE(YEAR(A497),"-",VLOOKUP(MONTH(A497),INFO_CALENDRIER!$I$1:$J$13,2,FALSE)))</f>
        <v/>
      </c>
      <c r="R497" s="52" t="str">
        <f t="shared" si="112"/>
        <v/>
      </c>
      <c r="S497" s="60" t="str">
        <f t="shared" si="113"/>
        <v/>
      </c>
      <c r="T497" s="52" t="str">
        <f>IF(H497="","",IF(I497=INFO_CALENDRIER!$AB$2,IF(BD!H497="COMMANDE","ALBAN1","ALBAN2"),IF(I497=INFO_CALENDRIER!$AB$3,IF(BD!H497="COMMANDE","ALICE1","ALICE2"),IF(I497=INFO_CALENDRIER!$AB$4,IF(BD!H497="COMMANDE","EUGENIE1","EUGENIE2"),IF(I497=INFO_CALENDRIER!$AB$5,IF(BD!H497="COMMANDE","FRED1","FRED2"),IF(I497=INFO_CALENDRIER!$AB$6,IF(BD!H497="COMMANDE","HERVE1","HERVE2"),IF(I497=INFO_CALENDRIER!$AB$7,IF(BD!H497="COMMANDE","MARIA1","MARIA2"),IF(I497=INFO_CALENDRIER!$AB$8,IF(BD!H497="COMMANDE","MARIE1","MARIE2"),IF(I497=INFO_CALENDRIER!$AB$9,IF(BD!H497="COMMANDE","VALERIE1","VALERIE2"),"erreur")))))))))</f>
        <v/>
      </c>
      <c r="U497" s="52"/>
      <c r="V497" s="52"/>
      <c r="W497" s="60" t="str">
        <f t="shared" si="118"/>
        <v/>
      </c>
      <c r="X497" s="60" t="str">
        <f t="shared" si="119"/>
        <v/>
      </c>
      <c r="Y497" s="60" t="str">
        <f t="shared" si="120"/>
        <v/>
      </c>
      <c r="Z497" s="55" t="str">
        <f t="shared" si="121"/>
        <v/>
      </c>
    </row>
    <row r="498" spans="1:26" x14ac:dyDescent="0.25">
      <c r="A498" s="59"/>
      <c r="B498" s="122"/>
      <c r="C498" s="59"/>
      <c r="D498" s="61"/>
      <c r="E498" s="52"/>
      <c r="F498" s="52"/>
      <c r="G498" s="65"/>
      <c r="H498" s="100" t="str">
        <f t="shared" si="114"/>
        <v/>
      </c>
      <c r="I498" s="52"/>
      <c r="J498" s="60" t="str">
        <f t="shared" si="115"/>
        <v/>
      </c>
      <c r="K498" s="60" t="str">
        <f t="shared" si="116"/>
        <v/>
      </c>
      <c r="L498" s="60" t="str">
        <f t="shared" si="117"/>
        <v/>
      </c>
      <c r="M498" s="52"/>
      <c r="N498" s="52" t="str">
        <f t="shared" si="109"/>
        <v/>
      </c>
      <c r="O498" s="52" t="str">
        <f t="shared" si="110"/>
        <v/>
      </c>
      <c r="P498" s="52" t="str">
        <f t="shared" si="111"/>
        <v/>
      </c>
      <c r="Q498" s="52" t="str">
        <f>+IF(A498="","",CONCATENATE(YEAR(A498),"-",VLOOKUP(MONTH(A498),INFO_CALENDRIER!$I$1:$J$13,2,FALSE)))</f>
        <v/>
      </c>
      <c r="R498" s="52" t="str">
        <f t="shared" si="112"/>
        <v/>
      </c>
      <c r="S498" s="60" t="str">
        <f t="shared" si="113"/>
        <v/>
      </c>
      <c r="T498" s="52" t="str">
        <f>IF(H498="","",IF(I498=INFO_CALENDRIER!$AB$2,IF(BD!H498="COMMANDE","ALBAN1","ALBAN2"),IF(I498=INFO_CALENDRIER!$AB$3,IF(BD!H498="COMMANDE","ALICE1","ALICE2"),IF(I498=INFO_CALENDRIER!$AB$4,IF(BD!H498="COMMANDE","EUGENIE1","EUGENIE2"),IF(I498=INFO_CALENDRIER!$AB$5,IF(BD!H498="COMMANDE","FRED1","FRED2"),IF(I498=INFO_CALENDRIER!$AB$6,IF(BD!H498="COMMANDE","HERVE1","HERVE2"),IF(I498=INFO_CALENDRIER!$AB$7,IF(BD!H498="COMMANDE","MARIA1","MARIA2"),IF(I498=INFO_CALENDRIER!$AB$8,IF(BD!H498="COMMANDE","MARIE1","MARIE2"),IF(I498=INFO_CALENDRIER!$AB$9,IF(BD!H498="COMMANDE","VALERIE1","VALERIE2"),"erreur")))))))))</f>
        <v/>
      </c>
      <c r="U498" s="52"/>
      <c r="V498" s="52"/>
      <c r="W498" s="60" t="str">
        <f t="shared" si="118"/>
        <v/>
      </c>
      <c r="X498" s="60" t="str">
        <f t="shared" si="119"/>
        <v/>
      </c>
      <c r="Y498" s="60" t="str">
        <f t="shared" si="120"/>
        <v/>
      </c>
      <c r="Z498" s="55" t="str">
        <f t="shared" si="121"/>
        <v/>
      </c>
    </row>
    <row r="499" spans="1:26" x14ac:dyDescent="0.25">
      <c r="A499" s="59"/>
      <c r="B499" s="122"/>
      <c r="C499" s="59"/>
      <c r="D499" s="61"/>
      <c r="E499" s="52"/>
      <c r="F499" s="52"/>
      <c r="G499" s="65"/>
      <c r="H499" s="100" t="str">
        <f t="shared" si="114"/>
        <v/>
      </c>
      <c r="I499" s="52"/>
      <c r="J499" s="60" t="str">
        <f t="shared" si="115"/>
        <v/>
      </c>
      <c r="K499" s="60" t="str">
        <f t="shared" si="116"/>
        <v/>
      </c>
      <c r="L499" s="60" t="str">
        <f t="shared" si="117"/>
        <v/>
      </c>
      <c r="M499" s="52"/>
      <c r="N499" s="52" t="str">
        <f t="shared" si="109"/>
        <v/>
      </c>
      <c r="O499" s="52" t="str">
        <f t="shared" si="110"/>
        <v/>
      </c>
      <c r="P499" s="52" t="str">
        <f t="shared" si="111"/>
        <v/>
      </c>
      <c r="Q499" s="52" t="str">
        <f>+IF(A499="","",CONCATENATE(YEAR(A499),"-",VLOOKUP(MONTH(A499),INFO_CALENDRIER!$I$1:$J$13,2,FALSE)))</f>
        <v/>
      </c>
      <c r="R499" s="52" t="str">
        <f t="shared" si="112"/>
        <v/>
      </c>
      <c r="S499" s="60" t="str">
        <f t="shared" si="113"/>
        <v/>
      </c>
      <c r="T499" s="52" t="str">
        <f>IF(H499="","",IF(I499=INFO_CALENDRIER!$AB$2,IF(BD!H499="COMMANDE","ALBAN1","ALBAN2"),IF(I499=INFO_CALENDRIER!$AB$3,IF(BD!H499="COMMANDE","ALICE1","ALICE2"),IF(I499=INFO_CALENDRIER!$AB$4,IF(BD!H499="COMMANDE","EUGENIE1","EUGENIE2"),IF(I499=INFO_CALENDRIER!$AB$5,IF(BD!H499="COMMANDE","FRED1","FRED2"),IF(I499=INFO_CALENDRIER!$AB$6,IF(BD!H499="COMMANDE","HERVE1","HERVE2"),IF(I499=INFO_CALENDRIER!$AB$7,IF(BD!H499="COMMANDE","MARIA1","MARIA2"),IF(I499=INFO_CALENDRIER!$AB$8,IF(BD!H499="COMMANDE","MARIE1","MARIE2"),IF(I499=INFO_CALENDRIER!$AB$9,IF(BD!H499="COMMANDE","VALERIE1","VALERIE2"),"erreur")))))))))</f>
        <v/>
      </c>
      <c r="U499" s="52"/>
      <c r="V499" s="52"/>
      <c r="W499" s="60" t="str">
        <f t="shared" si="118"/>
        <v/>
      </c>
      <c r="X499" s="60" t="str">
        <f t="shared" si="119"/>
        <v/>
      </c>
      <c r="Y499" s="60" t="str">
        <f t="shared" si="120"/>
        <v/>
      </c>
      <c r="Z499" s="55" t="str">
        <f t="shared" si="121"/>
        <v/>
      </c>
    </row>
    <row r="500" spans="1:26" x14ac:dyDescent="0.25">
      <c r="A500" s="59"/>
      <c r="B500" s="122"/>
      <c r="C500" s="59"/>
      <c r="D500" s="61"/>
      <c r="E500" s="52"/>
      <c r="F500" s="52"/>
      <c r="G500" s="65"/>
      <c r="H500" s="100" t="str">
        <f t="shared" si="114"/>
        <v/>
      </c>
      <c r="I500" s="52"/>
      <c r="J500" s="60" t="str">
        <f t="shared" si="115"/>
        <v/>
      </c>
      <c r="K500" s="60" t="str">
        <f t="shared" si="116"/>
        <v/>
      </c>
      <c r="L500" s="60" t="str">
        <f t="shared" si="117"/>
        <v/>
      </c>
      <c r="M500" s="52"/>
      <c r="N500" s="52" t="str">
        <f t="shared" si="109"/>
        <v/>
      </c>
      <c r="O500" s="52" t="str">
        <f t="shared" si="110"/>
        <v/>
      </c>
      <c r="P500" s="52" t="str">
        <f t="shared" si="111"/>
        <v/>
      </c>
      <c r="Q500" s="52" t="str">
        <f>+IF(A500="","",CONCATENATE(YEAR(A500),"-",VLOOKUP(MONTH(A500),INFO_CALENDRIER!$I$1:$J$13,2,FALSE)))</f>
        <v/>
      </c>
      <c r="R500" s="52" t="str">
        <f t="shared" si="112"/>
        <v/>
      </c>
      <c r="S500" s="60" t="str">
        <f t="shared" si="113"/>
        <v/>
      </c>
      <c r="T500" s="52" t="str">
        <f>IF(H500="","",IF(I500=INFO_CALENDRIER!$AB$2,IF(BD!H500="COMMANDE","ALBAN1","ALBAN2"),IF(I500=INFO_CALENDRIER!$AB$3,IF(BD!H500="COMMANDE","ALICE1","ALICE2"),IF(I500=INFO_CALENDRIER!$AB$4,IF(BD!H500="COMMANDE","EUGENIE1","EUGENIE2"),IF(I500=INFO_CALENDRIER!$AB$5,IF(BD!H500="COMMANDE","FRED1","FRED2"),IF(I500=INFO_CALENDRIER!$AB$6,IF(BD!H500="COMMANDE","HERVE1","HERVE2"),IF(I500=INFO_CALENDRIER!$AB$7,IF(BD!H500="COMMANDE","MARIA1","MARIA2"),IF(I500=INFO_CALENDRIER!$AB$8,IF(BD!H500="COMMANDE","MARIE1","MARIE2"),IF(I500=INFO_CALENDRIER!$AB$9,IF(BD!H500="COMMANDE","VALERIE1","VALERIE2"),"erreur")))))))))</f>
        <v/>
      </c>
      <c r="U500" s="52"/>
      <c r="V500" s="52"/>
      <c r="W500" s="60" t="str">
        <f t="shared" si="118"/>
        <v/>
      </c>
      <c r="X500" s="60" t="str">
        <f t="shared" si="119"/>
        <v/>
      </c>
      <c r="Y500" s="60" t="str">
        <f t="shared" si="120"/>
        <v/>
      </c>
      <c r="Z500" s="55" t="str">
        <f t="shared" si="121"/>
        <v/>
      </c>
    </row>
    <row r="501" spans="1:26" x14ac:dyDescent="0.25">
      <c r="A501" s="59"/>
      <c r="B501" s="122"/>
      <c r="C501" s="59"/>
      <c r="D501" s="61"/>
      <c r="E501" s="52"/>
      <c r="F501" s="52"/>
      <c r="G501" s="65"/>
      <c r="H501" s="100" t="str">
        <f t="shared" si="114"/>
        <v/>
      </c>
      <c r="I501" s="52"/>
      <c r="J501" s="60" t="str">
        <f t="shared" si="115"/>
        <v/>
      </c>
      <c r="K501" s="60" t="str">
        <f t="shared" si="116"/>
        <v/>
      </c>
      <c r="L501" s="60" t="str">
        <f t="shared" si="117"/>
        <v/>
      </c>
      <c r="M501" s="52"/>
      <c r="N501" s="52" t="str">
        <f t="shared" si="109"/>
        <v/>
      </c>
      <c r="O501" s="52" t="str">
        <f t="shared" si="110"/>
        <v/>
      </c>
      <c r="P501" s="52" t="str">
        <f t="shared" si="111"/>
        <v/>
      </c>
      <c r="Q501" s="52" t="str">
        <f>+IF(A501="","",CONCATENATE(YEAR(A501),"-",VLOOKUP(MONTH(A501),INFO_CALENDRIER!$I$1:$J$13,2,FALSE)))</f>
        <v/>
      </c>
      <c r="R501" s="52" t="str">
        <f t="shared" si="112"/>
        <v/>
      </c>
      <c r="S501" s="60" t="str">
        <f t="shared" si="113"/>
        <v/>
      </c>
      <c r="T501" s="52" t="str">
        <f>IF(H501="","",IF(I501=INFO_CALENDRIER!$AB$2,IF(BD!H501="COMMANDE","ALBAN1","ALBAN2"),IF(I501=INFO_CALENDRIER!$AB$3,IF(BD!H501="COMMANDE","ALICE1","ALICE2"),IF(I501=INFO_CALENDRIER!$AB$4,IF(BD!H501="COMMANDE","EUGENIE1","EUGENIE2"),IF(I501=INFO_CALENDRIER!$AB$5,IF(BD!H501="COMMANDE","FRED1","FRED2"),IF(I501=INFO_CALENDRIER!$AB$6,IF(BD!H501="COMMANDE","HERVE1","HERVE2"),IF(I501=INFO_CALENDRIER!$AB$7,IF(BD!H501="COMMANDE","MARIA1","MARIA2"),IF(I501=INFO_CALENDRIER!$AB$8,IF(BD!H501="COMMANDE","MARIE1","MARIE2"),IF(I501=INFO_CALENDRIER!$AB$9,IF(BD!H501="COMMANDE","VALERIE1","VALERIE2"),"erreur")))))))))</f>
        <v/>
      </c>
      <c r="U501" s="52"/>
      <c r="V501" s="52"/>
      <c r="W501" s="60" t="str">
        <f t="shared" si="118"/>
        <v/>
      </c>
      <c r="X501" s="60" t="str">
        <f t="shared" si="119"/>
        <v/>
      </c>
      <c r="Y501" s="60" t="str">
        <f t="shared" si="120"/>
        <v/>
      </c>
      <c r="Z501" s="55" t="str">
        <f t="shared" si="121"/>
        <v/>
      </c>
    </row>
    <row r="502" spans="1:26" x14ac:dyDescent="0.25">
      <c r="A502" s="59"/>
      <c r="B502" s="122"/>
      <c r="C502" s="59"/>
      <c r="D502" s="61"/>
      <c r="E502" s="52"/>
      <c r="F502" s="52"/>
      <c r="G502" s="65"/>
      <c r="H502" s="100" t="str">
        <f t="shared" si="114"/>
        <v/>
      </c>
      <c r="I502" s="52"/>
      <c r="J502" s="60" t="str">
        <f t="shared" si="115"/>
        <v/>
      </c>
      <c r="K502" s="60" t="str">
        <f t="shared" si="116"/>
        <v/>
      </c>
      <c r="L502" s="60" t="str">
        <f t="shared" si="117"/>
        <v/>
      </c>
      <c r="M502" s="52"/>
      <c r="N502" s="52" t="str">
        <f t="shared" si="109"/>
        <v/>
      </c>
      <c r="O502" s="52" t="str">
        <f t="shared" si="110"/>
        <v/>
      </c>
      <c r="P502" s="52" t="str">
        <f t="shared" si="111"/>
        <v/>
      </c>
      <c r="Q502" s="52" t="str">
        <f>+IF(A502="","",CONCATENATE(YEAR(A502),"-",VLOOKUP(MONTH(A502),INFO_CALENDRIER!$I$1:$J$13,2,FALSE)))</f>
        <v/>
      </c>
      <c r="R502" s="52" t="str">
        <f t="shared" si="112"/>
        <v/>
      </c>
      <c r="S502" s="60" t="str">
        <f t="shared" si="113"/>
        <v/>
      </c>
      <c r="T502" s="52" t="str">
        <f>IF(H502="","",IF(I502=INFO_CALENDRIER!$AB$2,IF(BD!H502="COMMANDE","ALBAN1","ALBAN2"),IF(I502=INFO_CALENDRIER!$AB$3,IF(BD!H502="COMMANDE","ALICE1","ALICE2"),IF(I502=INFO_CALENDRIER!$AB$4,IF(BD!H502="COMMANDE","EUGENIE1","EUGENIE2"),IF(I502=INFO_CALENDRIER!$AB$5,IF(BD!H502="COMMANDE","FRED1","FRED2"),IF(I502=INFO_CALENDRIER!$AB$6,IF(BD!H502="COMMANDE","HERVE1","HERVE2"),IF(I502=INFO_CALENDRIER!$AB$7,IF(BD!H502="COMMANDE","MARIA1","MARIA2"),IF(I502=INFO_CALENDRIER!$AB$8,IF(BD!H502="COMMANDE","MARIE1","MARIE2"),IF(I502=INFO_CALENDRIER!$AB$9,IF(BD!H502="COMMANDE","VALERIE1","VALERIE2"),"erreur")))))))))</f>
        <v/>
      </c>
      <c r="U502" s="52"/>
      <c r="V502" s="52"/>
      <c r="W502" s="60" t="str">
        <f t="shared" si="118"/>
        <v/>
      </c>
      <c r="X502" s="60" t="str">
        <f t="shared" si="119"/>
        <v/>
      </c>
      <c r="Y502" s="60" t="str">
        <f t="shared" si="120"/>
        <v/>
      </c>
      <c r="Z502" s="55" t="str">
        <f t="shared" si="121"/>
        <v/>
      </c>
    </row>
    <row r="503" spans="1:26" x14ac:dyDescent="0.25">
      <c r="A503" s="59"/>
      <c r="B503" s="122"/>
      <c r="C503" s="59"/>
      <c r="D503" s="61"/>
      <c r="E503" s="52"/>
      <c r="F503" s="52"/>
      <c r="G503" s="65"/>
      <c r="H503" s="100" t="str">
        <f t="shared" si="114"/>
        <v/>
      </c>
      <c r="I503" s="52"/>
      <c r="J503" s="60" t="str">
        <f t="shared" si="115"/>
        <v/>
      </c>
      <c r="K503" s="60" t="str">
        <f t="shared" si="116"/>
        <v/>
      </c>
      <c r="L503" s="60" t="str">
        <f t="shared" si="117"/>
        <v/>
      </c>
      <c r="M503" s="52"/>
      <c r="N503" s="52" t="str">
        <f t="shared" si="109"/>
        <v/>
      </c>
      <c r="O503" s="52" t="str">
        <f t="shared" si="110"/>
        <v/>
      </c>
      <c r="P503" s="52" t="str">
        <f t="shared" si="111"/>
        <v/>
      </c>
      <c r="Q503" s="52" t="str">
        <f>+IF(A503="","",CONCATENATE(YEAR(A503),"-",VLOOKUP(MONTH(A503),INFO_CALENDRIER!$I$1:$J$13,2,FALSE)))</f>
        <v/>
      </c>
      <c r="R503" s="52" t="str">
        <f t="shared" si="112"/>
        <v/>
      </c>
      <c r="S503" s="60" t="str">
        <f t="shared" si="113"/>
        <v/>
      </c>
      <c r="T503" s="52" t="str">
        <f>IF(H503="","",IF(I503=INFO_CALENDRIER!$AB$2,IF(BD!H503="COMMANDE","ALBAN1","ALBAN2"),IF(I503=INFO_CALENDRIER!$AB$3,IF(BD!H503="COMMANDE","ALICE1","ALICE2"),IF(I503=INFO_CALENDRIER!$AB$4,IF(BD!H503="COMMANDE","EUGENIE1","EUGENIE2"),IF(I503=INFO_CALENDRIER!$AB$5,IF(BD!H503="COMMANDE","FRED1","FRED2"),IF(I503=INFO_CALENDRIER!$AB$6,IF(BD!H503="COMMANDE","HERVE1","HERVE2"),IF(I503=INFO_CALENDRIER!$AB$7,IF(BD!H503="COMMANDE","MARIA1","MARIA2"),IF(I503=INFO_CALENDRIER!$AB$8,IF(BD!H503="COMMANDE","MARIE1","MARIE2"),IF(I503=INFO_CALENDRIER!$AB$9,IF(BD!H503="COMMANDE","VALERIE1","VALERIE2"),"erreur")))))))))</f>
        <v/>
      </c>
      <c r="U503" s="52"/>
      <c r="V503" s="52"/>
      <c r="W503" s="60" t="str">
        <f t="shared" si="118"/>
        <v/>
      </c>
      <c r="X503" s="60" t="str">
        <f t="shared" si="119"/>
        <v/>
      </c>
      <c r="Y503" s="60" t="str">
        <f t="shared" si="120"/>
        <v/>
      </c>
      <c r="Z503" s="55" t="str">
        <f t="shared" si="121"/>
        <v/>
      </c>
    </row>
    <row r="504" spans="1:26" x14ac:dyDescent="0.25">
      <c r="A504" s="59"/>
      <c r="B504" s="122"/>
      <c r="C504" s="59"/>
      <c r="D504" s="61"/>
      <c r="E504" s="52"/>
      <c r="F504" s="52"/>
      <c r="G504" s="65"/>
      <c r="H504" s="100" t="str">
        <f t="shared" si="114"/>
        <v/>
      </c>
      <c r="I504" s="52"/>
      <c r="J504" s="60" t="str">
        <f t="shared" si="115"/>
        <v/>
      </c>
      <c r="K504" s="60" t="str">
        <f t="shared" si="116"/>
        <v/>
      </c>
      <c r="L504" s="60" t="str">
        <f t="shared" si="117"/>
        <v/>
      </c>
      <c r="M504" s="52"/>
      <c r="N504" s="52" t="str">
        <f t="shared" si="109"/>
        <v/>
      </c>
      <c r="O504" s="52" t="str">
        <f t="shared" si="110"/>
        <v/>
      </c>
      <c r="P504" s="52" t="str">
        <f t="shared" si="111"/>
        <v/>
      </c>
      <c r="Q504" s="52" t="str">
        <f>+IF(A504="","",CONCATENATE(YEAR(A504),"-",VLOOKUP(MONTH(A504),INFO_CALENDRIER!$I$1:$J$13,2,FALSE)))</f>
        <v/>
      </c>
      <c r="R504" s="52" t="str">
        <f t="shared" si="112"/>
        <v/>
      </c>
      <c r="S504" s="60" t="str">
        <f t="shared" si="113"/>
        <v/>
      </c>
      <c r="T504" s="52" t="str">
        <f>IF(H504="","",IF(I504=INFO_CALENDRIER!$AB$2,IF(BD!H504="COMMANDE","ALBAN1","ALBAN2"),IF(I504=INFO_CALENDRIER!$AB$3,IF(BD!H504="COMMANDE","ALICE1","ALICE2"),IF(I504=INFO_CALENDRIER!$AB$4,IF(BD!H504="COMMANDE","EUGENIE1","EUGENIE2"),IF(I504=INFO_CALENDRIER!$AB$5,IF(BD!H504="COMMANDE","FRED1","FRED2"),IF(I504=INFO_CALENDRIER!$AB$6,IF(BD!H504="COMMANDE","HERVE1","HERVE2"),IF(I504=INFO_CALENDRIER!$AB$7,IF(BD!H504="COMMANDE","MARIA1","MARIA2"),IF(I504=INFO_CALENDRIER!$AB$8,IF(BD!H504="COMMANDE","MARIE1","MARIE2"),IF(I504=INFO_CALENDRIER!$AB$9,IF(BD!H504="COMMANDE","VALERIE1","VALERIE2"),"erreur")))))))))</f>
        <v/>
      </c>
      <c r="U504" s="52"/>
      <c r="V504" s="52"/>
      <c r="W504" s="60" t="str">
        <f t="shared" si="118"/>
        <v/>
      </c>
      <c r="X504" s="60" t="str">
        <f t="shared" si="119"/>
        <v/>
      </c>
      <c r="Y504" s="60" t="str">
        <f t="shared" si="120"/>
        <v/>
      </c>
      <c r="Z504" s="55" t="str">
        <f t="shared" si="121"/>
        <v/>
      </c>
    </row>
    <row r="505" spans="1:26" x14ac:dyDescent="0.25">
      <c r="A505" s="59"/>
      <c r="B505" s="122"/>
      <c r="C505" s="59"/>
      <c r="D505" s="61"/>
      <c r="E505" s="52"/>
      <c r="F505" s="52"/>
      <c r="G505" s="65"/>
      <c r="H505" s="100" t="str">
        <f t="shared" si="114"/>
        <v/>
      </c>
      <c r="I505" s="52"/>
      <c r="J505" s="60" t="str">
        <f t="shared" si="115"/>
        <v/>
      </c>
      <c r="K505" s="60" t="str">
        <f t="shared" si="116"/>
        <v/>
      </c>
      <c r="L505" s="60" t="str">
        <f t="shared" si="117"/>
        <v/>
      </c>
      <c r="M505" s="52"/>
      <c r="N505" s="52" t="str">
        <f t="shared" si="109"/>
        <v/>
      </c>
      <c r="O505" s="52" t="str">
        <f t="shared" si="110"/>
        <v/>
      </c>
      <c r="P505" s="52" t="str">
        <f t="shared" si="111"/>
        <v/>
      </c>
      <c r="Q505" s="52" t="str">
        <f>+IF(A505="","",CONCATENATE(YEAR(A505),"-",VLOOKUP(MONTH(A505),INFO_CALENDRIER!$I$1:$J$13,2,FALSE)))</f>
        <v/>
      </c>
      <c r="R505" s="52" t="str">
        <f t="shared" si="112"/>
        <v/>
      </c>
      <c r="S505" s="60" t="str">
        <f t="shared" si="113"/>
        <v/>
      </c>
      <c r="T505" s="52" t="str">
        <f>IF(H505="","",IF(I505=INFO_CALENDRIER!$AB$2,IF(BD!H505="COMMANDE","ALBAN1","ALBAN2"),IF(I505=INFO_CALENDRIER!$AB$3,IF(BD!H505="COMMANDE","ALICE1","ALICE2"),IF(I505=INFO_CALENDRIER!$AB$4,IF(BD!H505="COMMANDE","EUGENIE1","EUGENIE2"),IF(I505=INFO_CALENDRIER!$AB$5,IF(BD!H505="COMMANDE","FRED1","FRED2"),IF(I505=INFO_CALENDRIER!$AB$6,IF(BD!H505="COMMANDE","HERVE1","HERVE2"),IF(I505=INFO_CALENDRIER!$AB$7,IF(BD!H505="COMMANDE","MARIA1","MARIA2"),IF(I505=INFO_CALENDRIER!$AB$8,IF(BD!H505="COMMANDE","MARIE1","MARIE2"),IF(I505=INFO_CALENDRIER!$AB$9,IF(BD!H505="COMMANDE","VALERIE1","VALERIE2"),"erreur")))))))))</f>
        <v/>
      </c>
      <c r="U505" s="52"/>
      <c r="V505" s="52"/>
      <c r="W505" s="60" t="str">
        <f t="shared" si="118"/>
        <v/>
      </c>
      <c r="X505" s="60" t="str">
        <f t="shared" si="119"/>
        <v/>
      </c>
      <c r="Y505" s="60" t="str">
        <f t="shared" si="120"/>
        <v/>
      </c>
      <c r="Z505" s="55" t="str">
        <f t="shared" si="121"/>
        <v/>
      </c>
    </row>
    <row r="506" spans="1:26" x14ac:dyDescent="0.25">
      <c r="A506" s="59"/>
      <c r="B506" s="122"/>
      <c r="C506" s="59"/>
      <c r="D506" s="61"/>
      <c r="E506" s="52"/>
      <c r="F506" s="52"/>
      <c r="G506" s="65"/>
      <c r="H506" s="100" t="str">
        <f t="shared" si="114"/>
        <v/>
      </c>
      <c r="I506" s="52"/>
      <c r="J506" s="60" t="str">
        <f t="shared" si="115"/>
        <v/>
      </c>
      <c r="K506" s="60" t="str">
        <f t="shared" si="116"/>
        <v/>
      </c>
      <c r="L506" s="60" t="str">
        <f t="shared" si="117"/>
        <v/>
      </c>
      <c r="M506" s="52"/>
      <c r="N506" s="52" t="str">
        <f t="shared" si="109"/>
        <v/>
      </c>
      <c r="O506" s="52" t="str">
        <f t="shared" si="110"/>
        <v/>
      </c>
      <c r="P506" s="52" t="str">
        <f t="shared" si="111"/>
        <v/>
      </c>
      <c r="Q506" s="52" t="str">
        <f>+IF(A506="","",CONCATENATE(YEAR(A506),"-",VLOOKUP(MONTH(A506),INFO_CALENDRIER!$I$1:$J$13,2,FALSE)))</f>
        <v/>
      </c>
      <c r="R506" s="52" t="str">
        <f t="shared" si="112"/>
        <v/>
      </c>
      <c r="S506" s="60" t="str">
        <f t="shared" si="113"/>
        <v/>
      </c>
      <c r="T506" s="52" t="str">
        <f>IF(H506="","",IF(I506=INFO_CALENDRIER!$AB$2,IF(BD!H506="COMMANDE","ALBAN1","ALBAN2"),IF(I506=INFO_CALENDRIER!$AB$3,IF(BD!H506="COMMANDE","ALICE1","ALICE2"),IF(I506=INFO_CALENDRIER!$AB$4,IF(BD!H506="COMMANDE","EUGENIE1","EUGENIE2"),IF(I506=INFO_CALENDRIER!$AB$5,IF(BD!H506="COMMANDE","FRED1","FRED2"),IF(I506=INFO_CALENDRIER!$AB$6,IF(BD!H506="COMMANDE","HERVE1","HERVE2"),IF(I506=INFO_CALENDRIER!$AB$7,IF(BD!H506="COMMANDE","MARIA1","MARIA2"),IF(I506=INFO_CALENDRIER!$AB$8,IF(BD!H506="COMMANDE","MARIE1","MARIE2"),IF(I506=INFO_CALENDRIER!$AB$9,IF(BD!H506="COMMANDE","VALERIE1","VALERIE2"),"erreur")))))))))</f>
        <v/>
      </c>
      <c r="U506" s="52"/>
      <c r="V506" s="52"/>
      <c r="W506" s="60" t="str">
        <f t="shared" si="118"/>
        <v/>
      </c>
      <c r="X506" s="60" t="str">
        <f t="shared" si="119"/>
        <v/>
      </c>
      <c r="Y506" s="60" t="str">
        <f t="shared" si="120"/>
        <v/>
      </c>
      <c r="Z506" s="55" t="str">
        <f t="shared" si="121"/>
        <v/>
      </c>
    </row>
    <row r="507" spans="1:26" x14ac:dyDescent="0.25">
      <c r="A507" s="59"/>
      <c r="B507" s="122"/>
      <c r="C507" s="59"/>
      <c r="D507" s="61"/>
      <c r="E507" s="52"/>
      <c r="F507" s="52"/>
      <c r="G507" s="65"/>
      <c r="H507" s="100" t="str">
        <f t="shared" si="114"/>
        <v/>
      </c>
      <c r="I507" s="52"/>
      <c r="J507" s="60" t="str">
        <f t="shared" si="115"/>
        <v/>
      </c>
      <c r="K507" s="60" t="str">
        <f t="shared" si="116"/>
        <v/>
      </c>
      <c r="L507" s="60" t="str">
        <f t="shared" si="117"/>
        <v/>
      </c>
      <c r="M507" s="52"/>
      <c r="N507" s="52" t="str">
        <f t="shared" si="109"/>
        <v/>
      </c>
      <c r="O507" s="52" t="str">
        <f t="shared" si="110"/>
        <v/>
      </c>
      <c r="P507" s="52" t="str">
        <f t="shared" si="111"/>
        <v/>
      </c>
      <c r="Q507" s="52" t="str">
        <f>+IF(A507="","",CONCATENATE(YEAR(A507),"-",VLOOKUP(MONTH(A507),INFO_CALENDRIER!$I$1:$J$13,2,FALSE)))</f>
        <v/>
      </c>
      <c r="R507" s="52" t="str">
        <f t="shared" si="112"/>
        <v/>
      </c>
      <c r="S507" s="60" t="str">
        <f t="shared" si="113"/>
        <v/>
      </c>
      <c r="T507" s="52" t="str">
        <f>IF(H507="","",IF(I507=INFO_CALENDRIER!$AB$2,IF(BD!H507="COMMANDE","ALBAN1","ALBAN2"),IF(I507=INFO_CALENDRIER!$AB$3,IF(BD!H507="COMMANDE","ALICE1","ALICE2"),IF(I507=INFO_CALENDRIER!$AB$4,IF(BD!H507="COMMANDE","EUGENIE1","EUGENIE2"),IF(I507=INFO_CALENDRIER!$AB$5,IF(BD!H507="COMMANDE","FRED1","FRED2"),IF(I507=INFO_CALENDRIER!$AB$6,IF(BD!H507="COMMANDE","HERVE1","HERVE2"),IF(I507=INFO_CALENDRIER!$AB$7,IF(BD!H507="COMMANDE","MARIA1","MARIA2"),IF(I507=INFO_CALENDRIER!$AB$8,IF(BD!H507="COMMANDE","MARIE1","MARIE2"),IF(I507=INFO_CALENDRIER!$AB$9,IF(BD!H507="COMMANDE","VALERIE1","VALERIE2"),"erreur")))))))))</f>
        <v/>
      </c>
      <c r="U507" s="52"/>
      <c r="V507" s="52"/>
      <c r="W507" s="60" t="str">
        <f t="shared" si="118"/>
        <v/>
      </c>
      <c r="X507" s="60" t="str">
        <f t="shared" si="119"/>
        <v/>
      </c>
      <c r="Y507" s="60" t="str">
        <f t="shared" si="120"/>
        <v/>
      </c>
      <c r="Z507" s="55" t="str">
        <f t="shared" si="121"/>
        <v/>
      </c>
    </row>
    <row r="508" spans="1:26" x14ac:dyDescent="0.25">
      <c r="A508" s="59"/>
      <c r="B508" s="122"/>
      <c r="C508" s="59"/>
      <c r="D508" s="61"/>
      <c r="E508" s="52"/>
      <c r="F508" s="52"/>
      <c r="G508" s="65"/>
      <c r="H508" s="100" t="str">
        <f t="shared" si="114"/>
        <v/>
      </c>
      <c r="I508" s="52"/>
      <c r="J508" s="60" t="str">
        <f t="shared" si="115"/>
        <v/>
      </c>
      <c r="K508" s="60" t="str">
        <f t="shared" si="116"/>
        <v/>
      </c>
      <c r="L508" s="60" t="str">
        <f t="shared" si="117"/>
        <v/>
      </c>
      <c r="M508" s="52"/>
      <c r="N508" s="52" t="str">
        <f t="shared" si="109"/>
        <v/>
      </c>
      <c r="O508" s="52" t="str">
        <f t="shared" si="110"/>
        <v/>
      </c>
      <c r="P508" s="52" t="str">
        <f t="shared" si="111"/>
        <v/>
      </c>
      <c r="Q508" s="52" t="str">
        <f>+IF(A508="","",CONCATENATE(YEAR(A508),"-",VLOOKUP(MONTH(A508),INFO_CALENDRIER!$I$1:$J$13,2,FALSE)))</f>
        <v/>
      </c>
      <c r="R508" s="52" t="str">
        <f t="shared" si="112"/>
        <v/>
      </c>
      <c r="S508" s="60" t="str">
        <f t="shared" si="113"/>
        <v/>
      </c>
      <c r="T508" s="52" t="str">
        <f>IF(H508="","",IF(I508=INFO_CALENDRIER!$AB$2,IF(BD!H508="COMMANDE","ALBAN1","ALBAN2"),IF(I508=INFO_CALENDRIER!$AB$3,IF(BD!H508="COMMANDE","ALICE1","ALICE2"),IF(I508=INFO_CALENDRIER!$AB$4,IF(BD!H508="COMMANDE","EUGENIE1","EUGENIE2"),IF(I508=INFO_CALENDRIER!$AB$5,IF(BD!H508="COMMANDE","FRED1","FRED2"),IF(I508=INFO_CALENDRIER!$AB$6,IF(BD!H508="COMMANDE","HERVE1","HERVE2"),IF(I508=INFO_CALENDRIER!$AB$7,IF(BD!H508="COMMANDE","MARIA1","MARIA2"),IF(I508=INFO_CALENDRIER!$AB$8,IF(BD!H508="COMMANDE","MARIE1","MARIE2"),IF(I508=INFO_CALENDRIER!$AB$9,IF(BD!H508="COMMANDE","VALERIE1","VALERIE2"),"erreur")))))))))</f>
        <v/>
      </c>
      <c r="U508" s="52"/>
      <c r="V508" s="52"/>
      <c r="W508" s="60" t="str">
        <f t="shared" si="118"/>
        <v/>
      </c>
      <c r="X508" s="60" t="str">
        <f t="shared" si="119"/>
        <v/>
      </c>
      <c r="Y508" s="60" t="str">
        <f t="shared" si="120"/>
        <v/>
      </c>
      <c r="Z508" s="55" t="str">
        <f t="shared" si="121"/>
        <v/>
      </c>
    </row>
    <row r="509" spans="1:26" x14ac:dyDescent="0.25">
      <c r="A509" s="59"/>
      <c r="B509" s="122"/>
      <c r="C509" s="59"/>
      <c r="D509" s="61"/>
      <c r="E509" s="52"/>
      <c r="F509" s="52"/>
      <c r="G509" s="65"/>
      <c r="H509" s="100" t="str">
        <f t="shared" si="114"/>
        <v/>
      </c>
      <c r="I509" s="52"/>
      <c r="J509" s="60" t="str">
        <f t="shared" si="115"/>
        <v/>
      </c>
      <c r="K509" s="60" t="str">
        <f t="shared" si="116"/>
        <v/>
      </c>
      <c r="L509" s="60" t="str">
        <f t="shared" si="117"/>
        <v/>
      </c>
      <c r="M509" s="52"/>
      <c r="N509" s="52" t="str">
        <f t="shared" si="109"/>
        <v/>
      </c>
      <c r="O509" s="52" t="str">
        <f t="shared" si="110"/>
        <v/>
      </c>
      <c r="P509" s="52" t="str">
        <f t="shared" si="111"/>
        <v/>
      </c>
      <c r="Q509" s="52" t="str">
        <f>+IF(A509="","",CONCATENATE(YEAR(A509),"-",VLOOKUP(MONTH(A509),INFO_CALENDRIER!$I$1:$J$13,2,FALSE)))</f>
        <v/>
      </c>
      <c r="R509" s="52" t="str">
        <f t="shared" si="112"/>
        <v/>
      </c>
      <c r="S509" s="60" t="str">
        <f t="shared" si="113"/>
        <v/>
      </c>
      <c r="T509" s="52" t="str">
        <f>IF(H509="","",IF(I509=INFO_CALENDRIER!$AB$2,IF(BD!H509="COMMANDE","ALBAN1","ALBAN2"),IF(I509=INFO_CALENDRIER!$AB$3,IF(BD!H509="COMMANDE","ALICE1","ALICE2"),IF(I509=INFO_CALENDRIER!$AB$4,IF(BD!H509="COMMANDE","EUGENIE1","EUGENIE2"),IF(I509=INFO_CALENDRIER!$AB$5,IF(BD!H509="COMMANDE","FRED1","FRED2"),IF(I509=INFO_CALENDRIER!$AB$6,IF(BD!H509="COMMANDE","HERVE1","HERVE2"),IF(I509=INFO_CALENDRIER!$AB$7,IF(BD!H509="COMMANDE","MARIA1","MARIA2"),IF(I509=INFO_CALENDRIER!$AB$8,IF(BD!H509="COMMANDE","MARIE1","MARIE2"),IF(I509=INFO_CALENDRIER!$AB$9,IF(BD!H509="COMMANDE","VALERIE1","VALERIE2"),"erreur")))))))))</f>
        <v/>
      </c>
      <c r="U509" s="52"/>
      <c r="V509" s="52"/>
      <c r="W509" s="60" t="str">
        <f t="shared" si="118"/>
        <v/>
      </c>
      <c r="X509" s="60" t="str">
        <f t="shared" si="119"/>
        <v/>
      </c>
      <c r="Y509" s="60" t="str">
        <f t="shared" si="120"/>
        <v/>
      </c>
      <c r="Z509" s="55" t="str">
        <f t="shared" si="121"/>
        <v/>
      </c>
    </row>
    <row r="510" spans="1:26" x14ac:dyDescent="0.25">
      <c r="A510" s="59"/>
      <c r="B510" s="122"/>
      <c r="C510" s="59"/>
      <c r="D510" s="61"/>
      <c r="E510" s="52"/>
      <c r="F510" s="52"/>
      <c r="G510" s="65"/>
      <c r="H510" s="100" t="str">
        <f t="shared" si="114"/>
        <v/>
      </c>
      <c r="I510" s="52"/>
      <c r="J510" s="60" t="str">
        <f t="shared" si="115"/>
        <v/>
      </c>
      <c r="K510" s="60" t="str">
        <f t="shared" si="116"/>
        <v/>
      </c>
      <c r="L510" s="60" t="str">
        <f t="shared" si="117"/>
        <v/>
      </c>
      <c r="M510" s="52"/>
      <c r="N510" s="52" t="str">
        <f t="shared" si="109"/>
        <v/>
      </c>
      <c r="O510" s="52" t="str">
        <f t="shared" si="110"/>
        <v/>
      </c>
      <c r="P510" s="52" t="str">
        <f t="shared" si="111"/>
        <v/>
      </c>
      <c r="Q510" s="52" t="str">
        <f>+IF(A510="","",CONCATENATE(YEAR(A510),"-",VLOOKUP(MONTH(A510),INFO_CALENDRIER!$I$1:$J$13,2,FALSE)))</f>
        <v/>
      </c>
      <c r="R510" s="52" t="str">
        <f t="shared" si="112"/>
        <v/>
      </c>
      <c r="S510" s="60" t="str">
        <f t="shared" si="113"/>
        <v/>
      </c>
      <c r="T510" s="52" t="str">
        <f>IF(H510="","",IF(I510=INFO_CALENDRIER!$AB$2,IF(BD!H510="COMMANDE","ALBAN1","ALBAN2"),IF(I510=INFO_CALENDRIER!$AB$3,IF(BD!H510="COMMANDE","ALICE1","ALICE2"),IF(I510=INFO_CALENDRIER!$AB$4,IF(BD!H510="COMMANDE","EUGENIE1","EUGENIE2"),IF(I510=INFO_CALENDRIER!$AB$5,IF(BD!H510="COMMANDE","FRED1","FRED2"),IF(I510=INFO_CALENDRIER!$AB$6,IF(BD!H510="COMMANDE","HERVE1","HERVE2"),IF(I510=INFO_CALENDRIER!$AB$7,IF(BD!H510="COMMANDE","MARIA1","MARIA2"),IF(I510=INFO_CALENDRIER!$AB$8,IF(BD!H510="COMMANDE","MARIE1","MARIE2"),IF(I510=INFO_CALENDRIER!$AB$9,IF(BD!H510="COMMANDE","VALERIE1","VALERIE2"),"erreur")))))))))</f>
        <v/>
      </c>
      <c r="U510" s="52"/>
      <c r="V510" s="52"/>
      <c r="W510" s="60" t="str">
        <f t="shared" si="118"/>
        <v/>
      </c>
      <c r="X510" s="60" t="str">
        <f t="shared" si="119"/>
        <v/>
      </c>
      <c r="Y510" s="60" t="str">
        <f t="shared" si="120"/>
        <v/>
      </c>
      <c r="Z510" s="55" t="str">
        <f t="shared" si="121"/>
        <v/>
      </c>
    </row>
    <row r="511" spans="1:26" x14ac:dyDescent="0.25">
      <c r="A511" s="59"/>
      <c r="B511" s="122"/>
      <c r="C511" s="59"/>
      <c r="D511" s="61"/>
      <c r="E511" s="52"/>
      <c r="F511" s="52"/>
      <c r="G511" s="65"/>
      <c r="H511" s="100" t="str">
        <f t="shared" si="114"/>
        <v/>
      </c>
      <c r="I511" s="52"/>
      <c r="J511" s="60" t="str">
        <f t="shared" si="115"/>
        <v/>
      </c>
      <c r="K511" s="60" t="str">
        <f t="shared" si="116"/>
        <v/>
      </c>
      <c r="L511" s="60" t="str">
        <f t="shared" si="117"/>
        <v/>
      </c>
      <c r="M511" s="52"/>
      <c r="N511" s="52" t="str">
        <f t="shared" si="109"/>
        <v/>
      </c>
      <c r="O511" s="52" t="str">
        <f t="shared" si="110"/>
        <v/>
      </c>
      <c r="P511" s="52" t="str">
        <f t="shared" si="111"/>
        <v/>
      </c>
      <c r="Q511" s="52" t="str">
        <f>+IF(A511="","",CONCATENATE(YEAR(A511),"-",VLOOKUP(MONTH(A511),INFO_CALENDRIER!$I$1:$J$13,2,FALSE)))</f>
        <v/>
      </c>
      <c r="R511" s="52" t="str">
        <f t="shared" si="112"/>
        <v/>
      </c>
      <c r="S511" s="60" t="str">
        <f t="shared" si="113"/>
        <v/>
      </c>
      <c r="T511" s="52" t="str">
        <f>IF(H511="","",IF(I511=INFO_CALENDRIER!$AB$2,IF(BD!H511="COMMANDE","ALBAN1","ALBAN2"),IF(I511=INFO_CALENDRIER!$AB$3,IF(BD!H511="COMMANDE","ALICE1","ALICE2"),IF(I511=INFO_CALENDRIER!$AB$4,IF(BD!H511="COMMANDE","EUGENIE1","EUGENIE2"),IF(I511=INFO_CALENDRIER!$AB$5,IF(BD!H511="COMMANDE","FRED1","FRED2"),IF(I511=INFO_CALENDRIER!$AB$6,IF(BD!H511="COMMANDE","HERVE1","HERVE2"),IF(I511=INFO_CALENDRIER!$AB$7,IF(BD!H511="COMMANDE","MARIA1","MARIA2"),IF(I511=INFO_CALENDRIER!$AB$8,IF(BD!H511="COMMANDE","MARIE1","MARIE2"),IF(I511=INFO_CALENDRIER!$AB$9,IF(BD!H511="COMMANDE","VALERIE1","VALERIE2"),"erreur")))))))))</f>
        <v/>
      </c>
      <c r="U511" s="52"/>
      <c r="V511" s="52"/>
      <c r="W511" s="60" t="str">
        <f t="shared" si="118"/>
        <v/>
      </c>
      <c r="X511" s="60" t="str">
        <f t="shared" si="119"/>
        <v/>
      </c>
      <c r="Y511" s="60" t="str">
        <f t="shared" si="120"/>
        <v/>
      </c>
      <c r="Z511" s="55" t="str">
        <f t="shared" si="121"/>
        <v/>
      </c>
    </row>
    <row r="512" spans="1:26" x14ac:dyDescent="0.25">
      <c r="A512" s="59"/>
      <c r="B512" s="122"/>
      <c r="C512" s="59"/>
      <c r="D512" s="61"/>
      <c r="E512" s="52"/>
      <c r="F512" s="52"/>
      <c r="G512" s="65"/>
      <c r="H512" s="100" t="str">
        <f t="shared" si="114"/>
        <v/>
      </c>
      <c r="I512" s="52"/>
      <c r="J512" s="60" t="str">
        <f t="shared" si="115"/>
        <v/>
      </c>
      <c r="K512" s="60" t="str">
        <f t="shared" si="116"/>
        <v/>
      </c>
      <c r="L512" s="60" t="str">
        <f t="shared" si="117"/>
        <v/>
      </c>
      <c r="M512" s="52"/>
      <c r="N512" s="52" t="str">
        <f t="shared" si="109"/>
        <v/>
      </c>
      <c r="O512" s="52" t="str">
        <f t="shared" si="110"/>
        <v/>
      </c>
      <c r="P512" s="52" t="str">
        <f t="shared" si="111"/>
        <v/>
      </c>
      <c r="Q512" s="52" t="str">
        <f>+IF(A512="","",CONCATENATE(YEAR(A512),"-",VLOOKUP(MONTH(A512),INFO_CALENDRIER!$I$1:$J$13,2,FALSE)))</f>
        <v/>
      </c>
      <c r="R512" s="52" t="str">
        <f t="shared" si="112"/>
        <v/>
      </c>
      <c r="S512" s="60" t="str">
        <f t="shared" si="113"/>
        <v/>
      </c>
      <c r="T512" s="52" t="str">
        <f>IF(H512="","",IF(I512=INFO_CALENDRIER!$AB$2,IF(BD!H512="COMMANDE","ALBAN1","ALBAN2"),IF(I512=INFO_CALENDRIER!$AB$3,IF(BD!H512="COMMANDE","ALICE1","ALICE2"),IF(I512=INFO_CALENDRIER!$AB$4,IF(BD!H512="COMMANDE","EUGENIE1","EUGENIE2"),IF(I512=INFO_CALENDRIER!$AB$5,IF(BD!H512="COMMANDE","FRED1","FRED2"),IF(I512=INFO_CALENDRIER!$AB$6,IF(BD!H512="COMMANDE","HERVE1","HERVE2"),IF(I512=INFO_CALENDRIER!$AB$7,IF(BD!H512="COMMANDE","MARIA1","MARIA2"),IF(I512=INFO_CALENDRIER!$AB$8,IF(BD!H512="COMMANDE","MARIE1","MARIE2"),IF(I512=INFO_CALENDRIER!$AB$9,IF(BD!H512="COMMANDE","VALERIE1","VALERIE2"),"erreur")))))))))</f>
        <v/>
      </c>
      <c r="U512" s="52"/>
      <c r="V512" s="52"/>
      <c r="W512" s="60" t="str">
        <f t="shared" si="118"/>
        <v/>
      </c>
      <c r="X512" s="60" t="str">
        <f t="shared" si="119"/>
        <v/>
      </c>
      <c r="Y512" s="60" t="str">
        <f t="shared" si="120"/>
        <v/>
      </c>
      <c r="Z512" s="55" t="str">
        <f t="shared" si="121"/>
        <v/>
      </c>
    </row>
    <row r="513" spans="1:26" x14ac:dyDescent="0.25">
      <c r="A513" s="59"/>
      <c r="B513" s="122"/>
      <c r="C513" s="59"/>
      <c r="D513" s="61"/>
      <c r="E513" s="52"/>
      <c r="F513" s="52"/>
      <c r="G513" s="65"/>
      <c r="H513" s="100" t="str">
        <f t="shared" si="114"/>
        <v/>
      </c>
      <c r="I513" s="52"/>
      <c r="J513" s="60" t="str">
        <f t="shared" si="115"/>
        <v/>
      </c>
      <c r="K513" s="60" t="str">
        <f t="shared" si="116"/>
        <v/>
      </c>
      <c r="L513" s="60" t="str">
        <f t="shared" si="117"/>
        <v/>
      </c>
      <c r="M513" s="52"/>
      <c r="N513" s="52" t="str">
        <f t="shared" si="109"/>
        <v/>
      </c>
      <c r="O513" s="52" t="str">
        <f t="shared" si="110"/>
        <v/>
      </c>
      <c r="P513" s="52" t="str">
        <f t="shared" si="111"/>
        <v/>
      </c>
      <c r="Q513" s="52" t="str">
        <f>+IF(A513="","",CONCATENATE(YEAR(A513),"-",VLOOKUP(MONTH(A513),INFO_CALENDRIER!$I$1:$J$13,2,FALSE)))</f>
        <v/>
      </c>
      <c r="R513" s="52" t="str">
        <f t="shared" si="112"/>
        <v/>
      </c>
      <c r="S513" s="60" t="str">
        <f t="shared" si="113"/>
        <v/>
      </c>
      <c r="T513" s="52" t="str">
        <f>IF(H513="","",IF(I513=INFO_CALENDRIER!$AB$2,IF(BD!H513="COMMANDE","ALBAN1","ALBAN2"),IF(I513=INFO_CALENDRIER!$AB$3,IF(BD!H513="COMMANDE","ALICE1","ALICE2"),IF(I513=INFO_CALENDRIER!$AB$4,IF(BD!H513="COMMANDE","EUGENIE1","EUGENIE2"),IF(I513=INFO_CALENDRIER!$AB$5,IF(BD!H513="COMMANDE","FRED1","FRED2"),IF(I513=INFO_CALENDRIER!$AB$6,IF(BD!H513="COMMANDE","HERVE1","HERVE2"),IF(I513=INFO_CALENDRIER!$AB$7,IF(BD!H513="COMMANDE","MARIA1","MARIA2"),IF(I513=INFO_CALENDRIER!$AB$8,IF(BD!H513="COMMANDE","MARIE1","MARIE2"),IF(I513=INFO_CALENDRIER!$AB$9,IF(BD!H513="COMMANDE","VALERIE1","VALERIE2"),"erreur")))))))))</f>
        <v/>
      </c>
      <c r="U513" s="52"/>
      <c r="V513" s="52"/>
      <c r="W513" s="60" t="str">
        <f t="shared" si="118"/>
        <v/>
      </c>
      <c r="X513" s="60" t="str">
        <f t="shared" si="119"/>
        <v/>
      </c>
      <c r="Y513" s="60" t="str">
        <f t="shared" si="120"/>
        <v/>
      </c>
      <c r="Z513" s="55" t="str">
        <f t="shared" si="121"/>
        <v/>
      </c>
    </row>
    <row r="514" spans="1:26" x14ac:dyDescent="0.25">
      <c r="A514" s="59"/>
      <c r="B514" s="122"/>
      <c r="C514" s="59"/>
      <c r="D514" s="61"/>
      <c r="E514" s="52"/>
      <c r="F514" s="52"/>
      <c r="G514" s="65"/>
      <c r="H514" s="100" t="str">
        <f t="shared" si="114"/>
        <v/>
      </c>
      <c r="I514" s="52"/>
      <c r="J514" s="60" t="str">
        <f t="shared" si="115"/>
        <v/>
      </c>
      <c r="K514" s="60" t="str">
        <f t="shared" si="116"/>
        <v/>
      </c>
      <c r="L514" s="60" t="str">
        <f t="shared" si="117"/>
        <v/>
      </c>
      <c r="M514" s="52"/>
      <c r="N514" s="52" t="str">
        <f t="shared" si="109"/>
        <v/>
      </c>
      <c r="O514" s="52" t="str">
        <f t="shared" si="110"/>
        <v/>
      </c>
      <c r="P514" s="52" t="str">
        <f t="shared" si="111"/>
        <v/>
      </c>
      <c r="Q514" s="52" t="str">
        <f>+IF(A514="","",CONCATENATE(YEAR(A514),"-",VLOOKUP(MONTH(A514),INFO_CALENDRIER!$I$1:$J$13,2,FALSE)))</f>
        <v/>
      </c>
      <c r="R514" s="52" t="str">
        <f t="shared" si="112"/>
        <v/>
      </c>
      <c r="S514" s="60" t="str">
        <f t="shared" si="113"/>
        <v/>
      </c>
      <c r="T514" s="52" t="str">
        <f>IF(H514="","",IF(I514=INFO_CALENDRIER!$AB$2,IF(BD!H514="COMMANDE","ALBAN1","ALBAN2"),IF(I514=INFO_CALENDRIER!$AB$3,IF(BD!H514="COMMANDE","ALICE1","ALICE2"),IF(I514=INFO_CALENDRIER!$AB$4,IF(BD!H514="COMMANDE","EUGENIE1","EUGENIE2"),IF(I514=INFO_CALENDRIER!$AB$5,IF(BD!H514="COMMANDE","FRED1","FRED2"),IF(I514=INFO_CALENDRIER!$AB$6,IF(BD!H514="COMMANDE","HERVE1","HERVE2"),IF(I514=INFO_CALENDRIER!$AB$7,IF(BD!H514="COMMANDE","MARIA1","MARIA2"),IF(I514=INFO_CALENDRIER!$AB$8,IF(BD!H514="COMMANDE","MARIE1","MARIE2"),IF(I514=INFO_CALENDRIER!$AB$9,IF(BD!H514="COMMANDE","VALERIE1","VALERIE2"),"erreur")))))))))</f>
        <v/>
      </c>
      <c r="U514" s="52"/>
      <c r="V514" s="52"/>
      <c r="W514" s="60" t="str">
        <f t="shared" si="118"/>
        <v/>
      </c>
      <c r="X514" s="60" t="str">
        <f t="shared" si="119"/>
        <v/>
      </c>
      <c r="Y514" s="60" t="str">
        <f t="shared" si="120"/>
        <v/>
      </c>
      <c r="Z514" s="55" t="str">
        <f t="shared" si="121"/>
        <v/>
      </c>
    </row>
    <row r="515" spans="1:26" x14ac:dyDescent="0.25">
      <c r="A515" s="59"/>
      <c r="B515" s="122"/>
      <c r="C515" s="59"/>
      <c r="D515" s="61"/>
      <c r="E515" s="52"/>
      <c r="F515" s="52"/>
      <c r="G515" s="65"/>
      <c r="H515" s="100" t="str">
        <f t="shared" si="114"/>
        <v/>
      </c>
      <c r="I515" s="52"/>
      <c r="J515" s="60" t="str">
        <f t="shared" si="115"/>
        <v/>
      </c>
      <c r="K515" s="60" t="str">
        <f t="shared" si="116"/>
        <v/>
      </c>
      <c r="L515" s="60" t="str">
        <f t="shared" si="117"/>
        <v/>
      </c>
      <c r="M515" s="52"/>
      <c r="N515" s="52" t="str">
        <f t="shared" ref="N515:N578" si="122">+IF($A515="","",IF(OR(ISERR(K515),ISNA(K515)),1,0))</f>
        <v/>
      </c>
      <c r="O515" s="52" t="str">
        <f t="shared" ref="O515:O578" si="123">+IF($A515="","",IF(OR(ISERR(J515),ISNA(J515)),1,0))</f>
        <v/>
      </c>
      <c r="P515" s="52" t="str">
        <f t="shared" ref="P515:P578" si="124">IF($A515="","",IF(OR(ISERR(L515),ISNA(L515)),1,0))</f>
        <v/>
      </c>
      <c r="Q515" s="52" t="str">
        <f>+IF(A515="","",CONCATENATE(YEAR(A515),"-",VLOOKUP(MONTH(A515),INFO_CALENDRIER!$I$1:$J$13,2,FALSE)))</f>
        <v/>
      </c>
      <c r="R515" s="52" t="str">
        <f t="shared" ref="R515:R578" si="125">+IF($A515="","",IF(OR(ISERR(E515),ISNA(E515)),1,0))</f>
        <v/>
      </c>
      <c r="S515" s="60" t="str">
        <f t="shared" ref="S515:S578" si="126">IF($A515="","",IF(OR(ISERR(I515),ISNA(I515)),1,0))</f>
        <v/>
      </c>
      <c r="T515" s="52" t="str">
        <f>IF(H515="","",IF(I515=INFO_CALENDRIER!$AB$2,IF(BD!H515="COMMANDE","ALBAN1","ALBAN2"),IF(I515=INFO_CALENDRIER!$AB$3,IF(BD!H515="COMMANDE","ALICE1","ALICE2"),IF(I515=INFO_CALENDRIER!$AB$4,IF(BD!H515="COMMANDE","EUGENIE1","EUGENIE2"),IF(I515=INFO_CALENDRIER!$AB$5,IF(BD!H515="COMMANDE","FRED1","FRED2"),IF(I515=INFO_CALENDRIER!$AB$6,IF(BD!H515="COMMANDE","HERVE1","HERVE2"),IF(I515=INFO_CALENDRIER!$AB$7,IF(BD!H515="COMMANDE","MARIA1","MARIA2"),IF(I515=INFO_CALENDRIER!$AB$8,IF(BD!H515="COMMANDE","MARIE1","MARIE2"),IF(I515=INFO_CALENDRIER!$AB$9,IF(BD!H515="COMMANDE","VALERIE1","VALERIE2"),"erreur")))))))))</f>
        <v/>
      </c>
      <c r="U515" s="52"/>
      <c r="V515" s="52"/>
      <c r="W515" s="60" t="str">
        <f t="shared" si="118"/>
        <v/>
      </c>
      <c r="X515" s="60" t="str">
        <f t="shared" si="119"/>
        <v/>
      </c>
      <c r="Y515" s="60" t="str">
        <f t="shared" si="120"/>
        <v/>
      </c>
      <c r="Z515" s="55" t="str">
        <f t="shared" si="121"/>
        <v/>
      </c>
    </row>
    <row r="516" spans="1:26" x14ac:dyDescent="0.25">
      <c r="A516" s="59"/>
      <c r="B516" s="122"/>
      <c r="C516" s="59"/>
      <c r="D516" s="61"/>
      <c r="E516" s="52"/>
      <c r="F516" s="52"/>
      <c r="G516" s="65"/>
      <c r="H516" s="100" t="str">
        <f t="shared" si="114"/>
        <v/>
      </c>
      <c r="I516" s="52"/>
      <c r="J516" s="60" t="str">
        <f t="shared" si="115"/>
        <v/>
      </c>
      <c r="K516" s="60" t="str">
        <f t="shared" si="116"/>
        <v/>
      </c>
      <c r="L516" s="60" t="str">
        <f t="shared" si="117"/>
        <v/>
      </c>
      <c r="M516" s="52"/>
      <c r="N516" s="52" t="str">
        <f t="shared" si="122"/>
        <v/>
      </c>
      <c r="O516" s="52" t="str">
        <f t="shared" si="123"/>
        <v/>
      </c>
      <c r="P516" s="52" t="str">
        <f t="shared" si="124"/>
        <v/>
      </c>
      <c r="Q516" s="52" t="str">
        <f>+IF(A516="","",CONCATENATE(YEAR(A516),"-",VLOOKUP(MONTH(A516),INFO_CALENDRIER!$I$1:$J$13,2,FALSE)))</f>
        <v/>
      </c>
      <c r="R516" s="52" t="str">
        <f t="shared" si="125"/>
        <v/>
      </c>
      <c r="S516" s="60" t="str">
        <f t="shared" si="126"/>
        <v/>
      </c>
      <c r="T516" s="52" t="str">
        <f>IF(H516="","",IF(I516=INFO_CALENDRIER!$AB$2,IF(BD!H516="COMMANDE","ALBAN1","ALBAN2"),IF(I516=INFO_CALENDRIER!$AB$3,IF(BD!H516="COMMANDE","ALICE1","ALICE2"),IF(I516=INFO_CALENDRIER!$AB$4,IF(BD!H516="COMMANDE","EUGENIE1","EUGENIE2"),IF(I516=INFO_CALENDRIER!$AB$5,IF(BD!H516="COMMANDE","FRED1","FRED2"),IF(I516=INFO_CALENDRIER!$AB$6,IF(BD!H516="COMMANDE","HERVE1","HERVE2"),IF(I516=INFO_CALENDRIER!$AB$7,IF(BD!H516="COMMANDE","MARIA1","MARIA2"),IF(I516=INFO_CALENDRIER!$AB$8,IF(BD!H516="COMMANDE","MARIE1","MARIE2"),IF(I516=INFO_CALENDRIER!$AB$9,IF(BD!H516="COMMANDE","VALERIE1","VALERIE2"),"erreur")))))))))</f>
        <v/>
      </c>
      <c r="U516" s="52"/>
      <c r="V516" s="52"/>
      <c r="W516" s="60" t="str">
        <f t="shared" si="118"/>
        <v/>
      </c>
      <c r="X516" s="60" t="str">
        <f t="shared" si="119"/>
        <v/>
      </c>
      <c r="Y516" s="60" t="str">
        <f t="shared" si="120"/>
        <v/>
      </c>
      <c r="Z516" s="55" t="str">
        <f t="shared" si="121"/>
        <v/>
      </c>
    </row>
    <row r="517" spans="1:26" x14ac:dyDescent="0.25">
      <c r="A517" s="59"/>
      <c r="B517" s="122"/>
      <c r="C517" s="59"/>
      <c r="D517" s="61"/>
      <c r="E517" s="52"/>
      <c r="F517" s="52"/>
      <c r="G517" s="65"/>
      <c r="H517" s="100" t="str">
        <f t="shared" si="114"/>
        <v/>
      </c>
      <c r="I517" s="52"/>
      <c r="J517" s="60" t="str">
        <f t="shared" si="115"/>
        <v/>
      </c>
      <c r="K517" s="60" t="str">
        <f t="shared" si="116"/>
        <v/>
      </c>
      <c r="L517" s="60" t="str">
        <f t="shared" si="117"/>
        <v/>
      </c>
      <c r="M517" s="52"/>
      <c r="N517" s="52" t="str">
        <f t="shared" si="122"/>
        <v/>
      </c>
      <c r="O517" s="52" t="str">
        <f t="shared" si="123"/>
        <v/>
      </c>
      <c r="P517" s="52" t="str">
        <f t="shared" si="124"/>
        <v/>
      </c>
      <c r="Q517" s="52" t="str">
        <f>+IF(A517="","",CONCATENATE(YEAR(A517),"-",VLOOKUP(MONTH(A517),INFO_CALENDRIER!$I$1:$J$13,2,FALSE)))</f>
        <v/>
      </c>
      <c r="R517" s="52" t="str">
        <f t="shared" si="125"/>
        <v/>
      </c>
      <c r="S517" s="60" t="str">
        <f t="shared" si="126"/>
        <v/>
      </c>
      <c r="T517" s="52" t="str">
        <f>IF(H517="","",IF(I517=INFO_CALENDRIER!$AB$2,IF(BD!H517="COMMANDE","ALBAN1","ALBAN2"),IF(I517=INFO_CALENDRIER!$AB$3,IF(BD!H517="COMMANDE","ALICE1","ALICE2"),IF(I517=INFO_CALENDRIER!$AB$4,IF(BD!H517="COMMANDE","EUGENIE1","EUGENIE2"),IF(I517=INFO_CALENDRIER!$AB$5,IF(BD!H517="COMMANDE","FRED1","FRED2"),IF(I517=INFO_CALENDRIER!$AB$6,IF(BD!H517="COMMANDE","HERVE1","HERVE2"),IF(I517=INFO_CALENDRIER!$AB$7,IF(BD!H517="COMMANDE","MARIA1","MARIA2"),IF(I517=INFO_CALENDRIER!$AB$8,IF(BD!H517="COMMANDE","MARIE1","MARIE2"),IF(I517=INFO_CALENDRIER!$AB$9,IF(BD!H517="COMMANDE","VALERIE1","VALERIE2"),"erreur")))))))))</f>
        <v/>
      </c>
      <c r="U517" s="52"/>
      <c r="V517" s="52"/>
      <c r="W517" s="60" t="str">
        <f t="shared" si="118"/>
        <v/>
      </c>
      <c r="X517" s="60" t="str">
        <f t="shared" si="119"/>
        <v/>
      </c>
      <c r="Y517" s="60" t="str">
        <f t="shared" si="120"/>
        <v/>
      </c>
      <c r="Z517" s="55" t="str">
        <f t="shared" si="121"/>
        <v/>
      </c>
    </row>
    <row r="518" spans="1:26" x14ac:dyDescent="0.25">
      <c r="A518" s="59"/>
      <c r="B518" s="122"/>
      <c r="C518" s="59"/>
      <c r="D518" s="61"/>
      <c r="E518" s="52"/>
      <c r="F518" s="52"/>
      <c r="G518" s="65"/>
      <c r="H518" s="100" t="str">
        <f t="shared" si="114"/>
        <v/>
      </c>
      <c r="I518" s="52"/>
      <c r="J518" s="60" t="str">
        <f t="shared" si="115"/>
        <v/>
      </c>
      <c r="K518" s="60" t="str">
        <f t="shared" si="116"/>
        <v/>
      </c>
      <c r="L518" s="60" t="str">
        <f t="shared" si="117"/>
        <v/>
      </c>
      <c r="M518" s="52"/>
      <c r="N518" s="52" t="str">
        <f t="shared" si="122"/>
        <v/>
      </c>
      <c r="O518" s="52" t="str">
        <f t="shared" si="123"/>
        <v/>
      </c>
      <c r="P518" s="52" t="str">
        <f t="shared" si="124"/>
        <v/>
      </c>
      <c r="Q518" s="52" t="str">
        <f>+IF(A518="","",CONCATENATE(YEAR(A518),"-",VLOOKUP(MONTH(A518),INFO_CALENDRIER!$I$1:$J$13,2,FALSE)))</f>
        <v/>
      </c>
      <c r="R518" s="52" t="str">
        <f t="shared" si="125"/>
        <v/>
      </c>
      <c r="S518" s="60" t="str">
        <f t="shared" si="126"/>
        <v/>
      </c>
      <c r="T518" s="52" t="str">
        <f>IF(H518="","",IF(I518=INFO_CALENDRIER!$AB$2,IF(BD!H518="COMMANDE","ALBAN1","ALBAN2"),IF(I518=INFO_CALENDRIER!$AB$3,IF(BD!H518="COMMANDE","ALICE1","ALICE2"),IF(I518=INFO_CALENDRIER!$AB$4,IF(BD!H518="COMMANDE","EUGENIE1","EUGENIE2"),IF(I518=INFO_CALENDRIER!$AB$5,IF(BD!H518="COMMANDE","FRED1","FRED2"),IF(I518=INFO_CALENDRIER!$AB$6,IF(BD!H518="COMMANDE","HERVE1","HERVE2"),IF(I518=INFO_CALENDRIER!$AB$7,IF(BD!H518="COMMANDE","MARIA1","MARIA2"),IF(I518=INFO_CALENDRIER!$AB$8,IF(BD!H518="COMMANDE","MARIE1","MARIE2"),IF(I518=INFO_CALENDRIER!$AB$9,IF(BD!H518="COMMANDE","VALERIE1","VALERIE2"),"erreur")))))))))</f>
        <v/>
      </c>
      <c r="U518" s="52"/>
      <c r="V518" s="52"/>
      <c r="W518" s="60" t="str">
        <f t="shared" si="118"/>
        <v/>
      </c>
      <c r="X518" s="60" t="str">
        <f t="shared" si="119"/>
        <v/>
      </c>
      <c r="Y518" s="60" t="str">
        <f t="shared" si="120"/>
        <v/>
      </c>
      <c r="Z518" s="55" t="str">
        <f t="shared" si="121"/>
        <v/>
      </c>
    </row>
    <row r="519" spans="1:26" x14ac:dyDescent="0.25">
      <c r="A519" s="59"/>
      <c r="B519" s="122"/>
      <c r="C519" s="59"/>
      <c r="D519" s="61"/>
      <c r="E519" s="52"/>
      <c r="F519" s="52"/>
      <c r="G519" s="65"/>
      <c r="H519" s="100" t="str">
        <f t="shared" si="114"/>
        <v/>
      </c>
      <c r="I519" s="52"/>
      <c r="J519" s="60" t="str">
        <f t="shared" si="115"/>
        <v/>
      </c>
      <c r="K519" s="60" t="str">
        <f t="shared" si="116"/>
        <v/>
      </c>
      <c r="L519" s="60" t="str">
        <f t="shared" si="117"/>
        <v/>
      </c>
      <c r="M519" s="52"/>
      <c r="N519" s="52" t="str">
        <f t="shared" si="122"/>
        <v/>
      </c>
      <c r="O519" s="52" t="str">
        <f t="shared" si="123"/>
        <v/>
      </c>
      <c r="P519" s="52" t="str">
        <f t="shared" si="124"/>
        <v/>
      </c>
      <c r="Q519" s="52" t="str">
        <f>+IF(A519="","",CONCATENATE(YEAR(A519),"-",VLOOKUP(MONTH(A519),INFO_CALENDRIER!$I$1:$J$13,2,FALSE)))</f>
        <v/>
      </c>
      <c r="R519" s="52" t="str">
        <f t="shared" si="125"/>
        <v/>
      </c>
      <c r="S519" s="60" t="str">
        <f t="shared" si="126"/>
        <v/>
      </c>
      <c r="T519" s="52" t="str">
        <f>IF(H519="","",IF(I519=INFO_CALENDRIER!$AB$2,IF(BD!H519="COMMANDE","ALBAN1","ALBAN2"),IF(I519=INFO_CALENDRIER!$AB$3,IF(BD!H519="COMMANDE","ALICE1","ALICE2"),IF(I519=INFO_CALENDRIER!$AB$4,IF(BD!H519="COMMANDE","EUGENIE1","EUGENIE2"),IF(I519=INFO_CALENDRIER!$AB$5,IF(BD!H519="COMMANDE","FRED1","FRED2"),IF(I519=INFO_CALENDRIER!$AB$6,IF(BD!H519="COMMANDE","HERVE1","HERVE2"),IF(I519=INFO_CALENDRIER!$AB$7,IF(BD!H519="COMMANDE","MARIA1","MARIA2"),IF(I519=INFO_CALENDRIER!$AB$8,IF(BD!H519="COMMANDE","MARIE1","MARIE2"),IF(I519=INFO_CALENDRIER!$AB$9,IF(BD!H519="COMMANDE","VALERIE1","VALERIE2"),"erreur")))))))))</f>
        <v/>
      </c>
      <c r="U519" s="52"/>
      <c r="V519" s="52"/>
      <c r="W519" s="60" t="str">
        <f t="shared" si="118"/>
        <v/>
      </c>
      <c r="X519" s="60" t="str">
        <f t="shared" si="119"/>
        <v/>
      </c>
      <c r="Y519" s="60" t="str">
        <f t="shared" si="120"/>
        <v/>
      </c>
      <c r="Z519" s="55" t="str">
        <f t="shared" si="121"/>
        <v/>
      </c>
    </row>
    <row r="520" spans="1:26" x14ac:dyDescent="0.25">
      <c r="A520" s="59"/>
      <c r="B520" s="122"/>
      <c r="C520" s="59"/>
      <c r="D520" s="61"/>
      <c r="E520" s="52"/>
      <c r="F520" s="52"/>
      <c r="G520" s="65"/>
      <c r="H520" s="100" t="str">
        <f t="shared" si="114"/>
        <v/>
      </c>
      <c r="I520" s="52"/>
      <c r="J520" s="60" t="str">
        <f t="shared" si="115"/>
        <v/>
      </c>
      <c r="K520" s="60" t="str">
        <f t="shared" si="116"/>
        <v/>
      </c>
      <c r="L520" s="60" t="str">
        <f t="shared" si="117"/>
        <v/>
      </c>
      <c r="M520" s="52"/>
      <c r="N520" s="52" t="str">
        <f t="shared" si="122"/>
        <v/>
      </c>
      <c r="O520" s="52" t="str">
        <f t="shared" si="123"/>
        <v/>
      </c>
      <c r="P520" s="52" t="str">
        <f t="shared" si="124"/>
        <v/>
      </c>
      <c r="Q520" s="52" t="str">
        <f>+IF(A520="","",CONCATENATE(YEAR(A520),"-",VLOOKUP(MONTH(A520),INFO_CALENDRIER!$I$1:$J$13,2,FALSE)))</f>
        <v/>
      </c>
      <c r="R520" s="52" t="str">
        <f t="shared" si="125"/>
        <v/>
      </c>
      <c r="S520" s="60" t="str">
        <f t="shared" si="126"/>
        <v/>
      </c>
      <c r="T520" s="52" t="str">
        <f>IF(H520="","",IF(I520=INFO_CALENDRIER!$AB$2,IF(BD!H520="COMMANDE","ALBAN1","ALBAN2"),IF(I520=INFO_CALENDRIER!$AB$3,IF(BD!H520="COMMANDE","ALICE1","ALICE2"),IF(I520=INFO_CALENDRIER!$AB$4,IF(BD!H520="COMMANDE","EUGENIE1","EUGENIE2"),IF(I520=INFO_CALENDRIER!$AB$5,IF(BD!H520="COMMANDE","FRED1","FRED2"),IF(I520=INFO_CALENDRIER!$AB$6,IF(BD!H520="COMMANDE","HERVE1","HERVE2"),IF(I520=INFO_CALENDRIER!$AB$7,IF(BD!H520="COMMANDE","MARIA1","MARIA2"),IF(I520=INFO_CALENDRIER!$AB$8,IF(BD!H520="COMMANDE","MARIE1","MARIE2"),IF(I520=INFO_CALENDRIER!$AB$9,IF(BD!H520="COMMANDE","VALERIE1","VALERIE2"),"erreur")))))))))</f>
        <v/>
      </c>
      <c r="U520" s="52"/>
      <c r="V520" s="52"/>
      <c r="W520" s="60" t="str">
        <f t="shared" si="118"/>
        <v/>
      </c>
      <c r="X520" s="60" t="str">
        <f t="shared" si="119"/>
        <v/>
      </c>
      <c r="Y520" s="60" t="str">
        <f t="shared" si="120"/>
        <v/>
      </c>
      <c r="Z520" s="55" t="str">
        <f t="shared" si="121"/>
        <v/>
      </c>
    </row>
    <row r="521" spans="1:26" x14ac:dyDescent="0.25">
      <c r="A521" s="59"/>
      <c r="B521" s="122"/>
      <c r="C521" s="59"/>
      <c r="D521" s="61"/>
      <c r="E521" s="52"/>
      <c r="F521" s="52"/>
      <c r="G521" s="65"/>
      <c r="H521" s="100" t="str">
        <f t="shared" si="114"/>
        <v/>
      </c>
      <c r="I521" s="52"/>
      <c r="J521" s="60" t="str">
        <f t="shared" si="115"/>
        <v/>
      </c>
      <c r="K521" s="60" t="str">
        <f t="shared" si="116"/>
        <v/>
      </c>
      <c r="L521" s="60" t="str">
        <f t="shared" si="117"/>
        <v/>
      </c>
      <c r="M521" s="52"/>
      <c r="N521" s="52" t="str">
        <f t="shared" si="122"/>
        <v/>
      </c>
      <c r="O521" s="52" t="str">
        <f t="shared" si="123"/>
        <v/>
      </c>
      <c r="P521" s="52" t="str">
        <f t="shared" si="124"/>
        <v/>
      </c>
      <c r="Q521" s="52" t="str">
        <f>+IF(A521="","",CONCATENATE(YEAR(A521),"-",VLOOKUP(MONTH(A521),INFO_CALENDRIER!$I$1:$J$13,2,FALSE)))</f>
        <v/>
      </c>
      <c r="R521" s="52" t="str">
        <f t="shared" si="125"/>
        <v/>
      </c>
      <c r="S521" s="60" t="str">
        <f t="shared" si="126"/>
        <v/>
      </c>
      <c r="T521" s="52" t="str">
        <f>IF(H521="","",IF(I521=INFO_CALENDRIER!$AB$2,IF(BD!H521="COMMANDE","ALBAN1","ALBAN2"),IF(I521=INFO_CALENDRIER!$AB$3,IF(BD!H521="COMMANDE","ALICE1","ALICE2"),IF(I521=INFO_CALENDRIER!$AB$4,IF(BD!H521="COMMANDE","EUGENIE1","EUGENIE2"),IF(I521=INFO_CALENDRIER!$AB$5,IF(BD!H521="COMMANDE","FRED1","FRED2"),IF(I521=INFO_CALENDRIER!$AB$6,IF(BD!H521="COMMANDE","HERVE1","HERVE2"),IF(I521=INFO_CALENDRIER!$AB$7,IF(BD!H521="COMMANDE","MARIA1","MARIA2"),IF(I521=INFO_CALENDRIER!$AB$8,IF(BD!H521="COMMANDE","MARIE1","MARIE2"),IF(I521=INFO_CALENDRIER!$AB$9,IF(BD!H521="COMMANDE","VALERIE1","VALERIE2"),"erreur")))))))))</f>
        <v/>
      </c>
      <c r="U521" s="52"/>
      <c r="V521" s="52"/>
      <c r="W521" s="60" t="str">
        <f t="shared" si="118"/>
        <v/>
      </c>
      <c r="X521" s="60" t="str">
        <f t="shared" si="119"/>
        <v/>
      </c>
      <c r="Y521" s="60" t="str">
        <f t="shared" si="120"/>
        <v/>
      </c>
      <c r="Z521" s="55" t="str">
        <f t="shared" si="121"/>
        <v/>
      </c>
    </row>
    <row r="522" spans="1:26" x14ac:dyDescent="0.25">
      <c r="A522" s="59"/>
      <c r="B522" s="122"/>
      <c r="C522" s="59"/>
      <c r="D522" s="61"/>
      <c r="E522" s="52"/>
      <c r="F522" s="52"/>
      <c r="G522" s="65"/>
      <c r="H522" s="100" t="str">
        <f t="shared" ref="H522:H585" si="127">IF(G522="","",IF(U522=V522,"ERREUR",IF(U522=TRUE,"OPTION",IF(V522=TRUE,"COMMANDE",""))))</f>
        <v/>
      </c>
      <c r="I522" s="52"/>
      <c r="J522" s="60" t="str">
        <f t="shared" si="115"/>
        <v/>
      </c>
      <c r="K522" s="60" t="str">
        <f t="shared" si="116"/>
        <v/>
      </c>
      <c r="L522" s="60" t="str">
        <f t="shared" si="117"/>
        <v/>
      </c>
      <c r="M522" s="52"/>
      <c r="N522" s="52" t="str">
        <f t="shared" si="122"/>
        <v/>
      </c>
      <c r="O522" s="52" t="str">
        <f t="shared" si="123"/>
        <v/>
      </c>
      <c r="P522" s="52" t="str">
        <f t="shared" si="124"/>
        <v/>
      </c>
      <c r="Q522" s="52" t="str">
        <f>+IF(A522="","",CONCATENATE(YEAR(A522),"-",VLOOKUP(MONTH(A522),INFO_CALENDRIER!$I$1:$J$13,2,FALSE)))</f>
        <v/>
      </c>
      <c r="R522" s="52" t="str">
        <f t="shared" si="125"/>
        <v/>
      </c>
      <c r="S522" s="60" t="str">
        <f t="shared" si="126"/>
        <v/>
      </c>
      <c r="T522" s="52" t="str">
        <f>IF(H522="","",IF(I522=INFO_CALENDRIER!$AB$2,IF(BD!H522="COMMANDE","ALBAN1","ALBAN2"),IF(I522=INFO_CALENDRIER!$AB$3,IF(BD!H522="COMMANDE","ALICE1","ALICE2"),IF(I522=INFO_CALENDRIER!$AB$4,IF(BD!H522="COMMANDE","EUGENIE1","EUGENIE2"),IF(I522=INFO_CALENDRIER!$AB$5,IF(BD!H522="COMMANDE","FRED1","FRED2"),IF(I522=INFO_CALENDRIER!$AB$6,IF(BD!H522="COMMANDE","HERVE1","HERVE2"),IF(I522=INFO_CALENDRIER!$AB$7,IF(BD!H522="COMMANDE","MARIA1","MARIA2"),IF(I522=INFO_CALENDRIER!$AB$8,IF(BD!H522="COMMANDE","MARIE1","MARIE2"),IF(I522=INFO_CALENDRIER!$AB$9,IF(BD!H522="COMMANDE","VALERIE1","VALERIE2"),"erreur")))))))))</f>
        <v/>
      </c>
      <c r="U522" s="52"/>
      <c r="V522" s="52"/>
      <c r="W522" s="60" t="str">
        <f t="shared" si="118"/>
        <v/>
      </c>
      <c r="X522" s="60" t="str">
        <f t="shared" si="119"/>
        <v/>
      </c>
      <c r="Y522" s="60" t="str">
        <f t="shared" si="120"/>
        <v/>
      </c>
      <c r="Z522" s="55" t="str">
        <f t="shared" si="121"/>
        <v/>
      </c>
    </row>
    <row r="523" spans="1:26" x14ac:dyDescent="0.25">
      <c r="A523" s="59"/>
      <c r="B523" s="122"/>
      <c r="C523" s="59"/>
      <c r="D523" s="61"/>
      <c r="E523" s="52"/>
      <c r="F523" s="52"/>
      <c r="G523" s="65"/>
      <c r="H523" s="100" t="str">
        <f t="shared" si="127"/>
        <v/>
      </c>
      <c r="I523" s="52"/>
      <c r="J523" s="60" t="str">
        <f t="shared" si="115"/>
        <v/>
      </c>
      <c r="K523" s="60" t="str">
        <f t="shared" si="116"/>
        <v/>
      </c>
      <c r="L523" s="60" t="str">
        <f t="shared" si="117"/>
        <v/>
      </c>
      <c r="M523" s="52"/>
      <c r="N523" s="52" t="str">
        <f t="shared" si="122"/>
        <v/>
      </c>
      <c r="O523" s="52" t="str">
        <f t="shared" si="123"/>
        <v/>
      </c>
      <c r="P523" s="52" t="str">
        <f t="shared" si="124"/>
        <v/>
      </c>
      <c r="Q523" s="52" t="str">
        <f>+IF(A523="","",CONCATENATE(YEAR(A523),"-",VLOOKUP(MONTH(A523),INFO_CALENDRIER!$I$1:$J$13,2,FALSE)))</f>
        <v/>
      </c>
      <c r="R523" s="52" t="str">
        <f t="shared" si="125"/>
        <v/>
      </c>
      <c r="S523" s="60" t="str">
        <f t="shared" si="126"/>
        <v/>
      </c>
      <c r="T523" s="52" t="str">
        <f>IF(H523="","",IF(I523=INFO_CALENDRIER!$AB$2,IF(BD!H523="COMMANDE","ALBAN1","ALBAN2"),IF(I523=INFO_CALENDRIER!$AB$3,IF(BD!H523="COMMANDE","ALICE1","ALICE2"),IF(I523=INFO_CALENDRIER!$AB$4,IF(BD!H523="COMMANDE","EUGENIE1","EUGENIE2"),IF(I523=INFO_CALENDRIER!$AB$5,IF(BD!H523="COMMANDE","FRED1","FRED2"),IF(I523=INFO_CALENDRIER!$AB$6,IF(BD!H523="COMMANDE","HERVE1","HERVE2"),IF(I523=INFO_CALENDRIER!$AB$7,IF(BD!H523="COMMANDE","MARIA1","MARIA2"),IF(I523=INFO_CALENDRIER!$AB$8,IF(BD!H523="COMMANDE","MARIE1","MARIE2"),IF(I523=INFO_CALENDRIER!$AB$9,IF(BD!H523="COMMANDE","VALERIE1","VALERIE2"),"erreur")))))))))</f>
        <v/>
      </c>
      <c r="U523" s="52"/>
      <c r="V523" s="52"/>
      <c r="W523" s="60" t="str">
        <f t="shared" si="118"/>
        <v/>
      </c>
      <c r="X523" s="60" t="str">
        <f t="shared" si="119"/>
        <v/>
      </c>
      <c r="Y523" s="60" t="str">
        <f t="shared" si="120"/>
        <v/>
      </c>
      <c r="Z523" s="55" t="str">
        <f t="shared" si="121"/>
        <v/>
      </c>
    </row>
    <row r="524" spans="1:26" x14ac:dyDescent="0.25">
      <c r="A524" s="59"/>
      <c r="B524" s="122"/>
      <c r="C524" s="59"/>
      <c r="D524" s="61"/>
      <c r="E524" s="52"/>
      <c r="F524" s="52"/>
      <c r="G524" s="65"/>
      <c r="H524" s="100" t="str">
        <f t="shared" si="127"/>
        <v/>
      </c>
      <c r="I524" s="52"/>
      <c r="J524" s="60" t="str">
        <f t="shared" si="115"/>
        <v/>
      </c>
      <c r="K524" s="60" t="str">
        <f t="shared" si="116"/>
        <v/>
      </c>
      <c r="L524" s="60" t="str">
        <f t="shared" si="117"/>
        <v/>
      </c>
      <c r="M524" s="52"/>
      <c r="N524" s="52" t="str">
        <f t="shared" si="122"/>
        <v/>
      </c>
      <c r="O524" s="52" t="str">
        <f t="shared" si="123"/>
        <v/>
      </c>
      <c r="P524" s="52" t="str">
        <f t="shared" si="124"/>
        <v/>
      </c>
      <c r="Q524" s="52" t="str">
        <f>+IF(A524="","",CONCATENATE(YEAR(A524),"-",VLOOKUP(MONTH(A524),INFO_CALENDRIER!$I$1:$J$13,2,FALSE)))</f>
        <v/>
      </c>
      <c r="R524" s="52" t="str">
        <f t="shared" si="125"/>
        <v/>
      </c>
      <c r="S524" s="60" t="str">
        <f t="shared" si="126"/>
        <v/>
      </c>
      <c r="T524" s="52" t="str">
        <f>IF(H524="","",IF(I524=INFO_CALENDRIER!$AB$2,IF(BD!H524="COMMANDE","ALBAN1","ALBAN2"),IF(I524=INFO_CALENDRIER!$AB$3,IF(BD!H524="COMMANDE","ALICE1","ALICE2"),IF(I524=INFO_CALENDRIER!$AB$4,IF(BD!H524="COMMANDE","EUGENIE1","EUGENIE2"),IF(I524=INFO_CALENDRIER!$AB$5,IF(BD!H524="COMMANDE","FRED1","FRED2"),IF(I524=INFO_CALENDRIER!$AB$6,IF(BD!H524="COMMANDE","HERVE1","HERVE2"),IF(I524=INFO_CALENDRIER!$AB$7,IF(BD!H524="COMMANDE","MARIA1","MARIA2"),IF(I524=INFO_CALENDRIER!$AB$8,IF(BD!H524="COMMANDE","MARIE1","MARIE2"),IF(I524=INFO_CALENDRIER!$AB$9,IF(BD!H524="COMMANDE","VALERIE1","VALERIE2"),"erreur")))))))))</f>
        <v/>
      </c>
      <c r="U524" s="52"/>
      <c r="V524" s="52"/>
      <c r="W524" s="60" t="str">
        <f t="shared" si="118"/>
        <v/>
      </c>
      <c r="X524" s="60" t="str">
        <f t="shared" si="119"/>
        <v/>
      </c>
      <c r="Y524" s="60" t="str">
        <f t="shared" si="120"/>
        <v/>
      </c>
      <c r="Z524" s="55" t="str">
        <f t="shared" si="121"/>
        <v/>
      </c>
    </row>
    <row r="525" spans="1:26" x14ac:dyDescent="0.25">
      <c r="A525" s="59"/>
      <c r="B525" s="122"/>
      <c r="C525" s="59"/>
      <c r="D525" s="61"/>
      <c r="E525" s="52"/>
      <c r="F525" s="52"/>
      <c r="G525" s="65"/>
      <c r="H525" s="100" t="str">
        <f t="shared" si="127"/>
        <v/>
      </c>
      <c r="I525" s="52"/>
      <c r="J525" s="60" t="str">
        <f t="shared" si="115"/>
        <v/>
      </c>
      <c r="K525" s="60" t="str">
        <f t="shared" si="116"/>
        <v/>
      </c>
      <c r="L525" s="60" t="str">
        <f t="shared" si="117"/>
        <v/>
      </c>
      <c r="M525" s="52"/>
      <c r="N525" s="52" t="str">
        <f t="shared" si="122"/>
        <v/>
      </c>
      <c r="O525" s="52" t="str">
        <f t="shared" si="123"/>
        <v/>
      </c>
      <c r="P525" s="52" t="str">
        <f t="shared" si="124"/>
        <v/>
      </c>
      <c r="Q525" s="52" t="str">
        <f>+IF(A525="","",CONCATENATE(YEAR(A525),"-",VLOOKUP(MONTH(A525),INFO_CALENDRIER!$I$1:$J$13,2,FALSE)))</f>
        <v/>
      </c>
      <c r="R525" s="52" t="str">
        <f t="shared" si="125"/>
        <v/>
      </c>
      <c r="S525" s="60" t="str">
        <f t="shared" si="126"/>
        <v/>
      </c>
      <c r="T525" s="52" t="str">
        <f>IF(H525="","",IF(I525=INFO_CALENDRIER!$AB$2,IF(BD!H525="COMMANDE","ALBAN1","ALBAN2"),IF(I525=INFO_CALENDRIER!$AB$3,IF(BD!H525="COMMANDE","ALICE1","ALICE2"),IF(I525=INFO_CALENDRIER!$AB$4,IF(BD!H525="COMMANDE","EUGENIE1","EUGENIE2"),IF(I525=INFO_CALENDRIER!$AB$5,IF(BD!H525="COMMANDE","FRED1","FRED2"),IF(I525=INFO_CALENDRIER!$AB$6,IF(BD!H525="COMMANDE","HERVE1","HERVE2"),IF(I525=INFO_CALENDRIER!$AB$7,IF(BD!H525="COMMANDE","MARIA1","MARIA2"),IF(I525=INFO_CALENDRIER!$AB$8,IF(BD!H525="COMMANDE","MARIE1","MARIE2"),IF(I525=INFO_CALENDRIER!$AB$9,IF(BD!H525="COMMANDE","VALERIE1","VALERIE2"),"erreur")))))))))</f>
        <v/>
      </c>
      <c r="U525" s="52"/>
      <c r="V525" s="52"/>
      <c r="W525" s="60" t="str">
        <f t="shared" si="118"/>
        <v/>
      </c>
      <c r="X525" s="60" t="str">
        <f t="shared" si="119"/>
        <v/>
      </c>
      <c r="Y525" s="60" t="str">
        <f t="shared" si="120"/>
        <v/>
      </c>
      <c r="Z525" s="55" t="str">
        <f t="shared" si="121"/>
        <v/>
      </c>
    </row>
    <row r="526" spans="1:26" x14ac:dyDescent="0.25">
      <c r="A526" s="59"/>
      <c r="B526" s="122"/>
      <c r="C526" s="59"/>
      <c r="D526" s="61"/>
      <c r="E526" s="52"/>
      <c r="F526" s="52"/>
      <c r="G526" s="65"/>
      <c r="H526" s="100" t="str">
        <f t="shared" si="127"/>
        <v/>
      </c>
      <c r="I526" s="52"/>
      <c r="J526" s="60" t="str">
        <f t="shared" si="115"/>
        <v/>
      </c>
      <c r="K526" s="60" t="str">
        <f t="shared" si="116"/>
        <v/>
      </c>
      <c r="L526" s="60" t="str">
        <f t="shared" si="117"/>
        <v/>
      </c>
      <c r="M526" s="52"/>
      <c r="N526" s="52" t="str">
        <f t="shared" si="122"/>
        <v/>
      </c>
      <c r="O526" s="52" t="str">
        <f t="shared" si="123"/>
        <v/>
      </c>
      <c r="P526" s="52" t="str">
        <f t="shared" si="124"/>
        <v/>
      </c>
      <c r="Q526" s="52" t="str">
        <f>+IF(A526="","",CONCATENATE(YEAR(A526),"-",VLOOKUP(MONTH(A526),INFO_CALENDRIER!$I$1:$J$13,2,FALSE)))</f>
        <v/>
      </c>
      <c r="R526" s="52" t="str">
        <f t="shared" si="125"/>
        <v/>
      </c>
      <c r="S526" s="60" t="str">
        <f t="shared" si="126"/>
        <v/>
      </c>
      <c r="T526" s="52" t="str">
        <f>IF(H526="","",IF(I526=INFO_CALENDRIER!$AB$2,IF(BD!H526="COMMANDE","ALBAN1","ALBAN2"),IF(I526=INFO_CALENDRIER!$AB$3,IF(BD!H526="COMMANDE","ALICE1","ALICE2"),IF(I526=INFO_CALENDRIER!$AB$4,IF(BD!H526="COMMANDE","EUGENIE1","EUGENIE2"),IF(I526=INFO_CALENDRIER!$AB$5,IF(BD!H526="COMMANDE","FRED1","FRED2"),IF(I526=INFO_CALENDRIER!$AB$6,IF(BD!H526="COMMANDE","HERVE1","HERVE2"),IF(I526=INFO_CALENDRIER!$AB$7,IF(BD!H526="COMMANDE","MARIA1","MARIA2"),IF(I526=INFO_CALENDRIER!$AB$8,IF(BD!H526="COMMANDE","MARIE1","MARIE2"),IF(I526=INFO_CALENDRIER!$AB$9,IF(BD!H526="COMMANDE","VALERIE1","VALERIE2"),"erreur")))))))))</f>
        <v/>
      </c>
      <c r="U526" s="52"/>
      <c r="V526" s="52"/>
      <c r="W526" s="60" t="str">
        <f t="shared" si="118"/>
        <v/>
      </c>
      <c r="X526" s="60" t="str">
        <f t="shared" si="119"/>
        <v/>
      </c>
      <c r="Y526" s="60" t="str">
        <f t="shared" si="120"/>
        <v/>
      </c>
      <c r="Z526" s="55" t="str">
        <f t="shared" si="121"/>
        <v/>
      </c>
    </row>
    <row r="527" spans="1:26" x14ac:dyDescent="0.25">
      <c r="A527" s="59"/>
      <c r="B527" s="122"/>
      <c r="C527" s="59"/>
      <c r="D527" s="61"/>
      <c r="E527" s="52"/>
      <c r="F527" s="52"/>
      <c r="G527" s="65"/>
      <c r="H527" s="100" t="str">
        <f t="shared" si="127"/>
        <v/>
      </c>
      <c r="I527" s="52"/>
      <c r="J527" s="60" t="str">
        <f t="shared" si="115"/>
        <v/>
      </c>
      <c r="K527" s="60" t="str">
        <f t="shared" si="116"/>
        <v/>
      </c>
      <c r="L527" s="60" t="str">
        <f t="shared" si="117"/>
        <v/>
      </c>
      <c r="M527" s="52"/>
      <c r="N527" s="52" t="str">
        <f t="shared" si="122"/>
        <v/>
      </c>
      <c r="O527" s="52" t="str">
        <f t="shared" si="123"/>
        <v/>
      </c>
      <c r="P527" s="52" t="str">
        <f t="shared" si="124"/>
        <v/>
      </c>
      <c r="Q527" s="52" t="str">
        <f>+IF(A527="","",CONCATENATE(YEAR(A527),"-",VLOOKUP(MONTH(A527),INFO_CALENDRIER!$I$1:$J$13,2,FALSE)))</f>
        <v/>
      </c>
      <c r="R527" s="52" t="str">
        <f t="shared" si="125"/>
        <v/>
      </c>
      <c r="S527" s="60" t="str">
        <f t="shared" si="126"/>
        <v/>
      </c>
      <c r="T527" s="52" t="str">
        <f>IF(H527="","",IF(I527=INFO_CALENDRIER!$AB$2,IF(BD!H527="COMMANDE","ALBAN1","ALBAN2"),IF(I527=INFO_CALENDRIER!$AB$3,IF(BD!H527="COMMANDE","ALICE1","ALICE2"),IF(I527=INFO_CALENDRIER!$AB$4,IF(BD!H527="COMMANDE","EUGENIE1","EUGENIE2"),IF(I527=INFO_CALENDRIER!$AB$5,IF(BD!H527="COMMANDE","FRED1","FRED2"),IF(I527=INFO_CALENDRIER!$AB$6,IF(BD!H527="COMMANDE","HERVE1","HERVE2"),IF(I527=INFO_CALENDRIER!$AB$7,IF(BD!H527="COMMANDE","MARIA1","MARIA2"),IF(I527=INFO_CALENDRIER!$AB$8,IF(BD!H527="COMMANDE","MARIE1","MARIE2"),IF(I527=INFO_CALENDRIER!$AB$9,IF(BD!H527="COMMANDE","VALERIE1","VALERIE2"),"erreur")))))))))</f>
        <v/>
      </c>
      <c r="U527" s="52"/>
      <c r="V527" s="52"/>
      <c r="W527" s="60" t="str">
        <f t="shared" si="118"/>
        <v/>
      </c>
      <c r="X527" s="60" t="str">
        <f t="shared" si="119"/>
        <v/>
      </c>
      <c r="Y527" s="60" t="str">
        <f t="shared" si="120"/>
        <v/>
      </c>
      <c r="Z527" s="55" t="str">
        <f t="shared" si="121"/>
        <v/>
      </c>
    </row>
    <row r="528" spans="1:26" x14ac:dyDescent="0.25">
      <c r="A528" s="59"/>
      <c r="B528" s="122"/>
      <c r="C528" s="59"/>
      <c r="D528" s="61"/>
      <c r="E528" s="52"/>
      <c r="F528" s="52"/>
      <c r="G528" s="65"/>
      <c r="H528" s="100" t="str">
        <f t="shared" si="127"/>
        <v/>
      </c>
      <c r="I528" s="52"/>
      <c r="J528" s="60" t="str">
        <f t="shared" si="115"/>
        <v/>
      </c>
      <c r="K528" s="60" t="str">
        <f t="shared" si="116"/>
        <v/>
      </c>
      <c r="L528" s="60" t="str">
        <f t="shared" si="117"/>
        <v/>
      </c>
      <c r="M528" s="52"/>
      <c r="N528" s="52" t="str">
        <f t="shared" si="122"/>
        <v/>
      </c>
      <c r="O528" s="52" t="str">
        <f t="shared" si="123"/>
        <v/>
      </c>
      <c r="P528" s="52" t="str">
        <f t="shared" si="124"/>
        <v/>
      </c>
      <c r="Q528" s="52" t="str">
        <f>+IF(A528="","",CONCATENATE(YEAR(A528),"-",VLOOKUP(MONTH(A528),INFO_CALENDRIER!$I$1:$J$13,2,FALSE)))</f>
        <v/>
      </c>
      <c r="R528" s="52" t="str">
        <f t="shared" si="125"/>
        <v/>
      </c>
      <c r="S528" s="60" t="str">
        <f t="shared" si="126"/>
        <v/>
      </c>
      <c r="T528" s="52" t="str">
        <f>IF(H528="","",IF(I528=INFO_CALENDRIER!$AB$2,IF(BD!H528="COMMANDE","ALBAN1","ALBAN2"),IF(I528=INFO_CALENDRIER!$AB$3,IF(BD!H528="COMMANDE","ALICE1","ALICE2"),IF(I528=INFO_CALENDRIER!$AB$4,IF(BD!H528="COMMANDE","EUGENIE1","EUGENIE2"),IF(I528=INFO_CALENDRIER!$AB$5,IF(BD!H528="COMMANDE","FRED1","FRED2"),IF(I528=INFO_CALENDRIER!$AB$6,IF(BD!H528="COMMANDE","HERVE1","HERVE2"),IF(I528=INFO_CALENDRIER!$AB$7,IF(BD!H528="COMMANDE","MARIA1","MARIA2"),IF(I528=INFO_CALENDRIER!$AB$8,IF(BD!H528="COMMANDE","MARIE1","MARIE2"),IF(I528=INFO_CALENDRIER!$AB$9,IF(BD!H528="COMMANDE","VALERIE1","VALERIE2"),"erreur")))))))))</f>
        <v/>
      </c>
      <c r="U528" s="52"/>
      <c r="V528" s="52"/>
      <c r="W528" s="60" t="str">
        <f t="shared" si="118"/>
        <v/>
      </c>
      <c r="X528" s="60" t="str">
        <f t="shared" si="119"/>
        <v/>
      </c>
      <c r="Y528" s="60" t="str">
        <f t="shared" si="120"/>
        <v/>
      </c>
      <c r="Z528" s="55" t="str">
        <f t="shared" si="121"/>
        <v/>
      </c>
    </row>
    <row r="529" spans="1:26" x14ac:dyDescent="0.25">
      <c r="A529" s="59"/>
      <c r="B529" s="122"/>
      <c r="C529" s="59"/>
      <c r="D529" s="61"/>
      <c r="E529" s="52"/>
      <c r="F529" s="52"/>
      <c r="G529" s="65"/>
      <c r="H529" s="100" t="str">
        <f t="shared" si="127"/>
        <v/>
      </c>
      <c r="I529" s="52"/>
      <c r="J529" s="60" t="str">
        <f t="shared" ref="J529:J592" si="128">IF($A529="","",DAY(A529))</f>
        <v/>
      </c>
      <c r="K529" s="60" t="str">
        <f t="shared" ref="K529:K592" si="129">IF($A529="","",MONTH(A529))</f>
        <v/>
      </c>
      <c r="L529" s="60" t="str">
        <f t="shared" ref="L529:L592" si="130">IF($A529="","",YEAR(A529))</f>
        <v/>
      </c>
      <c r="M529" s="52"/>
      <c r="N529" s="52" t="str">
        <f t="shared" si="122"/>
        <v/>
      </c>
      <c r="O529" s="52" t="str">
        <f t="shared" si="123"/>
        <v/>
      </c>
      <c r="P529" s="52" t="str">
        <f t="shared" si="124"/>
        <v/>
      </c>
      <c r="Q529" s="52" t="str">
        <f>+IF(A529="","",CONCATENATE(YEAR(A529),"-",VLOOKUP(MONTH(A529),INFO_CALENDRIER!$I$1:$J$13,2,FALSE)))</f>
        <v/>
      </c>
      <c r="R529" s="52" t="str">
        <f t="shared" si="125"/>
        <v/>
      </c>
      <c r="S529" s="60" t="str">
        <f t="shared" si="126"/>
        <v/>
      </c>
      <c r="T529" s="52" t="str">
        <f>IF(H529="","",IF(I529=INFO_CALENDRIER!$AB$2,IF(BD!H529="COMMANDE","ALBAN1","ALBAN2"),IF(I529=INFO_CALENDRIER!$AB$3,IF(BD!H529="COMMANDE","ALICE1","ALICE2"),IF(I529=INFO_CALENDRIER!$AB$4,IF(BD!H529="COMMANDE","EUGENIE1","EUGENIE2"),IF(I529=INFO_CALENDRIER!$AB$5,IF(BD!H529="COMMANDE","FRED1","FRED2"),IF(I529=INFO_CALENDRIER!$AB$6,IF(BD!H529="COMMANDE","HERVE1","HERVE2"),IF(I529=INFO_CALENDRIER!$AB$7,IF(BD!H529="COMMANDE","MARIA1","MARIA2"),IF(I529=INFO_CALENDRIER!$AB$8,IF(BD!H529="COMMANDE","MARIE1","MARIE2"),IF(I529=INFO_CALENDRIER!$AB$9,IF(BD!H529="COMMANDE","VALERIE1","VALERIE2"),"erreur")))))))))</f>
        <v/>
      </c>
      <c r="U529" s="52"/>
      <c r="V529" s="52"/>
      <c r="W529" s="60" t="str">
        <f t="shared" ref="W529:W592" si="131">IF($C529="","",DAY(C529))</f>
        <v/>
      </c>
      <c r="X529" s="60" t="str">
        <f t="shared" ref="X529:X592" si="132">IF($C529="","",MONTH(C529))</f>
        <v/>
      </c>
      <c r="Y529" s="60" t="str">
        <f t="shared" ref="Y529:Y592" si="133">IF($C529="","",YEAR(C529))</f>
        <v/>
      </c>
      <c r="Z529" s="55" t="str">
        <f t="shared" ref="Z529:Z592" si="134">IF(A529="","",IF(C529-A529=0,1,(C529-A529)))</f>
        <v/>
      </c>
    </row>
    <row r="530" spans="1:26" x14ac:dyDescent="0.25">
      <c r="A530" s="59"/>
      <c r="B530" s="122"/>
      <c r="C530" s="59"/>
      <c r="D530" s="61"/>
      <c r="E530" s="52"/>
      <c r="F530" s="52"/>
      <c r="G530" s="65"/>
      <c r="H530" s="100" t="str">
        <f t="shared" si="127"/>
        <v/>
      </c>
      <c r="I530" s="52"/>
      <c r="J530" s="60" t="str">
        <f t="shared" si="128"/>
        <v/>
      </c>
      <c r="K530" s="60" t="str">
        <f t="shared" si="129"/>
        <v/>
      </c>
      <c r="L530" s="60" t="str">
        <f t="shared" si="130"/>
        <v/>
      </c>
      <c r="M530" s="52"/>
      <c r="N530" s="52" t="str">
        <f t="shared" si="122"/>
        <v/>
      </c>
      <c r="O530" s="52" t="str">
        <f t="shared" si="123"/>
        <v/>
      </c>
      <c r="P530" s="52" t="str">
        <f t="shared" si="124"/>
        <v/>
      </c>
      <c r="Q530" s="52" t="str">
        <f>+IF(A530="","",CONCATENATE(YEAR(A530),"-",VLOOKUP(MONTH(A530),INFO_CALENDRIER!$I$1:$J$13,2,FALSE)))</f>
        <v/>
      </c>
      <c r="R530" s="52" t="str">
        <f t="shared" si="125"/>
        <v/>
      </c>
      <c r="S530" s="60" t="str">
        <f t="shared" si="126"/>
        <v/>
      </c>
      <c r="T530" s="52" t="str">
        <f>IF(H530="","",IF(I530=INFO_CALENDRIER!$AB$2,IF(BD!H530="COMMANDE","ALBAN1","ALBAN2"),IF(I530=INFO_CALENDRIER!$AB$3,IF(BD!H530="COMMANDE","ALICE1","ALICE2"),IF(I530=INFO_CALENDRIER!$AB$4,IF(BD!H530="COMMANDE","EUGENIE1","EUGENIE2"),IF(I530=INFO_CALENDRIER!$AB$5,IF(BD!H530="COMMANDE","FRED1","FRED2"),IF(I530=INFO_CALENDRIER!$AB$6,IF(BD!H530="COMMANDE","HERVE1","HERVE2"),IF(I530=INFO_CALENDRIER!$AB$7,IF(BD!H530="COMMANDE","MARIA1","MARIA2"),IF(I530=INFO_CALENDRIER!$AB$8,IF(BD!H530="COMMANDE","MARIE1","MARIE2"),IF(I530=INFO_CALENDRIER!$AB$9,IF(BD!H530="COMMANDE","VALERIE1","VALERIE2"),"erreur")))))))))</f>
        <v/>
      </c>
      <c r="U530" s="52"/>
      <c r="V530" s="52"/>
      <c r="W530" s="60" t="str">
        <f t="shared" si="131"/>
        <v/>
      </c>
      <c r="X530" s="60" t="str">
        <f t="shared" si="132"/>
        <v/>
      </c>
      <c r="Y530" s="60" t="str">
        <f t="shared" si="133"/>
        <v/>
      </c>
      <c r="Z530" s="55" t="str">
        <f t="shared" si="134"/>
        <v/>
      </c>
    </row>
    <row r="531" spans="1:26" x14ac:dyDescent="0.25">
      <c r="A531" s="59"/>
      <c r="B531" s="122"/>
      <c r="C531" s="59"/>
      <c r="D531" s="61"/>
      <c r="E531" s="52"/>
      <c r="F531" s="52"/>
      <c r="G531" s="65"/>
      <c r="H531" s="100" t="str">
        <f t="shared" si="127"/>
        <v/>
      </c>
      <c r="I531" s="52"/>
      <c r="J531" s="60" t="str">
        <f t="shared" si="128"/>
        <v/>
      </c>
      <c r="K531" s="60" t="str">
        <f t="shared" si="129"/>
        <v/>
      </c>
      <c r="L531" s="60" t="str">
        <f t="shared" si="130"/>
        <v/>
      </c>
      <c r="M531" s="52"/>
      <c r="N531" s="52" t="str">
        <f t="shared" si="122"/>
        <v/>
      </c>
      <c r="O531" s="52" t="str">
        <f t="shared" si="123"/>
        <v/>
      </c>
      <c r="P531" s="52" t="str">
        <f t="shared" si="124"/>
        <v/>
      </c>
      <c r="Q531" s="52" t="str">
        <f>+IF(A531="","",CONCATENATE(YEAR(A531),"-",VLOOKUP(MONTH(A531),INFO_CALENDRIER!$I$1:$J$13,2,FALSE)))</f>
        <v/>
      </c>
      <c r="R531" s="52" t="str">
        <f t="shared" si="125"/>
        <v/>
      </c>
      <c r="S531" s="60" t="str">
        <f t="shared" si="126"/>
        <v/>
      </c>
      <c r="T531" s="52" t="str">
        <f>IF(H531="","",IF(I531=INFO_CALENDRIER!$AB$2,IF(BD!H531="COMMANDE","ALBAN1","ALBAN2"),IF(I531=INFO_CALENDRIER!$AB$3,IF(BD!H531="COMMANDE","ALICE1","ALICE2"),IF(I531=INFO_CALENDRIER!$AB$4,IF(BD!H531="COMMANDE","EUGENIE1","EUGENIE2"),IF(I531=INFO_CALENDRIER!$AB$5,IF(BD!H531="COMMANDE","FRED1","FRED2"),IF(I531=INFO_CALENDRIER!$AB$6,IF(BD!H531="COMMANDE","HERVE1","HERVE2"),IF(I531=INFO_CALENDRIER!$AB$7,IF(BD!H531="COMMANDE","MARIA1","MARIA2"),IF(I531=INFO_CALENDRIER!$AB$8,IF(BD!H531="COMMANDE","MARIE1","MARIE2"),IF(I531=INFO_CALENDRIER!$AB$9,IF(BD!H531="COMMANDE","VALERIE1","VALERIE2"),"erreur")))))))))</f>
        <v/>
      </c>
      <c r="U531" s="52"/>
      <c r="V531" s="52"/>
      <c r="W531" s="60" t="str">
        <f t="shared" si="131"/>
        <v/>
      </c>
      <c r="X531" s="60" t="str">
        <f t="shared" si="132"/>
        <v/>
      </c>
      <c r="Y531" s="60" t="str">
        <f t="shared" si="133"/>
        <v/>
      </c>
      <c r="Z531" s="55" t="str">
        <f t="shared" si="134"/>
        <v/>
      </c>
    </row>
    <row r="532" spans="1:26" x14ac:dyDescent="0.25">
      <c r="A532" s="59"/>
      <c r="B532" s="122"/>
      <c r="C532" s="59"/>
      <c r="D532" s="61"/>
      <c r="E532" s="52"/>
      <c r="F532" s="52"/>
      <c r="G532" s="65"/>
      <c r="H532" s="100" t="str">
        <f t="shared" si="127"/>
        <v/>
      </c>
      <c r="I532" s="52"/>
      <c r="J532" s="60" t="str">
        <f t="shared" si="128"/>
        <v/>
      </c>
      <c r="K532" s="60" t="str">
        <f t="shared" si="129"/>
        <v/>
      </c>
      <c r="L532" s="60" t="str">
        <f t="shared" si="130"/>
        <v/>
      </c>
      <c r="M532" s="52"/>
      <c r="N532" s="52" t="str">
        <f t="shared" si="122"/>
        <v/>
      </c>
      <c r="O532" s="52" t="str">
        <f t="shared" si="123"/>
        <v/>
      </c>
      <c r="P532" s="52" t="str">
        <f t="shared" si="124"/>
        <v/>
      </c>
      <c r="Q532" s="52" t="str">
        <f>+IF(A532="","",CONCATENATE(YEAR(A532),"-",VLOOKUP(MONTH(A532),INFO_CALENDRIER!$I$1:$J$13,2,FALSE)))</f>
        <v/>
      </c>
      <c r="R532" s="52" t="str">
        <f t="shared" si="125"/>
        <v/>
      </c>
      <c r="S532" s="60" t="str">
        <f t="shared" si="126"/>
        <v/>
      </c>
      <c r="T532" s="52" t="str">
        <f>IF(H532="","",IF(I532=INFO_CALENDRIER!$AB$2,IF(BD!H532="COMMANDE","ALBAN1","ALBAN2"),IF(I532=INFO_CALENDRIER!$AB$3,IF(BD!H532="COMMANDE","ALICE1","ALICE2"),IF(I532=INFO_CALENDRIER!$AB$4,IF(BD!H532="COMMANDE","EUGENIE1","EUGENIE2"),IF(I532=INFO_CALENDRIER!$AB$5,IF(BD!H532="COMMANDE","FRED1","FRED2"),IF(I532=INFO_CALENDRIER!$AB$6,IF(BD!H532="COMMANDE","HERVE1","HERVE2"),IF(I532=INFO_CALENDRIER!$AB$7,IF(BD!H532="COMMANDE","MARIA1","MARIA2"),IF(I532=INFO_CALENDRIER!$AB$8,IF(BD!H532="COMMANDE","MARIE1","MARIE2"),IF(I532=INFO_CALENDRIER!$AB$9,IF(BD!H532="COMMANDE","VALERIE1","VALERIE2"),"erreur")))))))))</f>
        <v/>
      </c>
      <c r="U532" s="52"/>
      <c r="V532" s="52"/>
      <c r="W532" s="60" t="str">
        <f t="shared" si="131"/>
        <v/>
      </c>
      <c r="X532" s="60" t="str">
        <f t="shared" si="132"/>
        <v/>
      </c>
      <c r="Y532" s="60" t="str">
        <f t="shared" si="133"/>
        <v/>
      </c>
      <c r="Z532" s="55" t="str">
        <f t="shared" si="134"/>
        <v/>
      </c>
    </row>
    <row r="533" spans="1:26" x14ac:dyDescent="0.25">
      <c r="A533" s="59"/>
      <c r="B533" s="122"/>
      <c r="C533" s="59"/>
      <c r="D533" s="61"/>
      <c r="E533" s="52"/>
      <c r="F533" s="52"/>
      <c r="G533" s="65"/>
      <c r="H533" s="100" t="str">
        <f t="shared" si="127"/>
        <v/>
      </c>
      <c r="I533" s="52"/>
      <c r="J533" s="60" t="str">
        <f t="shared" si="128"/>
        <v/>
      </c>
      <c r="K533" s="60" t="str">
        <f t="shared" si="129"/>
        <v/>
      </c>
      <c r="L533" s="60" t="str">
        <f t="shared" si="130"/>
        <v/>
      </c>
      <c r="M533" s="52"/>
      <c r="N533" s="52" t="str">
        <f t="shared" si="122"/>
        <v/>
      </c>
      <c r="O533" s="52" t="str">
        <f t="shared" si="123"/>
        <v/>
      </c>
      <c r="P533" s="52" t="str">
        <f t="shared" si="124"/>
        <v/>
      </c>
      <c r="Q533" s="52" t="str">
        <f>+IF(A533="","",CONCATENATE(YEAR(A533),"-",VLOOKUP(MONTH(A533),INFO_CALENDRIER!$I$1:$J$13,2,FALSE)))</f>
        <v/>
      </c>
      <c r="R533" s="52" t="str">
        <f t="shared" si="125"/>
        <v/>
      </c>
      <c r="S533" s="60" t="str">
        <f t="shared" si="126"/>
        <v/>
      </c>
      <c r="T533" s="52" t="str">
        <f>IF(H533="","",IF(I533=INFO_CALENDRIER!$AB$2,IF(BD!H533="COMMANDE","ALBAN1","ALBAN2"),IF(I533=INFO_CALENDRIER!$AB$3,IF(BD!H533="COMMANDE","ALICE1","ALICE2"),IF(I533=INFO_CALENDRIER!$AB$4,IF(BD!H533="COMMANDE","EUGENIE1","EUGENIE2"),IF(I533=INFO_CALENDRIER!$AB$5,IF(BD!H533="COMMANDE","FRED1","FRED2"),IF(I533=INFO_CALENDRIER!$AB$6,IF(BD!H533="COMMANDE","HERVE1","HERVE2"),IF(I533=INFO_CALENDRIER!$AB$7,IF(BD!H533="COMMANDE","MARIA1","MARIA2"),IF(I533=INFO_CALENDRIER!$AB$8,IF(BD!H533="COMMANDE","MARIE1","MARIE2"),IF(I533=INFO_CALENDRIER!$AB$9,IF(BD!H533="COMMANDE","VALERIE1","VALERIE2"),"erreur")))))))))</f>
        <v/>
      </c>
      <c r="U533" s="52"/>
      <c r="V533" s="52"/>
      <c r="W533" s="60" t="str">
        <f t="shared" si="131"/>
        <v/>
      </c>
      <c r="X533" s="60" t="str">
        <f t="shared" si="132"/>
        <v/>
      </c>
      <c r="Y533" s="60" t="str">
        <f t="shared" si="133"/>
        <v/>
      </c>
      <c r="Z533" s="55" t="str">
        <f t="shared" si="134"/>
        <v/>
      </c>
    </row>
    <row r="534" spans="1:26" x14ac:dyDescent="0.25">
      <c r="A534" s="59"/>
      <c r="B534" s="122"/>
      <c r="C534" s="59"/>
      <c r="D534" s="61"/>
      <c r="E534" s="52"/>
      <c r="F534" s="52"/>
      <c r="G534" s="65"/>
      <c r="H534" s="100" t="str">
        <f t="shared" si="127"/>
        <v/>
      </c>
      <c r="I534" s="52"/>
      <c r="J534" s="60" t="str">
        <f t="shared" si="128"/>
        <v/>
      </c>
      <c r="K534" s="60" t="str">
        <f t="shared" si="129"/>
        <v/>
      </c>
      <c r="L534" s="60" t="str">
        <f t="shared" si="130"/>
        <v/>
      </c>
      <c r="M534" s="52"/>
      <c r="N534" s="52" t="str">
        <f t="shared" si="122"/>
        <v/>
      </c>
      <c r="O534" s="52" t="str">
        <f t="shared" si="123"/>
        <v/>
      </c>
      <c r="P534" s="52" t="str">
        <f t="shared" si="124"/>
        <v/>
      </c>
      <c r="Q534" s="52" t="str">
        <f>+IF(A534="","",CONCATENATE(YEAR(A534),"-",VLOOKUP(MONTH(A534),INFO_CALENDRIER!$I$1:$J$13,2,FALSE)))</f>
        <v/>
      </c>
      <c r="R534" s="52" t="str">
        <f t="shared" si="125"/>
        <v/>
      </c>
      <c r="S534" s="60" t="str">
        <f t="shared" si="126"/>
        <v/>
      </c>
      <c r="T534" s="52" t="str">
        <f>IF(H534="","",IF(I534=INFO_CALENDRIER!$AB$2,IF(BD!H534="COMMANDE","ALBAN1","ALBAN2"),IF(I534=INFO_CALENDRIER!$AB$3,IF(BD!H534="COMMANDE","ALICE1","ALICE2"),IF(I534=INFO_CALENDRIER!$AB$4,IF(BD!H534="COMMANDE","EUGENIE1","EUGENIE2"),IF(I534=INFO_CALENDRIER!$AB$5,IF(BD!H534="COMMANDE","FRED1","FRED2"),IF(I534=INFO_CALENDRIER!$AB$6,IF(BD!H534="COMMANDE","HERVE1","HERVE2"),IF(I534=INFO_CALENDRIER!$AB$7,IF(BD!H534="COMMANDE","MARIA1","MARIA2"),IF(I534=INFO_CALENDRIER!$AB$8,IF(BD!H534="COMMANDE","MARIE1","MARIE2"),IF(I534=INFO_CALENDRIER!$AB$9,IF(BD!H534="COMMANDE","VALERIE1","VALERIE2"),"erreur")))))))))</f>
        <v/>
      </c>
      <c r="U534" s="52"/>
      <c r="V534" s="52"/>
      <c r="W534" s="60" t="str">
        <f t="shared" si="131"/>
        <v/>
      </c>
      <c r="X534" s="60" t="str">
        <f t="shared" si="132"/>
        <v/>
      </c>
      <c r="Y534" s="60" t="str">
        <f t="shared" si="133"/>
        <v/>
      </c>
      <c r="Z534" s="55" t="str">
        <f t="shared" si="134"/>
        <v/>
      </c>
    </row>
    <row r="535" spans="1:26" x14ac:dyDescent="0.25">
      <c r="A535" s="59"/>
      <c r="B535" s="122"/>
      <c r="C535" s="59"/>
      <c r="D535" s="61"/>
      <c r="E535" s="52"/>
      <c r="F535" s="52"/>
      <c r="G535" s="65"/>
      <c r="H535" s="100" t="str">
        <f t="shared" si="127"/>
        <v/>
      </c>
      <c r="I535" s="52"/>
      <c r="J535" s="60" t="str">
        <f t="shared" si="128"/>
        <v/>
      </c>
      <c r="K535" s="60" t="str">
        <f t="shared" si="129"/>
        <v/>
      </c>
      <c r="L535" s="60" t="str">
        <f t="shared" si="130"/>
        <v/>
      </c>
      <c r="M535" s="52"/>
      <c r="N535" s="52" t="str">
        <f t="shared" si="122"/>
        <v/>
      </c>
      <c r="O535" s="52" t="str">
        <f t="shared" si="123"/>
        <v/>
      </c>
      <c r="P535" s="52" t="str">
        <f t="shared" si="124"/>
        <v/>
      </c>
      <c r="Q535" s="52" t="str">
        <f>+IF(A535="","",CONCATENATE(YEAR(A535),"-",VLOOKUP(MONTH(A535),INFO_CALENDRIER!$I$1:$J$13,2,FALSE)))</f>
        <v/>
      </c>
      <c r="R535" s="52" t="str">
        <f t="shared" si="125"/>
        <v/>
      </c>
      <c r="S535" s="60" t="str">
        <f t="shared" si="126"/>
        <v/>
      </c>
      <c r="T535" s="52" t="str">
        <f>IF(H535="","",IF(I535=INFO_CALENDRIER!$AB$2,IF(BD!H535="COMMANDE","ALBAN1","ALBAN2"),IF(I535=INFO_CALENDRIER!$AB$3,IF(BD!H535="COMMANDE","ALICE1","ALICE2"),IF(I535=INFO_CALENDRIER!$AB$4,IF(BD!H535="COMMANDE","EUGENIE1","EUGENIE2"),IF(I535=INFO_CALENDRIER!$AB$5,IF(BD!H535="COMMANDE","FRED1","FRED2"),IF(I535=INFO_CALENDRIER!$AB$6,IF(BD!H535="COMMANDE","HERVE1","HERVE2"),IF(I535=INFO_CALENDRIER!$AB$7,IF(BD!H535="COMMANDE","MARIA1","MARIA2"),IF(I535=INFO_CALENDRIER!$AB$8,IF(BD!H535="COMMANDE","MARIE1","MARIE2"),IF(I535=INFO_CALENDRIER!$AB$9,IF(BD!H535="COMMANDE","VALERIE1","VALERIE2"),"erreur")))))))))</f>
        <v/>
      </c>
      <c r="U535" s="52"/>
      <c r="V535" s="52"/>
      <c r="W535" s="60" t="str">
        <f t="shared" si="131"/>
        <v/>
      </c>
      <c r="X535" s="60" t="str">
        <f t="shared" si="132"/>
        <v/>
      </c>
      <c r="Y535" s="60" t="str">
        <f t="shared" si="133"/>
        <v/>
      </c>
      <c r="Z535" s="55" t="str">
        <f t="shared" si="134"/>
        <v/>
      </c>
    </row>
    <row r="536" spans="1:26" x14ac:dyDescent="0.25">
      <c r="A536" s="59"/>
      <c r="B536" s="122"/>
      <c r="C536" s="59"/>
      <c r="D536" s="61"/>
      <c r="E536" s="52"/>
      <c r="F536" s="52"/>
      <c r="G536" s="65"/>
      <c r="H536" s="100" t="str">
        <f t="shared" si="127"/>
        <v/>
      </c>
      <c r="I536" s="52"/>
      <c r="J536" s="60" t="str">
        <f t="shared" si="128"/>
        <v/>
      </c>
      <c r="K536" s="60" t="str">
        <f t="shared" si="129"/>
        <v/>
      </c>
      <c r="L536" s="60" t="str">
        <f t="shared" si="130"/>
        <v/>
      </c>
      <c r="M536" s="52"/>
      <c r="N536" s="52" t="str">
        <f t="shared" si="122"/>
        <v/>
      </c>
      <c r="O536" s="52" t="str">
        <f t="shared" si="123"/>
        <v/>
      </c>
      <c r="P536" s="52" t="str">
        <f t="shared" si="124"/>
        <v/>
      </c>
      <c r="Q536" s="52" t="str">
        <f>+IF(A536="","",CONCATENATE(YEAR(A536),"-",VLOOKUP(MONTH(A536),INFO_CALENDRIER!$I$1:$J$13,2,FALSE)))</f>
        <v/>
      </c>
      <c r="R536" s="52" t="str">
        <f t="shared" si="125"/>
        <v/>
      </c>
      <c r="S536" s="60" t="str">
        <f t="shared" si="126"/>
        <v/>
      </c>
      <c r="T536" s="52" t="str">
        <f>IF(H536="","",IF(I536=INFO_CALENDRIER!$AB$2,IF(BD!H536="COMMANDE","ALBAN1","ALBAN2"),IF(I536=INFO_CALENDRIER!$AB$3,IF(BD!H536="COMMANDE","ALICE1","ALICE2"),IF(I536=INFO_CALENDRIER!$AB$4,IF(BD!H536="COMMANDE","EUGENIE1","EUGENIE2"),IF(I536=INFO_CALENDRIER!$AB$5,IF(BD!H536="COMMANDE","FRED1","FRED2"),IF(I536=INFO_CALENDRIER!$AB$6,IF(BD!H536="COMMANDE","HERVE1","HERVE2"),IF(I536=INFO_CALENDRIER!$AB$7,IF(BD!H536="COMMANDE","MARIA1","MARIA2"),IF(I536=INFO_CALENDRIER!$AB$8,IF(BD!H536="COMMANDE","MARIE1","MARIE2"),IF(I536=INFO_CALENDRIER!$AB$9,IF(BD!H536="COMMANDE","VALERIE1","VALERIE2"),"erreur")))))))))</f>
        <v/>
      </c>
      <c r="U536" s="52"/>
      <c r="V536" s="52"/>
      <c r="W536" s="60" t="str">
        <f t="shared" si="131"/>
        <v/>
      </c>
      <c r="X536" s="60" t="str">
        <f t="shared" si="132"/>
        <v/>
      </c>
      <c r="Y536" s="60" t="str">
        <f t="shared" si="133"/>
        <v/>
      </c>
      <c r="Z536" s="55" t="str">
        <f t="shared" si="134"/>
        <v/>
      </c>
    </row>
    <row r="537" spans="1:26" x14ac:dyDescent="0.25">
      <c r="A537" s="59"/>
      <c r="B537" s="122"/>
      <c r="C537" s="59"/>
      <c r="D537" s="61"/>
      <c r="E537" s="52"/>
      <c r="F537" s="52"/>
      <c r="G537" s="65"/>
      <c r="H537" s="100" t="str">
        <f t="shared" si="127"/>
        <v/>
      </c>
      <c r="I537" s="52"/>
      <c r="J537" s="60" t="str">
        <f t="shared" si="128"/>
        <v/>
      </c>
      <c r="K537" s="60" t="str">
        <f t="shared" si="129"/>
        <v/>
      </c>
      <c r="L537" s="60" t="str">
        <f t="shared" si="130"/>
        <v/>
      </c>
      <c r="M537" s="52"/>
      <c r="N537" s="52" t="str">
        <f t="shared" si="122"/>
        <v/>
      </c>
      <c r="O537" s="52" t="str">
        <f t="shared" si="123"/>
        <v/>
      </c>
      <c r="P537" s="52" t="str">
        <f t="shared" si="124"/>
        <v/>
      </c>
      <c r="Q537" s="52" t="str">
        <f>+IF(A537="","",CONCATENATE(YEAR(A537),"-",VLOOKUP(MONTH(A537),INFO_CALENDRIER!$I$1:$J$13,2,FALSE)))</f>
        <v/>
      </c>
      <c r="R537" s="52" t="str">
        <f t="shared" si="125"/>
        <v/>
      </c>
      <c r="S537" s="60" t="str">
        <f t="shared" si="126"/>
        <v/>
      </c>
      <c r="T537" s="52" t="str">
        <f>IF(H537="","",IF(I537=INFO_CALENDRIER!$AB$2,IF(BD!H537="COMMANDE","ALBAN1","ALBAN2"),IF(I537=INFO_CALENDRIER!$AB$3,IF(BD!H537="COMMANDE","ALICE1","ALICE2"),IF(I537=INFO_CALENDRIER!$AB$4,IF(BD!H537="COMMANDE","EUGENIE1","EUGENIE2"),IF(I537=INFO_CALENDRIER!$AB$5,IF(BD!H537="COMMANDE","FRED1","FRED2"),IF(I537=INFO_CALENDRIER!$AB$6,IF(BD!H537="COMMANDE","HERVE1","HERVE2"),IF(I537=INFO_CALENDRIER!$AB$7,IF(BD!H537="COMMANDE","MARIA1","MARIA2"),IF(I537=INFO_CALENDRIER!$AB$8,IF(BD!H537="COMMANDE","MARIE1","MARIE2"),IF(I537=INFO_CALENDRIER!$AB$9,IF(BD!H537="COMMANDE","VALERIE1","VALERIE2"),"erreur")))))))))</f>
        <v/>
      </c>
      <c r="U537" s="52"/>
      <c r="V537" s="52"/>
      <c r="W537" s="60" t="str">
        <f t="shared" si="131"/>
        <v/>
      </c>
      <c r="X537" s="60" t="str">
        <f t="shared" si="132"/>
        <v/>
      </c>
      <c r="Y537" s="60" t="str">
        <f t="shared" si="133"/>
        <v/>
      </c>
      <c r="Z537" s="55" t="str">
        <f t="shared" si="134"/>
        <v/>
      </c>
    </row>
    <row r="538" spans="1:26" x14ac:dyDescent="0.25">
      <c r="A538" s="59"/>
      <c r="B538" s="122"/>
      <c r="C538" s="59"/>
      <c r="D538" s="61"/>
      <c r="E538" s="52"/>
      <c r="F538" s="52"/>
      <c r="G538" s="65"/>
      <c r="H538" s="100" t="str">
        <f t="shared" si="127"/>
        <v/>
      </c>
      <c r="I538" s="52"/>
      <c r="J538" s="60" t="str">
        <f t="shared" si="128"/>
        <v/>
      </c>
      <c r="K538" s="60" t="str">
        <f t="shared" si="129"/>
        <v/>
      </c>
      <c r="L538" s="60" t="str">
        <f t="shared" si="130"/>
        <v/>
      </c>
      <c r="M538" s="52"/>
      <c r="N538" s="52" t="str">
        <f t="shared" si="122"/>
        <v/>
      </c>
      <c r="O538" s="52" t="str">
        <f t="shared" si="123"/>
        <v/>
      </c>
      <c r="P538" s="52" t="str">
        <f t="shared" si="124"/>
        <v/>
      </c>
      <c r="Q538" s="52" t="str">
        <f>+IF(A538="","",CONCATENATE(YEAR(A538),"-",VLOOKUP(MONTH(A538),INFO_CALENDRIER!$I$1:$J$13,2,FALSE)))</f>
        <v/>
      </c>
      <c r="R538" s="52" t="str">
        <f t="shared" si="125"/>
        <v/>
      </c>
      <c r="S538" s="60" t="str">
        <f t="shared" si="126"/>
        <v/>
      </c>
      <c r="T538" s="52" t="str">
        <f>IF(H538="","",IF(I538=INFO_CALENDRIER!$AB$2,IF(BD!H538="COMMANDE","ALBAN1","ALBAN2"),IF(I538=INFO_CALENDRIER!$AB$3,IF(BD!H538="COMMANDE","ALICE1","ALICE2"),IF(I538=INFO_CALENDRIER!$AB$4,IF(BD!H538="COMMANDE","EUGENIE1","EUGENIE2"),IF(I538=INFO_CALENDRIER!$AB$5,IF(BD!H538="COMMANDE","FRED1","FRED2"),IF(I538=INFO_CALENDRIER!$AB$6,IF(BD!H538="COMMANDE","HERVE1","HERVE2"),IF(I538=INFO_CALENDRIER!$AB$7,IF(BD!H538="COMMANDE","MARIA1","MARIA2"),IF(I538=INFO_CALENDRIER!$AB$8,IF(BD!H538="COMMANDE","MARIE1","MARIE2"),IF(I538=INFO_CALENDRIER!$AB$9,IF(BD!H538="COMMANDE","VALERIE1","VALERIE2"),"erreur")))))))))</f>
        <v/>
      </c>
      <c r="U538" s="52"/>
      <c r="V538" s="52"/>
      <c r="W538" s="60" t="str">
        <f t="shared" si="131"/>
        <v/>
      </c>
      <c r="X538" s="60" t="str">
        <f t="shared" si="132"/>
        <v/>
      </c>
      <c r="Y538" s="60" t="str">
        <f t="shared" si="133"/>
        <v/>
      </c>
      <c r="Z538" s="55" t="str">
        <f t="shared" si="134"/>
        <v/>
      </c>
    </row>
    <row r="539" spans="1:26" x14ac:dyDescent="0.25">
      <c r="A539" s="59"/>
      <c r="B539" s="122"/>
      <c r="C539" s="59"/>
      <c r="D539" s="61"/>
      <c r="E539" s="52"/>
      <c r="F539" s="52"/>
      <c r="G539" s="65"/>
      <c r="H539" s="100" t="str">
        <f t="shared" si="127"/>
        <v/>
      </c>
      <c r="I539" s="52"/>
      <c r="J539" s="60" t="str">
        <f t="shared" si="128"/>
        <v/>
      </c>
      <c r="K539" s="60" t="str">
        <f t="shared" si="129"/>
        <v/>
      </c>
      <c r="L539" s="60" t="str">
        <f t="shared" si="130"/>
        <v/>
      </c>
      <c r="M539" s="52"/>
      <c r="N539" s="52" t="str">
        <f t="shared" si="122"/>
        <v/>
      </c>
      <c r="O539" s="52" t="str">
        <f t="shared" si="123"/>
        <v/>
      </c>
      <c r="P539" s="52" t="str">
        <f t="shared" si="124"/>
        <v/>
      </c>
      <c r="Q539" s="52" t="str">
        <f>+IF(A539="","",CONCATENATE(YEAR(A539),"-",VLOOKUP(MONTH(A539),INFO_CALENDRIER!$I$1:$J$13,2,FALSE)))</f>
        <v/>
      </c>
      <c r="R539" s="52" t="str">
        <f t="shared" si="125"/>
        <v/>
      </c>
      <c r="S539" s="60" t="str">
        <f t="shared" si="126"/>
        <v/>
      </c>
      <c r="T539" s="52" t="str">
        <f>IF(H539="","",IF(I539=INFO_CALENDRIER!$AB$2,IF(BD!H539="COMMANDE","ALBAN1","ALBAN2"),IF(I539=INFO_CALENDRIER!$AB$3,IF(BD!H539="COMMANDE","ALICE1","ALICE2"),IF(I539=INFO_CALENDRIER!$AB$4,IF(BD!H539="COMMANDE","EUGENIE1","EUGENIE2"),IF(I539=INFO_CALENDRIER!$AB$5,IF(BD!H539="COMMANDE","FRED1","FRED2"),IF(I539=INFO_CALENDRIER!$AB$6,IF(BD!H539="COMMANDE","HERVE1","HERVE2"),IF(I539=INFO_CALENDRIER!$AB$7,IF(BD!H539="COMMANDE","MARIA1","MARIA2"),IF(I539=INFO_CALENDRIER!$AB$8,IF(BD!H539="COMMANDE","MARIE1","MARIE2"),IF(I539=INFO_CALENDRIER!$AB$9,IF(BD!H539="COMMANDE","VALERIE1","VALERIE2"),"erreur")))))))))</f>
        <v/>
      </c>
      <c r="U539" s="52"/>
      <c r="V539" s="52"/>
      <c r="W539" s="60" t="str">
        <f t="shared" si="131"/>
        <v/>
      </c>
      <c r="X539" s="60" t="str">
        <f t="shared" si="132"/>
        <v/>
      </c>
      <c r="Y539" s="60" t="str">
        <f t="shared" si="133"/>
        <v/>
      </c>
      <c r="Z539" s="55" t="str">
        <f t="shared" si="134"/>
        <v/>
      </c>
    </row>
    <row r="540" spans="1:26" x14ac:dyDescent="0.25">
      <c r="A540" s="59"/>
      <c r="B540" s="122"/>
      <c r="C540" s="59"/>
      <c r="D540" s="61"/>
      <c r="E540" s="52"/>
      <c r="F540" s="52"/>
      <c r="G540" s="65"/>
      <c r="H540" s="100" t="str">
        <f t="shared" si="127"/>
        <v/>
      </c>
      <c r="I540" s="52"/>
      <c r="J540" s="60" t="str">
        <f t="shared" si="128"/>
        <v/>
      </c>
      <c r="K540" s="60" t="str">
        <f t="shared" si="129"/>
        <v/>
      </c>
      <c r="L540" s="60" t="str">
        <f t="shared" si="130"/>
        <v/>
      </c>
      <c r="M540" s="52"/>
      <c r="N540" s="52" t="str">
        <f t="shared" si="122"/>
        <v/>
      </c>
      <c r="O540" s="52" t="str">
        <f t="shared" si="123"/>
        <v/>
      </c>
      <c r="P540" s="52" t="str">
        <f t="shared" si="124"/>
        <v/>
      </c>
      <c r="Q540" s="52" t="str">
        <f>+IF(A540="","",CONCATENATE(YEAR(A540),"-",VLOOKUP(MONTH(A540),INFO_CALENDRIER!$I$1:$J$13,2,FALSE)))</f>
        <v/>
      </c>
      <c r="R540" s="52" t="str">
        <f t="shared" si="125"/>
        <v/>
      </c>
      <c r="S540" s="60" t="str">
        <f t="shared" si="126"/>
        <v/>
      </c>
      <c r="T540" s="52" t="str">
        <f>IF(H540="","",IF(I540=INFO_CALENDRIER!$AB$2,IF(BD!H540="COMMANDE","ALBAN1","ALBAN2"),IF(I540=INFO_CALENDRIER!$AB$3,IF(BD!H540="COMMANDE","ALICE1","ALICE2"),IF(I540=INFO_CALENDRIER!$AB$4,IF(BD!H540="COMMANDE","EUGENIE1","EUGENIE2"),IF(I540=INFO_CALENDRIER!$AB$5,IF(BD!H540="COMMANDE","FRED1","FRED2"),IF(I540=INFO_CALENDRIER!$AB$6,IF(BD!H540="COMMANDE","HERVE1","HERVE2"),IF(I540=INFO_CALENDRIER!$AB$7,IF(BD!H540="COMMANDE","MARIA1","MARIA2"),IF(I540=INFO_CALENDRIER!$AB$8,IF(BD!H540="COMMANDE","MARIE1","MARIE2"),IF(I540=INFO_CALENDRIER!$AB$9,IF(BD!H540="COMMANDE","VALERIE1","VALERIE2"),"erreur")))))))))</f>
        <v/>
      </c>
      <c r="U540" s="52"/>
      <c r="V540" s="52"/>
      <c r="W540" s="60" t="str">
        <f t="shared" si="131"/>
        <v/>
      </c>
      <c r="X540" s="60" t="str">
        <f t="shared" si="132"/>
        <v/>
      </c>
      <c r="Y540" s="60" t="str">
        <f t="shared" si="133"/>
        <v/>
      </c>
      <c r="Z540" s="55" t="str">
        <f t="shared" si="134"/>
        <v/>
      </c>
    </row>
    <row r="541" spans="1:26" x14ac:dyDescent="0.25">
      <c r="A541" s="59"/>
      <c r="B541" s="122"/>
      <c r="C541" s="59"/>
      <c r="D541" s="61"/>
      <c r="E541" s="52"/>
      <c r="F541" s="52"/>
      <c r="G541" s="65"/>
      <c r="H541" s="100" t="str">
        <f t="shared" si="127"/>
        <v/>
      </c>
      <c r="I541" s="52"/>
      <c r="J541" s="60" t="str">
        <f t="shared" si="128"/>
        <v/>
      </c>
      <c r="K541" s="60" t="str">
        <f t="shared" si="129"/>
        <v/>
      </c>
      <c r="L541" s="60" t="str">
        <f t="shared" si="130"/>
        <v/>
      </c>
      <c r="M541" s="52"/>
      <c r="N541" s="52" t="str">
        <f t="shared" si="122"/>
        <v/>
      </c>
      <c r="O541" s="52" t="str">
        <f t="shared" si="123"/>
        <v/>
      </c>
      <c r="P541" s="52" t="str">
        <f t="shared" si="124"/>
        <v/>
      </c>
      <c r="Q541" s="52" t="str">
        <f>+IF(A541="","",CONCATENATE(YEAR(A541),"-",VLOOKUP(MONTH(A541),INFO_CALENDRIER!$I$1:$J$13,2,FALSE)))</f>
        <v/>
      </c>
      <c r="R541" s="52" t="str">
        <f t="shared" si="125"/>
        <v/>
      </c>
      <c r="S541" s="60" t="str">
        <f t="shared" si="126"/>
        <v/>
      </c>
      <c r="T541" s="52" t="str">
        <f>IF(H541="","",IF(I541=INFO_CALENDRIER!$AB$2,IF(BD!H541="COMMANDE","ALBAN1","ALBAN2"),IF(I541=INFO_CALENDRIER!$AB$3,IF(BD!H541="COMMANDE","ALICE1","ALICE2"),IF(I541=INFO_CALENDRIER!$AB$4,IF(BD!H541="COMMANDE","EUGENIE1","EUGENIE2"),IF(I541=INFO_CALENDRIER!$AB$5,IF(BD!H541="COMMANDE","FRED1","FRED2"),IF(I541=INFO_CALENDRIER!$AB$6,IF(BD!H541="COMMANDE","HERVE1","HERVE2"),IF(I541=INFO_CALENDRIER!$AB$7,IF(BD!H541="COMMANDE","MARIA1","MARIA2"),IF(I541=INFO_CALENDRIER!$AB$8,IF(BD!H541="COMMANDE","MARIE1","MARIE2"),IF(I541=INFO_CALENDRIER!$AB$9,IF(BD!H541="COMMANDE","VALERIE1","VALERIE2"),"erreur")))))))))</f>
        <v/>
      </c>
      <c r="U541" s="52"/>
      <c r="V541" s="52"/>
      <c r="W541" s="60" t="str">
        <f t="shared" si="131"/>
        <v/>
      </c>
      <c r="X541" s="60" t="str">
        <f t="shared" si="132"/>
        <v/>
      </c>
      <c r="Y541" s="60" t="str">
        <f t="shared" si="133"/>
        <v/>
      </c>
      <c r="Z541" s="55" t="str">
        <f t="shared" si="134"/>
        <v/>
      </c>
    </row>
    <row r="542" spans="1:26" x14ac:dyDescent="0.25">
      <c r="A542" s="59"/>
      <c r="B542" s="122"/>
      <c r="C542" s="59"/>
      <c r="D542" s="61"/>
      <c r="E542" s="52"/>
      <c r="F542" s="52"/>
      <c r="G542" s="65"/>
      <c r="H542" s="100" t="str">
        <f t="shared" si="127"/>
        <v/>
      </c>
      <c r="I542" s="52"/>
      <c r="J542" s="60" t="str">
        <f t="shared" si="128"/>
        <v/>
      </c>
      <c r="K542" s="60" t="str">
        <f t="shared" si="129"/>
        <v/>
      </c>
      <c r="L542" s="60" t="str">
        <f t="shared" si="130"/>
        <v/>
      </c>
      <c r="M542" s="52"/>
      <c r="N542" s="52" t="str">
        <f t="shared" si="122"/>
        <v/>
      </c>
      <c r="O542" s="52" t="str">
        <f t="shared" si="123"/>
        <v/>
      </c>
      <c r="P542" s="52" t="str">
        <f t="shared" si="124"/>
        <v/>
      </c>
      <c r="Q542" s="52" t="str">
        <f>+IF(A542="","",CONCATENATE(YEAR(A542),"-",VLOOKUP(MONTH(A542),INFO_CALENDRIER!$I$1:$J$13,2,FALSE)))</f>
        <v/>
      </c>
      <c r="R542" s="52" t="str">
        <f t="shared" si="125"/>
        <v/>
      </c>
      <c r="S542" s="60" t="str">
        <f t="shared" si="126"/>
        <v/>
      </c>
      <c r="T542" s="52" t="str">
        <f>IF(H542="","",IF(I542=INFO_CALENDRIER!$AB$2,IF(BD!H542="COMMANDE","ALBAN1","ALBAN2"),IF(I542=INFO_CALENDRIER!$AB$3,IF(BD!H542="COMMANDE","ALICE1","ALICE2"),IF(I542=INFO_CALENDRIER!$AB$4,IF(BD!H542="COMMANDE","EUGENIE1","EUGENIE2"),IF(I542=INFO_CALENDRIER!$AB$5,IF(BD!H542="COMMANDE","FRED1","FRED2"),IF(I542=INFO_CALENDRIER!$AB$6,IF(BD!H542="COMMANDE","HERVE1","HERVE2"),IF(I542=INFO_CALENDRIER!$AB$7,IF(BD!H542="COMMANDE","MARIA1","MARIA2"),IF(I542=INFO_CALENDRIER!$AB$8,IF(BD!H542="COMMANDE","MARIE1","MARIE2"),IF(I542=INFO_CALENDRIER!$AB$9,IF(BD!H542="COMMANDE","VALERIE1","VALERIE2"),"erreur")))))))))</f>
        <v/>
      </c>
      <c r="U542" s="52"/>
      <c r="V542" s="52"/>
      <c r="W542" s="60" t="str">
        <f t="shared" si="131"/>
        <v/>
      </c>
      <c r="X542" s="60" t="str">
        <f t="shared" si="132"/>
        <v/>
      </c>
      <c r="Y542" s="60" t="str">
        <f t="shared" si="133"/>
        <v/>
      </c>
      <c r="Z542" s="55" t="str">
        <f t="shared" si="134"/>
        <v/>
      </c>
    </row>
    <row r="543" spans="1:26" x14ac:dyDescent="0.25">
      <c r="A543" s="59"/>
      <c r="B543" s="122"/>
      <c r="C543" s="59"/>
      <c r="D543" s="61"/>
      <c r="E543" s="52"/>
      <c r="F543" s="52"/>
      <c r="G543" s="65"/>
      <c r="H543" s="100" t="str">
        <f t="shared" si="127"/>
        <v/>
      </c>
      <c r="I543" s="52"/>
      <c r="J543" s="60" t="str">
        <f t="shared" si="128"/>
        <v/>
      </c>
      <c r="K543" s="60" t="str">
        <f t="shared" si="129"/>
        <v/>
      </c>
      <c r="L543" s="60" t="str">
        <f t="shared" si="130"/>
        <v/>
      </c>
      <c r="M543" s="52"/>
      <c r="N543" s="52" t="str">
        <f t="shared" si="122"/>
        <v/>
      </c>
      <c r="O543" s="52" t="str">
        <f t="shared" si="123"/>
        <v/>
      </c>
      <c r="P543" s="52" t="str">
        <f t="shared" si="124"/>
        <v/>
      </c>
      <c r="Q543" s="52" t="str">
        <f>+IF(A543="","",CONCATENATE(YEAR(A543),"-",VLOOKUP(MONTH(A543),INFO_CALENDRIER!$I$1:$J$13,2,FALSE)))</f>
        <v/>
      </c>
      <c r="R543" s="52" t="str">
        <f t="shared" si="125"/>
        <v/>
      </c>
      <c r="S543" s="60" t="str">
        <f t="shared" si="126"/>
        <v/>
      </c>
      <c r="T543" s="52" t="str">
        <f>IF(H543="","",IF(I543=INFO_CALENDRIER!$AB$2,IF(BD!H543="COMMANDE","ALBAN1","ALBAN2"),IF(I543=INFO_CALENDRIER!$AB$3,IF(BD!H543="COMMANDE","ALICE1","ALICE2"),IF(I543=INFO_CALENDRIER!$AB$4,IF(BD!H543="COMMANDE","EUGENIE1","EUGENIE2"),IF(I543=INFO_CALENDRIER!$AB$5,IF(BD!H543="COMMANDE","FRED1","FRED2"),IF(I543=INFO_CALENDRIER!$AB$6,IF(BD!H543="COMMANDE","HERVE1","HERVE2"),IF(I543=INFO_CALENDRIER!$AB$7,IF(BD!H543="COMMANDE","MARIA1","MARIA2"),IF(I543=INFO_CALENDRIER!$AB$8,IF(BD!H543="COMMANDE","MARIE1","MARIE2"),IF(I543=INFO_CALENDRIER!$AB$9,IF(BD!H543="COMMANDE","VALERIE1","VALERIE2"),"erreur")))))))))</f>
        <v/>
      </c>
      <c r="U543" s="52"/>
      <c r="V543" s="52"/>
      <c r="W543" s="60" t="str">
        <f t="shared" si="131"/>
        <v/>
      </c>
      <c r="X543" s="60" t="str">
        <f t="shared" si="132"/>
        <v/>
      </c>
      <c r="Y543" s="60" t="str">
        <f t="shared" si="133"/>
        <v/>
      </c>
      <c r="Z543" s="55" t="str">
        <f t="shared" si="134"/>
        <v/>
      </c>
    </row>
    <row r="544" spans="1:26" x14ac:dyDescent="0.25">
      <c r="A544" s="59"/>
      <c r="B544" s="122"/>
      <c r="C544" s="59"/>
      <c r="D544" s="61"/>
      <c r="E544" s="52"/>
      <c r="F544" s="52"/>
      <c r="G544" s="65"/>
      <c r="H544" s="100" t="str">
        <f t="shared" si="127"/>
        <v/>
      </c>
      <c r="I544" s="52"/>
      <c r="J544" s="60" t="str">
        <f t="shared" si="128"/>
        <v/>
      </c>
      <c r="K544" s="60" t="str">
        <f t="shared" si="129"/>
        <v/>
      </c>
      <c r="L544" s="60" t="str">
        <f t="shared" si="130"/>
        <v/>
      </c>
      <c r="M544" s="52"/>
      <c r="N544" s="52" t="str">
        <f t="shared" si="122"/>
        <v/>
      </c>
      <c r="O544" s="52" t="str">
        <f t="shared" si="123"/>
        <v/>
      </c>
      <c r="P544" s="52" t="str">
        <f t="shared" si="124"/>
        <v/>
      </c>
      <c r="Q544" s="52" t="str">
        <f>+IF(A544="","",CONCATENATE(YEAR(A544),"-",VLOOKUP(MONTH(A544),INFO_CALENDRIER!$I$1:$J$13,2,FALSE)))</f>
        <v/>
      </c>
      <c r="R544" s="52" t="str">
        <f t="shared" si="125"/>
        <v/>
      </c>
      <c r="S544" s="60" t="str">
        <f t="shared" si="126"/>
        <v/>
      </c>
      <c r="T544" s="52" t="str">
        <f>IF(H544="","",IF(I544=INFO_CALENDRIER!$AB$2,IF(BD!H544="COMMANDE","ALBAN1","ALBAN2"),IF(I544=INFO_CALENDRIER!$AB$3,IF(BD!H544="COMMANDE","ALICE1","ALICE2"),IF(I544=INFO_CALENDRIER!$AB$4,IF(BD!H544="COMMANDE","EUGENIE1","EUGENIE2"),IF(I544=INFO_CALENDRIER!$AB$5,IF(BD!H544="COMMANDE","FRED1","FRED2"),IF(I544=INFO_CALENDRIER!$AB$6,IF(BD!H544="COMMANDE","HERVE1","HERVE2"),IF(I544=INFO_CALENDRIER!$AB$7,IF(BD!H544="COMMANDE","MARIA1","MARIA2"),IF(I544=INFO_CALENDRIER!$AB$8,IF(BD!H544="COMMANDE","MARIE1","MARIE2"),IF(I544=INFO_CALENDRIER!$AB$9,IF(BD!H544="COMMANDE","VALERIE1","VALERIE2"),"erreur")))))))))</f>
        <v/>
      </c>
      <c r="U544" s="52"/>
      <c r="V544" s="52"/>
      <c r="W544" s="60" t="str">
        <f t="shared" si="131"/>
        <v/>
      </c>
      <c r="X544" s="60" t="str">
        <f t="shared" si="132"/>
        <v/>
      </c>
      <c r="Y544" s="60" t="str">
        <f t="shared" si="133"/>
        <v/>
      </c>
      <c r="Z544" s="55" t="str">
        <f t="shared" si="134"/>
        <v/>
      </c>
    </row>
    <row r="545" spans="1:26" x14ac:dyDescent="0.25">
      <c r="A545" s="59"/>
      <c r="B545" s="122"/>
      <c r="C545" s="59"/>
      <c r="D545" s="61"/>
      <c r="E545" s="52"/>
      <c r="F545" s="52"/>
      <c r="G545" s="65"/>
      <c r="H545" s="100" t="str">
        <f t="shared" si="127"/>
        <v/>
      </c>
      <c r="I545" s="52"/>
      <c r="J545" s="60" t="str">
        <f t="shared" si="128"/>
        <v/>
      </c>
      <c r="K545" s="60" t="str">
        <f t="shared" si="129"/>
        <v/>
      </c>
      <c r="L545" s="60" t="str">
        <f t="shared" si="130"/>
        <v/>
      </c>
      <c r="M545" s="52"/>
      <c r="N545" s="52" t="str">
        <f t="shared" si="122"/>
        <v/>
      </c>
      <c r="O545" s="52" t="str">
        <f t="shared" si="123"/>
        <v/>
      </c>
      <c r="P545" s="52" t="str">
        <f t="shared" si="124"/>
        <v/>
      </c>
      <c r="Q545" s="52" t="str">
        <f>+IF(A545="","",CONCATENATE(YEAR(A545),"-",VLOOKUP(MONTH(A545),INFO_CALENDRIER!$I$1:$J$13,2,FALSE)))</f>
        <v/>
      </c>
      <c r="R545" s="52" t="str">
        <f t="shared" si="125"/>
        <v/>
      </c>
      <c r="S545" s="60" t="str">
        <f t="shared" si="126"/>
        <v/>
      </c>
      <c r="T545" s="52" t="str">
        <f>IF(H545="","",IF(I545=INFO_CALENDRIER!$AB$2,IF(BD!H545="COMMANDE","ALBAN1","ALBAN2"),IF(I545=INFO_CALENDRIER!$AB$3,IF(BD!H545="COMMANDE","ALICE1","ALICE2"),IF(I545=INFO_CALENDRIER!$AB$4,IF(BD!H545="COMMANDE","EUGENIE1","EUGENIE2"),IF(I545=INFO_CALENDRIER!$AB$5,IF(BD!H545="COMMANDE","FRED1","FRED2"),IF(I545=INFO_CALENDRIER!$AB$6,IF(BD!H545="COMMANDE","HERVE1","HERVE2"),IF(I545=INFO_CALENDRIER!$AB$7,IF(BD!H545="COMMANDE","MARIA1","MARIA2"),IF(I545=INFO_CALENDRIER!$AB$8,IF(BD!H545="COMMANDE","MARIE1","MARIE2"),IF(I545=INFO_CALENDRIER!$AB$9,IF(BD!H545="COMMANDE","VALERIE1","VALERIE2"),"erreur")))))))))</f>
        <v/>
      </c>
      <c r="U545" s="52"/>
      <c r="V545" s="52"/>
      <c r="W545" s="60" t="str">
        <f t="shared" si="131"/>
        <v/>
      </c>
      <c r="X545" s="60" t="str">
        <f t="shared" si="132"/>
        <v/>
      </c>
      <c r="Y545" s="60" t="str">
        <f t="shared" si="133"/>
        <v/>
      </c>
      <c r="Z545" s="55" t="str">
        <f t="shared" si="134"/>
        <v/>
      </c>
    </row>
    <row r="546" spans="1:26" x14ac:dyDescent="0.25">
      <c r="A546" s="59"/>
      <c r="B546" s="122"/>
      <c r="C546" s="59"/>
      <c r="D546" s="61"/>
      <c r="E546" s="52"/>
      <c r="F546" s="52"/>
      <c r="G546" s="65"/>
      <c r="H546" s="100" t="str">
        <f t="shared" si="127"/>
        <v/>
      </c>
      <c r="I546" s="52"/>
      <c r="J546" s="60" t="str">
        <f t="shared" si="128"/>
        <v/>
      </c>
      <c r="K546" s="60" t="str">
        <f t="shared" si="129"/>
        <v/>
      </c>
      <c r="L546" s="60" t="str">
        <f t="shared" si="130"/>
        <v/>
      </c>
      <c r="M546" s="52"/>
      <c r="N546" s="52" t="str">
        <f t="shared" si="122"/>
        <v/>
      </c>
      <c r="O546" s="52" t="str">
        <f t="shared" si="123"/>
        <v/>
      </c>
      <c r="P546" s="52" t="str">
        <f t="shared" si="124"/>
        <v/>
      </c>
      <c r="Q546" s="52" t="str">
        <f>+IF(A546="","",CONCATENATE(YEAR(A546),"-",VLOOKUP(MONTH(A546),INFO_CALENDRIER!$I$1:$J$13,2,FALSE)))</f>
        <v/>
      </c>
      <c r="R546" s="52" t="str">
        <f t="shared" si="125"/>
        <v/>
      </c>
      <c r="S546" s="60" t="str">
        <f t="shared" si="126"/>
        <v/>
      </c>
      <c r="T546" s="52" t="str">
        <f>IF(H546="","",IF(I546=INFO_CALENDRIER!$AB$2,IF(BD!H546="COMMANDE","ALBAN1","ALBAN2"),IF(I546=INFO_CALENDRIER!$AB$3,IF(BD!H546="COMMANDE","ALICE1","ALICE2"),IF(I546=INFO_CALENDRIER!$AB$4,IF(BD!H546="COMMANDE","EUGENIE1","EUGENIE2"),IF(I546=INFO_CALENDRIER!$AB$5,IF(BD!H546="COMMANDE","FRED1","FRED2"),IF(I546=INFO_CALENDRIER!$AB$6,IF(BD!H546="COMMANDE","HERVE1","HERVE2"),IF(I546=INFO_CALENDRIER!$AB$7,IF(BD!H546="COMMANDE","MARIA1","MARIA2"),IF(I546=INFO_CALENDRIER!$AB$8,IF(BD!H546="COMMANDE","MARIE1","MARIE2"),IF(I546=INFO_CALENDRIER!$AB$9,IF(BD!H546="COMMANDE","VALERIE1","VALERIE2"),"erreur")))))))))</f>
        <v/>
      </c>
      <c r="U546" s="52"/>
      <c r="V546" s="52"/>
      <c r="W546" s="60" t="str">
        <f t="shared" si="131"/>
        <v/>
      </c>
      <c r="X546" s="60" t="str">
        <f t="shared" si="132"/>
        <v/>
      </c>
      <c r="Y546" s="60" t="str">
        <f t="shared" si="133"/>
        <v/>
      </c>
      <c r="Z546" s="55" t="str">
        <f t="shared" si="134"/>
        <v/>
      </c>
    </row>
    <row r="547" spans="1:26" x14ac:dyDescent="0.25">
      <c r="A547" s="59"/>
      <c r="B547" s="122"/>
      <c r="C547" s="59"/>
      <c r="D547" s="61"/>
      <c r="E547" s="52"/>
      <c r="F547" s="52"/>
      <c r="G547" s="65"/>
      <c r="H547" s="100" t="str">
        <f t="shared" si="127"/>
        <v/>
      </c>
      <c r="I547" s="52"/>
      <c r="J547" s="60" t="str">
        <f t="shared" si="128"/>
        <v/>
      </c>
      <c r="K547" s="60" t="str">
        <f t="shared" si="129"/>
        <v/>
      </c>
      <c r="L547" s="60" t="str">
        <f t="shared" si="130"/>
        <v/>
      </c>
      <c r="M547" s="52"/>
      <c r="N547" s="52" t="str">
        <f t="shared" si="122"/>
        <v/>
      </c>
      <c r="O547" s="52" t="str">
        <f t="shared" si="123"/>
        <v/>
      </c>
      <c r="P547" s="52" t="str">
        <f t="shared" si="124"/>
        <v/>
      </c>
      <c r="Q547" s="52" t="str">
        <f>+IF(A547="","",CONCATENATE(YEAR(A547),"-",VLOOKUP(MONTH(A547),INFO_CALENDRIER!$I$1:$J$13,2,FALSE)))</f>
        <v/>
      </c>
      <c r="R547" s="52" t="str">
        <f t="shared" si="125"/>
        <v/>
      </c>
      <c r="S547" s="60" t="str">
        <f t="shared" si="126"/>
        <v/>
      </c>
      <c r="T547" s="52" t="str">
        <f>IF(H547="","",IF(I547=INFO_CALENDRIER!$AB$2,IF(BD!H547="COMMANDE","ALBAN1","ALBAN2"),IF(I547=INFO_CALENDRIER!$AB$3,IF(BD!H547="COMMANDE","ALICE1","ALICE2"),IF(I547=INFO_CALENDRIER!$AB$4,IF(BD!H547="COMMANDE","EUGENIE1","EUGENIE2"),IF(I547=INFO_CALENDRIER!$AB$5,IF(BD!H547="COMMANDE","FRED1","FRED2"),IF(I547=INFO_CALENDRIER!$AB$6,IF(BD!H547="COMMANDE","HERVE1","HERVE2"),IF(I547=INFO_CALENDRIER!$AB$7,IF(BD!H547="COMMANDE","MARIA1","MARIA2"),IF(I547=INFO_CALENDRIER!$AB$8,IF(BD!H547="COMMANDE","MARIE1","MARIE2"),IF(I547=INFO_CALENDRIER!$AB$9,IF(BD!H547="COMMANDE","VALERIE1","VALERIE2"),"erreur")))))))))</f>
        <v/>
      </c>
      <c r="U547" s="52"/>
      <c r="V547" s="52"/>
      <c r="W547" s="60" t="str">
        <f t="shared" si="131"/>
        <v/>
      </c>
      <c r="X547" s="60" t="str">
        <f t="shared" si="132"/>
        <v/>
      </c>
      <c r="Y547" s="60" t="str">
        <f t="shared" si="133"/>
        <v/>
      </c>
      <c r="Z547" s="55" t="str">
        <f t="shared" si="134"/>
        <v/>
      </c>
    </row>
    <row r="548" spans="1:26" x14ac:dyDescent="0.25">
      <c r="A548" s="59"/>
      <c r="B548" s="122"/>
      <c r="C548" s="59"/>
      <c r="D548" s="61"/>
      <c r="E548" s="52"/>
      <c r="F548" s="52"/>
      <c r="G548" s="65"/>
      <c r="H548" s="100" t="str">
        <f t="shared" si="127"/>
        <v/>
      </c>
      <c r="I548" s="52"/>
      <c r="J548" s="60" t="str">
        <f t="shared" si="128"/>
        <v/>
      </c>
      <c r="K548" s="60" t="str">
        <f t="shared" si="129"/>
        <v/>
      </c>
      <c r="L548" s="60" t="str">
        <f t="shared" si="130"/>
        <v/>
      </c>
      <c r="M548" s="52"/>
      <c r="N548" s="52" t="str">
        <f t="shared" si="122"/>
        <v/>
      </c>
      <c r="O548" s="52" t="str">
        <f t="shared" si="123"/>
        <v/>
      </c>
      <c r="P548" s="52" t="str">
        <f t="shared" si="124"/>
        <v/>
      </c>
      <c r="Q548" s="52" t="str">
        <f>+IF(A548="","",CONCATENATE(YEAR(A548),"-",VLOOKUP(MONTH(A548),INFO_CALENDRIER!$I$1:$J$13,2,FALSE)))</f>
        <v/>
      </c>
      <c r="R548" s="52" t="str">
        <f t="shared" si="125"/>
        <v/>
      </c>
      <c r="S548" s="60" t="str">
        <f t="shared" si="126"/>
        <v/>
      </c>
      <c r="T548" s="52" t="str">
        <f>IF(H548="","",IF(I548=INFO_CALENDRIER!$AB$2,IF(BD!H548="COMMANDE","ALBAN1","ALBAN2"),IF(I548=INFO_CALENDRIER!$AB$3,IF(BD!H548="COMMANDE","ALICE1","ALICE2"),IF(I548=INFO_CALENDRIER!$AB$4,IF(BD!H548="COMMANDE","EUGENIE1","EUGENIE2"),IF(I548=INFO_CALENDRIER!$AB$5,IF(BD!H548="COMMANDE","FRED1","FRED2"),IF(I548=INFO_CALENDRIER!$AB$6,IF(BD!H548="COMMANDE","HERVE1","HERVE2"),IF(I548=INFO_CALENDRIER!$AB$7,IF(BD!H548="COMMANDE","MARIA1","MARIA2"),IF(I548=INFO_CALENDRIER!$AB$8,IF(BD!H548="COMMANDE","MARIE1","MARIE2"),IF(I548=INFO_CALENDRIER!$AB$9,IF(BD!H548="COMMANDE","VALERIE1","VALERIE2"),"erreur")))))))))</f>
        <v/>
      </c>
      <c r="U548" s="52"/>
      <c r="V548" s="52"/>
      <c r="W548" s="60" t="str">
        <f t="shared" si="131"/>
        <v/>
      </c>
      <c r="X548" s="60" t="str">
        <f t="shared" si="132"/>
        <v/>
      </c>
      <c r="Y548" s="60" t="str">
        <f t="shared" si="133"/>
        <v/>
      </c>
      <c r="Z548" s="55" t="str">
        <f t="shared" si="134"/>
        <v/>
      </c>
    </row>
    <row r="549" spans="1:26" x14ac:dyDescent="0.25">
      <c r="A549" s="59"/>
      <c r="B549" s="122"/>
      <c r="C549" s="59"/>
      <c r="D549" s="61"/>
      <c r="E549" s="52"/>
      <c r="F549" s="52"/>
      <c r="G549" s="65"/>
      <c r="H549" s="100" t="str">
        <f t="shared" si="127"/>
        <v/>
      </c>
      <c r="I549" s="52"/>
      <c r="J549" s="60" t="str">
        <f t="shared" si="128"/>
        <v/>
      </c>
      <c r="K549" s="60" t="str">
        <f t="shared" si="129"/>
        <v/>
      </c>
      <c r="L549" s="60" t="str">
        <f t="shared" si="130"/>
        <v/>
      </c>
      <c r="M549" s="52"/>
      <c r="N549" s="52" t="str">
        <f t="shared" si="122"/>
        <v/>
      </c>
      <c r="O549" s="52" t="str">
        <f t="shared" si="123"/>
        <v/>
      </c>
      <c r="P549" s="52" t="str">
        <f t="shared" si="124"/>
        <v/>
      </c>
      <c r="Q549" s="52" t="str">
        <f>+IF(A549="","",CONCATENATE(YEAR(A549),"-",VLOOKUP(MONTH(A549),INFO_CALENDRIER!$I$1:$J$13,2,FALSE)))</f>
        <v/>
      </c>
      <c r="R549" s="52" t="str">
        <f t="shared" si="125"/>
        <v/>
      </c>
      <c r="S549" s="60" t="str">
        <f t="shared" si="126"/>
        <v/>
      </c>
      <c r="T549" s="52" t="str">
        <f>IF(H549="","",IF(I549=INFO_CALENDRIER!$AB$2,IF(BD!H549="COMMANDE","ALBAN1","ALBAN2"),IF(I549=INFO_CALENDRIER!$AB$3,IF(BD!H549="COMMANDE","ALICE1","ALICE2"),IF(I549=INFO_CALENDRIER!$AB$4,IF(BD!H549="COMMANDE","EUGENIE1","EUGENIE2"),IF(I549=INFO_CALENDRIER!$AB$5,IF(BD!H549="COMMANDE","FRED1","FRED2"),IF(I549=INFO_CALENDRIER!$AB$6,IF(BD!H549="COMMANDE","HERVE1","HERVE2"),IF(I549=INFO_CALENDRIER!$AB$7,IF(BD!H549="COMMANDE","MARIA1","MARIA2"),IF(I549=INFO_CALENDRIER!$AB$8,IF(BD!H549="COMMANDE","MARIE1","MARIE2"),IF(I549=INFO_CALENDRIER!$AB$9,IF(BD!H549="COMMANDE","VALERIE1","VALERIE2"),"erreur")))))))))</f>
        <v/>
      </c>
      <c r="U549" s="52"/>
      <c r="V549" s="52"/>
      <c r="W549" s="60" t="str">
        <f t="shared" si="131"/>
        <v/>
      </c>
      <c r="X549" s="60" t="str">
        <f t="shared" si="132"/>
        <v/>
      </c>
      <c r="Y549" s="60" t="str">
        <f t="shared" si="133"/>
        <v/>
      </c>
      <c r="Z549" s="55" t="str">
        <f t="shared" si="134"/>
        <v/>
      </c>
    </row>
    <row r="550" spans="1:26" x14ac:dyDescent="0.25">
      <c r="A550" s="59"/>
      <c r="B550" s="122"/>
      <c r="C550" s="59"/>
      <c r="D550" s="61"/>
      <c r="E550" s="52"/>
      <c r="F550" s="52"/>
      <c r="G550" s="65"/>
      <c r="H550" s="100" t="str">
        <f t="shared" si="127"/>
        <v/>
      </c>
      <c r="I550" s="52"/>
      <c r="J550" s="60" t="str">
        <f t="shared" si="128"/>
        <v/>
      </c>
      <c r="K550" s="60" t="str">
        <f t="shared" si="129"/>
        <v/>
      </c>
      <c r="L550" s="60" t="str">
        <f t="shared" si="130"/>
        <v/>
      </c>
      <c r="M550" s="52"/>
      <c r="N550" s="52" t="str">
        <f t="shared" si="122"/>
        <v/>
      </c>
      <c r="O550" s="52" t="str">
        <f t="shared" si="123"/>
        <v/>
      </c>
      <c r="P550" s="52" t="str">
        <f t="shared" si="124"/>
        <v/>
      </c>
      <c r="Q550" s="52" t="str">
        <f>+IF(A550="","",CONCATENATE(YEAR(A550),"-",VLOOKUP(MONTH(A550),INFO_CALENDRIER!$I$1:$J$13,2,FALSE)))</f>
        <v/>
      </c>
      <c r="R550" s="52" t="str">
        <f t="shared" si="125"/>
        <v/>
      </c>
      <c r="S550" s="60" t="str">
        <f t="shared" si="126"/>
        <v/>
      </c>
      <c r="T550" s="52" t="str">
        <f>IF(H550="","",IF(I550=INFO_CALENDRIER!$AB$2,IF(BD!H550="COMMANDE","ALBAN1","ALBAN2"),IF(I550=INFO_CALENDRIER!$AB$3,IF(BD!H550="COMMANDE","ALICE1","ALICE2"),IF(I550=INFO_CALENDRIER!$AB$4,IF(BD!H550="COMMANDE","EUGENIE1","EUGENIE2"),IF(I550=INFO_CALENDRIER!$AB$5,IF(BD!H550="COMMANDE","FRED1","FRED2"),IF(I550=INFO_CALENDRIER!$AB$6,IF(BD!H550="COMMANDE","HERVE1","HERVE2"),IF(I550=INFO_CALENDRIER!$AB$7,IF(BD!H550="COMMANDE","MARIA1","MARIA2"),IF(I550=INFO_CALENDRIER!$AB$8,IF(BD!H550="COMMANDE","MARIE1","MARIE2"),IF(I550=INFO_CALENDRIER!$AB$9,IF(BD!H550="COMMANDE","VALERIE1","VALERIE2"),"erreur")))))))))</f>
        <v/>
      </c>
      <c r="U550" s="52"/>
      <c r="V550" s="52"/>
      <c r="W550" s="60" t="str">
        <f t="shared" si="131"/>
        <v/>
      </c>
      <c r="X550" s="60" t="str">
        <f t="shared" si="132"/>
        <v/>
      </c>
      <c r="Y550" s="60" t="str">
        <f t="shared" si="133"/>
        <v/>
      </c>
      <c r="Z550" s="55" t="str">
        <f t="shared" si="134"/>
        <v/>
      </c>
    </row>
    <row r="551" spans="1:26" x14ac:dyDescent="0.25">
      <c r="A551" s="59"/>
      <c r="B551" s="122"/>
      <c r="C551" s="59"/>
      <c r="D551" s="61"/>
      <c r="E551" s="52"/>
      <c r="F551" s="52"/>
      <c r="G551" s="65"/>
      <c r="H551" s="100" t="str">
        <f t="shared" si="127"/>
        <v/>
      </c>
      <c r="I551" s="52"/>
      <c r="J551" s="60" t="str">
        <f t="shared" si="128"/>
        <v/>
      </c>
      <c r="K551" s="60" t="str">
        <f t="shared" si="129"/>
        <v/>
      </c>
      <c r="L551" s="60" t="str">
        <f t="shared" si="130"/>
        <v/>
      </c>
      <c r="M551" s="52"/>
      <c r="N551" s="52" t="str">
        <f t="shared" si="122"/>
        <v/>
      </c>
      <c r="O551" s="52" t="str">
        <f t="shared" si="123"/>
        <v/>
      </c>
      <c r="P551" s="52" t="str">
        <f t="shared" si="124"/>
        <v/>
      </c>
      <c r="Q551" s="52" t="str">
        <f>+IF(A551="","",CONCATENATE(YEAR(A551),"-",VLOOKUP(MONTH(A551),INFO_CALENDRIER!$I$1:$J$13,2,FALSE)))</f>
        <v/>
      </c>
      <c r="R551" s="52" t="str">
        <f t="shared" si="125"/>
        <v/>
      </c>
      <c r="S551" s="60" t="str">
        <f t="shared" si="126"/>
        <v/>
      </c>
      <c r="T551" s="52" t="str">
        <f>IF(H551="","",IF(I551=INFO_CALENDRIER!$AB$2,IF(BD!H551="COMMANDE","ALBAN1","ALBAN2"),IF(I551=INFO_CALENDRIER!$AB$3,IF(BD!H551="COMMANDE","ALICE1","ALICE2"),IF(I551=INFO_CALENDRIER!$AB$4,IF(BD!H551="COMMANDE","EUGENIE1","EUGENIE2"),IF(I551=INFO_CALENDRIER!$AB$5,IF(BD!H551="COMMANDE","FRED1","FRED2"),IF(I551=INFO_CALENDRIER!$AB$6,IF(BD!H551="COMMANDE","HERVE1","HERVE2"),IF(I551=INFO_CALENDRIER!$AB$7,IF(BD!H551="COMMANDE","MARIA1","MARIA2"),IF(I551=INFO_CALENDRIER!$AB$8,IF(BD!H551="COMMANDE","MARIE1","MARIE2"),IF(I551=INFO_CALENDRIER!$AB$9,IF(BD!H551="COMMANDE","VALERIE1","VALERIE2"),"erreur")))))))))</f>
        <v/>
      </c>
      <c r="U551" s="52"/>
      <c r="V551" s="52"/>
      <c r="W551" s="60" t="str">
        <f t="shared" si="131"/>
        <v/>
      </c>
      <c r="X551" s="60" t="str">
        <f t="shared" si="132"/>
        <v/>
      </c>
      <c r="Y551" s="60" t="str">
        <f t="shared" si="133"/>
        <v/>
      </c>
      <c r="Z551" s="55" t="str">
        <f t="shared" si="134"/>
        <v/>
      </c>
    </row>
    <row r="552" spans="1:26" x14ac:dyDescent="0.25">
      <c r="A552" s="59"/>
      <c r="B552" s="122"/>
      <c r="C552" s="59"/>
      <c r="D552" s="61"/>
      <c r="E552" s="52"/>
      <c r="F552" s="52"/>
      <c r="G552" s="65"/>
      <c r="H552" s="100" t="str">
        <f t="shared" si="127"/>
        <v/>
      </c>
      <c r="I552" s="52"/>
      <c r="J552" s="60" t="str">
        <f t="shared" si="128"/>
        <v/>
      </c>
      <c r="K552" s="60" t="str">
        <f t="shared" si="129"/>
        <v/>
      </c>
      <c r="L552" s="60" t="str">
        <f t="shared" si="130"/>
        <v/>
      </c>
      <c r="M552" s="52"/>
      <c r="N552" s="52" t="str">
        <f t="shared" si="122"/>
        <v/>
      </c>
      <c r="O552" s="52" t="str">
        <f t="shared" si="123"/>
        <v/>
      </c>
      <c r="P552" s="52" t="str">
        <f t="shared" si="124"/>
        <v/>
      </c>
      <c r="Q552" s="52" t="str">
        <f>+IF(A552="","",CONCATENATE(YEAR(A552),"-",VLOOKUP(MONTH(A552),INFO_CALENDRIER!$I$1:$J$13,2,FALSE)))</f>
        <v/>
      </c>
      <c r="R552" s="52" t="str">
        <f t="shared" si="125"/>
        <v/>
      </c>
      <c r="S552" s="60" t="str">
        <f t="shared" si="126"/>
        <v/>
      </c>
      <c r="T552" s="52" t="str">
        <f>IF(H552="","",IF(I552=INFO_CALENDRIER!$AB$2,IF(BD!H552="COMMANDE","ALBAN1","ALBAN2"),IF(I552=INFO_CALENDRIER!$AB$3,IF(BD!H552="COMMANDE","ALICE1","ALICE2"),IF(I552=INFO_CALENDRIER!$AB$4,IF(BD!H552="COMMANDE","EUGENIE1","EUGENIE2"),IF(I552=INFO_CALENDRIER!$AB$5,IF(BD!H552="COMMANDE","FRED1","FRED2"),IF(I552=INFO_CALENDRIER!$AB$6,IF(BD!H552="COMMANDE","HERVE1","HERVE2"),IF(I552=INFO_CALENDRIER!$AB$7,IF(BD!H552="COMMANDE","MARIA1","MARIA2"),IF(I552=INFO_CALENDRIER!$AB$8,IF(BD!H552="COMMANDE","MARIE1","MARIE2"),IF(I552=INFO_CALENDRIER!$AB$9,IF(BD!H552="COMMANDE","VALERIE1","VALERIE2"),"erreur")))))))))</f>
        <v/>
      </c>
      <c r="U552" s="52"/>
      <c r="V552" s="52"/>
      <c r="W552" s="60" t="str">
        <f t="shared" si="131"/>
        <v/>
      </c>
      <c r="X552" s="60" t="str">
        <f t="shared" si="132"/>
        <v/>
      </c>
      <c r="Y552" s="60" t="str">
        <f t="shared" si="133"/>
        <v/>
      </c>
      <c r="Z552" s="55" t="str">
        <f t="shared" si="134"/>
        <v/>
      </c>
    </row>
    <row r="553" spans="1:26" x14ac:dyDescent="0.25">
      <c r="A553" s="59"/>
      <c r="B553" s="122"/>
      <c r="C553" s="59"/>
      <c r="D553" s="61"/>
      <c r="E553" s="52"/>
      <c r="F553" s="52"/>
      <c r="G553" s="65"/>
      <c r="H553" s="100" t="str">
        <f t="shared" si="127"/>
        <v/>
      </c>
      <c r="I553" s="52"/>
      <c r="J553" s="60" t="str">
        <f t="shared" si="128"/>
        <v/>
      </c>
      <c r="K553" s="60" t="str">
        <f t="shared" si="129"/>
        <v/>
      </c>
      <c r="L553" s="60" t="str">
        <f t="shared" si="130"/>
        <v/>
      </c>
      <c r="M553" s="52"/>
      <c r="N553" s="52" t="str">
        <f t="shared" si="122"/>
        <v/>
      </c>
      <c r="O553" s="52" t="str">
        <f t="shared" si="123"/>
        <v/>
      </c>
      <c r="P553" s="52" t="str">
        <f t="shared" si="124"/>
        <v/>
      </c>
      <c r="Q553" s="52" t="str">
        <f>+IF(A553="","",CONCATENATE(YEAR(A553),"-",VLOOKUP(MONTH(A553),INFO_CALENDRIER!$I$1:$J$13,2,FALSE)))</f>
        <v/>
      </c>
      <c r="R553" s="52" t="str">
        <f t="shared" si="125"/>
        <v/>
      </c>
      <c r="S553" s="60" t="str">
        <f t="shared" si="126"/>
        <v/>
      </c>
      <c r="T553" s="52" t="str">
        <f>IF(H553="","",IF(I553=INFO_CALENDRIER!$AB$2,IF(BD!H553="COMMANDE","ALBAN1","ALBAN2"),IF(I553=INFO_CALENDRIER!$AB$3,IF(BD!H553="COMMANDE","ALICE1","ALICE2"),IF(I553=INFO_CALENDRIER!$AB$4,IF(BD!H553="COMMANDE","EUGENIE1","EUGENIE2"),IF(I553=INFO_CALENDRIER!$AB$5,IF(BD!H553="COMMANDE","FRED1","FRED2"),IF(I553=INFO_CALENDRIER!$AB$6,IF(BD!H553="COMMANDE","HERVE1","HERVE2"),IF(I553=INFO_CALENDRIER!$AB$7,IF(BD!H553="COMMANDE","MARIA1","MARIA2"),IF(I553=INFO_CALENDRIER!$AB$8,IF(BD!H553="COMMANDE","MARIE1","MARIE2"),IF(I553=INFO_CALENDRIER!$AB$9,IF(BD!H553="COMMANDE","VALERIE1","VALERIE2"),"erreur")))))))))</f>
        <v/>
      </c>
      <c r="U553" s="52"/>
      <c r="V553" s="52"/>
      <c r="W553" s="60" t="str">
        <f t="shared" si="131"/>
        <v/>
      </c>
      <c r="X553" s="60" t="str">
        <f t="shared" si="132"/>
        <v/>
      </c>
      <c r="Y553" s="60" t="str">
        <f t="shared" si="133"/>
        <v/>
      </c>
      <c r="Z553" s="55" t="str">
        <f t="shared" si="134"/>
        <v/>
      </c>
    </row>
    <row r="554" spans="1:26" x14ac:dyDescent="0.25">
      <c r="A554" s="59"/>
      <c r="B554" s="122"/>
      <c r="C554" s="59"/>
      <c r="D554" s="61"/>
      <c r="E554" s="52"/>
      <c r="F554" s="52"/>
      <c r="G554" s="65"/>
      <c r="H554" s="100" t="str">
        <f t="shared" si="127"/>
        <v/>
      </c>
      <c r="I554" s="52"/>
      <c r="J554" s="60" t="str">
        <f t="shared" si="128"/>
        <v/>
      </c>
      <c r="K554" s="60" t="str">
        <f t="shared" si="129"/>
        <v/>
      </c>
      <c r="L554" s="60" t="str">
        <f t="shared" si="130"/>
        <v/>
      </c>
      <c r="M554" s="52"/>
      <c r="N554" s="52" t="str">
        <f t="shared" si="122"/>
        <v/>
      </c>
      <c r="O554" s="52" t="str">
        <f t="shared" si="123"/>
        <v/>
      </c>
      <c r="P554" s="52" t="str">
        <f t="shared" si="124"/>
        <v/>
      </c>
      <c r="Q554" s="52" t="str">
        <f>+IF(A554="","",CONCATENATE(YEAR(A554),"-",VLOOKUP(MONTH(A554),INFO_CALENDRIER!$I$1:$J$13,2,FALSE)))</f>
        <v/>
      </c>
      <c r="R554" s="52" t="str">
        <f t="shared" si="125"/>
        <v/>
      </c>
      <c r="S554" s="60" t="str">
        <f t="shared" si="126"/>
        <v/>
      </c>
      <c r="T554" s="52" t="str">
        <f>IF(H554="","",IF(I554=INFO_CALENDRIER!$AB$2,IF(BD!H554="COMMANDE","ALBAN1","ALBAN2"),IF(I554=INFO_CALENDRIER!$AB$3,IF(BD!H554="COMMANDE","ALICE1","ALICE2"),IF(I554=INFO_CALENDRIER!$AB$4,IF(BD!H554="COMMANDE","EUGENIE1","EUGENIE2"),IF(I554=INFO_CALENDRIER!$AB$5,IF(BD!H554="COMMANDE","FRED1","FRED2"),IF(I554=INFO_CALENDRIER!$AB$6,IF(BD!H554="COMMANDE","HERVE1","HERVE2"),IF(I554=INFO_CALENDRIER!$AB$7,IF(BD!H554="COMMANDE","MARIA1","MARIA2"),IF(I554=INFO_CALENDRIER!$AB$8,IF(BD!H554="COMMANDE","MARIE1","MARIE2"),IF(I554=INFO_CALENDRIER!$AB$9,IF(BD!H554="COMMANDE","VALERIE1","VALERIE2"),"erreur")))))))))</f>
        <v/>
      </c>
      <c r="U554" s="52"/>
      <c r="V554" s="52"/>
      <c r="W554" s="60" t="str">
        <f t="shared" si="131"/>
        <v/>
      </c>
      <c r="X554" s="60" t="str">
        <f t="shared" si="132"/>
        <v/>
      </c>
      <c r="Y554" s="60" t="str">
        <f t="shared" si="133"/>
        <v/>
      </c>
      <c r="Z554" s="55" t="str">
        <f t="shared" si="134"/>
        <v/>
      </c>
    </row>
    <row r="555" spans="1:26" x14ac:dyDescent="0.25">
      <c r="A555" s="59"/>
      <c r="B555" s="122"/>
      <c r="C555" s="59"/>
      <c r="D555" s="61"/>
      <c r="E555" s="52"/>
      <c r="F555" s="52"/>
      <c r="G555" s="65"/>
      <c r="H555" s="100" t="str">
        <f t="shared" si="127"/>
        <v/>
      </c>
      <c r="I555" s="52"/>
      <c r="J555" s="60" t="str">
        <f t="shared" si="128"/>
        <v/>
      </c>
      <c r="K555" s="60" t="str">
        <f t="shared" si="129"/>
        <v/>
      </c>
      <c r="L555" s="60" t="str">
        <f t="shared" si="130"/>
        <v/>
      </c>
      <c r="M555" s="52"/>
      <c r="N555" s="52" t="str">
        <f t="shared" si="122"/>
        <v/>
      </c>
      <c r="O555" s="52" t="str">
        <f t="shared" si="123"/>
        <v/>
      </c>
      <c r="P555" s="52" t="str">
        <f t="shared" si="124"/>
        <v/>
      </c>
      <c r="Q555" s="52" t="str">
        <f>+IF(A555="","",CONCATENATE(YEAR(A555),"-",VLOOKUP(MONTH(A555),INFO_CALENDRIER!$I$1:$J$13,2,FALSE)))</f>
        <v/>
      </c>
      <c r="R555" s="52" t="str">
        <f t="shared" si="125"/>
        <v/>
      </c>
      <c r="S555" s="60" t="str">
        <f t="shared" si="126"/>
        <v/>
      </c>
      <c r="T555" s="52" t="str">
        <f>IF(H555="","",IF(I555=INFO_CALENDRIER!$AB$2,IF(BD!H555="COMMANDE","ALBAN1","ALBAN2"),IF(I555=INFO_CALENDRIER!$AB$3,IF(BD!H555="COMMANDE","ALICE1","ALICE2"),IF(I555=INFO_CALENDRIER!$AB$4,IF(BD!H555="COMMANDE","EUGENIE1","EUGENIE2"),IF(I555=INFO_CALENDRIER!$AB$5,IF(BD!H555="COMMANDE","FRED1","FRED2"),IF(I555=INFO_CALENDRIER!$AB$6,IF(BD!H555="COMMANDE","HERVE1","HERVE2"),IF(I555=INFO_CALENDRIER!$AB$7,IF(BD!H555="COMMANDE","MARIA1","MARIA2"),IF(I555=INFO_CALENDRIER!$AB$8,IF(BD!H555="COMMANDE","MARIE1","MARIE2"),IF(I555=INFO_CALENDRIER!$AB$9,IF(BD!H555="COMMANDE","VALERIE1","VALERIE2"),"erreur")))))))))</f>
        <v/>
      </c>
      <c r="U555" s="52"/>
      <c r="V555" s="52"/>
      <c r="W555" s="60" t="str">
        <f t="shared" si="131"/>
        <v/>
      </c>
      <c r="X555" s="60" t="str">
        <f t="shared" si="132"/>
        <v/>
      </c>
      <c r="Y555" s="60" t="str">
        <f t="shared" si="133"/>
        <v/>
      </c>
      <c r="Z555" s="55" t="str">
        <f t="shared" si="134"/>
        <v/>
      </c>
    </row>
    <row r="556" spans="1:26" x14ac:dyDescent="0.25">
      <c r="A556" s="59"/>
      <c r="B556" s="122"/>
      <c r="C556" s="59"/>
      <c r="D556" s="61"/>
      <c r="E556" s="52"/>
      <c r="F556" s="52"/>
      <c r="G556" s="65"/>
      <c r="H556" s="100" t="str">
        <f t="shared" si="127"/>
        <v/>
      </c>
      <c r="I556" s="52"/>
      <c r="J556" s="60" t="str">
        <f t="shared" si="128"/>
        <v/>
      </c>
      <c r="K556" s="60" t="str">
        <f t="shared" si="129"/>
        <v/>
      </c>
      <c r="L556" s="60" t="str">
        <f t="shared" si="130"/>
        <v/>
      </c>
      <c r="M556" s="52"/>
      <c r="N556" s="52" t="str">
        <f t="shared" si="122"/>
        <v/>
      </c>
      <c r="O556" s="52" t="str">
        <f t="shared" si="123"/>
        <v/>
      </c>
      <c r="P556" s="52" t="str">
        <f t="shared" si="124"/>
        <v/>
      </c>
      <c r="Q556" s="52" t="str">
        <f>+IF(A556="","",CONCATENATE(YEAR(A556),"-",VLOOKUP(MONTH(A556),INFO_CALENDRIER!$I$1:$J$13,2,FALSE)))</f>
        <v/>
      </c>
      <c r="R556" s="52" t="str">
        <f t="shared" si="125"/>
        <v/>
      </c>
      <c r="S556" s="60" t="str">
        <f t="shared" si="126"/>
        <v/>
      </c>
      <c r="T556" s="52" t="str">
        <f>IF(H556="","",IF(I556=INFO_CALENDRIER!$AB$2,IF(BD!H556="COMMANDE","ALBAN1","ALBAN2"),IF(I556=INFO_CALENDRIER!$AB$3,IF(BD!H556="COMMANDE","ALICE1","ALICE2"),IF(I556=INFO_CALENDRIER!$AB$4,IF(BD!H556="COMMANDE","EUGENIE1","EUGENIE2"),IF(I556=INFO_CALENDRIER!$AB$5,IF(BD!H556="COMMANDE","FRED1","FRED2"),IF(I556=INFO_CALENDRIER!$AB$6,IF(BD!H556="COMMANDE","HERVE1","HERVE2"),IF(I556=INFO_CALENDRIER!$AB$7,IF(BD!H556="COMMANDE","MARIA1","MARIA2"),IF(I556=INFO_CALENDRIER!$AB$8,IF(BD!H556="COMMANDE","MARIE1","MARIE2"),IF(I556=INFO_CALENDRIER!$AB$9,IF(BD!H556="COMMANDE","VALERIE1","VALERIE2"),"erreur")))))))))</f>
        <v/>
      </c>
      <c r="U556" s="52"/>
      <c r="V556" s="52"/>
      <c r="W556" s="60" t="str">
        <f t="shared" si="131"/>
        <v/>
      </c>
      <c r="X556" s="60" t="str">
        <f t="shared" si="132"/>
        <v/>
      </c>
      <c r="Y556" s="60" t="str">
        <f t="shared" si="133"/>
        <v/>
      </c>
      <c r="Z556" s="55" t="str">
        <f t="shared" si="134"/>
        <v/>
      </c>
    </row>
    <row r="557" spans="1:26" x14ac:dyDescent="0.25">
      <c r="A557" s="59"/>
      <c r="B557" s="122"/>
      <c r="C557" s="59"/>
      <c r="D557" s="61"/>
      <c r="E557" s="52"/>
      <c r="F557" s="52"/>
      <c r="G557" s="65"/>
      <c r="H557" s="100" t="str">
        <f t="shared" si="127"/>
        <v/>
      </c>
      <c r="I557" s="52"/>
      <c r="J557" s="60" t="str">
        <f t="shared" si="128"/>
        <v/>
      </c>
      <c r="K557" s="60" t="str">
        <f t="shared" si="129"/>
        <v/>
      </c>
      <c r="L557" s="60" t="str">
        <f t="shared" si="130"/>
        <v/>
      </c>
      <c r="M557" s="52"/>
      <c r="N557" s="52" t="str">
        <f t="shared" si="122"/>
        <v/>
      </c>
      <c r="O557" s="52" t="str">
        <f t="shared" si="123"/>
        <v/>
      </c>
      <c r="P557" s="52" t="str">
        <f t="shared" si="124"/>
        <v/>
      </c>
      <c r="Q557" s="52" t="str">
        <f>+IF(A557="","",CONCATENATE(YEAR(A557),"-",VLOOKUP(MONTH(A557),INFO_CALENDRIER!$I$1:$J$13,2,FALSE)))</f>
        <v/>
      </c>
      <c r="R557" s="52" t="str">
        <f t="shared" si="125"/>
        <v/>
      </c>
      <c r="S557" s="60" t="str">
        <f t="shared" si="126"/>
        <v/>
      </c>
      <c r="T557" s="52" t="str">
        <f>IF(H557="","",IF(I557=INFO_CALENDRIER!$AB$2,IF(BD!H557="COMMANDE","ALBAN1","ALBAN2"),IF(I557=INFO_CALENDRIER!$AB$3,IF(BD!H557="COMMANDE","ALICE1","ALICE2"),IF(I557=INFO_CALENDRIER!$AB$4,IF(BD!H557="COMMANDE","EUGENIE1","EUGENIE2"),IF(I557=INFO_CALENDRIER!$AB$5,IF(BD!H557="COMMANDE","FRED1","FRED2"),IF(I557=INFO_CALENDRIER!$AB$6,IF(BD!H557="COMMANDE","HERVE1","HERVE2"),IF(I557=INFO_CALENDRIER!$AB$7,IF(BD!H557="COMMANDE","MARIA1","MARIA2"),IF(I557=INFO_CALENDRIER!$AB$8,IF(BD!H557="COMMANDE","MARIE1","MARIE2"),IF(I557=INFO_CALENDRIER!$AB$9,IF(BD!H557="COMMANDE","VALERIE1","VALERIE2"),"erreur")))))))))</f>
        <v/>
      </c>
      <c r="U557" s="52"/>
      <c r="V557" s="52"/>
      <c r="W557" s="60" t="str">
        <f t="shared" si="131"/>
        <v/>
      </c>
      <c r="X557" s="60" t="str">
        <f t="shared" si="132"/>
        <v/>
      </c>
      <c r="Y557" s="60" t="str">
        <f t="shared" si="133"/>
        <v/>
      </c>
      <c r="Z557" s="55" t="str">
        <f t="shared" si="134"/>
        <v/>
      </c>
    </row>
    <row r="558" spans="1:26" x14ac:dyDescent="0.25">
      <c r="A558" s="59"/>
      <c r="B558" s="122"/>
      <c r="C558" s="59"/>
      <c r="D558" s="61"/>
      <c r="E558" s="52"/>
      <c r="F558" s="52"/>
      <c r="G558" s="65"/>
      <c r="H558" s="100" t="str">
        <f t="shared" si="127"/>
        <v/>
      </c>
      <c r="I558" s="52"/>
      <c r="J558" s="60" t="str">
        <f t="shared" si="128"/>
        <v/>
      </c>
      <c r="K558" s="60" t="str">
        <f t="shared" si="129"/>
        <v/>
      </c>
      <c r="L558" s="60" t="str">
        <f t="shared" si="130"/>
        <v/>
      </c>
      <c r="M558" s="52"/>
      <c r="N558" s="52" t="str">
        <f t="shared" si="122"/>
        <v/>
      </c>
      <c r="O558" s="52" t="str">
        <f t="shared" si="123"/>
        <v/>
      </c>
      <c r="P558" s="52" t="str">
        <f t="shared" si="124"/>
        <v/>
      </c>
      <c r="Q558" s="52" t="str">
        <f>+IF(A558="","",CONCATENATE(YEAR(A558),"-",VLOOKUP(MONTH(A558),INFO_CALENDRIER!$I$1:$J$13,2,FALSE)))</f>
        <v/>
      </c>
      <c r="R558" s="52" t="str">
        <f t="shared" si="125"/>
        <v/>
      </c>
      <c r="S558" s="60" t="str">
        <f t="shared" si="126"/>
        <v/>
      </c>
      <c r="T558" s="52" t="str">
        <f>IF(H558="","",IF(I558=INFO_CALENDRIER!$AB$2,IF(BD!H558="COMMANDE","ALBAN1","ALBAN2"),IF(I558=INFO_CALENDRIER!$AB$3,IF(BD!H558="COMMANDE","ALICE1","ALICE2"),IF(I558=INFO_CALENDRIER!$AB$4,IF(BD!H558="COMMANDE","EUGENIE1","EUGENIE2"),IF(I558=INFO_CALENDRIER!$AB$5,IF(BD!H558="COMMANDE","FRED1","FRED2"),IF(I558=INFO_CALENDRIER!$AB$6,IF(BD!H558="COMMANDE","HERVE1","HERVE2"),IF(I558=INFO_CALENDRIER!$AB$7,IF(BD!H558="COMMANDE","MARIA1","MARIA2"),IF(I558=INFO_CALENDRIER!$AB$8,IF(BD!H558="COMMANDE","MARIE1","MARIE2"),IF(I558=INFO_CALENDRIER!$AB$9,IF(BD!H558="COMMANDE","VALERIE1","VALERIE2"),"erreur")))))))))</f>
        <v/>
      </c>
      <c r="U558" s="52"/>
      <c r="V558" s="52"/>
      <c r="W558" s="60" t="str">
        <f t="shared" si="131"/>
        <v/>
      </c>
      <c r="X558" s="60" t="str">
        <f t="shared" si="132"/>
        <v/>
      </c>
      <c r="Y558" s="60" t="str">
        <f t="shared" si="133"/>
        <v/>
      </c>
      <c r="Z558" s="55" t="str">
        <f t="shared" si="134"/>
        <v/>
      </c>
    </row>
    <row r="559" spans="1:26" x14ac:dyDescent="0.25">
      <c r="A559" s="59"/>
      <c r="B559" s="122"/>
      <c r="C559" s="59"/>
      <c r="D559" s="61"/>
      <c r="E559" s="52"/>
      <c r="F559" s="52"/>
      <c r="G559" s="65"/>
      <c r="H559" s="100" t="str">
        <f t="shared" si="127"/>
        <v/>
      </c>
      <c r="I559" s="52"/>
      <c r="J559" s="60" t="str">
        <f t="shared" si="128"/>
        <v/>
      </c>
      <c r="K559" s="60" t="str">
        <f t="shared" si="129"/>
        <v/>
      </c>
      <c r="L559" s="60" t="str">
        <f t="shared" si="130"/>
        <v/>
      </c>
      <c r="M559" s="52"/>
      <c r="N559" s="52" t="str">
        <f t="shared" si="122"/>
        <v/>
      </c>
      <c r="O559" s="52" t="str">
        <f t="shared" si="123"/>
        <v/>
      </c>
      <c r="P559" s="52" t="str">
        <f t="shared" si="124"/>
        <v/>
      </c>
      <c r="Q559" s="52" t="str">
        <f>+IF(A559="","",CONCATENATE(YEAR(A559),"-",VLOOKUP(MONTH(A559),INFO_CALENDRIER!$I$1:$J$13,2,FALSE)))</f>
        <v/>
      </c>
      <c r="R559" s="52" t="str">
        <f t="shared" si="125"/>
        <v/>
      </c>
      <c r="S559" s="60" t="str">
        <f t="shared" si="126"/>
        <v/>
      </c>
      <c r="T559" s="52" t="str">
        <f>IF(H559="","",IF(I559=INFO_CALENDRIER!$AB$2,IF(BD!H559="COMMANDE","ALBAN1","ALBAN2"),IF(I559=INFO_CALENDRIER!$AB$3,IF(BD!H559="COMMANDE","ALICE1","ALICE2"),IF(I559=INFO_CALENDRIER!$AB$4,IF(BD!H559="COMMANDE","EUGENIE1","EUGENIE2"),IF(I559=INFO_CALENDRIER!$AB$5,IF(BD!H559="COMMANDE","FRED1","FRED2"),IF(I559=INFO_CALENDRIER!$AB$6,IF(BD!H559="COMMANDE","HERVE1","HERVE2"),IF(I559=INFO_CALENDRIER!$AB$7,IF(BD!H559="COMMANDE","MARIA1","MARIA2"),IF(I559=INFO_CALENDRIER!$AB$8,IF(BD!H559="COMMANDE","MARIE1","MARIE2"),IF(I559=INFO_CALENDRIER!$AB$9,IF(BD!H559="COMMANDE","VALERIE1","VALERIE2"),"erreur")))))))))</f>
        <v/>
      </c>
      <c r="U559" s="52"/>
      <c r="V559" s="52"/>
      <c r="W559" s="60" t="str">
        <f t="shared" si="131"/>
        <v/>
      </c>
      <c r="X559" s="60" t="str">
        <f t="shared" si="132"/>
        <v/>
      </c>
      <c r="Y559" s="60" t="str">
        <f t="shared" si="133"/>
        <v/>
      </c>
      <c r="Z559" s="55" t="str">
        <f t="shared" si="134"/>
        <v/>
      </c>
    </row>
    <row r="560" spans="1:26" x14ac:dyDescent="0.25">
      <c r="A560" s="59"/>
      <c r="B560" s="122"/>
      <c r="C560" s="59"/>
      <c r="D560" s="61"/>
      <c r="E560" s="52"/>
      <c r="F560" s="52"/>
      <c r="G560" s="65"/>
      <c r="H560" s="100" t="str">
        <f t="shared" si="127"/>
        <v/>
      </c>
      <c r="I560" s="52"/>
      <c r="J560" s="60" t="str">
        <f t="shared" si="128"/>
        <v/>
      </c>
      <c r="K560" s="60" t="str">
        <f t="shared" si="129"/>
        <v/>
      </c>
      <c r="L560" s="60" t="str">
        <f t="shared" si="130"/>
        <v/>
      </c>
      <c r="M560" s="52"/>
      <c r="N560" s="52" t="str">
        <f t="shared" si="122"/>
        <v/>
      </c>
      <c r="O560" s="52" t="str">
        <f t="shared" si="123"/>
        <v/>
      </c>
      <c r="P560" s="52" t="str">
        <f t="shared" si="124"/>
        <v/>
      </c>
      <c r="Q560" s="52" t="str">
        <f>+IF(A560="","",CONCATENATE(YEAR(A560),"-",VLOOKUP(MONTH(A560),INFO_CALENDRIER!$I$1:$J$13,2,FALSE)))</f>
        <v/>
      </c>
      <c r="R560" s="52" t="str">
        <f t="shared" si="125"/>
        <v/>
      </c>
      <c r="S560" s="60" t="str">
        <f t="shared" si="126"/>
        <v/>
      </c>
      <c r="T560" s="52" t="str">
        <f>IF(H560="","",IF(I560=INFO_CALENDRIER!$AB$2,IF(BD!H560="COMMANDE","ALBAN1","ALBAN2"),IF(I560=INFO_CALENDRIER!$AB$3,IF(BD!H560="COMMANDE","ALICE1","ALICE2"),IF(I560=INFO_CALENDRIER!$AB$4,IF(BD!H560="COMMANDE","EUGENIE1","EUGENIE2"),IF(I560=INFO_CALENDRIER!$AB$5,IF(BD!H560="COMMANDE","FRED1","FRED2"),IF(I560=INFO_CALENDRIER!$AB$6,IF(BD!H560="COMMANDE","HERVE1","HERVE2"),IF(I560=INFO_CALENDRIER!$AB$7,IF(BD!H560="COMMANDE","MARIA1","MARIA2"),IF(I560=INFO_CALENDRIER!$AB$8,IF(BD!H560="COMMANDE","MARIE1","MARIE2"),IF(I560=INFO_CALENDRIER!$AB$9,IF(BD!H560="COMMANDE","VALERIE1","VALERIE2"),"erreur")))))))))</f>
        <v/>
      </c>
      <c r="U560" s="52"/>
      <c r="V560" s="52"/>
      <c r="W560" s="60" t="str">
        <f t="shared" si="131"/>
        <v/>
      </c>
      <c r="X560" s="60" t="str">
        <f t="shared" si="132"/>
        <v/>
      </c>
      <c r="Y560" s="60" t="str">
        <f t="shared" si="133"/>
        <v/>
      </c>
      <c r="Z560" s="55" t="str">
        <f t="shared" si="134"/>
        <v/>
      </c>
    </row>
    <row r="561" spans="1:26" x14ac:dyDescent="0.25">
      <c r="A561" s="59"/>
      <c r="B561" s="122"/>
      <c r="C561" s="59"/>
      <c r="D561" s="61"/>
      <c r="E561" s="52"/>
      <c r="F561" s="52"/>
      <c r="G561" s="65"/>
      <c r="H561" s="100" t="str">
        <f t="shared" si="127"/>
        <v/>
      </c>
      <c r="I561" s="52"/>
      <c r="J561" s="60" t="str">
        <f t="shared" si="128"/>
        <v/>
      </c>
      <c r="K561" s="60" t="str">
        <f t="shared" si="129"/>
        <v/>
      </c>
      <c r="L561" s="60" t="str">
        <f t="shared" si="130"/>
        <v/>
      </c>
      <c r="M561" s="52"/>
      <c r="N561" s="52" t="str">
        <f t="shared" si="122"/>
        <v/>
      </c>
      <c r="O561" s="52" t="str">
        <f t="shared" si="123"/>
        <v/>
      </c>
      <c r="P561" s="52" t="str">
        <f t="shared" si="124"/>
        <v/>
      </c>
      <c r="Q561" s="52" t="str">
        <f>+IF(A561="","",CONCATENATE(YEAR(A561),"-",VLOOKUP(MONTH(A561),INFO_CALENDRIER!$I$1:$J$13,2,FALSE)))</f>
        <v/>
      </c>
      <c r="R561" s="52" t="str">
        <f t="shared" si="125"/>
        <v/>
      </c>
      <c r="S561" s="60" t="str">
        <f t="shared" si="126"/>
        <v/>
      </c>
      <c r="T561" s="52" t="str">
        <f>IF(H561="","",IF(I561=INFO_CALENDRIER!$AB$2,IF(BD!H561="COMMANDE","ALBAN1","ALBAN2"),IF(I561=INFO_CALENDRIER!$AB$3,IF(BD!H561="COMMANDE","ALICE1","ALICE2"),IF(I561=INFO_CALENDRIER!$AB$4,IF(BD!H561="COMMANDE","EUGENIE1","EUGENIE2"),IF(I561=INFO_CALENDRIER!$AB$5,IF(BD!H561="COMMANDE","FRED1","FRED2"),IF(I561=INFO_CALENDRIER!$AB$6,IF(BD!H561="COMMANDE","HERVE1","HERVE2"),IF(I561=INFO_CALENDRIER!$AB$7,IF(BD!H561="COMMANDE","MARIA1","MARIA2"),IF(I561=INFO_CALENDRIER!$AB$8,IF(BD!H561="COMMANDE","MARIE1","MARIE2"),IF(I561=INFO_CALENDRIER!$AB$9,IF(BD!H561="COMMANDE","VALERIE1","VALERIE2"),"erreur")))))))))</f>
        <v/>
      </c>
      <c r="U561" s="52"/>
      <c r="V561" s="52"/>
      <c r="W561" s="60" t="str">
        <f t="shared" si="131"/>
        <v/>
      </c>
      <c r="X561" s="60" t="str">
        <f t="shared" si="132"/>
        <v/>
      </c>
      <c r="Y561" s="60" t="str">
        <f t="shared" si="133"/>
        <v/>
      </c>
      <c r="Z561" s="55" t="str">
        <f t="shared" si="134"/>
        <v/>
      </c>
    </row>
    <row r="562" spans="1:26" x14ac:dyDescent="0.25">
      <c r="A562" s="59"/>
      <c r="B562" s="122"/>
      <c r="C562" s="59"/>
      <c r="D562" s="61"/>
      <c r="E562" s="52"/>
      <c r="F562" s="52"/>
      <c r="G562" s="65"/>
      <c r="H562" s="100" t="str">
        <f t="shared" si="127"/>
        <v/>
      </c>
      <c r="I562" s="52"/>
      <c r="J562" s="60" t="str">
        <f t="shared" si="128"/>
        <v/>
      </c>
      <c r="K562" s="60" t="str">
        <f t="shared" si="129"/>
        <v/>
      </c>
      <c r="L562" s="60" t="str">
        <f t="shared" si="130"/>
        <v/>
      </c>
      <c r="M562" s="52"/>
      <c r="N562" s="52" t="str">
        <f t="shared" si="122"/>
        <v/>
      </c>
      <c r="O562" s="52" t="str">
        <f t="shared" si="123"/>
        <v/>
      </c>
      <c r="P562" s="52" t="str">
        <f t="shared" si="124"/>
        <v/>
      </c>
      <c r="Q562" s="52" t="str">
        <f>+IF(A562="","",CONCATENATE(YEAR(A562),"-",VLOOKUP(MONTH(A562),INFO_CALENDRIER!$I$1:$J$13,2,FALSE)))</f>
        <v/>
      </c>
      <c r="R562" s="52" t="str">
        <f t="shared" si="125"/>
        <v/>
      </c>
      <c r="S562" s="60" t="str">
        <f t="shared" si="126"/>
        <v/>
      </c>
      <c r="T562" s="52" t="str">
        <f>IF(H562="","",IF(I562=INFO_CALENDRIER!$AB$2,IF(BD!H562="COMMANDE","ALBAN1","ALBAN2"),IF(I562=INFO_CALENDRIER!$AB$3,IF(BD!H562="COMMANDE","ALICE1","ALICE2"),IF(I562=INFO_CALENDRIER!$AB$4,IF(BD!H562="COMMANDE","EUGENIE1","EUGENIE2"),IF(I562=INFO_CALENDRIER!$AB$5,IF(BD!H562="COMMANDE","FRED1","FRED2"),IF(I562=INFO_CALENDRIER!$AB$6,IF(BD!H562="COMMANDE","HERVE1","HERVE2"),IF(I562=INFO_CALENDRIER!$AB$7,IF(BD!H562="COMMANDE","MARIA1","MARIA2"),IF(I562=INFO_CALENDRIER!$AB$8,IF(BD!H562="COMMANDE","MARIE1","MARIE2"),IF(I562=INFO_CALENDRIER!$AB$9,IF(BD!H562="COMMANDE","VALERIE1","VALERIE2"),"erreur")))))))))</f>
        <v/>
      </c>
      <c r="U562" s="52"/>
      <c r="V562" s="52"/>
      <c r="W562" s="60" t="str">
        <f t="shared" si="131"/>
        <v/>
      </c>
      <c r="X562" s="60" t="str">
        <f t="shared" si="132"/>
        <v/>
      </c>
      <c r="Y562" s="60" t="str">
        <f t="shared" si="133"/>
        <v/>
      </c>
      <c r="Z562" s="55" t="str">
        <f t="shared" si="134"/>
        <v/>
      </c>
    </row>
    <row r="563" spans="1:26" x14ac:dyDescent="0.25">
      <c r="A563" s="59"/>
      <c r="B563" s="122"/>
      <c r="C563" s="59"/>
      <c r="D563" s="61"/>
      <c r="E563" s="52"/>
      <c r="F563" s="52"/>
      <c r="G563" s="65"/>
      <c r="H563" s="100" t="str">
        <f t="shared" si="127"/>
        <v/>
      </c>
      <c r="I563" s="52"/>
      <c r="J563" s="60" t="str">
        <f t="shared" si="128"/>
        <v/>
      </c>
      <c r="K563" s="60" t="str">
        <f t="shared" si="129"/>
        <v/>
      </c>
      <c r="L563" s="60" t="str">
        <f t="shared" si="130"/>
        <v/>
      </c>
      <c r="M563" s="52"/>
      <c r="N563" s="52" t="str">
        <f t="shared" si="122"/>
        <v/>
      </c>
      <c r="O563" s="52" t="str">
        <f t="shared" si="123"/>
        <v/>
      </c>
      <c r="P563" s="52" t="str">
        <f t="shared" si="124"/>
        <v/>
      </c>
      <c r="Q563" s="52" t="str">
        <f>+IF(A563="","",CONCATENATE(YEAR(A563),"-",VLOOKUP(MONTH(A563),INFO_CALENDRIER!$I$1:$J$13,2,FALSE)))</f>
        <v/>
      </c>
      <c r="R563" s="52" t="str">
        <f t="shared" si="125"/>
        <v/>
      </c>
      <c r="S563" s="60" t="str">
        <f t="shared" si="126"/>
        <v/>
      </c>
      <c r="T563" s="52" t="str">
        <f>IF(H563="","",IF(I563=INFO_CALENDRIER!$AB$2,IF(BD!H563="COMMANDE","ALBAN1","ALBAN2"),IF(I563=INFO_CALENDRIER!$AB$3,IF(BD!H563="COMMANDE","ALICE1","ALICE2"),IF(I563=INFO_CALENDRIER!$AB$4,IF(BD!H563="COMMANDE","EUGENIE1","EUGENIE2"),IF(I563=INFO_CALENDRIER!$AB$5,IF(BD!H563="COMMANDE","FRED1","FRED2"),IF(I563=INFO_CALENDRIER!$AB$6,IF(BD!H563="COMMANDE","HERVE1","HERVE2"),IF(I563=INFO_CALENDRIER!$AB$7,IF(BD!H563="COMMANDE","MARIA1","MARIA2"),IF(I563=INFO_CALENDRIER!$AB$8,IF(BD!H563="COMMANDE","MARIE1","MARIE2"),IF(I563=INFO_CALENDRIER!$AB$9,IF(BD!H563="COMMANDE","VALERIE1","VALERIE2"),"erreur")))))))))</f>
        <v/>
      </c>
      <c r="U563" s="52"/>
      <c r="V563" s="52"/>
      <c r="W563" s="60" t="str">
        <f t="shared" si="131"/>
        <v/>
      </c>
      <c r="X563" s="60" t="str">
        <f t="shared" si="132"/>
        <v/>
      </c>
      <c r="Y563" s="60" t="str">
        <f t="shared" si="133"/>
        <v/>
      </c>
      <c r="Z563" s="55" t="str">
        <f t="shared" si="134"/>
        <v/>
      </c>
    </row>
    <row r="564" spans="1:26" x14ac:dyDescent="0.25">
      <c r="A564" s="59"/>
      <c r="B564" s="122"/>
      <c r="C564" s="59"/>
      <c r="D564" s="61"/>
      <c r="E564" s="52"/>
      <c r="F564" s="52"/>
      <c r="G564" s="65"/>
      <c r="H564" s="100" t="str">
        <f t="shared" si="127"/>
        <v/>
      </c>
      <c r="I564" s="52"/>
      <c r="J564" s="60" t="str">
        <f t="shared" si="128"/>
        <v/>
      </c>
      <c r="K564" s="60" t="str">
        <f t="shared" si="129"/>
        <v/>
      </c>
      <c r="L564" s="60" t="str">
        <f t="shared" si="130"/>
        <v/>
      </c>
      <c r="M564" s="52"/>
      <c r="N564" s="52" t="str">
        <f t="shared" si="122"/>
        <v/>
      </c>
      <c r="O564" s="52" t="str">
        <f t="shared" si="123"/>
        <v/>
      </c>
      <c r="P564" s="52" t="str">
        <f t="shared" si="124"/>
        <v/>
      </c>
      <c r="Q564" s="52" t="str">
        <f>+IF(A564="","",CONCATENATE(YEAR(A564),"-",VLOOKUP(MONTH(A564),INFO_CALENDRIER!$I$1:$J$13,2,FALSE)))</f>
        <v/>
      </c>
      <c r="R564" s="52" t="str">
        <f t="shared" si="125"/>
        <v/>
      </c>
      <c r="S564" s="60" t="str">
        <f t="shared" si="126"/>
        <v/>
      </c>
      <c r="T564" s="52" t="str">
        <f>IF(H564="","",IF(I564=INFO_CALENDRIER!$AB$2,IF(BD!H564="COMMANDE","ALBAN1","ALBAN2"),IF(I564=INFO_CALENDRIER!$AB$3,IF(BD!H564="COMMANDE","ALICE1","ALICE2"),IF(I564=INFO_CALENDRIER!$AB$4,IF(BD!H564="COMMANDE","EUGENIE1","EUGENIE2"),IF(I564=INFO_CALENDRIER!$AB$5,IF(BD!H564="COMMANDE","FRED1","FRED2"),IF(I564=INFO_CALENDRIER!$AB$6,IF(BD!H564="COMMANDE","HERVE1","HERVE2"),IF(I564=INFO_CALENDRIER!$AB$7,IF(BD!H564="COMMANDE","MARIA1","MARIA2"),IF(I564=INFO_CALENDRIER!$AB$8,IF(BD!H564="COMMANDE","MARIE1","MARIE2"),IF(I564=INFO_CALENDRIER!$AB$9,IF(BD!H564="COMMANDE","VALERIE1","VALERIE2"),"erreur")))))))))</f>
        <v/>
      </c>
      <c r="U564" s="52"/>
      <c r="V564" s="52"/>
      <c r="W564" s="60" t="str">
        <f t="shared" si="131"/>
        <v/>
      </c>
      <c r="X564" s="60" t="str">
        <f t="shared" si="132"/>
        <v/>
      </c>
      <c r="Y564" s="60" t="str">
        <f t="shared" si="133"/>
        <v/>
      </c>
      <c r="Z564" s="55" t="str">
        <f t="shared" si="134"/>
        <v/>
      </c>
    </row>
    <row r="565" spans="1:26" x14ac:dyDescent="0.25">
      <c r="A565" s="59"/>
      <c r="B565" s="122"/>
      <c r="C565" s="59"/>
      <c r="D565" s="61"/>
      <c r="E565" s="52"/>
      <c r="F565" s="52"/>
      <c r="G565" s="65"/>
      <c r="H565" s="100" t="str">
        <f t="shared" si="127"/>
        <v/>
      </c>
      <c r="I565" s="52"/>
      <c r="J565" s="60" t="str">
        <f t="shared" si="128"/>
        <v/>
      </c>
      <c r="K565" s="60" t="str">
        <f t="shared" si="129"/>
        <v/>
      </c>
      <c r="L565" s="60" t="str">
        <f t="shared" si="130"/>
        <v/>
      </c>
      <c r="M565" s="52"/>
      <c r="N565" s="52" t="str">
        <f t="shared" si="122"/>
        <v/>
      </c>
      <c r="O565" s="52" t="str">
        <f t="shared" si="123"/>
        <v/>
      </c>
      <c r="P565" s="52" t="str">
        <f t="shared" si="124"/>
        <v/>
      </c>
      <c r="Q565" s="52" t="str">
        <f>+IF(A565="","",CONCATENATE(YEAR(A565),"-",VLOOKUP(MONTH(A565),INFO_CALENDRIER!$I$1:$J$13,2,FALSE)))</f>
        <v/>
      </c>
      <c r="R565" s="52" t="str">
        <f t="shared" si="125"/>
        <v/>
      </c>
      <c r="S565" s="60" t="str">
        <f t="shared" si="126"/>
        <v/>
      </c>
      <c r="T565" s="52" t="str">
        <f>IF(H565="","",IF(I565=INFO_CALENDRIER!$AB$2,IF(BD!H565="COMMANDE","ALBAN1","ALBAN2"),IF(I565=INFO_CALENDRIER!$AB$3,IF(BD!H565="COMMANDE","ALICE1","ALICE2"),IF(I565=INFO_CALENDRIER!$AB$4,IF(BD!H565="COMMANDE","EUGENIE1","EUGENIE2"),IF(I565=INFO_CALENDRIER!$AB$5,IF(BD!H565="COMMANDE","FRED1","FRED2"),IF(I565=INFO_CALENDRIER!$AB$6,IF(BD!H565="COMMANDE","HERVE1","HERVE2"),IF(I565=INFO_CALENDRIER!$AB$7,IF(BD!H565="COMMANDE","MARIA1","MARIA2"),IF(I565=INFO_CALENDRIER!$AB$8,IF(BD!H565="COMMANDE","MARIE1","MARIE2"),IF(I565=INFO_CALENDRIER!$AB$9,IF(BD!H565="COMMANDE","VALERIE1","VALERIE2"),"erreur")))))))))</f>
        <v/>
      </c>
      <c r="U565" s="52"/>
      <c r="V565" s="52"/>
      <c r="W565" s="60" t="str">
        <f t="shared" si="131"/>
        <v/>
      </c>
      <c r="X565" s="60" t="str">
        <f t="shared" si="132"/>
        <v/>
      </c>
      <c r="Y565" s="60" t="str">
        <f t="shared" si="133"/>
        <v/>
      </c>
      <c r="Z565" s="55" t="str">
        <f t="shared" si="134"/>
        <v/>
      </c>
    </row>
    <row r="566" spans="1:26" x14ac:dyDescent="0.25">
      <c r="A566" s="59"/>
      <c r="B566" s="122"/>
      <c r="C566" s="59"/>
      <c r="D566" s="61"/>
      <c r="E566" s="52"/>
      <c r="F566" s="52"/>
      <c r="G566" s="65"/>
      <c r="H566" s="100" t="str">
        <f t="shared" si="127"/>
        <v/>
      </c>
      <c r="I566" s="52"/>
      <c r="J566" s="60" t="str">
        <f t="shared" si="128"/>
        <v/>
      </c>
      <c r="K566" s="60" t="str">
        <f t="shared" si="129"/>
        <v/>
      </c>
      <c r="L566" s="60" t="str">
        <f t="shared" si="130"/>
        <v/>
      </c>
      <c r="M566" s="52"/>
      <c r="N566" s="52" t="str">
        <f t="shared" si="122"/>
        <v/>
      </c>
      <c r="O566" s="52" t="str">
        <f t="shared" si="123"/>
        <v/>
      </c>
      <c r="P566" s="52" t="str">
        <f t="shared" si="124"/>
        <v/>
      </c>
      <c r="Q566" s="52" t="str">
        <f>+IF(A566="","",CONCATENATE(YEAR(A566),"-",VLOOKUP(MONTH(A566),INFO_CALENDRIER!$I$1:$J$13,2,FALSE)))</f>
        <v/>
      </c>
      <c r="R566" s="52" t="str">
        <f t="shared" si="125"/>
        <v/>
      </c>
      <c r="S566" s="60" t="str">
        <f t="shared" si="126"/>
        <v/>
      </c>
      <c r="T566" s="52" t="str">
        <f>IF(H566="","",IF(I566=INFO_CALENDRIER!$AB$2,IF(BD!H566="COMMANDE","ALBAN1","ALBAN2"),IF(I566=INFO_CALENDRIER!$AB$3,IF(BD!H566="COMMANDE","ALICE1","ALICE2"),IF(I566=INFO_CALENDRIER!$AB$4,IF(BD!H566="COMMANDE","EUGENIE1","EUGENIE2"),IF(I566=INFO_CALENDRIER!$AB$5,IF(BD!H566="COMMANDE","FRED1","FRED2"),IF(I566=INFO_CALENDRIER!$AB$6,IF(BD!H566="COMMANDE","HERVE1","HERVE2"),IF(I566=INFO_CALENDRIER!$AB$7,IF(BD!H566="COMMANDE","MARIA1","MARIA2"),IF(I566=INFO_CALENDRIER!$AB$8,IF(BD!H566="COMMANDE","MARIE1","MARIE2"),IF(I566=INFO_CALENDRIER!$AB$9,IF(BD!H566="COMMANDE","VALERIE1","VALERIE2"),"erreur")))))))))</f>
        <v/>
      </c>
      <c r="U566" s="52"/>
      <c r="V566" s="52"/>
      <c r="W566" s="60" t="str">
        <f t="shared" si="131"/>
        <v/>
      </c>
      <c r="X566" s="60" t="str">
        <f t="shared" si="132"/>
        <v/>
      </c>
      <c r="Y566" s="60" t="str">
        <f t="shared" si="133"/>
        <v/>
      </c>
      <c r="Z566" s="55" t="str">
        <f t="shared" si="134"/>
        <v/>
      </c>
    </row>
    <row r="567" spans="1:26" x14ac:dyDescent="0.25">
      <c r="A567" s="59"/>
      <c r="B567" s="122"/>
      <c r="C567" s="59"/>
      <c r="D567" s="61"/>
      <c r="E567" s="52"/>
      <c r="F567" s="52"/>
      <c r="G567" s="65"/>
      <c r="H567" s="100" t="str">
        <f t="shared" si="127"/>
        <v/>
      </c>
      <c r="I567" s="52"/>
      <c r="J567" s="60" t="str">
        <f t="shared" si="128"/>
        <v/>
      </c>
      <c r="K567" s="60" t="str">
        <f t="shared" si="129"/>
        <v/>
      </c>
      <c r="L567" s="60" t="str">
        <f t="shared" si="130"/>
        <v/>
      </c>
      <c r="M567" s="52"/>
      <c r="N567" s="52" t="str">
        <f t="shared" si="122"/>
        <v/>
      </c>
      <c r="O567" s="52" t="str">
        <f t="shared" si="123"/>
        <v/>
      </c>
      <c r="P567" s="52" t="str">
        <f t="shared" si="124"/>
        <v/>
      </c>
      <c r="Q567" s="52" t="str">
        <f>+IF(A567="","",CONCATENATE(YEAR(A567),"-",VLOOKUP(MONTH(A567),INFO_CALENDRIER!$I$1:$J$13,2,FALSE)))</f>
        <v/>
      </c>
      <c r="R567" s="52" t="str">
        <f t="shared" si="125"/>
        <v/>
      </c>
      <c r="S567" s="60" t="str">
        <f t="shared" si="126"/>
        <v/>
      </c>
      <c r="T567" s="52" t="str">
        <f>IF(H567="","",IF(I567=INFO_CALENDRIER!$AB$2,IF(BD!H567="COMMANDE","ALBAN1","ALBAN2"),IF(I567=INFO_CALENDRIER!$AB$3,IF(BD!H567="COMMANDE","ALICE1","ALICE2"),IF(I567=INFO_CALENDRIER!$AB$4,IF(BD!H567="COMMANDE","EUGENIE1","EUGENIE2"),IF(I567=INFO_CALENDRIER!$AB$5,IF(BD!H567="COMMANDE","FRED1","FRED2"),IF(I567=INFO_CALENDRIER!$AB$6,IF(BD!H567="COMMANDE","HERVE1","HERVE2"),IF(I567=INFO_CALENDRIER!$AB$7,IF(BD!H567="COMMANDE","MARIA1","MARIA2"),IF(I567=INFO_CALENDRIER!$AB$8,IF(BD!H567="COMMANDE","MARIE1","MARIE2"),IF(I567=INFO_CALENDRIER!$AB$9,IF(BD!H567="COMMANDE","VALERIE1","VALERIE2"),"erreur")))))))))</f>
        <v/>
      </c>
      <c r="U567" s="52"/>
      <c r="V567" s="52"/>
      <c r="W567" s="60" t="str">
        <f t="shared" si="131"/>
        <v/>
      </c>
      <c r="X567" s="60" t="str">
        <f t="shared" si="132"/>
        <v/>
      </c>
      <c r="Y567" s="60" t="str">
        <f t="shared" si="133"/>
        <v/>
      </c>
      <c r="Z567" s="55" t="str">
        <f t="shared" si="134"/>
        <v/>
      </c>
    </row>
    <row r="568" spans="1:26" x14ac:dyDescent="0.25">
      <c r="A568" s="59"/>
      <c r="B568" s="122"/>
      <c r="C568" s="59"/>
      <c r="D568" s="61"/>
      <c r="E568" s="52"/>
      <c r="F568" s="52"/>
      <c r="G568" s="65"/>
      <c r="H568" s="100" t="str">
        <f t="shared" si="127"/>
        <v/>
      </c>
      <c r="I568" s="52"/>
      <c r="J568" s="60" t="str">
        <f t="shared" si="128"/>
        <v/>
      </c>
      <c r="K568" s="60" t="str">
        <f t="shared" si="129"/>
        <v/>
      </c>
      <c r="L568" s="60" t="str">
        <f t="shared" si="130"/>
        <v/>
      </c>
      <c r="M568" s="52"/>
      <c r="N568" s="52" t="str">
        <f t="shared" si="122"/>
        <v/>
      </c>
      <c r="O568" s="52" t="str">
        <f t="shared" si="123"/>
        <v/>
      </c>
      <c r="P568" s="52" t="str">
        <f t="shared" si="124"/>
        <v/>
      </c>
      <c r="Q568" s="52" t="str">
        <f>+IF(A568="","",CONCATENATE(YEAR(A568),"-",VLOOKUP(MONTH(A568),INFO_CALENDRIER!$I$1:$J$13,2,FALSE)))</f>
        <v/>
      </c>
      <c r="R568" s="52" t="str">
        <f t="shared" si="125"/>
        <v/>
      </c>
      <c r="S568" s="60" t="str">
        <f t="shared" si="126"/>
        <v/>
      </c>
      <c r="T568" s="52" t="str">
        <f>IF(H568="","",IF(I568=INFO_CALENDRIER!$AB$2,IF(BD!H568="COMMANDE","ALBAN1","ALBAN2"),IF(I568=INFO_CALENDRIER!$AB$3,IF(BD!H568="COMMANDE","ALICE1","ALICE2"),IF(I568=INFO_CALENDRIER!$AB$4,IF(BD!H568="COMMANDE","EUGENIE1","EUGENIE2"),IF(I568=INFO_CALENDRIER!$AB$5,IF(BD!H568="COMMANDE","FRED1","FRED2"),IF(I568=INFO_CALENDRIER!$AB$6,IF(BD!H568="COMMANDE","HERVE1","HERVE2"),IF(I568=INFO_CALENDRIER!$AB$7,IF(BD!H568="COMMANDE","MARIA1","MARIA2"),IF(I568=INFO_CALENDRIER!$AB$8,IF(BD!H568="COMMANDE","MARIE1","MARIE2"),IF(I568=INFO_CALENDRIER!$AB$9,IF(BD!H568="COMMANDE","VALERIE1","VALERIE2"),"erreur")))))))))</f>
        <v/>
      </c>
      <c r="U568" s="52"/>
      <c r="V568" s="52"/>
      <c r="W568" s="60" t="str">
        <f t="shared" si="131"/>
        <v/>
      </c>
      <c r="X568" s="60" t="str">
        <f t="shared" si="132"/>
        <v/>
      </c>
      <c r="Y568" s="60" t="str">
        <f t="shared" si="133"/>
        <v/>
      </c>
      <c r="Z568" s="55" t="str">
        <f t="shared" si="134"/>
        <v/>
      </c>
    </row>
    <row r="569" spans="1:26" x14ac:dyDescent="0.25">
      <c r="A569" s="59"/>
      <c r="B569" s="122"/>
      <c r="C569" s="59"/>
      <c r="D569" s="61"/>
      <c r="E569" s="52"/>
      <c r="F569" s="52"/>
      <c r="G569" s="65"/>
      <c r="H569" s="100" t="str">
        <f t="shared" si="127"/>
        <v/>
      </c>
      <c r="I569" s="52"/>
      <c r="J569" s="60" t="str">
        <f t="shared" si="128"/>
        <v/>
      </c>
      <c r="K569" s="60" t="str">
        <f t="shared" si="129"/>
        <v/>
      </c>
      <c r="L569" s="60" t="str">
        <f t="shared" si="130"/>
        <v/>
      </c>
      <c r="M569" s="52"/>
      <c r="N569" s="52" t="str">
        <f t="shared" si="122"/>
        <v/>
      </c>
      <c r="O569" s="52" t="str">
        <f t="shared" si="123"/>
        <v/>
      </c>
      <c r="P569" s="52" t="str">
        <f t="shared" si="124"/>
        <v/>
      </c>
      <c r="Q569" s="52" t="str">
        <f>+IF(A569="","",CONCATENATE(YEAR(A569),"-",VLOOKUP(MONTH(A569),INFO_CALENDRIER!$I$1:$J$13,2,FALSE)))</f>
        <v/>
      </c>
      <c r="R569" s="52" t="str">
        <f t="shared" si="125"/>
        <v/>
      </c>
      <c r="S569" s="60" t="str">
        <f t="shared" si="126"/>
        <v/>
      </c>
      <c r="T569" s="52" t="str">
        <f>IF(H569="","",IF(I569=INFO_CALENDRIER!$AB$2,IF(BD!H569="COMMANDE","ALBAN1","ALBAN2"),IF(I569=INFO_CALENDRIER!$AB$3,IF(BD!H569="COMMANDE","ALICE1","ALICE2"),IF(I569=INFO_CALENDRIER!$AB$4,IF(BD!H569="COMMANDE","EUGENIE1","EUGENIE2"),IF(I569=INFO_CALENDRIER!$AB$5,IF(BD!H569="COMMANDE","FRED1","FRED2"),IF(I569=INFO_CALENDRIER!$AB$6,IF(BD!H569="COMMANDE","HERVE1","HERVE2"),IF(I569=INFO_CALENDRIER!$AB$7,IF(BD!H569="COMMANDE","MARIA1","MARIA2"),IF(I569=INFO_CALENDRIER!$AB$8,IF(BD!H569="COMMANDE","MARIE1","MARIE2"),IF(I569=INFO_CALENDRIER!$AB$9,IF(BD!H569="COMMANDE","VALERIE1","VALERIE2"),"erreur")))))))))</f>
        <v/>
      </c>
      <c r="U569" s="52"/>
      <c r="V569" s="52"/>
      <c r="W569" s="60" t="str">
        <f t="shared" si="131"/>
        <v/>
      </c>
      <c r="X569" s="60" t="str">
        <f t="shared" si="132"/>
        <v/>
      </c>
      <c r="Y569" s="60" t="str">
        <f t="shared" si="133"/>
        <v/>
      </c>
      <c r="Z569" s="55" t="str">
        <f t="shared" si="134"/>
        <v/>
      </c>
    </row>
    <row r="570" spans="1:26" x14ac:dyDescent="0.25">
      <c r="A570" s="59"/>
      <c r="B570" s="122"/>
      <c r="C570" s="59"/>
      <c r="D570" s="61"/>
      <c r="E570" s="52"/>
      <c r="F570" s="52"/>
      <c r="G570" s="65"/>
      <c r="H570" s="100" t="str">
        <f t="shared" si="127"/>
        <v/>
      </c>
      <c r="I570" s="52"/>
      <c r="J570" s="60" t="str">
        <f t="shared" si="128"/>
        <v/>
      </c>
      <c r="K570" s="60" t="str">
        <f t="shared" si="129"/>
        <v/>
      </c>
      <c r="L570" s="60" t="str">
        <f t="shared" si="130"/>
        <v/>
      </c>
      <c r="M570" s="52"/>
      <c r="N570" s="52" t="str">
        <f t="shared" si="122"/>
        <v/>
      </c>
      <c r="O570" s="52" t="str">
        <f t="shared" si="123"/>
        <v/>
      </c>
      <c r="P570" s="52" t="str">
        <f t="shared" si="124"/>
        <v/>
      </c>
      <c r="Q570" s="52" t="str">
        <f>+IF(A570="","",CONCATENATE(YEAR(A570),"-",VLOOKUP(MONTH(A570),INFO_CALENDRIER!$I$1:$J$13,2,FALSE)))</f>
        <v/>
      </c>
      <c r="R570" s="52" t="str">
        <f t="shared" si="125"/>
        <v/>
      </c>
      <c r="S570" s="60" t="str">
        <f t="shared" si="126"/>
        <v/>
      </c>
      <c r="T570" s="52" t="str">
        <f>IF(H570="","",IF(I570=INFO_CALENDRIER!$AB$2,IF(BD!H570="COMMANDE","ALBAN1","ALBAN2"),IF(I570=INFO_CALENDRIER!$AB$3,IF(BD!H570="COMMANDE","ALICE1","ALICE2"),IF(I570=INFO_CALENDRIER!$AB$4,IF(BD!H570="COMMANDE","EUGENIE1","EUGENIE2"),IF(I570=INFO_CALENDRIER!$AB$5,IF(BD!H570="COMMANDE","FRED1","FRED2"),IF(I570=INFO_CALENDRIER!$AB$6,IF(BD!H570="COMMANDE","HERVE1","HERVE2"),IF(I570=INFO_CALENDRIER!$AB$7,IF(BD!H570="COMMANDE","MARIA1","MARIA2"),IF(I570=INFO_CALENDRIER!$AB$8,IF(BD!H570="COMMANDE","MARIE1","MARIE2"),IF(I570=INFO_CALENDRIER!$AB$9,IF(BD!H570="COMMANDE","VALERIE1","VALERIE2"),"erreur")))))))))</f>
        <v/>
      </c>
      <c r="U570" s="52"/>
      <c r="V570" s="52"/>
      <c r="W570" s="60" t="str">
        <f t="shared" si="131"/>
        <v/>
      </c>
      <c r="X570" s="60" t="str">
        <f t="shared" si="132"/>
        <v/>
      </c>
      <c r="Y570" s="60" t="str">
        <f t="shared" si="133"/>
        <v/>
      </c>
      <c r="Z570" s="55" t="str">
        <f t="shared" si="134"/>
        <v/>
      </c>
    </row>
    <row r="571" spans="1:26" x14ac:dyDescent="0.25">
      <c r="A571" s="59"/>
      <c r="B571" s="122"/>
      <c r="C571" s="59"/>
      <c r="D571" s="61"/>
      <c r="E571" s="52"/>
      <c r="F571" s="52"/>
      <c r="G571" s="65"/>
      <c r="H571" s="100" t="str">
        <f t="shared" si="127"/>
        <v/>
      </c>
      <c r="I571" s="52"/>
      <c r="J571" s="60" t="str">
        <f t="shared" si="128"/>
        <v/>
      </c>
      <c r="K571" s="60" t="str">
        <f t="shared" si="129"/>
        <v/>
      </c>
      <c r="L571" s="60" t="str">
        <f t="shared" si="130"/>
        <v/>
      </c>
      <c r="M571" s="52"/>
      <c r="N571" s="52" t="str">
        <f t="shared" si="122"/>
        <v/>
      </c>
      <c r="O571" s="52" t="str">
        <f t="shared" si="123"/>
        <v/>
      </c>
      <c r="P571" s="52" t="str">
        <f t="shared" si="124"/>
        <v/>
      </c>
      <c r="Q571" s="52" t="str">
        <f>+IF(A571="","",CONCATENATE(YEAR(A571),"-",VLOOKUP(MONTH(A571),INFO_CALENDRIER!$I$1:$J$13,2,FALSE)))</f>
        <v/>
      </c>
      <c r="R571" s="52" t="str">
        <f t="shared" si="125"/>
        <v/>
      </c>
      <c r="S571" s="60" t="str">
        <f t="shared" si="126"/>
        <v/>
      </c>
      <c r="T571" s="52" t="str">
        <f>IF(H571="","",IF(I571=INFO_CALENDRIER!$AB$2,IF(BD!H571="COMMANDE","ALBAN1","ALBAN2"),IF(I571=INFO_CALENDRIER!$AB$3,IF(BD!H571="COMMANDE","ALICE1","ALICE2"),IF(I571=INFO_CALENDRIER!$AB$4,IF(BD!H571="COMMANDE","EUGENIE1","EUGENIE2"),IF(I571=INFO_CALENDRIER!$AB$5,IF(BD!H571="COMMANDE","FRED1","FRED2"),IF(I571=INFO_CALENDRIER!$AB$6,IF(BD!H571="COMMANDE","HERVE1","HERVE2"),IF(I571=INFO_CALENDRIER!$AB$7,IF(BD!H571="COMMANDE","MARIA1","MARIA2"),IF(I571=INFO_CALENDRIER!$AB$8,IF(BD!H571="COMMANDE","MARIE1","MARIE2"),IF(I571=INFO_CALENDRIER!$AB$9,IF(BD!H571="COMMANDE","VALERIE1","VALERIE2"),"erreur")))))))))</f>
        <v/>
      </c>
      <c r="U571" s="52"/>
      <c r="V571" s="52"/>
      <c r="W571" s="60" t="str">
        <f t="shared" si="131"/>
        <v/>
      </c>
      <c r="X571" s="60" t="str">
        <f t="shared" si="132"/>
        <v/>
      </c>
      <c r="Y571" s="60" t="str">
        <f t="shared" si="133"/>
        <v/>
      </c>
      <c r="Z571" s="55" t="str">
        <f t="shared" si="134"/>
        <v/>
      </c>
    </row>
    <row r="572" spans="1:26" x14ac:dyDescent="0.25">
      <c r="A572" s="59"/>
      <c r="B572" s="122"/>
      <c r="C572" s="59"/>
      <c r="D572" s="61"/>
      <c r="E572" s="52"/>
      <c r="F572" s="52"/>
      <c r="G572" s="65"/>
      <c r="H572" s="100" t="str">
        <f t="shared" si="127"/>
        <v/>
      </c>
      <c r="I572" s="52"/>
      <c r="J572" s="60" t="str">
        <f t="shared" si="128"/>
        <v/>
      </c>
      <c r="K572" s="60" t="str">
        <f t="shared" si="129"/>
        <v/>
      </c>
      <c r="L572" s="60" t="str">
        <f t="shared" si="130"/>
        <v/>
      </c>
      <c r="M572" s="52"/>
      <c r="N572" s="52" t="str">
        <f t="shared" si="122"/>
        <v/>
      </c>
      <c r="O572" s="52" t="str">
        <f t="shared" si="123"/>
        <v/>
      </c>
      <c r="P572" s="52" t="str">
        <f t="shared" si="124"/>
        <v/>
      </c>
      <c r="Q572" s="52" t="str">
        <f>+IF(A572="","",CONCATENATE(YEAR(A572),"-",VLOOKUP(MONTH(A572),INFO_CALENDRIER!$I$1:$J$13,2,FALSE)))</f>
        <v/>
      </c>
      <c r="R572" s="52" t="str">
        <f t="shared" si="125"/>
        <v/>
      </c>
      <c r="S572" s="60" t="str">
        <f t="shared" si="126"/>
        <v/>
      </c>
      <c r="T572" s="52" t="str">
        <f>IF(H572="","",IF(I572=INFO_CALENDRIER!$AB$2,IF(BD!H572="COMMANDE","ALBAN1","ALBAN2"),IF(I572=INFO_CALENDRIER!$AB$3,IF(BD!H572="COMMANDE","ALICE1","ALICE2"),IF(I572=INFO_CALENDRIER!$AB$4,IF(BD!H572="COMMANDE","EUGENIE1","EUGENIE2"),IF(I572=INFO_CALENDRIER!$AB$5,IF(BD!H572="COMMANDE","FRED1","FRED2"),IF(I572=INFO_CALENDRIER!$AB$6,IF(BD!H572="COMMANDE","HERVE1","HERVE2"),IF(I572=INFO_CALENDRIER!$AB$7,IF(BD!H572="COMMANDE","MARIA1","MARIA2"),IF(I572=INFO_CALENDRIER!$AB$8,IF(BD!H572="COMMANDE","MARIE1","MARIE2"),IF(I572=INFO_CALENDRIER!$AB$9,IF(BD!H572="COMMANDE","VALERIE1","VALERIE2"),"erreur")))))))))</f>
        <v/>
      </c>
      <c r="U572" s="52"/>
      <c r="V572" s="52"/>
      <c r="W572" s="60" t="str">
        <f t="shared" si="131"/>
        <v/>
      </c>
      <c r="X572" s="60" t="str">
        <f t="shared" si="132"/>
        <v/>
      </c>
      <c r="Y572" s="60" t="str">
        <f t="shared" si="133"/>
        <v/>
      </c>
      <c r="Z572" s="55" t="str">
        <f t="shared" si="134"/>
        <v/>
      </c>
    </row>
    <row r="573" spans="1:26" x14ac:dyDescent="0.25">
      <c r="A573" s="59"/>
      <c r="B573" s="122"/>
      <c r="C573" s="59"/>
      <c r="D573" s="61"/>
      <c r="E573" s="52"/>
      <c r="F573" s="52"/>
      <c r="G573" s="65"/>
      <c r="H573" s="100" t="str">
        <f t="shared" si="127"/>
        <v/>
      </c>
      <c r="I573" s="52"/>
      <c r="J573" s="60" t="str">
        <f t="shared" si="128"/>
        <v/>
      </c>
      <c r="K573" s="60" t="str">
        <f t="shared" si="129"/>
        <v/>
      </c>
      <c r="L573" s="60" t="str">
        <f t="shared" si="130"/>
        <v/>
      </c>
      <c r="M573" s="52"/>
      <c r="N573" s="52" t="str">
        <f t="shared" si="122"/>
        <v/>
      </c>
      <c r="O573" s="52" t="str">
        <f t="shared" si="123"/>
        <v/>
      </c>
      <c r="P573" s="52" t="str">
        <f t="shared" si="124"/>
        <v/>
      </c>
      <c r="Q573" s="52" t="str">
        <f>+IF(A573="","",CONCATENATE(YEAR(A573),"-",VLOOKUP(MONTH(A573),INFO_CALENDRIER!$I$1:$J$13,2,FALSE)))</f>
        <v/>
      </c>
      <c r="R573" s="52" t="str">
        <f t="shared" si="125"/>
        <v/>
      </c>
      <c r="S573" s="60" t="str">
        <f t="shared" si="126"/>
        <v/>
      </c>
      <c r="T573" s="52" t="str">
        <f>IF(H573="","",IF(I573=INFO_CALENDRIER!$AB$2,IF(BD!H573="COMMANDE","ALBAN1","ALBAN2"),IF(I573=INFO_CALENDRIER!$AB$3,IF(BD!H573="COMMANDE","ALICE1","ALICE2"),IF(I573=INFO_CALENDRIER!$AB$4,IF(BD!H573="COMMANDE","EUGENIE1","EUGENIE2"),IF(I573=INFO_CALENDRIER!$AB$5,IF(BD!H573="COMMANDE","FRED1","FRED2"),IF(I573=INFO_CALENDRIER!$AB$6,IF(BD!H573="COMMANDE","HERVE1","HERVE2"),IF(I573=INFO_CALENDRIER!$AB$7,IF(BD!H573="COMMANDE","MARIA1","MARIA2"),IF(I573=INFO_CALENDRIER!$AB$8,IF(BD!H573="COMMANDE","MARIE1","MARIE2"),IF(I573=INFO_CALENDRIER!$AB$9,IF(BD!H573="COMMANDE","VALERIE1","VALERIE2"),"erreur")))))))))</f>
        <v/>
      </c>
      <c r="U573" s="52"/>
      <c r="V573" s="52"/>
      <c r="W573" s="60" t="str">
        <f t="shared" si="131"/>
        <v/>
      </c>
      <c r="X573" s="60" t="str">
        <f t="shared" si="132"/>
        <v/>
      </c>
      <c r="Y573" s="60" t="str">
        <f t="shared" si="133"/>
        <v/>
      </c>
      <c r="Z573" s="55" t="str">
        <f t="shared" si="134"/>
        <v/>
      </c>
    </row>
    <row r="574" spans="1:26" x14ac:dyDescent="0.25">
      <c r="A574" s="59"/>
      <c r="B574" s="122"/>
      <c r="C574" s="59"/>
      <c r="D574" s="61"/>
      <c r="E574" s="52"/>
      <c r="F574" s="52"/>
      <c r="G574" s="65"/>
      <c r="H574" s="100" t="str">
        <f t="shared" si="127"/>
        <v/>
      </c>
      <c r="I574" s="52"/>
      <c r="J574" s="60" t="str">
        <f t="shared" si="128"/>
        <v/>
      </c>
      <c r="K574" s="60" t="str">
        <f t="shared" si="129"/>
        <v/>
      </c>
      <c r="L574" s="60" t="str">
        <f t="shared" si="130"/>
        <v/>
      </c>
      <c r="M574" s="52"/>
      <c r="N574" s="52" t="str">
        <f t="shared" si="122"/>
        <v/>
      </c>
      <c r="O574" s="52" t="str">
        <f t="shared" si="123"/>
        <v/>
      </c>
      <c r="P574" s="52" t="str">
        <f t="shared" si="124"/>
        <v/>
      </c>
      <c r="Q574" s="52" t="str">
        <f>+IF(A574="","",CONCATENATE(YEAR(A574),"-",VLOOKUP(MONTH(A574),INFO_CALENDRIER!$I$1:$J$13,2,FALSE)))</f>
        <v/>
      </c>
      <c r="R574" s="52" t="str">
        <f t="shared" si="125"/>
        <v/>
      </c>
      <c r="S574" s="60" t="str">
        <f t="shared" si="126"/>
        <v/>
      </c>
      <c r="T574" s="52" t="str">
        <f>IF(H574="","",IF(I574=INFO_CALENDRIER!$AB$2,IF(BD!H574="COMMANDE","ALBAN1","ALBAN2"),IF(I574=INFO_CALENDRIER!$AB$3,IF(BD!H574="COMMANDE","ALICE1","ALICE2"),IF(I574=INFO_CALENDRIER!$AB$4,IF(BD!H574="COMMANDE","EUGENIE1","EUGENIE2"),IF(I574=INFO_CALENDRIER!$AB$5,IF(BD!H574="COMMANDE","FRED1","FRED2"),IF(I574=INFO_CALENDRIER!$AB$6,IF(BD!H574="COMMANDE","HERVE1","HERVE2"),IF(I574=INFO_CALENDRIER!$AB$7,IF(BD!H574="COMMANDE","MARIA1","MARIA2"),IF(I574=INFO_CALENDRIER!$AB$8,IF(BD!H574="COMMANDE","MARIE1","MARIE2"),IF(I574=INFO_CALENDRIER!$AB$9,IF(BD!H574="COMMANDE","VALERIE1","VALERIE2"),"erreur")))))))))</f>
        <v/>
      </c>
      <c r="U574" s="52"/>
      <c r="V574" s="52"/>
      <c r="W574" s="60" t="str">
        <f t="shared" si="131"/>
        <v/>
      </c>
      <c r="X574" s="60" t="str">
        <f t="shared" si="132"/>
        <v/>
      </c>
      <c r="Y574" s="60" t="str">
        <f t="shared" si="133"/>
        <v/>
      </c>
      <c r="Z574" s="55" t="str">
        <f t="shared" si="134"/>
        <v/>
      </c>
    </row>
    <row r="575" spans="1:26" x14ac:dyDescent="0.25">
      <c r="A575" s="59"/>
      <c r="B575" s="122"/>
      <c r="C575" s="59"/>
      <c r="D575" s="61"/>
      <c r="E575" s="52"/>
      <c r="F575" s="52"/>
      <c r="G575" s="65"/>
      <c r="H575" s="100" t="str">
        <f t="shared" si="127"/>
        <v/>
      </c>
      <c r="I575" s="52"/>
      <c r="J575" s="60" t="str">
        <f t="shared" si="128"/>
        <v/>
      </c>
      <c r="K575" s="60" t="str">
        <f t="shared" si="129"/>
        <v/>
      </c>
      <c r="L575" s="60" t="str">
        <f t="shared" si="130"/>
        <v/>
      </c>
      <c r="M575" s="52"/>
      <c r="N575" s="52" t="str">
        <f t="shared" si="122"/>
        <v/>
      </c>
      <c r="O575" s="52" t="str">
        <f t="shared" si="123"/>
        <v/>
      </c>
      <c r="P575" s="52" t="str">
        <f t="shared" si="124"/>
        <v/>
      </c>
      <c r="Q575" s="52" t="str">
        <f>+IF(A575="","",CONCATENATE(YEAR(A575),"-",VLOOKUP(MONTH(A575),INFO_CALENDRIER!$I$1:$J$13,2,FALSE)))</f>
        <v/>
      </c>
      <c r="R575" s="52" t="str">
        <f t="shared" si="125"/>
        <v/>
      </c>
      <c r="S575" s="60" t="str">
        <f t="shared" si="126"/>
        <v/>
      </c>
      <c r="T575" s="52" t="str">
        <f>IF(H575="","",IF(I575=INFO_CALENDRIER!$AB$2,IF(BD!H575="COMMANDE","ALBAN1","ALBAN2"),IF(I575=INFO_CALENDRIER!$AB$3,IF(BD!H575="COMMANDE","ALICE1","ALICE2"),IF(I575=INFO_CALENDRIER!$AB$4,IF(BD!H575="COMMANDE","EUGENIE1","EUGENIE2"),IF(I575=INFO_CALENDRIER!$AB$5,IF(BD!H575="COMMANDE","FRED1","FRED2"),IF(I575=INFO_CALENDRIER!$AB$6,IF(BD!H575="COMMANDE","HERVE1","HERVE2"),IF(I575=INFO_CALENDRIER!$AB$7,IF(BD!H575="COMMANDE","MARIA1","MARIA2"),IF(I575=INFO_CALENDRIER!$AB$8,IF(BD!H575="COMMANDE","MARIE1","MARIE2"),IF(I575=INFO_CALENDRIER!$AB$9,IF(BD!H575="COMMANDE","VALERIE1","VALERIE2"),"erreur")))))))))</f>
        <v/>
      </c>
      <c r="U575" s="52"/>
      <c r="V575" s="52"/>
      <c r="W575" s="60" t="str">
        <f t="shared" si="131"/>
        <v/>
      </c>
      <c r="X575" s="60" t="str">
        <f t="shared" si="132"/>
        <v/>
      </c>
      <c r="Y575" s="60" t="str">
        <f t="shared" si="133"/>
        <v/>
      </c>
      <c r="Z575" s="55" t="str">
        <f t="shared" si="134"/>
        <v/>
      </c>
    </row>
    <row r="576" spans="1:26" x14ac:dyDescent="0.25">
      <c r="A576" s="59"/>
      <c r="B576" s="122"/>
      <c r="C576" s="59"/>
      <c r="D576" s="61"/>
      <c r="E576" s="52"/>
      <c r="F576" s="52"/>
      <c r="G576" s="65"/>
      <c r="H576" s="100" t="str">
        <f t="shared" si="127"/>
        <v/>
      </c>
      <c r="I576" s="52"/>
      <c r="J576" s="60" t="str">
        <f t="shared" si="128"/>
        <v/>
      </c>
      <c r="K576" s="60" t="str">
        <f t="shared" si="129"/>
        <v/>
      </c>
      <c r="L576" s="60" t="str">
        <f t="shared" si="130"/>
        <v/>
      </c>
      <c r="M576" s="52"/>
      <c r="N576" s="52" t="str">
        <f t="shared" si="122"/>
        <v/>
      </c>
      <c r="O576" s="52" t="str">
        <f t="shared" si="123"/>
        <v/>
      </c>
      <c r="P576" s="52" t="str">
        <f t="shared" si="124"/>
        <v/>
      </c>
      <c r="Q576" s="52" t="str">
        <f>+IF(A576="","",CONCATENATE(YEAR(A576),"-",VLOOKUP(MONTH(A576),INFO_CALENDRIER!$I$1:$J$13,2,FALSE)))</f>
        <v/>
      </c>
      <c r="R576" s="52" t="str">
        <f t="shared" si="125"/>
        <v/>
      </c>
      <c r="S576" s="60" t="str">
        <f t="shared" si="126"/>
        <v/>
      </c>
      <c r="T576" s="52" t="str">
        <f>IF(H576="","",IF(I576=INFO_CALENDRIER!$AB$2,IF(BD!H576="COMMANDE","ALBAN1","ALBAN2"),IF(I576=INFO_CALENDRIER!$AB$3,IF(BD!H576="COMMANDE","ALICE1","ALICE2"),IF(I576=INFO_CALENDRIER!$AB$4,IF(BD!H576="COMMANDE","EUGENIE1","EUGENIE2"),IF(I576=INFO_CALENDRIER!$AB$5,IF(BD!H576="COMMANDE","FRED1","FRED2"),IF(I576=INFO_CALENDRIER!$AB$6,IF(BD!H576="COMMANDE","HERVE1","HERVE2"),IF(I576=INFO_CALENDRIER!$AB$7,IF(BD!H576="COMMANDE","MARIA1","MARIA2"),IF(I576=INFO_CALENDRIER!$AB$8,IF(BD!H576="COMMANDE","MARIE1","MARIE2"),IF(I576=INFO_CALENDRIER!$AB$9,IF(BD!H576="COMMANDE","VALERIE1","VALERIE2"),"erreur")))))))))</f>
        <v/>
      </c>
      <c r="U576" s="52"/>
      <c r="V576" s="52"/>
      <c r="W576" s="60" t="str">
        <f t="shared" si="131"/>
        <v/>
      </c>
      <c r="X576" s="60" t="str">
        <f t="shared" si="132"/>
        <v/>
      </c>
      <c r="Y576" s="60" t="str">
        <f t="shared" si="133"/>
        <v/>
      </c>
      <c r="Z576" s="55" t="str">
        <f t="shared" si="134"/>
        <v/>
      </c>
    </row>
    <row r="577" spans="1:26" x14ac:dyDescent="0.25">
      <c r="A577" s="59"/>
      <c r="B577" s="122"/>
      <c r="C577" s="59"/>
      <c r="D577" s="61"/>
      <c r="E577" s="52"/>
      <c r="F577" s="52"/>
      <c r="G577" s="65"/>
      <c r="H577" s="100" t="str">
        <f t="shared" si="127"/>
        <v/>
      </c>
      <c r="I577" s="52"/>
      <c r="J577" s="60" t="str">
        <f t="shared" si="128"/>
        <v/>
      </c>
      <c r="K577" s="60" t="str">
        <f t="shared" si="129"/>
        <v/>
      </c>
      <c r="L577" s="60" t="str">
        <f t="shared" si="130"/>
        <v/>
      </c>
      <c r="M577" s="52"/>
      <c r="N577" s="52" t="str">
        <f t="shared" si="122"/>
        <v/>
      </c>
      <c r="O577" s="52" t="str">
        <f t="shared" si="123"/>
        <v/>
      </c>
      <c r="P577" s="52" t="str">
        <f t="shared" si="124"/>
        <v/>
      </c>
      <c r="Q577" s="52" t="str">
        <f>+IF(A577="","",CONCATENATE(YEAR(A577),"-",VLOOKUP(MONTH(A577),INFO_CALENDRIER!$I$1:$J$13,2,FALSE)))</f>
        <v/>
      </c>
      <c r="R577" s="52" t="str">
        <f t="shared" si="125"/>
        <v/>
      </c>
      <c r="S577" s="60" t="str">
        <f t="shared" si="126"/>
        <v/>
      </c>
      <c r="T577" s="52" t="str">
        <f>IF(H577="","",IF(I577=INFO_CALENDRIER!$AB$2,IF(BD!H577="COMMANDE","ALBAN1","ALBAN2"),IF(I577=INFO_CALENDRIER!$AB$3,IF(BD!H577="COMMANDE","ALICE1","ALICE2"),IF(I577=INFO_CALENDRIER!$AB$4,IF(BD!H577="COMMANDE","EUGENIE1","EUGENIE2"),IF(I577=INFO_CALENDRIER!$AB$5,IF(BD!H577="COMMANDE","FRED1","FRED2"),IF(I577=INFO_CALENDRIER!$AB$6,IF(BD!H577="COMMANDE","HERVE1","HERVE2"),IF(I577=INFO_CALENDRIER!$AB$7,IF(BD!H577="COMMANDE","MARIA1","MARIA2"),IF(I577=INFO_CALENDRIER!$AB$8,IF(BD!H577="COMMANDE","MARIE1","MARIE2"),IF(I577=INFO_CALENDRIER!$AB$9,IF(BD!H577="COMMANDE","VALERIE1","VALERIE2"),"erreur")))))))))</f>
        <v/>
      </c>
      <c r="U577" s="52"/>
      <c r="V577" s="52"/>
      <c r="W577" s="60" t="str">
        <f t="shared" si="131"/>
        <v/>
      </c>
      <c r="X577" s="60" t="str">
        <f t="shared" si="132"/>
        <v/>
      </c>
      <c r="Y577" s="60" t="str">
        <f t="shared" si="133"/>
        <v/>
      </c>
      <c r="Z577" s="55" t="str">
        <f t="shared" si="134"/>
        <v/>
      </c>
    </row>
    <row r="578" spans="1:26" x14ac:dyDescent="0.25">
      <c r="A578" s="59"/>
      <c r="B578" s="122"/>
      <c r="C578" s="59"/>
      <c r="D578" s="61"/>
      <c r="E578" s="52"/>
      <c r="F578" s="52"/>
      <c r="G578" s="65"/>
      <c r="H578" s="100" t="str">
        <f t="shared" si="127"/>
        <v/>
      </c>
      <c r="I578" s="52"/>
      <c r="J578" s="60" t="str">
        <f t="shared" si="128"/>
        <v/>
      </c>
      <c r="K578" s="60" t="str">
        <f t="shared" si="129"/>
        <v/>
      </c>
      <c r="L578" s="60" t="str">
        <f t="shared" si="130"/>
        <v/>
      </c>
      <c r="M578" s="52"/>
      <c r="N578" s="52" t="str">
        <f t="shared" si="122"/>
        <v/>
      </c>
      <c r="O578" s="52" t="str">
        <f t="shared" si="123"/>
        <v/>
      </c>
      <c r="P578" s="52" t="str">
        <f t="shared" si="124"/>
        <v/>
      </c>
      <c r="Q578" s="52" t="str">
        <f>+IF(A578="","",CONCATENATE(YEAR(A578),"-",VLOOKUP(MONTH(A578),INFO_CALENDRIER!$I$1:$J$13,2,FALSE)))</f>
        <v/>
      </c>
      <c r="R578" s="52" t="str">
        <f t="shared" si="125"/>
        <v/>
      </c>
      <c r="S578" s="60" t="str">
        <f t="shared" si="126"/>
        <v/>
      </c>
      <c r="T578" s="52" t="str">
        <f>IF(H578="","",IF(I578=INFO_CALENDRIER!$AB$2,IF(BD!H578="COMMANDE","ALBAN1","ALBAN2"),IF(I578=INFO_CALENDRIER!$AB$3,IF(BD!H578="COMMANDE","ALICE1","ALICE2"),IF(I578=INFO_CALENDRIER!$AB$4,IF(BD!H578="COMMANDE","EUGENIE1","EUGENIE2"),IF(I578=INFO_CALENDRIER!$AB$5,IF(BD!H578="COMMANDE","FRED1","FRED2"),IF(I578=INFO_CALENDRIER!$AB$6,IF(BD!H578="COMMANDE","HERVE1","HERVE2"),IF(I578=INFO_CALENDRIER!$AB$7,IF(BD!H578="COMMANDE","MARIA1","MARIA2"),IF(I578=INFO_CALENDRIER!$AB$8,IF(BD!H578="COMMANDE","MARIE1","MARIE2"),IF(I578=INFO_CALENDRIER!$AB$9,IF(BD!H578="COMMANDE","VALERIE1","VALERIE2"),"erreur")))))))))</f>
        <v/>
      </c>
      <c r="U578" s="52"/>
      <c r="V578" s="52"/>
      <c r="W578" s="60" t="str">
        <f t="shared" si="131"/>
        <v/>
      </c>
      <c r="X578" s="60" t="str">
        <f t="shared" si="132"/>
        <v/>
      </c>
      <c r="Y578" s="60" t="str">
        <f t="shared" si="133"/>
        <v/>
      </c>
      <c r="Z578" s="55" t="str">
        <f t="shared" si="134"/>
        <v/>
      </c>
    </row>
    <row r="579" spans="1:26" x14ac:dyDescent="0.25">
      <c r="A579" s="59"/>
      <c r="B579" s="122"/>
      <c r="C579" s="59"/>
      <c r="D579" s="61"/>
      <c r="E579" s="52"/>
      <c r="F579" s="52"/>
      <c r="G579" s="65"/>
      <c r="H579" s="100" t="str">
        <f t="shared" si="127"/>
        <v/>
      </c>
      <c r="I579" s="52"/>
      <c r="J579" s="60" t="str">
        <f t="shared" si="128"/>
        <v/>
      </c>
      <c r="K579" s="60" t="str">
        <f t="shared" si="129"/>
        <v/>
      </c>
      <c r="L579" s="60" t="str">
        <f t="shared" si="130"/>
        <v/>
      </c>
      <c r="M579" s="52"/>
      <c r="N579" s="52" t="str">
        <f t="shared" ref="N579:N642" si="135">+IF($A579="","",IF(OR(ISERR(K579),ISNA(K579)),1,0))</f>
        <v/>
      </c>
      <c r="O579" s="52" t="str">
        <f t="shared" ref="O579:O642" si="136">+IF($A579="","",IF(OR(ISERR(J579),ISNA(J579)),1,0))</f>
        <v/>
      </c>
      <c r="P579" s="52" t="str">
        <f t="shared" ref="P579:P642" si="137">IF($A579="","",IF(OR(ISERR(L579),ISNA(L579)),1,0))</f>
        <v/>
      </c>
      <c r="Q579" s="52" t="str">
        <f>+IF(A579="","",CONCATENATE(YEAR(A579),"-",VLOOKUP(MONTH(A579),INFO_CALENDRIER!$I$1:$J$13,2,FALSE)))</f>
        <v/>
      </c>
      <c r="R579" s="52" t="str">
        <f t="shared" ref="R579:R642" si="138">+IF($A579="","",IF(OR(ISERR(E579),ISNA(E579)),1,0))</f>
        <v/>
      </c>
      <c r="S579" s="60" t="str">
        <f t="shared" ref="S579:S642" si="139">IF($A579="","",IF(OR(ISERR(I579),ISNA(I579)),1,0))</f>
        <v/>
      </c>
      <c r="T579" s="52" t="str">
        <f>IF(H579="","",IF(I579=INFO_CALENDRIER!$AB$2,IF(BD!H579="COMMANDE","ALBAN1","ALBAN2"),IF(I579=INFO_CALENDRIER!$AB$3,IF(BD!H579="COMMANDE","ALICE1","ALICE2"),IF(I579=INFO_CALENDRIER!$AB$4,IF(BD!H579="COMMANDE","EUGENIE1","EUGENIE2"),IF(I579=INFO_CALENDRIER!$AB$5,IF(BD!H579="COMMANDE","FRED1","FRED2"),IF(I579=INFO_CALENDRIER!$AB$6,IF(BD!H579="COMMANDE","HERVE1","HERVE2"),IF(I579=INFO_CALENDRIER!$AB$7,IF(BD!H579="COMMANDE","MARIA1","MARIA2"),IF(I579=INFO_CALENDRIER!$AB$8,IF(BD!H579="COMMANDE","MARIE1","MARIE2"),IF(I579=INFO_CALENDRIER!$AB$9,IF(BD!H579="COMMANDE","VALERIE1","VALERIE2"),"erreur")))))))))</f>
        <v/>
      </c>
      <c r="U579" s="52"/>
      <c r="V579" s="52"/>
      <c r="W579" s="60" t="str">
        <f t="shared" si="131"/>
        <v/>
      </c>
      <c r="X579" s="60" t="str">
        <f t="shared" si="132"/>
        <v/>
      </c>
      <c r="Y579" s="60" t="str">
        <f t="shared" si="133"/>
        <v/>
      </c>
      <c r="Z579" s="55" t="str">
        <f t="shared" si="134"/>
        <v/>
      </c>
    </row>
    <row r="580" spans="1:26" x14ac:dyDescent="0.25">
      <c r="A580" s="59"/>
      <c r="B580" s="122"/>
      <c r="C580" s="59"/>
      <c r="D580" s="61"/>
      <c r="E580" s="52"/>
      <c r="F580" s="52"/>
      <c r="G580" s="65"/>
      <c r="H580" s="100" t="str">
        <f t="shared" si="127"/>
        <v/>
      </c>
      <c r="I580" s="52"/>
      <c r="J580" s="60" t="str">
        <f t="shared" si="128"/>
        <v/>
      </c>
      <c r="K580" s="60" t="str">
        <f t="shared" si="129"/>
        <v/>
      </c>
      <c r="L580" s="60" t="str">
        <f t="shared" si="130"/>
        <v/>
      </c>
      <c r="M580" s="52"/>
      <c r="N580" s="52" t="str">
        <f t="shared" si="135"/>
        <v/>
      </c>
      <c r="O580" s="52" t="str">
        <f t="shared" si="136"/>
        <v/>
      </c>
      <c r="P580" s="52" t="str">
        <f t="shared" si="137"/>
        <v/>
      </c>
      <c r="Q580" s="52" t="str">
        <f>+IF(A580="","",CONCATENATE(YEAR(A580),"-",VLOOKUP(MONTH(A580),INFO_CALENDRIER!$I$1:$J$13,2,FALSE)))</f>
        <v/>
      </c>
      <c r="R580" s="52" t="str">
        <f t="shared" si="138"/>
        <v/>
      </c>
      <c r="S580" s="60" t="str">
        <f t="shared" si="139"/>
        <v/>
      </c>
      <c r="T580" s="52" t="str">
        <f>IF(H580="","",IF(I580=INFO_CALENDRIER!$AB$2,IF(BD!H580="COMMANDE","ALBAN1","ALBAN2"),IF(I580=INFO_CALENDRIER!$AB$3,IF(BD!H580="COMMANDE","ALICE1","ALICE2"),IF(I580=INFO_CALENDRIER!$AB$4,IF(BD!H580="COMMANDE","EUGENIE1","EUGENIE2"),IF(I580=INFO_CALENDRIER!$AB$5,IF(BD!H580="COMMANDE","FRED1","FRED2"),IF(I580=INFO_CALENDRIER!$AB$6,IF(BD!H580="COMMANDE","HERVE1","HERVE2"),IF(I580=INFO_CALENDRIER!$AB$7,IF(BD!H580="COMMANDE","MARIA1","MARIA2"),IF(I580=INFO_CALENDRIER!$AB$8,IF(BD!H580="COMMANDE","MARIE1","MARIE2"),IF(I580=INFO_CALENDRIER!$AB$9,IF(BD!H580="COMMANDE","VALERIE1","VALERIE2"),"erreur")))))))))</f>
        <v/>
      </c>
      <c r="U580" s="52"/>
      <c r="V580" s="52"/>
      <c r="W580" s="60" t="str">
        <f t="shared" si="131"/>
        <v/>
      </c>
      <c r="X580" s="60" t="str">
        <f t="shared" si="132"/>
        <v/>
      </c>
      <c r="Y580" s="60" t="str">
        <f t="shared" si="133"/>
        <v/>
      </c>
      <c r="Z580" s="55" t="str">
        <f t="shared" si="134"/>
        <v/>
      </c>
    </row>
    <row r="581" spans="1:26" x14ac:dyDescent="0.25">
      <c r="A581" s="59"/>
      <c r="B581" s="122"/>
      <c r="C581" s="59"/>
      <c r="D581" s="61"/>
      <c r="E581" s="52"/>
      <c r="F581" s="52"/>
      <c r="G581" s="65"/>
      <c r="H581" s="100" t="str">
        <f t="shared" si="127"/>
        <v/>
      </c>
      <c r="I581" s="52"/>
      <c r="J581" s="60" t="str">
        <f t="shared" si="128"/>
        <v/>
      </c>
      <c r="K581" s="60" t="str">
        <f t="shared" si="129"/>
        <v/>
      </c>
      <c r="L581" s="60" t="str">
        <f t="shared" si="130"/>
        <v/>
      </c>
      <c r="M581" s="52"/>
      <c r="N581" s="52" t="str">
        <f t="shared" si="135"/>
        <v/>
      </c>
      <c r="O581" s="52" t="str">
        <f t="shared" si="136"/>
        <v/>
      </c>
      <c r="P581" s="52" t="str">
        <f t="shared" si="137"/>
        <v/>
      </c>
      <c r="Q581" s="52" t="str">
        <f>+IF(A581="","",CONCATENATE(YEAR(A581),"-",VLOOKUP(MONTH(A581),INFO_CALENDRIER!$I$1:$J$13,2,FALSE)))</f>
        <v/>
      </c>
      <c r="R581" s="52" t="str">
        <f t="shared" si="138"/>
        <v/>
      </c>
      <c r="S581" s="60" t="str">
        <f t="shared" si="139"/>
        <v/>
      </c>
      <c r="T581" s="52" t="str">
        <f>IF(H581="","",IF(I581=INFO_CALENDRIER!$AB$2,IF(BD!H581="COMMANDE","ALBAN1","ALBAN2"),IF(I581=INFO_CALENDRIER!$AB$3,IF(BD!H581="COMMANDE","ALICE1","ALICE2"),IF(I581=INFO_CALENDRIER!$AB$4,IF(BD!H581="COMMANDE","EUGENIE1","EUGENIE2"),IF(I581=INFO_CALENDRIER!$AB$5,IF(BD!H581="COMMANDE","FRED1","FRED2"),IF(I581=INFO_CALENDRIER!$AB$6,IF(BD!H581="COMMANDE","HERVE1","HERVE2"),IF(I581=INFO_CALENDRIER!$AB$7,IF(BD!H581="COMMANDE","MARIA1","MARIA2"),IF(I581=INFO_CALENDRIER!$AB$8,IF(BD!H581="COMMANDE","MARIE1","MARIE2"),IF(I581=INFO_CALENDRIER!$AB$9,IF(BD!H581="COMMANDE","VALERIE1","VALERIE2"),"erreur")))))))))</f>
        <v/>
      </c>
      <c r="U581" s="52"/>
      <c r="V581" s="52"/>
      <c r="W581" s="60" t="str">
        <f t="shared" si="131"/>
        <v/>
      </c>
      <c r="X581" s="60" t="str">
        <f t="shared" si="132"/>
        <v/>
      </c>
      <c r="Y581" s="60" t="str">
        <f t="shared" si="133"/>
        <v/>
      </c>
      <c r="Z581" s="55" t="str">
        <f t="shared" si="134"/>
        <v/>
      </c>
    </row>
    <row r="582" spans="1:26" x14ac:dyDescent="0.25">
      <c r="A582" s="59"/>
      <c r="B582" s="122"/>
      <c r="C582" s="59"/>
      <c r="D582" s="61"/>
      <c r="E582" s="52"/>
      <c r="F582" s="52"/>
      <c r="G582" s="65"/>
      <c r="H582" s="100" t="str">
        <f t="shared" si="127"/>
        <v/>
      </c>
      <c r="I582" s="52"/>
      <c r="J582" s="60" t="str">
        <f t="shared" si="128"/>
        <v/>
      </c>
      <c r="K582" s="60" t="str">
        <f t="shared" si="129"/>
        <v/>
      </c>
      <c r="L582" s="60" t="str">
        <f t="shared" si="130"/>
        <v/>
      </c>
      <c r="M582" s="52"/>
      <c r="N582" s="52" t="str">
        <f t="shared" si="135"/>
        <v/>
      </c>
      <c r="O582" s="52" t="str">
        <f t="shared" si="136"/>
        <v/>
      </c>
      <c r="P582" s="52" t="str">
        <f t="shared" si="137"/>
        <v/>
      </c>
      <c r="Q582" s="52" t="str">
        <f>+IF(A582="","",CONCATENATE(YEAR(A582),"-",VLOOKUP(MONTH(A582),INFO_CALENDRIER!$I$1:$J$13,2,FALSE)))</f>
        <v/>
      </c>
      <c r="R582" s="52" t="str">
        <f t="shared" si="138"/>
        <v/>
      </c>
      <c r="S582" s="60" t="str">
        <f t="shared" si="139"/>
        <v/>
      </c>
      <c r="T582" s="52" t="str">
        <f>IF(H582="","",IF(I582=INFO_CALENDRIER!$AB$2,IF(BD!H582="COMMANDE","ALBAN1","ALBAN2"),IF(I582=INFO_CALENDRIER!$AB$3,IF(BD!H582="COMMANDE","ALICE1","ALICE2"),IF(I582=INFO_CALENDRIER!$AB$4,IF(BD!H582="COMMANDE","EUGENIE1","EUGENIE2"),IF(I582=INFO_CALENDRIER!$AB$5,IF(BD!H582="COMMANDE","FRED1","FRED2"),IF(I582=INFO_CALENDRIER!$AB$6,IF(BD!H582="COMMANDE","HERVE1","HERVE2"),IF(I582=INFO_CALENDRIER!$AB$7,IF(BD!H582="COMMANDE","MARIA1","MARIA2"),IF(I582=INFO_CALENDRIER!$AB$8,IF(BD!H582="COMMANDE","MARIE1","MARIE2"),IF(I582=INFO_CALENDRIER!$AB$9,IF(BD!H582="COMMANDE","VALERIE1","VALERIE2"),"erreur")))))))))</f>
        <v/>
      </c>
      <c r="U582" s="52"/>
      <c r="V582" s="52"/>
      <c r="W582" s="60" t="str">
        <f t="shared" si="131"/>
        <v/>
      </c>
      <c r="X582" s="60" t="str">
        <f t="shared" si="132"/>
        <v/>
      </c>
      <c r="Y582" s="60" t="str">
        <f t="shared" si="133"/>
        <v/>
      </c>
      <c r="Z582" s="55" t="str">
        <f t="shared" si="134"/>
        <v/>
      </c>
    </row>
    <row r="583" spans="1:26" x14ac:dyDescent="0.25">
      <c r="A583" s="59"/>
      <c r="B583" s="122"/>
      <c r="C583" s="59"/>
      <c r="D583" s="61"/>
      <c r="E583" s="52"/>
      <c r="F583" s="52"/>
      <c r="G583" s="65"/>
      <c r="H583" s="100" t="str">
        <f t="shared" si="127"/>
        <v/>
      </c>
      <c r="I583" s="52"/>
      <c r="J583" s="60" t="str">
        <f t="shared" si="128"/>
        <v/>
      </c>
      <c r="K583" s="60" t="str">
        <f t="shared" si="129"/>
        <v/>
      </c>
      <c r="L583" s="60" t="str">
        <f t="shared" si="130"/>
        <v/>
      </c>
      <c r="M583" s="52"/>
      <c r="N583" s="52" t="str">
        <f t="shared" si="135"/>
        <v/>
      </c>
      <c r="O583" s="52" t="str">
        <f t="shared" si="136"/>
        <v/>
      </c>
      <c r="P583" s="52" t="str">
        <f t="shared" si="137"/>
        <v/>
      </c>
      <c r="Q583" s="52" t="str">
        <f>+IF(A583="","",CONCATENATE(YEAR(A583),"-",VLOOKUP(MONTH(A583),INFO_CALENDRIER!$I$1:$J$13,2,FALSE)))</f>
        <v/>
      </c>
      <c r="R583" s="52" t="str">
        <f t="shared" si="138"/>
        <v/>
      </c>
      <c r="S583" s="60" t="str">
        <f t="shared" si="139"/>
        <v/>
      </c>
      <c r="T583" s="52" t="str">
        <f>IF(H583="","",IF(I583=INFO_CALENDRIER!$AB$2,IF(BD!H583="COMMANDE","ALBAN1","ALBAN2"),IF(I583=INFO_CALENDRIER!$AB$3,IF(BD!H583="COMMANDE","ALICE1","ALICE2"),IF(I583=INFO_CALENDRIER!$AB$4,IF(BD!H583="COMMANDE","EUGENIE1","EUGENIE2"),IF(I583=INFO_CALENDRIER!$AB$5,IF(BD!H583="COMMANDE","FRED1","FRED2"),IF(I583=INFO_CALENDRIER!$AB$6,IF(BD!H583="COMMANDE","HERVE1","HERVE2"),IF(I583=INFO_CALENDRIER!$AB$7,IF(BD!H583="COMMANDE","MARIA1","MARIA2"),IF(I583=INFO_CALENDRIER!$AB$8,IF(BD!H583="COMMANDE","MARIE1","MARIE2"),IF(I583=INFO_CALENDRIER!$AB$9,IF(BD!H583="COMMANDE","VALERIE1","VALERIE2"),"erreur")))))))))</f>
        <v/>
      </c>
      <c r="U583" s="52"/>
      <c r="V583" s="52"/>
      <c r="W583" s="60" t="str">
        <f t="shared" si="131"/>
        <v/>
      </c>
      <c r="X583" s="60" t="str">
        <f t="shared" si="132"/>
        <v/>
      </c>
      <c r="Y583" s="60" t="str">
        <f t="shared" si="133"/>
        <v/>
      </c>
      <c r="Z583" s="55" t="str">
        <f t="shared" si="134"/>
        <v/>
      </c>
    </row>
    <row r="584" spans="1:26" x14ac:dyDescent="0.25">
      <c r="A584" s="59"/>
      <c r="B584" s="122"/>
      <c r="C584" s="59"/>
      <c r="D584" s="61"/>
      <c r="E584" s="52"/>
      <c r="F584" s="52"/>
      <c r="G584" s="65"/>
      <c r="H584" s="100" t="str">
        <f t="shared" si="127"/>
        <v/>
      </c>
      <c r="I584" s="52"/>
      <c r="J584" s="60" t="str">
        <f t="shared" si="128"/>
        <v/>
      </c>
      <c r="K584" s="60" t="str">
        <f t="shared" si="129"/>
        <v/>
      </c>
      <c r="L584" s="60" t="str">
        <f t="shared" si="130"/>
        <v/>
      </c>
      <c r="M584" s="52"/>
      <c r="N584" s="52" t="str">
        <f t="shared" si="135"/>
        <v/>
      </c>
      <c r="O584" s="52" t="str">
        <f t="shared" si="136"/>
        <v/>
      </c>
      <c r="P584" s="52" t="str">
        <f t="shared" si="137"/>
        <v/>
      </c>
      <c r="Q584" s="52" t="str">
        <f>+IF(A584="","",CONCATENATE(YEAR(A584),"-",VLOOKUP(MONTH(A584),INFO_CALENDRIER!$I$1:$J$13,2,FALSE)))</f>
        <v/>
      </c>
      <c r="R584" s="52" t="str">
        <f t="shared" si="138"/>
        <v/>
      </c>
      <c r="S584" s="60" t="str">
        <f t="shared" si="139"/>
        <v/>
      </c>
      <c r="T584" s="52" t="str">
        <f>IF(H584="","",IF(I584=INFO_CALENDRIER!$AB$2,IF(BD!H584="COMMANDE","ALBAN1","ALBAN2"),IF(I584=INFO_CALENDRIER!$AB$3,IF(BD!H584="COMMANDE","ALICE1","ALICE2"),IF(I584=INFO_CALENDRIER!$AB$4,IF(BD!H584="COMMANDE","EUGENIE1","EUGENIE2"),IF(I584=INFO_CALENDRIER!$AB$5,IF(BD!H584="COMMANDE","FRED1","FRED2"),IF(I584=INFO_CALENDRIER!$AB$6,IF(BD!H584="COMMANDE","HERVE1","HERVE2"),IF(I584=INFO_CALENDRIER!$AB$7,IF(BD!H584="COMMANDE","MARIA1","MARIA2"),IF(I584=INFO_CALENDRIER!$AB$8,IF(BD!H584="COMMANDE","MARIE1","MARIE2"),IF(I584=INFO_CALENDRIER!$AB$9,IF(BD!H584="COMMANDE","VALERIE1","VALERIE2"),"erreur")))))))))</f>
        <v/>
      </c>
      <c r="U584" s="52"/>
      <c r="V584" s="52"/>
      <c r="W584" s="60" t="str">
        <f t="shared" si="131"/>
        <v/>
      </c>
      <c r="X584" s="60" t="str">
        <f t="shared" si="132"/>
        <v/>
      </c>
      <c r="Y584" s="60" t="str">
        <f t="shared" si="133"/>
        <v/>
      </c>
      <c r="Z584" s="55" t="str">
        <f t="shared" si="134"/>
        <v/>
      </c>
    </row>
    <row r="585" spans="1:26" x14ac:dyDescent="0.25">
      <c r="A585" s="59"/>
      <c r="B585" s="122"/>
      <c r="C585" s="59"/>
      <c r="D585" s="61"/>
      <c r="E585" s="52"/>
      <c r="F585" s="52"/>
      <c r="G585" s="65"/>
      <c r="H585" s="100" t="str">
        <f t="shared" si="127"/>
        <v/>
      </c>
      <c r="I585" s="52"/>
      <c r="J585" s="60" t="str">
        <f t="shared" si="128"/>
        <v/>
      </c>
      <c r="K585" s="60" t="str">
        <f t="shared" si="129"/>
        <v/>
      </c>
      <c r="L585" s="60" t="str">
        <f t="shared" si="130"/>
        <v/>
      </c>
      <c r="M585" s="52"/>
      <c r="N585" s="52" t="str">
        <f t="shared" si="135"/>
        <v/>
      </c>
      <c r="O585" s="52" t="str">
        <f t="shared" si="136"/>
        <v/>
      </c>
      <c r="P585" s="52" t="str">
        <f t="shared" si="137"/>
        <v/>
      </c>
      <c r="Q585" s="52" t="str">
        <f>+IF(A585="","",CONCATENATE(YEAR(A585),"-",VLOOKUP(MONTH(A585),INFO_CALENDRIER!$I$1:$J$13,2,FALSE)))</f>
        <v/>
      </c>
      <c r="R585" s="52" t="str">
        <f t="shared" si="138"/>
        <v/>
      </c>
      <c r="S585" s="60" t="str">
        <f t="shared" si="139"/>
        <v/>
      </c>
      <c r="T585" s="52" t="str">
        <f>IF(H585="","",IF(I585=INFO_CALENDRIER!$AB$2,IF(BD!H585="COMMANDE","ALBAN1","ALBAN2"),IF(I585=INFO_CALENDRIER!$AB$3,IF(BD!H585="COMMANDE","ALICE1","ALICE2"),IF(I585=INFO_CALENDRIER!$AB$4,IF(BD!H585="COMMANDE","EUGENIE1","EUGENIE2"),IF(I585=INFO_CALENDRIER!$AB$5,IF(BD!H585="COMMANDE","FRED1","FRED2"),IF(I585=INFO_CALENDRIER!$AB$6,IF(BD!H585="COMMANDE","HERVE1","HERVE2"),IF(I585=INFO_CALENDRIER!$AB$7,IF(BD!H585="COMMANDE","MARIA1","MARIA2"),IF(I585=INFO_CALENDRIER!$AB$8,IF(BD!H585="COMMANDE","MARIE1","MARIE2"),IF(I585=INFO_CALENDRIER!$AB$9,IF(BD!H585="COMMANDE","VALERIE1","VALERIE2"),"erreur")))))))))</f>
        <v/>
      </c>
      <c r="U585" s="52"/>
      <c r="V585" s="52"/>
      <c r="W585" s="60" t="str">
        <f t="shared" si="131"/>
        <v/>
      </c>
      <c r="X585" s="60" t="str">
        <f t="shared" si="132"/>
        <v/>
      </c>
      <c r="Y585" s="60" t="str">
        <f t="shared" si="133"/>
        <v/>
      </c>
      <c r="Z585" s="55" t="str">
        <f t="shared" si="134"/>
        <v/>
      </c>
    </row>
    <row r="586" spans="1:26" x14ac:dyDescent="0.25">
      <c r="A586" s="59"/>
      <c r="B586" s="122"/>
      <c r="C586" s="59"/>
      <c r="D586" s="61"/>
      <c r="E586" s="52"/>
      <c r="F586" s="52"/>
      <c r="G586" s="65"/>
      <c r="H586" s="100" t="str">
        <f t="shared" ref="H586:H649" si="140">IF(G586="","",IF(U586=V586,"ERREUR",IF(U586=TRUE,"OPTION",IF(V586=TRUE,"COMMANDE",""))))</f>
        <v/>
      </c>
      <c r="I586" s="52"/>
      <c r="J586" s="60" t="str">
        <f t="shared" si="128"/>
        <v/>
      </c>
      <c r="K586" s="60" t="str">
        <f t="shared" si="129"/>
        <v/>
      </c>
      <c r="L586" s="60" t="str">
        <f t="shared" si="130"/>
        <v/>
      </c>
      <c r="M586" s="52"/>
      <c r="N586" s="52" t="str">
        <f t="shared" si="135"/>
        <v/>
      </c>
      <c r="O586" s="52" t="str">
        <f t="shared" si="136"/>
        <v/>
      </c>
      <c r="P586" s="52" t="str">
        <f t="shared" si="137"/>
        <v/>
      </c>
      <c r="Q586" s="52" t="str">
        <f>+IF(A586="","",CONCATENATE(YEAR(A586),"-",VLOOKUP(MONTH(A586),INFO_CALENDRIER!$I$1:$J$13,2,FALSE)))</f>
        <v/>
      </c>
      <c r="R586" s="52" t="str">
        <f t="shared" si="138"/>
        <v/>
      </c>
      <c r="S586" s="60" t="str">
        <f t="shared" si="139"/>
        <v/>
      </c>
      <c r="T586" s="52" t="str">
        <f>IF(H586="","",IF(I586=INFO_CALENDRIER!$AB$2,IF(BD!H586="COMMANDE","ALBAN1","ALBAN2"),IF(I586=INFO_CALENDRIER!$AB$3,IF(BD!H586="COMMANDE","ALICE1","ALICE2"),IF(I586=INFO_CALENDRIER!$AB$4,IF(BD!H586="COMMANDE","EUGENIE1","EUGENIE2"),IF(I586=INFO_CALENDRIER!$AB$5,IF(BD!H586="COMMANDE","FRED1","FRED2"),IF(I586=INFO_CALENDRIER!$AB$6,IF(BD!H586="COMMANDE","HERVE1","HERVE2"),IF(I586=INFO_CALENDRIER!$AB$7,IF(BD!H586="COMMANDE","MARIA1","MARIA2"),IF(I586=INFO_CALENDRIER!$AB$8,IF(BD!H586="COMMANDE","MARIE1","MARIE2"),IF(I586=INFO_CALENDRIER!$AB$9,IF(BD!H586="COMMANDE","VALERIE1","VALERIE2"),"erreur")))))))))</f>
        <v/>
      </c>
      <c r="U586" s="52"/>
      <c r="V586" s="52"/>
      <c r="W586" s="60" t="str">
        <f t="shared" si="131"/>
        <v/>
      </c>
      <c r="X586" s="60" t="str">
        <f t="shared" si="132"/>
        <v/>
      </c>
      <c r="Y586" s="60" t="str">
        <f t="shared" si="133"/>
        <v/>
      </c>
      <c r="Z586" s="55" t="str">
        <f t="shared" si="134"/>
        <v/>
      </c>
    </row>
    <row r="587" spans="1:26" x14ac:dyDescent="0.25">
      <c r="A587" s="59"/>
      <c r="B587" s="122"/>
      <c r="C587" s="59"/>
      <c r="D587" s="61"/>
      <c r="E587" s="52"/>
      <c r="F587" s="52"/>
      <c r="G587" s="65"/>
      <c r="H587" s="100" t="str">
        <f t="shared" si="140"/>
        <v/>
      </c>
      <c r="I587" s="52"/>
      <c r="J587" s="60" t="str">
        <f t="shared" si="128"/>
        <v/>
      </c>
      <c r="K587" s="60" t="str">
        <f t="shared" si="129"/>
        <v/>
      </c>
      <c r="L587" s="60" t="str">
        <f t="shared" si="130"/>
        <v/>
      </c>
      <c r="M587" s="52"/>
      <c r="N587" s="52" t="str">
        <f t="shared" si="135"/>
        <v/>
      </c>
      <c r="O587" s="52" t="str">
        <f t="shared" si="136"/>
        <v/>
      </c>
      <c r="P587" s="52" t="str">
        <f t="shared" si="137"/>
        <v/>
      </c>
      <c r="Q587" s="52" t="str">
        <f>+IF(A587="","",CONCATENATE(YEAR(A587),"-",VLOOKUP(MONTH(A587),INFO_CALENDRIER!$I$1:$J$13,2,FALSE)))</f>
        <v/>
      </c>
      <c r="R587" s="52" t="str">
        <f t="shared" si="138"/>
        <v/>
      </c>
      <c r="S587" s="60" t="str">
        <f t="shared" si="139"/>
        <v/>
      </c>
      <c r="T587" s="52" t="str">
        <f>IF(H587="","",IF(I587=INFO_CALENDRIER!$AB$2,IF(BD!H587="COMMANDE","ALBAN1","ALBAN2"),IF(I587=INFO_CALENDRIER!$AB$3,IF(BD!H587="COMMANDE","ALICE1","ALICE2"),IF(I587=INFO_CALENDRIER!$AB$4,IF(BD!H587="COMMANDE","EUGENIE1","EUGENIE2"),IF(I587=INFO_CALENDRIER!$AB$5,IF(BD!H587="COMMANDE","FRED1","FRED2"),IF(I587=INFO_CALENDRIER!$AB$6,IF(BD!H587="COMMANDE","HERVE1","HERVE2"),IF(I587=INFO_CALENDRIER!$AB$7,IF(BD!H587="COMMANDE","MARIA1","MARIA2"),IF(I587=INFO_CALENDRIER!$AB$8,IF(BD!H587="COMMANDE","MARIE1","MARIE2"),IF(I587=INFO_CALENDRIER!$AB$9,IF(BD!H587="COMMANDE","VALERIE1","VALERIE2"),"erreur")))))))))</f>
        <v/>
      </c>
      <c r="U587" s="52"/>
      <c r="V587" s="52"/>
      <c r="W587" s="60" t="str">
        <f t="shared" si="131"/>
        <v/>
      </c>
      <c r="X587" s="60" t="str">
        <f t="shared" si="132"/>
        <v/>
      </c>
      <c r="Y587" s="60" t="str">
        <f t="shared" si="133"/>
        <v/>
      </c>
      <c r="Z587" s="55" t="str">
        <f t="shared" si="134"/>
        <v/>
      </c>
    </row>
    <row r="588" spans="1:26" x14ac:dyDescent="0.25">
      <c r="A588" s="59"/>
      <c r="B588" s="122"/>
      <c r="C588" s="59"/>
      <c r="D588" s="61"/>
      <c r="E588" s="52"/>
      <c r="F588" s="52"/>
      <c r="G588" s="65"/>
      <c r="H588" s="100" t="str">
        <f t="shared" si="140"/>
        <v/>
      </c>
      <c r="I588" s="52"/>
      <c r="J588" s="60" t="str">
        <f t="shared" si="128"/>
        <v/>
      </c>
      <c r="K588" s="60" t="str">
        <f t="shared" si="129"/>
        <v/>
      </c>
      <c r="L588" s="60" t="str">
        <f t="shared" si="130"/>
        <v/>
      </c>
      <c r="M588" s="52"/>
      <c r="N588" s="52" t="str">
        <f t="shared" si="135"/>
        <v/>
      </c>
      <c r="O588" s="52" t="str">
        <f t="shared" si="136"/>
        <v/>
      </c>
      <c r="P588" s="52" t="str">
        <f t="shared" si="137"/>
        <v/>
      </c>
      <c r="Q588" s="52" t="str">
        <f>+IF(A588="","",CONCATENATE(YEAR(A588),"-",VLOOKUP(MONTH(A588),INFO_CALENDRIER!$I$1:$J$13,2,FALSE)))</f>
        <v/>
      </c>
      <c r="R588" s="52" t="str">
        <f t="shared" si="138"/>
        <v/>
      </c>
      <c r="S588" s="60" t="str">
        <f t="shared" si="139"/>
        <v/>
      </c>
      <c r="T588" s="52" t="str">
        <f>IF(H588="","",IF(I588=INFO_CALENDRIER!$AB$2,IF(BD!H588="COMMANDE","ALBAN1","ALBAN2"),IF(I588=INFO_CALENDRIER!$AB$3,IF(BD!H588="COMMANDE","ALICE1","ALICE2"),IF(I588=INFO_CALENDRIER!$AB$4,IF(BD!H588="COMMANDE","EUGENIE1","EUGENIE2"),IF(I588=INFO_CALENDRIER!$AB$5,IF(BD!H588="COMMANDE","FRED1","FRED2"),IF(I588=INFO_CALENDRIER!$AB$6,IF(BD!H588="COMMANDE","HERVE1","HERVE2"),IF(I588=INFO_CALENDRIER!$AB$7,IF(BD!H588="COMMANDE","MARIA1","MARIA2"),IF(I588=INFO_CALENDRIER!$AB$8,IF(BD!H588="COMMANDE","MARIE1","MARIE2"),IF(I588=INFO_CALENDRIER!$AB$9,IF(BD!H588="COMMANDE","VALERIE1","VALERIE2"),"erreur")))))))))</f>
        <v/>
      </c>
      <c r="U588" s="52"/>
      <c r="V588" s="52"/>
      <c r="W588" s="60" t="str">
        <f t="shared" si="131"/>
        <v/>
      </c>
      <c r="X588" s="60" t="str">
        <f t="shared" si="132"/>
        <v/>
      </c>
      <c r="Y588" s="60" t="str">
        <f t="shared" si="133"/>
        <v/>
      </c>
      <c r="Z588" s="55" t="str">
        <f t="shared" si="134"/>
        <v/>
      </c>
    </row>
    <row r="589" spans="1:26" x14ac:dyDescent="0.25">
      <c r="A589" s="59"/>
      <c r="B589" s="122"/>
      <c r="C589" s="59"/>
      <c r="D589" s="61"/>
      <c r="E589" s="52"/>
      <c r="F589" s="52"/>
      <c r="G589" s="65"/>
      <c r="H589" s="100" t="str">
        <f t="shared" si="140"/>
        <v/>
      </c>
      <c r="I589" s="52"/>
      <c r="J589" s="60" t="str">
        <f t="shared" si="128"/>
        <v/>
      </c>
      <c r="K589" s="60" t="str">
        <f t="shared" si="129"/>
        <v/>
      </c>
      <c r="L589" s="60" t="str">
        <f t="shared" si="130"/>
        <v/>
      </c>
      <c r="M589" s="52"/>
      <c r="N589" s="52" t="str">
        <f t="shared" si="135"/>
        <v/>
      </c>
      <c r="O589" s="52" t="str">
        <f t="shared" si="136"/>
        <v/>
      </c>
      <c r="P589" s="52" t="str">
        <f t="shared" si="137"/>
        <v/>
      </c>
      <c r="Q589" s="52" t="str">
        <f>+IF(A589="","",CONCATENATE(YEAR(A589),"-",VLOOKUP(MONTH(A589),INFO_CALENDRIER!$I$1:$J$13,2,FALSE)))</f>
        <v/>
      </c>
      <c r="R589" s="52" t="str">
        <f t="shared" si="138"/>
        <v/>
      </c>
      <c r="S589" s="60" t="str">
        <f t="shared" si="139"/>
        <v/>
      </c>
      <c r="T589" s="52" t="str">
        <f>IF(H589="","",IF(I589=INFO_CALENDRIER!$AB$2,IF(BD!H589="COMMANDE","ALBAN1","ALBAN2"),IF(I589=INFO_CALENDRIER!$AB$3,IF(BD!H589="COMMANDE","ALICE1","ALICE2"),IF(I589=INFO_CALENDRIER!$AB$4,IF(BD!H589="COMMANDE","EUGENIE1","EUGENIE2"),IF(I589=INFO_CALENDRIER!$AB$5,IF(BD!H589="COMMANDE","FRED1","FRED2"),IF(I589=INFO_CALENDRIER!$AB$6,IF(BD!H589="COMMANDE","HERVE1","HERVE2"),IF(I589=INFO_CALENDRIER!$AB$7,IF(BD!H589="COMMANDE","MARIA1","MARIA2"),IF(I589=INFO_CALENDRIER!$AB$8,IF(BD!H589="COMMANDE","MARIE1","MARIE2"),IF(I589=INFO_CALENDRIER!$AB$9,IF(BD!H589="COMMANDE","VALERIE1","VALERIE2"),"erreur")))))))))</f>
        <v/>
      </c>
      <c r="U589" s="52"/>
      <c r="V589" s="52"/>
      <c r="W589" s="60" t="str">
        <f t="shared" si="131"/>
        <v/>
      </c>
      <c r="X589" s="60" t="str">
        <f t="shared" si="132"/>
        <v/>
      </c>
      <c r="Y589" s="60" t="str">
        <f t="shared" si="133"/>
        <v/>
      </c>
      <c r="Z589" s="55" t="str">
        <f t="shared" si="134"/>
        <v/>
      </c>
    </row>
    <row r="590" spans="1:26" x14ac:dyDescent="0.25">
      <c r="A590" s="59"/>
      <c r="B590" s="122"/>
      <c r="C590" s="59"/>
      <c r="D590" s="61"/>
      <c r="E590" s="52"/>
      <c r="F590" s="52"/>
      <c r="G590" s="65"/>
      <c r="H590" s="100" t="str">
        <f t="shared" si="140"/>
        <v/>
      </c>
      <c r="I590" s="52"/>
      <c r="J590" s="60" t="str">
        <f t="shared" si="128"/>
        <v/>
      </c>
      <c r="K590" s="60" t="str">
        <f t="shared" si="129"/>
        <v/>
      </c>
      <c r="L590" s="60" t="str">
        <f t="shared" si="130"/>
        <v/>
      </c>
      <c r="M590" s="52"/>
      <c r="N590" s="52" t="str">
        <f t="shared" si="135"/>
        <v/>
      </c>
      <c r="O590" s="52" t="str">
        <f t="shared" si="136"/>
        <v/>
      </c>
      <c r="P590" s="52" t="str">
        <f t="shared" si="137"/>
        <v/>
      </c>
      <c r="Q590" s="52" t="str">
        <f>+IF(A590="","",CONCATENATE(YEAR(A590),"-",VLOOKUP(MONTH(A590),INFO_CALENDRIER!$I$1:$J$13,2,FALSE)))</f>
        <v/>
      </c>
      <c r="R590" s="52" t="str">
        <f t="shared" si="138"/>
        <v/>
      </c>
      <c r="S590" s="60" t="str">
        <f t="shared" si="139"/>
        <v/>
      </c>
      <c r="T590" s="52" t="str">
        <f>IF(H590="","",IF(I590=INFO_CALENDRIER!$AB$2,IF(BD!H590="COMMANDE","ALBAN1","ALBAN2"),IF(I590=INFO_CALENDRIER!$AB$3,IF(BD!H590="COMMANDE","ALICE1","ALICE2"),IF(I590=INFO_CALENDRIER!$AB$4,IF(BD!H590="COMMANDE","EUGENIE1","EUGENIE2"),IF(I590=INFO_CALENDRIER!$AB$5,IF(BD!H590="COMMANDE","FRED1","FRED2"),IF(I590=INFO_CALENDRIER!$AB$6,IF(BD!H590="COMMANDE","HERVE1","HERVE2"),IF(I590=INFO_CALENDRIER!$AB$7,IF(BD!H590="COMMANDE","MARIA1","MARIA2"),IF(I590=INFO_CALENDRIER!$AB$8,IF(BD!H590="COMMANDE","MARIE1","MARIE2"),IF(I590=INFO_CALENDRIER!$AB$9,IF(BD!H590="COMMANDE","VALERIE1","VALERIE2"),"erreur")))))))))</f>
        <v/>
      </c>
      <c r="U590" s="52"/>
      <c r="V590" s="52"/>
      <c r="W590" s="60" t="str">
        <f t="shared" si="131"/>
        <v/>
      </c>
      <c r="X590" s="60" t="str">
        <f t="shared" si="132"/>
        <v/>
      </c>
      <c r="Y590" s="60" t="str">
        <f t="shared" si="133"/>
        <v/>
      </c>
      <c r="Z590" s="55" t="str">
        <f t="shared" si="134"/>
        <v/>
      </c>
    </row>
    <row r="591" spans="1:26" x14ac:dyDescent="0.25">
      <c r="A591" s="59"/>
      <c r="B591" s="122"/>
      <c r="C591" s="59"/>
      <c r="D591" s="61"/>
      <c r="E591" s="52"/>
      <c r="F591" s="52"/>
      <c r="G591" s="65"/>
      <c r="H591" s="100" t="str">
        <f t="shared" si="140"/>
        <v/>
      </c>
      <c r="I591" s="52"/>
      <c r="J591" s="60" t="str">
        <f t="shared" si="128"/>
        <v/>
      </c>
      <c r="K591" s="60" t="str">
        <f t="shared" si="129"/>
        <v/>
      </c>
      <c r="L591" s="60" t="str">
        <f t="shared" si="130"/>
        <v/>
      </c>
      <c r="M591" s="52"/>
      <c r="N591" s="52" t="str">
        <f t="shared" si="135"/>
        <v/>
      </c>
      <c r="O591" s="52" t="str">
        <f t="shared" si="136"/>
        <v/>
      </c>
      <c r="P591" s="52" t="str">
        <f t="shared" si="137"/>
        <v/>
      </c>
      <c r="Q591" s="52" t="str">
        <f>+IF(A591="","",CONCATENATE(YEAR(A591),"-",VLOOKUP(MONTH(A591),INFO_CALENDRIER!$I$1:$J$13,2,FALSE)))</f>
        <v/>
      </c>
      <c r="R591" s="52" t="str">
        <f t="shared" si="138"/>
        <v/>
      </c>
      <c r="S591" s="60" t="str">
        <f t="shared" si="139"/>
        <v/>
      </c>
      <c r="T591" s="52" t="str">
        <f>IF(H591="","",IF(I591=INFO_CALENDRIER!$AB$2,IF(BD!H591="COMMANDE","ALBAN1","ALBAN2"),IF(I591=INFO_CALENDRIER!$AB$3,IF(BD!H591="COMMANDE","ALICE1","ALICE2"),IF(I591=INFO_CALENDRIER!$AB$4,IF(BD!H591="COMMANDE","EUGENIE1","EUGENIE2"),IF(I591=INFO_CALENDRIER!$AB$5,IF(BD!H591="COMMANDE","FRED1","FRED2"),IF(I591=INFO_CALENDRIER!$AB$6,IF(BD!H591="COMMANDE","HERVE1","HERVE2"),IF(I591=INFO_CALENDRIER!$AB$7,IF(BD!H591="COMMANDE","MARIA1","MARIA2"),IF(I591=INFO_CALENDRIER!$AB$8,IF(BD!H591="COMMANDE","MARIE1","MARIE2"),IF(I591=INFO_CALENDRIER!$AB$9,IF(BD!H591="COMMANDE","VALERIE1","VALERIE2"),"erreur")))))))))</f>
        <v/>
      </c>
      <c r="U591" s="52"/>
      <c r="V591" s="52"/>
      <c r="W591" s="60" t="str">
        <f t="shared" si="131"/>
        <v/>
      </c>
      <c r="X591" s="60" t="str">
        <f t="shared" si="132"/>
        <v/>
      </c>
      <c r="Y591" s="60" t="str">
        <f t="shared" si="133"/>
        <v/>
      </c>
      <c r="Z591" s="55" t="str">
        <f t="shared" si="134"/>
        <v/>
      </c>
    </row>
    <row r="592" spans="1:26" x14ac:dyDescent="0.25">
      <c r="A592" s="59"/>
      <c r="B592" s="122"/>
      <c r="C592" s="59"/>
      <c r="D592" s="61"/>
      <c r="E592" s="52"/>
      <c r="F592" s="52"/>
      <c r="G592" s="65"/>
      <c r="H592" s="100" t="str">
        <f t="shared" si="140"/>
        <v/>
      </c>
      <c r="I592" s="52"/>
      <c r="J592" s="60" t="str">
        <f t="shared" si="128"/>
        <v/>
      </c>
      <c r="K592" s="60" t="str">
        <f t="shared" si="129"/>
        <v/>
      </c>
      <c r="L592" s="60" t="str">
        <f t="shared" si="130"/>
        <v/>
      </c>
      <c r="M592" s="52"/>
      <c r="N592" s="52" t="str">
        <f t="shared" si="135"/>
        <v/>
      </c>
      <c r="O592" s="52" t="str">
        <f t="shared" si="136"/>
        <v/>
      </c>
      <c r="P592" s="52" t="str">
        <f t="shared" si="137"/>
        <v/>
      </c>
      <c r="Q592" s="52" t="str">
        <f>+IF(A592="","",CONCATENATE(YEAR(A592),"-",VLOOKUP(MONTH(A592),INFO_CALENDRIER!$I$1:$J$13,2,FALSE)))</f>
        <v/>
      </c>
      <c r="R592" s="52" t="str">
        <f t="shared" si="138"/>
        <v/>
      </c>
      <c r="S592" s="60" t="str">
        <f t="shared" si="139"/>
        <v/>
      </c>
      <c r="T592" s="52" t="str">
        <f>IF(H592="","",IF(I592=INFO_CALENDRIER!$AB$2,IF(BD!H592="COMMANDE","ALBAN1","ALBAN2"),IF(I592=INFO_CALENDRIER!$AB$3,IF(BD!H592="COMMANDE","ALICE1","ALICE2"),IF(I592=INFO_CALENDRIER!$AB$4,IF(BD!H592="COMMANDE","EUGENIE1","EUGENIE2"),IF(I592=INFO_CALENDRIER!$AB$5,IF(BD!H592="COMMANDE","FRED1","FRED2"),IF(I592=INFO_CALENDRIER!$AB$6,IF(BD!H592="COMMANDE","HERVE1","HERVE2"),IF(I592=INFO_CALENDRIER!$AB$7,IF(BD!H592="COMMANDE","MARIA1","MARIA2"),IF(I592=INFO_CALENDRIER!$AB$8,IF(BD!H592="COMMANDE","MARIE1","MARIE2"),IF(I592=INFO_CALENDRIER!$AB$9,IF(BD!H592="COMMANDE","VALERIE1","VALERIE2"),"erreur")))))))))</f>
        <v/>
      </c>
      <c r="U592" s="52"/>
      <c r="V592" s="52"/>
      <c r="W592" s="60" t="str">
        <f t="shared" si="131"/>
        <v/>
      </c>
      <c r="X592" s="60" t="str">
        <f t="shared" si="132"/>
        <v/>
      </c>
      <c r="Y592" s="60" t="str">
        <f t="shared" si="133"/>
        <v/>
      </c>
      <c r="Z592" s="55" t="str">
        <f t="shared" si="134"/>
        <v/>
      </c>
    </row>
    <row r="593" spans="1:26" x14ac:dyDescent="0.25">
      <c r="A593" s="59"/>
      <c r="B593" s="122"/>
      <c r="C593" s="59"/>
      <c r="D593" s="61"/>
      <c r="E593" s="52"/>
      <c r="F593" s="52"/>
      <c r="G593" s="65"/>
      <c r="H593" s="100" t="str">
        <f t="shared" si="140"/>
        <v/>
      </c>
      <c r="I593" s="52"/>
      <c r="J593" s="60" t="str">
        <f t="shared" ref="J593:J656" si="141">IF($A593="","",DAY(A593))</f>
        <v/>
      </c>
      <c r="K593" s="60" t="str">
        <f t="shared" ref="K593:K656" si="142">IF($A593="","",MONTH(A593))</f>
        <v/>
      </c>
      <c r="L593" s="60" t="str">
        <f t="shared" ref="L593:L656" si="143">IF($A593="","",YEAR(A593))</f>
        <v/>
      </c>
      <c r="M593" s="52"/>
      <c r="N593" s="52" t="str">
        <f t="shared" si="135"/>
        <v/>
      </c>
      <c r="O593" s="52" t="str">
        <f t="shared" si="136"/>
        <v/>
      </c>
      <c r="P593" s="52" t="str">
        <f t="shared" si="137"/>
        <v/>
      </c>
      <c r="Q593" s="52" t="str">
        <f>+IF(A593="","",CONCATENATE(YEAR(A593),"-",VLOOKUP(MONTH(A593),INFO_CALENDRIER!$I$1:$J$13,2,FALSE)))</f>
        <v/>
      </c>
      <c r="R593" s="52" t="str">
        <f t="shared" si="138"/>
        <v/>
      </c>
      <c r="S593" s="60" t="str">
        <f t="shared" si="139"/>
        <v/>
      </c>
      <c r="T593" s="52" t="str">
        <f>IF(H593="","",IF(I593=INFO_CALENDRIER!$AB$2,IF(BD!H593="COMMANDE","ALBAN1","ALBAN2"),IF(I593=INFO_CALENDRIER!$AB$3,IF(BD!H593="COMMANDE","ALICE1","ALICE2"),IF(I593=INFO_CALENDRIER!$AB$4,IF(BD!H593="COMMANDE","EUGENIE1","EUGENIE2"),IF(I593=INFO_CALENDRIER!$AB$5,IF(BD!H593="COMMANDE","FRED1","FRED2"),IF(I593=INFO_CALENDRIER!$AB$6,IF(BD!H593="COMMANDE","HERVE1","HERVE2"),IF(I593=INFO_CALENDRIER!$AB$7,IF(BD!H593="COMMANDE","MARIA1","MARIA2"),IF(I593=INFO_CALENDRIER!$AB$8,IF(BD!H593="COMMANDE","MARIE1","MARIE2"),IF(I593=INFO_CALENDRIER!$AB$9,IF(BD!H593="COMMANDE","VALERIE1","VALERIE2"),"erreur")))))))))</f>
        <v/>
      </c>
      <c r="U593" s="52"/>
      <c r="V593" s="52"/>
      <c r="W593" s="60" t="str">
        <f t="shared" ref="W593:W656" si="144">IF($C593="","",DAY(C593))</f>
        <v/>
      </c>
      <c r="X593" s="60" t="str">
        <f t="shared" ref="X593:X656" si="145">IF($C593="","",MONTH(C593))</f>
        <v/>
      </c>
      <c r="Y593" s="60" t="str">
        <f t="shared" ref="Y593:Y656" si="146">IF($C593="","",YEAR(C593))</f>
        <v/>
      </c>
      <c r="Z593" s="55" t="str">
        <f t="shared" ref="Z593:Z656" si="147">IF(A593="","",IF(C593-A593=0,1,(C593-A593)))</f>
        <v/>
      </c>
    </row>
    <row r="594" spans="1:26" x14ac:dyDescent="0.25">
      <c r="A594" s="59"/>
      <c r="B594" s="122"/>
      <c r="C594" s="59"/>
      <c r="D594" s="61"/>
      <c r="E594" s="52"/>
      <c r="F594" s="52"/>
      <c r="G594" s="65"/>
      <c r="H594" s="100" t="str">
        <f t="shared" si="140"/>
        <v/>
      </c>
      <c r="I594" s="52"/>
      <c r="J594" s="60" t="str">
        <f t="shared" si="141"/>
        <v/>
      </c>
      <c r="K594" s="60" t="str">
        <f t="shared" si="142"/>
        <v/>
      </c>
      <c r="L594" s="60" t="str">
        <f t="shared" si="143"/>
        <v/>
      </c>
      <c r="M594" s="52"/>
      <c r="N594" s="52" t="str">
        <f t="shared" si="135"/>
        <v/>
      </c>
      <c r="O594" s="52" t="str">
        <f t="shared" si="136"/>
        <v/>
      </c>
      <c r="P594" s="52" t="str">
        <f t="shared" si="137"/>
        <v/>
      </c>
      <c r="Q594" s="52" t="str">
        <f>+IF(A594="","",CONCATENATE(YEAR(A594),"-",VLOOKUP(MONTH(A594),INFO_CALENDRIER!$I$1:$J$13,2,FALSE)))</f>
        <v/>
      </c>
      <c r="R594" s="52" t="str">
        <f t="shared" si="138"/>
        <v/>
      </c>
      <c r="S594" s="60" t="str">
        <f t="shared" si="139"/>
        <v/>
      </c>
      <c r="T594" s="52" t="str">
        <f>IF(H594="","",IF(I594=INFO_CALENDRIER!$AB$2,IF(BD!H594="COMMANDE","ALBAN1","ALBAN2"),IF(I594=INFO_CALENDRIER!$AB$3,IF(BD!H594="COMMANDE","ALICE1","ALICE2"),IF(I594=INFO_CALENDRIER!$AB$4,IF(BD!H594="COMMANDE","EUGENIE1","EUGENIE2"),IF(I594=INFO_CALENDRIER!$AB$5,IF(BD!H594="COMMANDE","FRED1","FRED2"),IF(I594=INFO_CALENDRIER!$AB$6,IF(BD!H594="COMMANDE","HERVE1","HERVE2"),IF(I594=INFO_CALENDRIER!$AB$7,IF(BD!H594="COMMANDE","MARIA1","MARIA2"),IF(I594=INFO_CALENDRIER!$AB$8,IF(BD!H594="COMMANDE","MARIE1","MARIE2"),IF(I594=INFO_CALENDRIER!$AB$9,IF(BD!H594="COMMANDE","VALERIE1","VALERIE2"),"erreur")))))))))</f>
        <v/>
      </c>
      <c r="U594" s="52"/>
      <c r="V594" s="52"/>
      <c r="W594" s="60" t="str">
        <f t="shared" si="144"/>
        <v/>
      </c>
      <c r="X594" s="60" t="str">
        <f t="shared" si="145"/>
        <v/>
      </c>
      <c r="Y594" s="60" t="str">
        <f t="shared" si="146"/>
        <v/>
      </c>
      <c r="Z594" s="55" t="str">
        <f t="shared" si="147"/>
        <v/>
      </c>
    </row>
    <row r="595" spans="1:26" x14ac:dyDescent="0.25">
      <c r="A595" s="59"/>
      <c r="B595" s="122"/>
      <c r="C595" s="59"/>
      <c r="D595" s="61"/>
      <c r="E595" s="52"/>
      <c r="F595" s="52"/>
      <c r="G595" s="65"/>
      <c r="H595" s="100" t="str">
        <f t="shared" si="140"/>
        <v/>
      </c>
      <c r="I595" s="52"/>
      <c r="J595" s="60" t="str">
        <f t="shared" si="141"/>
        <v/>
      </c>
      <c r="K595" s="60" t="str">
        <f t="shared" si="142"/>
        <v/>
      </c>
      <c r="L595" s="60" t="str">
        <f t="shared" si="143"/>
        <v/>
      </c>
      <c r="M595" s="52"/>
      <c r="N595" s="52" t="str">
        <f t="shared" si="135"/>
        <v/>
      </c>
      <c r="O595" s="52" t="str">
        <f t="shared" si="136"/>
        <v/>
      </c>
      <c r="P595" s="52" t="str">
        <f t="shared" si="137"/>
        <v/>
      </c>
      <c r="Q595" s="52" t="str">
        <f>+IF(A595="","",CONCATENATE(YEAR(A595),"-",VLOOKUP(MONTH(A595),INFO_CALENDRIER!$I$1:$J$13,2,FALSE)))</f>
        <v/>
      </c>
      <c r="R595" s="52" t="str">
        <f t="shared" si="138"/>
        <v/>
      </c>
      <c r="S595" s="60" t="str">
        <f t="shared" si="139"/>
        <v/>
      </c>
      <c r="T595" s="52" t="str">
        <f>IF(H595="","",IF(I595=INFO_CALENDRIER!$AB$2,IF(BD!H595="COMMANDE","ALBAN1","ALBAN2"),IF(I595=INFO_CALENDRIER!$AB$3,IF(BD!H595="COMMANDE","ALICE1","ALICE2"),IF(I595=INFO_CALENDRIER!$AB$4,IF(BD!H595="COMMANDE","EUGENIE1","EUGENIE2"),IF(I595=INFO_CALENDRIER!$AB$5,IF(BD!H595="COMMANDE","FRED1","FRED2"),IF(I595=INFO_CALENDRIER!$AB$6,IF(BD!H595="COMMANDE","HERVE1","HERVE2"),IF(I595=INFO_CALENDRIER!$AB$7,IF(BD!H595="COMMANDE","MARIA1","MARIA2"),IF(I595=INFO_CALENDRIER!$AB$8,IF(BD!H595="COMMANDE","MARIE1","MARIE2"),IF(I595=INFO_CALENDRIER!$AB$9,IF(BD!H595="COMMANDE","VALERIE1","VALERIE2"),"erreur")))))))))</f>
        <v/>
      </c>
      <c r="U595" s="52"/>
      <c r="V595" s="52"/>
      <c r="W595" s="60" t="str">
        <f t="shared" si="144"/>
        <v/>
      </c>
      <c r="X595" s="60" t="str">
        <f t="shared" si="145"/>
        <v/>
      </c>
      <c r="Y595" s="60" t="str">
        <f t="shared" si="146"/>
        <v/>
      </c>
      <c r="Z595" s="55" t="str">
        <f t="shared" si="147"/>
        <v/>
      </c>
    </row>
    <row r="596" spans="1:26" x14ac:dyDescent="0.25">
      <c r="A596" s="59"/>
      <c r="B596" s="122"/>
      <c r="C596" s="59"/>
      <c r="D596" s="61"/>
      <c r="E596" s="52"/>
      <c r="F596" s="52"/>
      <c r="G596" s="65"/>
      <c r="H596" s="100" t="str">
        <f t="shared" si="140"/>
        <v/>
      </c>
      <c r="I596" s="52"/>
      <c r="J596" s="60" t="str">
        <f t="shared" si="141"/>
        <v/>
      </c>
      <c r="K596" s="60" t="str">
        <f t="shared" si="142"/>
        <v/>
      </c>
      <c r="L596" s="60" t="str">
        <f t="shared" si="143"/>
        <v/>
      </c>
      <c r="M596" s="52"/>
      <c r="N596" s="52" t="str">
        <f t="shared" si="135"/>
        <v/>
      </c>
      <c r="O596" s="52" t="str">
        <f t="shared" si="136"/>
        <v/>
      </c>
      <c r="P596" s="52" t="str">
        <f t="shared" si="137"/>
        <v/>
      </c>
      <c r="Q596" s="52" t="str">
        <f>+IF(A596="","",CONCATENATE(YEAR(A596),"-",VLOOKUP(MONTH(A596),INFO_CALENDRIER!$I$1:$J$13,2,FALSE)))</f>
        <v/>
      </c>
      <c r="R596" s="52" t="str">
        <f t="shared" si="138"/>
        <v/>
      </c>
      <c r="S596" s="60" t="str">
        <f t="shared" si="139"/>
        <v/>
      </c>
      <c r="T596" s="52" t="str">
        <f>IF(H596="","",IF(I596=INFO_CALENDRIER!$AB$2,IF(BD!H596="COMMANDE","ALBAN1","ALBAN2"),IF(I596=INFO_CALENDRIER!$AB$3,IF(BD!H596="COMMANDE","ALICE1","ALICE2"),IF(I596=INFO_CALENDRIER!$AB$4,IF(BD!H596="COMMANDE","EUGENIE1","EUGENIE2"),IF(I596=INFO_CALENDRIER!$AB$5,IF(BD!H596="COMMANDE","FRED1","FRED2"),IF(I596=INFO_CALENDRIER!$AB$6,IF(BD!H596="COMMANDE","HERVE1","HERVE2"),IF(I596=INFO_CALENDRIER!$AB$7,IF(BD!H596="COMMANDE","MARIA1","MARIA2"),IF(I596=INFO_CALENDRIER!$AB$8,IF(BD!H596="COMMANDE","MARIE1","MARIE2"),IF(I596=INFO_CALENDRIER!$AB$9,IF(BD!H596="COMMANDE","VALERIE1","VALERIE2"),"erreur")))))))))</f>
        <v/>
      </c>
      <c r="U596" s="52"/>
      <c r="V596" s="52"/>
      <c r="W596" s="60" t="str">
        <f t="shared" si="144"/>
        <v/>
      </c>
      <c r="X596" s="60" t="str">
        <f t="shared" si="145"/>
        <v/>
      </c>
      <c r="Y596" s="60" t="str">
        <f t="shared" si="146"/>
        <v/>
      </c>
      <c r="Z596" s="55" t="str">
        <f t="shared" si="147"/>
        <v/>
      </c>
    </row>
    <row r="597" spans="1:26" x14ac:dyDescent="0.25">
      <c r="A597" s="59"/>
      <c r="B597" s="122"/>
      <c r="C597" s="59"/>
      <c r="D597" s="61"/>
      <c r="E597" s="52"/>
      <c r="F597" s="52"/>
      <c r="G597" s="65"/>
      <c r="H597" s="100" t="str">
        <f t="shared" si="140"/>
        <v/>
      </c>
      <c r="I597" s="52"/>
      <c r="J597" s="60" t="str">
        <f t="shared" si="141"/>
        <v/>
      </c>
      <c r="K597" s="60" t="str">
        <f t="shared" si="142"/>
        <v/>
      </c>
      <c r="L597" s="60" t="str">
        <f t="shared" si="143"/>
        <v/>
      </c>
      <c r="M597" s="52"/>
      <c r="N597" s="52" t="str">
        <f t="shared" si="135"/>
        <v/>
      </c>
      <c r="O597" s="52" t="str">
        <f t="shared" si="136"/>
        <v/>
      </c>
      <c r="P597" s="52" t="str">
        <f t="shared" si="137"/>
        <v/>
      </c>
      <c r="Q597" s="52" t="str">
        <f>+IF(A597="","",CONCATENATE(YEAR(A597),"-",VLOOKUP(MONTH(A597),INFO_CALENDRIER!$I$1:$J$13,2,FALSE)))</f>
        <v/>
      </c>
      <c r="R597" s="52" t="str">
        <f t="shared" si="138"/>
        <v/>
      </c>
      <c r="S597" s="60" t="str">
        <f t="shared" si="139"/>
        <v/>
      </c>
      <c r="T597" s="52" t="str">
        <f>IF(H597="","",IF(I597=INFO_CALENDRIER!$AB$2,IF(BD!H597="COMMANDE","ALBAN1","ALBAN2"),IF(I597=INFO_CALENDRIER!$AB$3,IF(BD!H597="COMMANDE","ALICE1","ALICE2"),IF(I597=INFO_CALENDRIER!$AB$4,IF(BD!H597="COMMANDE","EUGENIE1","EUGENIE2"),IF(I597=INFO_CALENDRIER!$AB$5,IF(BD!H597="COMMANDE","FRED1","FRED2"),IF(I597=INFO_CALENDRIER!$AB$6,IF(BD!H597="COMMANDE","HERVE1","HERVE2"),IF(I597=INFO_CALENDRIER!$AB$7,IF(BD!H597="COMMANDE","MARIA1","MARIA2"),IF(I597=INFO_CALENDRIER!$AB$8,IF(BD!H597="COMMANDE","MARIE1","MARIE2"),IF(I597=INFO_CALENDRIER!$AB$9,IF(BD!H597="COMMANDE","VALERIE1","VALERIE2"),"erreur")))))))))</f>
        <v/>
      </c>
      <c r="U597" s="52"/>
      <c r="V597" s="52"/>
      <c r="W597" s="60" t="str">
        <f t="shared" si="144"/>
        <v/>
      </c>
      <c r="X597" s="60" t="str">
        <f t="shared" si="145"/>
        <v/>
      </c>
      <c r="Y597" s="60" t="str">
        <f t="shared" si="146"/>
        <v/>
      </c>
      <c r="Z597" s="55" t="str">
        <f t="shared" si="147"/>
        <v/>
      </c>
    </row>
    <row r="598" spans="1:26" x14ac:dyDescent="0.25">
      <c r="A598" s="59"/>
      <c r="B598" s="122"/>
      <c r="C598" s="59"/>
      <c r="D598" s="61"/>
      <c r="E598" s="52"/>
      <c r="F598" s="52"/>
      <c r="G598" s="65"/>
      <c r="H598" s="100" t="str">
        <f t="shared" si="140"/>
        <v/>
      </c>
      <c r="I598" s="52"/>
      <c r="J598" s="60" t="str">
        <f t="shared" si="141"/>
        <v/>
      </c>
      <c r="K598" s="60" t="str">
        <f t="shared" si="142"/>
        <v/>
      </c>
      <c r="L598" s="60" t="str">
        <f t="shared" si="143"/>
        <v/>
      </c>
      <c r="M598" s="52"/>
      <c r="N598" s="52" t="str">
        <f t="shared" si="135"/>
        <v/>
      </c>
      <c r="O598" s="52" t="str">
        <f t="shared" si="136"/>
        <v/>
      </c>
      <c r="P598" s="52" t="str">
        <f t="shared" si="137"/>
        <v/>
      </c>
      <c r="Q598" s="52" t="str">
        <f>+IF(A598="","",CONCATENATE(YEAR(A598),"-",VLOOKUP(MONTH(A598),INFO_CALENDRIER!$I$1:$J$13,2,FALSE)))</f>
        <v/>
      </c>
      <c r="R598" s="52" t="str">
        <f t="shared" si="138"/>
        <v/>
      </c>
      <c r="S598" s="60" t="str">
        <f t="shared" si="139"/>
        <v/>
      </c>
      <c r="T598" s="52" t="str">
        <f>IF(H598="","",IF(I598=INFO_CALENDRIER!$AB$2,IF(BD!H598="COMMANDE","ALBAN1","ALBAN2"),IF(I598=INFO_CALENDRIER!$AB$3,IF(BD!H598="COMMANDE","ALICE1","ALICE2"),IF(I598=INFO_CALENDRIER!$AB$4,IF(BD!H598="COMMANDE","EUGENIE1","EUGENIE2"),IF(I598=INFO_CALENDRIER!$AB$5,IF(BD!H598="COMMANDE","FRED1","FRED2"),IF(I598=INFO_CALENDRIER!$AB$6,IF(BD!H598="COMMANDE","HERVE1","HERVE2"),IF(I598=INFO_CALENDRIER!$AB$7,IF(BD!H598="COMMANDE","MARIA1","MARIA2"),IF(I598=INFO_CALENDRIER!$AB$8,IF(BD!H598="COMMANDE","MARIE1","MARIE2"),IF(I598=INFO_CALENDRIER!$AB$9,IF(BD!H598="COMMANDE","VALERIE1","VALERIE2"),"erreur")))))))))</f>
        <v/>
      </c>
      <c r="U598" s="52"/>
      <c r="V598" s="52"/>
      <c r="W598" s="60" t="str">
        <f t="shared" si="144"/>
        <v/>
      </c>
      <c r="X598" s="60" t="str">
        <f t="shared" si="145"/>
        <v/>
      </c>
      <c r="Y598" s="60" t="str">
        <f t="shared" si="146"/>
        <v/>
      </c>
      <c r="Z598" s="55" t="str">
        <f t="shared" si="147"/>
        <v/>
      </c>
    </row>
    <row r="599" spans="1:26" x14ac:dyDescent="0.25">
      <c r="A599" s="59"/>
      <c r="B599" s="122"/>
      <c r="C599" s="59"/>
      <c r="D599" s="61"/>
      <c r="E599" s="52"/>
      <c r="F599" s="52"/>
      <c r="G599" s="65"/>
      <c r="H599" s="100" t="str">
        <f t="shared" si="140"/>
        <v/>
      </c>
      <c r="I599" s="52"/>
      <c r="J599" s="60" t="str">
        <f t="shared" si="141"/>
        <v/>
      </c>
      <c r="K599" s="60" t="str">
        <f t="shared" si="142"/>
        <v/>
      </c>
      <c r="L599" s="60" t="str">
        <f t="shared" si="143"/>
        <v/>
      </c>
      <c r="M599" s="52"/>
      <c r="N599" s="52" t="str">
        <f t="shared" si="135"/>
        <v/>
      </c>
      <c r="O599" s="52" t="str">
        <f t="shared" si="136"/>
        <v/>
      </c>
      <c r="P599" s="52" t="str">
        <f t="shared" si="137"/>
        <v/>
      </c>
      <c r="Q599" s="52" t="str">
        <f>+IF(A599="","",CONCATENATE(YEAR(A599),"-",VLOOKUP(MONTH(A599),INFO_CALENDRIER!$I$1:$J$13,2,FALSE)))</f>
        <v/>
      </c>
      <c r="R599" s="52" t="str">
        <f t="shared" si="138"/>
        <v/>
      </c>
      <c r="S599" s="60" t="str">
        <f t="shared" si="139"/>
        <v/>
      </c>
      <c r="T599" s="52" t="str">
        <f>IF(H599="","",IF(I599=INFO_CALENDRIER!$AB$2,IF(BD!H599="COMMANDE","ALBAN1","ALBAN2"),IF(I599=INFO_CALENDRIER!$AB$3,IF(BD!H599="COMMANDE","ALICE1","ALICE2"),IF(I599=INFO_CALENDRIER!$AB$4,IF(BD!H599="COMMANDE","EUGENIE1","EUGENIE2"),IF(I599=INFO_CALENDRIER!$AB$5,IF(BD!H599="COMMANDE","FRED1","FRED2"),IF(I599=INFO_CALENDRIER!$AB$6,IF(BD!H599="COMMANDE","HERVE1","HERVE2"),IF(I599=INFO_CALENDRIER!$AB$7,IF(BD!H599="COMMANDE","MARIA1","MARIA2"),IF(I599=INFO_CALENDRIER!$AB$8,IF(BD!H599="COMMANDE","MARIE1","MARIE2"),IF(I599=INFO_CALENDRIER!$AB$9,IF(BD!H599="COMMANDE","VALERIE1","VALERIE2"),"erreur")))))))))</f>
        <v/>
      </c>
      <c r="U599" s="52"/>
      <c r="V599" s="52"/>
      <c r="W599" s="60" t="str">
        <f t="shared" si="144"/>
        <v/>
      </c>
      <c r="X599" s="60" t="str">
        <f t="shared" si="145"/>
        <v/>
      </c>
      <c r="Y599" s="60" t="str">
        <f t="shared" si="146"/>
        <v/>
      </c>
      <c r="Z599" s="55" t="str">
        <f t="shared" si="147"/>
        <v/>
      </c>
    </row>
    <row r="600" spans="1:26" x14ac:dyDescent="0.25">
      <c r="A600" s="59"/>
      <c r="B600" s="122"/>
      <c r="C600" s="59"/>
      <c r="D600" s="61"/>
      <c r="E600" s="52"/>
      <c r="F600" s="52"/>
      <c r="G600" s="65"/>
      <c r="H600" s="100" t="str">
        <f t="shared" si="140"/>
        <v/>
      </c>
      <c r="I600" s="52"/>
      <c r="J600" s="60" t="str">
        <f t="shared" si="141"/>
        <v/>
      </c>
      <c r="K600" s="60" t="str">
        <f t="shared" si="142"/>
        <v/>
      </c>
      <c r="L600" s="60" t="str">
        <f t="shared" si="143"/>
        <v/>
      </c>
      <c r="M600" s="52"/>
      <c r="N600" s="52" t="str">
        <f t="shared" si="135"/>
        <v/>
      </c>
      <c r="O600" s="52" t="str">
        <f t="shared" si="136"/>
        <v/>
      </c>
      <c r="P600" s="52" t="str">
        <f t="shared" si="137"/>
        <v/>
      </c>
      <c r="Q600" s="52" t="str">
        <f>+IF(A600="","",CONCATENATE(YEAR(A600),"-",VLOOKUP(MONTH(A600),INFO_CALENDRIER!$I$1:$J$13,2,FALSE)))</f>
        <v/>
      </c>
      <c r="R600" s="52" t="str">
        <f t="shared" si="138"/>
        <v/>
      </c>
      <c r="S600" s="60" t="str">
        <f t="shared" si="139"/>
        <v/>
      </c>
      <c r="T600" s="52" t="str">
        <f>IF(H600="","",IF(I600=INFO_CALENDRIER!$AB$2,IF(BD!H600="COMMANDE","ALBAN1","ALBAN2"),IF(I600=INFO_CALENDRIER!$AB$3,IF(BD!H600="COMMANDE","ALICE1","ALICE2"),IF(I600=INFO_CALENDRIER!$AB$4,IF(BD!H600="COMMANDE","EUGENIE1","EUGENIE2"),IF(I600=INFO_CALENDRIER!$AB$5,IF(BD!H600="COMMANDE","FRED1","FRED2"),IF(I600=INFO_CALENDRIER!$AB$6,IF(BD!H600="COMMANDE","HERVE1","HERVE2"),IF(I600=INFO_CALENDRIER!$AB$7,IF(BD!H600="COMMANDE","MARIA1","MARIA2"),IF(I600=INFO_CALENDRIER!$AB$8,IF(BD!H600="COMMANDE","MARIE1","MARIE2"),IF(I600=INFO_CALENDRIER!$AB$9,IF(BD!H600="COMMANDE","VALERIE1","VALERIE2"),"erreur")))))))))</f>
        <v/>
      </c>
      <c r="U600" s="52"/>
      <c r="V600" s="52"/>
      <c r="W600" s="60" t="str">
        <f t="shared" si="144"/>
        <v/>
      </c>
      <c r="X600" s="60" t="str">
        <f t="shared" si="145"/>
        <v/>
      </c>
      <c r="Y600" s="60" t="str">
        <f t="shared" si="146"/>
        <v/>
      </c>
      <c r="Z600" s="55" t="str">
        <f t="shared" si="147"/>
        <v/>
      </c>
    </row>
    <row r="601" spans="1:26" x14ac:dyDescent="0.25">
      <c r="A601" s="59"/>
      <c r="B601" s="122"/>
      <c r="C601" s="59"/>
      <c r="D601" s="61"/>
      <c r="E601" s="52"/>
      <c r="F601" s="52"/>
      <c r="G601" s="65"/>
      <c r="H601" s="100" t="str">
        <f t="shared" si="140"/>
        <v/>
      </c>
      <c r="I601" s="52"/>
      <c r="J601" s="60" t="str">
        <f t="shared" si="141"/>
        <v/>
      </c>
      <c r="K601" s="60" t="str">
        <f t="shared" si="142"/>
        <v/>
      </c>
      <c r="L601" s="60" t="str">
        <f t="shared" si="143"/>
        <v/>
      </c>
      <c r="M601" s="52"/>
      <c r="N601" s="52" t="str">
        <f t="shared" si="135"/>
        <v/>
      </c>
      <c r="O601" s="52" t="str">
        <f t="shared" si="136"/>
        <v/>
      </c>
      <c r="P601" s="52" t="str">
        <f t="shared" si="137"/>
        <v/>
      </c>
      <c r="Q601" s="52" t="str">
        <f>+IF(A601="","",CONCATENATE(YEAR(A601),"-",VLOOKUP(MONTH(A601),INFO_CALENDRIER!$I$1:$J$13,2,FALSE)))</f>
        <v/>
      </c>
      <c r="R601" s="52" t="str">
        <f t="shared" si="138"/>
        <v/>
      </c>
      <c r="S601" s="60" t="str">
        <f t="shared" si="139"/>
        <v/>
      </c>
      <c r="T601" s="52" t="str">
        <f>IF(H601="","",IF(I601=INFO_CALENDRIER!$AB$2,IF(BD!H601="COMMANDE","ALBAN1","ALBAN2"),IF(I601=INFO_CALENDRIER!$AB$3,IF(BD!H601="COMMANDE","ALICE1","ALICE2"),IF(I601=INFO_CALENDRIER!$AB$4,IF(BD!H601="COMMANDE","EUGENIE1","EUGENIE2"),IF(I601=INFO_CALENDRIER!$AB$5,IF(BD!H601="COMMANDE","FRED1","FRED2"),IF(I601=INFO_CALENDRIER!$AB$6,IF(BD!H601="COMMANDE","HERVE1","HERVE2"),IF(I601=INFO_CALENDRIER!$AB$7,IF(BD!H601="COMMANDE","MARIA1","MARIA2"),IF(I601=INFO_CALENDRIER!$AB$8,IF(BD!H601="COMMANDE","MARIE1","MARIE2"),IF(I601=INFO_CALENDRIER!$AB$9,IF(BD!H601="COMMANDE","VALERIE1","VALERIE2"),"erreur")))))))))</f>
        <v/>
      </c>
      <c r="U601" s="52"/>
      <c r="V601" s="52"/>
      <c r="W601" s="60" t="str">
        <f t="shared" si="144"/>
        <v/>
      </c>
      <c r="X601" s="60" t="str">
        <f t="shared" si="145"/>
        <v/>
      </c>
      <c r="Y601" s="60" t="str">
        <f t="shared" si="146"/>
        <v/>
      </c>
      <c r="Z601" s="55" t="str">
        <f t="shared" si="147"/>
        <v/>
      </c>
    </row>
    <row r="602" spans="1:26" x14ac:dyDescent="0.25">
      <c r="A602" s="59"/>
      <c r="B602" s="122"/>
      <c r="C602" s="59"/>
      <c r="D602" s="61"/>
      <c r="E602" s="52"/>
      <c r="F602" s="52"/>
      <c r="G602" s="65"/>
      <c r="H602" s="100" t="str">
        <f t="shared" si="140"/>
        <v/>
      </c>
      <c r="I602" s="52"/>
      <c r="J602" s="60" t="str">
        <f t="shared" si="141"/>
        <v/>
      </c>
      <c r="K602" s="60" t="str">
        <f t="shared" si="142"/>
        <v/>
      </c>
      <c r="L602" s="60" t="str">
        <f t="shared" si="143"/>
        <v/>
      </c>
      <c r="M602" s="52"/>
      <c r="N602" s="52" t="str">
        <f t="shared" si="135"/>
        <v/>
      </c>
      <c r="O602" s="52" t="str">
        <f t="shared" si="136"/>
        <v/>
      </c>
      <c r="P602" s="52" t="str">
        <f t="shared" si="137"/>
        <v/>
      </c>
      <c r="Q602" s="52" t="str">
        <f>+IF(A602="","",CONCATENATE(YEAR(A602),"-",VLOOKUP(MONTH(A602),INFO_CALENDRIER!$I$1:$J$13,2,FALSE)))</f>
        <v/>
      </c>
      <c r="R602" s="52" t="str">
        <f t="shared" si="138"/>
        <v/>
      </c>
      <c r="S602" s="60" t="str">
        <f t="shared" si="139"/>
        <v/>
      </c>
      <c r="T602" s="52" t="str">
        <f>IF(H602="","",IF(I602=INFO_CALENDRIER!$AB$2,IF(BD!H602="COMMANDE","ALBAN1","ALBAN2"),IF(I602=INFO_CALENDRIER!$AB$3,IF(BD!H602="COMMANDE","ALICE1","ALICE2"),IF(I602=INFO_CALENDRIER!$AB$4,IF(BD!H602="COMMANDE","EUGENIE1","EUGENIE2"),IF(I602=INFO_CALENDRIER!$AB$5,IF(BD!H602="COMMANDE","FRED1","FRED2"),IF(I602=INFO_CALENDRIER!$AB$6,IF(BD!H602="COMMANDE","HERVE1","HERVE2"),IF(I602=INFO_CALENDRIER!$AB$7,IF(BD!H602="COMMANDE","MARIA1","MARIA2"),IF(I602=INFO_CALENDRIER!$AB$8,IF(BD!H602="COMMANDE","MARIE1","MARIE2"),IF(I602=INFO_CALENDRIER!$AB$9,IF(BD!H602="COMMANDE","VALERIE1","VALERIE2"),"erreur")))))))))</f>
        <v/>
      </c>
      <c r="U602" s="52"/>
      <c r="V602" s="52"/>
      <c r="W602" s="60" t="str">
        <f t="shared" si="144"/>
        <v/>
      </c>
      <c r="X602" s="60" t="str">
        <f t="shared" si="145"/>
        <v/>
      </c>
      <c r="Y602" s="60" t="str">
        <f t="shared" si="146"/>
        <v/>
      </c>
      <c r="Z602" s="55" t="str">
        <f t="shared" si="147"/>
        <v/>
      </c>
    </row>
    <row r="603" spans="1:26" x14ac:dyDescent="0.25">
      <c r="A603" s="59"/>
      <c r="B603" s="122"/>
      <c r="C603" s="59"/>
      <c r="D603" s="61"/>
      <c r="E603" s="52"/>
      <c r="F603" s="52"/>
      <c r="G603" s="65"/>
      <c r="H603" s="100" t="str">
        <f t="shared" si="140"/>
        <v/>
      </c>
      <c r="I603" s="52"/>
      <c r="J603" s="60" t="str">
        <f t="shared" si="141"/>
        <v/>
      </c>
      <c r="K603" s="60" t="str">
        <f t="shared" si="142"/>
        <v/>
      </c>
      <c r="L603" s="60" t="str">
        <f t="shared" si="143"/>
        <v/>
      </c>
      <c r="M603" s="52"/>
      <c r="N603" s="52" t="str">
        <f t="shared" si="135"/>
        <v/>
      </c>
      <c r="O603" s="52" t="str">
        <f t="shared" si="136"/>
        <v/>
      </c>
      <c r="P603" s="52" t="str">
        <f t="shared" si="137"/>
        <v/>
      </c>
      <c r="Q603" s="52" t="str">
        <f>+IF(A603="","",CONCATENATE(YEAR(A603),"-",VLOOKUP(MONTH(A603),INFO_CALENDRIER!$I$1:$J$13,2,FALSE)))</f>
        <v/>
      </c>
      <c r="R603" s="52" t="str">
        <f t="shared" si="138"/>
        <v/>
      </c>
      <c r="S603" s="60" t="str">
        <f t="shared" si="139"/>
        <v/>
      </c>
      <c r="T603" s="52" t="str">
        <f>IF(H603="","",IF(I603=INFO_CALENDRIER!$AB$2,IF(BD!H603="COMMANDE","ALBAN1","ALBAN2"),IF(I603=INFO_CALENDRIER!$AB$3,IF(BD!H603="COMMANDE","ALICE1","ALICE2"),IF(I603=INFO_CALENDRIER!$AB$4,IF(BD!H603="COMMANDE","EUGENIE1","EUGENIE2"),IF(I603=INFO_CALENDRIER!$AB$5,IF(BD!H603="COMMANDE","FRED1","FRED2"),IF(I603=INFO_CALENDRIER!$AB$6,IF(BD!H603="COMMANDE","HERVE1","HERVE2"),IF(I603=INFO_CALENDRIER!$AB$7,IF(BD!H603="COMMANDE","MARIA1","MARIA2"),IF(I603=INFO_CALENDRIER!$AB$8,IF(BD!H603="COMMANDE","MARIE1","MARIE2"),IF(I603=INFO_CALENDRIER!$AB$9,IF(BD!H603="COMMANDE","VALERIE1","VALERIE2"),"erreur")))))))))</f>
        <v/>
      </c>
      <c r="U603" s="52"/>
      <c r="V603" s="52"/>
      <c r="W603" s="60" t="str">
        <f t="shared" si="144"/>
        <v/>
      </c>
      <c r="X603" s="60" t="str">
        <f t="shared" si="145"/>
        <v/>
      </c>
      <c r="Y603" s="60" t="str">
        <f t="shared" si="146"/>
        <v/>
      </c>
      <c r="Z603" s="55" t="str">
        <f t="shared" si="147"/>
        <v/>
      </c>
    </row>
    <row r="604" spans="1:26" x14ac:dyDescent="0.25">
      <c r="A604" s="59"/>
      <c r="B604" s="122"/>
      <c r="C604" s="59"/>
      <c r="D604" s="61"/>
      <c r="E604" s="52"/>
      <c r="F604" s="52"/>
      <c r="G604" s="65"/>
      <c r="H604" s="100" t="str">
        <f t="shared" si="140"/>
        <v/>
      </c>
      <c r="I604" s="52"/>
      <c r="J604" s="60" t="str">
        <f t="shared" si="141"/>
        <v/>
      </c>
      <c r="K604" s="60" t="str">
        <f t="shared" si="142"/>
        <v/>
      </c>
      <c r="L604" s="60" t="str">
        <f t="shared" si="143"/>
        <v/>
      </c>
      <c r="M604" s="52"/>
      <c r="N604" s="52" t="str">
        <f t="shared" si="135"/>
        <v/>
      </c>
      <c r="O604" s="52" t="str">
        <f t="shared" si="136"/>
        <v/>
      </c>
      <c r="P604" s="52" t="str">
        <f t="shared" si="137"/>
        <v/>
      </c>
      <c r="Q604" s="52" t="str">
        <f>+IF(A604="","",CONCATENATE(YEAR(A604),"-",VLOOKUP(MONTH(A604),INFO_CALENDRIER!$I$1:$J$13,2,FALSE)))</f>
        <v/>
      </c>
      <c r="R604" s="52" t="str">
        <f t="shared" si="138"/>
        <v/>
      </c>
      <c r="S604" s="60" t="str">
        <f t="shared" si="139"/>
        <v/>
      </c>
      <c r="T604" s="52" t="str">
        <f>IF(H604="","",IF(I604=INFO_CALENDRIER!$AB$2,IF(BD!H604="COMMANDE","ALBAN1","ALBAN2"),IF(I604=INFO_CALENDRIER!$AB$3,IF(BD!H604="COMMANDE","ALICE1","ALICE2"),IF(I604=INFO_CALENDRIER!$AB$4,IF(BD!H604="COMMANDE","EUGENIE1","EUGENIE2"),IF(I604=INFO_CALENDRIER!$AB$5,IF(BD!H604="COMMANDE","FRED1","FRED2"),IF(I604=INFO_CALENDRIER!$AB$6,IF(BD!H604="COMMANDE","HERVE1","HERVE2"),IF(I604=INFO_CALENDRIER!$AB$7,IF(BD!H604="COMMANDE","MARIA1","MARIA2"),IF(I604=INFO_CALENDRIER!$AB$8,IF(BD!H604="COMMANDE","MARIE1","MARIE2"),IF(I604=INFO_CALENDRIER!$AB$9,IF(BD!H604="COMMANDE","VALERIE1","VALERIE2"),"erreur")))))))))</f>
        <v/>
      </c>
      <c r="U604" s="52"/>
      <c r="V604" s="52"/>
      <c r="W604" s="60" t="str">
        <f t="shared" si="144"/>
        <v/>
      </c>
      <c r="X604" s="60" t="str">
        <f t="shared" si="145"/>
        <v/>
      </c>
      <c r="Y604" s="60" t="str">
        <f t="shared" si="146"/>
        <v/>
      </c>
      <c r="Z604" s="55" t="str">
        <f t="shared" si="147"/>
        <v/>
      </c>
    </row>
    <row r="605" spans="1:26" x14ac:dyDescent="0.25">
      <c r="A605" s="59"/>
      <c r="B605" s="122"/>
      <c r="C605" s="59"/>
      <c r="D605" s="61"/>
      <c r="E605" s="52"/>
      <c r="F605" s="52"/>
      <c r="G605" s="65"/>
      <c r="H605" s="100" t="str">
        <f t="shared" si="140"/>
        <v/>
      </c>
      <c r="I605" s="52"/>
      <c r="J605" s="60" t="str">
        <f t="shared" si="141"/>
        <v/>
      </c>
      <c r="K605" s="60" t="str">
        <f t="shared" si="142"/>
        <v/>
      </c>
      <c r="L605" s="60" t="str">
        <f t="shared" si="143"/>
        <v/>
      </c>
      <c r="M605" s="52"/>
      <c r="N605" s="52" t="str">
        <f t="shared" si="135"/>
        <v/>
      </c>
      <c r="O605" s="52" t="str">
        <f t="shared" si="136"/>
        <v/>
      </c>
      <c r="P605" s="52" t="str">
        <f t="shared" si="137"/>
        <v/>
      </c>
      <c r="Q605" s="52" t="str">
        <f>+IF(A605="","",CONCATENATE(YEAR(A605),"-",VLOOKUP(MONTH(A605),INFO_CALENDRIER!$I$1:$J$13,2,FALSE)))</f>
        <v/>
      </c>
      <c r="R605" s="52" t="str">
        <f t="shared" si="138"/>
        <v/>
      </c>
      <c r="S605" s="60" t="str">
        <f t="shared" si="139"/>
        <v/>
      </c>
      <c r="T605" s="52" t="str">
        <f>IF(H605="","",IF(I605=INFO_CALENDRIER!$AB$2,IF(BD!H605="COMMANDE","ALBAN1","ALBAN2"),IF(I605=INFO_CALENDRIER!$AB$3,IF(BD!H605="COMMANDE","ALICE1","ALICE2"),IF(I605=INFO_CALENDRIER!$AB$4,IF(BD!H605="COMMANDE","EUGENIE1","EUGENIE2"),IF(I605=INFO_CALENDRIER!$AB$5,IF(BD!H605="COMMANDE","FRED1","FRED2"),IF(I605=INFO_CALENDRIER!$AB$6,IF(BD!H605="COMMANDE","HERVE1","HERVE2"),IF(I605=INFO_CALENDRIER!$AB$7,IF(BD!H605="COMMANDE","MARIA1","MARIA2"),IF(I605=INFO_CALENDRIER!$AB$8,IF(BD!H605="COMMANDE","MARIE1","MARIE2"),IF(I605=INFO_CALENDRIER!$AB$9,IF(BD!H605="COMMANDE","VALERIE1","VALERIE2"),"erreur")))))))))</f>
        <v/>
      </c>
      <c r="U605" s="52"/>
      <c r="V605" s="52"/>
      <c r="W605" s="60" t="str">
        <f t="shared" si="144"/>
        <v/>
      </c>
      <c r="X605" s="60" t="str">
        <f t="shared" si="145"/>
        <v/>
      </c>
      <c r="Y605" s="60" t="str">
        <f t="shared" si="146"/>
        <v/>
      </c>
      <c r="Z605" s="55" t="str">
        <f t="shared" si="147"/>
        <v/>
      </c>
    </row>
    <row r="606" spans="1:26" x14ac:dyDescent="0.25">
      <c r="A606" s="59"/>
      <c r="B606" s="122"/>
      <c r="C606" s="59"/>
      <c r="D606" s="61"/>
      <c r="E606" s="52"/>
      <c r="F606" s="52"/>
      <c r="G606" s="65"/>
      <c r="H606" s="100" t="str">
        <f t="shared" si="140"/>
        <v/>
      </c>
      <c r="I606" s="52"/>
      <c r="J606" s="60" t="str">
        <f t="shared" si="141"/>
        <v/>
      </c>
      <c r="K606" s="60" t="str">
        <f t="shared" si="142"/>
        <v/>
      </c>
      <c r="L606" s="60" t="str">
        <f t="shared" si="143"/>
        <v/>
      </c>
      <c r="M606" s="52"/>
      <c r="N606" s="52" t="str">
        <f t="shared" si="135"/>
        <v/>
      </c>
      <c r="O606" s="52" t="str">
        <f t="shared" si="136"/>
        <v/>
      </c>
      <c r="P606" s="52" t="str">
        <f t="shared" si="137"/>
        <v/>
      </c>
      <c r="Q606" s="52" t="str">
        <f>+IF(A606="","",CONCATENATE(YEAR(A606),"-",VLOOKUP(MONTH(A606),INFO_CALENDRIER!$I$1:$J$13,2,FALSE)))</f>
        <v/>
      </c>
      <c r="R606" s="52" t="str">
        <f t="shared" si="138"/>
        <v/>
      </c>
      <c r="S606" s="60" t="str">
        <f t="shared" si="139"/>
        <v/>
      </c>
      <c r="T606" s="52" t="str">
        <f>IF(H606="","",IF(I606=INFO_CALENDRIER!$AB$2,IF(BD!H606="COMMANDE","ALBAN1","ALBAN2"),IF(I606=INFO_CALENDRIER!$AB$3,IF(BD!H606="COMMANDE","ALICE1","ALICE2"),IF(I606=INFO_CALENDRIER!$AB$4,IF(BD!H606="COMMANDE","EUGENIE1","EUGENIE2"),IF(I606=INFO_CALENDRIER!$AB$5,IF(BD!H606="COMMANDE","FRED1","FRED2"),IF(I606=INFO_CALENDRIER!$AB$6,IF(BD!H606="COMMANDE","HERVE1","HERVE2"),IF(I606=INFO_CALENDRIER!$AB$7,IF(BD!H606="COMMANDE","MARIA1","MARIA2"),IF(I606=INFO_CALENDRIER!$AB$8,IF(BD!H606="COMMANDE","MARIE1","MARIE2"),IF(I606=INFO_CALENDRIER!$AB$9,IF(BD!H606="COMMANDE","VALERIE1","VALERIE2"),"erreur")))))))))</f>
        <v/>
      </c>
      <c r="U606" s="52"/>
      <c r="V606" s="52"/>
      <c r="W606" s="60" t="str">
        <f t="shared" si="144"/>
        <v/>
      </c>
      <c r="X606" s="60" t="str">
        <f t="shared" si="145"/>
        <v/>
      </c>
      <c r="Y606" s="60" t="str">
        <f t="shared" si="146"/>
        <v/>
      </c>
      <c r="Z606" s="55" t="str">
        <f t="shared" si="147"/>
        <v/>
      </c>
    </row>
    <row r="607" spans="1:26" x14ac:dyDescent="0.25">
      <c r="A607" s="59"/>
      <c r="B607" s="122"/>
      <c r="C607" s="59"/>
      <c r="D607" s="61"/>
      <c r="E607" s="52"/>
      <c r="F607" s="52"/>
      <c r="G607" s="65"/>
      <c r="H607" s="100" t="str">
        <f t="shared" si="140"/>
        <v/>
      </c>
      <c r="I607" s="52"/>
      <c r="J607" s="60" t="str">
        <f t="shared" si="141"/>
        <v/>
      </c>
      <c r="K607" s="60" t="str">
        <f t="shared" si="142"/>
        <v/>
      </c>
      <c r="L607" s="60" t="str">
        <f t="shared" si="143"/>
        <v/>
      </c>
      <c r="M607" s="52"/>
      <c r="N607" s="52" t="str">
        <f t="shared" si="135"/>
        <v/>
      </c>
      <c r="O607" s="52" t="str">
        <f t="shared" si="136"/>
        <v/>
      </c>
      <c r="P607" s="52" t="str">
        <f t="shared" si="137"/>
        <v/>
      </c>
      <c r="Q607" s="52" t="str">
        <f>+IF(A607="","",CONCATENATE(YEAR(A607),"-",VLOOKUP(MONTH(A607),INFO_CALENDRIER!$I$1:$J$13,2,FALSE)))</f>
        <v/>
      </c>
      <c r="R607" s="52" t="str">
        <f t="shared" si="138"/>
        <v/>
      </c>
      <c r="S607" s="60" t="str">
        <f t="shared" si="139"/>
        <v/>
      </c>
      <c r="T607" s="52" t="str">
        <f>IF(H607="","",IF(I607=INFO_CALENDRIER!$AB$2,IF(BD!H607="COMMANDE","ALBAN1","ALBAN2"),IF(I607=INFO_CALENDRIER!$AB$3,IF(BD!H607="COMMANDE","ALICE1","ALICE2"),IF(I607=INFO_CALENDRIER!$AB$4,IF(BD!H607="COMMANDE","EUGENIE1","EUGENIE2"),IF(I607=INFO_CALENDRIER!$AB$5,IF(BD!H607="COMMANDE","FRED1","FRED2"),IF(I607=INFO_CALENDRIER!$AB$6,IF(BD!H607="COMMANDE","HERVE1","HERVE2"),IF(I607=INFO_CALENDRIER!$AB$7,IF(BD!H607="COMMANDE","MARIA1","MARIA2"),IF(I607=INFO_CALENDRIER!$AB$8,IF(BD!H607="COMMANDE","MARIE1","MARIE2"),IF(I607=INFO_CALENDRIER!$AB$9,IF(BD!H607="COMMANDE","VALERIE1","VALERIE2"),"erreur")))))))))</f>
        <v/>
      </c>
      <c r="U607" s="52"/>
      <c r="V607" s="52"/>
      <c r="W607" s="60" t="str">
        <f t="shared" si="144"/>
        <v/>
      </c>
      <c r="X607" s="60" t="str">
        <f t="shared" si="145"/>
        <v/>
      </c>
      <c r="Y607" s="60" t="str">
        <f t="shared" si="146"/>
        <v/>
      </c>
      <c r="Z607" s="55" t="str">
        <f t="shared" si="147"/>
        <v/>
      </c>
    </row>
    <row r="608" spans="1:26" x14ac:dyDescent="0.25">
      <c r="A608" s="59"/>
      <c r="B608" s="122"/>
      <c r="C608" s="59"/>
      <c r="D608" s="61"/>
      <c r="E608" s="52"/>
      <c r="F608" s="52"/>
      <c r="G608" s="65"/>
      <c r="H608" s="100" t="str">
        <f t="shared" si="140"/>
        <v/>
      </c>
      <c r="I608" s="52"/>
      <c r="J608" s="60" t="str">
        <f t="shared" si="141"/>
        <v/>
      </c>
      <c r="K608" s="60" t="str">
        <f t="shared" si="142"/>
        <v/>
      </c>
      <c r="L608" s="60" t="str">
        <f t="shared" si="143"/>
        <v/>
      </c>
      <c r="M608" s="52"/>
      <c r="N608" s="52" t="str">
        <f t="shared" si="135"/>
        <v/>
      </c>
      <c r="O608" s="52" t="str">
        <f t="shared" si="136"/>
        <v/>
      </c>
      <c r="P608" s="52" t="str">
        <f t="shared" si="137"/>
        <v/>
      </c>
      <c r="Q608" s="52" t="str">
        <f>+IF(A608="","",CONCATENATE(YEAR(A608),"-",VLOOKUP(MONTH(A608),INFO_CALENDRIER!$I$1:$J$13,2,FALSE)))</f>
        <v/>
      </c>
      <c r="R608" s="52" t="str">
        <f t="shared" si="138"/>
        <v/>
      </c>
      <c r="S608" s="60" t="str">
        <f t="shared" si="139"/>
        <v/>
      </c>
      <c r="T608" s="52" t="str">
        <f>IF(H608="","",IF(I608=INFO_CALENDRIER!$AB$2,IF(BD!H608="COMMANDE","ALBAN1","ALBAN2"),IF(I608=INFO_CALENDRIER!$AB$3,IF(BD!H608="COMMANDE","ALICE1","ALICE2"),IF(I608=INFO_CALENDRIER!$AB$4,IF(BD!H608="COMMANDE","EUGENIE1","EUGENIE2"),IF(I608=INFO_CALENDRIER!$AB$5,IF(BD!H608="COMMANDE","FRED1","FRED2"),IF(I608=INFO_CALENDRIER!$AB$6,IF(BD!H608="COMMANDE","HERVE1","HERVE2"),IF(I608=INFO_CALENDRIER!$AB$7,IF(BD!H608="COMMANDE","MARIA1","MARIA2"),IF(I608=INFO_CALENDRIER!$AB$8,IF(BD!H608="COMMANDE","MARIE1","MARIE2"),IF(I608=INFO_CALENDRIER!$AB$9,IF(BD!H608="COMMANDE","VALERIE1","VALERIE2"),"erreur")))))))))</f>
        <v/>
      </c>
      <c r="U608" s="52"/>
      <c r="V608" s="52"/>
      <c r="W608" s="60" t="str">
        <f t="shared" si="144"/>
        <v/>
      </c>
      <c r="X608" s="60" t="str">
        <f t="shared" si="145"/>
        <v/>
      </c>
      <c r="Y608" s="60" t="str">
        <f t="shared" si="146"/>
        <v/>
      </c>
      <c r="Z608" s="55" t="str">
        <f t="shared" si="147"/>
        <v/>
      </c>
    </row>
    <row r="609" spans="1:26" x14ac:dyDescent="0.25">
      <c r="A609" s="59"/>
      <c r="B609" s="122"/>
      <c r="C609" s="59"/>
      <c r="D609" s="61"/>
      <c r="E609" s="52"/>
      <c r="F609" s="52"/>
      <c r="G609" s="65"/>
      <c r="H609" s="100" t="str">
        <f t="shared" si="140"/>
        <v/>
      </c>
      <c r="I609" s="52"/>
      <c r="J609" s="60" t="str">
        <f t="shared" si="141"/>
        <v/>
      </c>
      <c r="K609" s="60" t="str">
        <f t="shared" si="142"/>
        <v/>
      </c>
      <c r="L609" s="60" t="str">
        <f t="shared" si="143"/>
        <v/>
      </c>
      <c r="M609" s="52"/>
      <c r="N609" s="52" t="str">
        <f t="shared" si="135"/>
        <v/>
      </c>
      <c r="O609" s="52" t="str">
        <f t="shared" si="136"/>
        <v/>
      </c>
      <c r="P609" s="52" t="str">
        <f t="shared" si="137"/>
        <v/>
      </c>
      <c r="Q609" s="52" t="str">
        <f>+IF(A609="","",CONCATENATE(YEAR(A609),"-",VLOOKUP(MONTH(A609),INFO_CALENDRIER!$I$1:$J$13,2,FALSE)))</f>
        <v/>
      </c>
      <c r="R609" s="52" t="str">
        <f t="shared" si="138"/>
        <v/>
      </c>
      <c r="S609" s="60" t="str">
        <f t="shared" si="139"/>
        <v/>
      </c>
      <c r="T609" s="52" t="str">
        <f>IF(H609="","",IF(I609=INFO_CALENDRIER!$AB$2,IF(BD!H609="COMMANDE","ALBAN1","ALBAN2"),IF(I609=INFO_CALENDRIER!$AB$3,IF(BD!H609="COMMANDE","ALICE1","ALICE2"),IF(I609=INFO_CALENDRIER!$AB$4,IF(BD!H609="COMMANDE","EUGENIE1","EUGENIE2"),IF(I609=INFO_CALENDRIER!$AB$5,IF(BD!H609="COMMANDE","FRED1","FRED2"),IF(I609=INFO_CALENDRIER!$AB$6,IF(BD!H609="COMMANDE","HERVE1","HERVE2"),IF(I609=INFO_CALENDRIER!$AB$7,IF(BD!H609="COMMANDE","MARIA1","MARIA2"),IF(I609=INFO_CALENDRIER!$AB$8,IF(BD!H609="COMMANDE","MARIE1","MARIE2"),IF(I609=INFO_CALENDRIER!$AB$9,IF(BD!H609="COMMANDE","VALERIE1","VALERIE2"),"erreur")))))))))</f>
        <v/>
      </c>
      <c r="U609" s="52"/>
      <c r="V609" s="52"/>
      <c r="W609" s="60" t="str">
        <f t="shared" si="144"/>
        <v/>
      </c>
      <c r="X609" s="60" t="str">
        <f t="shared" si="145"/>
        <v/>
      </c>
      <c r="Y609" s="60" t="str">
        <f t="shared" si="146"/>
        <v/>
      </c>
      <c r="Z609" s="55" t="str">
        <f t="shared" si="147"/>
        <v/>
      </c>
    </row>
    <row r="610" spans="1:26" x14ac:dyDescent="0.25">
      <c r="A610" s="59"/>
      <c r="B610" s="122"/>
      <c r="C610" s="59"/>
      <c r="D610" s="61"/>
      <c r="E610" s="52"/>
      <c r="F610" s="52"/>
      <c r="G610" s="65"/>
      <c r="H610" s="100" t="str">
        <f t="shared" si="140"/>
        <v/>
      </c>
      <c r="I610" s="52"/>
      <c r="J610" s="60" t="str">
        <f t="shared" si="141"/>
        <v/>
      </c>
      <c r="K610" s="60" t="str">
        <f t="shared" si="142"/>
        <v/>
      </c>
      <c r="L610" s="60" t="str">
        <f t="shared" si="143"/>
        <v/>
      </c>
      <c r="M610" s="52"/>
      <c r="N610" s="52" t="str">
        <f t="shared" si="135"/>
        <v/>
      </c>
      <c r="O610" s="52" t="str">
        <f t="shared" si="136"/>
        <v/>
      </c>
      <c r="P610" s="52" t="str">
        <f t="shared" si="137"/>
        <v/>
      </c>
      <c r="Q610" s="52" t="str">
        <f>+IF(A610="","",CONCATENATE(YEAR(A610),"-",VLOOKUP(MONTH(A610),INFO_CALENDRIER!$I$1:$J$13,2,FALSE)))</f>
        <v/>
      </c>
      <c r="R610" s="52" t="str">
        <f t="shared" si="138"/>
        <v/>
      </c>
      <c r="S610" s="60" t="str">
        <f t="shared" si="139"/>
        <v/>
      </c>
      <c r="T610" s="52" t="str">
        <f>IF(H610="","",IF(I610=INFO_CALENDRIER!$AB$2,IF(BD!H610="COMMANDE","ALBAN1","ALBAN2"),IF(I610=INFO_CALENDRIER!$AB$3,IF(BD!H610="COMMANDE","ALICE1","ALICE2"),IF(I610=INFO_CALENDRIER!$AB$4,IF(BD!H610="COMMANDE","EUGENIE1","EUGENIE2"),IF(I610=INFO_CALENDRIER!$AB$5,IF(BD!H610="COMMANDE","FRED1","FRED2"),IF(I610=INFO_CALENDRIER!$AB$6,IF(BD!H610="COMMANDE","HERVE1","HERVE2"),IF(I610=INFO_CALENDRIER!$AB$7,IF(BD!H610="COMMANDE","MARIA1","MARIA2"),IF(I610=INFO_CALENDRIER!$AB$8,IF(BD!H610="COMMANDE","MARIE1","MARIE2"),IF(I610=INFO_CALENDRIER!$AB$9,IF(BD!H610="COMMANDE","VALERIE1","VALERIE2"),"erreur")))))))))</f>
        <v/>
      </c>
      <c r="U610" s="52"/>
      <c r="V610" s="52"/>
      <c r="W610" s="60" t="str">
        <f t="shared" si="144"/>
        <v/>
      </c>
      <c r="X610" s="60" t="str">
        <f t="shared" si="145"/>
        <v/>
      </c>
      <c r="Y610" s="60" t="str">
        <f t="shared" si="146"/>
        <v/>
      </c>
      <c r="Z610" s="55" t="str">
        <f t="shared" si="147"/>
        <v/>
      </c>
    </row>
    <row r="611" spans="1:26" x14ac:dyDescent="0.25">
      <c r="A611" s="59"/>
      <c r="B611" s="122"/>
      <c r="C611" s="59"/>
      <c r="D611" s="61"/>
      <c r="E611" s="52"/>
      <c r="F611" s="52"/>
      <c r="G611" s="65"/>
      <c r="H611" s="100" t="str">
        <f t="shared" si="140"/>
        <v/>
      </c>
      <c r="I611" s="52"/>
      <c r="J611" s="60" t="str">
        <f t="shared" si="141"/>
        <v/>
      </c>
      <c r="K611" s="60" t="str">
        <f t="shared" si="142"/>
        <v/>
      </c>
      <c r="L611" s="60" t="str">
        <f t="shared" si="143"/>
        <v/>
      </c>
      <c r="M611" s="52"/>
      <c r="N611" s="52" t="str">
        <f t="shared" si="135"/>
        <v/>
      </c>
      <c r="O611" s="52" t="str">
        <f t="shared" si="136"/>
        <v/>
      </c>
      <c r="P611" s="52" t="str">
        <f t="shared" si="137"/>
        <v/>
      </c>
      <c r="Q611" s="52" t="str">
        <f>+IF(A611="","",CONCATENATE(YEAR(A611),"-",VLOOKUP(MONTH(A611),INFO_CALENDRIER!$I$1:$J$13,2,FALSE)))</f>
        <v/>
      </c>
      <c r="R611" s="52" t="str">
        <f t="shared" si="138"/>
        <v/>
      </c>
      <c r="S611" s="60" t="str">
        <f t="shared" si="139"/>
        <v/>
      </c>
      <c r="T611" s="52" t="str">
        <f>IF(H611="","",IF(I611=INFO_CALENDRIER!$AB$2,IF(BD!H611="COMMANDE","ALBAN1","ALBAN2"),IF(I611=INFO_CALENDRIER!$AB$3,IF(BD!H611="COMMANDE","ALICE1","ALICE2"),IF(I611=INFO_CALENDRIER!$AB$4,IF(BD!H611="COMMANDE","EUGENIE1","EUGENIE2"),IF(I611=INFO_CALENDRIER!$AB$5,IF(BD!H611="COMMANDE","FRED1","FRED2"),IF(I611=INFO_CALENDRIER!$AB$6,IF(BD!H611="COMMANDE","HERVE1","HERVE2"),IF(I611=INFO_CALENDRIER!$AB$7,IF(BD!H611="COMMANDE","MARIA1","MARIA2"),IF(I611=INFO_CALENDRIER!$AB$8,IF(BD!H611="COMMANDE","MARIE1","MARIE2"),IF(I611=INFO_CALENDRIER!$AB$9,IF(BD!H611="COMMANDE","VALERIE1","VALERIE2"),"erreur")))))))))</f>
        <v/>
      </c>
      <c r="U611" s="52"/>
      <c r="V611" s="52"/>
      <c r="W611" s="60" t="str">
        <f t="shared" si="144"/>
        <v/>
      </c>
      <c r="X611" s="60" t="str">
        <f t="shared" si="145"/>
        <v/>
      </c>
      <c r="Y611" s="60" t="str">
        <f t="shared" si="146"/>
        <v/>
      </c>
      <c r="Z611" s="55" t="str">
        <f t="shared" si="147"/>
        <v/>
      </c>
    </row>
    <row r="612" spans="1:26" x14ac:dyDescent="0.25">
      <c r="A612" s="59"/>
      <c r="B612" s="122"/>
      <c r="C612" s="59"/>
      <c r="D612" s="61"/>
      <c r="E612" s="52"/>
      <c r="F612" s="52"/>
      <c r="G612" s="65"/>
      <c r="H612" s="100" t="str">
        <f t="shared" si="140"/>
        <v/>
      </c>
      <c r="I612" s="52"/>
      <c r="J612" s="60" t="str">
        <f t="shared" si="141"/>
        <v/>
      </c>
      <c r="K612" s="60" t="str">
        <f t="shared" si="142"/>
        <v/>
      </c>
      <c r="L612" s="60" t="str">
        <f t="shared" si="143"/>
        <v/>
      </c>
      <c r="M612" s="52"/>
      <c r="N612" s="52" t="str">
        <f t="shared" si="135"/>
        <v/>
      </c>
      <c r="O612" s="52" t="str">
        <f t="shared" si="136"/>
        <v/>
      </c>
      <c r="P612" s="52" t="str">
        <f t="shared" si="137"/>
        <v/>
      </c>
      <c r="Q612" s="52" t="str">
        <f>+IF(A612="","",CONCATENATE(YEAR(A612),"-",VLOOKUP(MONTH(A612),INFO_CALENDRIER!$I$1:$J$13,2,FALSE)))</f>
        <v/>
      </c>
      <c r="R612" s="52" t="str">
        <f t="shared" si="138"/>
        <v/>
      </c>
      <c r="S612" s="60" t="str">
        <f t="shared" si="139"/>
        <v/>
      </c>
      <c r="T612" s="52" t="str">
        <f>IF(H612="","",IF(I612=INFO_CALENDRIER!$AB$2,IF(BD!H612="COMMANDE","ALBAN1","ALBAN2"),IF(I612=INFO_CALENDRIER!$AB$3,IF(BD!H612="COMMANDE","ALICE1","ALICE2"),IF(I612=INFO_CALENDRIER!$AB$4,IF(BD!H612="COMMANDE","EUGENIE1","EUGENIE2"),IF(I612=INFO_CALENDRIER!$AB$5,IF(BD!H612="COMMANDE","FRED1","FRED2"),IF(I612=INFO_CALENDRIER!$AB$6,IF(BD!H612="COMMANDE","HERVE1","HERVE2"),IF(I612=INFO_CALENDRIER!$AB$7,IF(BD!H612="COMMANDE","MARIA1","MARIA2"),IF(I612=INFO_CALENDRIER!$AB$8,IF(BD!H612="COMMANDE","MARIE1","MARIE2"),IF(I612=INFO_CALENDRIER!$AB$9,IF(BD!H612="COMMANDE","VALERIE1","VALERIE2"),"erreur")))))))))</f>
        <v/>
      </c>
      <c r="U612" s="52"/>
      <c r="V612" s="52"/>
      <c r="W612" s="60" t="str">
        <f t="shared" si="144"/>
        <v/>
      </c>
      <c r="X612" s="60" t="str">
        <f t="shared" si="145"/>
        <v/>
      </c>
      <c r="Y612" s="60" t="str">
        <f t="shared" si="146"/>
        <v/>
      </c>
      <c r="Z612" s="55" t="str">
        <f t="shared" si="147"/>
        <v/>
      </c>
    </row>
    <row r="613" spans="1:26" x14ac:dyDescent="0.25">
      <c r="A613" s="59"/>
      <c r="B613" s="122"/>
      <c r="C613" s="59"/>
      <c r="D613" s="61"/>
      <c r="E613" s="52"/>
      <c r="F613" s="52"/>
      <c r="G613" s="65"/>
      <c r="H613" s="100" t="str">
        <f t="shared" si="140"/>
        <v/>
      </c>
      <c r="I613" s="52"/>
      <c r="J613" s="60" t="str">
        <f t="shared" si="141"/>
        <v/>
      </c>
      <c r="K613" s="60" t="str">
        <f t="shared" si="142"/>
        <v/>
      </c>
      <c r="L613" s="60" t="str">
        <f t="shared" si="143"/>
        <v/>
      </c>
      <c r="M613" s="52"/>
      <c r="N613" s="52" t="str">
        <f t="shared" si="135"/>
        <v/>
      </c>
      <c r="O613" s="52" t="str">
        <f t="shared" si="136"/>
        <v/>
      </c>
      <c r="P613" s="52" t="str">
        <f t="shared" si="137"/>
        <v/>
      </c>
      <c r="Q613" s="52" t="str">
        <f>+IF(A613="","",CONCATENATE(YEAR(A613),"-",VLOOKUP(MONTH(A613),INFO_CALENDRIER!$I$1:$J$13,2,FALSE)))</f>
        <v/>
      </c>
      <c r="R613" s="52" t="str">
        <f t="shared" si="138"/>
        <v/>
      </c>
      <c r="S613" s="60" t="str">
        <f t="shared" si="139"/>
        <v/>
      </c>
      <c r="T613" s="52" t="str">
        <f>IF(H613="","",IF(I613=INFO_CALENDRIER!$AB$2,IF(BD!H613="COMMANDE","ALBAN1","ALBAN2"),IF(I613=INFO_CALENDRIER!$AB$3,IF(BD!H613="COMMANDE","ALICE1","ALICE2"),IF(I613=INFO_CALENDRIER!$AB$4,IF(BD!H613="COMMANDE","EUGENIE1","EUGENIE2"),IF(I613=INFO_CALENDRIER!$AB$5,IF(BD!H613="COMMANDE","FRED1","FRED2"),IF(I613=INFO_CALENDRIER!$AB$6,IF(BD!H613="COMMANDE","HERVE1","HERVE2"),IF(I613=INFO_CALENDRIER!$AB$7,IF(BD!H613="COMMANDE","MARIA1","MARIA2"),IF(I613=INFO_CALENDRIER!$AB$8,IF(BD!H613="COMMANDE","MARIE1","MARIE2"),IF(I613=INFO_CALENDRIER!$AB$9,IF(BD!H613="COMMANDE","VALERIE1","VALERIE2"),"erreur")))))))))</f>
        <v/>
      </c>
      <c r="U613" s="52"/>
      <c r="V613" s="52"/>
      <c r="W613" s="60" t="str">
        <f t="shared" si="144"/>
        <v/>
      </c>
      <c r="X613" s="60" t="str">
        <f t="shared" si="145"/>
        <v/>
      </c>
      <c r="Y613" s="60" t="str">
        <f t="shared" si="146"/>
        <v/>
      </c>
      <c r="Z613" s="55" t="str">
        <f t="shared" si="147"/>
        <v/>
      </c>
    </row>
    <row r="614" spans="1:26" x14ac:dyDescent="0.25">
      <c r="A614" s="59"/>
      <c r="B614" s="122"/>
      <c r="C614" s="59"/>
      <c r="D614" s="61"/>
      <c r="E614" s="52"/>
      <c r="F614" s="52"/>
      <c r="G614" s="65"/>
      <c r="H614" s="100" t="str">
        <f t="shared" si="140"/>
        <v/>
      </c>
      <c r="I614" s="52"/>
      <c r="J614" s="60" t="str">
        <f t="shared" si="141"/>
        <v/>
      </c>
      <c r="K614" s="60" t="str">
        <f t="shared" si="142"/>
        <v/>
      </c>
      <c r="L614" s="60" t="str">
        <f t="shared" si="143"/>
        <v/>
      </c>
      <c r="M614" s="52"/>
      <c r="N614" s="52" t="str">
        <f t="shared" si="135"/>
        <v/>
      </c>
      <c r="O614" s="52" t="str">
        <f t="shared" si="136"/>
        <v/>
      </c>
      <c r="P614" s="52" t="str">
        <f t="shared" si="137"/>
        <v/>
      </c>
      <c r="Q614" s="52" t="str">
        <f>+IF(A614="","",CONCATENATE(YEAR(A614),"-",VLOOKUP(MONTH(A614),INFO_CALENDRIER!$I$1:$J$13,2,FALSE)))</f>
        <v/>
      </c>
      <c r="R614" s="52" t="str">
        <f t="shared" si="138"/>
        <v/>
      </c>
      <c r="S614" s="60" t="str">
        <f t="shared" si="139"/>
        <v/>
      </c>
      <c r="T614" s="52" t="str">
        <f>IF(H614="","",IF(I614=INFO_CALENDRIER!$AB$2,IF(BD!H614="COMMANDE","ALBAN1","ALBAN2"),IF(I614=INFO_CALENDRIER!$AB$3,IF(BD!H614="COMMANDE","ALICE1","ALICE2"),IF(I614=INFO_CALENDRIER!$AB$4,IF(BD!H614="COMMANDE","EUGENIE1","EUGENIE2"),IF(I614=INFO_CALENDRIER!$AB$5,IF(BD!H614="COMMANDE","FRED1","FRED2"),IF(I614=INFO_CALENDRIER!$AB$6,IF(BD!H614="COMMANDE","HERVE1","HERVE2"),IF(I614=INFO_CALENDRIER!$AB$7,IF(BD!H614="COMMANDE","MARIA1","MARIA2"),IF(I614=INFO_CALENDRIER!$AB$8,IF(BD!H614="COMMANDE","MARIE1","MARIE2"),IF(I614=INFO_CALENDRIER!$AB$9,IF(BD!H614="COMMANDE","VALERIE1","VALERIE2"),"erreur")))))))))</f>
        <v/>
      </c>
      <c r="U614" s="52"/>
      <c r="V614" s="52"/>
      <c r="W614" s="60" t="str">
        <f t="shared" si="144"/>
        <v/>
      </c>
      <c r="X614" s="60" t="str">
        <f t="shared" si="145"/>
        <v/>
      </c>
      <c r="Y614" s="60" t="str">
        <f t="shared" si="146"/>
        <v/>
      </c>
      <c r="Z614" s="55" t="str">
        <f t="shared" si="147"/>
        <v/>
      </c>
    </row>
    <row r="615" spans="1:26" x14ac:dyDescent="0.25">
      <c r="A615" s="59"/>
      <c r="B615" s="122"/>
      <c r="C615" s="59"/>
      <c r="D615" s="61"/>
      <c r="E615" s="52"/>
      <c r="F615" s="52"/>
      <c r="G615" s="65"/>
      <c r="H615" s="100" t="str">
        <f t="shared" si="140"/>
        <v/>
      </c>
      <c r="I615" s="52"/>
      <c r="J615" s="60" t="str">
        <f t="shared" si="141"/>
        <v/>
      </c>
      <c r="K615" s="60" t="str">
        <f t="shared" si="142"/>
        <v/>
      </c>
      <c r="L615" s="60" t="str">
        <f t="shared" si="143"/>
        <v/>
      </c>
      <c r="M615" s="52"/>
      <c r="N615" s="52" t="str">
        <f t="shared" si="135"/>
        <v/>
      </c>
      <c r="O615" s="52" t="str">
        <f t="shared" si="136"/>
        <v/>
      </c>
      <c r="P615" s="52" t="str">
        <f t="shared" si="137"/>
        <v/>
      </c>
      <c r="Q615" s="52" t="str">
        <f>+IF(A615="","",CONCATENATE(YEAR(A615),"-",VLOOKUP(MONTH(A615),INFO_CALENDRIER!$I$1:$J$13,2,FALSE)))</f>
        <v/>
      </c>
      <c r="R615" s="52" t="str">
        <f t="shared" si="138"/>
        <v/>
      </c>
      <c r="S615" s="60" t="str">
        <f t="shared" si="139"/>
        <v/>
      </c>
      <c r="T615" s="52" t="str">
        <f>IF(H615="","",IF(I615=INFO_CALENDRIER!$AB$2,IF(BD!H615="COMMANDE","ALBAN1","ALBAN2"),IF(I615=INFO_CALENDRIER!$AB$3,IF(BD!H615="COMMANDE","ALICE1","ALICE2"),IF(I615=INFO_CALENDRIER!$AB$4,IF(BD!H615="COMMANDE","EUGENIE1","EUGENIE2"),IF(I615=INFO_CALENDRIER!$AB$5,IF(BD!H615="COMMANDE","FRED1","FRED2"),IF(I615=INFO_CALENDRIER!$AB$6,IF(BD!H615="COMMANDE","HERVE1","HERVE2"),IF(I615=INFO_CALENDRIER!$AB$7,IF(BD!H615="COMMANDE","MARIA1","MARIA2"),IF(I615=INFO_CALENDRIER!$AB$8,IF(BD!H615="COMMANDE","MARIE1","MARIE2"),IF(I615=INFO_CALENDRIER!$AB$9,IF(BD!H615="COMMANDE","VALERIE1","VALERIE2"),"erreur")))))))))</f>
        <v/>
      </c>
      <c r="U615" s="52"/>
      <c r="V615" s="52"/>
      <c r="W615" s="60" t="str">
        <f t="shared" si="144"/>
        <v/>
      </c>
      <c r="X615" s="60" t="str">
        <f t="shared" si="145"/>
        <v/>
      </c>
      <c r="Y615" s="60" t="str">
        <f t="shared" si="146"/>
        <v/>
      </c>
      <c r="Z615" s="55" t="str">
        <f t="shared" si="147"/>
        <v/>
      </c>
    </row>
    <row r="616" spans="1:26" x14ac:dyDescent="0.25">
      <c r="A616" s="59"/>
      <c r="B616" s="122"/>
      <c r="C616" s="59"/>
      <c r="D616" s="61"/>
      <c r="E616" s="52"/>
      <c r="F616" s="52"/>
      <c r="G616" s="65"/>
      <c r="H616" s="100" t="str">
        <f t="shared" si="140"/>
        <v/>
      </c>
      <c r="I616" s="52"/>
      <c r="J616" s="60" t="str">
        <f t="shared" si="141"/>
        <v/>
      </c>
      <c r="K616" s="60" t="str">
        <f t="shared" si="142"/>
        <v/>
      </c>
      <c r="L616" s="60" t="str">
        <f t="shared" si="143"/>
        <v/>
      </c>
      <c r="M616" s="52"/>
      <c r="N616" s="52" t="str">
        <f t="shared" si="135"/>
        <v/>
      </c>
      <c r="O616" s="52" t="str">
        <f t="shared" si="136"/>
        <v/>
      </c>
      <c r="P616" s="52" t="str">
        <f t="shared" si="137"/>
        <v/>
      </c>
      <c r="Q616" s="52" t="str">
        <f>+IF(A616="","",CONCATENATE(YEAR(A616),"-",VLOOKUP(MONTH(A616),INFO_CALENDRIER!$I$1:$J$13,2,FALSE)))</f>
        <v/>
      </c>
      <c r="R616" s="52" t="str">
        <f t="shared" si="138"/>
        <v/>
      </c>
      <c r="S616" s="60" t="str">
        <f t="shared" si="139"/>
        <v/>
      </c>
      <c r="T616" s="52" t="str">
        <f>IF(H616="","",IF(I616=INFO_CALENDRIER!$AB$2,IF(BD!H616="COMMANDE","ALBAN1","ALBAN2"),IF(I616=INFO_CALENDRIER!$AB$3,IF(BD!H616="COMMANDE","ALICE1","ALICE2"),IF(I616=INFO_CALENDRIER!$AB$4,IF(BD!H616="COMMANDE","EUGENIE1","EUGENIE2"),IF(I616=INFO_CALENDRIER!$AB$5,IF(BD!H616="COMMANDE","FRED1","FRED2"),IF(I616=INFO_CALENDRIER!$AB$6,IF(BD!H616="COMMANDE","HERVE1","HERVE2"),IF(I616=INFO_CALENDRIER!$AB$7,IF(BD!H616="COMMANDE","MARIA1","MARIA2"),IF(I616=INFO_CALENDRIER!$AB$8,IF(BD!H616="COMMANDE","MARIE1","MARIE2"),IF(I616=INFO_CALENDRIER!$AB$9,IF(BD!H616="COMMANDE","VALERIE1","VALERIE2"),"erreur")))))))))</f>
        <v/>
      </c>
      <c r="U616" s="52"/>
      <c r="V616" s="52"/>
      <c r="W616" s="60" t="str">
        <f t="shared" si="144"/>
        <v/>
      </c>
      <c r="X616" s="60" t="str">
        <f t="shared" si="145"/>
        <v/>
      </c>
      <c r="Y616" s="60" t="str">
        <f t="shared" si="146"/>
        <v/>
      </c>
      <c r="Z616" s="55" t="str">
        <f t="shared" si="147"/>
        <v/>
      </c>
    </row>
    <row r="617" spans="1:26" x14ac:dyDescent="0.25">
      <c r="A617" s="59"/>
      <c r="B617" s="122"/>
      <c r="C617" s="59"/>
      <c r="D617" s="61"/>
      <c r="E617" s="52"/>
      <c r="F617" s="52"/>
      <c r="G617" s="65"/>
      <c r="H617" s="100" t="str">
        <f t="shared" si="140"/>
        <v/>
      </c>
      <c r="I617" s="52"/>
      <c r="J617" s="60" t="str">
        <f t="shared" si="141"/>
        <v/>
      </c>
      <c r="K617" s="60" t="str">
        <f t="shared" si="142"/>
        <v/>
      </c>
      <c r="L617" s="60" t="str">
        <f t="shared" si="143"/>
        <v/>
      </c>
      <c r="M617" s="52"/>
      <c r="N617" s="52" t="str">
        <f t="shared" si="135"/>
        <v/>
      </c>
      <c r="O617" s="52" t="str">
        <f t="shared" si="136"/>
        <v/>
      </c>
      <c r="P617" s="52" t="str">
        <f t="shared" si="137"/>
        <v/>
      </c>
      <c r="Q617" s="52" t="str">
        <f>+IF(A617="","",CONCATENATE(YEAR(A617),"-",VLOOKUP(MONTH(A617),INFO_CALENDRIER!$I$1:$J$13,2,FALSE)))</f>
        <v/>
      </c>
      <c r="R617" s="52" t="str">
        <f t="shared" si="138"/>
        <v/>
      </c>
      <c r="S617" s="60" t="str">
        <f t="shared" si="139"/>
        <v/>
      </c>
      <c r="T617" s="52" t="str">
        <f>IF(H617="","",IF(I617=INFO_CALENDRIER!$AB$2,IF(BD!H617="COMMANDE","ALBAN1","ALBAN2"),IF(I617=INFO_CALENDRIER!$AB$3,IF(BD!H617="COMMANDE","ALICE1","ALICE2"),IF(I617=INFO_CALENDRIER!$AB$4,IF(BD!H617="COMMANDE","EUGENIE1","EUGENIE2"),IF(I617=INFO_CALENDRIER!$AB$5,IF(BD!H617="COMMANDE","FRED1","FRED2"),IF(I617=INFO_CALENDRIER!$AB$6,IF(BD!H617="COMMANDE","HERVE1","HERVE2"),IF(I617=INFO_CALENDRIER!$AB$7,IF(BD!H617="COMMANDE","MARIA1","MARIA2"),IF(I617=INFO_CALENDRIER!$AB$8,IF(BD!H617="COMMANDE","MARIE1","MARIE2"),IF(I617=INFO_CALENDRIER!$AB$9,IF(BD!H617="COMMANDE","VALERIE1","VALERIE2"),"erreur")))))))))</f>
        <v/>
      </c>
      <c r="U617" s="52"/>
      <c r="V617" s="52"/>
      <c r="W617" s="60" t="str">
        <f t="shared" si="144"/>
        <v/>
      </c>
      <c r="X617" s="60" t="str">
        <f t="shared" si="145"/>
        <v/>
      </c>
      <c r="Y617" s="60" t="str">
        <f t="shared" si="146"/>
        <v/>
      </c>
      <c r="Z617" s="55" t="str">
        <f t="shared" si="147"/>
        <v/>
      </c>
    </row>
    <row r="618" spans="1:26" x14ac:dyDescent="0.25">
      <c r="A618" s="59"/>
      <c r="B618" s="122"/>
      <c r="C618" s="59"/>
      <c r="D618" s="61"/>
      <c r="E618" s="52"/>
      <c r="F618" s="52"/>
      <c r="G618" s="65"/>
      <c r="H618" s="100" t="str">
        <f t="shared" si="140"/>
        <v/>
      </c>
      <c r="I618" s="52"/>
      <c r="J618" s="60" t="str">
        <f t="shared" si="141"/>
        <v/>
      </c>
      <c r="K618" s="60" t="str">
        <f t="shared" si="142"/>
        <v/>
      </c>
      <c r="L618" s="60" t="str">
        <f t="shared" si="143"/>
        <v/>
      </c>
      <c r="M618" s="52"/>
      <c r="N618" s="52" t="str">
        <f t="shared" si="135"/>
        <v/>
      </c>
      <c r="O618" s="52" t="str">
        <f t="shared" si="136"/>
        <v/>
      </c>
      <c r="P618" s="52" t="str">
        <f t="shared" si="137"/>
        <v/>
      </c>
      <c r="Q618" s="52" t="str">
        <f>+IF(A618="","",CONCATENATE(YEAR(A618),"-",VLOOKUP(MONTH(A618),INFO_CALENDRIER!$I$1:$J$13,2,FALSE)))</f>
        <v/>
      </c>
      <c r="R618" s="52" t="str">
        <f t="shared" si="138"/>
        <v/>
      </c>
      <c r="S618" s="60" t="str">
        <f t="shared" si="139"/>
        <v/>
      </c>
      <c r="T618" s="52" t="str">
        <f>IF(H618="","",IF(I618=INFO_CALENDRIER!$AB$2,IF(BD!H618="COMMANDE","ALBAN1","ALBAN2"),IF(I618=INFO_CALENDRIER!$AB$3,IF(BD!H618="COMMANDE","ALICE1","ALICE2"),IF(I618=INFO_CALENDRIER!$AB$4,IF(BD!H618="COMMANDE","EUGENIE1","EUGENIE2"),IF(I618=INFO_CALENDRIER!$AB$5,IF(BD!H618="COMMANDE","FRED1","FRED2"),IF(I618=INFO_CALENDRIER!$AB$6,IF(BD!H618="COMMANDE","HERVE1","HERVE2"),IF(I618=INFO_CALENDRIER!$AB$7,IF(BD!H618="COMMANDE","MARIA1","MARIA2"),IF(I618=INFO_CALENDRIER!$AB$8,IF(BD!H618="COMMANDE","MARIE1","MARIE2"),IF(I618=INFO_CALENDRIER!$AB$9,IF(BD!H618="COMMANDE","VALERIE1","VALERIE2"),"erreur")))))))))</f>
        <v/>
      </c>
      <c r="U618" s="52"/>
      <c r="V618" s="52"/>
      <c r="W618" s="60" t="str">
        <f t="shared" si="144"/>
        <v/>
      </c>
      <c r="X618" s="60" t="str">
        <f t="shared" si="145"/>
        <v/>
      </c>
      <c r="Y618" s="60" t="str">
        <f t="shared" si="146"/>
        <v/>
      </c>
      <c r="Z618" s="55" t="str">
        <f t="shared" si="147"/>
        <v/>
      </c>
    </row>
    <row r="619" spans="1:26" x14ac:dyDescent="0.25">
      <c r="A619" s="59"/>
      <c r="B619" s="122"/>
      <c r="C619" s="59"/>
      <c r="D619" s="61"/>
      <c r="E619" s="52"/>
      <c r="F619" s="52"/>
      <c r="G619" s="65"/>
      <c r="H619" s="100" t="str">
        <f t="shared" si="140"/>
        <v/>
      </c>
      <c r="I619" s="52"/>
      <c r="J619" s="60" t="str">
        <f t="shared" si="141"/>
        <v/>
      </c>
      <c r="K619" s="60" t="str">
        <f t="shared" si="142"/>
        <v/>
      </c>
      <c r="L619" s="60" t="str">
        <f t="shared" si="143"/>
        <v/>
      </c>
      <c r="M619" s="52"/>
      <c r="N619" s="52" t="str">
        <f t="shared" si="135"/>
        <v/>
      </c>
      <c r="O619" s="52" t="str">
        <f t="shared" si="136"/>
        <v/>
      </c>
      <c r="P619" s="52" t="str">
        <f t="shared" si="137"/>
        <v/>
      </c>
      <c r="Q619" s="52" t="str">
        <f>+IF(A619="","",CONCATENATE(YEAR(A619),"-",VLOOKUP(MONTH(A619),INFO_CALENDRIER!$I$1:$J$13,2,FALSE)))</f>
        <v/>
      </c>
      <c r="R619" s="52" t="str">
        <f t="shared" si="138"/>
        <v/>
      </c>
      <c r="S619" s="60" t="str">
        <f t="shared" si="139"/>
        <v/>
      </c>
      <c r="T619" s="52" t="str">
        <f>IF(H619="","",IF(I619=INFO_CALENDRIER!$AB$2,IF(BD!H619="COMMANDE","ALBAN1","ALBAN2"),IF(I619=INFO_CALENDRIER!$AB$3,IF(BD!H619="COMMANDE","ALICE1","ALICE2"),IF(I619=INFO_CALENDRIER!$AB$4,IF(BD!H619="COMMANDE","EUGENIE1","EUGENIE2"),IF(I619=INFO_CALENDRIER!$AB$5,IF(BD!H619="COMMANDE","FRED1","FRED2"),IF(I619=INFO_CALENDRIER!$AB$6,IF(BD!H619="COMMANDE","HERVE1","HERVE2"),IF(I619=INFO_CALENDRIER!$AB$7,IF(BD!H619="COMMANDE","MARIA1","MARIA2"),IF(I619=INFO_CALENDRIER!$AB$8,IF(BD!H619="COMMANDE","MARIE1","MARIE2"),IF(I619=INFO_CALENDRIER!$AB$9,IF(BD!H619="COMMANDE","VALERIE1","VALERIE2"),"erreur")))))))))</f>
        <v/>
      </c>
      <c r="U619" s="52"/>
      <c r="V619" s="52"/>
      <c r="W619" s="60" t="str">
        <f t="shared" si="144"/>
        <v/>
      </c>
      <c r="X619" s="60" t="str">
        <f t="shared" si="145"/>
        <v/>
      </c>
      <c r="Y619" s="60" t="str">
        <f t="shared" si="146"/>
        <v/>
      </c>
      <c r="Z619" s="55" t="str">
        <f t="shared" si="147"/>
        <v/>
      </c>
    </row>
    <row r="620" spans="1:26" x14ac:dyDescent="0.25">
      <c r="A620" s="59"/>
      <c r="B620" s="122"/>
      <c r="C620" s="59"/>
      <c r="D620" s="61"/>
      <c r="E620" s="52"/>
      <c r="F620" s="52"/>
      <c r="G620" s="65"/>
      <c r="H620" s="100" t="str">
        <f t="shared" si="140"/>
        <v/>
      </c>
      <c r="I620" s="52"/>
      <c r="J620" s="60" t="str">
        <f t="shared" si="141"/>
        <v/>
      </c>
      <c r="K620" s="60" t="str">
        <f t="shared" si="142"/>
        <v/>
      </c>
      <c r="L620" s="60" t="str">
        <f t="shared" si="143"/>
        <v/>
      </c>
      <c r="M620" s="52"/>
      <c r="N620" s="52" t="str">
        <f t="shared" si="135"/>
        <v/>
      </c>
      <c r="O620" s="52" t="str">
        <f t="shared" si="136"/>
        <v/>
      </c>
      <c r="P620" s="52" t="str">
        <f t="shared" si="137"/>
        <v/>
      </c>
      <c r="Q620" s="52" t="str">
        <f>+IF(A620="","",CONCATENATE(YEAR(A620),"-",VLOOKUP(MONTH(A620),INFO_CALENDRIER!$I$1:$J$13,2,FALSE)))</f>
        <v/>
      </c>
      <c r="R620" s="52" t="str">
        <f t="shared" si="138"/>
        <v/>
      </c>
      <c r="S620" s="60" t="str">
        <f t="shared" si="139"/>
        <v/>
      </c>
      <c r="T620" s="52" t="str">
        <f>IF(H620="","",IF(I620=INFO_CALENDRIER!$AB$2,IF(BD!H620="COMMANDE","ALBAN1","ALBAN2"),IF(I620=INFO_CALENDRIER!$AB$3,IF(BD!H620="COMMANDE","ALICE1","ALICE2"),IF(I620=INFO_CALENDRIER!$AB$4,IF(BD!H620="COMMANDE","EUGENIE1","EUGENIE2"),IF(I620=INFO_CALENDRIER!$AB$5,IF(BD!H620="COMMANDE","FRED1","FRED2"),IF(I620=INFO_CALENDRIER!$AB$6,IF(BD!H620="COMMANDE","HERVE1","HERVE2"),IF(I620=INFO_CALENDRIER!$AB$7,IF(BD!H620="COMMANDE","MARIA1","MARIA2"),IF(I620=INFO_CALENDRIER!$AB$8,IF(BD!H620="COMMANDE","MARIE1","MARIE2"),IF(I620=INFO_CALENDRIER!$AB$9,IF(BD!H620="COMMANDE","VALERIE1","VALERIE2"),"erreur")))))))))</f>
        <v/>
      </c>
      <c r="U620" s="52"/>
      <c r="V620" s="52"/>
      <c r="W620" s="60" t="str">
        <f t="shared" si="144"/>
        <v/>
      </c>
      <c r="X620" s="60" t="str">
        <f t="shared" si="145"/>
        <v/>
      </c>
      <c r="Y620" s="60" t="str">
        <f t="shared" si="146"/>
        <v/>
      </c>
      <c r="Z620" s="55" t="str">
        <f t="shared" si="147"/>
        <v/>
      </c>
    </row>
    <row r="621" spans="1:26" x14ac:dyDescent="0.25">
      <c r="A621" s="59"/>
      <c r="B621" s="122"/>
      <c r="C621" s="59"/>
      <c r="D621" s="61"/>
      <c r="E621" s="52"/>
      <c r="F621" s="52"/>
      <c r="G621" s="65"/>
      <c r="H621" s="100" t="str">
        <f t="shared" si="140"/>
        <v/>
      </c>
      <c r="I621" s="52"/>
      <c r="J621" s="60" t="str">
        <f t="shared" si="141"/>
        <v/>
      </c>
      <c r="K621" s="60" t="str">
        <f t="shared" si="142"/>
        <v/>
      </c>
      <c r="L621" s="60" t="str">
        <f t="shared" si="143"/>
        <v/>
      </c>
      <c r="M621" s="52"/>
      <c r="N621" s="52" t="str">
        <f t="shared" si="135"/>
        <v/>
      </c>
      <c r="O621" s="52" t="str">
        <f t="shared" si="136"/>
        <v/>
      </c>
      <c r="P621" s="52" t="str">
        <f t="shared" si="137"/>
        <v/>
      </c>
      <c r="Q621" s="52" t="str">
        <f>+IF(A621="","",CONCATENATE(YEAR(A621),"-",VLOOKUP(MONTH(A621),INFO_CALENDRIER!$I$1:$J$13,2,FALSE)))</f>
        <v/>
      </c>
      <c r="R621" s="52" t="str">
        <f t="shared" si="138"/>
        <v/>
      </c>
      <c r="S621" s="60" t="str">
        <f t="shared" si="139"/>
        <v/>
      </c>
      <c r="T621" s="52" t="str">
        <f>IF(H621="","",IF(I621=INFO_CALENDRIER!$AB$2,IF(BD!H621="COMMANDE","ALBAN1","ALBAN2"),IF(I621=INFO_CALENDRIER!$AB$3,IF(BD!H621="COMMANDE","ALICE1","ALICE2"),IF(I621=INFO_CALENDRIER!$AB$4,IF(BD!H621="COMMANDE","EUGENIE1","EUGENIE2"),IF(I621=INFO_CALENDRIER!$AB$5,IF(BD!H621="COMMANDE","FRED1","FRED2"),IF(I621=INFO_CALENDRIER!$AB$6,IF(BD!H621="COMMANDE","HERVE1","HERVE2"),IF(I621=INFO_CALENDRIER!$AB$7,IF(BD!H621="COMMANDE","MARIA1","MARIA2"),IF(I621=INFO_CALENDRIER!$AB$8,IF(BD!H621="COMMANDE","MARIE1","MARIE2"),IF(I621=INFO_CALENDRIER!$AB$9,IF(BD!H621="COMMANDE","VALERIE1","VALERIE2"),"erreur")))))))))</f>
        <v/>
      </c>
      <c r="U621" s="52"/>
      <c r="V621" s="52"/>
      <c r="W621" s="60" t="str">
        <f t="shared" si="144"/>
        <v/>
      </c>
      <c r="X621" s="60" t="str">
        <f t="shared" si="145"/>
        <v/>
      </c>
      <c r="Y621" s="60" t="str">
        <f t="shared" si="146"/>
        <v/>
      </c>
      <c r="Z621" s="55" t="str">
        <f t="shared" si="147"/>
        <v/>
      </c>
    </row>
    <row r="622" spans="1:26" x14ac:dyDescent="0.25">
      <c r="A622" s="59"/>
      <c r="B622" s="122"/>
      <c r="C622" s="59"/>
      <c r="D622" s="61"/>
      <c r="E622" s="52"/>
      <c r="F622" s="52"/>
      <c r="G622" s="65"/>
      <c r="H622" s="100" t="str">
        <f t="shared" si="140"/>
        <v/>
      </c>
      <c r="I622" s="52"/>
      <c r="J622" s="60" t="str">
        <f t="shared" si="141"/>
        <v/>
      </c>
      <c r="K622" s="60" t="str">
        <f t="shared" si="142"/>
        <v/>
      </c>
      <c r="L622" s="60" t="str">
        <f t="shared" si="143"/>
        <v/>
      </c>
      <c r="M622" s="52"/>
      <c r="N622" s="52" t="str">
        <f t="shared" si="135"/>
        <v/>
      </c>
      <c r="O622" s="52" t="str">
        <f t="shared" si="136"/>
        <v/>
      </c>
      <c r="P622" s="52" t="str">
        <f t="shared" si="137"/>
        <v/>
      </c>
      <c r="Q622" s="52" t="str">
        <f>+IF(A622="","",CONCATENATE(YEAR(A622),"-",VLOOKUP(MONTH(A622),INFO_CALENDRIER!$I$1:$J$13,2,FALSE)))</f>
        <v/>
      </c>
      <c r="R622" s="52" t="str">
        <f t="shared" si="138"/>
        <v/>
      </c>
      <c r="S622" s="60" t="str">
        <f t="shared" si="139"/>
        <v/>
      </c>
      <c r="T622" s="52" t="str">
        <f>IF(H622="","",IF(I622=INFO_CALENDRIER!$AB$2,IF(BD!H622="COMMANDE","ALBAN1","ALBAN2"),IF(I622=INFO_CALENDRIER!$AB$3,IF(BD!H622="COMMANDE","ALICE1","ALICE2"),IF(I622=INFO_CALENDRIER!$AB$4,IF(BD!H622="COMMANDE","EUGENIE1","EUGENIE2"),IF(I622=INFO_CALENDRIER!$AB$5,IF(BD!H622="COMMANDE","FRED1","FRED2"),IF(I622=INFO_CALENDRIER!$AB$6,IF(BD!H622="COMMANDE","HERVE1","HERVE2"),IF(I622=INFO_CALENDRIER!$AB$7,IF(BD!H622="COMMANDE","MARIA1","MARIA2"),IF(I622=INFO_CALENDRIER!$AB$8,IF(BD!H622="COMMANDE","MARIE1","MARIE2"),IF(I622=INFO_CALENDRIER!$AB$9,IF(BD!H622="COMMANDE","VALERIE1","VALERIE2"),"erreur")))))))))</f>
        <v/>
      </c>
      <c r="U622" s="52"/>
      <c r="V622" s="52"/>
      <c r="W622" s="60" t="str">
        <f t="shared" si="144"/>
        <v/>
      </c>
      <c r="X622" s="60" t="str">
        <f t="shared" si="145"/>
        <v/>
      </c>
      <c r="Y622" s="60" t="str">
        <f t="shared" si="146"/>
        <v/>
      </c>
      <c r="Z622" s="55" t="str">
        <f t="shared" si="147"/>
        <v/>
      </c>
    </row>
    <row r="623" spans="1:26" x14ac:dyDescent="0.25">
      <c r="A623" s="59"/>
      <c r="B623" s="122"/>
      <c r="C623" s="59"/>
      <c r="D623" s="61"/>
      <c r="E623" s="52"/>
      <c r="F623" s="52"/>
      <c r="G623" s="65"/>
      <c r="H623" s="100" t="str">
        <f t="shared" si="140"/>
        <v/>
      </c>
      <c r="I623" s="52"/>
      <c r="J623" s="60" t="str">
        <f t="shared" si="141"/>
        <v/>
      </c>
      <c r="K623" s="60" t="str">
        <f t="shared" si="142"/>
        <v/>
      </c>
      <c r="L623" s="60" t="str">
        <f t="shared" si="143"/>
        <v/>
      </c>
      <c r="M623" s="52"/>
      <c r="N623" s="52" t="str">
        <f t="shared" si="135"/>
        <v/>
      </c>
      <c r="O623" s="52" t="str">
        <f t="shared" si="136"/>
        <v/>
      </c>
      <c r="P623" s="52" t="str">
        <f t="shared" si="137"/>
        <v/>
      </c>
      <c r="Q623" s="52" t="str">
        <f>+IF(A623="","",CONCATENATE(YEAR(A623),"-",VLOOKUP(MONTH(A623),INFO_CALENDRIER!$I$1:$J$13,2,FALSE)))</f>
        <v/>
      </c>
      <c r="R623" s="52" t="str">
        <f t="shared" si="138"/>
        <v/>
      </c>
      <c r="S623" s="60" t="str">
        <f t="shared" si="139"/>
        <v/>
      </c>
      <c r="T623" s="52" t="str">
        <f>IF(H623="","",IF(I623=INFO_CALENDRIER!$AB$2,IF(BD!H623="COMMANDE","ALBAN1","ALBAN2"),IF(I623=INFO_CALENDRIER!$AB$3,IF(BD!H623="COMMANDE","ALICE1","ALICE2"),IF(I623=INFO_CALENDRIER!$AB$4,IF(BD!H623="COMMANDE","EUGENIE1","EUGENIE2"),IF(I623=INFO_CALENDRIER!$AB$5,IF(BD!H623="COMMANDE","FRED1","FRED2"),IF(I623=INFO_CALENDRIER!$AB$6,IF(BD!H623="COMMANDE","HERVE1","HERVE2"),IF(I623=INFO_CALENDRIER!$AB$7,IF(BD!H623="COMMANDE","MARIA1","MARIA2"),IF(I623=INFO_CALENDRIER!$AB$8,IF(BD!H623="COMMANDE","MARIE1","MARIE2"),IF(I623=INFO_CALENDRIER!$AB$9,IF(BD!H623="COMMANDE","VALERIE1","VALERIE2"),"erreur")))))))))</f>
        <v/>
      </c>
      <c r="U623" s="52"/>
      <c r="V623" s="52"/>
      <c r="W623" s="60" t="str">
        <f t="shared" si="144"/>
        <v/>
      </c>
      <c r="X623" s="60" t="str">
        <f t="shared" si="145"/>
        <v/>
      </c>
      <c r="Y623" s="60" t="str">
        <f t="shared" si="146"/>
        <v/>
      </c>
      <c r="Z623" s="55" t="str">
        <f t="shared" si="147"/>
        <v/>
      </c>
    </row>
    <row r="624" spans="1:26" x14ac:dyDescent="0.25">
      <c r="A624" s="59"/>
      <c r="B624" s="122"/>
      <c r="C624" s="59"/>
      <c r="D624" s="61"/>
      <c r="E624" s="52"/>
      <c r="F624" s="52"/>
      <c r="G624" s="65"/>
      <c r="H624" s="100" t="str">
        <f t="shared" si="140"/>
        <v/>
      </c>
      <c r="I624" s="52"/>
      <c r="J624" s="60" t="str">
        <f t="shared" si="141"/>
        <v/>
      </c>
      <c r="K624" s="60" t="str">
        <f t="shared" si="142"/>
        <v/>
      </c>
      <c r="L624" s="60" t="str">
        <f t="shared" si="143"/>
        <v/>
      </c>
      <c r="M624" s="52"/>
      <c r="N624" s="52" t="str">
        <f t="shared" si="135"/>
        <v/>
      </c>
      <c r="O624" s="52" t="str">
        <f t="shared" si="136"/>
        <v/>
      </c>
      <c r="P624" s="52" t="str">
        <f t="shared" si="137"/>
        <v/>
      </c>
      <c r="Q624" s="52" t="str">
        <f>+IF(A624="","",CONCATENATE(YEAR(A624),"-",VLOOKUP(MONTH(A624),INFO_CALENDRIER!$I$1:$J$13,2,FALSE)))</f>
        <v/>
      </c>
      <c r="R624" s="52" t="str">
        <f t="shared" si="138"/>
        <v/>
      </c>
      <c r="S624" s="60" t="str">
        <f t="shared" si="139"/>
        <v/>
      </c>
      <c r="T624" s="52" t="str">
        <f>IF(H624="","",IF(I624=INFO_CALENDRIER!$AB$2,IF(BD!H624="COMMANDE","ALBAN1","ALBAN2"),IF(I624=INFO_CALENDRIER!$AB$3,IF(BD!H624="COMMANDE","ALICE1","ALICE2"),IF(I624=INFO_CALENDRIER!$AB$4,IF(BD!H624="COMMANDE","EUGENIE1","EUGENIE2"),IF(I624=INFO_CALENDRIER!$AB$5,IF(BD!H624="COMMANDE","FRED1","FRED2"),IF(I624=INFO_CALENDRIER!$AB$6,IF(BD!H624="COMMANDE","HERVE1","HERVE2"),IF(I624=INFO_CALENDRIER!$AB$7,IF(BD!H624="COMMANDE","MARIA1","MARIA2"),IF(I624=INFO_CALENDRIER!$AB$8,IF(BD!H624="COMMANDE","MARIE1","MARIE2"),IF(I624=INFO_CALENDRIER!$AB$9,IF(BD!H624="COMMANDE","VALERIE1","VALERIE2"),"erreur")))))))))</f>
        <v/>
      </c>
      <c r="U624" s="52"/>
      <c r="V624" s="52"/>
      <c r="W624" s="60" t="str">
        <f t="shared" si="144"/>
        <v/>
      </c>
      <c r="X624" s="60" t="str">
        <f t="shared" si="145"/>
        <v/>
      </c>
      <c r="Y624" s="60" t="str">
        <f t="shared" si="146"/>
        <v/>
      </c>
      <c r="Z624" s="55" t="str">
        <f t="shared" si="147"/>
        <v/>
      </c>
    </row>
    <row r="625" spans="1:26" x14ac:dyDescent="0.25">
      <c r="A625" s="59"/>
      <c r="B625" s="122"/>
      <c r="C625" s="59"/>
      <c r="D625" s="61"/>
      <c r="E625" s="52"/>
      <c r="F625" s="52"/>
      <c r="G625" s="65"/>
      <c r="H625" s="100" t="str">
        <f t="shared" si="140"/>
        <v/>
      </c>
      <c r="I625" s="52"/>
      <c r="J625" s="60" t="str">
        <f t="shared" si="141"/>
        <v/>
      </c>
      <c r="K625" s="60" t="str">
        <f t="shared" si="142"/>
        <v/>
      </c>
      <c r="L625" s="60" t="str">
        <f t="shared" si="143"/>
        <v/>
      </c>
      <c r="M625" s="52"/>
      <c r="N625" s="52" t="str">
        <f t="shared" si="135"/>
        <v/>
      </c>
      <c r="O625" s="52" t="str">
        <f t="shared" si="136"/>
        <v/>
      </c>
      <c r="P625" s="52" t="str">
        <f t="shared" si="137"/>
        <v/>
      </c>
      <c r="Q625" s="52" t="str">
        <f>+IF(A625="","",CONCATENATE(YEAR(A625),"-",VLOOKUP(MONTH(A625),INFO_CALENDRIER!$I$1:$J$13,2,FALSE)))</f>
        <v/>
      </c>
      <c r="R625" s="52" t="str">
        <f t="shared" si="138"/>
        <v/>
      </c>
      <c r="S625" s="60" t="str">
        <f t="shared" si="139"/>
        <v/>
      </c>
      <c r="T625" s="52" t="str">
        <f>IF(H625="","",IF(I625=INFO_CALENDRIER!$AB$2,IF(BD!H625="COMMANDE","ALBAN1","ALBAN2"),IF(I625=INFO_CALENDRIER!$AB$3,IF(BD!H625="COMMANDE","ALICE1","ALICE2"),IF(I625=INFO_CALENDRIER!$AB$4,IF(BD!H625="COMMANDE","EUGENIE1","EUGENIE2"),IF(I625=INFO_CALENDRIER!$AB$5,IF(BD!H625="COMMANDE","FRED1","FRED2"),IF(I625=INFO_CALENDRIER!$AB$6,IF(BD!H625="COMMANDE","HERVE1","HERVE2"),IF(I625=INFO_CALENDRIER!$AB$7,IF(BD!H625="COMMANDE","MARIA1","MARIA2"),IF(I625=INFO_CALENDRIER!$AB$8,IF(BD!H625="COMMANDE","MARIE1","MARIE2"),IF(I625=INFO_CALENDRIER!$AB$9,IF(BD!H625="COMMANDE","VALERIE1","VALERIE2"),"erreur")))))))))</f>
        <v/>
      </c>
      <c r="U625" s="52"/>
      <c r="V625" s="52"/>
      <c r="W625" s="60" t="str">
        <f t="shared" si="144"/>
        <v/>
      </c>
      <c r="X625" s="60" t="str">
        <f t="shared" si="145"/>
        <v/>
      </c>
      <c r="Y625" s="60" t="str">
        <f t="shared" si="146"/>
        <v/>
      </c>
      <c r="Z625" s="55" t="str">
        <f t="shared" si="147"/>
        <v/>
      </c>
    </row>
    <row r="626" spans="1:26" x14ac:dyDescent="0.25">
      <c r="A626" s="59"/>
      <c r="B626" s="122"/>
      <c r="C626" s="59"/>
      <c r="D626" s="61"/>
      <c r="E626" s="52"/>
      <c r="F626" s="52"/>
      <c r="G626" s="65"/>
      <c r="H626" s="100" t="str">
        <f t="shared" si="140"/>
        <v/>
      </c>
      <c r="I626" s="52"/>
      <c r="J626" s="60" t="str">
        <f t="shared" si="141"/>
        <v/>
      </c>
      <c r="K626" s="60" t="str">
        <f t="shared" si="142"/>
        <v/>
      </c>
      <c r="L626" s="60" t="str">
        <f t="shared" si="143"/>
        <v/>
      </c>
      <c r="M626" s="52"/>
      <c r="N626" s="52" t="str">
        <f t="shared" si="135"/>
        <v/>
      </c>
      <c r="O626" s="52" t="str">
        <f t="shared" si="136"/>
        <v/>
      </c>
      <c r="P626" s="52" t="str">
        <f t="shared" si="137"/>
        <v/>
      </c>
      <c r="Q626" s="52" t="str">
        <f>+IF(A626="","",CONCATENATE(YEAR(A626),"-",VLOOKUP(MONTH(A626),INFO_CALENDRIER!$I$1:$J$13,2,FALSE)))</f>
        <v/>
      </c>
      <c r="R626" s="52" t="str">
        <f t="shared" si="138"/>
        <v/>
      </c>
      <c r="S626" s="60" t="str">
        <f t="shared" si="139"/>
        <v/>
      </c>
      <c r="T626" s="52" t="str">
        <f>IF(H626="","",IF(I626=INFO_CALENDRIER!$AB$2,IF(BD!H626="COMMANDE","ALBAN1","ALBAN2"),IF(I626=INFO_CALENDRIER!$AB$3,IF(BD!H626="COMMANDE","ALICE1","ALICE2"),IF(I626=INFO_CALENDRIER!$AB$4,IF(BD!H626="COMMANDE","EUGENIE1","EUGENIE2"),IF(I626=INFO_CALENDRIER!$AB$5,IF(BD!H626="COMMANDE","FRED1","FRED2"),IF(I626=INFO_CALENDRIER!$AB$6,IF(BD!H626="COMMANDE","HERVE1","HERVE2"),IF(I626=INFO_CALENDRIER!$AB$7,IF(BD!H626="COMMANDE","MARIA1","MARIA2"),IF(I626=INFO_CALENDRIER!$AB$8,IF(BD!H626="COMMANDE","MARIE1","MARIE2"),IF(I626=INFO_CALENDRIER!$AB$9,IF(BD!H626="COMMANDE","VALERIE1","VALERIE2"),"erreur")))))))))</f>
        <v/>
      </c>
      <c r="U626" s="52"/>
      <c r="V626" s="52"/>
      <c r="W626" s="60" t="str">
        <f t="shared" si="144"/>
        <v/>
      </c>
      <c r="X626" s="60" t="str">
        <f t="shared" si="145"/>
        <v/>
      </c>
      <c r="Y626" s="60" t="str">
        <f t="shared" si="146"/>
        <v/>
      </c>
      <c r="Z626" s="55" t="str">
        <f t="shared" si="147"/>
        <v/>
      </c>
    </row>
    <row r="627" spans="1:26" x14ac:dyDescent="0.25">
      <c r="A627" s="59"/>
      <c r="B627" s="122"/>
      <c r="C627" s="59"/>
      <c r="D627" s="61"/>
      <c r="E627" s="52"/>
      <c r="F627" s="52"/>
      <c r="G627" s="65"/>
      <c r="H627" s="100" t="str">
        <f t="shared" si="140"/>
        <v/>
      </c>
      <c r="I627" s="52"/>
      <c r="J627" s="60" t="str">
        <f t="shared" si="141"/>
        <v/>
      </c>
      <c r="K627" s="60" t="str">
        <f t="shared" si="142"/>
        <v/>
      </c>
      <c r="L627" s="60" t="str">
        <f t="shared" si="143"/>
        <v/>
      </c>
      <c r="M627" s="52"/>
      <c r="N627" s="52" t="str">
        <f t="shared" si="135"/>
        <v/>
      </c>
      <c r="O627" s="52" t="str">
        <f t="shared" si="136"/>
        <v/>
      </c>
      <c r="P627" s="52" t="str">
        <f t="shared" si="137"/>
        <v/>
      </c>
      <c r="Q627" s="52" t="str">
        <f>+IF(A627="","",CONCATENATE(YEAR(A627),"-",VLOOKUP(MONTH(A627),INFO_CALENDRIER!$I$1:$J$13,2,FALSE)))</f>
        <v/>
      </c>
      <c r="R627" s="52" t="str">
        <f t="shared" si="138"/>
        <v/>
      </c>
      <c r="S627" s="60" t="str">
        <f t="shared" si="139"/>
        <v/>
      </c>
      <c r="T627" s="52" t="str">
        <f>IF(H627="","",IF(I627=INFO_CALENDRIER!$AB$2,IF(BD!H627="COMMANDE","ALBAN1","ALBAN2"),IF(I627=INFO_CALENDRIER!$AB$3,IF(BD!H627="COMMANDE","ALICE1","ALICE2"),IF(I627=INFO_CALENDRIER!$AB$4,IF(BD!H627="COMMANDE","EUGENIE1","EUGENIE2"),IF(I627=INFO_CALENDRIER!$AB$5,IF(BD!H627="COMMANDE","FRED1","FRED2"),IF(I627=INFO_CALENDRIER!$AB$6,IF(BD!H627="COMMANDE","HERVE1","HERVE2"),IF(I627=INFO_CALENDRIER!$AB$7,IF(BD!H627="COMMANDE","MARIA1","MARIA2"),IF(I627=INFO_CALENDRIER!$AB$8,IF(BD!H627="COMMANDE","MARIE1","MARIE2"),IF(I627=INFO_CALENDRIER!$AB$9,IF(BD!H627="COMMANDE","VALERIE1","VALERIE2"),"erreur")))))))))</f>
        <v/>
      </c>
      <c r="U627" s="52"/>
      <c r="V627" s="52"/>
      <c r="W627" s="60" t="str">
        <f t="shared" si="144"/>
        <v/>
      </c>
      <c r="X627" s="60" t="str">
        <f t="shared" si="145"/>
        <v/>
      </c>
      <c r="Y627" s="60" t="str">
        <f t="shared" si="146"/>
        <v/>
      </c>
      <c r="Z627" s="55" t="str">
        <f t="shared" si="147"/>
        <v/>
      </c>
    </row>
    <row r="628" spans="1:26" x14ac:dyDescent="0.25">
      <c r="A628" s="59"/>
      <c r="B628" s="122"/>
      <c r="C628" s="59"/>
      <c r="D628" s="61"/>
      <c r="E628" s="52"/>
      <c r="F628" s="52"/>
      <c r="G628" s="65"/>
      <c r="H628" s="100" t="str">
        <f t="shared" si="140"/>
        <v/>
      </c>
      <c r="I628" s="52"/>
      <c r="J628" s="60" t="str">
        <f t="shared" si="141"/>
        <v/>
      </c>
      <c r="K628" s="60" t="str">
        <f t="shared" si="142"/>
        <v/>
      </c>
      <c r="L628" s="60" t="str">
        <f t="shared" si="143"/>
        <v/>
      </c>
      <c r="M628" s="52"/>
      <c r="N628" s="52" t="str">
        <f t="shared" si="135"/>
        <v/>
      </c>
      <c r="O628" s="52" t="str">
        <f t="shared" si="136"/>
        <v/>
      </c>
      <c r="P628" s="52" t="str">
        <f t="shared" si="137"/>
        <v/>
      </c>
      <c r="Q628" s="52" t="str">
        <f>+IF(A628="","",CONCATENATE(YEAR(A628),"-",VLOOKUP(MONTH(A628),INFO_CALENDRIER!$I$1:$J$13,2,FALSE)))</f>
        <v/>
      </c>
      <c r="R628" s="52" t="str">
        <f t="shared" si="138"/>
        <v/>
      </c>
      <c r="S628" s="60" t="str">
        <f t="shared" si="139"/>
        <v/>
      </c>
      <c r="T628" s="52" t="str">
        <f>IF(H628="","",IF(I628=INFO_CALENDRIER!$AB$2,IF(BD!H628="COMMANDE","ALBAN1","ALBAN2"),IF(I628=INFO_CALENDRIER!$AB$3,IF(BD!H628="COMMANDE","ALICE1","ALICE2"),IF(I628=INFO_CALENDRIER!$AB$4,IF(BD!H628="COMMANDE","EUGENIE1","EUGENIE2"),IF(I628=INFO_CALENDRIER!$AB$5,IF(BD!H628="COMMANDE","FRED1","FRED2"),IF(I628=INFO_CALENDRIER!$AB$6,IF(BD!H628="COMMANDE","HERVE1","HERVE2"),IF(I628=INFO_CALENDRIER!$AB$7,IF(BD!H628="COMMANDE","MARIA1","MARIA2"),IF(I628=INFO_CALENDRIER!$AB$8,IF(BD!H628="COMMANDE","MARIE1","MARIE2"),IF(I628=INFO_CALENDRIER!$AB$9,IF(BD!H628="COMMANDE","VALERIE1","VALERIE2"),"erreur")))))))))</f>
        <v/>
      </c>
      <c r="U628" s="52"/>
      <c r="V628" s="52"/>
      <c r="W628" s="60" t="str">
        <f t="shared" si="144"/>
        <v/>
      </c>
      <c r="X628" s="60" t="str">
        <f t="shared" si="145"/>
        <v/>
      </c>
      <c r="Y628" s="60" t="str">
        <f t="shared" si="146"/>
        <v/>
      </c>
      <c r="Z628" s="55" t="str">
        <f t="shared" si="147"/>
        <v/>
      </c>
    </row>
    <row r="629" spans="1:26" x14ac:dyDescent="0.25">
      <c r="A629" s="59"/>
      <c r="B629" s="122"/>
      <c r="C629" s="59"/>
      <c r="D629" s="61"/>
      <c r="E629" s="52"/>
      <c r="F629" s="52"/>
      <c r="G629" s="65"/>
      <c r="H629" s="100" t="str">
        <f t="shared" si="140"/>
        <v/>
      </c>
      <c r="I629" s="52"/>
      <c r="J629" s="60" t="str">
        <f t="shared" si="141"/>
        <v/>
      </c>
      <c r="K629" s="60" t="str">
        <f t="shared" si="142"/>
        <v/>
      </c>
      <c r="L629" s="60" t="str">
        <f t="shared" si="143"/>
        <v/>
      </c>
      <c r="M629" s="52"/>
      <c r="N629" s="52" t="str">
        <f t="shared" si="135"/>
        <v/>
      </c>
      <c r="O629" s="52" t="str">
        <f t="shared" si="136"/>
        <v/>
      </c>
      <c r="P629" s="52" t="str">
        <f t="shared" si="137"/>
        <v/>
      </c>
      <c r="Q629" s="52" t="str">
        <f>+IF(A629="","",CONCATENATE(YEAR(A629),"-",VLOOKUP(MONTH(A629),INFO_CALENDRIER!$I$1:$J$13,2,FALSE)))</f>
        <v/>
      </c>
      <c r="R629" s="52" t="str">
        <f t="shared" si="138"/>
        <v/>
      </c>
      <c r="S629" s="60" t="str">
        <f t="shared" si="139"/>
        <v/>
      </c>
      <c r="T629" s="52" t="str">
        <f>IF(H629="","",IF(I629=INFO_CALENDRIER!$AB$2,IF(BD!H629="COMMANDE","ALBAN1","ALBAN2"),IF(I629=INFO_CALENDRIER!$AB$3,IF(BD!H629="COMMANDE","ALICE1","ALICE2"),IF(I629=INFO_CALENDRIER!$AB$4,IF(BD!H629="COMMANDE","EUGENIE1","EUGENIE2"),IF(I629=INFO_CALENDRIER!$AB$5,IF(BD!H629="COMMANDE","FRED1","FRED2"),IF(I629=INFO_CALENDRIER!$AB$6,IF(BD!H629="COMMANDE","HERVE1","HERVE2"),IF(I629=INFO_CALENDRIER!$AB$7,IF(BD!H629="COMMANDE","MARIA1","MARIA2"),IF(I629=INFO_CALENDRIER!$AB$8,IF(BD!H629="COMMANDE","MARIE1","MARIE2"),IF(I629=INFO_CALENDRIER!$AB$9,IF(BD!H629="COMMANDE","VALERIE1","VALERIE2"),"erreur")))))))))</f>
        <v/>
      </c>
      <c r="U629" s="52"/>
      <c r="V629" s="52"/>
      <c r="W629" s="60" t="str">
        <f t="shared" si="144"/>
        <v/>
      </c>
      <c r="X629" s="60" t="str">
        <f t="shared" si="145"/>
        <v/>
      </c>
      <c r="Y629" s="60" t="str">
        <f t="shared" si="146"/>
        <v/>
      </c>
      <c r="Z629" s="55" t="str">
        <f t="shared" si="147"/>
        <v/>
      </c>
    </row>
    <row r="630" spans="1:26" x14ac:dyDescent="0.25">
      <c r="A630" s="59"/>
      <c r="B630" s="122"/>
      <c r="C630" s="59"/>
      <c r="D630" s="61"/>
      <c r="E630" s="52"/>
      <c r="F630" s="52"/>
      <c r="G630" s="65"/>
      <c r="H630" s="100" t="str">
        <f t="shared" si="140"/>
        <v/>
      </c>
      <c r="I630" s="52"/>
      <c r="J630" s="60" t="str">
        <f t="shared" si="141"/>
        <v/>
      </c>
      <c r="K630" s="60" t="str">
        <f t="shared" si="142"/>
        <v/>
      </c>
      <c r="L630" s="60" t="str">
        <f t="shared" si="143"/>
        <v/>
      </c>
      <c r="M630" s="52"/>
      <c r="N630" s="52" t="str">
        <f t="shared" si="135"/>
        <v/>
      </c>
      <c r="O630" s="52" t="str">
        <f t="shared" si="136"/>
        <v/>
      </c>
      <c r="P630" s="52" t="str">
        <f t="shared" si="137"/>
        <v/>
      </c>
      <c r="Q630" s="52" t="str">
        <f>+IF(A630="","",CONCATENATE(YEAR(A630),"-",VLOOKUP(MONTH(A630),INFO_CALENDRIER!$I$1:$J$13,2,FALSE)))</f>
        <v/>
      </c>
      <c r="R630" s="52" t="str">
        <f t="shared" si="138"/>
        <v/>
      </c>
      <c r="S630" s="60" t="str">
        <f t="shared" si="139"/>
        <v/>
      </c>
      <c r="T630" s="52" t="str">
        <f>IF(H630="","",IF(I630=INFO_CALENDRIER!$AB$2,IF(BD!H630="COMMANDE","ALBAN1","ALBAN2"),IF(I630=INFO_CALENDRIER!$AB$3,IF(BD!H630="COMMANDE","ALICE1","ALICE2"),IF(I630=INFO_CALENDRIER!$AB$4,IF(BD!H630="COMMANDE","EUGENIE1","EUGENIE2"),IF(I630=INFO_CALENDRIER!$AB$5,IF(BD!H630="COMMANDE","FRED1","FRED2"),IF(I630=INFO_CALENDRIER!$AB$6,IF(BD!H630="COMMANDE","HERVE1","HERVE2"),IF(I630=INFO_CALENDRIER!$AB$7,IF(BD!H630="COMMANDE","MARIA1","MARIA2"),IF(I630=INFO_CALENDRIER!$AB$8,IF(BD!H630="COMMANDE","MARIE1","MARIE2"),IF(I630=INFO_CALENDRIER!$AB$9,IF(BD!H630="COMMANDE","VALERIE1","VALERIE2"),"erreur")))))))))</f>
        <v/>
      </c>
      <c r="U630" s="52"/>
      <c r="V630" s="52"/>
      <c r="W630" s="60" t="str">
        <f t="shared" si="144"/>
        <v/>
      </c>
      <c r="X630" s="60" t="str">
        <f t="shared" si="145"/>
        <v/>
      </c>
      <c r="Y630" s="60" t="str">
        <f t="shared" si="146"/>
        <v/>
      </c>
      <c r="Z630" s="55" t="str">
        <f t="shared" si="147"/>
        <v/>
      </c>
    </row>
    <row r="631" spans="1:26" x14ac:dyDescent="0.25">
      <c r="A631" s="59"/>
      <c r="B631" s="122"/>
      <c r="C631" s="59"/>
      <c r="D631" s="61"/>
      <c r="E631" s="52"/>
      <c r="F631" s="52"/>
      <c r="G631" s="65"/>
      <c r="H631" s="100" t="str">
        <f t="shared" si="140"/>
        <v/>
      </c>
      <c r="I631" s="52"/>
      <c r="J631" s="60" t="str">
        <f t="shared" si="141"/>
        <v/>
      </c>
      <c r="K631" s="60" t="str">
        <f t="shared" si="142"/>
        <v/>
      </c>
      <c r="L631" s="60" t="str">
        <f t="shared" si="143"/>
        <v/>
      </c>
      <c r="M631" s="52"/>
      <c r="N631" s="52" t="str">
        <f t="shared" si="135"/>
        <v/>
      </c>
      <c r="O631" s="52" t="str">
        <f t="shared" si="136"/>
        <v/>
      </c>
      <c r="P631" s="52" t="str">
        <f t="shared" si="137"/>
        <v/>
      </c>
      <c r="Q631" s="52" t="str">
        <f>+IF(A631="","",CONCATENATE(YEAR(A631),"-",VLOOKUP(MONTH(A631),INFO_CALENDRIER!$I$1:$J$13,2,FALSE)))</f>
        <v/>
      </c>
      <c r="R631" s="52" t="str">
        <f t="shared" si="138"/>
        <v/>
      </c>
      <c r="S631" s="60" t="str">
        <f t="shared" si="139"/>
        <v/>
      </c>
      <c r="T631" s="52" t="str">
        <f>IF(H631="","",IF(I631=INFO_CALENDRIER!$AB$2,IF(BD!H631="COMMANDE","ALBAN1","ALBAN2"),IF(I631=INFO_CALENDRIER!$AB$3,IF(BD!H631="COMMANDE","ALICE1","ALICE2"),IF(I631=INFO_CALENDRIER!$AB$4,IF(BD!H631="COMMANDE","EUGENIE1","EUGENIE2"),IF(I631=INFO_CALENDRIER!$AB$5,IF(BD!H631="COMMANDE","FRED1","FRED2"),IF(I631=INFO_CALENDRIER!$AB$6,IF(BD!H631="COMMANDE","HERVE1","HERVE2"),IF(I631=INFO_CALENDRIER!$AB$7,IF(BD!H631="COMMANDE","MARIA1","MARIA2"),IF(I631=INFO_CALENDRIER!$AB$8,IF(BD!H631="COMMANDE","MARIE1","MARIE2"),IF(I631=INFO_CALENDRIER!$AB$9,IF(BD!H631="COMMANDE","VALERIE1","VALERIE2"),"erreur")))))))))</f>
        <v/>
      </c>
      <c r="U631" s="52"/>
      <c r="V631" s="52"/>
      <c r="W631" s="60" t="str">
        <f t="shared" si="144"/>
        <v/>
      </c>
      <c r="X631" s="60" t="str">
        <f t="shared" si="145"/>
        <v/>
      </c>
      <c r="Y631" s="60" t="str">
        <f t="shared" si="146"/>
        <v/>
      </c>
      <c r="Z631" s="55" t="str">
        <f t="shared" si="147"/>
        <v/>
      </c>
    </row>
    <row r="632" spans="1:26" x14ac:dyDescent="0.25">
      <c r="A632" s="59"/>
      <c r="B632" s="122"/>
      <c r="C632" s="59"/>
      <c r="D632" s="61"/>
      <c r="E632" s="52"/>
      <c r="F632" s="52"/>
      <c r="G632" s="65"/>
      <c r="H632" s="100" t="str">
        <f t="shared" si="140"/>
        <v/>
      </c>
      <c r="I632" s="52"/>
      <c r="J632" s="60" t="str">
        <f t="shared" si="141"/>
        <v/>
      </c>
      <c r="K632" s="60" t="str">
        <f t="shared" si="142"/>
        <v/>
      </c>
      <c r="L632" s="60" t="str">
        <f t="shared" si="143"/>
        <v/>
      </c>
      <c r="M632" s="52"/>
      <c r="N632" s="52" t="str">
        <f t="shared" si="135"/>
        <v/>
      </c>
      <c r="O632" s="52" t="str">
        <f t="shared" si="136"/>
        <v/>
      </c>
      <c r="P632" s="52" t="str">
        <f t="shared" si="137"/>
        <v/>
      </c>
      <c r="Q632" s="52" t="str">
        <f>+IF(A632="","",CONCATENATE(YEAR(A632),"-",VLOOKUP(MONTH(A632),INFO_CALENDRIER!$I$1:$J$13,2,FALSE)))</f>
        <v/>
      </c>
      <c r="R632" s="52" t="str">
        <f t="shared" si="138"/>
        <v/>
      </c>
      <c r="S632" s="60" t="str">
        <f t="shared" si="139"/>
        <v/>
      </c>
      <c r="T632" s="52" t="str">
        <f>IF(H632="","",IF(I632=INFO_CALENDRIER!$AB$2,IF(BD!H632="COMMANDE","ALBAN1","ALBAN2"),IF(I632=INFO_CALENDRIER!$AB$3,IF(BD!H632="COMMANDE","ALICE1","ALICE2"),IF(I632=INFO_CALENDRIER!$AB$4,IF(BD!H632="COMMANDE","EUGENIE1","EUGENIE2"),IF(I632=INFO_CALENDRIER!$AB$5,IF(BD!H632="COMMANDE","FRED1","FRED2"),IF(I632=INFO_CALENDRIER!$AB$6,IF(BD!H632="COMMANDE","HERVE1","HERVE2"),IF(I632=INFO_CALENDRIER!$AB$7,IF(BD!H632="COMMANDE","MARIA1","MARIA2"),IF(I632=INFO_CALENDRIER!$AB$8,IF(BD!H632="COMMANDE","MARIE1","MARIE2"),IF(I632=INFO_CALENDRIER!$AB$9,IF(BD!H632="COMMANDE","VALERIE1","VALERIE2"),"erreur")))))))))</f>
        <v/>
      </c>
      <c r="U632" s="52"/>
      <c r="V632" s="52"/>
      <c r="W632" s="60" t="str">
        <f t="shared" si="144"/>
        <v/>
      </c>
      <c r="X632" s="60" t="str">
        <f t="shared" si="145"/>
        <v/>
      </c>
      <c r="Y632" s="60" t="str">
        <f t="shared" si="146"/>
        <v/>
      </c>
      <c r="Z632" s="55" t="str">
        <f t="shared" si="147"/>
        <v/>
      </c>
    </row>
    <row r="633" spans="1:26" x14ac:dyDescent="0.25">
      <c r="A633" s="59"/>
      <c r="B633" s="122"/>
      <c r="C633" s="59"/>
      <c r="D633" s="61"/>
      <c r="E633" s="52"/>
      <c r="F633" s="52"/>
      <c r="G633" s="65"/>
      <c r="H633" s="100" t="str">
        <f t="shared" si="140"/>
        <v/>
      </c>
      <c r="I633" s="52"/>
      <c r="J633" s="60" t="str">
        <f t="shared" si="141"/>
        <v/>
      </c>
      <c r="K633" s="60" t="str">
        <f t="shared" si="142"/>
        <v/>
      </c>
      <c r="L633" s="60" t="str">
        <f t="shared" si="143"/>
        <v/>
      </c>
      <c r="M633" s="52"/>
      <c r="N633" s="52" t="str">
        <f t="shared" si="135"/>
        <v/>
      </c>
      <c r="O633" s="52" t="str">
        <f t="shared" si="136"/>
        <v/>
      </c>
      <c r="P633" s="52" t="str">
        <f t="shared" si="137"/>
        <v/>
      </c>
      <c r="Q633" s="52" t="str">
        <f>+IF(A633="","",CONCATENATE(YEAR(A633),"-",VLOOKUP(MONTH(A633),INFO_CALENDRIER!$I$1:$J$13,2,FALSE)))</f>
        <v/>
      </c>
      <c r="R633" s="52" t="str">
        <f t="shared" si="138"/>
        <v/>
      </c>
      <c r="S633" s="60" t="str">
        <f t="shared" si="139"/>
        <v/>
      </c>
      <c r="T633" s="52" t="str">
        <f>IF(H633="","",IF(I633=INFO_CALENDRIER!$AB$2,IF(BD!H633="COMMANDE","ALBAN1","ALBAN2"),IF(I633=INFO_CALENDRIER!$AB$3,IF(BD!H633="COMMANDE","ALICE1","ALICE2"),IF(I633=INFO_CALENDRIER!$AB$4,IF(BD!H633="COMMANDE","EUGENIE1","EUGENIE2"),IF(I633=INFO_CALENDRIER!$AB$5,IF(BD!H633="COMMANDE","FRED1","FRED2"),IF(I633=INFO_CALENDRIER!$AB$6,IF(BD!H633="COMMANDE","HERVE1","HERVE2"),IF(I633=INFO_CALENDRIER!$AB$7,IF(BD!H633="COMMANDE","MARIA1","MARIA2"),IF(I633=INFO_CALENDRIER!$AB$8,IF(BD!H633="COMMANDE","MARIE1","MARIE2"),IF(I633=INFO_CALENDRIER!$AB$9,IF(BD!H633="COMMANDE","VALERIE1","VALERIE2"),"erreur")))))))))</f>
        <v/>
      </c>
      <c r="U633" s="52"/>
      <c r="V633" s="52"/>
      <c r="W633" s="60" t="str">
        <f t="shared" si="144"/>
        <v/>
      </c>
      <c r="X633" s="60" t="str">
        <f t="shared" si="145"/>
        <v/>
      </c>
      <c r="Y633" s="60" t="str">
        <f t="shared" si="146"/>
        <v/>
      </c>
      <c r="Z633" s="55" t="str">
        <f t="shared" si="147"/>
        <v/>
      </c>
    </row>
    <row r="634" spans="1:26" x14ac:dyDescent="0.25">
      <c r="A634" s="59"/>
      <c r="B634" s="122"/>
      <c r="C634" s="59"/>
      <c r="D634" s="61"/>
      <c r="E634" s="52"/>
      <c r="F634" s="52"/>
      <c r="G634" s="65"/>
      <c r="H634" s="100" t="str">
        <f t="shared" si="140"/>
        <v/>
      </c>
      <c r="I634" s="52"/>
      <c r="J634" s="60" t="str">
        <f t="shared" si="141"/>
        <v/>
      </c>
      <c r="K634" s="60" t="str">
        <f t="shared" si="142"/>
        <v/>
      </c>
      <c r="L634" s="60" t="str">
        <f t="shared" si="143"/>
        <v/>
      </c>
      <c r="M634" s="52"/>
      <c r="N634" s="52" t="str">
        <f t="shared" si="135"/>
        <v/>
      </c>
      <c r="O634" s="52" t="str">
        <f t="shared" si="136"/>
        <v/>
      </c>
      <c r="P634" s="52" t="str">
        <f t="shared" si="137"/>
        <v/>
      </c>
      <c r="Q634" s="52" t="str">
        <f>+IF(A634="","",CONCATENATE(YEAR(A634),"-",VLOOKUP(MONTH(A634),INFO_CALENDRIER!$I$1:$J$13,2,FALSE)))</f>
        <v/>
      </c>
      <c r="R634" s="52" t="str">
        <f t="shared" si="138"/>
        <v/>
      </c>
      <c r="S634" s="60" t="str">
        <f t="shared" si="139"/>
        <v/>
      </c>
      <c r="T634" s="52" t="str">
        <f>IF(H634="","",IF(I634=INFO_CALENDRIER!$AB$2,IF(BD!H634="COMMANDE","ALBAN1","ALBAN2"),IF(I634=INFO_CALENDRIER!$AB$3,IF(BD!H634="COMMANDE","ALICE1","ALICE2"),IF(I634=INFO_CALENDRIER!$AB$4,IF(BD!H634="COMMANDE","EUGENIE1","EUGENIE2"),IF(I634=INFO_CALENDRIER!$AB$5,IF(BD!H634="COMMANDE","FRED1","FRED2"),IF(I634=INFO_CALENDRIER!$AB$6,IF(BD!H634="COMMANDE","HERVE1","HERVE2"),IF(I634=INFO_CALENDRIER!$AB$7,IF(BD!H634="COMMANDE","MARIA1","MARIA2"),IF(I634=INFO_CALENDRIER!$AB$8,IF(BD!H634="COMMANDE","MARIE1","MARIE2"),IF(I634=INFO_CALENDRIER!$AB$9,IF(BD!H634="COMMANDE","VALERIE1","VALERIE2"),"erreur")))))))))</f>
        <v/>
      </c>
      <c r="U634" s="52"/>
      <c r="V634" s="52"/>
      <c r="W634" s="60" t="str">
        <f t="shared" si="144"/>
        <v/>
      </c>
      <c r="X634" s="60" t="str">
        <f t="shared" si="145"/>
        <v/>
      </c>
      <c r="Y634" s="60" t="str">
        <f t="shared" si="146"/>
        <v/>
      </c>
      <c r="Z634" s="55" t="str">
        <f t="shared" si="147"/>
        <v/>
      </c>
    </row>
    <row r="635" spans="1:26" x14ac:dyDescent="0.25">
      <c r="A635" s="59"/>
      <c r="B635" s="122"/>
      <c r="C635" s="59"/>
      <c r="D635" s="61"/>
      <c r="E635" s="52"/>
      <c r="F635" s="52"/>
      <c r="G635" s="65"/>
      <c r="H635" s="100" t="str">
        <f t="shared" si="140"/>
        <v/>
      </c>
      <c r="I635" s="52"/>
      <c r="J635" s="60" t="str">
        <f t="shared" si="141"/>
        <v/>
      </c>
      <c r="K635" s="60" t="str">
        <f t="shared" si="142"/>
        <v/>
      </c>
      <c r="L635" s="60" t="str">
        <f t="shared" si="143"/>
        <v/>
      </c>
      <c r="M635" s="52"/>
      <c r="N635" s="52" t="str">
        <f t="shared" si="135"/>
        <v/>
      </c>
      <c r="O635" s="52" t="str">
        <f t="shared" si="136"/>
        <v/>
      </c>
      <c r="P635" s="52" t="str">
        <f t="shared" si="137"/>
        <v/>
      </c>
      <c r="Q635" s="52" t="str">
        <f>+IF(A635="","",CONCATENATE(YEAR(A635),"-",VLOOKUP(MONTH(A635),INFO_CALENDRIER!$I$1:$J$13,2,FALSE)))</f>
        <v/>
      </c>
      <c r="R635" s="52" t="str">
        <f t="shared" si="138"/>
        <v/>
      </c>
      <c r="S635" s="60" t="str">
        <f t="shared" si="139"/>
        <v/>
      </c>
      <c r="T635" s="52" t="str">
        <f>IF(H635="","",IF(I635=INFO_CALENDRIER!$AB$2,IF(BD!H635="COMMANDE","ALBAN1","ALBAN2"),IF(I635=INFO_CALENDRIER!$AB$3,IF(BD!H635="COMMANDE","ALICE1","ALICE2"),IF(I635=INFO_CALENDRIER!$AB$4,IF(BD!H635="COMMANDE","EUGENIE1","EUGENIE2"),IF(I635=INFO_CALENDRIER!$AB$5,IF(BD!H635="COMMANDE","FRED1","FRED2"),IF(I635=INFO_CALENDRIER!$AB$6,IF(BD!H635="COMMANDE","HERVE1","HERVE2"),IF(I635=INFO_CALENDRIER!$AB$7,IF(BD!H635="COMMANDE","MARIA1","MARIA2"),IF(I635=INFO_CALENDRIER!$AB$8,IF(BD!H635="COMMANDE","MARIE1","MARIE2"),IF(I635=INFO_CALENDRIER!$AB$9,IF(BD!H635="COMMANDE","VALERIE1","VALERIE2"),"erreur")))))))))</f>
        <v/>
      </c>
      <c r="U635" s="52"/>
      <c r="V635" s="52"/>
      <c r="W635" s="60" t="str">
        <f t="shared" si="144"/>
        <v/>
      </c>
      <c r="X635" s="60" t="str">
        <f t="shared" si="145"/>
        <v/>
      </c>
      <c r="Y635" s="60" t="str">
        <f t="shared" si="146"/>
        <v/>
      </c>
      <c r="Z635" s="55" t="str">
        <f t="shared" si="147"/>
        <v/>
      </c>
    </row>
    <row r="636" spans="1:26" x14ac:dyDescent="0.25">
      <c r="A636" s="59"/>
      <c r="B636" s="122"/>
      <c r="C636" s="59"/>
      <c r="D636" s="61"/>
      <c r="E636" s="52"/>
      <c r="F636" s="52"/>
      <c r="G636" s="65"/>
      <c r="H636" s="100" t="str">
        <f t="shared" si="140"/>
        <v/>
      </c>
      <c r="I636" s="52"/>
      <c r="J636" s="60" t="str">
        <f t="shared" si="141"/>
        <v/>
      </c>
      <c r="K636" s="60" t="str">
        <f t="shared" si="142"/>
        <v/>
      </c>
      <c r="L636" s="60" t="str">
        <f t="shared" si="143"/>
        <v/>
      </c>
      <c r="M636" s="52"/>
      <c r="N636" s="52" t="str">
        <f t="shared" si="135"/>
        <v/>
      </c>
      <c r="O636" s="52" t="str">
        <f t="shared" si="136"/>
        <v/>
      </c>
      <c r="P636" s="52" t="str">
        <f t="shared" si="137"/>
        <v/>
      </c>
      <c r="Q636" s="52" t="str">
        <f>+IF(A636="","",CONCATENATE(YEAR(A636),"-",VLOOKUP(MONTH(A636),INFO_CALENDRIER!$I$1:$J$13,2,FALSE)))</f>
        <v/>
      </c>
      <c r="R636" s="52" t="str">
        <f t="shared" si="138"/>
        <v/>
      </c>
      <c r="S636" s="60" t="str">
        <f t="shared" si="139"/>
        <v/>
      </c>
      <c r="T636" s="52" t="str">
        <f>IF(H636="","",IF(I636=INFO_CALENDRIER!$AB$2,IF(BD!H636="COMMANDE","ALBAN1","ALBAN2"),IF(I636=INFO_CALENDRIER!$AB$3,IF(BD!H636="COMMANDE","ALICE1","ALICE2"),IF(I636=INFO_CALENDRIER!$AB$4,IF(BD!H636="COMMANDE","EUGENIE1","EUGENIE2"),IF(I636=INFO_CALENDRIER!$AB$5,IF(BD!H636="COMMANDE","FRED1","FRED2"),IF(I636=INFO_CALENDRIER!$AB$6,IF(BD!H636="COMMANDE","HERVE1","HERVE2"),IF(I636=INFO_CALENDRIER!$AB$7,IF(BD!H636="COMMANDE","MARIA1","MARIA2"),IF(I636=INFO_CALENDRIER!$AB$8,IF(BD!H636="COMMANDE","MARIE1","MARIE2"),IF(I636=INFO_CALENDRIER!$AB$9,IF(BD!H636="COMMANDE","VALERIE1","VALERIE2"),"erreur")))))))))</f>
        <v/>
      </c>
      <c r="U636" s="52"/>
      <c r="V636" s="52"/>
      <c r="W636" s="60" t="str">
        <f t="shared" si="144"/>
        <v/>
      </c>
      <c r="X636" s="60" t="str">
        <f t="shared" si="145"/>
        <v/>
      </c>
      <c r="Y636" s="60" t="str">
        <f t="shared" si="146"/>
        <v/>
      </c>
      <c r="Z636" s="55" t="str">
        <f t="shared" si="147"/>
        <v/>
      </c>
    </row>
    <row r="637" spans="1:26" x14ac:dyDescent="0.25">
      <c r="A637" s="59"/>
      <c r="B637" s="122"/>
      <c r="C637" s="59"/>
      <c r="D637" s="61"/>
      <c r="E637" s="52"/>
      <c r="F637" s="52"/>
      <c r="G637" s="65"/>
      <c r="H637" s="100" t="str">
        <f t="shared" si="140"/>
        <v/>
      </c>
      <c r="I637" s="52"/>
      <c r="J637" s="60" t="str">
        <f t="shared" si="141"/>
        <v/>
      </c>
      <c r="K637" s="60" t="str">
        <f t="shared" si="142"/>
        <v/>
      </c>
      <c r="L637" s="60" t="str">
        <f t="shared" si="143"/>
        <v/>
      </c>
      <c r="M637" s="52"/>
      <c r="N637" s="52" t="str">
        <f t="shared" si="135"/>
        <v/>
      </c>
      <c r="O637" s="52" t="str">
        <f t="shared" si="136"/>
        <v/>
      </c>
      <c r="P637" s="52" t="str">
        <f t="shared" si="137"/>
        <v/>
      </c>
      <c r="Q637" s="52" t="str">
        <f>+IF(A637="","",CONCATENATE(YEAR(A637),"-",VLOOKUP(MONTH(A637),INFO_CALENDRIER!$I$1:$J$13,2,FALSE)))</f>
        <v/>
      </c>
      <c r="R637" s="52" t="str">
        <f t="shared" si="138"/>
        <v/>
      </c>
      <c r="S637" s="60" t="str">
        <f t="shared" si="139"/>
        <v/>
      </c>
      <c r="T637" s="52" t="str">
        <f>IF(H637="","",IF(I637=INFO_CALENDRIER!$AB$2,IF(BD!H637="COMMANDE","ALBAN1","ALBAN2"),IF(I637=INFO_CALENDRIER!$AB$3,IF(BD!H637="COMMANDE","ALICE1","ALICE2"),IF(I637=INFO_CALENDRIER!$AB$4,IF(BD!H637="COMMANDE","EUGENIE1","EUGENIE2"),IF(I637=INFO_CALENDRIER!$AB$5,IF(BD!H637="COMMANDE","FRED1","FRED2"),IF(I637=INFO_CALENDRIER!$AB$6,IF(BD!H637="COMMANDE","HERVE1","HERVE2"),IF(I637=INFO_CALENDRIER!$AB$7,IF(BD!H637="COMMANDE","MARIA1","MARIA2"),IF(I637=INFO_CALENDRIER!$AB$8,IF(BD!H637="COMMANDE","MARIE1","MARIE2"),IF(I637=INFO_CALENDRIER!$AB$9,IF(BD!H637="COMMANDE","VALERIE1","VALERIE2"),"erreur")))))))))</f>
        <v/>
      </c>
      <c r="U637" s="52"/>
      <c r="V637" s="52"/>
      <c r="W637" s="60" t="str">
        <f t="shared" si="144"/>
        <v/>
      </c>
      <c r="X637" s="60" t="str">
        <f t="shared" si="145"/>
        <v/>
      </c>
      <c r="Y637" s="60" t="str">
        <f t="shared" si="146"/>
        <v/>
      </c>
      <c r="Z637" s="55" t="str">
        <f t="shared" si="147"/>
        <v/>
      </c>
    </row>
    <row r="638" spans="1:26" x14ac:dyDescent="0.25">
      <c r="A638" s="59"/>
      <c r="B638" s="122"/>
      <c r="C638" s="59"/>
      <c r="D638" s="61"/>
      <c r="E638" s="52"/>
      <c r="F638" s="52"/>
      <c r="G638" s="65"/>
      <c r="H638" s="100" t="str">
        <f t="shared" si="140"/>
        <v/>
      </c>
      <c r="I638" s="52"/>
      <c r="J638" s="60" t="str">
        <f t="shared" si="141"/>
        <v/>
      </c>
      <c r="K638" s="60" t="str">
        <f t="shared" si="142"/>
        <v/>
      </c>
      <c r="L638" s="60" t="str">
        <f t="shared" si="143"/>
        <v/>
      </c>
      <c r="M638" s="52"/>
      <c r="N638" s="52" t="str">
        <f t="shared" si="135"/>
        <v/>
      </c>
      <c r="O638" s="52" t="str">
        <f t="shared" si="136"/>
        <v/>
      </c>
      <c r="P638" s="52" t="str">
        <f t="shared" si="137"/>
        <v/>
      </c>
      <c r="Q638" s="52" t="str">
        <f>+IF(A638="","",CONCATENATE(YEAR(A638),"-",VLOOKUP(MONTH(A638),INFO_CALENDRIER!$I$1:$J$13,2,FALSE)))</f>
        <v/>
      </c>
      <c r="R638" s="52" t="str">
        <f t="shared" si="138"/>
        <v/>
      </c>
      <c r="S638" s="60" t="str">
        <f t="shared" si="139"/>
        <v/>
      </c>
      <c r="T638" s="52" t="str">
        <f>IF(H638="","",IF(I638=INFO_CALENDRIER!$AB$2,IF(BD!H638="COMMANDE","ALBAN1","ALBAN2"),IF(I638=INFO_CALENDRIER!$AB$3,IF(BD!H638="COMMANDE","ALICE1","ALICE2"),IF(I638=INFO_CALENDRIER!$AB$4,IF(BD!H638="COMMANDE","EUGENIE1","EUGENIE2"),IF(I638=INFO_CALENDRIER!$AB$5,IF(BD!H638="COMMANDE","FRED1","FRED2"),IF(I638=INFO_CALENDRIER!$AB$6,IF(BD!H638="COMMANDE","HERVE1","HERVE2"),IF(I638=INFO_CALENDRIER!$AB$7,IF(BD!H638="COMMANDE","MARIA1","MARIA2"),IF(I638=INFO_CALENDRIER!$AB$8,IF(BD!H638="COMMANDE","MARIE1","MARIE2"),IF(I638=INFO_CALENDRIER!$AB$9,IF(BD!H638="COMMANDE","VALERIE1","VALERIE2"),"erreur")))))))))</f>
        <v/>
      </c>
      <c r="U638" s="52"/>
      <c r="V638" s="52"/>
      <c r="W638" s="60" t="str">
        <f t="shared" si="144"/>
        <v/>
      </c>
      <c r="X638" s="60" t="str">
        <f t="shared" si="145"/>
        <v/>
      </c>
      <c r="Y638" s="60" t="str">
        <f t="shared" si="146"/>
        <v/>
      </c>
      <c r="Z638" s="55" t="str">
        <f t="shared" si="147"/>
        <v/>
      </c>
    </row>
    <row r="639" spans="1:26" x14ac:dyDescent="0.25">
      <c r="A639" s="59"/>
      <c r="B639" s="122"/>
      <c r="C639" s="59"/>
      <c r="D639" s="61"/>
      <c r="E639" s="52"/>
      <c r="F639" s="52"/>
      <c r="G639" s="65"/>
      <c r="H639" s="100" t="str">
        <f t="shared" si="140"/>
        <v/>
      </c>
      <c r="I639" s="52"/>
      <c r="J639" s="60" t="str">
        <f t="shared" si="141"/>
        <v/>
      </c>
      <c r="K639" s="60" t="str">
        <f t="shared" si="142"/>
        <v/>
      </c>
      <c r="L639" s="60" t="str">
        <f t="shared" si="143"/>
        <v/>
      </c>
      <c r="M639" s="52"/>
      <c r="N639" s="52" t="str">
        <f t="shared" si="135"/>
        <v/>
      </c>
      <c r="O639" s="52" t="str">
        <f t="shared" si="136"/>
        <v/>
      </c>
      <c r="P639" s="52" t="str">
        <f t="shared" si="137"/>
        <v/>
      </c>
      <c r="Q639" s="52" t="str">
        <f>+IF(A639="","",CONCATENATE(YEAR(A639),"-",VLOOKUP(MONTH(A639),INFO_CALENDRIER!$I$1:$J$13,2,FALSE)))</f>
        <v/>
      </c>
      <c r="R639" s="52" t="str">
        <f t="shared" si="138"/>
        <v/>
      </c>
      <c r="S639" s="60" t="str">
        <f t="shared" si="139"/>
        <v/>
      </c>
      <c r="T639" s="52" t="str">
        <f>IF(H639="","",IF(I639=INFO_CALENDRIER!$AB$2,IF(BD!H639="COMMANDE","ALBAN1","ALBAN2"),IF(I639=INFO_CALENDRIER!$AB$3,IF(BD!H639="COMMANDE","ALICE1","ALICE2"),IF(I639=INFO_CALENDRIER!$AB$4,IF(BD!H639="COMMANDE","EUGENIE1","EUGENIE2"),IF(I639=INFO_CALENDRIER!$AB$5,IF(BD!H639="COMMANDE","FRED1","FRED2"),IF(I639=INFO_CALENDRIER!$AB$6,IF(BD!H639="COMMANDE","HERVE1","HERVE2"),IF(I639=INFO_CALENDRIER!$AB$7,IF(BD!H639="COMMANDE","MARIA1","MARIA2"),IF(I639=INFO_CALENDRIER!$AB$8,IF(BD!H639="COMMANDE","MARIE1","MARIE2"),IF(I639=INFO_CALENDRIER!$AB$9,IF(BD!H639="COMMANDE","VALERIE1","VALERIE2"),"erreur")))))))))</f>
        <v/>
      </c>
      <c r="U639" s="52"/>
      <c r="V639" s="52"/>
      <c r="W639" s="60" t="str">
        <f t="shared" si="144"/>
        <v/>
      </c>
      <c r="X639" s="60" t="str">
        <f t="shared" si="145"/>
        <v/>
      </c>
      <c r="Y639" s="60" t="str">
        <f t="shared" si="146"/>
        <v/>
      </c>
      <c r="Z639" s="55" t="str">
        <f t="shared" si="147"/>
        <v/>
      </c>
    </row>
    <row r="640" spans="1:26" x14ac:dyDescent="0.25">
      <c r="A640" s="59"/>
      <c r="B640" s="122"/>
      <c r="C640" s="59"/>
      <c r="D640" s="61"/>
      <c r="E640" s="52"/>
      <c r="F640" s="52"/>
      <c r="G640" s="65"/>
      <c r="H640" s="100" t="str">
        <f t="shared" si="140"/>
        <v/>
      </c>
      <c r="I640" s="52"/>
      <c r="J640" s="60" t="str">
        <f t="shared" si="141"/>
        <v/>
      </c>
      <c r="K640" s="60" t="str">
        <f t="shared" si="142"/>
        <v/>
      </c>
      <c r="L640" s="60" t="str">
        <f t="shared" si="143"/>
        <v/>
      </c>
      <c r="M640" s="52"/>
      <c r="N640" s="52" t="str">
        <f t="shared" si="135"/>
        <v/>
      </c>
      <c r="O640" s="52" t="str">
        <f t="shared" si="136"/>
        <v/>
      </c>
      <c r="P640" s="52" t="str">
        <f t="shared" si="137"/>
        <v/>
      </c>
      <c r="Q640" s="52" t="str">
        <f>+IF(A640="","",CONCATENATE(YEAR(A640),"-",VLOOKUP(MONTH(A640),INFO_CALENDRIER!$I$1:$J$13,2,FALSE)))</f>
        <v/>
      </c>
      <c r="R640" s="52" t="str">
        <f t="shared" si="138"/>
        <v/>
      </c>
      <c r="S640" s="60" t="str">
        <f t="shared" si="139"/>
        <v/>
      </c>
      <c r="T640" s="52" t="str">
        <f>IF(H640="","",IF(I640=INFO_CALENDRIER!$AB$2,IF(BD!H640="COMMANDE","ALBAN1","ALBAN2"),IF(I640=INFO_CALENDRIER!$AB$3,IF(BD!H640="COMMANDE","ALICE1","ALICE2"),IF(I640=INFO_CALENDRIER!$AB$4,IF(BD!H640="COMMANDE","EUGENIE1","EUGENIE2"),IF(I640=INFO_CALENDRIER!$AB$5,IF(BD!H640="COMMANDE","FRED1","FRED2"),IF(I640=INFO_CALENDRIER!$AB$6,IF(BD!H640="COMMANDE","HERVE1","HERVE2"),IF(I640=INFO_CALENDRIER!$AB$7,IF(BD!H640="COMMANDE","MARIA1","MARIA2"),IF(I640=INFO_CALENDRIER!$AB$8,IF(BD!H640="COMMANDE","MARIE1","MARIE2"),IF(I640=INFO_CALENDRIER!$AB$9,IF(BD!H640="COMMANDE","VALERIE1","VALERIE2"),"erreur")))))))))</f>
        <v/>
      </c>
      <c r="U640" s="52"/>
      <c r="V640" s="52"/>
      <c r="W640" s="60" t="str">
        <f t="shared" si="144"/>
        <v/>
      </c>
      <c r="X640" s="60" t="str">
        <f t="shared" si="145"/>
        <v/>
      </c>
      <c r="Y640" s="60" t="str">
        <f t="shared" si="146"/>
        <v/>
      </c>
      <c r="Z640" s="55" t="str">
        <f t="shared" si="147"/>
        <v/>
      </c>
    </row>
    <row r="641" spans="1:26" x14ac:dyDescent="0.25">
      <c r="A641" s="59"/>
      <c r="B641" s="122"/>
      <c r="C641" s="59"/>
      <c r="D641" s="61"/>
      <c r="E641" s="52"/>
      <c r="F641" s="52"/>
      <c r="G641" s="65"/>
      <c r="H641" s="100" t="str">
        <f t="shared" si="140"/>
        <v/>
      </c>
      <c r="I641" s="52"/>
      <c r="J641" s="60" t="str">
        <f t="shared" si="141"/>
        <v/>
      </c>
      <c r="K641" s="60" t="str">
        <f t="shared" si="142"/>
        <v/>
      </c>
      <c r="L641" s="60" t="str">
        <f t="shared" si="143"/>
        <v/>
      </c>
      <c r="M641" s="52"/>
      <c r="N641" s="52" t="str">
        <f t="shared" si="135"/>
        <v/>
      </c>
      <c r="O641" s="52" t="str">
        <f t="shared" si="136"/>
        <v/>
      </c>
      <c r="P641" s="52" t="str">
        <f t="shared" si="137"/>
        <v/>
      </c>
      <c r="Q641" s="52" t="str">
        <f>+IF(A641="","",CONCATENATE(YEAR(A641),"-",VLOOKUP(MONTH(A641),INFO_CALENDRIER!$I$1:$J$13,2,FALSE)))</f>
        <v/>
      </c>
      <c r="R641" s="52" t="str">
        <f t="shared" si="138"/>
        <v/>
      </c>
      <c r="S641" s="60" t="str">
        <f t="shared" si="139"/>
        <v/>
      </c>
      <c r="T641" s="52" t="str">
        <f>IF(H641="","",IF(I641=INFO_CALENDRIER!$AB$2,IF(BD!H641="COMMANDE","ALBAN1","ALBAN2"),IF(I641=INFO_CALENDRIER!$AB$3,IF(BD!H641="COMMANDE","ALICE1","ALICE2"),IF(I641=INFO_CALENDRIER!$AB$4,IF(BD!H641="COMMANDE","EUGENIE1","EUGENIE2"),IF(I641=INFO_CALENDRIER!$AB$5,IF(BD!H641="COMMANDE","FRED1","FRED2"),IF(I641=INFO_CALENDRIER!$AB$6,IF(BD!H641="COMMANDE","HERVE1","HERVE2"),IF(I641=INFO_CALENDRIER!$AB$7,IF(BD!H641="COMMANDE","MARIA1","MARIA2"),IF(I641=INFO_CALENDRIER!$AB$8,IF(BD!H641="COMMANDE","MARIE1","MARIE2"),IF(I641=INFO_CALENDRIER!$AB$9,IF(BD!H641="COMMANDE","VALERIE1","VALERIE2"),"erreur")))))))))</f>
        <v/>
      </c>
      <c r="U641" s="52"/>
      <c r="V641" s="52"/>
      <c r="W641" s="60" t="str">
        <f t="shared" si="144"/>
        <v/>
      </c>
      <c r="X641" s="60" t="str">
        <f t="shared" si="145"/>
        <v/>
      </c>
      <c r="Y641" s="60" t="str">
        <f t="shared" si="146"/>
        <v/>
      </c>
      <c r="Z641" s="55" t="str">
        <f t="shared" si="147"/>
        <v/>
      </c>
    </row>
    <row r="642" spans="1:26" x14ac:dyDescent="0.25">
      <c r="A642" s="59"/>
      <c r="B642" s="122"/>
      <c r="C642" s="59"/>
      <c r="D642" s="61"/>
      <c r="E642" s="52"/>
      <c r="F642" s="52"/>
      <c r="G642" s="65"/>
      <c r="H642" s="100" t="str">
        <f t="shared" si="140"/>
        <v/>
      </c>
      <c r="I642" s="52"/>
      <c r="J642" s="60" t="str">
        <f t="shared" si="141"/>
        <v/>
      </c>
      <c r="K642" s="60" t="str">
        <f t="shared" si="142"/>
        <v/>
      </c>
      <c r="L642" s="60" t="str">
        <f t="shared" si="143"/>
        <v/>
      </c>
      <c r="M642" s="52"/>
      <c r="N642" s="52" t="str">
        <f t="shared" si="135"/>
        <v/>
      </c>
      <c r="O642" s="52" t="str">
        <f t="shared" si="136"/>
        <v/>
      </c>
      <c r="P642" s="52" t="str">
        <f t="shared" si="137"/>
        <v/>
      </c>
      <c r="Q642" s="52" t="str">
        <f>+IF(A642="","",CONCATENATE(YEAR(A642),"-",VLOOKUP(MONTH(A642),INFO_CALENDRIER!$I$1:$J$13,2,FALSE)))</f>
        <v/>
      </c>
      <c r="R642" s="52" t="str">
        <f t="shared" si="138"/>
        <v/>
      </c>
      <c r="S642" s="60" t="str">
        <f t="shared" si="139"/>
        <v/>
      </c>
      <c r="T642" s="52" t="str">
        <f>IF(H642="","",IF(I642=INFO_CALENDRIER!$AB$2,IF(BD!H642="COMMANDE","ALBAN1","ALBAN2"),IF(I642=INFO_CALENDRIER!$AB$3,IF(BD!H642="COMMANDE","ALICE1","ALICE2"),IF(I642=INFO_CALENDRIER!$AB$4,IF(BD!H642="COMMANDE","EUGENIE1","EUGENIE2"),IF(I642=INFO_CALENDRIER!$AB$5,IF(BD!H642="COMMANDE","FRED1","FRED2"),IF(I642=INFO_CALENDRIER!$AB$6,IF(BD!H642="COMMANDE","HERVE1","HERVE2"),IF(I642=INFO_CALENDRIER!$AB$7,IF(BD!H642="COMMANDE","MARIA1","MARIA2"),IF(I642=INFO_CALENDRIER!$AB$8,IF(BD!H642="COMMANDE","MARIE1","MARIE2"),IF(I642=INFO_CALENDRIER!$AB$9,IF(BD!H642="COMMANDE","VALERIE1","VALERIE2"),"erreur")))))))))</f>
        <v/>
      </c>
      <c r="U642" s="52"/>
      <c r="V642" s="52"/>
      <c r="W642" s="60" t="str">
        <f t="shared" si="144"/>
        <v/>
      </c>
      <c r="X642" s="60" t="str">
        <f t="shared" si="145"/>
        <v/>
      </c>
      <c r="Y642" s="60" t="str">
        <f t="shared" si="146"/>
        <v/>
      </c>
      <c r="Z642" s="55" t="str">
        <f t="shared" si="147"/>
        <v/>
      </c>
    </row>
    <row r="643" spans="1:26" x14ac:dyDescent="0.25">
      <c r="A643" s="59"/>
      <c r="B643" s="122"/>
      <c r="C643" s="59"/>
      <c r="D643" s="61"/>
      <c r="E643" s="52"/>
      <c r="F643" s="52"/>
      <c r="G643" s="65"/>
      <c r="H643" s="100" t="str">
        <f t="shared" si="140"/>
        <v/>
      </c>
      <c r="I643" s="52"/>
      <c r="J643" s="60" t="str">
        <f t="shared" si="141"/>
        <v/>
      </c>
      <c r="K643" s="60" t="str">
        <f t="shared" si="142"/>
        <v/>
      </c>
      <c r="L643" s="60" t="str">
        <f t="shared" si="143"/>
        <v/>
      </c>
      <c r="M643" s="52"/>
      <c r="N643" s="52" t="str">
        <f t="shared" ref="N643:N706" si="148">+IF($A643="","",IF(OR(ISERR(K643),ISNA(K643)),1,0))</f>
        <v/>
      </c>
      <c r="O643" s="52" t="str">
        <f t="shared" ref="O643:O706" si="149">+IF($A643="","",IF(OR(ISERR(J643),ISNA(J643)),1,0))</f>
        <v/>
      </c>
      <c r="P643" s="52" t="str">
        <f t="shared" ref="P643:P706" si="150">IF($A643="","",IF(OR(ISERR(L643),ISNA(L643)),1,0))</f>
        <v/>
      </c>
      <c r="Q643" s="52" t="str">
        <f>+IF(A643="","",CONCATENATE(YEAR(A643),"-",VLOOKUP(MONTH(A643),INFO_CALENDRIER!$I$1:$J$13,2,FALSE)))</f>
        <v/>
      </c>
      <c r="R643" s="52" t="str">
        <f t="shared" ref="R643:R706" si="151">+IF($A643="","",IF(OR(ISERR(E643),ISNA(E643)),1,0))</f>
        <v/>
      </c>
      <c r="S643" s="60" t="str">
        <f t="shared" ref="S643:S706" si="152">IF($A643="","",IF(OR(ISERR(I643),ISNA(I643)),1,0))</f>
        <v/>
      </c>
      <c r="T643" s="52" t="str">
        <f>IF(H643="","",IF(I643=INFO_CALENDRIER!$AB$2,IF(BD!H643="COMMANDE","ALBAN1","ALBAN2"),IF(I643=INFO_CALENDRIER!$AB$3,IF(BD!H643="COMMANDE","ALICE1","ALICE2"),IF(I643=INFO_CALENDRIER!$AB$4,IF(BD!H643="COMMANDE","EUGENIE1","EUGENIE2"),IF(I643=INFO_CALENDRIER!$AB$5,IF(BD!H643="COMMANDE","FRED1","FRED2"),IF(I643=INFO_CALENDRIER!$AB$6,IF(BD!H643="COMMANDE","HERVE1","HERVE2"),IF(I643=INFO_CALENDRIER!$AB$7,IF(BD!H643="COMMANDE","MARIA1","MARIA2"),IF(I643=INFO_CALENDRIER!$AB$8,IF(BD!H643="COMMANDE","MARIE1","MARIE2"),IF(I643=INFO_CALENDRIER!$AB$9,IF(BD!H643="COMMANDE","VALERIE1","VALERIE2"),"erreur")))))))))</f>
        <v/>
      </c>
      <c r="U643" s="52"/>
      <c r="V643" s="52"/>
      <c r="W643" s="60" t="str">
        <f t="shared" si="144"/>
        <v/>
      </c>
      <c r="X643" s="60" t="str">
        <f t="shared" si="145"/>
        <v/>
      </c>
      <c r="Y643" s="60" t="str">
        <f t="shared" si="146"/>
        <v/>
      </c>
      <c r="Z643" s="55" t="str">
        <f t="shared" si="147"/>
        <v/>
      </c>
    </row>
    <row r="644" spans="1:26" x14ac:dyDescent="0.25">
      <c r="A644" s="59"/>
      <c r="B644" s="122"/>
      <c r="C644" s="59"/>
      <c r="D644" s="61"/>
      <c r="E644" s="52"/>
      <c r="F644" s="52"/>
      <c r="G644" s="65"/>
      <c r="H644" s="100" t="str">
        <f t="shared" si="140"/>
        <v/>
      </c>
      <c r="I644" s="52"/>
      <c r="J644" s="60" t="str">
        <f t="shared" si="141"/>
        <v/>
      </c>
      <c r="K644" s="60" t="str">
        <f t="shared" si="142"/>
        <v/>
      </c>
      <c r="L644" s="60" t="str">
        <f t="shared" si="143"/>
        <v/>
      </c>
      <c r="M644" s="52"/>
      <c r="N644" s="52" t="str">
        <f t="shared" si="148"/>
        <v/>
      </c>
      <c r="O644" s="52" t="str">
        <f t="shared" si="149"/>
        <v/>
      </c>
      <c r="P644" s="52" t="str">
        <f t="shared" si="150"/>
        <v/>
      </c>
      <c r="Q644" s="52" t="str">
        <f>+IF(A644="","",CONCATENATE(YEAR(A644),"-",VLOOKUP(MONTH(A644),INFO_CALENDRIER!$I$1:$J$13,2,FALSE)))</f>
        <v/>
      </c>
      <c r="R644" s="52" t="str">
        <f t="shared" si="151"/>
        <v/>
      </c>
      <c r="S644" s="60" t="str">
        <f t="shared" si="152"/>
        <v/>
      </c>
      <c r="T644" s="52" t="str">
        <f>IF(H644="","",IF(I644=INFO_CALENDRIER!$AB$2,IF(BD!H644="COMMANDE","ALBAN1","ALBAN2"),IF(I644=INFO_CALENDRIER!$AB$3,IF(BD!H644="COMMANDE","ALICE1","ALICE2"),IF(I644=INFO_CALENDRIER!$AB$4,IF(BD!H644="COMMANDE","EUGENIE1","EUGENIE2"),IF(I644=INFO_CALENDRIER!$AB$5,IF(BD!H644="COMMANDE","FRED1","FRED2"),IF(I644=INFO_CALENDRIER!$AB$6,IF(BD!H644="COMMANDE","HERVE1","HERVE2"),IF(I644=INFO_CALENDRIER!$AB$7,IF(BD!H644="COMMANDE","MARIA1","MARIA2"),IF(I644=INFO_CALENDRIER!$AB$8,IF(BD!H644="COMMANDE","MARIE1","MARIE2"),IF(I644=INFO_CALENDRIER!$AB$9,IF(BD!H644="COMMANDE","VALERIE1","VALERIE2"),"erreur")))))))))</f>
        <v/>
      </c>
      <c r="U644" s="52"/>
      <c r="V644" s="52"/>
      <c r="W644" s="60" t="str">
        <f t="shared" si="144"/>
        <v/>
      </c>
      <c r="X644" s="60" t="str">
        <f t="shared" si="145"/>
        <v/>
      </c>
      <c r="Y644" s="60" t="str">
        <f t="shared" si="146"/>
        <v/>
      </c>
      <c r="Z644" s="55" t="str">
        <f t="shared" si="147"/>
        <v/>
      </c>
    </row>
    <row r="645" spans="1:26" x14ac:dyDescent="0.25">
      <c r="A645" s="59"/>
      <c r="B645" s="122"/>
      <c r="C645" s="59"/>
      <c r="D645" s="61"/>
      <c r="E645" s="52"/>
      <c r="F645" s="52"/>
      <c r="G645" s="65"/>
      <c r="H645" s="100" t="str">
        <f t="shared" si="140"/>
        <v/>
      </c>
      <c r="I645" s="52"/>
      <c r="J645" s="60" t="str">
        <f t="shared" si="141"/>
        <v/>
      </c>
      <c r="K645" s="60" t="str">
        <f t="shared" si="142"/>
        <v/>
      </c>
      <c r="L645" s="60" t="str">
        <f t="shared" si="143"/>
        <v/>
      </c>
      <c r="M645" s="52"/>
      <c r="N645" s="52" t="str">
        <f t="shared" si="148"/>
        <v/>
      </c>
      <c r="O645" s="52" t="str">
        <f t="shared" si="149"/>
        <v/>
      </c>
      <c r="P645" s="52" t="str">
        <f t="shared" si="150"/>
        <v/>
      </c>
      <c r="Q645" s="52" t="str">
        <f>+IF(A645="","",CONCATENATE(YEAR(A645),"-",VLOOKUP(MONTH(A645),INFO_CALENDRIER!$I$1:$J$13,2,FALSE)))</f>
        <v/>
      </c>
      <c r="R645" s="52" t="str">
        <f t="shared" si="151"/>
        <v/>
      </c>
      <c r="S645" s="60" t="str">
        <f t="shared" si="152"/>
        <v/>
      </c>
      <c r="T645" s="52" t="str">
        <f>IF(H645="","",IF(I645=INFO_CALENDRIER!$AB$2,IF(BD!H645="COMMANDE","ALBAN1","ALBAN2"),IF(I645=INFO_CALENDRIER!$AB$3,IF(BD!H645="COMMANDE","ALICE1","ALICE2"),IF(I645=INFO_CALENDRIER!$AB$4,IF(BD!H645="COMMANDE","EUGENIE1","EUGENIE2"),IF(I645=INFO_CALENDRIER!$AB$5,IF(BD!H645="COMMANDE","FRED1","FRED2"),IF(I645=INFO_CALENDRIER!$AB$6,IF(BD!H645="COMMANDE","HERVE1","HERVE2"),IF(I645=INFO_CALENDRIER!$AB$7,IF(BD!H645="COMMANDE","MARIA1","MARIA2"),IF(I645=INFO_CALENDRIER!$AB$8,IF(BD!H645="COMMANDE","MARIE1","MARIE2"),IF(I645=INFO_CALENDRIER!$AB$9,IF(BD!H645="COMMANDE","VALERIE1","VALERIE2"),"erreur")))))))))</f>
        <v/>
      </c>
      <c r="U645" s="52"/>
      <c r="V645" s="52"/>
      <c r="W645" s="60" t="str">
        <f t="shared" si="144"/>
        <v/>
      </c>
      <c r="X645" s="60" t="str">
        <f t="shared" si="145"/>
        <v/>
      </c>
      <c r="Y645" s="60" t="str">
        <f t="shared" si="146"/>
        <v/>
      </c>
      <c r="Z645" s="55" t="str">
        <f t="shared" si="147"/>
        <v/>
      </c>
    </row>
    <row r="646" spans="1:26" x14ac:dyDescent="0.25">
      <c r="A646" s="59"/>
      <c r="B646" s="122"/>
      <c r="C646" s="59"/>
      <c r="D646" s="61"/>
      <c r="E646" s="52"/>
      <c r="F646" s="52"/>
      <c r="G646" s="65"/>
      <c r="H646" s="100" t="str">
        <f t="shared" si="140"/>
        <v/>
      </c>
      <c r="I646" s="52"/>
      <c r="J646" s="60" t="str">
        <f t="shared" si="141"/>
        <v/>
      </c>
      <c r="K646" s="60" t="str">
        <f t="shared" si="142"/>
        <v/>
      </c>
      <c r="L646" s="60" t="str">
        <f t="shared" si="143"/>
        <v/>
      </c>
      <c r="M646" s="52"/>
      <c r="N646" s="52" t="str">
        <f t="shared" si="148"/>
        <v/>
      </c>
      <c r="O646" s="52" t="str">
        <f t="shared" si="149"/>
        <v/>
      </c>
      <c r="P646" s="52" t="str">
        <f t="shared" si="150"/>
        <v/>
      </c>
      <c r="Q646" s="52" t="str">
        <f>+IF(A646="","",CONCATENATE(YEAR(A646),"-",VLOOKUP(MONTH(A646),INFO_CALENDRIER!$I$1:$J$13,2,FALSE)))</f>
        <v/>
      </c>
      <c r="R646" s="52" t="str">
        <f t="shared" si="151"/>
        <v/>
      </c>
      <c r="S646" s="60" t="str">
        <f t="shared" si="152"/>
        <v/>
      </c>
      <c r="T646" s="52" t="str">
        <f>IF(H646="","",IF(I646=INFO_CALENDRIER!$AB$2,IF(BD!H646="COMMANDE","ALBAN1","ALBAN2"),IF(I646=INFO_CALENDRIER!$AB$3,IF(BD!H646="COMMANDE","ALICE1","ALICE2"),IF(I646=INFO_CALENDRIER!$AB$4,IF(BD!H646="COMMANDE","EUGENIE1","EUGENIE2"),IF(I646=INFO_CALENDRIER!$AB$5,IF(BD!H646="COMMANDE","FRED1","FRED2"),IF(I646=INFO_CALENDRIER!$AB$6,IF(BD!H646="COMMANDE","HERVE1","HERVE2"),IF(I646=INFO_CALENDRIER!$AB$7,IF(BD!H646="COMMANDE","MARIA1","MARIA2"),IF(I646=INFO_CALENDRIER!$AB$8,IF(BD!H646="COMMANDE","MARIE1","MARIE2"),IF(I646=INFO_CALENDRIER!$AB$9,IF(BD!H646="COMMANDE","VALERIE1","VALERIE2"),"erreur")))))))))</f>
        <v/>
      </c>
      <c r="U646" s="52"/>
      <c r="V646" s="52"/>
      <c r="W646" s="60" t="str">
        <f t="shared" si="144"/>
        <v/>
      </c>
      <c r="X646" s="60" t="str">
        <f t="shared" si="145"/>
        <v/>
      </c>
      <c r="Y646" s="60" t="str">
        <f t="shared" si="146"/>
        <v/>
      </c>
      <c r="Z646" s="55" t="str">
        <f t="shared" si="147"/>
        <v/>
      </c>
    </row>
    <row r="647" spans="1:26" x14ac:dyDescent="0.25">
      <c r="A647" s="59"/>
      <c r="B647" s="122"/>
      <c r="C647" s="59"/>
      <c r="D647" s="61"/>
      <c r="E647" s="52"/>
      <c r="F647" s="52"/>
      <c r="G647" s="65"/>
      <c r="H647" s="100" t="str">
        <f t="shared" si="140"/>
        <v/>
      </c>
      <c r="I647" s="52"/>
      <c r="J647" s="60" t="str">
        <f t="shared" si="141"/>
        <v/>
      </c>
      <c r="K647" s="60" t="str">
        <f t="shared" si="142"/>
        <v/>
      </c>
      <c r="L647" s="60" t="str">
        <f t="shared" si="143"/>
        <v/>
      </c>
      <c r="M647" s="52"/>
      <c r="N647" s="52" t="str">
        <f t="shared" si="148"/>
        <v/>
      </c>
      <c r="O647" s="52" t="str">
        <f t="shared" si="149"/>
        <v/>
      </c>
      <c r="P647" s="52" t="str">
        <f t="shared" si="150"/>
        <v/>
      </c>
      <c r="Q647" s="52" t="str">
        <f>+IF(A647="","",CONCATENATE(YEAR(A647),"-",VLOOKUP(MONTH(A647),INFO_CALENDRIER!$I$1:$J$13,2,FALSE)))</f>
        <v/>
      </c>
      <c r="R647" s="52" t="str">
        <f t="shared" si="151"/>
        <v/>
      </c>
      <c r="S647" s="60" t="str">
        <f t="shared" si="152"/>
        <v/>
      </c>
      <c r="T647" s="52" t="str">
        <f>IF(H647="","",IF(I647=INFO_CALENDRIER!$AB$2,IF(BD!H647="COMMANDE","ALBAN1","ALBAN2"),IF(I647=INFO_CALENDRIER!$AB$3,IF(BD!H647="COMMANDE","ALICE1","ALICE2"),IF(I647=INFO_CALENDRIER!$AB$4,IF(BD!H647="COMMANDE","EUGENIE1","EUGENIE2"),IF(I647=INFO_CALENDRIER!$AB$5,IF(BD!H647="COMMANDE","FRED1","FRED2"),IF(I647=INFO_CALENDRIER!$AB$6,IF(BD!H647="COMMANDE","HERVE1","HERVE2"),IF(I647=INFO_CALENDRIER!$AB$7,IF(BD!H647="COMMANDE","MARIA1","MARIA2"),IF(I647=INFO_CALENDRIER!$AB$8,IF(BD!H647="COMMANDE","MARIE1","MARIE2"),IF(I647=INFO_CALENDRIER!$AB$9,IF(BD!H647="COMMANDE","VALERIE1","VALERIE2"),"erreur")))))))))</f>
        <v/>
      </c>
      <c r="U647" s="52"/>
      <c r="V647" s="52"/>
      <c r="W647" s="60" t="str">
        <f t="shared" si="144"/>
        <v/>
      </c>
      <c r="X647" s="60" t="str">
        <f t="shared" si="145"/>
        <v/>
      </c>
      <c r="Y647" s="60" t="str">
        <f t="shared" si="146"/>
        <v/>
      </c>
      <c r="Z647" s="55" t="str">
        <f t="shared" si="147"/>
        <v/>
      </c>
    </row>
    <row r="648" spans="1:26" x14ac:dyDescent="0.25">
      <c r="A648" s="59"/>
      <c r="B648" s="122"/>
      <c r="C648" s="59"/>
      <c r="D648" s="61"/>
      <c r="E648" s="52"/>
      <c r="F648" s="52"/>
      <c r="G648" s="65"/>
      <c r="H648" s="100" t="str">
        <f t="shared" si="140"/>
        <v/>
      </c>
      <c r="I648" s="52"/>
      <c r="J648" s="60" t="str">
        <f t="shared" si="141"/>
        <v/>
      </c>
      <c r="K648" s="60" t="str">
        <f t="shared" si="142"/>
        <v/>
      </c>
      <c r="L648" s="60" t="str">
        <f t="shared" si="143"/>
        <v/>
      </c>
      <c r="M648" s="52"/>
      <c r="N648" s="52" t="str">
        <f t="shared" si="148"/>
        <v/>
      </c>
      <c r="O648" s="52" t="str">
        <f t="shared" si="149"/>
        <v/>
      </c>
      <c r="P648" s="52" t="str">
        <f t="shared" si="150"/>
        <v/>
      </c>
      <c r="Q648" s="52" t="str">
        <f>+IF(A648="","",CONCATENATE(YEAR(A648),"-",VLOOKUP(MONTH(A648),INFO_CALENDRIER!$I$1:$J$13,2,FALSE)))</f>
        <v/>
      </c>
      <c r="R648" s="52" t="str">
        <f t="shared" si="151"/>
        <v/>
      </c>
      <c r="S648" s="60" t="str">
        <f t="shared" si="152"/>
        <v/>
      </c>
      <c r="T648" s="52" t="str">
        <f>IF(H648="","",IF(I648=INFO_CALENDRIER!$AB$2,IF(BD!H648="COMMANDE","ALBAN1","ALBAN2"),IF(I648=INFO_CALENDRIER!$AB$3,IF(BD!H648="COMMANDE","ALICE1","ALICE2"),IF(I648=INFO_CALENDRIER!$AB$4,IF(BD!H648="COMMANDE","EUGENIE1","EUGENIE2"),IF(I648=INFO_CALENDRIER!$AB$5,IF(BD!H648="COMMANDE","FRED1","FRED2"),IF(I648=INFO_CALENDRIER!$AB$6,IF(BD!H648="COMMANDE","HERVE1","HERVE2"),IF(I648=INFO_CALENDRIER!$AB$7,IF(BD!H648="COMMANDE","MARIA1","MARIA2"),IF(I648=INFO_CALENDRIER!$AB$8,IF(BD!H648="COMMANDE","MARIE1","MARIE2"),IF(I648=INFO_CALENDRIER!$AB$9,IF(BD!H648="COMMANDE","VALERIE1","VALERIE2"),"erreur")))))))))</f>
        <v/>
      </c>
      <c r="U648" s="52"/>
      <c r="V648" s="52"/>
      <c r="W648" s="60" t="str">
        <f t="shared" si="144"/>
        <v/>
      </c>
      <c r="X648" s="60" t="str">
        <f t="shared" si="145"/>
        <v/>
      </c>
      <c r="Y648" s="60" t="str">
        <f t="shared" si="146"/>
        <v/>
      </c>
      <c r="Z648" s="55" t="str">
        <f t="shared" si="147"/>
        <v/>
      </c>
    </row>
    <row r="649" spans="1:26" x14ac:dyDescent="0.25">
      <c r="A649" s="59"/>
      <c r="B649" s="122"/>
      <c r="C649" s="59"/>
      <c r="D649" s="61"/>
      <c r="E649" s="52"/>
      <c r="F649" s="52"/>
      <c r="G649" s="65"/>
      <c r="H649" s="100" t="str">
        <f t="shared" si="140"/>
        <v/>
      </c>
      <c r="I649" s="52"/>
      <c r="J649" s="60" t="str">
        <f t="shared" si="141"/>
        <v/>
      </c>
      <c r="K649" s="60" t="str">
        <f t="shared" si="142"/>
        <v/>
      </c>
      <c r="L649" s="60" t="str">
        <f t="shared" si="143"/>
        <v/>
      </c>
      <c r="M649" s="52"/>
      <c r="N649" s="52" t="str">
        <f t="shared" si="148"/>
        <v/>
      </c>
      <c r="O649" s="52" t="str">
        <f t="shared" si="149"/>
        <v/>
      </c>
      <c r="P649" s="52" t="str">
        <f t="shared" si="150"/>
        <v/>
      </c>
      <c r="Q649" s="52" t="str">
        <f>+IF(A649="","",CONCATENATE(YEAR(A649),"-",VLOOKUP(MONTH(A649),INFO_CALENDRIER!$I$1:$J$13,2,FALSE)))</f>
        <v/>
      </c>
      <c r="R649" s="52" t="str">
        <f t="shared" si="151"/>
        <v/>
      </c>
      <c r="S649" s="60" t="str">
        <f t="shared" si="152"/>
        <v/>
      </c>
      <c r="T649" s="52" t="str">
        <f>IF(H649="","",IF(I649=INFO_CALENDRIER!$AB$2,IF(BD!H649="COMMANDE","ALBAN1","ALBAN2"),IF(I649=INFO_CALENDRIER!$AB$3,IF(BD!H649="COMMANDE","ALICE1","ALICE2"),IF(I649=INFO_CALENDRIER!$AB$4,IF(BD!H649="COMMANDE","EUGENIE1","EUGENIE2"),IF(I649=INFO_CALENDRIER!$AB$5,IF(BD!H649="COMMANDE","FRED1","FRED2"),IF(I649=INFO_CALENDRIER!$AB$6,IF(BD!H649="COMMANDE","HERVE1","HERVE2"),IF(I649=INFO_CALENDRIER!$AB$7,IF(BD!H649="COMMANDE","MARIA1","MARIA2"),IF(I649=INFO_CALENDRIER!$AB$8,IF(BD!H649="COMMANDE","MARIE1","MARIE2"),IF(I649=INFO_CALENDRIER!$AB$9,IF(BD!H649="COMMANDE","VALERIE1","VALERIE2"),"erreur")))))))))</f>
        <v/>
      </c>
      <c r="U649" s="52"/>
      <c r="V649" s="52"/>
      <c r="W649" s="60" t="str">
        <f t="shared" si="144"/>
        <v/>
      </c>
      <c r="X649" s="60" t="str">
        <f t="shared" si="145"/>
        <v/>
      </c>
      <c r="Y649" s="60" t="str">
        <f t="shared" si="146"/>
        <v/>
      </c>
      <c r="Z649" s="55" t="str">
        <f t="shared" si="147"/>
        <v/>
      </c>
    </row>
    <row r="650" spans="1:26" x14ac:dyDescent="0.25">
      <c r="A650" s="59"/>
      <c r="B650" s="122"/>
      <c r="C650" s="59"/>
      <c r="D650" s="61"/>
      <c r="E650" s="52"/>
      <c r="F650" s="52"/>
      <c r="G650" s="65"/>
      <c r="H650" s="100" t="str">
        <f t="shared" ref="H650:H713" si="153">IF(G650="","",IF(U650=V650,"ERREUR",IF(U650=TRUE,"OPTION",IF(V650=TRUE,"COMMANDE",""))))</f>
        <v/>
      </c>
      <c r="I650" s="52"/>
      <c r="J650" s="60" t="str">
        <f t="shared" si="141"/>
        <v/>
      </c>
      <c r="K650" s="60" t="str">
        <f t="shared" si="142"/>
        <v/>
      </c>
      <c r="L650" s="60" t="str">
        <f t="shared" si="143"/>
        <v/>
      </c>
      <c r="M650" s="52"/>
      <c r="N650" s="52" t="str">
        <f t="shared" si="148"/>
        <v/>
      </c>
      <c r="O650" s="52" t="str">
        <f t="shared" si="149"/>
        <v/>
      </c>
      <c r="P650" s="52" t="str">
        <f t="shared" si="150"/>
        <v/>
      </c>
      <c r="Q650" s="52" t="str">
        <f>+IF(A650="","",CONCATENATE(YEAR(A650),"-",VLOOKUP(MONTH(A650),INFO_CALENDRIER!$I$1:$J$13,2,FALSE)))</f>
        <v/>
      </c>
      <c r="R650" s="52" t="str">
        <f t="shared" si="151"/>
        <v/>
      </c>
      <c r="S650" s="60" t="str">
        <f t="shared" si="152"/>
        <v/>
      </c>
      <c r="T650" s="52" t="str">
        <f>IF(H650="","",IF(I650=INFO_CALENDRIER!$AB$2,IF(BD!H650="COMMANDE","ALBAN1","ALBAN2"),IF(I650=INFO_CALENDRIER!$AB$3,IF(BD!H650="COMMANDE","ALICE1","ALICE2"),IF(I650=INFO_CALENDRIER!$AB$4,IF(BD!H650="COMMANDE","EUGENIE1","EUGENIE2"),IF(I650=INFO_CALENDRIER!$AB$5,IF(BD!H650="COMMANDE","FRED1","FRED2"),IF(I650=INFO_CALENDRIER!$AB$6,IF(BD!H650="COMMANDE","HERVE1","HERVE2"),IF(I650=INFO_CALENDRIER!$AB$7,IF(BD!H650="COMMANDE","MARIA1","MARIA2"),IF(I650=INFO_CALENDRIER!$AB$8,IF(BD!H650="COMMANDE","MARIE1","MARIE2"),IF(I650=INFO_CALENDRIER!$AB$9,IF(BD!H650="COMMANDE","VALERIE1","VALERIE2"),"erreur")))))))))</f>
        <v/>
      </c>
      <c r="U650" s="52"/>
      <c r="V650" s="52"/>
      <c r="W650" s="60" t="str">
        <f t="shared" si="144"/>
        <v/>
      </c>
      <c r="X650" s="60" t="str">
        <f t="shared" si="145"/>
        <v/>
      </c>
      <c r="Y650" s="60" t="str">
        <f t="shared" si="146"/>
        <v/>
      </c>
      <c r="Z650" s="55" t="str">
        <f t="shared" si="147"/>
        <v/>
      </c>
    </row>
    <row r="651" spans="1:26" x14ac:dyDescent="0.25">
      <c r="A651" s="59"/>
      <c r="B651" s="122"/>
      <c r="C651" s="59"/>
      <c r="D651" s="61"/>
      <c r="E651" s="52"/>
      <c r="F651" s="52"/>
      <c r="G651" s="65"/>
      <c r="H651" s="100" t="str">
        <f t="shared" si="153"/>
        <v/>
      </c>
      <c r="I651" s="52"/>
      <c r="J651" s="60" t="str">
        <f t="shared" si="141"/>
        <v/>
      </c>
      <c r="K651" s="60" t="str">
        <f t="shared" si="142"/>
        <v/>
      </c>
      <c r="L651" s="60" t="str">
        <f t="shared" si="143"/>
        <v/>
      </c>
      <c r="M651" s="52"/>
      <c r="N651" s="52" t="str">
        <f t="shared" si="148"/>
        <v/>
      </c>
      <c r="O651" s="52" t="str">
        <f t="shared" si="149"/>
        <v/>
      </c>
      <c r="P651" s="52" t="str">
        <f t="shared" si="150"/>
        <v/>
      </c>
      <c r="Q651" s="52" t="str">
        <f>+IF(A651="","",CONCATENATE(YEAR(A651),"-",VLOOKUP(MONTH(A651),INFO_CALENDRIER!$I$1:$J$13,2,FALSE)))</f>
        <v/>
      </c>
      <c r="R651" s="52" t="str">
        <f t="shared" si="151"/>
        <v/>
      </c>
      <c r="S651" s="60" t="str">
        <f t="shared" si="152"/>
        <v/>
      </c>
      <c r="T651" s="52" t="str">
        <f>IF(H651="","",IF(I651=INFO_CALENDRIER!$AB$2,IF(BD!H651="COMMANDE","ALBAN1","ALBAN2"),IF(I651=INFO_CALENDRIER!$AB$3,IF(BD!H651="COMMANDE","ALICE1","ALICE2"),IF(I651=INFO_CALENDRIER!$AB$4,IF(BD!H651="COMMANDE","EUGENIE1","EUGENIE2"),IF(I651=INFO_CALENDRIER!$AB$5,IF(BD!H651="COMMANDE","FRED1","FRED2"),IF(I651=INFO_CALENDRIER!$AB$6,IF(BD!H651="COMMANDE","HERVE1","HERVE2"),IF(I651=INFO_CALENDRIER!$AB$7,IF(BD!H651="COMMANDE","MARIA1","MARIA2"),IF(I651=INFO_CALENDRIER!$AB$8,IF(BD!H651="COMMANDE","MARIE1","MARIE2"),IF(I651=INFO_CALENDRIER!$AB$9,IF(BD!H651="COMMANDE","VALERIE1","VALERIE2"),"erreur")))))))))</f>
        <v/>
      </c>
      <c r="U651" s="52"/>
      <c r="V651" s="52"/>
      <c r="W651" s="60" t="str">
        <f t="shared" si="144"/>
        <v/>
      </c>
      <c r="X651" s="60" t="str">
        <f t="shared" si="145"/>
        <v/>
      </c>
      <c r="Y651" s="60" t="str">
        <f t="shared" si="146"/>
        <v/>
      </c>
      <c r="Z651" s="55" t="str">
        <f t="shared" si="147"/>
        <v/>
      </c>
    </row>
    <row r="652" spans="1:26" x14ac:dyDescent="0.25">
      <c r="A652" s="59"/>
      <c r="B652" s="122"/>
      <c r="C652" s="59"/>
      <c r="D652" s="61"/>
      <c r="E652" s="52"/>
      <c r="F652" s="52"/>
      <c r="G652" s="65"/>
      <c r="H652" s="100" t="str">
        <f t="shared" si="153"/>
        <v/>
      </c>
      <c r="I652" s="52"/>
      <c r="J652" s="60" t="str">
        <f t="shared" si="141"/>
        <v/>
      </c>
      <c r="K652" s="60" t="str">
        <f t="shared" si="142"/>
        <v/>
      </c>
      <c r="L652" s="60" t="str">
        <f t="shared" si="143"/>
        <v/>
      </c>
      <c r="M652" s="52"/>
      <c r="N652" s="52" t="str">
        <f t="shared" si="148"/>
        <v/>
      </c>
      <c r="O652" s="52" t="str">
        <f t="shared" si="149"/>
        <v/>
      </c>
      <c r="P652" s="52" t="str">
        <f t="shared" si="150"/>
        <v/>
      </c>
      <c r="Q652" s="52" t="str">
        <f>+IF(A652="","",CONCATENATE(YEAR(A652),"-",VLOOKUP(MONTH(A652),INFO_CALENDRIER!$I$1:$J$13,2,FALSE)))</f>
        <v/>
      </c>
      <c r="R652" s="52" t="str">
        <f t="shared" si="151"/>
        <v/>
      </c>
      <c r="S652" s="60" t="str">
        <f t="shared" si="152"/>
        <v/>
      </c>
      <c r="T652" s="52" t="str">
        <f>IF(H652="","",IF(I652=INFO_CALENDRIER!$AB$2,IF(BD!H652="COMMANDE","ALBAN1","ALBAN2"),IF(I652=INFO_CALENDRIER!$AB$3,IF(BD!H652="COMMANDE","ALICE1","ALICE2"),IF(I652=INFO_CALENDRIER!$AB$4,IF(BD!H652="COMMANDE","EUGENIE1","EUGENIE2"),IF(I652=INFO_CALENDRIER!$AB$5,IF(BD!H652="COMMANDE","FRED1","FRED2"),IF(I652=INFO_CALENDRIER!$AB$6,IF(BD!H652="COMMANDE","HERVE1","HERVE2"),IF(I652=INFO_CALENDRIER!$AB$7,IF(BD!H652="COMMANDE","MARIA1","MARIA2"),IF(I652=INFO_CALENDRIER!$AB$8,IF(BD!H652="COMMANDE","MARIE1","MARIE2"),IF(I652=INFO_CALENDRIER!$AB$9,IF(BD!H652="COMMANDE","VALERIE1","VALERIE2"),"erreur")))))))))</f>
        <v/>
      </c>
      <c r="U652" s="52"/>
      <c r="V652" s="52"/>
      <c r="W652" s="60" t="str">
        <f t="shared" si="144"/>
        <v/>
      </c>
      <c r="X652" s="60" t="str">
        <f t="shared" si="145"/>
        <v/>
      </c>
      <c r="Y652" s="60" t="str">
        <f t="shared" si="146"/>
        <v/>
      </c>
      <c r="Z652" s="55" t="str">
        <f t="shared" si="147"/>
        <v/>
      </c>
    </row>
    <row r="653" spans="1:26" x14ac:dyDescent="0.25">
      <c r="A653" s="59"/>
      <c r="B653" s="122"/>
      <c r="C653" s="59"/>
      <c r="D653" s="61"/>
      <c r="E653" s="52"/>
      <c r="F653" s="52"/>
      <c r="G653" s="65"/>
      <c r="H653" s="100" t="str">
        <f t="shared" si="153"/>
        <v/>
      </c>
      <c r="I653" s="52"/>
      <c r="J653" s="60" t="str">
        <f t="shared" si="141"/>
        <v/>
      </c>
      <c r="K653" s="60" t="str">
        <f t="shared" si="142"/>
        <v/>
      </c>
      <c r="L653" s="60" t="str">
        <f t="shared" si="143"/>
        <v/>
      </c>
      <c r="M653" s="52"/>
      <c r="N653" s="52" t="str">
        <f t="shared" si="148"/>
        <v/>
      </c>
      <c r="O653" s="52" t="str">
        <f t="shared" si="149"/>
        <v/>
      </c>
      <c r="P653" s="52" t="str">
        <f t="shared" si="150"/>
        <v/>
      </c>
      <c r="Q653" s="52" t="str">
        <f>+IF(A653="","",CONCATENATE(YEAR(A653),"-",VLOOKUP(MONTH(A653),INFO_CALENDRIER!$I$1:$J$13,2,FALSE)))</f>
        <v/>
      </c>
      <c r="R653" s="52" t="str">
        <f t="shared" si="151"/>
        <v/>
      </c>
      <c r="S653" s="60" t="str">
        <f t="shared" si="152"/>
        <v/>
      </c>
      <c r="T653" s="52" t="str">
        <f>IF(H653="","",IF(I653=INFO_CALENDRIER!$AB$2,IF(BD!H653="COMMANDE","ALBAN1","ALBAN2"),IF(I653=INFO_CALENDRIER!$AB$3,IF(BD!H653="COMMANDE","ALICE1","ALICE2"),IF(I653=INFO_CALENDRIER!$AB$4,IF(BD!H653="COMMANDE","EUGENIE1","EUGENIE2"),IF(I653=INFO_CALENDRIER!$AB$5,IF(BD!H653="COMMANDE","FRED1","FRED2"),IF(I653=INFO_CALENDRIER!$AB$6,IF(BD!H653="COMMANDE","HERVE1","HERVE2"),IF(I653=INFO_CALENDRIER!$AB$7,IF(BD!H653="COMMANDE","MARIA1","MARIA2"),IF(I653=INFO_CALENDRIER!$AB$8,IF(BD!H653="COMMANDE","MARIE1","MARIE2"),IF(I653=INFO_CALENDRIER!$AB$9,IF(BD!H653="COMMANDE","VALERIE1","VALERIE2"),"erreur")))))))))</f>
        <v/>
      </c>
      <c r="U653" s="52"/>
      <c r="V653" s="52"/>
      <c r="W653" s="60" t="str">
        <f t="shared" si="144"/>
        <v/>
      </c>
      <c r="X653" s="60" t="str">
        <f t="shared" si="145"/>
        <v/>
      </c>
      <c r="Y653" s="60" t="str">
        <f t="shared" si="146"/>
        <v/>
      </c>
      <c r="Z653" s="55" t="str">
        <f t="shared" si="147"/>
        <v/>
      </c>
    </row>
    <row r="654" spans="1:26" x14ac:dyDescent="0.25">
      <c r="A654" s="59"/>
      <c r="B654" s="122"/>
      <c r="C654" s="59"/>
      <c r="D654" s="61"/>
      <c r="E654" s="52"/>
      <c r="F654" s="52"/>
      <c r="G654" s="65"/>
      <c r="H654" s="100" t="str">
        <f t="shared" si="153"/>
        <v/>
      </c>
      <c r="I654" s="52"/>
      <c r="J654" s="60" t="str">
        <f t="shared" si="141"/>
        <v/>
      </c>
      <c r="K654" s="60" t="str">
        <f t="shared" si="142"/>
        <v/>
      </c>
      <c r="L654" s="60" t="str">
        <f t="shared" si="143"/>
        <v/>
      </c>
      <c r="M654" s="52"/>
      <c r="N654" s="52" t="str">
        <f t="shared" si="148"/>
        <v/>
      </c>
      <c r="O654" s="52" t="str">
        <f t="shared" si="149"/>
        <v/>
      </c>
      <c r="P654" s="52" t="str">
        <f t="shared" si="150"/>
        <v/>
      </c>
      <c r="Q654" s="52" t="str">
        <f>+IF(A654="","",CONCATENATE(YEAR(A654),"-",VLOOKUP(MONTH(A654),INFO_CALENDRIER!$I$1:$J$13,2,FALSE)))</f>
        <v/>
      </c>
      <c r="R654" s="52" t="str">
        <f t="shared" si="151"/>
        <v/>
      </c>
      <c r="S654" s="60" t="str">
        <f t="shared" si="152"/>
        <v/>
      </c>
      <c r="T654" s="52" t="str">
        <f>IF(H654="","",IF(I654=INFO_CALENDRIER!$AB$2,IF(BD!H654="COMMANDE","ALBAN1","ALBAN2"),IF(I654=INFO_CALENDRIER!$AB$3,IF(BD!H654="COMMANDE","ALICE1","ALICE2"),IF(I654=INFO_CALENDRIER!$AB$4,IF(BD!H654="COMMANDE","EUGENIE1","EUGENIE2"),IF(I654=INFO_CALENDRIER!$AB$5,IF(BD!H654="COMMANDE","FRED1","FRED2"),IF(I654=INFO_CALENDRIER!$AB$6,IF(BD!H654="COMMANDE","HERVE1","HERVE2"),IF(I654=INFO_CALENDRIER!$AB$7,IF(BD!H654="COMMANDE","MARIA1","MARIA2"),IF(I654=INFO_CALENDRIER!$AB$8,IF(BD!H654="COMMANDE","MARIE1","MARIE2"),IF(I654=INFO_CALENDRIER!$AB$9,IF(BD!H654="COMMANDE","VALERIE1","VALERIE2"),"erreur")))))))))</f>
        <v/>
      </c>
      <c r="U654" s="52"/>
      <c r="V654" s="52"/>
      <c r="W654" s="60" t="str">
        <f t="shared" si="144"/>
        <v/>
      </c>
      <c r="X654" s="60" t="str">
        <f t="shared" si="145"/>
        <v/>
      </c>
      <c r="Y654" s="60" t="str">
        <f t="shared" si="146"/>
        <v/>
      </c>
      <c r="Z654" s="55" t="str">
        <f t="shared" si="147"/>
        <v/>
      </c>
    </row>
    <row r="655" spans="1:26" x14ac:dyDescent="0.25">
      <c r="A655" s="59"/>
      <c r="B655" s="122"/>
      <c r="C655" s="59"/>
      <c r="D655" s="61"/>
      <c r="E655" s="52"/>
      <c r="F655" s="52"/>
      <c r="G655" s="65"/>
      <c r="H655" s="100" t="str">
        <f t="shared" si="153"/>
        <v/>
      </c>
      <c r="I655" s="52"/>
      <c r="J655" s="60" t="str">
        <f t="shared" si="141"/>
        <v/>
      </c>
      <c r="K655" s="60" t="str">
        <f t="shared" si="142"/>
        <v/>
      </c>
      <c r="L655" s="60" t="str">
        <f t="shared" si="143"/>
        <v/>
      </c>
      <c r="M655" s="52"/>
      <c r="N655" s="52" t="str">
        <f t="shared" si="148"/>
        <v/>
      </c>
      <c r="O655" s="52" t="str">
        <f t="shared" si="149"/>
        <v/>
      </c>
      <c r="P655" s="52" t="str">
        <f t="shared" si="150"/>
        <v/>
      </c>
      <c r="Q655" s="52" t="str">
        <f>+IF(A655="","",CONCATENATE(YEAR(A655),"-",VLOOKUP(MONTH(A655),INFO_CALENDRIER!$I$1:$J$13,2,FALSE)))</f>
        <v/>
      </c>
      <c r="R655" s="52" t="str">
        <f t="shared" si="151"/>
        <v/>
      </c>
      <c r="S655" s="60" t="str">
        <f t="shared" si="152"/>
        <v/>
      </c>
      <c r="T655" s="52" t="str">
        <f>IF(H655="","",IF(I655=INFO_CALENDRIER!$AB$2,IF(BD!H655="COMMANDE","ALBAN1","ALBAN2"),IF(I655=INFO_CALENDRIER!$AB$3,IF(BD!H655="COMMANDE","ALICE1","ALICE2"),IF(I655=INFO_CALENDRIER!$AB$4,IF(BD!H655="COMMANDE","EUGENIE1","EUGENIE2"),IF(I655=INFO_CALENDRIER!$AB$5,IF(BD!H655="COMMANDE","FRED1","FRED2"),IF(I655=INFO_CALENDRIER!$AB$6,IF(BD!H655="COMMANDE","HERVE1","HERVE2"),IF(I655=INFO_CALENDRIER!$AB$7,IF(BD!H655="COMMANDE","MARIA1","MARIA2"),IF(I655=INFO_CALENDRIER!$AB$8,IF(BD!H655="COMMANDE","MARIE1","MARIE2"),IF(I655=INFO_CALENDRIER!$AB$9,IF(BD!H655="COMMANDE","VALERIE1","VALERIE2"),"erreur")))))))))</f>
        <v/>
      </c>
      <c r="U655" s="52"/>
      <c r="V655" s="52"/>
      <c r="W655" s="60" t="str">
        <f t="shared" si="144"/>
        <v/>
      </c>
      <c r="X655" s="60" t="str">
        <f t="shared" si="145"/>
        <v/>
      </c>
      <c r="Y655" s="60" t="str">
        <f t="shared" si="146"/>
        <v/>
      </c>
      <c r="Z655" s="55" t="str">
        <f t="shared" si="147"/>
        <v/>
      </c>
    </row>
    <row r="656" spans="1:26" x14ac:dyDescent="0.25">
      <c r="A656" s="59"/>
      <c r="B656" s="122"/>
      <c r="C656" s="59"/>
      <c r="D656" s="61"/>
      <c r="E656" s="52"/>
      <c r="F656" s="52"/>
      <c r="G656" s="65"/>
      <c r="H656" s="100" t="str">
        <f t="shared" si="153"/>
        <v/>
      </c>
      <c r="I656" s="52"/>
      <c r="J656" s="60" t="str">
        <f t="shared" si="141"/>
        <v/>
      </c>
      <c r="K656" s="60" t="str">
        <f t="shared" si="142"/>
        <v/>
      </c>
      <c r="L656" s="60" t="str">
        <f t="shared" si="143"/>
        <v/>
      </c>
      <c r="M656" s="52"/>
      <c r="N656" s="52" t="str">
        <f t="shared" si="148"/>
        <v/>
      </c>
      <c r="O656" s="52" t="str">
        <f t="shared" si="149"/>
        <v/>
      </c>
      <c r="P656" s="52" t="str">
        <f t="shared" si="150"/>
        <v/>
      </c>
      <c r="Q656" s="52" t="str">
        <f>+IF(A656="","",CONCATENATE(YEAR(A656),"-",VLOOKUP(MONTH(A656),INFO_CALENDRIER!$I$1:$J$13,2,FALSE)))</f>
        <v/>
      </c>
      <c r="R656" s="52" t="str">
        <f t="shared" si="151"/>
        <v/>
      </c>
      <c r="S656" s="60" t="str">
        <f t="shared" si="152"/>
        <v/>
      </c>
      <c r="T656" s="52" t="str">
        <f>IF(H656="","",IF(I656=INFO_CALENDRIER!$AB$2,IF(BD!H656="COMMANDE","ALBAN1","ALBAN2"),IF(I656=INFO_CALENDRIER!$AB$3,IF(BD!H656="COMMANDE","ALICE1","ALICE2"),IF(I656=INFO_CALENDRIER!$AB$4,IF(BD!H656="COMMANDE","EUGENIE1","EUGENIE2"),IF(I656=INFO_CALENDRIER!$AB$5,IF(BD!H656="COMMANDE","FRED1","FRED2"),IF(I656=INFO_CALENDRIER!$AB$6,IF(BD!H656="COMMANDE","HERVE1","HERVE2"),IF(I656=INFO_CALENDRIER!$AB$7,IF(BD!H656="COMMANDE","MARIA1","MARIA2"),IF(I656=INFO_CALENDRIER!$AB$8,IF(BD!H656="COMMANDE","MARIE1","MARIE2"),IF(I656=INFO_CALENDRIER!$AB$9,IF(BD!H656="COMMANDE","VALERIE1","VALERIE2"),"erreur")))))))))</f>
        <v/>
      </c>
      <c r="U656" s="52"/>
      <c r="V656" s="52"/>
      <c r="W656" s="60" t="str">
        <f t="shared" si="144"/>
        <v/>
      </c>
      <c r="X656" s="60" t="str">
        <f t="shared" si="145"/>
        <v/>
      </c>
      <c r="Y656" s="60" t="str">
        <f t="shared" si="146"/>
        <v/>
      </c>
      <c r="Z656" s="55" t="str">
        <f t="shared" si="147"/>
        <v/>
      </c>
    </row>
    <row r="657" spans="1:26" x14ac:dyDescent="0.25">
      <c r="A657" s="59"/>
      <c r="B657" s="122"/>
      <c r="C657" s="59"/>
      <c r="D657" s="61"/>
      <c r="E657" s="52"/>
      <c r="F657" s="52"/>
      <c r="G657" s="65"/>
      <c r="H657" s="100" t="str">
        <f t="shared" si="153"/>
        <v/>
      </c>
      <c r="I657" s="52"/>
      <c r="J657" s="60" t="str">
        <f t="shared" ref="J657:J720" si="154">IF($A657="","",DAY(A657))</f>
        <v/>
      </c>
      <c r="K657" s="60" t="str">
        <f t="shared" ref="K657:K720" si="155">IF($A657="","",MONTH(A657))</f>
        <v/>
      </c>
      <c r="L657" s="60" t="str">
        <f t="shared" ref="L657:L720" si="156">IF($A657="","",YEAR(A657))</f>
        <v/>
      </c>
      <c r="M657" s="52"/>
      <c r="N657" s="52" t="str">
        <f t="shared" si="148"/>
        <v/>
      </c>
      <c r="O657" s="52" t="str">
        <f t="shared" si="149"/>
        <v/>
      </c>
      <c r="P657" s="52" t="str">
        <f t="shared" si="150"/>
        <v/>
      </c>
      <c r="Q657" s="52" t="str">
        <f>+IF(A657="","",CONCATENATE(YEAR(A657),"-",VLOOKUP(MONTH(A657),INFO_CALENDRIER!$I$1:$J$13,2,FALSE)))</f>
        <v/>
      </c>
      <c r="R657" s="52" t="str">
        <f t="shared" si="151"/>
        <v/>
      </c>
      <c r="S657" s="60" t="str">
        <f t="shared" si="152"/>
        <v/>
      </c>
      <c r="T657" s="52" t="str">
        <f>IF(H657="","",IF(I657=INFO_CALENDRIER!$AB$2,IF(BD!H657="COMMANDE","ALBAN1","ALBAN2"),IF(I657=INFO_CALENDRIER!$AB$3,IF(BD!H657="COMMANDE","ALICE1","ALICE2"),IF(I657=INFO_CALENDRIER!$AB$4,IF(BD!H657="COMMANDE","EUGENIE1","EUGENIE2"),IF(I657=INFO_CALENDRIER!$AB$5,IF(BD!H657="COMMANDE","FRED1","FRED2"),IF(I657=INFO_CALENDRIER!$AB$6,IF(BD!H657="COMMANDE","HERVE1","HERVE2"),IF(I657=INFO_CALENDRIER!$AB$7,IF(BD!H657="COMMANDE","MARIA1","MARIA2"),IF(I657=INFO_CALENDRIER!$AB$8,IF(BD!H657="COMMANDE","MARIE1","MARIE2"),IF(I657=INFO_CALENDRIER!$AB$9,IF(BD!H657="COMMANDE","VALERIE1","VALERIE2"),"erreur")))))))))</f>
        <v/>
      </c>
      <c r="U657" s="52"/>
      <c r="V657" s="52"/>
      <c r="W657" s="60" t="str">
        <f t="shared" ref="W657:W720" si="157">IF($C657="","",DAY(C657))</f>
        <v/>
      </c>
      <c r="X657" s="60" t="str">
        <f t="shared" ref="X657:X720" si="158">IF($C657="","",MONTH(C657))</f>
        <v/>
      </c>
      <c r="Y657" s="60" t="str">
        <f t="shared" ref="Y657:Y720" si="159">IF($C657="","",YEAR(C657))</f>
        <v/>
      </c>
      <c r="Z657" s="55" t="str">
        <f t="shared" ref="Z657:Z720" si="160">IF(A657="","",IF(C657-A657=0,1,(C657-A657)))</f>
        <v/>
      </c>
    </row>
    <row r="658" spans="1:26" x14ac:dyDescent="0.25">
      <c r="A658" s="59"/>
      <c r="B658" s="122"/>
      <c r="C658" s="59"/>
      <c r="D658" s="61"/>
      <c r="E658" s="52"/>
      <c r="F658" s="52"/>
      <c r="G658" s="65"/>
      <c r="H658" s="100" t="str">
        <f t="shared" si="153"/>
        <v/>
      </c>
      <c r="I658" s="52"/>
      <c r="J658" s="60" t="str">
        <f t="shared" si="154"/>
        <v/>
      </c>
      <c r="K658" s="60" t="str">
        <f t="shared" si="155"/>
        <v/>
      </c>
      <c r="L658" s="60" t="str">
        <f t="shared" si="156"/>
        <v/>
      </c>
      <c r="M658" s="52"/>
      <c r="N658" s="52" t="str">
        <f t="shared" si="148"/>
        <v/>
      </c>
      <c r="O658" s="52" t="str">
        <f t="shared" si="149"/>
        <v/>
      </c>
      <c r="P658" s="52" t="str">
        <f t="shared" si="150"/>
        <v/>
      </c>
      <c r="Q658" s="52" t="str">
        <f>+IF(A658="","",CONCATENATE(YEAR(A658),"-",VLOOKUP(MONTH(A658),INFO_CALENDRIER!$I$1:$J$13,2,FALSE)))</f>
        <v/>
      </c>
      <c r="R658" s="52" t="str">
        <f t="shared" si="151"/>
        <v/>
      </c>
      <c r="S658" s="60" t="str">
        <f t="shared" si="152"/>
        <v/>
      </c>
      <c r="T658" s="52" t="str">
        <f>IF(H658="","",IF(I658=INFO_CALENDRIER!$AB$2,IF(BD!H658="COMMANDE","ALBAN1","ALBAN2"),IF(I658=INFO_CALENDRIER!$AB$3,IF(BD!H658="COMMANDE","ALICE1","ALICE2"),IF(I658=INFO_CALENDRIER!$AB$4,IF(BD!H658="COMMANDE","EUGENIE1","EUGENIE2"),IF(I658=INFO_CALENDRIER!$AB$5,IF(BD!H658="COMMANDE","FRED1","FRED2"),IF(I658=INFO_CALENDRIER!$AB$6,IF(BD!H658="COMMANDE","HERVE1","HERVE2"),IF(I658=INFO_CALENDRIER!$AB$7,IF(BD!H658="COMMANDE","MARIA1","MARIA2"),IF(I658=INFO_CALENDRIER!$AB$8,IF(BD!H658="COMMANDE","MARIE1","MARIE2"),IF(I658=INFO_CALENDRIER!$AB$9,IF(BD!H658="COMMANDE","VALERIE1","VALERIE2"),"erreur")))))))))</f>
        <v/>
      </c>
      <c r="U658" s="52"/>
      <c r="V658" s="52"/>
      <c r="W658" s="60" t="str">
        <f t="shared" si="157"/>
        <v/>
      </c>
      <c r="X658" s="60" t="str">
        <f t="shared" si="158"/>
        <v/>
      </c>
      <c r="Y658" s="60" t="str">
        <f t="shared" si="159"/>
        <v/>
      </c>
      <c r="Z658" s="55" t="str">
        <f t="shared" si="160"/>
        <v/>
      </c>
    </row>
    <row r="659" spans="1:26" x14ac:dyDescent="0.25">
      <c r="A659" s="59"/>
      <c r="B659" s="122"/>
      <c r="C659" s="59"/>
      <c r="D659" s="61"/>
      <c r="E659" s="52"/>
      <c r="F659" s="52"/>
      <c r="G659" s="65"/>
      <c r="H659" s="100" t="str">
        <f t="shared" si="153"/>
        <v/>
      </c>
      <c r="I659" s="52"/>
      <c r="J659" s="60" t="str">
        <f t="shared" si="154"/>
        <v/>
      </c>
      <c r="K659" s="60" t="str">
        <f t="shared" si="155"/>
        <v/>
      </c>
      <c r="L659" s="60" t="str">
        <f t="shared" si="156"/>
        <v/>
      </c>
      <c r="M659" s="52"/>
      <c r="N659" s="52" t="str">
        <f t="shared" si="148"/>
        <v/>
      </c>
      <c r="O659" s="52" t="str">
        <f t="shared" si="149"/>
        <v/>
      </c>
      <c r="P659" s="52" t="str">
        <f t="shared" si="150"/>
        <v/>
      </c>
      <c r="Q659" s="52" t="str">
        <f>+IF(A659="","",CONCATENATE(YEAR(A659),"-",VLOOKUP(MONTH(A659),INFO_CALENDRIER!$I$1:$J$13,2,FALSE)))</f>
        <v/>
      </c>
      <c r="R659" s="52" t="str">
        <f t="shared" si="151"/>
        <v/>
      </c>
      <c r="S659" s="60" t="str">
        <f t="shared" si="152"/>
        <v/>
      </c>
      <c r="T659" s="52" t="str">
        <f>IF(H659="","",IF(I659=INFO_CALENDRIER!$AB$2,IF(BD!H659="COMMANDE","ALBAN1","ALBAN2"),IF(I659=INFO_CALENDRIER!$AB$3,IF(BD!H659="COMMANDE","ALICE1","ALICE2"),IF(I659=INFO_CALENDRIER!$AB$4,IF(BD!H659="COMMANDE","EUGENIE1","EUGENIE2"),IF(I659=INFO_CALENDRIER!$AB$5,IF(BD!H659="COMMANDE","FRED1","FRED2"),IF(I659=INFO_CALENDRIER!$AB$6,IF(BD!H659="COMMANDE","HERVE1","HERVE2"),IF(I659=INFO_CALENDRIER!$AB$7,IF(BD!H659="COMMANDE","MARIA1","MARIA2"),IF(I659=INFO_CALENDRIER!$AB$8,IF(BD!H659="COMMANDE","MARIE1","MARIE2"),IF(I659=INFO_CALENDRIER!$AB$9,IF(BD!H659="COMMANDE","VALERIE1","VALERIE2"),"erreur")))))))))</f>
        <v/>
      </c>
      <c r="U659" s="52"/>
      <c r="V659" s="52"/>
      <c r="W659" s="60" t="str">
        <f t="shared" si="157"/>
        <v/>
      </c>
      <c r="X659" s="60" t="str">
        <f t="shared" si="158"/>
        <v/>
      </c>
      <c r="Y659" s="60" t="str">
        <f t="shared" si="159"/>
        <v/>
      </c>
      <c r="Z659" s="55" t="str">
        <f t="shared" si="160"/>
        <v/>
      </c>
    </row>
    <row r="660" spans="1:26" x14ac:dyDescent="0.25">
      <c r="A660" s="59"/>
      <c r="B660" s="122"/>
      <c r="C660" s="59"/>
      <c r="D660" s="61"/>
      <c r="E660" s="52"/>
      <c r="F660" s="52"/>
      <c r="G660" s="65"/>
      <c r="H660" s="100" t="str">
        <f t="shared" si="153"/>
        <v/>
      </c>
      <c r="I660" s="52"/>
      <c r="J660" s="60" t="str">
        <f t="shared" si="154"/>
        <v/>
      </c>
      <c r="K660" s="60" t="str">
        <f t="shared" si="155"/>
        <v/>
      </c>
      <c r="L660" s="60" t="str">
        <f t="shared" si="156"/>
        <v/>
      </c>
      <c r="M660" s="52"/>
      <c r="N660" s="52" t="str">
        <f t="shared" si="148"/>
        <v/>
      </c>
      <c r="O660" s="52" t="str">
        <f t="shared" si="149"/>
        <v/>
      </c>
      <c r="P660" s="52" t="str">
        <f t="shared" si="150"/>
        <v/>
      </c>
      <c r="Q660" s="52" t="str">
        <f>+IF(A660="","",CONCATENATE(YEAR(A660),"-",VLOOKUP(MONTH(A660),INFO_CALENDRIER!$I$1:$J$13,2,FALSE)))</f>
        <v/>
      </c>
      <c r="R660" s="52" t="str">
        <f t="shared" si="151"/>
        <v/>
      </c>
      <c r="S660" s="60" t="str">
        <f t="shared" si="152"/>
        <v/>
      </c>
      <c r="T660" s="52" t="str">
        <f>IF(H660="","",IF(I660=INFO_CALENDRIER!$AB$2,IF(BD!H660="COMMANDE","ALBAN1","ALBAN2"),IF(I660=INFO_CALENDRIER!$AB$3,IF(BD!H660="COMMANDE","ALICE1","ALICE2"),IF(I660=INFO_CALENDRIER!$AB$4,IF(BD!H660="COMMANDE","EUGENIE1","EUGENIE2"),IF(I660=INFO_CALENDRIER!$AB$5,IF(BD!H660="COMMANDE","FRED1","FRED2"),IF(I660=INFO_CALENDRIER!$AB$6,IF(BD!H660="COMMANDE","HERVE1","HERVE2"),IF(I660=INFO_CALENDRIER!$AB$7,IF(BD!H660="COMMANDE","MARIA1","MARIA2"),IF(I660=INFO_CALENDRIER!$AB$8,IF(BD!H660="COMMANDE","MARIE1","MARIE2"),IF(I660=INFO_CALENDRIER!$AB$9,IF(BD!H660="COMMANDE","VALERIE1","VALERIE2"),"erreur")))))))))</f>
        <v/>
      </c>
      <c r="U660" s="52"/>
      <c r="V660" s="52"/>
      <c r="W660" s="60" t="str">
        <f t="shared" si="157"/>
        <v/>
      </c>
      <c r="X660" s="60" t="str">
        <f t="shared" si="158"/>
        <v/>
      </c>
      <c r="Y660" s="60" t="str">
        <f t="shared" si="159"/>
        <v/>
      </c>
      <c r="Z660" s="55" t="str">
        <f t="shared" si="160"/>
        <v/>
      </c>
    </row>
    <row r="661" spans="1:26" x14ac:dyDescent="0.25">
      <c r="A661" s="59"/>
      <c r="B661" s="122"/>
      <c r="C661" s="59"/>
      <c r="D661" s="61"/>
      <c r="E661" s="52"/>
      <c r="F661" s="52"/>
      <c r="G661" s="65"/>
      <c r="H661" s="100" t="str">
        <f t="shared" si="153"/>
        <v/>
      </c>
      <c r="I661" s="52"/>
      <c r="J661" s="60" t="str">
        <f t="shared" si="154"/>
        <v/>
      </c>
      <c r="K661" s="60" t="str">
        <f t="shared" si="155"/>
        <v/>
      </c>
      <c r="L661" s="60" t="str">
        <f t="shared" si="156"/>
        <v/>
      </c>
      <c r="M661" s="52"/>
      <c r="N661" s="52" t="str">
        <f t="shared" si="148"/>
        <v/>
      </c>
      <c r="O661" s="52" t="str">
        <f t="shared" si="149"/>
        <v/>
      </c>
      <c r="P661" s="52" t="str">
        <f t="shared" si="150"/>
        <v/>
      </c>
      <c r="Q661" s="52" t="str">
        <f>+IF(A661="","",CONCATENATE(YEAR(A661),"-",VLOOKUP(MONTH(A661),INFO_CALENDRIER!$I$1:$J$13,2,FALSE)))</f>
        <v/>
      </c>
      <c r="R661" s="52" t="str">
        <f t="shared" si="151"/>
        <v/>
      </c>
      <c r="S661" s="60" t="str">
        <f t="shared" si="152"/>
        <v/>
      </c>
      <c r="T661" s="52" t="str">
        <f>IF(H661="","",IF(I661=INFO_CALENDRIER!$AB$2,IF(BD!H661="COMMANDE","ALBAN1","ALBAN2"),IF(I661=INFO_CALENDRIER!$AB$3,IF(BD!H661="COMMANDE","ALICE1","ALICE2"),IF(I661=INFO_CALENDRIER!$AB$4,IF(BD!H661="COMMANDE","EUGENIE1","EUGENIE2"),IF(I661=INFO_CALENDRIER!$AB$5,IF(BD!H661="COMMANDE","FRED1","FRED2"),IF(I661=INFO_CALENDRIER!$AB$6,IF(BD!H661="COMMANDE","HERVE1","HERVE2"),IF(I661=INFO_CALENDRIER!$AB$7,IF(BD!H661="COMMANDE","MARIA1","MARIA2"),IF(I661=INFO_CALENDRIER!$AB$8,IF(BD!H661="COMMANDE","MARIE1","MARIE2"),IF(I661=INFO_CALENDRIER!$AB$9,IF(BD!H661="COMMANDE","VALERIE1","VALERIE2"),"erreur")))))))))</f>
        <v/>
      </c>
      <c r="U661" s="52"/>
      <c r="V661" s="52"/>
      <c r="W661" s="60" t="str">
        <f t="shared" si="157"/>
        <v/>
      </c>
      <c r="X661" s="60" t="str">
        <f t="shared" si="158"/>
        <v/>
      </c>
      <c r="Y661" s="60" t="str">
        <f t="shared" si="159"/>
        <v/>
      </c>
      <c r="Z661" s="55" t="str">
        <f t="shared" si="160"/>
        <v/>
      </c>
    </row>
    <row r="662" spans="1:26" x14ac:dyDescent="0.25">
      <c r="A662" s="59"/>
      <c r="B662" s="122"/>
      <c r="C662" s="59"/>
      <c r="D662" s="61"/>
      <c r="E662" s="52"/>
      <c r="F662" s="52"/>
      <c r="G662" s="65"/>
      <c r="H662" s="100" t="str">
        <f t="shared" si="153"/>
        <v/>
      </c>
      <c r="I662" s="52"/>
      <c r="J662" s="60" t="str">
        <f t="shared" si="154"/>
        <v/>
      </c>
      <c r="K662" s="60" t="str">
        <f t="shared" si="155"/>
        <v/>
      </c>
      <c r="L662" s="60" t="str">
        <f t="shared" si="156"/>
        <v/>
      </c>
      <c r="M662" s="52"/>
      <c r="N662" s="52" t="str">
        <f t="shared" si="148"/>
        <v/>
      </c>
      <c r="O662" s="52" t="str">
        <f t="shared" si="149"/>
        <v/>
      </c>
      <c r="P662" s="52" t="str">
        <f t="shared" si="150"/>
        <v/>
      </c>
      <c r="Q662" s="52" t="str">
        <f>+IF(A662="","",CONCATENATE(YEAR(A662),"-",VLOOKUP(MONTH(A662),INFO_CALENDRIER!$I$1:$J$13,2,FALSE)))</f>
        <v/>
      </c>
      <c r="R662" s="52" t="str">
        <f t="shared" si="151"/>
        <v/>
      </c>
      <c r="S662" s="60" t="str">
        <f t="shared" si="152"/>
        <v/>
      </c>
      <c r="T662" s="52" t="str">
        <f>IF(H662="","",IF(I662=INFO_CALENDRIER!$AB$2,IF(BD!H662="COMMANDE","ALBAN1","ALBAN2"),IF(I662=INFO_CALENDRIER!$AB$3,IF(BD!H662="COMMANDE","ALICE1","ALICE2"),IF(I662=INFO_CALENDRIER!$AB$4,IF(BD!H662="COMMANDE","EUGENIE1","EUGENIE2"),IF(I662=INFO_CALENDRIER!$AB$5,IF(BD!H662="COMMANDE","FRED1","FRED2"),IF(I662=INFO_CALENDRIER!$AB$6,IF(BD!H662="COMMANDE","HERVE1","HERVE2"),IF(I662=INFO_CALENDRIER!$AB$7,IF(BD!H662="COMMANDE","MARIA1","MARIA2"),IF(I662=INFO_CALENDRIER!$AB$8,IF(BD!H662="COMMANDE","MARIE1","MARIE2"),IF(I662=INFO_CALENDRIER!$AB$9,IF(BD!H662="COMMANDE","VALERIE1","VALERIE2"),"erreur")))))))))</f>
        <v/>
      </c>
      <c r="U662" s="52"/>
      <c r="V662" s="52"/>
      <c r="W662" s="60" t="str">
        <f t="shared" si="157"/>
        <v/>
      </c>
      <c r="X662" s="60" t="str">
        <f t="shared" si="158"/>
        <v/>
      </c>
      <c r="Y662" s="60" t="str">
        <f t="shared" si="159"/>
        <v/>
      </c>
      <c r="Z662" s="55" t="str">
        <f t="shared" si="160"/>
        <v/>
      </c>
    </row>
    <row r="663" spans="1:26" x14ac:dyDescent="0.25">
      <c r="A663" s="59"/>
      <c r="B663" s="122"/>
      <c r="C663" s="59"/>
      <c r="D663" s="61"/>
      <c r="E663" s="52"/>
      <c r="F663" s="52"/>
      <c r="G663" s="65"/>
      <c r="H663" s="100" t="str">
        <f t="shared" si="153"/>
        <v/>
      </c>
      <c r="I663" s="52"/>
      <c r="J663" s="60" t="str">
        <f t="shared" si="154"/>
        <v/>
      </c>
      <c r="K663" s="60" t="str">
        <f t="shared" si="155"/>
        <v/>
      </c>
      <c r="L663" s="60" t="str">
        <f t="shared" si="156"/>
        <v/>
      </c>
      <c r="M663" s="52"/>
      <c r="N663" s="52" t="str">
        <f t="shared" si="148"/>
        <v/>
      </c>
      <c r="O663" s="52" t="str">
        <f t="shared" si="149"/>
        <v/>
      </c>
      <c r="P663" s="52" t="str">
        <f t="shared" si="150"/>
        <v/>
      </c>
      <c r="Q663" s="52" t="str">
        <f>+IF(A663="","",CONCATENATE(YEAR(A663),"-",VLOOKUP(MONTH(A663),INFO_CALENDRIER!$I$1:$J$13,2,FALSE)))</f>
        <v/>
      </c>
      <c r="R663" s="52" t="str">
        <f t="shared" si="151"/>
        <v/>
      </c>
      <c r="S663" s="60" t="str">
        <f t="shared" si="152"/>
        <v/>
      </c>
      <c r="T663" s="52" t="str">
        <f>IF(H663="","",IF(I663=INFO_CALENDRIER!$AB$2,IF(BD!H663="COMMANDE","ALBAN1","ALBAN2"),IF(I663=INFO_CALENDRIER!$AB$3,IF(BD!H663="COMMANDE","ALICE1","ALICE2"),IF(I663=INFO_CALENDRIER!$AB$4,IF(BD!H663="COMMANDE","EUGENIE1","EUGENIE2"),IF(I663=INFO_CALENDRIER!$AB$5,IF(BD!H663="COMMANDE","FRED1","FRED2"),IF(I663=INFO_CALENDRIER!$AB$6,IF(BD!H663="COMMANDE","HERVE1","HERVE2"),IF(I663=INFO_CALENDRIER!$AB$7,IF(BD!H663="COMMANDE","MARIA1","MARIA2"),IF(I663=INFO_CALENDRIER!$AB$8,IF(BD!H663="COMMANDE","MARIE1","MARIE2"),IF(I663=INFO_CALENDRIER!$AB$9,IF(BD!H663="COMMANDE","VALERIE1","VALERIE2"),"erreur")))))))))</f>
        <v/>
      </c>
      <c r="U663" s="52"/>
      <c r="V663" s="52"/>
      <c r="W663" s="60" t="str">
        <f t="shared" si="157"/>
        <v/>
      </c>
      <c r="X663" s="60" t="str">
        <f t="shared" si="158"/>
        <v/>
      </c>
      <c r="Y663" s="60" t="str">
        <f t="shared" si="159"/>
        <v/>
      </c>
      <c r="Z663" s="55" t="str">
        <f t="shared" si="160"/>
        <v/>
      </c>
    </row>
    <row r="664" spans="1:26" x14ac:dyDescent="0.25">
      <c r="A664" s="59"/>
      <c r="B664" s="122"/>
      <c r="C664" s="59"/>
      <c r="D664" s="61"/>
      <c r="E664" s="52"/>
      <c r="F664" s="52"/>
      <c r="G664" s="65"/>
      <c r="H664" s="100" t="str">
        <f t="shared" si="153"/>
        <v/>
      </c>
      <c r="I664" s="52"/>
      <c r="J664" s="60" t="str">
        <f t="shared" si="154"/>
        <v/>
      </c>
      <c r="K664" s="60" t="str">
        <f t="shared" si="155"/>
        <v/>
      </c>
      <c r="L664" s="60" t="str">
        <f t="shared" si="156"/>
        <v/>
      </c>
      <c r="M664" s="52"/>
      <c r="N664" s="52" t="str">
        <f t="shared" si="148"/>
        <v/>
      </c>
      <c r="O664" s="52" t="str">
        <f t="shared" si="149"/>
        <v/>
      </c>
      <c r="P664" s="52" t="str">
        <f t="shared" si="150"/>
        <v/>
      </c>
      <c r="Q664" s="52" t="str">
        <f>+IF(A664="","",CONCATENATE(YEAR(A664),"-",VLOOKUP(MONTH(A664),INFO_CALENDRIER!$I$1:$J$13,2,FALSE)))</f>
        <v/>
      </c>
      <c r="R664" s="52" t="str">
        <f t="shared" si="151"/>
        <v/>
      </c>
      <c r="S664" s="60" t="str">
        <f t="shared" si="152"/>
        <v/>
      </c>
      <c r="T664" s="52" t="str">
        <f>IF(H664="","",IF(I664=INFO_CALENDRIER!$AB$2,IF(BD!H664="COMMANDE","ALBAN1","ALBAN2"),IF(I664=INFO_CALENDRIER!$AB$3,IF(BD!H664="COMMANDE","ALICE1","ALICE2"),IF(I664=INFO_CALENDRIER!$AB$4,IF(BD!H664="COMMANDE","EUGENIE1","EUGENIE2"),IF(I664=INFO_CALENDRIER!$AB$5,IF(BD!H664="COMMANDE","FRED1","FRED2"),IF(I664=INFO_CALENDRIER!$AB$6,IF(BD!H664="COMMANDE","HERVE1","HERVE2"),IF(I664=INFO_CALENDRIER!$AB$7,IF(BD!H664="COMMANDE","MARIA1","MARIA2"),IF(I664=INFO_CALENDRIER!$AB$8,IF(BD!H664="COMMANDE","MARIE1","MARIE2"),IF(I664=INFO_CALENDRIER!$AB$9,IF(BD!H664="COMMANDE","VALERIE1","VALERIE2"),"erreur")))))))))</f>
        <v/>
      </c>
      <c r="U664" s="52"/>
      <c r="V664" s="52"/>
      <c r="W664" s="60" t="str">
        <f t="shared" si="157"/>
        <v/>
      </c>
      <c r="X664" s="60" t="str">
        <f t="shared" si="158"/>
        <v/>
      </c>
      <c r="Y664" s="60" t="str">
        <f t="shared" si="159"/>
        <v/>
      </c>
      <c r="Z664" s="55" t="str">
        <f t="shared" si="160"/>
        <v/>
      </c>
    </row>
    <row r="665" spans="1:26" x14ac:dyDescent="0.25">
      <c r="A665" s="59"/>
      <c r="B665" s="122"/>
      <c r="C665" s="59"/>
      <c r="D665" s="61"/>
      <c r="E665" s="52"/>
      <c r="F665" s="52"/>
      <c r="G665" s="65"/>
      <c r="H665" s="100" t="str">
        <f t="shared" si="153"/>
        <v/>
      </c>
      <c r="I665" s="52"/>
      <c r="J665" s="60" t="str">
        <f t="shared" si="154"/>
        <v/>
      </c>
      <c r="K665" s="60" t="str">
        <f t="shared" si="155"/>
        <v/>
      </c>
      <c r="L665" s="60" t="str">
        <f t="shared" si="156"/>
        <v/>
      </c>
      <c r="M665" s="52"/>
      <c r="N665" s="52" t="str">
        <f t="shared" si="148"/>
        <v/>
      </c>
      <c r="O665" s="52" t="str">
        <f t="shared" si="149"/>
        <v/>
      </c>
      <c r="P665" s="52" t="str">
        <f t="shared" si="150"/>
        <v/>
      </c>
      <c r="Q665" s="52" t="str">
        <f>+IF(A665="","",CONCATENATE(YEAR(A665),"-",VLOOKUP(MONTH(A665),INFO_CALENDRIER!$I$1:$J$13,2,FALSE)))</f>
        <v/>
      </c>
      <c r="R665" s="52" t="str">
        <f t="shared" si="151"/>
        <v/>
      </c>
      <c r="S665" s="60" t="str">
        <f t="shared" si="152"/>
        <v/>
      </c>
      <c r="T665" s="52" t="str">
        <f>IF(H665="","",IF(I665=INFO_CALENDRIER!$AB$2,IF(BD!H665="COMMANDE","ALBAN1","ALBAN2"),IF(I665=INFO_CALENDRIER!$AB$3,IF(BD!H665="COMMANDE","ALICE1","ALICE2"),IF(I665=INFO_CALENDRIER!$AB$4,IF(BD!H665="COMMANDE","EUGENIE1","EUGENIE2"),IF(I665=INFO_CALENDRIER!$AB$5,IF(BD!H665="COMMANDE","FRED1","FRED2"),IF(I665=INFO_CALENDRIER!$AB$6,IF(BD!H665="COMMANDE","HERVE1","HERVE2"),IF(I665=INFO_CALENDRIER!$AB$7,IF(BD!H665="COMMANDE","MARIA1","MARIA2"),IF(I665=INFO_CALENDRIER!$AB$8,IF(BD!H665="COMMANDE","MARIE1","MARIE2"),IF(I665=INFO_CALENDRIER!$AB$9,IF(BD!H665="COMMANDE","VALERIE1","VALERIE2"),"erreur")))))))))</f>
        <v/>
      </c>
      <c r="U665" s="52"/>
      <c r="V665" s="52"/>
      <c r="W665" s="60" t="str">
        <f t="shared" si="157"/>
        <v/>
      </c>
      <c r="X665" s="60" t="str">
        <f t="shared" si="158"/>
        <v/>
      </c>
      <c r="Y665" s="60" t="str">
        <f t="shared" si="159"/>
        <v/>
      </c>
      <c r="Z665" s="55" t="str">
        <f t="shared" si="160"/>
        <v/>
      </c>
    </row>
    <row r="666" spans="1:26" x14ac:dyDescent="0.25">
      <c r="A666" s="59"/>
      <c r="B666" s="122"/>
      <c r="C666" s="59"/>
      <c r="D666" s="61"/>
      <c r="E666" s="52"/>
      <c r="F666" s="52"/>
      <c r="G666" s="65"/>
      <c r="H666" s="100" t="str">
        <f t="shared" si="153"/>
        <v/>
      </c>
      <c r="I666" s="52"/>
      <c r="J666" s="60" t="str">
        <f t="shared" si="154"/>
        <v/>
      </c>
      <c r="K666" s="60" t="str">
        <f t="shared" si="155"/>
        <v/>
      </c>
      <c r="L666" s="60" t="str">
        <f t="shared" si="156"/>
        <v/>
      </c>
      <c r="M666" s="52"/>
      <c r="N666" s="52" t="str">
        <f t="shared" si="148"/>
        <v/>
      </c>
      <c r="O666" s="52" t="str">
        <f t="shared" si="149"/>
        <v/>
      </c>
      <c r="P666" s="52" t="str">
        <f t="shared" si="150"/>
        <v/>
      </c>
      <c r="Q666" s="52" t="str">
        <f>+IF(A666="","",CONCATENATE(YEAR(A666),"-",VLOOKUP(MONTH(A666),INFO_CALENDRIER!$I$1:$J$13,2,FALSE)))</f>
        <v/>
      </c>
      <c r="R666" s="52" t="str">
        <f t="shared" si="151"/>
        <v/>
      </c>
      <c r="S666" s="60" t="str">
        <f t="shared" si="152"/>
        <v/>
      </c>
      <c r="T666" s="52" t="str">
        <f>IF(H666="","",IF(I666=INFO_CALENDRIER!$AB$2,IF(BD!H666="COMMANDE","ALBAN1","ALBAN2"),IF(I666=INFO_CALENDRIER!$AB$3,IF(BD!H666="COMMANDE","ALICE1","ALICE2"),IF(I666=INFO_CALENDRIER!$AB$4,IF(BD!H666="COMMANDE","EUGENIE1","EUGENIE2"),IF(I666=INFO_CALENDRIER!$AB$5,IF(BD!H666="COMMANDE","FRED1","FRED2"),IF(I666=INFO_CALENDRIER!$AB$6,IF(BD!H666="COMMANDE","HERVE1","HERVE2"),IF(I666=INFO_CALENDRIER!$AB$7,IF(BD!H666="COMMANDE","MARIA1","MARIA2"),IF(I666=INFO_CALENDRIER!$AB$8,IF(BD!H666="COMMANDE","MARIE1","MARIE2"),IF(I666=INFO_CALENDRIER!$AB$9,IF(BD!H666="COMMANDE","VALERIE1","VALERIE2"),"erreur")))))))))</f>
        <v/>
      </c>
      <c r="U666" s="52"/>
      <c r="V666" s="52"/>
      <c r="W666" s="60" t="str">
        <f t="shared" si="157"/>
        <v/>
      </c>
      <c r="X666" s="60" t="str">
        <f t="shared" si="158"/>
        <v/>
      </c>
      <c r="Y666" s="60" t="str">
        <f t="shared" si="159"/>
        <v/>
      </c>
      <c r="Z666" s="55" t="str">
        <f t="shared" si="160"/>
        <v/>
      </c>
    </row>
    <row r="667" spans="1:26" x14ac:dyDescent="0.25">
      <c r="A667" s="59"/>
      <c r="B667" s="122"/>
      <c r="C667" s="59"/>
      <c r="D667" s="61"/>
      <c r="E667" s="52"/>
      <c r="F667" s="52"/>
      <c r="G667" s="65"/>
      <c r="H667" s="100" t="str">
        <f t="shared" si="153"/>
        <v/>
      </c>
      <c r="I667" s="52"/>
      <c r="J667" s="60" t="str">
        <f t="shared" si="154"/>
        <v/>
      </c>
      <c r="K667" s="60" t="str">
        <f t="shared" si="155"/>
        <v/>
      </c>
      <c r="L667" s="60" t="str">
        <f t="shared" si="156"/>
        <v/>
      </c>
      <c r="M667" s="52"/>
      <c r="N667" s="52" t="str">
        <f t="shared" si="148"/>
        <v/>
      </c>
      <c r="O667" s="52" t="str">
        <f t="shared" si="149"/>
        <v/>
      </c>
      <c r="P667" s="52" t="str">
        <f t="shared" si="150"/>
        <v/>
      </c>
      <c r="Q667" s="52" t="str">
        <f>+IF(A667="","",CONCATENATE(YEAR(A667),"-",VLOOKUP(MONTH(A667),INFO_CALENDRIER!$I$1:$J$13,2,FALSE)))</f>
        <v/>
      </c>
      <c r="R667" s="52" t="str">
        <f t="shared" si="151"/>
        <v/>
      </c>
      <c r="S667" s="60" t="str">
        <f t="shared" si="152"/>
        <v/>
      </c>
      <c r="T667" s="52" t="str">
        <f>IF(H667="","",IF(I667=INFO_CALENDRIER!$AB$2,IF(BD!H667="COMMANDE","ALBAN1","ALBAN2"),IF(I667=INFO_CALENDRIER!$AB$3,IF(BD!H667="COMMANDE","ALICE1","ALICE2"),IF(I667=INFO_CALENDRIER!$AB$4,IF(BD!H667="COMMANDE","EUGENIE1","EUGENIE2"),IF(I667=INFO_CALENDRIER!$AB$5,IF(BD!H667="COMMANDE","FRED1","FRED2"),IF(I667=INFO_CALENDRIER!$AB$6,IF(BD!H667="COMMANDE","HERVE1","HERVE2"),IF(I667=INFO_CALENDRIER!$AB$7,IF(BD!H667="COMMANDE","MARIA1","MARIA2"),IF(I667=INFO_CALENDRIER!$AB$8,IF(BD!H667="COMMANDE","MARIE1","MARIE2"),IF(I667=INFO_CALENDRIER!$AB$9,IF(BD!H667="COMMANDE","VALERIE1","VALERIE2"),"erreur")))))))))</f>
        <v/>
      </c>
      <c r="U667" s="52"/>
      <c r="V667" s="52"/>
      <c r="W667" s="60" t="str">
        <f t="shared" si="157"/>
        <v/>
      </c>
      <c r="X667" s="60" t="str">
        <f t="shared" si="158"/>
        <v/>
      </c>
      <c r="Y667" s="60" t="str">
        <f t="shared" si="159"/>
        <v/>
      </c>
      <c r="Z667" s="55" t="str">
        <f t="shared" si="160"/>
        <v/>
      </c>
    </row>
    <row r="668" spans="1:26" x14ac:dyDescent="0.25">
      <c r="A668" s="59"/>
      <c r="B668" s="122"/>
      <c r="C668" s="59"/>
      <c r="D668" s="61"/>
      <c r="E668" s="52"/>
      <c r="F668" s="52"/>
      <c r="G668" s="65"/>
      <c r="H668" s="100" t="str">
        <f t="shared" si="153"/>
        <v/>
      </c>
      <c r="I668" s="52"/>
      <c r="J668" s="60" t="str">
        <f t="shared" si="154"/>
        <v/>
      </c>
      <c r="K668" s="60" t="str">
        <f t="shared" si="155"/>
        <v/>
      </c>
      <c r="L668" s="60" t="str">
        <f t="shared" si="156"/>
        <v/>
      </c>
      <c r="M668" s="52"/>
      <c r="N668" s="52" t="str">
        <f t="shared" si="148"/>
        <v/>
      </c>
      <c r="O668" s="52" t="str">
        <f t="shared" si="149"/>
        <v/>
      </c>
      <c r="P668" s="52" t="str">
        <f t="shared" si="150"/>
        <v/>
      </c>
      <c r="Q668" s="52" t="str">
        <f>+IF(A668="","",CONCATENATE(YEAR(A668),"-",VLOOKUP(MONTH(A668),INFO_CALENDRIER!$I$1:$J$13,2,FALSE)))</f>
        <v/>
      </c>
      <c r="R668" s="52" t="str">
        <f t="shared" si="151"/>
        <v/>
      </c>
      <c r="S668" s="60" t="str">
        <f t="shared" si="152"/>
        <v/>
      </c>
      <c r="T668" s="52" t="str">
        <f>IF(H668="","",IF(I668=INFO_CALENDRIER!$AB$2,IF(BD!H668="COMMANDE","ALBAN1","ALBAN2"),IF(I668=INFO_CALENDRIER!$AB$3,IF(BD!H668="COMMANDE","ALICE1","ALICE2"),IF(I668=INFO_CALENDRIER!$AB$4,IF(BD!H668="COMMANDE","EUGENIE1","EUGENIE2"),IF(I668=INFO_CALENDRIER!$AB$5,IF(BD!H668="COMMANDE","FRED1","FRED2"),IF(I668=INFO_CALENDRIER!$AB$6,IF(BD!H668="COMMANDE","HERVE1","HERVE2"),IF(I668=INFO_CALENDRIER!$AB$7,IF(BD!H668="COMMANDE","MARIA1","MARIA2"),IF(I668=INFO_CALENDRIER!$AB$8,IF(BD!H668="COMMANDE","MARIE1","MARIE2"),IF(I668=INFO_CALENDRIER!$AB$9,IF(BD!H668="COMMANDE","VALERIE1","VALERIE2"),"erreur")))))))))</f>
        <v/>
      </c>
      <c r="U668" s="52"/>
      <c r="V668" s="52"/>
      <c r="W668" s="60" t="str">
        <f t="shared" si="157"/>
        <v/>
      </c>
      <c r="X668" s="60" t="str">
        <f t="shared" si="158"/>
        <v/>
      </c>
      <c r="Y668" s="60" t="str">
        <f t="shared" si="159"/>
        <v/>
      </c>
      <c r="Z668" s="55" t="str">
        <f t="shared" si="160"/>
        <v/>
      </c>
    </row>
    <row r="669" spans="1:26" x14ac:dyDescent="0.25">
      <c r="A669" s="59"/>
      <c r="B669" s="122"/>
      <c r="C669" s="59"/>
      <c r="D669" s="61"/>
      <c r="E669" s="52"/>
      <c r="F669" s="52"/>
      <c r="G669" s="65"/>
      <c r="H669" s="100" t="str">
        <f t="shared" si="153"/>
        <v/>
      </c>
      <c r="I669" s="52"/>
      <c r="J669" s="60" t="str">
        <f t="shared" si="154"/>
        <v/>
      </c>
      <c r="K669" s="60" t="str">
        <f t="shared" si="155"/>
        <v/>
      </c>
      <c r="L669" s="60" t="str">
        <f t="shared" si="156"/>
        <v/>
      </c>
      <c r="M669" s="52"/>
      <c r="N669" s="52" t="str">
        <f t="shared" si="148"/>
        <v/>
      </c>
      <c r="O669" s="52" t="str">
        <f t="shared" si="149"/>
        <v/>
      </c>
      <c r="P669" s="52" t="str">
        <f t="shared" si="150"/>
        <v/>
      </c>
      <c r="Q669" s="52" t="str">
        <f>+IF(A669="","",CONCATENATE(YEAR(A669),"-",VLOOKUP(MONTH(A669),INFO_CALENDRIER!$I$1:$J$13,2,FALSE)))</f>
        <v/>
      </c>
      <c r="R669" s="52" t="str">
        <f t="shared" si="151"/>
        <v/>
      </c>
      <c r="S669" s="60" t="str">
        <f t="shared" si="152"/>
        <v/>
      </c>
      <c r="T669" s="52" t="str">
        <f>IF(H669="","",IF(I669=INFO_CALENDRIER!$AB$2,IF(BD!H669="COMMANDE","ALBAN1","ALBAN2"),IF(I669=INFO_CALENDRIER!$AB$3,IF(BD!H669="COMMANDE","ALICE1","ALICE2"),IF(I669=INFO_CALENDRIER!$AB$4,IF(BD!H669="COMMANDE","EUGENIE1","EUGENIE2"),IF(I669=INFO_CALENDRIER!$AB$5,IF(BD!H669="COMMANDE","FRED1","FRED2"),IF(I669=INFO_CALENDRIER!$AB$6,IF(BD!H669="COMMANDE","HERVE1","HERVE2"),IF(I669=INFO_CALENDRIER!$AB$7,IF(BD!H669="COMMANDE","MARIA1","MARIA2"),IF(I669=INFO_CALENDRIER!$AB$8,IF(BD!H669="COMMANDE","MARIE1","MARIE2"),IF(I669=INFO_CALENDRIER!$AB$9,IF(BD!H669="COMMANDE","VALERIE1","VALERIE2"),"erreur")))))))))</f>
        <v/>
      </c>
      <c r="U669" s="52"/>
      <c r="V669" s="52"/>
      <c r="W669" s="60" t="str">
        <f t="shared" si="157"/>
        <v/>
      </c>
      <c r="X669" s="60" t="str">
        <f t="shared" si="158"/>
        <v/>
      </c>
      <c r="Y669" s="60" t="str">
        <f t="shared" si="159"/>
        <v/>
      </c>
      <c r="Z669" s="55" t="str">
        <f t="shared" si="160"/>
        <v/>
      </c>
    </row>
    <row r="670" spans="1:26" x14ac:dyDescent="0.25">
      <c r="A670" s="59"/>
      <c r="B670" s="122"/>
      <c r="C670" s="59"/>
      <c r="D670" s="61"/>
      <c r="E670" s="52"/>
      <c r="F670" s="52"/>
      <c r="G670" s="65"/>
      <c r="H670" s="100" t="str">
        <f t="shared" si="153"/>
        <v/>
      </c>
      <c r="I670" s="52"/>
      <c r="J670" s="60" t="str">
        <f t="shared" si="154"/>
        <v/>
      </c>
      <c r="K670" s="60" t="str">
        <f t="shared" si="155"/>
        <v/>
      </c>
      <c r="L670" s="60" t="str">
        <f t="shared" si="156"/>
        <v/>
      </c>
      <c r="M670" s="52"/>
      <c r="N670" s="52" t="str">
        <f t="shared" si="148"/>
        <v/>
      </c>
      <c r="O670" s="52" t="str">
        <f t="shared" si="149"/>
        <v/>
      </c>
      <c r="P670" s="52" t="str">
        <f t="shared" si="150"/>
        <v/>
      </c>
      <c r="Q670" s="52" t="str">
        <f>+IF(A670="","",CONCATENATE(YEAR(A670),"-",VLOOKUP(MONTH(A670),INFO_CALENDRIER!$I$1:$J$13,2,FALSE)))</f>
        <v/>
      </c>
      <c r="R670" s="52" t="str">
        <f t="shared" si="151"/>
        <v/>
      </c>
      <c r="S670" s="60" t="str">
        <f t="shared" si="152"/>
        <v/>
      </c>
      <c r="T670" s="52" t="str">
        <f>IF(H670="","",IF(I670=INFO_CALENDRIER!$AB$2,IF(BD!H670="COMMANDE","ALBAN1","ALBAN2"),IF(I670=INFO_CALENDRIER!$AB$3,IF(BD!H670="COMMANDE","ALICE1","ALICE2"),IF(I670=INFO_CALENDRIER!$AB$4,IF(BD!H670="COMMANDE","EUGENIE1","EUGENIE2"),IF(I670=INFO_CALENDRIER!$AB$5,IF(BD!H670="COMMANDE","FRED1","FRED2"),IF(I670=INFO_CALENDRIER!$AB$6,IF(BD!H670="COMMANDE","HERVE1","HERVE2"),IF(I670=INFO_CALENDRIER!$AB$7,IF(BD!H670="COMMANDE","MARIA1","MARIA2"),IF(I670=INFO_CALENDRIER!$AB$8,IF(BD!H670="COMMANDE","MARIE1","MARIE2"),IF(I670=INFO_CALENDRIER!$AB$9,IF(BD!H670="COMMANDE","VALERIE1","VALERIE2"),"erreur")))))))))</f>
        <v/>
      </c>
      <c r="U670" s="52"/>
      <c r="V670" s="52"/>
      <c r="W670" s="60" t="str">
        <f t="shared" si="157"/>
        <v/>
      </c>
      <c r="X670" s="60" t="str">
        <f t="shared" si="158"/>
        <v/>
      </c>
      <c r="Y670" s="60" t="str">
        <f t="shared" si="159"/>
        <v/>
      </c>
      <c r="Z670" s="55" t="str">
        <f t="shared" si="160"/>
        <v/>
      </c>
    </row>
    <row r="671" spans="1:26" x14ac:dyDescent="0.25">
      <c r="A671" s="59"/>
      <c r="B671" s="122"/>
      <c r="C671" s="59"/>
      <c r="D671" s="61"/>
      <c r="E671" s="52"/>
      <c r="F671" s="52"/>
      <c r="G671" s="65"/>
      <c r="H671" s="100" t="str">
        <f t="shared" si="153"/>
        <v/>
      </c>
      <c r="I671" s="52"/>
      <c r="J671" s="60" t="str">
        <f t="shared" si="154"/>
        <v/>
      </c>
      <c r="K671" s="60" t="str">
        <f t="shared" si="155"/>
        <v/>
      </c>
      <c r="L671" s="60" t="str">
        <f t="shared" si="156"/>
        <v/>
      </c>
      <c r="M671" s="52"/>
      <c r="N671" s="52" t="str">
        <f t="shared" si="148"/>
        <v/>
      </c>
      <c r="O671" s="52" t="str">
        <f t="shared" si="149"/>
        <v/>
      </c>
      <c r="P671" s="52" t="str">
        <f t="shared" si="150"/>
        <v/>
      </c>
      <c r="Q671" s="52" t="str">
        <f>+IF(A671="","",CONCATENATE(YEAR(A671),"-",VLOOKUP(MONTH(A671),INFO_CALENDRIER!$I$1:$J$13,2,FALSE)))</f>
        <v/>
      </c>
      <c r="R671" s="52" t="str">
        <f t="shared" si="151"/>
        <v/>
      </c>
      <c r="S671" s="60" t="str">
        <f t="shared" si="152"/>
        <v/>
      </c>
      <c r="T671" s="52" t="str">
        <f>IF(H671="","",IF(I671=INFO_CALENDRIER!$AB$2,IF(BD!H671="COMMANDE","ALBAN1","ALBAN2"),IF(I671=INFO_CALENDRIER!$AB$3,IF(BD!H671="COMMANDE","ALICE1","ALICE2"),IF(I671=INFO_CALENDRIER!$AB$4,IF(BD!H671="COMMANDE","EUGENIE1","EUGENIE2"),IF(I671=INFO_CALENDRIER!$AB$5,IF(BD!H671="COMMANDE","FRED1","FRED2"),IF(I671=INFO_CALENDRIER!$AB$6,IF(BD!H671="COMMANDE","HERVE1","HERVE2"),IF(I671=INFO_CALENDRIER!$AB$7,IF(BD!H671="COMMANDE","MARIA1","MARIA2"),IF(I671=INFO_CALENDRIER!$AB$8,IF(BD!H671="COMMANDE","MARIE1","MARIE2"),IF(I671=INFO_CALENDRIER!$AB$9,IF(BD!H671="COMMANDE","VALERIE1","VALERIE2"),"erreur")))))))))</f>
        <v/>
      </c>
      <c r="U671" s="52"/>
      <c r="V671" s="52"/>
      <c r="W671" s="60" t="str">
        <f t="shared" si="157"/>
        <v/>
      </c>
      <c r="X671" s="60" t="str">
        <f t="shared" si="158"/>
        <v/>
      </c>
      <c r="Y671" s="60" t="str">
        <f t="shared" si="159"/>
        <v/>
      </c>
      <c r="Z671" s="55" t="str">
        <f t="shared" si="160"/>
        <v/>
      </c>
    </row>
    <row r="672" spans="1:26" x14ac:dyDescent="0.25">
      <c r="A672" s="59"/>
      <c r="B672" s="122"/>
      <c r="C672" s="59"/>
      <c r="D672" s="61"/>
      <c r="E672" s="52"/>
      <c r="F672" s="52"/>
      <c r="G672" s="65"/>
      <c r="H672" s="100" t="str">
        <f t="shared" si="153"/>
        <v/>
      </c>
      <c r="I672" s="52"/>
      <c r="J672" s="60" t="str">
        <f t="shared" si="154"/>
        <v/>
      </c>
      <c r="K672" s="60" t="str">
        <f t="shared" si="155"/>
        <v/>
      </c>
      <c r="L672" s="60" t="str">
        <f t="shared" si="156"/>
        <v/>
      </c>
      <c r="M672" s="52"/>
      <c r="N672" s="52" t="str">
        <f t="shared" si="148"/>
        <v/>
      </c>
      <c r="O672" s="52" t="str">
        <f t="shared" si="149"/>
        <v/>
      </c>
      <c r="P672" s="52" t="str">
        <f t="shared" si="150"/>
        <v/>
      </c>
      <c r="Q672" s="52" t="str">
        <f>+IF(A672="","",CONCATENATE(YEAR(A672),"-",VLOOKUP(MONTH(A672),INFO_CALENDRIER!$I$1:$J$13,2,FALSE)))</f>
        <v/>
      </c>
      <c r="R672" s="52" t="str">
        <f t="shared" si="151"/>
        <v/>
      </c>
      <c r="S672" s="60" t="str">
        <f t="shared" si="152"/>
        <v/>
      </c>
      <c r="T672" s="52" t="str">
        <f>IF(H672="","",IF(I672=INFO_CALENDRIER!$AB$2,IF(BD!H672="COMMANDE","ALBAN1","ALBAN2"),IF(I672=INFO_CALENDRIER!$AB$3,IF(BD!H672="COMMANDE","ALICE1","ALICE2"),IF(I672=INFO_CALENDRIER!$AB$4,IF(BD!H672="COMMANDE","EUGENIE1","EUGENIE2"),IF(I672=INFO_CALENDRIER!$AB$5,IF(BD!H672="COMMANDE","FRED1","FRED2"),IF(I672=INFO_CALENDRIER!$AB$6,IF(BD!H672="COMMANDE","HERVE1","HERVE2"),IF(I672=INFO_CALENDRIER!$AB$7,IF(BD!H672="COMMANDE","MARIA1","MARIA2"),IF(I672=INFO_CALENDRIER!$AB$8,IF(BD!H672="COMMANDE","MARIE1","MARIE2"),IF(I672=INFO_CALENDRIER!$AB$9,IF(BD!H672="COMMANDE","VALERIE1","VALERIE2"),"erreur")))))))))</f>
        <v/>
      </c>
      <c r="U672" s="52"/>
      <c r="V672" s="52"/>
      <c r="W672" s="60" t="str">
        <f t="shared" si="157"/>
        <v/>
      </c>
      <c r="X672" s="60" t="str">
        <f t="shared" si="158"/>
        <v/>
      </c>
      <c r="Y672" s="60" t="str">
        <f t="shared" si="159"/>
        <v/>
      </c>
      <c r="Z672" s="55" t="str">
        <f t="shared" si="160"/>
        <v/>
      </c>
    </row>
    <row r="673" spans="1:26" x14ac:dyDescent="0.25">
      <c r="A673" s="59"/>
      <c r="B673" s="122"/>
      <c r="C673" s="59"/>
      <c r="D673" s="61"/>
      <c r="E673" s="52"/>
      <c r="F673" s="52"/>
      <c r="G673" s="65"/>
      <c r="H673" s="100" t="str">
        <f t="shared" si="153"/>
        <v/>
      </c>
      <c r="I673" s="52"/>
      <c r="J673" s="60" t="str">
        <f t="shared" si="154"/>
        <v/>
      </c>
      <c r="K673" s="60" t="str">
        <f t="shared" si="155"/>
        <v/>
      </c>
      <c r="L673" s="60" t="str">
        <f t="shared" si="156"/>
        <v/>
      </c>
      <c r="M673" s="52"/>
      <c r="N673" s="52" t="str">
        <f t="shared" si="148"/>
        <v/>
      </c>
      <c r="O673" s="52" t="str">
        <f t="shared" si="149"/>
        <v/>
      </c>
      <c r="P673" s="52" t="str">
        <f t="shared" si="150"/>
        <v/>
      </c>
      <c r="Q673" s="52" t="str">
        <f>+IF(A673="","",CONCATENATE(YEAR(A673),"-",VLOOKUP(MONTH(A673),INFO_CALENDRIER!$I$1:$J$13,2,FALSE)))</f>
        <v/>
      </c>
      <c r="R673" s="52" t="str">
        <f t="shared" si="151"/>
        <v/>
      </c>
      <c r="S673" s="60" t="str">
        <f t="shared" si="152"/>
        <v/>
      </c>
      <c r="T673" s="52" t="str">
        <f>IF(H673="","",IF(I673=INFO_CALENDRIER!$AB$2,IF(BD!H673="COMMANDE","ALBAN1","ALBAN2"),IF(I673=INFO_CALENDRIER!$AB$3,IF(BD!H673="COMMANDE","ALICE1","ALICE2"),IF(I673=INFO_CALENDRIER!$AB$4,IF(BD!H673="COMMANDE","EUGENIE1","EUGENIE2"),IF(I673=INFO_CALENDRIER!$AB$5,IF(BD!H673="COMMANDE","FRED1","FRED2"),IF(I673=INFO_CALENDRIER!$AB$6,IF(BD!H673="COMMANDE","HERVE1","HERVE2"),IF(I673=INFO_CALENDRIER!$AB$7,IF(BD!H673="COMMANDE","MARIA1","MARIA2"),IF(I673=INFO_CALENDRIER!$AB$8,IF(BD!H673="COMMANDE","MARIE1","MARIE2"),IF(I673=INFO_CALENDRIER!$AB$9,IF(BD!H673="COMMANDE","VALERIE1","VALERIE2"),"erreur")))))))))</f>
        <v/>
      </c>
      <c r="U673" s="52"/>
      <c r="V673" s="52"/>
      <c r="W673" s="60" t="str">
        <f t="shared" si="157"/>
        <v/>
      </c>
      <c r="X673" s="60" t="str">
        <f t="shared" si="158"/>
        <v/>
      </c>
      <c r="Y673" s="60" t="str">
        <f t="shared" si="159"/>
        <v/>
      </c>
      <c r="Z673" s="55" t="str">
        <f t="shared" si="160"/>
        <v/>
      </c>
    </row>
    <row r="674" spans="1:26" x14ac:dyDescent="0.25">
      <c r="A674" s="59"/>
      <c r="B674" s="122"/>
      <c r="C674" s="59"/>
      <c r="D674" s="61"/>
      <c r="E674" s="52"/>
      <c r="F674" s="52"/>
      <c r="G674" s="65"/>
      <c r="H674" s="100" t="str">
        <f t="shared" si="153"/>
        <v/>
      </c>
      <c r="I674" s="52"/>
      <c r="J674" s="60" t="str">
        <f t="shared" si="154"/>
        <v/>
      </c>
      <c r="K674" s="60" t="str">
        <f t="shared" si="155"/>
        <v/>
      </c>
      <c r="L674" s="60" t="str">
        <f t="shared" si="156"/>
        <v/>
      </c>
      <c r="M674" s="52"/>
      <c r="N674" s="52" t="str">
        <f t="shared" si="148"/>
        <v/>
      </c>
      <c r="O674" s="52" t="str">
        <f t="shared" si="149"/>
        <v/>
      </c>
      <c r="P674" s="52" t="str">
        <f t="shared" si="150"/>
        <v/>
      </c>
      <c r="Q674" s="52" t="str">
        <f>+IF(A674="","",CONCATENATE(YEAR(A674),"-",VLOOKUP(MONTH(A674),INFO_CALENDRIER!$I$1:$J$13,2,FALSE)))</f>
        <v/>
      </c>
      <c r="R674" s="52" t="str">
        <f t="shared" si="151"/>
        <v/>
      </c>
      <c r="S674" s="60" t="str">
        <f t="shared" si="152"/>
        <v/>
      </c>
      <c r="T674" s="52" t="str">
        <f>IF(H674="","",IF(I674=INFO_CALENDRIER!$AB$2,IF(BD!H674="COMMANDE","ALBAN1","ALBAN2"),IF(I674=INFO_CALENDRIER!$AB$3,IF(BD!H674="COMMANDE","ALICE1","ALICE2"),IF(I674=INFO_CALENDRIER!$AB$4,IF(BD!H674="COMMANDE","EUGENIE1","EUGENIE2"),IF(I674=INFO_CALENDRIER!$AB$5,IF(BD!H674="COMMANDE","FRED1","FRED2"),IF(I674=INFO_CALENDRIER!$AB$6,IF(BD!H674="COMMANDE","HERVE1","HERVE2"),IF(I674=INFO_CALENDRIER!$AB$7,IF(BD!H674="COMMANDE","MARIA1","MARIA2"),IF(I674=INFO_CALENDRIER!$AB$8,IF(BD!H674="COMMANDE","MARIE1","MARIE2"),IF(I674=INFO_CALENDRIER!$AB$9,IF(BD!H674="COMMANDE","VALERIE1","VALERIE2"),"erreur")))))))))</f>
        <v/>
      </c>
      <c r="U674" s="52"/>
      <c r="V674" s="52"/>
      <c r="W674" s="60" t="str">
        <f t="shared" si="157"/>
        <v/>
      </c>
      <c r="X674" s="60" t="str">
        <f t="shared" si="158"/>
        <v/>
      </c>
      <c r="Y674" s="60" t="str">
        <f t="shared" si="159"/>
        <v/>
      </c>
      <c r="Z674" s="55" t="str">
        <f t="shared" si="160"/>
        <v/>
      </c>
    </row>
    <row r="675" spans="1:26" x14ac:dyDescent="0.25">
      <c r="A675" s="59"/>
      <c r="B675" s="122"/>
      <c r="C675" s="59"/>
      <c r="D675" s="61"/>
      <c r="E675" s="52"/>
      <c r="F675" s="52"/>
      <c r="G675" s="65"/>
      <c r="H675" s="100" t="str">
        <f t="shared" si="153"/>
        <v/>
      </c>
      <c r="I675" s="52"/>
      <c r="J675" s="60" t="str">
        <f t="shared" si="154"/>
        <v/>
      </c>
      <c r="K675" s="60" t="str">
        <f t="shared" si="155"/>
        <v/>
      </c>
      <c r="L675" s="60" t="str">
        <f t="shared" si="156"/>
        <v/>
      </c>
      <c r="M675" s="52"/>
      <c r="N675" s="52" t="str">
        <f t="shared" si="148"/>
        <v/>
      </c>
      <c r="O675" s="52" t="str">
        <f t="shared" si="149"/>
        <v/>
      </c>
      <c r="P675" s="52" t="str">
        <f t="shared" si="150"/>
        <v/>
      </c>
      <c r="Q675" s="52" t="str">
        <f>+IF(A675="","",CONCATENATE(YEAR(A675),"-",VLOOKUP(MONTH(A675),INFO_CALENDRIER!$I$1:$J$13,2,FALSE)))</f>
        <v/>
      </c>
      <c r="R675" s="52" t="str">
        <f t="shared" si="151"/>
        <v/>
      </c>
      <c r="S675" s="60" t="str">
        <f t="shared" si="152"/>
        <v/>
      </c>
      <c r="T675" s="52" t="str">
        <f>IF(H675="","",IF(I675=INFO_CALENDRIER!$AB$2,IF(BD!H675="COMMANDE","ALBAN1","ALBAN2"),IF(I675=INFO_CALENDRIER!$AB$3,IF(BD!H675="COMMANDE","ALICE1","ALICE2"),IF(I675=INFO_CALENDRIER!$AB$4,IF(BD!H675="COMMANDE","EUGENIE1","EUGENIE2"),IF(I675=INFO_CALENDRIER!$AB$5,IF(BD!H675="COMMANDE","FRED1","FRED2"),IF(I675=INFO_CALENDRIER!$AB$6,IF(BD!H675="COMMANDE","HERVE1","HERVE2"),IF(I675=INFO_CALENDRIER!$AB$7,IF(BD!H675="COMMANDE","MARIA1","MARIA2"),IF(I675=INFO_CALENDRIER!$AB$8,IF(BD!H675="COMMANDE","MARIE1","MARIE2"),IF(I675=INFO_CALENDRIER!$AB$9,IF(BD!H675="COMMANDE","VALERIE1","VALERIE2"),"erreur")))))))))</f>
        <v/>
      </c>
      <c r="U675" s="52"/>
      <c r="V675" s="52"/>
      <c r="W675" s="60" t="str">
        <f t="shared" si="157"/>
        <v/>
      </c>
      <c r="X675" s="60" t="str">
        <f t="shared" si="158"/>
        <v/>
      </c>
      <c r="Y675" s="60" t="str">
        <f t="shared" si="159"/>
        <v/>
      </c>
      <c r="Z675" s="55" t="str">
        <f t="shared" si="160"/>
        <v/>
      </c>
    </row>
    <row r="676" spans="1:26" x14ac:dyDescent="0.25">
      <c r="A676" s="59"/>
      <c r="B676" s="122"/>
      <c r="C676" s="59"/>
      <c r="D676" s="61"/>
      <c r="E676" s="52"/>
      <c r="F676" s="52"/>
      <c r="G676" s="65"/>
      <c r="H676" s="100" t="str">
        <f t="shared" si="153"/>
        <v/>
      </c>
      <c r="I676" s="52"/>
      <c r="J676" s="60" t="str">
        <f t="shared" si="154"/>
        <v/>
      </c>
      <c r="K676" s="60" t="str">
        <f t="shared" si="155"/>
        <v/>
      </c>
      <c r="L676" s="60" t="str">
        <f t="shared" si="156"/>
        <v/>
      </c>
      <c r="M676" s="52"/>
      <c r="N676" s="52" t="str">
        <f t="shared" si="148"/>
        <v/>
      </c>
      <c r="O676" s="52" t="str">
        <f t="shared" si="149"/>
        <v/>
      </c>
      <c r="P676" s="52" t="str">
        <f t="shared" si="150"/>
        <v/>
      </c>
      <c r="Q676" s="52" t="str">
        <f>+IF(A676="","",CONCATENATE(YEAR(A676),"-",VLOOKUP(MONTH(A676),INFO_CALENDRIER!$I$1:$J$13,2,FALSE)))</f>
        <v/>
      </c>
      <c r="R676" s="52" t="str">
        <f t="shared" si="151"/>
        <v/>
      </c>
      <c r="S676" s="60" t="str">
        <f t="shared" si="152"/>
        <v/>
      </c>
      <c r="T676" s="52" t="str">
        <f>IF(H676="","",IF(I676=INFO_CALENDRIER!$AB$2,IF(BD!H676="COMMANDE","ALBAN1","ALBAN2"),IF(I676=INFO_CALENDRIER!$AB$3,IF(BD!H676="COMMANDE","ALICE1","ALICE2"),IF(I676=INFO_CALENDRIER!$AB$4,IF(BD!H676="COMMANDE","EUGENIE1","EUGENIE2"),IF(I676=INFO_CALENDRIER!$AB$5,IF(BD!H676="COMMANDE","FRED1","FRED2"),IF(I676=INFO_CALENDRIER!$AB$6,IF(BD!H676="COMMANDE","HERVE1","HERVE2"),IF(I676=INFO_CALENDRIER!$AB$7,IF(BD!H676="COMMANDE","MARIA1","MARIA2"),IF(I676=INFO_CALENDRIER!$AB$8,IF(BD!H676="COMMANDE","MARIE1","MARIE2"),IF(I676=INFO_CALENDRIER!$AB$9,IF(BD!H676="COMMANDE","VALERIE1","VALERIE2"),"erreur")))))))))</f>
        <v/>
      </c>
      <c r="U676" s="52"/>
      <c r="V676" s="52"/>
      <c r="W676" s="60" t="str">
        <f t="shared" si="157"/>
        <v/>
      </c>
      <c r="X676" s="60" t="str">
        <f t="shared" si="158"/>
        <v/>
      </c>
      <c r="Y676" s="60" t="str">
        <f t="shared" si="159"/>
        <v/>
      </c>
      <c r="Z676" s="55" t="str">
        <f t="shared" si="160"/>
        <v/>
      </c>
    </row>
    <row r="677" spans="1:26" x14ac:dyDescent="0.25">
      <c r="A677" s="59"/>
      <c r="B677" s="122"/>
      <c r="C677" s="59"/>
      <c r="D677" s="61"/>
      <c r="E677" s="52"/>
      <c r="F677" s="52"/>
      <c r="G677" s="65"/>
      <c r="H677" s="100" t="str">
        <f t="shared" si="153"/>
        <v/>
      </c>
      <c r="I677" s="52"/>
      <c r="J677" s="60" t="str">
        <f t="shared" si="154"/>
        <v/>
      </c>
      <c r="K677" s="60" t="str">
        <f t="shared" si="155"/>
        <v/>
      </c>
      <c r="L677" s="60" t="str">
        <f t="shared" si="156"/>
        <v/>
      </c>
      <c r="M677" s="52"/>
      <c r="N677" s="52" t="str">
        <f t="shared" si="148"/>
        <v/>
      </c>
      <c r="O677" s="52" t="str">
        <f t="shared" si="149"/>
        <v/>
      </c>
      <c r="P677" s="52" t="str">
        <f t="shared" si="150"/>
        <v/>
      </c>
      <c r="Q677" s="52" t="str">
        <f>+IF(A677="","",CONCATENATE(YEAR(A677),"-",VLOOKUP(MONTH(A677),INFO_CALENDRIER!$I$1:$J$13,2,FALSE)))</f>
        <v/>
      </c>
      <c r="R677" s="52" t="str">
        <f t="shared" si="151"/>
        <v/>
      </c>
      <c r="S677" s="60" t="str">
        <f t="shared" si="152"/>
        <v/>
      </c>
      <c r="T677" s="52" t="str">
        <f>IF(H677="","",IF(I677=INFO_CALENDRIER!$AB$2,IF(BD!H677="COMMANDE","ALBAN1","ALBAN2"),IF(I677=INFO_CALENDRIER!$AB$3,IF(BD!H677="COMMANDE","ALICE1","ALICE2"),IF(I677=INFO_CALENDRIER!$AB$4,IF(BD!H677="COMMANDE","EUGENIE1","EUGENIE2"),IF(I677=INFO_CALENDRIER!$AB$5,IF(BD!H677="COMMANDE","FRED1","FRED2"),IF(I677=INFO_CALENDRIER!$AB$6,IF(BD!H677="COMMANDE","HERVE1","HERVE2"),IF(I677=INFO_CALENDRIER!$AB$7,IF(BD!H677="COMMANDE","MARIA1","MARIA2"),IF(I677=INFO_CALENDRIER!$AB$8,IF(BD!H677="COMMANDE","MARIE1","MARIE2"),IF(I677=INFO_CALENDRIER!$AB$9,IF(BD!H677="COMMANDE","VALERIE1","VALERIE2"),"erreur")))))))))</f>
        <v/>
      </c>
      <c r="U677" s="52"/>
      <c r="V677" s="52"/>
      <c r="W677" s="60" t="str">
        <f t="shared" si="157"/>
        <v/>
      </c>
      <c r="X677" s="60" t="str">
        <f t="shared" si="158"/>
        <v/>
      </c>
      <c r="Y677" s="60" t="str">
        <f t="shared" si="159"/>
        <v/>
      </c>
      <c r="Z677" s="55" t="str">
        <f t="shared" si="160"/>
        <v/>
      </c>
    </row>
    <row r="678" spans="1:26" x14ac:dyDescent="0.25">
      <c r="A678" s="59"/>
      <c r="B678" s="122"/>
      <c r="C678" s="59"/>
      <c r="D678" s="61"/>
      <c r="E678" s="52"/>
      <c r="F678" s="52"/>
      <c r="G678" s="65"/>
      <c r="H678" s="100" t="str">
        <f t="shared" si="153"/>
        <v/>
      </c>
      <c r="I678" s="52"/>
      <c r="J678" s="60" t="str">
        <f t="shared" si="154"/>
        <v/>
      </c>
      <c r="K678" s="60" t="str">
        <f t="shared" si="155"/>
        <v/>
      </c>
      <c r="L678" s="60" t="str">
        <f t="shared" si="156"/>
        <v/>
      </c>
      <c r="M678" s="52"/>
      <c r="N678" s="52" t="str">
        <f t="shared" si="148"/>
        <v/>
      </c>
      <c r="O678" s="52" t="str">
        <f t="shared" si="149"/>
        <v/>
      </c>
      <c r="P678" s="52" t="str">
        <f t="shared" si="150"/>
        <v/>
      </c>
      <c r="Q678" s="52" t="str">
        <f>+IF(A678="","",CONCATENATE(YEAR(A678),"-",VLOOKUP(MONTH(A678),INFO_CALENDRIER!$I$1:$J$13,2,FALSE)))</f>
        <v/>
      </c>
      <c r="R678" s="52" t="str">
        <f t="shared" si="151"/>
        <v/>
      </c>
      <c r="S678" s="60" t="str">
        <f t="shared" si="152"/>
        <v/>
      </c>
      <c r="T678" s="52" t="str">
        <f>IF(H678="","",IF(I678=INFO_CALENDRIER!$AB$2,IF(BD!H678="COMMANDE","ALBAN1","ALBAN2"),IF(I678=INFO_CALENDRIER!$AB$3,IF(BD!H678="COMMANDE","ALICE1","ALICE2"),IF(I678=INFO_CALENDRIER!$AB$4,IF(BD!H678="COMMANDE","EUGENIE1","EUGENIE2"),IF(I678=INFO_CALENDRIER!$AB$5,IF(BD!H678="COMMANDE","FRED1","FRED2"),IF(I678=INFO_CALENDRIER!$AB$6,IF(BD!H678="COMMANDE","HERVE1","HERVE2"),IF(I678=INFO_CALENDRIER!$AB$7,IF(BD!H678="COMMANDE","MARIA1","MARIA2"),IF(I678=INFO_CALENDRIER!$AB$8,IF(BD!H678="COMMANDE","MARIE1","MARIE2"),IF(I678=INFO_CALENDRIER!$AB$9,IF(BD!H678="COMMANDE","VALERIE1","VALERIE2"),"erreur")))))))))</f>
        <v/>
      </c>
      <c r="U678" s="52"/>
      <c r="V678" s="52"/>
      <c r="W678" s="60" t="str">
        <f t="shared" si="157"/>
        <v/>
      </c>
      <c r="X678" s="60" t="str">
        <f t="shared" si="158"/>
        <v/>
      </c>
      <c r="Y678" s="60" t="str">
        <f t="shared" si="159"/>
        <v/>
      </c>
      <c r="Z678" s="55" t="str">
        <f t="shared" si="160"/>
        <v/>
      </c>
    </row>
    <row r="679" spans="1:26" x14ac:dyDescent="0.25">
      <c r="A679" s="59"/>
      <c r="B679" s="122"/>
      <c r="C679" s="59"/>
      <c r="D679" s="61"/>
      <c r="E679" s="52"/>
      <c r="F679" s="52"/>
      <c r="G679" s="65"/>
      <c r="H679" s="100" t="str">
        <f t="shared" si="153"/>
        <v/>
      </c>
      <c r="I679" s="52"/>
      <c r="J679" s="60" t="str">
        <f t="shared" si="154"/>
        <v/>
      </c>
      <c r="K679" s="60" t="str">
        <f t="shared" si="155"/>
        <v/>
      </c>
      <c r="L679" s="60" t="str">
        <f t="shared" si="156"/>
        <v/>
      </c>
      <c r="M679" s="52"/>
      <c r="N679" s="52" t="str">
        <f t="shared" si="148"/>
        <v/>
      </c>
      <c r="O679" s="52" t="str">
        <f t="shared" si="149"/>
        <v/>
      </c>
      <c r="P679" s="52" t="str">
        <f t="shared" si="150"/>
        <v/>
      </c>
      <c r="Q679" s="52" t="str">
        <f>+IF(A679="","",CONCATENATE(YEAR(A679),"-",VLOOKUP(MONTH(A679),INFO_CALENDRIER!$I$1:$J$13,2,FALSE)))</f>
        <v/>
      </c>
      <c r="R679" s="52" t="str">
        <f t="shared" si="151"/>
        <v/>
      </c>
      <c r="S679" s="60" t="str">
        <f t="shared" si="152"/>
        <v/>
      </c>
      <c r="T679" s="52" t="str">
        <f>IF(H679="","",IF(I679=INFO_CALENDRIER!$AB$2,IF(BD!H679="COMMANDE","ALBAN1","ALBAN2"),IF(I679=INFO_CALENDRIER!$AB$3,IF(BD!H679="COMMANDE","ALICE1","ALICE2"),IF(I679=INFO_CALENDRIER!$AB$4,IF(BD!H679="COMMANDE","EUGENIE1","EUGENIE2"),IF(I679=INFO_CALENDRIER!$AB$5,IF(BD!H679="COMMANDE","FRED1","FRED2"),IF(I679=INFO_CALENDRIER!$AB$6,IF(BD!H679="COMMANDE","HERVE1","HERVE2"),IF(I679=INFO_CALENDRIER!$AB$7,IF(BD!H679="COMMANDE","MARIA1","MARIA2"),IF(I679=INFO_CALENDRIER!$AB$8,IF(BD!H679="COMMANDE","MARIE1","MARIE2"),IF(I679=INFO_CALENDRIER!$AB$9,IF(BD!H679="COMMANDE","VALERIE1","VALERIE2"),"erreur")))))))))</f>
        <v/>
      </c>
      <c r="U679" s="52"/>
      <c r="V679" s="52"/>
      <c r="W679" s="60" t="str">
        <f t="shared" si="157"/>
        <v/>
      </c>
      <c r="X679" s="60" t="str">
        <f t="shared" si="158"/>
        <v/>
      </c>
      <c r="Y679" s="60" t="str">
        <f t="shared" si="159"/>
        <v/>
      </c>
      <c r="Z679" s="55" t="str">
        <f t="shared" si="160"/>
        <v/>
      </c>
    </row>
    <row r="680" spans="1:26" x14ac:dyDescent="0.25">
      <c r="A680" s="59"/>
      <c r="B680" s="122"/>
      <c r="C680" s="59"/>
      <c r="D680" s="61"/>
      <c r="E680" s="52"/>
      <c r="F680" s="52"/>
      <c r="G680" s="65"/>
      <c r="H680" s="100" t="str">
        <f t="shared" si="153"/>
        <v/>
      </c>
      <c r="I680" s="52"/>
      <c r="J680" s="60" t="str">
        <f t="shared" si="154"/>
        <v/>
      </c>
      <c r="K680" s="60" t="str">
        <f t="shared" si="155"/>
        <v/>
      </c>
      <c r="L680" s="60" t="str">
        <f t="shared" si="156"/>
        <v/>
      </c>
      <c r="M680" s="52"/>
      <c r="N680" s="52" t="str">
        <f t="shared" si="148"/>
        <v/>
      </c>
      <c r="O680" s="52" t="str">
        <f t="shared" si="149"/>
        <v/>
      </c>
      <c r="P680" s="52" t="str">
        <f t="shared" si="150"/>
        <v/>
      </c>
      <c r="Q680" s="52" t="str">
        <f>+IF(A680="","",CONCATENATE(YEAR(A680),"-",VLOOKUP(MONTH(A680),INFO_CALENDRIER!$I$1:$J$13,2,FALSE)))</f>
        <v/>
      </c>
      <c r="R680" s="52" t="str">
        <f t="shared" si="151"/>
        <v/>
      </c>
      <c r="S680" s="60" t="str">
        <f t="shared" si="152"/>
        <v/>
      </c>
      <c r="T680" s="52" t="str">
        <f>IF(H680="","",IF(I680=INFO_CALENDRIER!$AB$2,IF(BD!H680="COMMANDE","ALBAN1","ALBAN2"),IF(I680=INFO_CALENDRIER!$AB$3,IF(BD!H680="COMMANDE","ALICE1","ALICE2"),IF(I680=INFO_CALENDRIER!$AB$4,IF(BD!H680="COMMANDE","EUGENIE1","EUGENIE2"),IF(I680=INFO_CALENDRIER!$AB$5,IF(BD!H680="COMMANDE","FRED1","FRED2"),IF(I680=INFO_CALENDRIER!$AB$6,IF(BD!H680="COMMANDE","HERVE1","HERVE2"),IF(I680=INFO_CALENDRIER!$AB$7,IF(BD!H680="COMMANDE","MARIA1","MARIA2"),IF(I680=INFO_CALENDRIER!$AB$8,IF(BD!H680="COMMANDE","MARIE1","MARIE2"),IF(I680=INFO_CALENDRIER!$AB$9,IF(BD!H680="COMMANDE","VALERIE1","VALERIE2"),"erreur")))))))))</f>
        <v/>
      </c>
      <c r="U680" s="52"/>
      <c r="V680" s="52"/>
      <c r="W680" s="60" t="str">
        <f t="shared" si="157"/>
        <v/>
      </c>
      <c r="X680" s="60" t="str">
        <f t="shared" si="158"/>
        <v/>
      </c>
      <c r="Y680" s="60" t="str">
        <f t="shared" si="159"/>
        <v/>
      </c>
      <c r="Z680" s="55" t="str">
        <f t="shared" si="160"/>
        <v/>
      </c>
    </row>
    <row r="681" spans="1:26" x14ac:dyDescent="0.25">
      <c r="A681" s="59"/>
      <c r="B681" s="122"/>
      <c r="C681" s="59"/>
      <c r="D681" s="61"/>
      <c r="E681" s="52"/>
      <c r="F681" s="52"/>
      <c r="G681" s="65"/>
      <c r="H681" s="100" t="str">
        <f t="shared" si="153"/>
        <v/>
      </c>
      <c r="I681" s="52"/>
      <c r="J681" s="60" t="str">
        <f t="shared" si="154"/>
        <v/>
      </c>
      <c r="K681" s="60" t="str">
        <f t="shared" si="155"/>
        <v/>
      </c>
      <c r="L681" s="60" t="str">
        <f t="shared" si="156"/>
        <v/>
      </c>
      <c r="M681" s="52"/>
      <c r="N681" s="52" t="str">
        <f t="shared" si="148"/>
        <v/>
      </c>
      <c r="O681" s="52" t="str">
        <f t="shared" si="149"/>
        <v/>
      </c>
      <c r="P681" s="52" t="str">
        <f t="shared" si="150"/>
        <v/>
      </c>
      <c r="Q681" s="52" t="str">
        <f>+IF(A681="","",CONCATENATE(YEAR(A681),"-",VLOOKUP(MONTH(A681),INFO_CALENDRIER!$I$1:$J$13,2,FALSE)))</f>
        <v/>
      </c>
      <c r="R681" s="52" t="str">
        <f t="shared" si="151"/>
        <v/>
      </c>
      <c r="S681" s="60" t="str">
        <f t="shared" si="152"/>
        <v/>
      </c>
      <c r="T681" s="52" t="str">
        <f>IF(H681="","",IF(I681=INFO_CALENDRIER!$AB$2,IF(BD!H681="COMMANDE","ALBAN1","ALBAN2"),IF(I681=INFO_CALENDRIER!$AB$3,IF(BD!H681="COMMANDE","ALICE1","ALICE2"),IF(I681=INFO_CALENDRIER!$AB$4,IF(BD!H681="COMMANDE","EUGENIE1","EUGENIE2"),IF(I681=INFO_CALENDRIER!$AB$5,IF(BD!H681="COMMANDE","FRED1","FRED2"),IF(I681=INFO_CALENDRIER!$AB$6,IF(BD!H681="COMMANDE","HERVE1","HERVE2"),IF(I681=INFO_CALENDRIER!$AB$7,IF(BD!H681="COMMANDE","MARIA1","MARIA2"),IF(I681=INFO_CALENDRIER!$AB$8,IF(BD!H681="COMMANDE","MARIE1","MARIE2"),IF(I681=INFO_CALENDRIER!$AB$9,IF(BD!H681="COMMANDE","VALERIE1","VALERIE2"),"erreur")))))))))</f>
        <v/>
      </c>
      <c r="U681" s="52"/>
      <c r="V681" s="52"/>
      <c r="W681" s="60" t="str">
        <f t="shared" si="157"/>
        <v/>
      </c>
      <c r="X681" s="60" t="str">
        <f t="shared" si="158"/>
        <v/>
      </c>
      <c r="Y681" s="60" t="str">
        <f t="shared" si="159"/>
        <v/>
      </c>
      <c r="Z681" s="55" t="str">
        <f t="shared" si="160"/>
        <v/>
      </c>
    </row>
    <row r="682" spans="1:26" x14ac:dyDescent="0.25">
      <c r="A682" s="59"/>
      <c r="B682" s="122"/>
      <c r="C682" s="59"/>
      <c r="D682" s="61"/>
      <c r="E682" s="52"/>
      <c r="F682" s="52"/>
      <c r="G682" s="65"/>
      <c r="H682" s="100" t="str">
        <f t="shared" si="153"/>
        <v/>
      </c>
      <c r="I682" s="52"/>
      <c r="J682" s="60" t="str">
        <f t="shared" si="154"/>
        <v/>
      </c>
      <c r="K682" s="60" t="str">
        <f t="shared" si="155"/>
        <v/>
      </c>
      <c r="L682" s="60" t="str">
        <f t="shared" si="156"/>
        <v/>
      </c>
      <c r="M682" s="52"/>
      <c r="N682" s="52" t="str">
        <f t="shared" si="148"/>
        <v/>
      </c>
      <c r="O682" s="52" t="str">
        <f t="shared" si="149"/>
        <v/>
      </c>
      <c r="P682" s="52" t="str">
        <f t="shared" si="150"/>
        <v/>
      </c>
      <c r="Q682" s="52" t="str">
        <f>+IF(A682="","",CONCATENATE(YEAR(A682),"-",VLOOKUP(MONTH(A682),INFO_CALENDRIER!$I$1:$J$13,2,FALSE)))</f>
        <v/>
      </c>
      <c r="R682" s="52" t="str">
        <f t="shared" si="151"/>
        <v/>
      </c>
      <c r="S682" s="60" t="str">
        <f t="shared" si="152"/>
        <v/>
      </c>
      <c r="T682" s="52" t="str">
        <f>IF(H682="","",IF(I682=INFO_CALENDRIER!$AB$2,IF(BD!H682="COMMANDE","ALBAN1","ALBAN2"),IF(I682=INFO_CALENDRIER!$AB$3,IF(BD!H682="COMMANDE","ALICE1","ALICE2"),IF(I682=INFO_CALENDRIER!$AB$4,IF(BD!H682="COMMANDE","EUGENIE1","EUGENIE2"),IF(I682=INFO_CALENDRIER!$AB$5,IF(BD!H682="COMMANDE","FRED1","FRED2"),IF(I682=INFO_CALENDRIER!$AB$6,IF(BD!H682="COMMANDE","HERVE1","HERVE2"),IF(I682=INFO_CALENDRIER!$AB$7,IF(BD!H682="COMMANDE","MARIA1","MARIA2"),IF(I682=INFO_CALENDRIER!$AB$8,IF(BD!H682="COMMANDE","MARIE1","MARIE2"),IF(I682=INFO_CALENDRIER!$AB$9,IF(BD!H682="COMMANDE","VALERIE1","VALERIE2"),"erreur")))))))))</f>
        <v/>
      </c>
      <c r="U682" s="52"/>
      <c r="V682" s="52"/>
      <c r="W682" s="60" t="str">
        <f t="shared" si="157"/>
        <v/>
      </c>
      <c r="X682" s="60" t="str">
        <f t="shared" si="158"/>
        <v/>
      </c>
      <c r="Y682" s="60" t="str">
        <f t="shared" si="159"/>
        <v/>
      </c>
      <c r="Z682" s="55" t="str">
        <f t="shared" si="160"/>
        <v/>
      </c>
    </row>
    <row r="683" spans="1:26" x14ac:dyDescent="0.25">
      <c r="A683" s="59"/>
      <c r="B683" s="122"/>
      <c r="C683" s="59"/>
      <c r="D683" s="61"/>
      <c r="E683" s="52"/>
      <c r="F683" s="52"/>
      <c r="G683" s="65"/>
      <c r="H683" s="100" t="str">
        <f t="shared" si="153"/>
        <v/>
      </c>
      <c r="I683" s="52"/>
      <c r="J683" s="60" t="str">
        <f t="shared" si="154"/>
        <v/>
      </c>
      <c r="K683" s="60" t="str">
        <f t="shared" si="155"/>
        <v/>
      </c>
      <c r="L683" s="60" t="str">
        <f t="shared" si="156"/>
        <v/>
      </c>
      <c r="M683" s="52"/>
      <c r="N683" s="52" t="str">
        <f t="shared" si="148"/>
        <v/>
      </c>
      <c r="O683" s="52" t="str">
        <f t="shared" si="149"/>
        <v/>
      </c>
      <c r="P683" s="52" t="str">
        <f t="shared" si="150"/>
        <v/>
      </c>
      <c r="Q683" s="52" t="str">
        <f>+IF(A683="","",CONCATENATE(YEAR(A683),"-",VLOOKUP(MONTH(A683),INFO_CALENDRIER!$I$1:$J$13,2,FALSE)))</f>
        <v/>
      </c>
      <c r="R683" s="52" t="str">
        <f t="shared" si="151"/>
        <v/>
      </c>
      <c r="S683" s="60" t="str">
        <f t="shared" si="152"/>
        <v/>
      </c>
      <c r="T683" s="52" t="str">
        <f>IF(H683="","",IF(I683=INFO_CALENDRIER!$AB$2,IF(BD!H683="COMMANDE","ALBAN1","ALBAN2"),IF(I683=INFO_CALENDRIER!$AB$3,IF(BD!H683="COMMANDE","ALICE1","ALICE2"),IF(I683=INFO_CALENDRIER!$AB$4,IF(BD!H683="COMMANDE","EUGENIE1","EUGENIE2"),IF(I683=INFO_CALENDRIER!$AB$5,IF(BD!H683="COMMANDE","FRED1","FRED2"),IF(I683=INFO_CALENDRIER!$AB$6,IF(BD!H683="COMMANDE","HERVE1","HERVE2"),IF(I683=INFO_CALENDRIER!$AB$7,IF(BD!H683="COMMANDE","MARIA1","MARIA2"),IF(I683=INFO_CALENDRIER!$AB$8,IF(BD!H683="COMMANDE","MARIE1","MARIE2"),IF(I683=INFO_CALENDRIER!$AB$9,IF(BD!H683="COMMANDE","VALERIE1","VALERIE2"),"erreur")))))))))</f>
        <v/>
      </c>
      <c r="U683" s="52"/>
      <c r="V683" s="52"/>
      <c r="W683" s="60" t="str">
        <f t="shared" si="157"/>
        <v/>
      </c>
      <c r="X683" s="60" t="str">
        <f t="shared" si="158"/>
        <v/>
      </c>
      <c r="Y683" s="60" t="str">
        <f t="shared" si="159"/>
        <v/>
      </c>
      <c r="Z683" s="55" t="str">
        <f t="shared" si="160"/>
        <v/>
      </c>
    </row>
    <row r="684" spans="1:26" x14ac:dyDescent="0.25">
      <c r="A684" s="59"/>
      <c r="B684" s="122"/>
      <c r="C684" s="59"/>
      <c r="D684" s="61"/>
      <c r="E684" s="52"/>
      <c r="F684" s="52"/>
      <c r="G684" s="65"/>
      <c r="H684" s="100" t="str">
        <f t="shared" si="153"/>
        <v/>
      </c>
      <c r="I684" s="52"/>
      <c r="J684" s="60" t="str">
        <f t="shared" si="154"/>
        <v/>
      </c>
      <c r="K684" s="60" t="str">
        <f t="shared" si="155"/>
        <v/>
      </c>
      <c r="L684" s="60" t="str">
        <f t="shared" si="156"/>
        <v/>
      </c>
      <c r="M684" s="52"/>
      <c r="N684" s="52" t="str">
        <f t="shared" si="148"/>
        <v/>
      </c>
      <c r="O684" s="52" t="str">
        <f t="shared" si="149"/>
        <v/>
      </c>
      <c r="P684" s="52" t="str">
        <f t="shared" si="150"/>
        <v/>
      </c>
      <c r="Q684" s="52" t="str">
        <f>+IF(A684="","",CONCATENATE(YEAR(A684),"-",VLOOKUP(MONTH(A684),INFO_CALENDRIER!$I$1:$J$13,2,FALSE)))</f>
        <v/>
      </c>
      <c r="R684" s="52" t="str">
        <f t="shared" si="151"/>
        <v/>
      </c>
      <c r="S684" s="60" t="str">
        <f t="shared" si="152"/>
        <v/>
      </c>
      <c r="T684" s="52" t="str">
        <f>IF(H684="","",IF(I684=INFO_CALENDRIER!$AB$2,IF(BD!H684="COMMANDE","ALBAN1","ALBAN2"),IF(I684=INFO_CALENDRIER!$AB$3,IF(BD!H684="COMMANDE","ALICE1","ALICE2"),IF(I684=INFO_CALENDRIER!$AB$4,IF(BD!H684="COMMANDE","EUGENIE1","EUGENIE2"),IF(I684=INFO_CALENDRIER!$AB$5,IF(BD!H684="COMMANDE","FRED1","FRED2"),IF(I684=INFO_CALENDRIER!$AB$6,IF(BD!H684="COMMANDE","HERVE1","HERVE2"),IF(I684=INFO_CALENDRIER!$AB$7,IF(BD!H684="COMMANDE","MARIA1","MARIA2"),IF(I684=INFO_CALENDRIER!$AB$8,IF(BD!H684="COMMANDE","MARIE1","MARIE2"),IF(I684=INFO_CALENDRIER!$AB$9,IF(BD!H684="COMMANDE","VALERIE1","VALERIE2"),"erreur")))))))))</f>
        <v/>
      </c>
      <c r="U684" s="52"/>
      <c r="V684" s="52"/>
      <c r="W684" s="60" t="str">
        <f t="shared" si="157"/>
        <v/>
      </c>
      <c r="X684" s="60" t="str">
        <f t="shared" si="158"/>
        <v/>
      </c>
      <c r="Y684" s="60" t="str">
        <f t="shared" si="159"/>
        <v/>
      </c>
      <c r="Z684" s="55" t="str">
        <f t="shared" si="160"/>
        <v/>
      </c>
    </row>
    <row r="685" spans="1:26" x14ac:dyDescent="0.25">
      <c r="A685" s="59"/>
      <c r="B685" s="122"/>
      <c r="C685" s="59"/>
      <c r="D685" s="61"/>
      <c r="E685" s="52"/>
      <c r="F685" s="52"/>
      <c r="G685" s="65"/>
      <c r="H685" s="100" t="str">
        <f t="shared" si="153"/>
        <v/>
      </c>
      <c r="I685" s="52"/>
      <c r="J685" s="60" t="str">
        <f t="shared" si="154"/>
        <v/>
      </c>
      <c r="K685" s="60" t="str">
        <f t="shared" si="155"/>
        <v/>
      </c>
      <c r="L685" s="60" t="str">
        <f t="shared" si="156"/>
        <v/>
      </c>
      <c r="M685" s="52"/>
      <c r="N685" s="52" t="str">
        <f t="shared" si="148"/>
        <v/>
      </c>
      <c r="O685" s="52" t="str">
        <f t="shared" si="149"/>
        <v/>
      </c>
      <c r="P685" s="52" t="str">
        <f t="shared" si="150"/>
        <v/>
      </c>
      <c r="Q685" s="52" t="str">
        <f>+IF(A685="","",CONCATENATE(YEAR(A685),"-",VLOOKUP(MONTH(A685),INFO_CALENDRIER!$I$1:$J$13,2,FALSE)))</f>
        <v/>
      </c>
      <c r="R685" s="52" t="str">
        <f t="shared" si="151"/>
        <v/>
      </c>
      <c r="S685" s="60" t="str">
        <f t="shared" si="152"/>
        <v/>
      </c>
      <c r="T685" s="52" t="str">
        <f>IF(H685="","",IF(I685=INFO_CALENDRIER!$AB$2,IF(BD!H685="COMMANDE","ALBAN1","ALBAN2"),IF(I685=INFO_CALENDRIER!$AB$3,IF(BD!H685="COMMANDE","ALICE1","ALICE2"),IF(I685=INFO_CALENDRIER!$AB$4,IF(BD!H685="COMMANDE","EUGENIE1","EUGENIE2"),IF(I685=INFO_CALENDRIER!$AB$5,IF(BD!H685="COMMANDE","FRED1","FRED2"),IF(I685=INFO_CALENDRIER!$AB$6,IF(BD!H685="COMMANDE","HERVE1","HERVE2"),IF(I685=INFO_CALENDRIER!$AB$7,IF(BD!H685="COMMANDE","MARIA1","MARIA2"),IF(I685=INFO_CALENDRIER!$AB$8,IF(BD!H685="COMMANDE","MARIE1","MARIE2"),IF(I685=INFO_CALENDRIER!$AB$9,IF(BD!H685="COMMANDE","VALERIE1","VALERIE2"),"erreur")))))))))</f>
        <v/>
      </c>
      <c r="U685" s="52"/>
      <c r="V685" s="52"/>
      <c r="W685" s="60" t="str">
        <f t="shared" si="157"/>
        <v/>
      </c>
      <c r="X685" s="60" t="str">
        <f t="shared" si="158"/>
        <v/>
      </c>
      <c r="Y685" s="60" t="str">
        <f t="shared" si="159"/>
        <v/>
      </c>
      <c r="Z685" s="55" t="str">
        <f t="shared" si="160"/>
        <v/>
      </c>
    </row>
    <row r="686" spans="1:26" x14ac:dyDescent="0.25">
      <c r="A686" s="59"/>
      <c r="B686" s="122"/>
      <c r="C686" s="59"/>
      <c r="D686" s="61"/>
      <c r="E686" s="52"/>
      <c r="F686" s="52"/>
      <c r="G686" s="65"/>
      <c r="H686" s="100" t="str">
        <f t="shared" si="153"/>
        <v/>
      </c>
      <c r="I686" s="52"/>
      <c r="J686" s="60" t="str">
        <f t="shared" si="154"/>
        <v/>
      </c>
      <c r="K686" s="60" t="str">
        <f t="shared" si="155"/>
        <v/>
      </c>
      <c r="L686" s="60" t="str">
        <f t="shared" si="156"/>
        <v/>
      </c>
      <c r="M686" s="52"/>
      <c r="N686" s="52" t="str">
        <f t="shared" si="148"/>
        <v/>
      </c>
      <c r="O686" s="52" t="str">
        <f t="shared" si="149"/>
        <v/>
      </c>
      <c r="P686" s="52" t="str">
        <f t="shared" si="150"/>
        <v/>
      </c>
      <c r="Q686" s="52" t="str">
        <f>+IF(A686="","",CONCATENATE(YEAR(A686),"-",VLOOKUP(MONTH(A686),INFO_CALENDRIER!$I$1:$J$13,2,FALSE)))</f>
        <v/>
      </c>
      <c r="R686" s="52" t="str">
        <f t="shared" si="151"/>
        <v/>
      </c>
      <c r="S686" s="60" t="str">
        <f t="shared" si="152"/>
        <v/>
      </c>
      <c r="T686" s="52" t="str">
        <f>IF(H686="","",IF(I686=INFO_CALENDRIER!$AB$2,IF(BD!H686="COMMANDE","ALBAN1","ALBAN2"),IF(I686=INFO_CALENDRIER!$AB$3,IF(BD!H686="COMMANDE","ALICE1","ALICE2"),IF(I686=INFO_CALENDRIER!$AB$4,IF(BD!H686="COMMANDE","EUGENIE1","EUGENIE2"),IF(I686=INFO_CALENDRIER!$AB$5,IF(BD!H686="COMMANDE","FRED1","FRED2"),IF(I686=INFO_CALENDRIER!$AB$6,IF(BD!H686="COMMANDE","HERVE1","HERVE2"),IF(I686=INFO_CALENDRIER!$AB$7,IF(BD!H686="COMMANDE","MARIA1","MARIA2"),IF(I686=INFO_CALENDRIER!$AB$8,IF(BD!H686="COMMANDE","MARIE1","MARIE2"),IF(I686=INFO_CALENDRIER!$AB$9,IF(BD!H686="COMMANDE","VALERIE1","VALERIE2"),"erreur")))))))))</f>
        <v/>
      </c>
      <c r="U686" s="52"/>
      <c r="V686" s="52"/>
      <c r="W686" s="60" t="str">
        <f t="shared" si="157"/>
        <v/>
      </c>
      <c r="X686" s="60" t="str">
        <f t="shared" si="158"/>
        <v/>
      </c>
      <c r="Y686" s="60" t="str">
        <f t="shared" si="159"/>
        <v/>
      </c>
      <c r="Z686" s="55" t="str">
        <f t="shared" si="160"/>
        <v/>
      </c>
    </row>
    <row r="687" spans="1:26" x14ac:dyDescent="0.25">
      <c r="A687" s="59"/>
      <c r="B687" s="122"/>
      <c r="C687" s="59"/>
      <c r="D687" s="61"/>
      <c r="E687" s="52"/>
      <c r="F687" s="52"/>
      <c r="G687" s="65"/>
      <c r="H687" s="100" t="str">
        <f t="shared" si="153"/>
        <v/>
      </c>
      <c r="I687" s="52"/>
      <c r="J687" s="60" t="str">
        <f t="shared" si="154"/>
        <v/>
      </c>
      <c r="K687" s="60" t="str">
        <f t="shared" si="155"/>
        <v/>
      </c>
      <c r="L687" s="60" t="str">
        <f t="shared" si="156"/>
        <v/>
      </c>
      <c r="M687" s="52"/>
      <c r="N687" s="52" t="str">
        <f t="shared" si="148"/>
        <v/>
      </c>
      <c r="O687" s="52" t="str">
        <f t="shared" si="149"/>
        <v/>
      </c>
      <c r="P687" s="52" t="str">
        <f t="shared" si="150"/>
        <v/>
      </c>
      <c r="Q687" s="52" t="str">
        <f>+IF(A687="","",CONCATENATE(YEAR(A687),"-",VLOOKUP(MONTH(A687),INFO_CALENDRIER!$I$1:$J$13,2,FALSE)))</f>
        <v/>
      </c>
      <c r="R687" s="52" t="str">
        <f t="shared" si="151"/>
        <v/>
      </c>
      <c r="S687" s="60" t="str">
        <f t="shared" si="152"/>
        <v/>
      </c>
      <c r="T687" s="52" t="str">
        <f>IF(H687="","",IF(I687=INFO_CALENDRIER!$AB$2,IF(BD!H687="COMMANDE","ALBAN1","ALBAN2"),IF(I687=INFO_CALENDRIER!$AB$3,IF(BD!H687="COMMANDE","ALICE1","ALICE2"),IF(I687=INFO_CALENDRIER!$AB$4,IF(BD!H687="COMMANDE","EUGENIE1","EUGENIE2"),IF(I687=INFO_CALENDRIER!$AB$5,IF(BD!H687="COMMANDE","FRED1","FRED2"),IF(I687=INFO_CALENDRIER!$AB$6,IF(BD!H687="COMMANDE","HERVE1","HERVE2"),IF(I687=INFO_CALENDRIER!$AB$7,IF(BD!H687="COMMANDE","MARIA1","MARIA2"),IF(I687=INFO_CALENDRIER!$AB$8,IF(BD!H687="COMMANDE","MARIE1","MARIE2"),IF(I687=INFO_CALENDRIER!$AB$9,IF(BD!H687="COMMANDE","VALERIE1","VALERIE2"),"erreur")))))))))</f>
        <v/>
      </c>
      <c r="U687" s="52"/>
      <c r="V687" s="52"/>
      <c r="W687" s="60" t="str">
        <f t="shared" si="157"/>
        <v/>
      </c>
      <c r="X687" s="60" t="str">
        <f t="shared" si="158"/>
        <v/>
      </c>
      <c r="Y687" s="60" t="str">
        <f t="shared" si="159"/>
        <v/>
      </c>
      <c r="Z687" s="55" t="str">
        <f t="shared" si="160"/>
        <v/>
      </c>
    </row>
    <row r="688" spans="1:26" x14ac:dyDescent="0.25">
      <c r="A688" s="59"/>
      <c r="B688" s="122"/>
      <c r="C688" s="59"/>
      <c r="D688" s="61"/>
      <c r="E688" s="52"/>
      <c r="F688" s="52"/>
      <c r="G688" s="65"/>
      <c r="H688" s="100" t="str">
        <f t="shared" si="153"/>
        <v/>
      </c>
      <c r="I688" s="52"/>
      <c r="J688" s="60" t="str">
        <f t="shared" si="154"/>
        <v/>
      </c>
      <c r="K688" s="60" t="str">
        <f t="shared" si="155"/>
        <v/>
      </c>
      <c r="L688" s="60" t="str">
        <f t="shared" si="156"/>
        <v/>
      </c>
      <c r="M688" s="52"/>
      <c r="N688" s="52" t="str">
        <f t="shared" si="148"/>
        <v/>
      </c>
      <c r="O688" s="52" t="str">
        <f t="shared" si="149"/>
        <v/>
      </c>
      <c r="P688" s="52" t="str">
        <f t="shared" si="150"/>
        <v/>
      </c>
      <c r="Q688" s="52" t="str">
        <f>+IF(A688="","",CONCATENATE(YEAR(A688),"-",VLOOKUP(MONTH(A688),INFO_CALENDRIER!$I$1:$J$13,2,FALSE)))</f>
        <v/>
      </c>
      <c r="R688" s="52" t="str">
        <f t="shared" si="151"/>
        <v/>
      </c>
      <c r="S688" s="60" t="str">
        <f t="shared" si="152"/>
        <v/>
      </c>
      <c r="T688" s="52" t="str">
        <f>IF(H688="","",IF(I688=INFO_CALENDRIER!$AB$2,IF(BD!H688="COMMANDE","ALBAN1","ALBAN2"),IF(I688=INFO_CALENDRIER!$AB$3,IF(BD!H688="COMMANDE","ALICE1","ALICE2"),IF(I688=INFO_CALENDRIER!$AB$4,IF(BD!H688="COMMANDE","EUGENIE1","EUGENIE2"),IF(I688=INFO_CALENDRIER!$AB$5,IF(BD!H688="COMMANDE","FRED1","FRED2"),IF(I688=INFO_CALENDRIER!$AB$6,IF(BD!H688="COMMANDE","HERVE1","HERVE2"),IF(I688=INFO_CALENDRIER!$AB$7,IF(BD!H688="COMMANDE","MARIA1","MARIA2"),IF(I688=INFO_CALENDRIER!$AB$8,IF(BD!H688="COMMANDE","MARIE1","MARIE2"),IF(I688=INFO_CALENDRIER!$AB$9,IF(BD!H688="COMMANDE","VALERIE1","VALERIE2"),"erreur")))))))))</f>
        <v/>
      </c>
      <c r="U688" s="52"/>
      <c r="V688" s="52"/>
      <c r="W688" s="60" t="str">
        <f t="shared" si="157"/>
        <v/>
      </c>
      <c r="X688" s="60" t="str">
        <f t="shared" si="158"/>
        <v/>
      </c>
      <c r="Y688" s="60" t="str">
        <f t="shared" si="159"/>
        <v/>
      </c>
      <c r="Z688" s="55" t="str">
        <f t="shared" si="160"/>
        <v/>
      </c>
    </row>
    <row r="689" spans="1:26" x14ac:dyDescent="0.25">
      <c r="A689" s="59"/>
      <c r="B689" s="122"/>
      <c r="C689" s="59"/>
      <c r="D689" s="61"/>
      <c r="E689" s="52"/>
      <c r="F689" s="52"/>
      <c r="G689" s="65"/>
      <c r="H689" s="100" t="str">
        <f t="shared" si="153"/>
        <v/>
      </c>
      <c r="I689" s="52"/>
      <c r="J689" s="60" t="str">
        <f t="shared" si="154"/>
        <v/>
      </c>
      <c r="K689" s="60" t="str">
        <f t="shared" si="155"/>
        <v/>
      </c>
      <c r="L689" s="60" t="str">
        <f t="shared" si="156"/>
        <v/>
      </c>
      <c r="M689" s="52"/>
      <c r="N689" s="52" t="str">
        <f t="shared" si="148"/>
        <v/>
      </c>
      <c r="O689" s="52" t="str">
        <f t="shared" si="149"/>
        <v/>
      </c>
      <c r="P689" s="52" t="str">
        <f t="shared" si="150"/>
        <v/>
      </c>
      <c r="Q689" s="52" t="str">
        <f>+IF(A689="","",CONCATENATE(YEAR(A689),"-",VLOOKUP(MONTH(A689),INFO_CALENDRIER!$I$1:$J$13,2,FALSE)))</f>
        <v/>
      </c>
      <c r="R689" s="52" t="str">
        <f t="shared" si="151"/>
        <v/>
      </c>
      <c r="S689" s="60" t="str">
        <f t="shared" si="152"/>
        <v/>
      </c>
      <c r="T689" s="52" t="str">
        <f>IF(H689="","",IF(I689=INFO_CALENDRIER!$AB$2,IF(BD!H689="COMMANDE","ALBAN1","ALBAN2"),IF(I689=INFO_CALENDRIER!$AB$3,IF(BD!H689="COMMANDE","ALICE1","ALICE2"),IF(I689=INFO_CALENDRIER!$AB$4,IF(BD!H689="COMMANDE","EUGENIE1","EUGENIE2"),IF(I689=INFO_CALENDRIER!$AB$5,IF(BD!H689="COMMANDE","FRED1","FRED2"),IF(I689=INFO_CALENDRIER!$AB$6,IF(BD!H689="COMMANDE","HERVE1","HERVE2"),IF(I689=INFO_CALENDRIER!$AB$7,IF(BD!H689="COMMANDE","MARIA1","MARIA2"),IF(I689=INFO_CALENDRIER!$AB$8,IF(BD!H689="COMMANDE","MARIE1","MARIE2"),IF(I689=INFO_CALENDRIER!$AB$9,IF(BD!H689="COMMANDE","VALERIE1","VALERIE2"),"erreur")))))))))</f>
        <v/>
      </c>
      <c r="U689" s="52"/>
      <c r="V689" s="52"/>
      <c r="W689" s="60" t="str">
        <f t="shared" si="157"/>
        <v/>
      </c>
      <c r="X689" s="60" t="str">
        <f t="shared" si="158"/>
        <v/>
      </c>
      <c r="Y689" s="60" t="str">
        <f t="shared" si="159"/>
        <v/>
      </c>
      <c r="Z689" s="55" t="str">
        <f t="shared" si="160"/>
        <v/>
      </c>
    </row>
    <row r="690" spans="1:26" x14ac:dyDescent="0.25">
      <c r="A690" s="59"/>
      <c r="B690" s="122"/>
      <c r="C690" s="59"/>
      <c r="D690" s="61"/>
      <c r="E690" s="52"/>
      <c r="F690" s="52"/>
      <c r="G690" s="65"/>
      <c r="H690" s="100" t="str">
        <f t="shared" si="153"/>
        <v/>
      </c>
      <c r="I690" s="52"/>
      <c r="J690" s="60" t="str">
        <f t="shared" si="154"/>
        <v/>
      </c>
      <c r="K690" s="60" t="str">
        <f t="shared" si="155"/>
        <v/>
      </c>
      <c r="L690" s="60" t="str">
        <f t="shared" si="156"/>
        <v/>
      </c>
      <c r="M690" s="52"/>
      <c r="N690" s="52" t="str">
        <f t="shared" si="148"/>
        <v/>
      </c>
      <c r="O690" s="52" t="str">
        <f t="shared" si="149"/>
        <v/>
      </c>
      <c r="P690" s="52" t="str">
        <f t="shared" si="150"/>
        <v/>
      </c>
      <c r="Q690" s="52" t="str">
        <f>+IF(A690="","",CONCATENATE(YEAR(A690),"-",VLOOKUP(MONTH(A690),INFO_CALENDRIER!$I$1:$J$13,2,FALSE)))</f>
        <v/>
      </c>
      <c r="R690" s="52" t="str">
        <f t="shared" si="151"/>
        <v/>
      </c>
      <c r="S690" s="60" t="str">
        <f t="shared" si="152"/>
        <v/>
      </c>
      <c r="T690" s="52" t="str">
        <f>IF(H690="","",IF(I690=INFO_CALENDRIER!$AB$2,IF(BD!H690="COMMANDE","ALBAN1","ALBAN2"),IF(I690=INFO_CALENDRIER!$AB$3,IF(BD!H690="COMMANDE","ALICE1","ALICE2"),IF(I690=INFO_CALENDRIER!$AB$4,IF(BD!H690="COMMANDE","EUGENIE1","EUGENIE2"),IF(I690=INFO_CALENDRIER!$AB$5,IF(BD!H690="COMMANDE","FRED1","FRED2"),IF(I690=INFO_CALENDRIER!$AB$6,IF(BD!H690="COMMANDE","HERVE1","HERVE2"),IF(I690=INFO_CALENDRIER!$AB$7,IF(BD!H690="COMMANDE","MARIA1","MARIA2"),IF(I690=INFO_CALENDRIER!$AB$8,IF(BD!H690="COMMANDE","MARIE1","MARIE2"),IF(I690=INFO_CALENDRIER!$AB$9,IF(BD!H690="COMMANDE","VALERIE1","VALERIE2"),"erreur")))))))))</f>
        <v/>
      </c>
      <c r="U690" s="52"/>
      <c r="V690" s="52"/>
      <c r="W690" s="60" t="str">
        <f t="shared" si="157"/>
        <v/>
      </c>
      <c r="X690" s="60" t="str">
        <f t="shared" si="158"/>
        <v/>
      </c>
      <c r="Y690" s="60" t="str">
        <f t="shared" si="159"/>
        <v/>
      </c>
      <c r="Z690" s="55" t="str">
        <f t="shared" si="160"/>
        <v/>
      </c>
    </row>
    <row r="691" spans="1:26" x14ac:dyDescent="0.25">
      <c r="A691" s="59"/>
      <c r="B691" s="122"/>
      <c r="C691" s="59"/>
      <c r="D691" s="61"/>
      <c r="E691" s="52"/>
      <c r="F691" s="52"/>
      <c r="G691" s="65"/>
      <c r="H691" s="100" t="str">
        <f t="shared" si="153"/>
        <v/>
      </c>
      <c r="I691" s="52"/>
      <c r="J691" s="60" t="str">
        <f t="shared" si="154"/>
        <v/>
      </c>
      <c r="K691" s="60" t="str">
        <f t="shared" si="155"/>
        <v/>
      </c>
      <c r="L691" s="60" t="str">
        <f t="shared" si="156"/>
        <v/>
      </c>
      <c r="M691" s="52"/>
      <c r="N691" s="52" t="str">
        <f t="shared" si="148"/>
        <v/>
      </c>
      <c r="O691" s="52" t="str">
        <f t="shared" si="149"/>
        <v/>
      </c>
      <c r="P691" s="52" t="str">
        <f t="shared" si="150"/>
        <v/>
      </c>
      <c r="Q691" s="52" t="str">
        <f>+IF(A691="","",CONCATENATE(YEAR(A691),"-",VLOOKUP(MONTH(A691),INFO_CALENDRIER!$I$1:$J$13,2,FALSE)))</f>
        <v/>
      </c>
      <c r="R691" s="52" t="str">
        <f t="shared" si="151"/>
        <v/>
      </c>
      <c r="S691" s="60" t="str">
        <f t="shared" si="152"/>
        <v/>
      </c>
      <c r="T691" s="52" t="str">
        <f>IF(H691="","",IF(I691=INFO_CALENDRIER!$AB$2,IF(BD!H691="COMMANDE","ALBAN1","ALBAN2"),IF(I691=INFO_CALENDRIER!$AB$3,IF(BD!H691="COMMANDE","ALICE1","ALICE2"),IF(I691=INFO_CALENDRIER!$AB$4,IF(BD!H691="COMMANDE","EUGENIE1","EUGENIE2"),IF(I691=INFO_CALENDRIER!$AB$5,IF(BD!H691="COMMANDE","FRED1","FRED2"),IF(I691=INFO_CALENDRIER!$AB$6,IF(BD!H691="COMMANDE","HERVE1","HERVE2"),IF(I691=INFO_CALENDRIER!$AB$7,IF(BD!H691="COMMANDE","MARIA1","MARIA2"),IF(I691=INFO_CALENDRIER!$AB$8,IF(BD!H691="COMMANDE","MARIE1","MARIE2"),IF(I691=INFO_CALENDRIER!$AB$9,IF(BD!H691="COMMANDE","VALERIE1","VALERIE2"),"erreur")))))))))</f>
        <v/>
      </c>
      <c r="U691" s="52"/>
      <c r="V691" s="52"/>
      <c r="W691" s="60" t="str">
        <f t="shared" si="157"/>
        <v/>
      </c>
      <c r="X691" s="60" t="str">
        <f t="shared" si="158"/>
        <v/>
      </c>
      <c r="Y691" s="60" t="str">
        <f t="shared" si="159"/>
        <v/>
      </c>
      <c r="Z691" s="55" t="str">
        <f t="shared" si="160"/>
        <v/>
      </c>
    </row>
    <row r="692" spans="1:26" x14ac:dyDescent="0.25">
      <c r="A692" s="59"/>
      <c r="B692" s="122"/>
      <c r="C692" s="59"/>
      <c r="D692" s="61"/>
      <c r="E692" s="52"/>
      <c r="F692" s="52"/>
      <c r="G692" s="65"/>
      <c r="H692" s="100" t="str">
        <f t="shared" si="153"/>
        <v/>
      </c>
      <c r="I692" s="52"/>
      <c r="J692" s="60" t="str">
        <f t="shared" si="154"/>
        <v/>
      </c>
      <c r="K692" s="60" t="str">
        <f t="shared" si="155"/>
        <v/>
      </c>
      <c r="L692" s="60" t="str">
        <f t="shared" si="156"/>
        <v/>
      </c>
      <c r="M692" s="52"/>
      <c r="N692" s="52" t="str">
        <f t="shared" si="148"/>
        <v/>
      </c>
      <c r="O692" s="52" t="str">
        <f t="shared" si="149"/>
        <v/>
      </c>
      <c r="P692" s="52" t="str">
        <f t="shared" si="150"/>
        <v/>
      </c>
      <c r="Q692" s="52" t="str">
        <f>+IF(A692="","",CONCATENATE(YEAR(A692),"-",VLOOKUP(MONTH(A692),INFO_CALENDRIER!$I$1:$J$13,2,FALSE)))</f>
        <v/>
      </c>
      <c r="R692" s="52" t="str">
        <f t="shared" si="151"/>
        <v/>
      </c>
      <c r="S692" s="60" t="str">
        <f t="shared" si="152"/>
        <v/>
      </c>
      <c r="T692" s="52" t="str">
        <f>IF(H692="","",IF(I692=INFO_CALENDRIER!$AB$2,IF(BD!H692="COMMANDE","ALBAN1","ALBAN2"),IF(I692=INFO_CALENDRIER!$AB$3,IF(BD!H692="COMMANDE","ALICE1","ALICE2"),IF(I692=INFO_CALENDRIER!$AB$4,IF(BD!H692="COMMANDE","EUGENIE1","EUGENIE2"),IF(I692=INFO_CALENDRIER!$AB$5,IF(BD!H692="COMMANDE","FRED1","FRED2"),IF(I692=INFO_CALENDRIER!$AB$6,IF(BD!H692="COMMANDE","HERVE1","HERVE2"),IF(I692=INFO_CALENDRIER!$AB$7,IF(BD!H692="COMMANDE","MARIA1","MARIA2"),IF(I692=INFO_CALENDRIER!$AB$8,IF(BD!H692="COMMANDE","MARIE1","MARIE2"),IF(I692=INFO_CALENDRIER!$AB$9,IF(BD!H692="COMMANDE","VALERIE1","VALERIE2"),"erreur")))))))))</f>
        <v/>
      </c>
      <c r="U692" s="52"/>
      <c r="V692" s="52"/>
      <c r="W692" s="60" t="str">
        <f t="shared" si="157"/>
        <v/>
      </c>
      <c r="X692" s="60" t="str">
        <f t="shared" si="158"/>
        <v/>
      </c>
      <c r="Y692" s="60" t="str">
        <f t="shared" si="159"/>
        <v/>
      </c>
      <c r="Z692" s="55" t="str">
        <f t="shared" si="160"/>
        <v/>
      </c>
    </row>
    <row r="693" spans="1:26" x14ac:dyDescent="0.25">
      <c r="A693" s="59"/>
      <c r="B693" s="122"/>
      <c r="C693" s="59"/>
      <c r="D693" s="61"/>
      <c r="E693" s="52"/>
      <c r="F693" s="52"/>
      <c r="G693" s="65"/>
      <c r="H693" s="100" t="str">
        <f t="shared" si="153"/>
        <v/>
      </c>
      <c r="I693" s="52"/>
      <c r="J693" s="60" t="str">
        <f t="shared" si="154"/>
        <v/>
      </c>
      <c r="K693" s="60" t="str">
        <f t="shared" si="155"/>
        <v/>
      </c>
      <c r="L693" s="60" t="str">
        <f t="shared" si="156"/>
        <v/>
      </c>
      <c r="M693" s="52"/>
      <c r="N693" s="52" t="str">
        <f t="shared" si="148"/>
        <v/>
      </c>
      <c r="O693" s="52" t="str">
        <f t="shared" si="149"/>
        <v/>
      </c>
      <c r="P693" s="52" t="str">
        <f t="shared" si="150"/>
        <v/>
      </c>
      <c r="Q693" s="52" t="str">
        <f>+IF(A693="","",CONCATENATE(YEAR(A693),"-",VLOOKUP(MONTH(A693),INFO_CALENDRIER!$I$1:$J$13,2,FALSE)))</f>
        <v/>
      </c>
      <c r="R693" s="52" t="str">
        <f t="shared" si="151"/>
        <v/>
      </c>
      <c r="S693" s="60" t="str">
        <f t="shared" si="152"/>
        <v/>
      </c>
      <c r="T693" s="52" t="str">
        <f>IF(H693="","",IF(I693=INFO_CALENDRIER!$AB$2,IF(BD!H693="COMMANDE","ALBAN1","ALBAN2"),IF(I693=INFO_CALENDRIER!$AB$3,IF(BD!H693="COMMANDE","ALICE1","ALICE2"),IF(I693=INFO_CALENDRIER!$AB$4,IF(BD!H693="COMMANDE","EUGENIE1","EUGENIE2"),IF(I693=INFO_CALENDRIER!$AB$5,IF(BD!H693="COMMANDE","FRED1","FRED2"),IF(I693=INFO_CALENDRIER!$AB$6,IF(BD!H693="COMMANDE","HERVE1","HERVE2"),IF(I693=INFO_CALENDRIER!$AB$7,IF(BD!H693="COMMANDE","MARIA1","MARIA2"),IF(I693=INFO_CALENDRIER!$AB$8,IF(BD!H693="COMMANDE","MARIE1","MARIE2"),IF(I693=INFO_CALENDRIER!$AB$9,IF(BD!H693="COMMANDE","VALERIE1","VALERIE2"),"erreur")))))))))</f>
        <v/>
      </c>
      <c r="U693" s="52"/>
      <c r="V693" s="52"/>
      <c r="W693" s="60" t="str">
        <f t="shared" si="157"/>
        <v/>
      </c>
      <c r="X693" s="60" t="str">
        <f t="shared" si="158"/>
        <v/>
      </c>
      <c r="Y693" s="60" t="str">
        <f t="shared" si="159"/>
        <v/>
      </c>
      <c r="Z693" s="55" t="str">
        <f t="shared" si="160"/>
        <v/>
      </c>
    </row>
    <row r="694" spans="1:26" x14ac:dyDescent="0.25">
      <c r="A694" s="59"/>
      <c r="B694" s="122"/>
      <c r="C694" s="59"/>
      <c r="D694" s="61"/>
      <c r="E694" s="52"/>
      <c r="F694" s="52"/>
      <c r="G694" s="65"/>
      <c r="H694" s="100" t="str">
        <f t="shared" si="153"/>
        <v/>
      </c>
      <c r="I694" s="52"/>
      <c r="J694" s="60" t="str">
        <f t="shared" si="154"/>
        <v/>
      </c>
      <c r="K694" s="60" t="str">
        <f t="shared" si="155"/>
        <v/>
      </c>
      <c r="L694" s="60" t="str">
        <f t="shared" si="156"/>
        <v/>
      </c>
      <c r="M694" s="52"/>
      <c r="N694" s="52" t="str">
        <f t="shared" si="148"/>
        <v/>
      </c>
      <c r="O694" s="52" t="str">
        <f t="shared" si="149"/>
        <v/>
      </c>
      <c r="P694" s="52" t="str">
        <f t="shared" si="150"/>
        <v/>
      </c>
      <c r="Q694" s="52" t="str">
        <f>+IF(A694="","",CONCATENATE(YEAR(A694),"-",VLOOKUP(MONTH(A694),INFO_CALENDRIER!$I$1:$J$13,2,FALSE)))</f>
        <v/>
      </c>
      <c r="R694" s="52" t="str">
        <f t="shared" si="151"/>
        <v/>
      </c>
      <c r="S694" s="60" t="str">
        <f t="shared" si="152"/>
        <v/>
      </c>
      <c r="T694" s="52" t="str">
        <f>IF(H694="","",IF(I694=INFO_CALENDRIER!$AB$2,IF(BD!H694="COMMANDE","ALBAN1","ALBAN2"),IF(I694=INFO_CALENDRIER!$AB$3,IF(BD!H694="COMMANDE","ALICE1","ALICE2"),IF(I694=INFO_CALENDRIER!$AB$4,IF(BD!H694="COMMANDE","EUGENIE1","EUGENIE2"),IF(I694=INFO_CALENDRIER!$AB$5,IF(BD!H694="COMMANDE","FRED1","FRED2"),IF(I694=INFO_CALENDRIER!$AB$6,IF(BD!H694="COMMANDE","HERVE1","HERVE2"),IF(I694=INFO_CALENDRIER!$AB$7,IF(BD!H694="COMMANDE","MARIA1","MARIA2"),IF(I694=INFO_CALENDRIER!$AB$8,IF(BD!H694="COMMANDE","MARIE1","MARIE2"),IF(I694=INFO_CALENDRIER!$AB$9,IF(BD!H694="COMMANDE","VALERIE1","VALERIE2"),"erreur")))))))))</f>
        <v/>
      </c>
      <c r="U694" s="52"/>
      <c r="V694" s="52"/>
      <c r="W694" s="60" t="str">
        <f t="shared" si="157"/>
        <v/>
      </c>
      <c r="X694" s="60" t="str">
        <f t="shared" si="158"/>
        <v/>
      </c>
      <c r="Y694" s="60" t="str">
        <f t="shared" si="159"/>
        <v/>
      </c>
      <c r="Z694" s="55" t="str">
        <f t="shared" si="160"/>
        <v/>
      </c>
    </row>
    <row r="695" spans="1:26" x14ac:dyDescent="0.25">
      <c r="A695" s="59"/>
      <c r="B695" s="122"/>
      <c r="C695" s="59"/>
      <c r="D695" s="61"/>
      <c r="E695" s="52"/>
      <c r="F695" s="52"/>
      <c r="G695" s="65"/>
      <c r="H695" s="100" t="str">
        <f t="shared" si="153"/>
        <v/>
      </c>
      <c r="I695" s="52"/>
      <c r="J695" s="60" t="str">
        <f t="shared" si="154"/>
        <v/>
      </c>
      <c r="K695" s="60" t="str">
        <f t="shared" si="155"/>
        <v/>
      </c>
      <c r="L695" s="60" t="str">
        <f t="shared" si="156"/>
        <v/>
      </c>
      <c r="M695" s="52"/>
      <c r="N695" s="52" t="str">
        <f t="shared" si="148"/>
        <v/>
      </c>
      <c r="O695" s="52" t="str">
        <f t="shared" si="149"/>
        <v/>
      </c>
      <c r="P695" s="52" t="str">
        <f t="shared" si="150"/>
        <v/>
      </c>
      <c r="Q695" s="52" t="str">
        <f>+IF(A695="","",CONCATENATE(YEAR(A695),"-",VLOOKUP(MONTH(A695),INFO_CALENDRIER!$I$1:$J$13,2,FALSE)))</f>
        <v/>
      </c>
      <c r="R695" s="52" t="str">
        <f t="shared" si="151"/>
        <v/>
      </c>
      <c r="S695" s="60" t="str">
        <f t="shared" si="152"/>
        <v/>
      </c>
      <c r="T695" s="52" t="str">
        <f>IF(H695="","",IF(I695=INFO_CALENDRIER!$AB$2,IF(BD!H695="COMMANDE","ALBAN1","ALBAN2"),IF(I695=INFO_CALENDRIER!$AB$3,IF(BD!H695="COMMANDE","ALICE1","ALICE2"),IF(I695=INFO_CALENDRIER!$AB$4,IF(BD!H695="COMMANDE","EUGENIE1","EUGENIE2"),IF(I695=INFO_CALENDRIER!$AB$5,IF(BD!H695="COMMANDE","FRED1","FRED2"),IF(I695=INFO_CALENDRIER!$AB$6,IF(BD!H695="COMMANDE","HERVE1","HERVE2"),IF(I695=INFO_CALENDRIER!$AB$7,IF(BD!H695="COMMANDE","MARIA1","MARIA2"),IF(I695=INFO_CALENDRIER!$AB$8,IF(BD!H695="COMMANDE","MARIE1","MARIE2"),IF(I695=INFO_CALENDRIER!$AB$9,IF(BD!H695="COMMANDE","VALERIE1","VALERIE2"),"erreur")))))))))</f>
        <v/>
      </c>
      <c r="U695" s="52"/>
      <c r="V695" s="52"/>
      <c r="W695" s="60" t="str">
        <f t="shared" si="157"/>
        <v/>
      </c>
      <c r="X695" s="60" t="str">
        <f t="shared" si="158"/>
        <v/>
      </c>
      <c r="Y695" s="60" t="str">
        <f t="shared" si="159"/>
        <v/>
      </c>
      <c r="Z695" s="55" t="str">
        <f t="shared" si="160"/>
        <v/>
      </c>
    </row>
    <row r="696" spans="1:26" x14ac:dyDescent="0.25">
      <c r="A696" s="59"/>
      <c r="B696" s="122"/>
      <c r="C696" s="59"/>
      <c r="D696" s="61"/>
      <c r="E696" s="52"/>
      <c r="F696" s="52"/>
      <c r="G696" s="65"/>
      <c r="H696" s="100" t="str">
        <f t="shared" si="153"/>
        <v/>
      </c>
      <c r="I696" s="52"/>
      <c r="J696" s="60" t="str">
        <f t="shared" si="154"/>
        <v/>
      </c>
      <c r="K696" s="60" t="str">
        <f t="shared" si="155"/>
        <v/>
      </c>
      <c r="L696" s="60" t="str">
        <f t="shared" si="156"/>
        <v/>
      </c>
      <c r="M696" s="52"/>
      <c r="N696" s="52" t="str">
        <f t="shared" si="148"/>
        <v/>
      </c>
      <c r="O696" s="52" t="str">
        <f t="shared" si="149"/>
        <v/>
      </c>
      <c r="P696" s="52" t="str">
        <f t="shared" si="150"/>
        <v/>
      </c>
      <c r="Q696" s="52" t="str">
        <f>+IF(A696="","",CONCATENATE(YEAR(A696),"-",VLOOKUP(MONTH(A696),INFO_CALENDRIER!$I$1:$J$13,2,FALSE)))</f>
        <v/>
      </c>
      <c r="R696" s="52" t="str">
        <f t="shared" si="151"/>
        <v/>
      </c>
      <c r="S696" s="60" t="str">
        <f t="shared" si="152"/>
        <v/>
      </c>
      <c r="T696" s="52" t="str">
        <f>IF(H696="","",IF(I696=INFO_CALENDRIER!$AB$2,IF(BD!H696="COMMANDE","ALBAN1","ALBAN2"),IF(I696=INFO_CALENDRIER!$AB$3,IF(BD!H696="COMMANDE","ALICE1","ALICE2"),IF(I696=INFO_CALENDRIER!$AB$4,IF(BD!H696="COMMANDE","EUGENIE1","EUGENIE2"),IF(I696=INFO_CALENDRIER!$AB$5,IF(BD!H696="COMMANDE","FRED1","FRED2"),IF(I696=INFO_CALENDRIER!$AB$6,IF(BD!H696="COMMANDE","HERVE1","HERVE2"),IF(I696=INFO_CALENDRIER!$AB$7,IF(BD!H696="COMMANDE","MARIA1","MARIA2"),IF(I696=INFO_CALENDRIER!$AB$8,IF(BD!H696="COMMANDE","MARIE1","MARIE2"),IF(I696=INFO_CALENDRIER!$AB$9,IF(BD!H696="COMMANDE","VALERIE1","VALERIE2"),"erreur")))))))))</f>
        <v/>
      </c>
      <c r="U696" s="52"/>
      <c r="V696" s="52"/>
      <c r="W696" s="60" t="str">
        <f t="shared" si="157"/>
        <v/>
      </c>
      <c r="X696" s="60" t="str">
        <f t="shared" si="158"/>
        <v/>
      </c>
      <c r="Y696" s="60" t="str">
        <f t="shared" si="159"/>
        <v/>
      </c>
      <c r="Z696" s="55" t="str">
        <f t="shared" si="160"/>
        <v/>
      </c>
    </row>
    <row r="697" spans="1:26" x14ac:dyDescent="0.25">
      <c r="A697" s="59"/>
      <c r="B697" s="122"/>
      <c r="C697" s="59"/>
      <c r="D697" s="61"/>
      <c r="E697" s="52"/>
      <c r="F697" s="52"/>
      <c r="G697" s="65"/>
      <c r="H697" s="100" t="str">
        <f t="shared" si="153"/>
        <v/>
      </c>
      <c r="I697" s="52"/>
      <c r="J697" s="60" t="str">
        <f t="shared" si="154"/>
        <v/>
      </c>
      <c r="K697" s="60" t="str">
        <f t="shared" si="155"/>
        <v/>
      </c>
      <c r="L697" s="60" t="str">
        <f t="shared" si="156"/>
        <v/>
      </c>
      <c r="M697" s="52"/>
      <c r="N697" s="52" t="str">
        <f t="shared" si="148"/>
        <v/>
      </c>
      <c r="O697" s="52" t="str">
        <f t="shared" si="149"/>
        <v/>
      </c>
      <c r="P697" s="52" t="str">
        <f t="shared" si="150"/>
        <v/>
      </c>
      <c r="Q697" s="52" t="str">
        <f>+IF(A697="","",CONCATENATE(YEAR(A697),"-",VLOOKUP(MONTH(A697),INFO_CALENDRIER!$I$1:$J$13,2,FALSE)))</f>
        <v/>
      </c>
      <c r="R697" s="52" t="str">
        <f t="shared" si="151"/>
        <v/>
      </c>
      <c r="S697" s="60" t="str">
        <f t="shared" si="152"/>
        <v/>
      </c>
      <c r="T697" s="52" t="str">
        <f>IF(H697="","",IF(I697=INFO_CALENDRIER!$AB$2,IF(BD!H697="COMMANDE","ALBAN1","ALBAN2"),IF(I697=INFO_CALENDRIER!$AB$3,IF(BD!H697="COMMANDE","ALICE1","ALICE2"),IF(I697=INFO_CALENDRIER!$AB$4,IF(BD!H697="COMMANDE","EUGENIE1","EUGENIE2"),IF(I697=INFO_CALENDRIER!$AB$5,IF(BD!H697="COMMANDE","FRED1","FRED2"),IF(I697=INFO_CALENDRIER!$AB$6,IF(BD!H697="COMMANDE","HERVE1","HERVE2"),IF(I697=INFO_CALENDRIER!$AB$7,IF(BD!H697="COMMANDE","MARIA1","MARIA2"),IF(I697=INFO_CALENDRIER!$AB$8,IF(BD!H697="COMMANDE","MARIE1","MARIE2"),IF(I697=INFO_CALENDRIER!$AB$9,IF(BD!H697="COMMANDE","VALERIE1","VALERIE2"),"erreur")))))))))</f>
        <v/>
      </c>
      <c r="U697" s="52"/>
      <c r="V697" s="52"/>
      <c r="W697" s="60" t="str">
        <f t="shared" si="157"/>
        <v/>
      </c>
      <c r="X697" s="60" t="str">
        <f t="shared" si="158"/>
        <v/>
      </c>
      <c r="Y697" s="60" t="str">
        <f t="shared" si="159"/>
        <v/>
      </c>
      <c r="Z697" s="55" t="str">
        <f t="shared" si="160"/>
        <v/>
      </c>
    </row>
    <row r="698" spans="1:26" x14ac:dyDescent="0.25">
      <c r="A698" s="59"/>
      <c r="B698" s="122"/>
      <c r="C698" s="59"/>
      <c r="D698" s="61"/>
      <c r="E698" s="52"/>
      <c r="F698" s="52"/>
      <c r="G698" s="65"/>
      <c r="H698" s="100" t="str">
        <f t="shared" si="153"/>
        <v/>
      </c>
      <c r="I698" s="52"/>
      <c r="J698" s="60" t="str">
        <f t="shared" si="154"/>
        <v/>
      </c>
      <c r="K698" s="60" t="str">
        <f t="shared" si="155"/>
        <v/>
      </c>
      <c r="L698" s="60" t="str">
        <f t="shared" si="156"/>
        <v/>
      </c>
      <c r="M698" s="52"/>
      <c r="N698" s="52" t="str">
        <f t="shared" si="148"/>
        <v/>
      </c>
      <c r="O698" s="52" t="str">
        <f t="shared" si="149"/>
        <v/>
      </c>
      <c r="P698" s="52" t="str">
        <f t="shared" si="150"/>
        <v/>
      </c>
      <c r="Q698" s="52" t="str">
        <f>+IF(A698="","",CONCATENATE(YEAR(A698),"-",VLOOKUP(MONTH(A698),INFO_CALENDRIER!$I$1:$J$13,2,FALSE)))</f>
        <v/>
      </c>
      <c r="R698" s="52" t="str">
        <f t="shared" si="151"/>
        <v/>
      </c>
      <c r="S698" s="60" t="str">
        <f t="shared" si="152"/>
        <v/>
      </c>
      <c r="T698" s="52" t="str">
        <f>IF(H698="","",IF(I698=INFO_CALENDRIER!$AB$2,IF(BD!H698="COMMANDE","ALBAN1","ALBAN2"),IF(I698=INFO_CALENDRIER!$AB$3,IF(BD!H698="COMMANDE","ALICE1","ALICE2"),IF(I698=INFO_CALENDRIER!$AB$4,IF(BD!H698="COMMANDE","EUGENIE1","EUGENIE2"),IF(I698=INFO_CALENDRIER!$AB$5,IF(BD!H698="COMMANDE","FRED1","FRED2"),IF(I698=INFO_CALENDRIER!$AB$6,IF(BD!H698="COMMANDE","HERVE1","HERVE2"),IF(I698=INFO_CALENDRIER!$AB$7,IF(BD!H698="COMMANDE","MARIA1","MARIA2"),IF(I698=INFO_CALENDRIER!$AB$8,IF(BD!H698="COMMANDE","MARIE1","MARIE2"),IF(I698=INFO_CALENDRIER!$AB$9,IF(BD!H698="COMMANDE","VALERIE1","VALERIE2"),"erreur")))))))))</f>
        <v/>
      </c>
      <c r="U698" s="52"/>
      <c r="V698" s="52"/>
      <c r="W698" s="60" t="str">
        <f t="shared" si="157"/>
        <v/>
      </c>
      <c r="X698" s="60" t="str">
        <f t="shared" si="158"/>
        <v/>
      </c>
      <c r="Y698" s="60" t="str">
        <f t="shared" si="159"/>
        <v/>
      </c>
      <c r="Z698" s="55" t="str">
        <f t="shared" si="160"/>
        <v/>
      </c>
    </row>
    <row r="699" spans="1:26" x14ac:dyDescent="0.25">
      <c r="A699" s="59"/>
      <c r="B699" s="122"/>
      <c r="C699" s="59"/>
      <c r="D699" s="61"/>
      <c r="E699" s="52"/>
      <c r="F699" s="52"/>
      <c r="G699" s="65"/>
      <c r="H699" s="100" t="str">
        <f t="shared" si="153"/>
        <v/>
      </c>
      <c r="I699" s="52"/>
      <c r="J699" s="60" t="str">
        <f t="shared" si="154"/>
        <v/>
      </c>
      <c r="K699" s="60" t="str">
        <f t="shared" si="155"/>
        <v/>
      </c>
      <c r="L699" s="60" t="str">
        <f t="shared" si="156"/>
        <v/>
      </c>
      <c r="M699" s="52"/>
      <c r="N699" s="52" t="str">
        <f t="shared" si="148"/>
        <v/>
      </c>
      <c r="O699" s="52" t="str">
        <f t="shared" si="149"/>
        <v/>
      </c>
      <c r="P699" s="52" t="str">
        <f t="shared" si="150"/>
        <v/>
      </c>
      <c r="Q699" s="52" t="str">
        <f>+IF(A699="","",CONCATENATE(YEAR(A699),"-",VLOOKUP(MONTH(A699),INFO_CALENDRIER!$I$1:$J$13,2,FALSE)))</f>
        <v/>
      </c>
      <c r="R699" s="52" t="str">
        <f t="shared" si="151"/>
        <v/>
      </c>
      <c r="S699" s="60" t="str">
        <f t="shared" si="152"/>
        <v/>
      </c>
      <c r="T699" s="52" t="str">
        <f>IF(H699="","",IF(I699=INFO_CALENDRIER!$AB$2,IF(BD!H699="COMMANDE","ALBAN1","ALBAN2"),IF(I699=INFO_CALENDRIER!$AB$3,IF(BD!H699="COMMANDE","ALICE1","ALICE2"),IF(I699=INFO_CALENDRIER!$AB$4,IF(BD!H699="COMMANDE","EUGENIE1","EUGENIE2"),IF(I699=INFO_CALENDRIER!$AB$5,IF(BD!H699="COMMANDE","FRED1","FRED2"),IF(I699=INFO_CALENDRIER!$AB$6,IF(BD!H699="COMMANDE","HERVE1","HERVE2"),IF(I699=INFO_CALENDRIER!$AB$7,IF(BD!H699="COMMANDE","MARIA1","MARIA2"),IF(I699=INFO_CALENDRIER!$AB$8,IF(BD!H699="COMMANDE","MARIE1","MARIE2"),IF(I699=INFO_CALENDRIER!$AB$9,IF(BD!H699="COMMANDE","VALERIE1","VALERIE2"),"erreur")))))))))</f>
        <v/>
      </c>
      <c r="U699" s="52"/>
      <c r="V699" s="52"/>
      <c r="W699" s="60" t="str">
        <f t="shared" si="157"/>
        <v/>
      </c>
      <c r="X699" s="60" t="str">
        <f t="shared" si="158"/>
        <v/>
      </c>
      <c r="Y699" s="60" t="str">
        <f t="shared" si="159"/>
        <v/>
      </c>
      <c r="Z699" s="55" t="str">
        <f t="shared" si="160"/>
        <v/>
      </c>
    </row>
    <row r="700" spans="1:26" x14ac:dyDescent="0.25">
      <c r="A700" s="59"/>
      <c r="B700" s="122"/>
      <c r="C700" s="59"/>
      <c r="D700" s="61"/>
      <c r="E700" s="52"/>
      <c r="F700" s="52"/>
      <c r="G700" s="65"/>
      <c r="H700" s="100" t="str">
        <f t="shared" si="153"/>
        <v/>
      </c>
      <c r="I700" s="52"/>
      <c r="J700" s="60" t="str">
        <f t="shared" si="154"/>
        <v/>
      </c>
      <c r="K700" s="60" t="str">
        <f t="shared" si="155"/>
        <v/>
      </c>
      <c r="L700" s="60" t="str">
        <f t="shared" si="156"/>
        <v/>
      </c>
      <c r="M700" s="52"/>
      <c r="N700" s="52" t="str">
        <f t="shared" si="148"/>
        <v/>
      </c>
      <c r="O700" s="52" t="str">
        <f t="shared" si="149"/>
        <v/>
      </c>
      <c r="P700" s="52" t="str">
        <f t="shared" si="150"/>
        <v/>
      </c>
      <c r="Q700" s="52" t="str">
        <f>+IF(A700="","",CONCATENATE(YEAR(A700),"-",VLOOKUP(MONTH(A700),INFO_CALENDRIER!$I$1:$J$13,2,FALSE)))</f>
        <v/>
      </c>
      <c r="R700" s="52" t="str">
        <f t="shared" si="151"/>
        <v/>
      </c>
      <c r="S700" s="60" t="str">
        <f t="shared" si="152"/>
        <v/>
      </c>
      <c r="T700" s="52" t="str">
        <f>IF(H700="","",IF(I700=INFO_CALENDRIER!$AB$2,IF(BD!H700="COMMANDE","ALBAN1","ALBAN2"),IF(I700=INFO_CALENDRIER!$AB$3,IF(BD!H700="COMMANDE","ALICE1","ALICE2"),IF(I700=INFO_CALENDRIER!$AB$4,IF(BD!H700="COMMANDE","EUGENIE1","EUGENIE2"),IF(I700=INFO_CALENDRIER!$AB$5,IF(BD!H700="COMMANDE","FRED1","FRED2"),IF(I700=INFO_CALENDRIER!$AB$6,IF(BD!H700="COMMANDE","HERVE1","HERVE2"),IF(I700=INFO_CALENDRIER!$AB$7,IF(BD!H700="COMMANDE","MARIA1","MARIA2"),IF(I700=INFO_CALENDRIER!$AB$8,IF(BD!H700="COMMANDE","MARIE1","MARIE2"),IF(I700=INFO_CALENDRIER!$AB$9,IF(BD!H700="COMMANDE","VALERIE1","VALERIE2"),"erreur")))))))))</f>
        <v/>
      </c>
      <c r="U700" s="52"/>
      <c r="V700" s="52"/>
      <c r="W700" s="60" t="str">
        <f t="shared" si="157"/>
        <v/>
      </c>
      <c r="X700" s="60" t="str">
        <f t="shared" si="158"/>
        <v/>
      </c>
      <c r="Y700" s="60" t="str">
        <f t="shared" si="159"/>
        <v/>
      </c>
      <c r="Z700" s="55" t="str">
        <f t="shared" si="160"/>
        <v/>
      </c>
    </row>
    <row r="701" spans="1:26" x14ac:dyDescent="0.25">
      <c r="A701" s="59"/>
      <c r="B701" s="122"/>
      <c r="C701" s="59"/>
      <c r="D701" s="61"/>
      <c r="E701" s="52"/>
      <c r="F701" s="52"/>
      <c r="G701" s="65"/>
      <c r="H701" s="100" t="str">
        <f t="shared" si="153"/>
        <v/>
      </c>
      <c r="I701" s="52"/>
      <c r="J701" s="60" t="str">
        <f t="shared" si="154"/>
        <v/>
      </c>
      <c r="K701" s="60" t="str">
        <f t="shared" si="155"/>
        <v/>
      </c>
      <c r="L701" s="60" t="str">
        <f t="shared" si="156"/>
        <v/>
      </c>
      <c r="M701" s="52"/>
      <c r="N701" s="52" t="str">
        <f t="shared" si="148"/>
        <v/>
      </c>
      <c r="O701" s="52" t="str">
        <f t="shared" si="149"/>
        <v/>
      </c>
      <c r="P701" s="52" t="str">
        <f t="shared" si="150"/>
        <v/>
      </c>
      <c r="Q701" s="52" t="str">
        <f>+IF(A701="","",CONCATENATE(YEAR(A701),"-",VLOOKUP(MONTH(A701),INFO_CALENDRIER!$I$1:$J$13,2,FALSE)))</f>
        <v/>
      </c>
      <c r="R701" s="52" t="str">
        <f t="shared" si="151"/>
        <v/>
      </c>
      <c r="S701" s="60" t="str">
        <f t="shared" si="152"/>
        <v/>
      </c>
      <c r="T701" s="52" t="str">
        <f>IF(H701="","",IF(I701=INFO_CALENDRIER!$AB$2,IF(BD!H701="COMMANDE","ALBAN1","ALBAN2"),IF(I701=INFO_CALENDRIER!$AB$3,IF(BD!H701="COMMANDE","ALICE1","ALICE2"),IF(I701=INFO_CALENDRIER!$AB$4,IF(BD!H701="COMMANDE","EUGENIE1","EUGENIE2"),IF(I701=INFO_CALENDRIER!$AB$5,IF(BD!H701="COMMANDE","FRED1","FRED2"),IF(I701=INFO_CALENDRIER!$AB$6,IF(BD!H701="COMMANDE","HERVE1","HERVE2"),IF(I701=INFO_CALENDRIER!$AB$7,IF(BD!H701="COMMANDE","MARIA1","MARIA2"),IF(I701=INFO_CALENDRIER!$AB$8,IF(BD!H701="COMMANDE","MARIE1","MARIE2"),IF(I701=INFO_CALENDRIER!$AB$9,IF(BD!H701="COMMANDE","VALERIE1","VALERIE2"),"erreur")))))))))</f>
        <v/>
      </c>
      <c r="U701" s="52"/>
      <c r="V701" s="52"/>
      <c r="W701" s="60" t="str">
        <f t="shared" si="157"/>
        <v/>
      </c>
      <c r="X701" s="60" t="str">
        <f t="shared" si="158"/>
        <v/>
      </c>
      <c r="Y701" s="60" t="str">
        <f t="shared" si="159"/>
        <v/>
      </c>
      <c r="Z701" s="55" t="str">
        <f t="shared" si="160"/>
        <v/>
      </c>
    </row>
    <row r="702" spans="1:26" x14ac:dyDescent="0.25">
      <c r="A702" s="59"/>
      <c r="B702" s="122"/>
      <c r="C702" s="59"/>
      <c r="D702" s="61"/>
      <c r="E702" s="52"/>
      <c r="F702" s="52"/>
      <c r="G702" s="65"/>
      <c r="H702" s="100" t="str">
        <f t="shared" si="153"/>
        <v/>
      </c>
      <c r="I702" s="52"/>
      <c r="J702" s="60" t="str">
        <f t="shared" si="154"/>
        <v/>
      </c>
      <c r="K702" s="60" t="str">
        <f t="shared" si="155"/>
        <v/>
      </c>
      <c r="L702" s="60" t="str">
        <f t="shared" si="156"/>
        <v/>
      </c>
      <c r="M702" s="52"/>
      <c r="N702" s="52" t="str">
        <f t="shared" si="148"/>
        <v/>
      </c>
      <c r="O702" s="52" t="str">
        <f t="shared" si="149"/>
        <v/>
      </c>
      <c r="P702" s="52" t="str">
        <f t="shared" si="150"/>
        <v/>
      </c>
      <c r="Q702" s="52" t="str">
        <f>+IF(A702="","",CONCATENATE(YEAR(A702),"-",VLOOKUP(MONTH(A702),INFO_CALENDRIER!$I$1:$J$13,2,FALSE)))</f>
        <v/>
      </c>
      <c r="R702" s="52" t="str">
        <f t="shared" si="151"/>
        <v/>
      </c>
      <c r="S702" s="60" t="str">
        <f t="shared" si="152"/>
        <v/>
      </c>
      <c r="T702" s="52" t="str">
        <f>IF(H702="","",IF(I702=INFO_CALENDRIER!$AB$2,IF(BD!H702="COMMANDE","ALBAN1","ALBAN2"),IF(I702=INFO_CALENDRIER!$AB$3,IF(BD!H702="COMMANDE","ALICE1","ALICE2"),IF(I702=INFO_CALENDRIER!$AB$4,IF(BD!H702="COMMANDE","EUGENIE1","EUGENIE2"),IF(I702=INFO_CALENDRIER!$AB$5,IF(BD!H702="COMMANDE","FRED1","FRED2"),IF(I702=INFO_CALENDRIER!$AB$6,IF(BD!H702="COMMANDE","HERVE1","HERVE2"),IF(I702=INFO_CALENDRIER!$AB$7,IF(BD!H702="COMMANDE","MARIA1","MARIA2"),IF(I702=INFO_CALENDRIER!$AB$8,IF(BD!H702="COMMANDE","MARIE1","MARIE2"),IF(I702=INFO_CALENDRIER!$AB$9,IF(BD!H702="COMMANDE","VALERIE1","VALERIE2"),"erreur")))))))))</f>
        <v/>
      </c>
      <c r="U702" s="52"/>
      <c r="V702" s="52"/>
      <c r="W702" s="60" t="str">
        <f t="shared" si="157"/>
        <v/>
      </c>
      <c r="X702" s="60" t="str">
        <f t="shared" si="158"/>
        <v/>
      </c>
      <c r="Y702" s="60" t="str">
        <f t="shared" si="159"/>
        <v/>
      </c>
      <c r="Z702" s="55" t="str">
        <f t="shared" si="160"/>
        <v/>
      </c>
    </row>
    <row r="703" spans="1:26" x14ac:dyDescent="0.25">
      <c r="A703" s="59"/>
      <c r="B703" s="122"/>
      <c r="C703" s="59"/>
      <c r="D703" s="61"/>
      <c r="E703" s="52"/>
      <c r="F703" s="52"/>
      <c r="G703" s="65"/>
      <c r="H703" s="100" t="str">
        <f t="shared" si="153"/>
        <v/>
      </c>
      <c r="I703" s="52"/>
      <c r="J703" s="60" t="str">
        <f t="shared" si="154"/>
        <v/>
      </c>
      <c r="K703" s="60" t="str">
        <f t="shared" si="155"/>
        <v/>
      </c>
      <c r="L703" s="60" t="str">
        <f t="shared" si="156"/>
        <v/>
      </c>
      <c r="M703" s="52"/>
      <c r="N703" s="52" t="str">
        <f t="shared" si="148"/>
        <v/>
      </c>
      <c r="O703" s="52" t="str">
        <f t="shared" si="149"/>
        <v/>
      </c>
      <c r="P703" s="52" t="str">
        <f t="shared" si="150"/>
        <v/>
      </c>
      <c r="Q703" s="52" t="str">
        <f>+IF(A703="","",CONCATENATE(YEAR(A703),"-",VLOOKUP(MONTH(A703),INFO_CALENDRIER!$I$1:$J$13,2,FALSE)))</f>
        <v/>
      </c>
      <c r="R703" s="52" t="str">
        <f t="shared" si="151"/>
        <v/>
      </c>
      <c r="S703" s="60" t="str">
        <f t="shared" si="152"/>
        <v/>
      </c>
      <c r="T703" s="52" t="str">
        <f>IF(H703="","",IF(I703=INFO_CALENDRIER!$AB$2,IF(BD!H703="COMMANDE","ALBAN1","ALBAN2"),IF(I703=INFO_CALENDRIER!$AB$3,IF(BD!H703="COMMANDE","ALICE1","ALICE2"),IF(I703=INFO_CALENDRIER!$AB$4,IF(BD!H703="COMMANDE","EUGENIE1","EUGENIE2"),IF(I703=INFO_CALENDRIER!$AB$5,IF(BD!H703="COMMANDE","FRED1","FRED2"),IF(I703=INFO_CALENDRIER!$AB$6,IF(BD!H703="COMMANDE","HERVE1","HERVE2"),IF(I703=INFO_CALENDRIER!$AB$7,IF(BD!H703="COMMANDE","MARIA1","MARIA2"),IF(I703=INFO_CALENDRIER!$AB$8,IF(BD!H703="COMMANDE","MARIE1","MARIE2"),IF(I703=INFO_CALENDRIER!$AB$9,IF(BD!H703="COMMANDE","VALERIE1","VALERIE2"),"erreur")))))))))</f>
        <v/>
      </c>
      <c r="U703" s="52"/>
      <c r="V703" s="52"/>
      <c r="W703" s="60" t="str">
        <f t="shared" si="157"/>
        <v/>
      </c>
      <c r="X703" s="60" t="str">
        <f t="shared" si="158"/>
        <v/>
      </c>
      <c r="Y703" s="60" t="str">
        <f t="shared" si="159"/>
        <v/>
      </c>
      <c r="Z703" s="55" t="str">
        <f t="shared" si="160"/>
        <v/>
      </c>
    </row>
    <row r="704" spans="1:26" x14ac:dyDescent="0.25">
      <c r="A704" s="59"/>
      <c r="B704" s="122"/>
      <c r="C704" s="59"/>
      <c r="D704" s="61"/>
      <c r="E704" s="52"/>
      <c r="F704" s="52"/>
      <c r="G704" s="65"/>
      <c r="H704" s="100" t="str">
        <f t="shared" si="153"/>
        <v/>
      </c>
      <c r="I704" s="52"/>
      <c r="J704" s="60" t="str">
        <f t="shared" si="154"/>
        <v/>
      </c>
      <c r="K704" s="60" t="str">
        <f t="shared" si="155"/>
        <v/>
      </c>
      <c r="L704" s="60" t="str">
        <f t="shared" si="156"/>
        <v/>
      </c>
      <c r="M704" s="52"/>
      <c r="N704" s="52" t="str">
        <f t="shared" si="148"/>
        <v/>
      </c>
      <c r="O704" s="52" t="str">
        <f t="shared" si="149"/>
        <v/>
      </c>
      <c r="P704" s="52" t="str">
        <f t="shared" si="150"/>
        <v/>
      </c>
      <c r="Q704" s="52" t="str">
        <f>+IF(A704="","",CONCATENATE(YEAR(A704),"-",VLOOKUP(MONTH(A704),INFO_CALENDRIER!$I$1:$J$13,2,FALSE)))</f>
        <v/>
      </c>
      <c r="R704" s="52" t="str">
        <f t="shared" si="151"/>
        <v/>
      </c>
      <c r="S704" s="60" t="str">
        <f t="shared" si="152"/>
        <v/>
      </c>
      <c r="T704" s="52" t="str">
        <f>IF(H704="","",IF(I704=INFO_CALENDRIER!$AB$2,IF(BD!H704="COMMANDE","ALBAN1","ALBAN2"),IF(I704=INFO_CALENDRIER!$AB$3,IF(BD!H704="COMMANDE","ALICE1","ALICE2"),IF(I704=INFO_CALENDRIER!$AB$4,IF(BD!H704="COMMANDE","EUGENIE1","EUGENIE2"),IF(I704=INFO_CALENDRIER!$AB$5,IF(BD!H704="COMMANDE","FRED1","FRED2"),IF(I704=INFO_CALENDRIER!$AB$6,IF(BD!H704="COMMANDE","HERVE1","HERVE2"),IF(I704=INFO_CALENDRIER!$AB$7,IF(BD!H704="COMMANDE","MARIA1","MARIA2"),IF(I704=INFO_CALENDRIER!$AB$8,IF(BD!H704="COMMANDE","MARIE1","MARIE2"),IF(I704=INFO_CALENDRIER!$AB$9,IF(BD!H704="COMMANDE","VALERIE1","VALERIE2"),"erreur")))))))))</f>
        <v/>
      </c>
      <c r="U704" s="52"/>
      <c r="V704" s="52"/>
      <c r="W704" s="60" t="str">
        <f t="shared" si="157"/>
        <v/>
      </c>
      <c r="X704" s="60" t="str">
        <f t="shared" si="158"/>
        <v/>
      </c>
      <c r="Y704" s="60" t="str">
        <f t="shared" si="159"/>
        <v/>
      </c>
      <c r="Z704" s="55" t="str">
        <f t="shared" si="160"/>
        <v/>
      </c>
    </row>
    <row r="705" spans="1:26" x14ac:dyDescent="0.25">
      <c r="A705" s="59"/>
      <c r="B705" s="122"/>
      <c r="C705" s="59"/>
      <c r="D705" s="61"/>
      <c r="E705" s="52"/>
      <c r="F705" s="52"/>
      <c r="G705" s="65"/>
      <c r="H705" s="100" t="str">
        <f t="shared" si="153"/>
        <v/>
      </c>
      <c r="I705" s="52"/>
      <c r="J705" s="60" t="str">
        <f t="shared" si="154"/>
        <v/>
      </c>
      <c r="K705" s="60" t="str">
        <f t="shared" si="155"/>
        <v/>
      </c>
      <c r="L705" s="60" t="str">
        <f t="shared" si="156"/>
        <v/>
      </c>
      <c r="M705" s="52"/>
      <c r="N705" s="52" t="str">
        <f t="shared" si="148"/>
        <v/>
      </c>
      <c r="O705" s="52" t="str">
        <f t="shared" si="149"/>
        <v/>
      </c>
      <c r="P705" s="52" t="str">
        <f t="shared" si="150"/>
        <v/>
      </c>
      <c r="Q705" s="52" t="str">
        <f>+IF(A705="","",CONCATENATE(YEAR(A705),"-",VLOOKUP(MONTH(A705),INFO_CALENDRIER!$I$1:$J$13,2,FALSE)))</f>
        <v/>
      </c>
      <c r="R705" s="52" t="str">
        <f t="shared" si="151"/>
        <v/>
      </c>
      <c r="S705" s="60" t="str">
        <f t="shared" si="152"/>
        <v/>
      </c>
      <c r="T705" s="52" t="str">
        <f>IF(H705="","",IF(I705=INFO_CALENDRIER!$AB$2,IF(BD!H705="COMMANDE","ALBAN1","ALBAN2"),IF(I705=INFO_CALENDRIER!$AB$3,IF(BD!H705="COMMANDE","ALICE1","ALICE2"),IF(I705=INFO_CALENDRIER!$AB$4,IF(BD!H705="COMMANDE","EUGENIE1","EUGENIE2"),IF(I705=INFO_CALENDRIER!$AB$5,IF(BD!H705="COMMANDE","FRED1","FRED2"),IF(I705=INFO_CALENDRIER!$AB$6,IF(BD!H705="COMMANDE","HERVE1","HERVE2"),IF(I705=INFO_CALENDRIER!$AB$7,IF(BD!H705="COMMANDE","MARIA1","MARIA2"),IF(I705=INFO_CALENDRIER!$AB$8,IF(BD!H705="COMMANDE","MARIE1","MARIE2"),IF(I705=INFO_CALENDRIER!$AB$9,IF(BD!H705="COMMANDE","VALERIE1","VALERIE2"),"erreur")))))))))</f>
        <v/>
      </c>
      <c r="U705" s="52"/>
      <c r="V705" s="52"/>
      <c r="W705" s="60" t="str">
        <f t="shared" si="157"/>
        <v/>
      </c>
      <c r="X705" s="60" t="str">
        <f t="shared" si="158"/>
        <v/>
      </c>
      <c r="Y705" s="60" t="str">
        <f t="shared" si="159"/>
        <v/>
      </c>
      <c r="Z705" s="55" t="str">
        <f t="shared" si="160"/>
        <v/>
      </c>
    </row>
    <row r="706" spans="1:26" x14ac:dyDescent="0.25">
      <c r="A706" s="59"/>
      <c r="B706" s="122"/>
      <c r="C706" s="59"/>
      <c r="D706" s="61"/>
      <c r="E706" s="52"/>
      <c r="F706" s="52"/>
      <c r="G706" s="65"/>
      <c r="H706" s="100" t="str">
        <f t="shared" si="153"/>
        <v/>
      </c>
      <c r="I706" s="52"/>
      <c r="J706" s="60" t="str">
        <f t="shared" si="154"/>
        <v/>
      </c>
      <c r="K706" s="60" t="str">
        <f t="shared" si="155"/>
        <v/>
      </c>
      <c r="L706" s="60" t="str">
        <f t="shared" si="156"/>
        <v/>
      </c>
      <c r="M706" s="52"/>
      <c r="N706" s="52" t="str">
        <f t="shared" si="148"/>
        <v/>
      </c>
      <c r="O706" s="52" t="str">
        <f t="shared" si="149"/>
        <v/>
      </c>
      <c r="P706" s="52" t="str">
        <f t="shared" si="150"/>
        <v/>
      </c>
      <c r="Q706" s="52" t="str">
        <f>+IF(A706="","",CONCATENATE(YEAR(A706),"-",VLOOKUP(MONTH(A706),INFO_CALENDRIER!$I$1:$J$13,2,FALSE)))</f>
        <v/>
      </c>
      <c r="R706" s="52" t="str">
        <f t="shared" si="151"/>
        <v/>
      </c>
      <c r="S706" s="60" t="str">
        <f t="shared" si="152"/>
        <v/>
      </c>
      <c r="T706" s="52" t="str">
        <f>IF(H706="","",IF(I706=INFO_CALENDRIER!$AB$2,IF(BD!H706="COMMANDE","ALBAN1","ALBAN2"),IF(I706=INFO_CALENDRIER!$AB$3,IF(BD!H706="COMMANDE","ALICE1","ALICE2"),IF(I706=INFO_CALENDRIER!$AB$4,IF(BD!H706="COMMANDE","EUGENIE1","EUGENIE2"),IF(I706=INFO_CALENDRIER!$AB$5,IF(BD!H706="COMMANDE","FRED1","FRED2"),IF(I706=INFO_CALENDRIER!$AB$6,IF(BD!H706="COMMANDE","HERVE1","HERVE2"),IF(I706=INFO_CALENDRIER!$AB$7,IF(BD!H706="COMMANDE","MARIA1","MARIA2"),IF(I706=INFO_CALENDRIER!$AB$8,IF(BD!H706="COMMANDE","MARIE1","MARIE2"),IF(I706=INFO_CALENDRIER!$AB$9,IF(BD!H706="COMMANDE","VALERIE1","VALERIE2"),"erreur")))))))))</f>
        <v/>
      </c>
      <c r="U706" s="52"/>
      <c r="V706" s="52"/>
      <c r="W706" s="60" t="str">
        <f t="shared" si="157"/>
        <v/>
      </c>
      <c r="X706" s="60" t="str">
        <f t="shared" si="158"/>
        <v/>
      </c>
      <c r="Y706" s="60" t="str">
        <f t="shared" si="159"/>
        <v/>
      </c>
      <c r="Z706" s="55" t="str">
        <f t="shared" si="160"/>
        <v/>
      </c>
    </row>
    <row r="707" spans="1:26" x14ac:dyDescent="0.25">
      <c r="A707" s="59"/>
      <c r="B707" s="122"/>
      <c r="C707" s="59"/>
      <c r="D707" s="61"/>
      <c r="E707" s="52"/>
      <c r="F707" s="52"/>
      <c r="G707" s="65"/>
      <c r="H707" s="100" t="str">
        <f t="shared" si="153"/>
        <v/>
      </c>
      <c r="I707" s="52"/>
      <c r="J707" s="60" t="str">
        <f t="shared" si="154"/>
        <v/>
      </c>
      <c r="K707" s="60" t="str">
        <f t="shared" si="155"/>
        <v/>
      </c>
      <c r="L707" s="60" t="str">
        <f t="shared" si="156"/>
        <v/>
      </c>
      <c r="M707" s="52"/>
      <c r="N707" s="52" t="str">
        <f t="shared" ref="N707:N770" si="161">+IF($A707="","",IF(OR(ISERR(K707),ISNA(K707)),1,0))</f>
        <v/>
      </c>
      <c r="O707" s="52" t="str">
        <f t="shared" ref="O707:O770" si="162">+IF($A707="","",IF(OR(ISERR(J707),ISNA(J707)),1,0))</f>
        <v/>
      </c>
      <c r="P707" s="52" t="str">
        <f t="shared" ref="P707:P770" si="163">IF($A707="","",IF(OR(ISERR(L707),ISNA(L707)),1,0))</f>
        <v/>
      </c>
      <c r="Q707" s="52" t="str">
        <f>+IF(A707="","",CONCATENATE(YEAR(A707),"-",VLOOKUP(MONTH(A707),INFO_CALENDRIER!$I$1:$J$13,2,FALSE)))</f>
        <v/>
      </c>
      <c r="R707" s="52" t="str">
        <f t="shared" ref="R707:R770" si="164">+IF($A707="","",IF(OR(ISERR(E707),ISNA(E707)),1,0))</f>
        <v/>
      </c>
      <c r="S707" s="60" t="str">
        <f t="shared" ref="S707:S770" si="165">IF($A707="","",IF(OR(ISERR(I707),ISNA(I707)),1,0))</f>
        <v/>
      </c>
      <c r="T707" s="52" t="str">
        <f>IF(H707="","",IF(I707=INFO_CALENDRIER!$AB$2,IF(BD!H707="COMMANDE","ALBAN1","ALBAN2"),IF(I707=INFO_CALENDRIER!$AB$3,IF(BD!H707="COMMANDE","ALICE1","ALICE2"),IF(I707=INFO_CALENDRIER!$AB$4,IF(BD!H707="COMMANDE","EUGENIE1","EUGENIE2"),IF(I707=INFO_CALENDRIER!$AB$5,IF(BD!H707="COMMANDE","FRED1","FRED2"),IF(I707=INFO_CALENDRIER!$AB$6,IF(BD!H707="COMMANDE","HERVE1","HERVE2"),IF(I707=INFO_CALENDRIER!$AB$7,IF(BD!H707="COMMANDE","MARIA1","MARIA2"),IF(I707=INFO_CALENDRIER!$AB$8,IF(BD!H707="COMMANDE","MARIE1","MARIE2"),IF(I707=INFO_CALENDRIER!$AB$9,IF(BD!H707="COMMANDE","VALERIE1","VALERIE2"),"erreur")))))))))</f>
        <v/>
      </c>
      <c r="U707" s="52"/>
      <c r="V707" s="52"/>
      <c r="W707" s="60" t="str">
        <f t="shared" si="157"/>
        <v/>
      </c>
      <c r="X707" s="60" t="str">
        <f t="shared" si="158"/>
        <v/>
      </c>
      <c r="Y707" s="60" t="str">
        <f t="shared" si="159"/>
        <v/>
      </c>
      <c r="Z707" s="55" t="str">
        <f t="shared" si="160"/>
        <v/>
      </c>
    </row>
    <row r="708" spans="1:26" x14ac:dyDescent="0.25">
      <c r="A708" s="59"/>
      <c r="B708" s="122"/>
      <c r="C708" s="59"/>
      <c r="D708" s="61"/>
      <c r="E708" s="52"/>
      <c r="F708" s="52"/>
      <c r="G708" s="65"/>
      <c r="H708" s="100" t="str">
        <f t="shared" si="153"/>
        <v/>
      </c>
      <c r="I708" s="52"/>
      <c r="J708" s="60" t="str">
        <f t="shared" si="154"/>
        <v/>
      </c>
      <c r="K708" s="60" t="str">
        <f t="shared" si="155"/>
        <v/>
      </c>
      <c r="L708" s="60" t="str">
        <f t="shared" si="156"/>
        <v/>
      </c>
      <c r="M708" s="52"/>
      <c r="N708" s="52" t="str">
        <f t="shared" si="161"/>
        <v/>
      </c>
      <c r="O708" s="52" t="str">
        <f t="shared" si="162"/>
        <v/>
      </c>
      <c r="P708" s="52" t="str">
        <f t="shared" si="163"/>
        <v/>
      </c>
      <c r="Q708" s="52" t="str">
        <f>+IF(A708="","",CONCATENATE(YEAR(A708),"-",VLOOKUP(MONTH(A708),INFO_CALENDRIER!$I$1:$J$13,2,FALSE)))</f>
        <v/>
      </c>
      <c r="R708" s="52" t="str">
        <f t="shared" si="164"/>
        <v/>
      </c>
      <c r="S708" s="60" t="str">
        <f t="shared" si="165"/>
        <v/>
      </c>
      <c r="T708" s="52" t="str">
        <f>IF(H708="","",IF(I708=INFO_CALENDRIER!$AB$2,IF(BD!H708="COMMANDE","ALBAN1","ALBAN2"),IF(I708=INFO_CALENDRIER!$AB$3,IF(BD!H708="COMMANDE","ALICE1","ALICE2"),IF(I708=INFO_CALENDRIER!$AB$4,IF(BD!H708="COMMANDE","EUGENIE1","EUGENIE2"),IF(I708=INFO_CALENDRIER!$AB$5,IF(BD!H708="COMMANDE","FRED1","FRED2"),IF(I708=INFO_CALENDRIER!$AB$6,IF(BD!H708="COMMANDE","HERVE1","HERVE2"),IF(I708=INFO_CALENDRIER!$AB$7,IF(BD!H708="COMMANDE","MARIA1","MARIA2"),IF(I708=INFO_CALENDRIER!$AB$8,IF(BD!H708="COMMANDE","MARIE1","MARIE2"),IF(I708=INFO_CALENDRIER!$AB$9,IF(BD!H708="COMMANDE","VALERIE1","VALERIE2"),"erreur")))))))))</f>
        <v/>
      </c>
      <c r="U708" s="52"/>
      <c r="V708" s="52"/>
      <c r="W708" s="60" t="str">
        <f t="shared" si="157"/>
        <v/>
      </c>
      <c r="X708" s="60" t="str">
        <f t="shared" si="158"/>
        <v/>
      </c>
      <c r="Y708" s="60" t="str">
        <f t="shared" si="159"/>
        <v/>
      </c>
      <c r="Z708" s="55" t="str">
        <f t="shared" si="160"/>
        <v/>
      </c>
    </row>
    <row r="709" spans="1:26" x14ac:dyDescent="0.25">
      <c r="A709" s="59"/>
      <c r="B709" s="122"/>
      <c r="C709" s="59"/>
      <c r="D709" s="61"/>
      <c r="E709" s="52"/>
      <c r="F709" s="52"/>
      <c r="G709" s="65"/>
      <c r="H709" s="100" t="str">
        <f t="shared" si="153"/>
        <v/>
      </c>
      <c r="I709" s="52"/>
      <c r="J709" s="60" t="str">
        <f t="shared" si="154"/>
        <v/>
      </c>
      <c r="K709" s="60" t="str">
        <f t="shared" si="155"/>
        <v/>
      </c>
      <c r="L709" s="60" t="str">
        <f t="shared" si="156"/>
        <v/>
      </c>
      <c r="M709" s="52"/>
      <c r="N709" s="52" t="str">
        <f t="shared" si="161"/>
        <v/>
      </c>
      <c r="O709" s="52" t="str">
        <f t="shared" si="162"/>
        <v/>
      </c>
      <c r="P709" s="52" t="str">
        <f t="shared" si="163"/>
        <v/>
      </c>
      <c r="Q709" s="52" t="str">
        <f>+IF(A709="","",CONCATENATE(YEAR(A709),"-",VLOOKUP(MONTH(A709),INFO_CALENDRIER!$I$1:$J$13,2,FALSE)))</f>
        <v/>
      </c>
      <c r="R709" s="52" t="str">
        <f t="shared" si="164"/>
        <v/>
      </c>
      <c r="S709" s="60" t="str">
        <f t="shared" si="165"/>
        <v/>
      </c>
      <c r="T709" s="52" t="str">
        <f>IF(H709="","",IF(I709=INFO_CALENDRIER!$AB$2,IF(BD!H709="COMMANDE","ALBAN1","ALBAN2"),IF(I709=INFO_CALENDRIER!$AB$3,IF(BD!H709="COMMANDE","ALICE1","ALICE2"),IF(I709=INFO_CALENDRIER!$AB$4,IF(BD!H709="COMMANDE","EUGENIE1","EUGENIE2"),IF(I709=INFO_CALENDRIER!$AB$5,IF(BD!H709="COMMANDE","FRED1","FRED2"),IF(I709=INFO_CALENDRIER!$AB$6,IF(BD!H709="COMMANDE","HERVE1","HERVE2"),IF(I709=INFO_CALENDRIER!$AB$7,IF(BD!H709="COMMANDE","MARIA1","MARIA2"),IF(I709=INFO_CALENDRIER!$AB$8,IF(BD!H709="COMMANDE","MARIE1","MARIE2"),IF(I709=INFO_CALENDRIER!$AB$9,IF(BD!H709="COMMANDE","VALERIE1","VALERIE2"),"erreur")))))))))</f>
        <v/>
      </c>
      <c r="U709" s="52"/>
      <c r="V709" s="52"/>
      <c r="W709" s="60" t="str">
        <f t="shared" si="157"/>
        <v/>
      </c>
      <c r="X709" s="60" t="str">
        <f t="shared" si="158"/>
        <v/>
      </c>
      <c r="Y709" s="60" t="str">
        <f t="shared" si="159"/>
        <v/>
      </c>
      <c r="Z709" s="55" t="str">
        <f t="shared" si="160"/>
        <v/>
      </c>
    </row>
    <row r="710" spans="1:26" x14ac:dyDescent="0.25">
      <c r="A710" s="59"/>
      <c r="B710" s="122"/>
      <c r="C710" s="59"/>
      <c r="D710" s="61"/>
      <c r="E710" s="52"/>
      <c r="F710" s="52"/>
      <c r="G710" s="65"/>
      <c r="H710" s="100" t="str">
        <f t="shared" si="153"/>
        <v/>
      </c>
      <c r="I710" s="52"/>
      <c r="J710" s="60" t="str">
        <f t="shared" si="154"/>
        <v/>
      </c>
      <c r="K710" s="60" t="str">
        <f t="shared" si="155"/>
        <v/>
      </c>
      <c r="L710" s="60" t="str">
        <f t="shared" si="156"/>
        <v/>
      </c>
      <c r="M710" s="52"/>
      <c r="N710" s="52" t="str">
        <f t="shared" si="161"/>
        <v/>
      </c>
      <c r="O710" s="52" t="str">
        <f t="shared" si="162"/>
        <v/>
      </c>
      <c r="P710" s="52" t="str">
        <f t="shared" si="163"/>
        <v/>
      </c>
      <c r="Q710" s="52" t="str">
        <f>+IF(A710="","",CONCATENATE(YEAR(A710),"-",VLOOKUP(MONTH(A710),INFO_CALENDRIER!$I$1:$J$13,2,FALSE)))</f>
        <v/>
      </c>
      <c r="R710" s="52" t="str">
        <f t="shared" si="164"/>
        <v/>
      </c>
      <c r="S710" s="60" t="str">
        <f t="shared" si="165"/>
        <v/>
      </c>
      <c r="T710" s="52" t="str">
        <f>IF(H710="","",IF(I710=INFO_CALENDRIER!$AB$2,IF(BD!H710="COMMANDE","ALBAN1","ALBAN2"),IF(I710=INFO_CALENDRIER!$AB$3,IF(BD!H710="COMMANDE","ALICE1","ALICE2"),IF(I710=INFO_CALENDRIER!$AB$4,IF(BD!H710="COMMANDE","EUGENIE1","EUGENIE2"),IF(I710=INFO_CALENDRIER!$AB$5,IF(BD!H710="COMMANDE","FRED1","FRED2"),IF(I710=INFO_CALENDRIER!$AB$6,IF(BD!H710="COMMANDE","HERVE1","HERVE2"),IF(I710=INFO_CALENDRIER!$AB$7,IF(BD!H710="COMMANDE","MARIA1","MARIA2"),IF(I710=INFO_CALENDRIER!$AB$8,IF(BD!H710="COMMANDE","MARIE1","MARIE2"),IF(I710=INFO_CALENDRIER!$AB$9,IF(BD!H710="COMMANDE","VALERIE1","VALERIE2"),"erreur")))))))))</f>
        <v/>
      </c>
      <c r="U710" s="52"/>
      <c r="V710" s="52"/>
      <c r="W710" s="60" t="str">
        <f t="shared" si="157"/>
        <v/>
      </c>
      <c r="X710" s="60" t="str">
        <f t="shared" si="158"/>
        <v/>
      </c>
      <c r="Y710" s="60" t="str">
        <f t="shared" si="159"/>
        <v/>
      </c>
      <c r="Z710" s="55" t="str">
        <f t="shared" si="160"/>
        <v/>
      </c>
    </row>
    <row r="711" spans="1:26" x14ac:dyDescent="0.25">
      <c r="A711" s="59"/>
      <c r="B711" s="122"/>
      <c r="C711" s="59"/>
      <c r="D711" s="61"/>
      <c r="E711" s="52"/>
      <c r="F711" s="52"/>
      <c r="G711" s="65"/>
      <c r="H711" s="100" t="str">
        <f t="shared" si="153"/>
        <v/>
      </c>
      <c r="I711" s="52"/>
      <c r="J711" s="60" t="str">
        <f t="shared" si="154"/>
        <v/>
      </c>
      <c r="K711" s="60" t="str">
        <f t="shared" si="155"/>
        <v/>
      </c>
      <c r="L711" s="60" t="str">
        <f t="shared" si="156"/>
        <v/>
      </c>
      <c r="M711" s="52"/>
      <c r="N711" s="52" t="str">
        <f t="shared" si="161"/>
        <v/>
      </c>
      <c r="O711" s="52" t="str">
        <f t="shared" si="162"/>
        <v/>
      </c>
      <c r="P711" s="52" t="str">
        <f t="shared" si="163"/>
        <v/>
      </c>
      <c r="Q711" s="52" t="str">
        <f>+IF(A711="","",CONCATENATE(YEAR(A711),"-",VLOOKUP(MONTH(A711),INFO_CALENDRIER!$I$1:$J$13,2,FALSE)))</f>
        <v/>
      </c>
      <c r="R711" s="52" t="str">
        <f t="shared" si="164"/>
        <v/>
      </c>
      <c r="S711" s="60" t="str">
        <f t="shared" si="165"/>
        <v/>
      </c>
      <c r="T711" s="52" t="str">
        <f>IF(H711="","",IF(I711=INFO_CALENDRIER!$AB$2,IF(BD!H711="COMMANDE","ALBAN1","ALBAN2"),IF(I711=INFO_CALENDRIER!$AB$3,IF(BD!H711="COMMANDE","ALICE1","ALICE2"),IF(I711=INFO_CALENDRIER!$AB$4,IF(BD!H711="COMMANDE","EUGENIE1","EUGENIE2"),IF(I711=INFO_CALENDRIER!$AB$5,IF(BD!H711="COMMANDE","FRED1","FRED2"),IF(I711=INFO_CALENDRIER!$AB$6,IF(BD!H711="COMMANDE","HERVE1","HERVE2"),IF(I711=INFO_CALENDRIER!$AB$7,IF(BD!H711="COMMANDE","MARIA1","MARIA2"),IF(I711=INFO_CALENDRIER!$AB$8,IF(BD!H711="COMMANDE","MARIE1","MARIE2"),IF(I711=INFO_CALENDRIER!$AB$9,IF(BD!H711="COMMANDE","VALERIE1","VALERIE2"),"erreur")))))))))</f>
        <v/>
      </c>
      <c r="U711" s="52"/>
      <c r="V711" s="52"/>
      <c r="W711" s="60" t="str">
        <f t="shared" si="157"/>
        <v/>
      </c>
      <c r="X711" s="60" t="str">
        <f t="shared" si="158"/>
        <v/>
      </c>
      <c r="Y711" s="60" t="str">
        <f t="shared" si="159"/>
        <v/>
      </c>
      <c r="Z711" s="55" t="str">
        <f t="shared" si="160"/>
        <v/>
      </c>
    </row>
    <row r="712" spans="1:26" x14ac:dyDescent="0.25">
      <c r="A712" s="59"/>
      <c r="B712" s="122"/>
      <c r="C712" s="59"/>
      <c r="D712" s="61"/>
      <c r="E712" s="52"/>
      <c r="F712" s="52"/>
      <c r="G712" s="65"/>
      <c r="H712" s="100" t="str">
        <f t="shared" si="153"/>
        <v/>
      </c>
      <c r="I712" s="52"/>
      <c r="J712" s="60" t="str">
        <f t="shared" si="154"/>
        <v/>
      </c>
      <c r="K712" s="60" t="str">
        <f t="shared" si="155"/>
        <v/>
      </c>
      <c r="L712" s="60" t="str">
        <f t="shared" si="156"/>
        <v/>
      </c>
      <c r="M712" s="52"/>
      <c r="N712" s="52" t="str">
        <f t="shared" si="161"/>
        <v/>
      </c>
      <c r="O712" s="52" t="str">
        <f t="shared" si="162"/>
        <v/>
      </c>
      <c r="P712" s="52" t="str">
        <f t="shared" si="163"/>
        <v/>
      </c>
      <c r="Q712" s="52" t="str">
        <f>+IF(A712="","",CONCATENATE(YEAR(A712),"-",VLOOKUP(MONTH(A712),INFO_CALENDRIER!$I$1:$J$13,2,FALSE)))</f>
        <v/>
      </c>
      <c r="R712" s="52" t="str">
        <f t="shared" si="164"/>
        <v/>
      </c>
      <c r="S712" s="60" t="str">
        <f t="shared" si="165"/>
        <v/>
      </c>
      <c r="T712" s="52" t="str">
        <f>IF(H712="","",IF(I712=INFO_CALENDRIER!$AB$2,IF(BD!H712="COMMANDE","ALBAN1","ALBAN2"),IF(I712=INFO_CALENDRIER!$AB$3,IF(BD!H712="COMMANDE","ALICE1","ALICE2"),IF(I712=INFO_CALENDRIER!$AB$4,IF(BD!H712="COMMANDE","EUGENIE1","EUGENIE2"),IF(I712=INFO_CALENDRIER!$AB$5,IF(BD!H712="COMMANDE","FRED1","FRED2"),IF(I712=INFO_CALENDRIER!$AB$6,IF(BD!H712="COMMANDE","HERVE1","HERVE2"),IF(I712=INFO_CALENDRIER!$AB$7,IF(BD!H712="COMMANDE","MARIA1","MARIA2"),IF(I712=INFO_CALENDRIER!$AB$8,IF(BD!H712="COMMANDE","MARIE1","MARIE2"),IF(I712=INFO_CALENDRIER!$AB$9,IF(BD!H712="COMMANDE","VALERIE1","VALERIE2"),"erreur")))))))))</f>
        <v/>
      </c>
      <c r="U712" s="52"/>
      <c r="V712" s="52"/>
      <c r="W712" s="60" t="str">
        <f t="shared" si="157"/>
        <v/>
      </c>
      <c r="X712" s="60" t="str">
        <f t="shared" si="158"/>
        <v/>
      </c>
      <c r="Y712" s="60" t="str">
        <f t="shared" si="159"/>
        <v/>
      </c>
      <c r="Z712" s="55" t="str">
        <f t="shared" si="160"/>
        <v/>
      </c>
    </row>
    <row r="713" spans="1:26" x14ac:dyDescent="0.25">
      <c r="A713" s="59"/>
      <c r="B713" s="122"/>
      <c r="C713" s="59"/>
      <c r="D713" s="61"/>
      <c r="E713" s="52"/>
      <c r="F713" s="52"/>
      <c r="G713" s="65"/>
      <c r="H713" s="100" t="str">
        <f t="shared" si="153"/>
        <v/>
      </c>
      <c r="I713" s="52"/>
      <c r="J713" s="60" t="str">
        <f t="shared" si="154"/>
        <v/>
      </c>
      <c r="K713" s="60" t="str">
        <f t="shared" si="155"/>
        <v/>
      </c>
      <c r="L713" s="60" t="str">
        <f t="shared" si="156"/>
        <v/>
      </c>
      <c r="M713" s="52"/>
      <c r="N713" s="52" t="str">
        <f t="shared" si="161"/>
        <v/>
      </c>
      <c r="O713" s="52" t="str">
        <f t="shared" si="162"/>
        <v/>
      </c>
      <c r="P713" s="52" t="str">
        <f t="shared" si="163"/>
        <v/>
      </c>
      <c r="Q713" s="52" t="str">
        <f>+IF(A713="","",CONCATENATE(YEAR(A713),"-",VLOOKUP(MONTH(A713),INFO_CALENDRIER!$I$1:$J$13,2,FALSE)))</f>
        <v/>
      </c>
      <c r="R713" s="52" t="str">
        <f t="shared" si="164"/>
        <v/>
      </c>
      <c r="S713" s="60" t="str">
        <f t="shared" si="165"/>
        <v/>
      </c>
      <c r="T713" s="52" t="str">
        <f>IF(H713="","",IF(I713=INFO_CALENDRIER!$AB$2,IF(BD!H713="COMMANDE","ALBAN1","ALBAN2"),IF(I713=INFO_CALENDRIER!$AB$3,IF(BD!H713="COMMANDE","ALICE1","ALICE2"),IF(I713=INFO_CALENDRIER!$AB$4,IF(BD!H713="COMMANDE","EUGENIE1","EUGENIE2"),IF(I713=INFO_CALENDRIER!$AB$5,IF(BD!H713="COMMANDE","FRED1","FRED2"),IF(I713=INFO_CALENDRIER!$AB$6,IF(BD!H713="COMMANDE","HERVE1","HERVE2"),IF(I713=INFO_CALENDRIER!$AB$7,IF(BD!H713="COMMANDE","MARIA1","MARIA2"),IF(I713=INFO_CALENDRIER!$AB$8,IF(BD!H713="COMMANDE","MARIE1","MARIE2"),IF(I713=INFO_CALENDRIER!$AB$9,IF(BD!H713="COMMANDE","VALERIE1","VALERIE2"),"erreur")))))))))</f>
        <v/>
      </c>
      <c r="U713" s="52"/>
      <c r="V713" s="52"/>
      <c r="W713" s="60" t="str">
        <f t="shared" si="157"/>
        <v/>
      </c>
      <c r="X713" s="60" t="str">
        <f t="shared" si="158"/>
        <v/>
      </c>
      <c r="Y713" s="60" t="str">
        <f t="shared" si="159"/>
        <v/>
      </c>
      <c r="Z713" s="55" t="str">
        <f t="shared" si="160"/>
        <v/>
      </c>
    </row>
    <row r="714" spans="1:26" x14ac:dyDescent="0.25">
      <c r="A714" s="59"/>
      <c r="B714" s="122"/>
      <c r="C714" s="59"/>
      <c r="D714" s="61"/>
      <c r="E714" s="52"/>
      <c r="F714" s="52"/>
      <c r="G714" s="65"/>
      <c r="H714" s="100" t="str">
        <f t="shared" ref="H714:H777" si="166">IF(G714="","",IF(U714=V714,"ERREUR",IF(U714=TRUE,"OPTION",IF(V714=TRUE,"COMMANDE",""))))</f>
        <v/>
      </c>
      <c r="I714" s="52"/>
      <c r="J714" s="60" t="str">
        <f t="shared" si="154"/>
        <v/>
      </c>
      <c r="K714" s="60" t="str">
        <f t="shared" si="155"/>
        <v/>
      </c>
      <c r="L714" s="60" t="str">
        <f t="shared" si="156"/>
        <v/>
      </c>
      <c r="M714" s="52"/>
      <c r="N714" s="52" t="str">
        <f t="shared" si="161"/>
        <v/>
      </c>
      <c r="O714" s="52" t="str">
        <f t="shared" si="162"/>
        <v/>
      </c>
      <c r="P714" s="52" t="str">
        <f t="shared" si="163"/>
        <v/>
      </c>
      <c r="Q714" s="52" t="str">
        <f>+IF(A714="","",CONCATENATE(YEAR(A714),"-",VLOOKUP(MONTH(A714),INFO_CALENDRIER!$I$1:$J$13,2,FALSE)))</f>
        <v/>
      </c>
      <c r="R714" s="52" t="str">
        <f t="shared" si="164"/>
        <v/>
      </c>
      <c r="S714" s="60" t="str">
        <f t="shared" si="165"/>
        <v/>
      </c>
      <c r="T714" s="52" t="str">
        <f>IF(H714="","",IF(I714=INFO_CALENDRIER!$AB$2,IF(BD!H714="COMMANDE","ALBAN1","ALBAN2"),IF(I714=INFO_CALENDRIER!$AB$3,IF(BD!H714="COMMANDE","ALICE1","ALICE2"),IF(I714=INFO_CALENDRIER!$AB$4,IF(BD!H714="COMMANDE","EUGENIE1","EUGENIE2"),IF(I714=INFO_CALENDRIER!$AB$5,IF(BD!H714="COMMANDE","FRED1","FRED2"),IF(I714=INFO_CALENDRIER!$AB$6,IF(BD!H714="COMMANDE","HERVE1","HERVE2"),IF(I714=INFO_CALENDRIER!$AB$7,IF(BD!H714="COMMANDE","MARIA1","MARIA2"),IF(I714=INFO_CALENDRIER!$AB$8,IF(BD!H714="COMMANDE","MARIE1","MARIE2"),IF(I714=INFO_CALENDRIER!$AB$9,IF(BD!H714="COMMANDE","VALERIE1","VALERIE2"),"erreur")))))))))</f>
        <v/>
      </c>
      <c r="U714" s="52"/>
      <c r="V714" s="52"/>
      <c r="W714" s="60" t="str">
        <f t="shared" si="157"/>
        <v/>
      </c>
      <c r="X714" s="60" t="str">
        <f t="shared" si="158"/>
        <v/>
      </c>
      <c r="Y714" s="60" t="str">
        <f t="shared" si="159"/>
        <v/>
      </c>
      <c r="Z714" s="55" t="str">
        <f t="shared" si="160"/>
        <v/>
      </c>
    </row>
    <row r="715" spans="1:26" x14ac:dyDescent="0.25">
      <c r="A715" s="59"/>
      <c r="B715" s="122"/>
      <c r="C715" s="59"/>
      <c r="D715" s="61"/>
      <c r="E715" s="52"/>
      <c r="F715" s="52"/>
      <c r="G715" s="65"/>
      <c r="H715" s="100" t="str">
        <f t="shared" si="166"/>
        <v/>
      </c>
      <c r="I715" s="52"/>
      <c r="J715" s="60" t="str">
        <f t="shared" si="154"/>
        <v/>
      </c>
      <c r="K715" s="60" t="str">
        <f t="shared" si="155"/>
        <v/>
      </c>
      <c r="L715" s="60" t="str">
        <f t="shared" si="156"/>
        <v/>
      </c>
      <c r="M715" s="52"/>
      <c r="N715" s="52" t="str">
        <f t="shared" si="161"/>
        <v/>
      </c>
      <c r="O715" s="52" t="str">
        <f t="shared" si="162"/>
        <v/>
      </c>
      <c r="P715" s="52" t="str">
        <f t="shared" si="163"/>
        <v/>
      </c>
      <c r="Q715" s="52" t="str">
        <f>+IF(A715="","",CONCATENATE(YEAR(A715),"-",VLOOKUP(MONTH(A715),INFO_CALENDRIER!$I$1:$J$13,2,FALSE)))</f>
        <v/>
      </c>
      <c r="R715" s="52" t="str">
        <f t="shared" si="164"/>
        <v/>
      </c>
      <c r="S715" s="60" t="str">
        <f t="shared" si="165"/>
        <v/>
      </c>
      <c r="T715" s="52" t="str">
        <f>IF(H715="","",IF(I715=INFO_CALENDRIER!$AB$2,IF(BD!H715="COMMANDE","ALBAN1","ALBAN2"),IF(I715=INFO_CALENDRIER!$AB$3,IF(BD!H715="COMMANDE","ALICE1","ALICE2"),IF(I715=INFO_CALENDRIER!$AB$4,IF(BD!H715="COMMANDE","EUGENIE1","EUGENIE2"),IF(I715=INFO_CALENDRIER!$AB$5,IF(BD!H715="COMMANDE","FRED1","FRED2"),IF(I715=INFO_CALENDRIER!$AB$6,IF(BD!H715="COMMANDE","HERVE1","HERVE2"),IF(I715=INFO_CALENDRIER!$AB$7,IF(BD!H715="COMMANDE","MARIA1","MARIA2"),IF(I715=INFO_CALENDRIER!$AB$8,IF(BD!H715="COMMANDE","MARIE1","MARIE2"),IF(I715=INFO_CALENDRIER!$AB$9,IF(BD!H715="COMMANDE","VALERIE1","VALERIE2"),"erreur")))))))))</f>
        <v/>
      </c>
      <c r="U715" s="52"/>
      <c r="V715" s="52"/>
      <c r="W715" s="60" t="str">
        <f t="shared" si="157"/>
        <v/>
      </c>
      <c r="X715" s="60" t="str">
        <f t="shared" si="158"/>
        <v/>
      </c>
      <c r="Y715" s="60" t="str">
        <f t="shared" si="159"/>
        <v/>
      </c>
      <c r="Z715" s="55" t="str">
        <f t="shared" si="160"/>
        <v/>
      </c>
    </row>
    <row r="716" spans="1:26" x14ac:dyDescent="0.25">
      <c r="A716" s="59"/>
      <c r="B716" s="122"/>
      <c r="C716" s="59"/>
      <c r="D716" s="61"/>
      <c r="E716" s="52"/>
      <c r="F716" s="52"/>
      <c r="G716" s="65"/>
      <c r="H716" s="100" t="str">
        <f t="shared" si="166"/>
        <v/>
      </c>
      <c r="I716" s="52"/>
      <c r="J716" s="60" t="str">
        <f t="shared" si="154"/>
        <v/>
      </c>
      <c r="K716" s="60" t="str">
        <f t="shared" si="155"/>
        <v/>
      </c>
      <c r="L716" s="60" t="str">
        <f t="shared" si="156"/>
        <v/>
      </c>
      <c r="M716" s="52"/>
      <c r="N716" s="52" t="str">
        <f t="shared" si="161"/>
        <v/>
      </c>
      <c r="O716" s="52" t="str">
        <f t="shared" si="162"/>
        <v/>
      </c>
      <c r="P716" s="52" t="str">
        <f t="shared" si="163"/>
        <v/>
      </c>
      <c r="Q716" s="52" t="str">
        <f>+IF(A716="","",CONCATENATE(YEAR(A716),"-",VLOOKUP(MONTH(A716),INFO_CALENDRIER!$I$1:$J$13,2,FALSE)))</f>
        <v/>
      </c>
      <c r="R716" s="52" t="str">
        <f t="shared" si="164"/>
        <v/>
      </c>
      <c r="S716" s="60" t="str">
        <f t="shared" si="165"/>
        <v/>
      </c>
      <c r="T716" s="52" t="str">
        <f>IF(H716="","",IF(I716=INFO_CALENDRIER!$AB$2,IF(BD!H716="COMMANDE","ALBAN1","ALBAN2"),IF(I716=INFO_CALENDRIER!$AB$3,IF(BD!H716="COMMANDE","ALICE1","ALICE2"),IF(I716=INFO_CALENDRIER!$AB$4,IF(BD!H716="COMMANDE","EUGENIE1","EUGENIE2"),IF(I716=INFO_CALENDRIER!$AB$5,IF(BD!H716="COMMANDE","FRED1","FRED2"),IF(I716=INFO_CALENDRIER!$AB$6,IF(BD!H716="COMMANDE","HERVE1","HERVE2"),IF(I716=INFO_CALENDRIER!$AB$7,IF(BD!H716="COMMANDE","MARIA1","MARIA2"),IF(I716=INFO_CALENDRIER!$AB$8,IF(BD!H716="COMMANDE","MARIE1","MARIE2"),IF(I716=INFO_CALENDRIER!$AB$9,IF(BD!H716="COMMANDE","VALERIE1","VALERIE2"),"erreur")))))))))</f>
        <v/>
      </c>
      <c r="U716" s="52"/>
      <c r="V716" s="52"/>
      <c r="W716" s="60" t="str">
        <f t="shared" si="157"/>
        <v/>
      </c>
      <c r="X716" s="60" t="str">
        <f t="shared" si="158"/>
        <v/>
      </c>
      <c r="Y716" s="60" t="str">
        <f t="shared" si="159"/>
        <v/>
      </c>
      <c r="Z716" s="55" t="str">
        <f t="shared" si="160"/>
        <v/>
      </c>
    </row>
    <row r="717" spans="1:26" x14ac:dyDescent="0.25">
      <c r="A717" s="59"/>
      <c r="B717" s="122"/>
      <c r="C717" s="59"/>
      <c r="D717" s="61"/>
      <c r="E717" s="52"/>
      <c r="F717" s="52"/>
      <c r="G717" s="65"/>
      <c r="H717" s="100" t="str">
        <f t="shared" si="166"/>
        <v/>
      </c>
      <c r="I717" s="52"/>
      <c r="J717" s="60" t="str">
        <f t="shared" si="154"/>
        <v/>
      </c>
      <c r="K717" s="60" t="str">
        <f t="shared" si="155"/>
        <v/>
      </c>
      <c r="L717" s="60" t="str">
        <f t="shared" si="156"/>
        <v/>
      </c>
      <c r="M717" s="52"/>
      <c r="N717" s="52" t="str">
        <f t="shared" si="161"/>
        <v/>
      </c>
      <c r="O717" s="52" t="str">
        <f t="shared" si="162"/>
        <v/>
      </c>
      <c r="P717" s="52" t="str">
        <f t="shared" si="163"/>
        <v/>
      </c>
      <c r="Q717" s="52" t="str">
        <f>+IF(A717="","",CONCATENATE(YEAR(A717),"-",VLOOKUP(MONTH(A717),INFO_CALENDRIER!$I$1:$J$13,2,FALSE)))</f>
        <v/>
      </c>
      <c r="R717" s="52" t="str">
        <f t="shared" si="164"/>
        <v/>
      </c>
      <c r="S717" s="60" t="str">
        <f t="shared" si="165"/>
        <v/>
      </c>
      <c r="T717" s="52" t="str">
        <f>IF(H717="","",IF(I717=INFO_CALENDRIER!$AB$2,IF(BD!H717="COMMANDE","ALBAN1","ALBAN2"),IF(I717=INFO_CALENDRIER!$AB$3,IF(BD!H717="COMMANDE","ALICE1","ALICE2"),IF(I717=INFO_CALENDRIER!$AB$4,IF(BD!H717="COMMANDE","EUGENIE1","EUGENIE2"),IF(I717=INFO_CALENDRIER!$AB$5,IF(BD!H717="COMMANDE","FRED1","FRED2"),IF(I717=INFO_CALENDRIER!$AB$6,IF(BD!H717="COMMANDE","HERVE1","HERVE2"),IF(I717=INFO_CALENDRIER!$AB$7,IF(BD!H717="COMMANDE","MARIA1","MARIA2"),IF(I717=INFO_CALENDRIER!$AB$8,IF(BD!H717="COMMANDE","MARIE1","MARIE2"),IF(I717=INFO_CALENDRIER!$AB$9,IF(BD!H717="COMMANDE","VALERIE1","VALERIE2"),"erreur")))))))))</f>
        <v/>
      </c>
      <c r="U717" s="52"/>
      <c r="V717" s="52"/>
      <c r="W717" s="60" t="str">
        <f t="shared" si="157"/>
        <v/>
      </c>
      <c r="X717" s="60" t="str">
        <f t="shared" si="158"/>
        <v/>
      </c>
      <c r="Y717" s="60" t="str">
        <f t="shared" si="159"/>
        <v/>
      </c>
      <c r="Z717" s="55" t="str">
        <f t="shared" si="160"/>
        <v/>
      </c>
    </row>
    <row r="718" spans="1:26" x14ac:dyDescent="0.25">
      <c r="A718" s="59"/>
      <c r="B718" s="122"/>
      <c r="C718" s="59"/>
      <c r="D718" s="61"/>
      <c r="E718" s="52"/>
      <c r="F718" s="52"/>
      <c r="G718" s="65"/>
      <c r="H718" s="100" t="str">
        <f t="shared" si="166"/>
        <v/>
      </c>
      <c r="I718" s="52"/>
      <c r="J718" s="60" t="str">
        <f t="shared" si="154"/>
        <v/>
      </c>
      <c r="K718" s="60" t="str">
        <f t="shared" si="155"/>
        <v/>
      </c>
      <c r="L718" s="60" t="str">
        <f t="shared" si="156"/>
        <v/>
      </c>
      <c r="M718" s="52"/>
      <c r="N718" s="52" t="str">
        <f t="shared" si="161"/>
        <v/>
      </c>
      <c r="O718" s="52" t="str">
        <f t="shared" si="162"/>
        <v/>
      </c>
      <c r="P718" s="52" t="str">
        <f t="shared" si="163"/>
        <v/>
      </c>
      <c r="Q718" s="52" t="str">
        <f>+IF(A718="","",CONCATENATE(YEAR(A718),"-",VLOOKUP(MONTH(A718),INFO_CALENDRIER!$I$1:$J$13,2,FALSE)))</f>
        <v/>
      </c>
      <c r="R718" s="52" t="str">
        <f t="shared" si="164"/>
        <v/>
      </c>
      <c r="S718" s="60" t="str">
        <f t="shared" si="165"/>
        <v/>
      </c>
      <c r="T718" s="52" t="str">
        <f>IF(H718="","",IF(I718=INFO_CALENDRIER!$AB$2,IF(BD!H718="COMMANDE","ALBAN1","ALBAN2"),IF(I718=INFO_CALENDRIER!$AB$3,IF(BD!H718="COMMANDE","ALICE1","ALICE2"),IF(I718=INFO_CALENDRIER!$AB$4,IF(BD!H718="COMMANDE","EUGENIE1","EUGENIE2"),IF(I718=INFO_CALENDRIER!$AB$5,IF(BD!H718="COMMANDE","FRED1","FRED2"),IF(I718=INFO_CALENDRIER!$AB$6,IF(BD!H718="COMMANDE","HERVE1","HERVE2"),IF(I718=INFO_CALENDRIER!$AB$7,IF(BD!H718="COMMANDE","MARIA1","MARIA2"),IF(I718=INFO_CALENDRIER!$AB$8,IF(BD!H718="COMMANDE","MARIE1","MARIE2"),IF(I718=INFO_CALENDRIER!$AB$9,IF(BD!H718="COMMANDE","VALERIE1","VALERIE2"),"erreur")))))))))</f>
        <v/>
      </c>
      <c r="U718" s="52"/>
      <c r="V718" s="52"/>
      <c r="W718" s="60" t="str">
        <f t="shared" si="157"/>
        <v/>
      </c>
      <c r="X718" s="60" t="str">
        <f t="shared" si="158"/>
        <v/>
      </c>
      <c r="Y718" s="60" t="str">
        <f t="shared" si="159"/>
        <v/>
      </c>
      <c r="Z718" s="55" t="str">
        <f t="shared" si="160"/>
        <v/>
      </c>
    </row>
    <row r="719" spans="1:26" x14ac:dyDescent="0.25">
      <c r="A719" s="59"/>
      <c r="B719" s="122"/>
      <c r="C719" s="59"/>
      <c r="D719" s="61"/>
      <c r="E719" s="52"/>
      <c r="F719" s="52"/>
      <c r="G719" s="65"/>
      <c r="H719" s="100" t="str">
        <f t="shared" si="166"/>
        <v/>
      </c>
      <c r="I719" s="52"/>
      <c r="J719" s="60" t="str">
        <f t="shared" si="154"/>
        <v/>
      </c>
      <c r="K719" s="60" t="str">
        <f t="shared" si="155"/>
        <v/>
      </c>
      <c r="L719" s="60" t="str">
        <f t="shared" si="156"/>
        <v/>
      </c>
      <c r="M719" s="52"/>
      <c r="N719" s="52" t="str">
        <f t="shared" si="161"/>
        <v/>
      </c>
      <c r="O719" s="52" t="str">
        <f t="shared" si="162"/>
        <v/>
      </c>
      <c r="P719" s="52" t="str">
        <f t="shared" si="163"/>
        <v/>
      </c>
      <c r="Q719" s="52" t="str">
        <f>+IF(A719="","",CONCATENATE(YEAR(A719),"-",VLOOKUP(MONTH(A719),INFO_CALENDRIER!$I$1:$J$13,2,FALSE)))</f>
        <v/>
      </c>
      <c r="R719" s="52" t="str">
        <f t="shared" si="164"/>
        <v/>
      </c>
      <c r="S719" s="60" t="str">
        <f t="shared" si="165"/>
        <v/>
      </c>
      <c r="T719" s="52" t="str">
        <f>IF(H719="","",IF(I719=INFO_CALENDRIER!$AB$2,IF(BD!H719="COMMANDE","ALBAN1","ALBAN2"),IF(I719=INFO_CALENDRIER!$AB$3,IF(BD!H719="COMMANDE","ALICE1","ALICE2"),IF(I719=INFO_CALENDRIER!$AB$4,IF(BD!H719="COMMANDE","EUGENIE1","EUGENIE2"),IF(I719=INFO_CALENDRIER!$AB$5,IF(BD!H719="COMMANDE","FRED1","FRED2"),IF(I719=INFO_CALENDRIER!$AB$6,IF(BD!H719="COMMANDE","HERVE1","HERVE2"),IF(I719=INFO_CALENDRIER!$AB$7,IF(BD!H719="COMMANDE","MARIA1","MARIA2"),IF(I719=INFO_CALENDRIER!$AB$8,IF(BD!H719="COMMANDE","MARIE1","MARIE2"),IF(I719=INFO_CALENDRIER!$AB$9,IF(BD!H719="COMMANDE","VALERIE1","VALERIE2"),"erreur")))))))))</f>
        <v/>
      </c>
      <c r="U719" s="52"/>
      <c r="V719" s="52"/>
      <c r="W719" s="60" t="str">
        <f t="shared" si="157"/>
        <v/>
      </c>
      <c r="X719" s="60" t="str">
        <f t="shared" si="158"/>
        <v/>
      </c>
      <c r="Y719" s="60" t="str">
        <f t="shared" si="159"/>
        <v/>
      </c>
      <c r="Z719" s="55" t="str">
        <f t="shared" si="160"/>
        <v/>
      </c>
    </row>
    <row r="720" spans="1:26" x14ac:dyDescent="0.25">
      <c r="A720" s="59"/>
      <c r="B720" s="122"/>
      <c r="C720" s="59"/>
      <c r="D720" s="61"/>
      <c r="E720" s="52"/>
      <c r="F720" s="52"/>
      <c r="G720" s="65"/>
      <c r="H720" s="100" t="str">
        <f t="shared" si="166"/>
        <v/>
      </c>
      <c r="I720" s="52"/>
      <c r="J720" s="60" t="str">
        <f t="shared" si="154"/>
        <v/>
      </c>
      <c r="K720" s="60" t="str">
        <f t="shared" si="155"/>
        <v/>
      </c>
      <c r="L720" s="60" t="str">
        <f t="shared" si="156"/>
        <v/>
      </c>
      <c r="M720" s="52"/>
      <c r="N720" s="52" t="str">
        <f t="shared" si="161"/>
        <v/>
      </c>
      <c r="O720" s="52" t="str">
        <f t="shared" si="162"/>
        <v/>
      </c>
      <c r="P720" s="52" t="str">
        <f t="shared" si="163"/>
        <v/>
      </c>
      <c r="Q720" s="52" t="str">
        <f>+IF(A720="","",CONCATENATE(YEAR(A720),"-",VLOOKUP(MONTH(A720),INFO_CALENDRIER!$I$1:$J$13,2,FALSE)))</f>
        <v/>
      </c>
      <c r="R720" s="52" t="str">
        <f t="shared" si="164"/>
        <v/>
      </c>
      <c r="S720" s="60" t="str">
        <f t="shared" si="165"/>
        <v/>
      </c>
      <c r="T720" s="52" t="str">
        <f>IF(H720="","",IF(I720=INFO_CALENDRIER!$AB$2,IF(BD!H720="COMMANDE","ALBAN1","ALBAN2"),IF(I720=INFO_CALENDRIER!$AB$3,IF(BD!H720="COMMANDE","ALICE1","ALICE2"),IF(I720=INFO_CALENDRIER!$AB$4,IF(BD!H720="COMMANDE","EUGENIE1","EUGENIE2"),IF(I720=INFO_CALENDRIER!$AB$5,IF(BD!H720="COMMANDE","FRED1","FRED2"),IF(I720=INFO_CALENDRIER!$AB$6,IF(BD!H720="COMMANDE","HERVE1","HERVE2"),IF(I720=INFO_CALENDRIER!$AB$7,IF(BD!H720="COMMANDE","MARIA1","MARIA2"),IF(I720=INFO_CALENDRIER!$AB$8,IF(BD!H720="COMMANDE","MARIE1","MARIE2"),IF(I720=INFO_CALENDRIER!$AB$9,IF(BD!H720="COMMANDE","VALERIE1","VALERIE2"),"erreur")))))))))</f>
        <v/>
      </c>
      <c r="U720" s="52"/>
      <c r="V720" s="52"/>
      <c r="W720" s="60" t="str">
        <f t="shared" si="157"/>
        <v/>
      </c>
      <c r="X720" s="60" t="str">
        <f t="shared" si="158"/>
        <v/>
      </c>
      <c r="Y720" s="60" t="str">
        <f t="shared" si="159"/>
        <v/>
      </c>
      <c r="Z720" s="55" t="str">
        <f t="shared" si="160"/>
        <v/>
      </c>
    </row>
    <row r="721" spans="1:26" x14ac:dyDescent="0.25">
      <c r="A721" s="59"/>
      <c r="B721" s="122"/>
      <c r="C721" s="59"/>
      <c r="D721" s="61"/>
      <c r="E721" s="52"/>
      <c r="F721" s="52"/>
      <c r="G721" s="65"/>
      <c r="H721" s="100" t="str">
        <f t="shared" si="166"/>
        <v/>
      </c>
      <c r="I721" s="52"/>
      <c r="J721" s="60" t="str">
        <f t="shared" ref="J721:J784" si="167">IF($A721="","",DAY(A721))</f>
        <v/>
      </c>
      <c r="K721" s="60" t="str">
        <f t="shared" ref="K721:K784" si="168">IF($A721="","",MONTH(A721))</f>
        <v/>
      </c>
      <c r="L721" s="60" t="str">
        <f t="shared" ref="L721:L784" si="169">IF($A721="","",YEAR(A721))</f>
        <v/>
      </c>
      <c r="M721" s="52"/>
      <c r="N721" s="52" t="str">
        <f t="shared" si="161"/>
        <v/>
      </c>
      <c r="O721" s="52" t="str">
        <f t="shared" si="162"/>
        <v/>
      </c>
      <c r="P721" s="52" t="str">
        <f t="shared" si="163"/>
        <v/>
      </c>
      <c r="Q721" s="52" t="str">
        <f>+IF(A721="","",CONCATENATE(YEAR(A721),"-",VLOOKUP(MONTH(A721),INFO_CALENDRIER!$I$1:$J$13,2,FALSE)))</f>
        <v/>
      </c>
      <c r="R721" s="52" t="str">
        <f t="shared" si="164"/>
        <v/>
      </c>
      <c r="S721" s="60" t="str">
        <f t="shared" si="165"/>
        <v/>
      </c>
      <c r="T721" s="52" t="str">
        <f>IF(H721="","",IF(I721=INFO_CALENDRIER!$AB$2,IF(BD!H721="COMMANDE","ALBAN1","ALBAN2"),IF(I721=INFO_CALENDRIER!$AB$3,IF(BD!H721="COMMANDE","ALICE1","ALICE2"),IF(I721=INFO_CALENDRIER!$AB$4,IF(BD!H721="COMMANDE","EUGENIE1","EUGENIE2"),IF(I721=INFO_CALENDRIER!$AB$5,IF(BD!H721="COMMANDE","FRED1","FRED2"),IF(I721=INFO_CALENDRIER!$AB$6,IF(BD!H721="COMMANDE","HERVE1","HERVE2"),IF(I721=INFO_CALENDRIER!$AB$7,IF(BD!H721="COMMANDE","MARIA1","MARIA2"),IF(I721=INFO_CALENDRIER!$AB$8,IF(BD!H721="COMMANDE","MARIE1","MARIE2"),IF(I721=INFO_CALENDRIER!$AB$9,IF(BD!H721="COMMANDE","VALERIE1","VALERIE2"),"erreur")))))))))</f>
        <v/>
      </c>
      <c r="U721" s="52"/>
      <c r="V721" s="52"/>
      <c r="W721" s="60" t="str">
        <f t="shared" ref="W721:W784" si="170">IF($C721="","",DAY(C721))</f>
        <v/>
      </c>
      <c r="X721" s="60" t="str">
        <f t="shared" ref="X721:X784" si="171">IF($C721="","",MONTH(C721))</f>
        <v/>
      </c>
      <c r="Y721" s="60" t="str">
        <f t="shared" ref="Y721:Y784" si="172">IF($C721="","",YEAR(C721))</f>
        <v/>
      </c>
      <c r="Z721" s="55" t="str">
        <f t="shared" ref="Z721:Z784" si="173">IF(A721="","",IF(C721-A721=0,1,(C721-A721)))</f>
        <v/>
      </c>
    </row>
    <row r="722" spans="1:26" x14ac:dyDescent="0.25">
      <c r="A722" s="59"/>
      <c r="B722" s="122"/>
      <c r="C722" s="59"/>
      <c r="D722" s="61"/>
      <c r="E722" s="52"/>
      <c r="F722" s="52"/>
      <c r="G722" s="65"/>
      <c r="H722" s="100" t="str">
        <f t="shared" si="166"/>
        <v/>
      </c>
      <c r="I722" s="52"/>
      <c r="J722" s="60" t="str">
        <f t="shared" si="167"/>
        <v/>
      </c>
      <c r="K722" s="60" t="str">
        <f t="shared" si="168"/>
        <v/>
      </c>
      <c r="L722" s="60" t="str">
        <f t="shared" si="169"/>
        <v/>
      </c>
      <c r="M722" s="52"/>
      <c r="N722" s="52" t="str">
        <f t="shared" si="161"/>
        <v/>
      </c>
      <c r="O722" s="52" t="str">
        <f t="shared" si="162"/>
        <v/>
      </c>
      <c r="P722" s="52" t="str">
        <f t="shared" si="163"/>
        <v/>
      </c>
      <c r="Q722" s="52" t="str">
        <f>+IF(A722="","",CONCATENATE(YEAR(A722),"-",VLOOKUP(MONTH(A722),INFO_CALENDRIER!$I$1:$J$13,2,FALSE)))</f>
        <v/>
      </c>
      <c r="R722" s="52" t="str">
        <f t="shared" si="164"/>
        <v/>
      </c>
      <c r="S722" s="60" t="str">
        <f t="shared" si="165"/>
        <v/>
      </c>
      <c r="T722" s="52" t="str">
        <f>IF(H722="","",IF(I722=INFO_CALENDRIER!$AB$2,IF(BD!H722="COMMANDE","ALBAN1","ALBAN2"),IF(I722=INFO_CALENDRIER!$AB$3,IF(BD!H722="COMMANDE","ALICE1","ALICE2"),IF(I722=INFO_CALENDRIER!$AB$4,IF(BD!H722="COMMANDE","EUGENIE1","EUGENIE2"),IF(I722=INFO_CALENDRIER!$AB$5,IF(BD!H722="COMMANDE","FRED1","FRED2"),IF(I722=INFO_CALENDRIER!$AB$6,IF(BD!H722="COMMANDE","HERVE1","HERVE2"),IF(I722=INFO_CALENDRIER!$AB$7,IF(BD!H722="COMMANDE","MARIA1","MARIA2"),IF(I722=INFO_CALENDRIER!$AB$8,IF(BD!H722="COMMANDE","MARIE1","MARIE2"),IF(I722=INFO_CALENDRIER!$AB$9,IF(BD!H722="COMMANDE","VALERIE1","VALERIE2"),"erreur")))))))))</f>
        <v/>
      </c>
      <c r="U722" s="52"/>
      <c r="V722" s="52"/>
      <c r="W722" s="60" t="str">
        <f t="shared" si="170"/>
        <v/>
      </c>
      <c r="X722" s="60" t="str">
        <f t="shared" si="171"/>
        <v/>
      </c>
      <c r="Y722" s="60" t="str">
        <f t="shared" si="172"/>
        <v/>
      </c>
      <c r="Z722" s="55" t="str">
        <f t="shared" si="173"/>
        <v/>
      </c>
    </row>
    <row r="723" spans="1:26" x14ac:dyDescent="0.25">
      <c r="A723" s="59"/>
      <c r="B723" s="122"/>
      <c r="C723" s="59"/>
      <c r="D723" s="61"/>
      <c r="E723" s="52"/>
      <c r="F723" s="52"/>
      <c r="G723" s="65"/>
      <c r="H723" s="100" t="str">
        <f t="shared" si="166"/>
        <v/>
      </c>
      <c r="I723" s="52"/>
      <c r="J723" s="60" t="str">
        <f t="shared" si="167"/>
        <v/>
      </c>
      <c r="K723" s="60" t="str">
        <f t="shared" si="168"/>
        <v/>
      </c>
      <c r="L723" s="60" t="str">
        <f t="shared" si="169"/>
        <v/>
      </c>
      <c r="M723" s="52"/>
      <c r="N723" s="52" t="str">
        <f t="shared" si="161"/>
        <v/>
      </c>
      <c r="O723" s="52" t="str">
        <f t="shared" si="162"/>
        <v/>
      </c>
      <c r="P723" s="52" t="str">
        <f t="shared" si="163"/>
        <v/>
      </c>
      <c r="Q723" s="52" t="str">
        <f>+IF(A723="","",CONCATENATE(YEAR(A723),"-",VLOOKUP(MONTH(A723),INFO_CALENDRIER!$I$1:$J$13,2,FALSE)))</f>
        <v/>
      </c>
      <c r="R723" s="52" t="str">
        <f t="shared" si="164"/>
        <v/>
      </c>
      <c r="S723" s="60" t="str">
        <f t="shared" si="165"/>
        <v/>
      </c>
      <c r="T723" s="52" t="str">
        <f>IF(H723="","",IF(I723=INFO_CALENDRIER!$AB$2,IF(BD!H723="COMMANDE","ALBAN1","ALBAN2"),IF(I723=INFO_CALENDRIER!$AB$3,IF(BD!H723="COMMANDE","ALICE1","ALICE2"),IF(I723=INFO_CALENDRIER!$AB$4,IF(BD!H723="COMMANDE","EUGENIE1","EUGENIE2"),IF(I723=INFO_CALENDRIER!$AB$5,IF(BD!H723="COMMANDE","FRED1","FRED2"),IF(I723=INFO_CALENDRIER!$AB$6,IF(BD!H723="COMMANDE","HERVE1","HERVE2"),IF(I723=INFO_CALENDRIER!$AB$7,IF(BD!H723="COMMANDE","MARIA1","MARIA2"),IF(I723=INFO_CALENDRIER!$AB$8,IF(BD!H723="COMMANDE","MARIE1","MARIE2"),IF(I723=INFO_CALENDRIER!$AB$9,IF(BD!H723="COMMANDE","VALERIE1","VALERIE2"),"erreur")))))))))</f>
        <v/>
      </c>
      <c r="U723" s="52"/>
      <c r="V723" s="52"/>
      <c r="W723" s="60" t="str">
        <f t="shared" si="170"/>
        <v/>
      </c>
      <c r="X723" s="60" t="str">
        <f t="shared" si="171"/>
        <v/>
      </c>
      <c r="Y723" s="60" t="str">
        <f t="shared" si="172"/>
        <v/>
      </c>
      <c r="Z723" s="55" t="str">
        <f t="shared" si="173"/>
        <v/>
      </c>
    </row>
    <row r="724" spans="1:26" x14ac:dyDescent="0.25">
      <c r="A724" s="59"/>
      <c r="B724" s="122"/>
      <c r="C724" s="59"/>
      <c r="D724" s="61"/>
      <c r="E724" s="52"/>
      <c r="F724" s="52"/>
      <c r="G724" s="65"/>
      <c r="H724" s="100" t="str">
        <f t="shared" si="166"/>
        <v/>
      </c>
      <c r="I724" s="52"/>
      <c r="J724" s="60" t="str">
        <f t="shared" si="167"/>
        <v/>
      </c>
      <c r="K724" s="60" t="str">
        <f t="shared" si="168"/>
        <v/>
      </c>
      <c r="L724" s="60" t="str">
        <f t="shared" si="169"/>
        <v/>
      </c>
      <c r="M724" s="52"/>
      <c r="N724" s="52" t="str">
        <f t="shared" si="161"/>
        <v/>
      </c>
      <c r="O724" s="52" t="str">
        <f t="shared" si="162"/>
        <v/>
      </c>
      <c r="P724" s="52" t="str">
        <f t="shared" si="163"/>
        <v/>
      </c>
      <c r="Q724" s="52" t="str">
        <f>+IF(A724="","",CONCATENATE(YEAR(A724),"-",VLOOKUP(MONTH(A724),INFO_CALENDRIER!$I$1:$J$13,2,FALSE)))</f>
        <v/>
      </c>
      <c r="R724" s="52" t="str">
        <f t="shared" si="164"/>
        <v/>
      </c>
      <c r="S724" s="60" t="str">
        <f t="shared" si="165"/>
        <v/>
      </c>
      <c r="T724" s="52" t="str">
        <f>IF(H724="","",IF(I724=INFO_CALENDRIER!$AB$2,IF(BD!H724="COMMANDE","ALBAN1","ALBAN2"),IF(I724=INFO_CALENDRIER!$AB$3,IF(BD!H724="COMMANDE","ALICE1","ALICE2"),IF(I724=INFO_CALENDRIER!$AB$4,IF(BD!H724="COMMANDE","EUGENIE1","EUGENIE2"),IF(I724=INFO_CALENDRIER!$AB$5,IF(BD!H724="COMMANDE","FRED1","FRED2"),IF(I724=INFO_CALENDRIER!$AB$6,IF(BD!H724="COMMANDE","HERVE1","HERVE2"),IF(I724=INFO_CALENDRIER!$AB$7,IF(BD!H724="COMMANDE","MARIA1","MARIA2"),IF(I724=INFO_CALENDRIER!$AB$8,IF(BD!H724="COMMANDE","MARIE1","MARIE2"),IF(I724=INFO_CALENDRIER!$AB$9,IF(BD!H724="COMMANDE","VALERIE1","VALERIE2"),"erreur")))))))))</f>
        <v/>
      </c>
      <c r="U724" s="52"/>
      <c r="V724" s="52"/>
      <c r="W724" s="60" t="str">
        <f t="shared" si="170"/>
        <v/>
      </c>
      <c r="X724" s="60" t="str">
        <f t="shared" si="171"/>
        <v/>
      </c>
      <c r="Y724" s="60" t="str">
        <f t="shared" si="172"/>
        <v/>
      </c>
      <c r="Z724" s="55" t="str">
        <f t="shared" si="173"/>
        <v/>
      </c>
    </row>
    <row r="725" spans="1:26" x14ac:dyDescent="0.25">
      <c r="A725" s="59"/>
      <c r="B725" s="122"/>
      <c r="C725" s="59"/>
      <c r="D725" s="61"/>
      <c r="E725" s="52"/>
      <c r="F725" s="52"/>
      <c r="G725" s="65"/>
      <c r="H725" s="100" t="str">
        <f t="shared" si="166"/>
        <v/>
      </c>
      <c r="I725" s="52"/>
      <c r="J725" s="60" t="str">
        <f t="shared" si="167"/>
        <v/>
      </c>
      <c r="K725" s="60" t="str">
        <f t="shared" si="168"/>
        <v/>
      </c>
      <c r="L725" s="60" t="str">
        <f t="shared" si="169"/>
        <v/>
      </c>
      <c r="M725" s="52"/>
      <c r="N725" s="52" t="str">
        <f t="shared" si="161"/>
        <v/>
      </c>
      <c r="O725" s="52" t="str">
        <f t="shared" si="162"/>
        <v/>
      </c>
      <c r="P725" s="52" t="str">
        <f t="shared" si="163"/>
        <v/>
      </c>
      <c r="Q725" s="52" t="str">
        <f>+IF(A725="","",CONCATENATE(YEAR(A725),"-",VLOOKUP(MONTH(A725),INFO_CALENDRIER!$I$1:$J$13,2,FALSE)))</f>
        <v/>
      </c>
      <c r="R725" s="52" t="str">
        <f t="shared" si="164"/>
        <v/>
      </c>
      <c r="S725" s="60" t="str">
        <f t="shared" si="165"/>
        <v/>
      </c>
      <c r="T725" s="52" t="str">
        <f>IF(H725="","",IF(I725=INFO_CALENDRIER!$AB$2,IF(BD!H725="COMMANDE","ALBAN1","ALBAN2"),IF(I725=INFO_CALENDRIER!$AB$3,IF(BD!H725="COMMANDE","ALICE1","ALICE2"),IF(I725=INFO_CALENDRIER!$AB$4,IF(BD!H725="COMMANDE","EUGENIE1","EUGENIE2"),IF(I725=INFO_CALENDRIER!$AB$5,IF(BD!H725="COMMANDE","FRED1","FRED2"),IF(I725=INFO_CALENDRIER!$AB$6,IF(BD!H725="COMMANDE","HERVE1","HERVE2"),IF(I725=INFO_CALENDRIER!$AB$7,IF(BD!H725="COMMANDE","MARIA1","MARIA2"),IF(I725=INFO_CALENDRIER!$AB$8,IF(BD!H725="COMMANDE","MARIE1","MARIE2"),IF(I725=INFO_CALENDRIER!$AB$9,IF(BD!H725="COMMANDE","VALERIE1","VALERIE2"),"erreur")))))))))</f>
        <v/>
      </c>
      <c r="U725" s="52"/>
      <c r="V725" s="52"/>
      <c r="W725" s="60" t="str">
        <f t="shared" si="170"/>
        <v/>
      </c>
      <c r="X725" s="60" t="str">
        <f t="shared" si="171"/>
        <v/>
      </c>
      <c r="Y725" s="60" t="str">
        <f t="shared" si="172"/>
        <v/>
      </c>
      <c r="Z725" s="55" t="str">
        <f t="shared" si="173"/>
        <v/>
      </c>
    </row>
    <row r="726" spans="1:26" x14ac:dyDescent="0.25">
      <c r="A726" s="59"/>
      <c r="B726" s="122"/>
      <c r="C726" s="59"/>
      <c r="D726" s="61"/>
      <c r="E726" s="52"/>
      <c r="F726" s="52"/>
      <c r="G726" s="65"/>
      <c r="H726" s="100" t="str">
        <f t="shared" si="166"/>
        <v/>
      </c>
      <c r="I726" s="52"/>
      <c r="J726" s="60" t="str">
        <f t="shared" si="167"/>
        <v/>
      </c>
      <c r="K726" s="60" t="str">
        <f t="shared" si="168"/>
        <v/>
      </c>
      <c r="L726" s="60" t="str">
        <f t="shared" si="169"/>
        <v/>
      </c>
      <c r="M726" s="52"/>
      <c r="N726" s="52" t="str">
        <f t="shared" si="161"/>
        <v/>
      </c>
      <c r="O726" s="52" t="str">
        <f t="shared" si="162"/>
        <v/>
      </c>
      <c r="P726" s="52" t="str">
        <f t="shared" si="163"/>
        <v/>
      </c>
      <c r="Q726" s="52" t="str">
        <f>+IF(A726="","",CONCATENATE(YEAR(A726),"-",VLOOKUP(MONTH(A726),INFO_CALENDRIER!$I$1:$J$13,2,FALSE)))</f>
        <v/>
      </c>
      <c r="R726" s="52" t="str">
        <f t="shared" si="164"/>
        <v/>
      </c>
      <c r="S726" s="60" t="str">
        <f t="shared" si="165"/>
        <v/>
      </c>
      <c r="T726" s="52" t="str">
        <f>IF(H726="","",IF(I726=INFO_CALENDRIER!$AB$2,IF(BD!H726="COMMANDE","ALBAN1","ALBAN2"),IF(I726=INFO_CALENDRIER!$AB$3,IF(BD!H726="COMMANDE","ALICE1","ALICE2"),IF(I726=INFO_CALENDRIER!$AB$4,IF(BD!H726="COMMANDE","EUGENIE1","EUGENIE2"),IF(I726=INFO_CALENDRIER!$AB$5,IF(BD!H726="COMMANDE","FRED1","FRED2"),IF(I726=INFO_CALENDRIER!$AB$6,IF(BD!H726="COMMANDE","HERVE1","HERVE2"),IF(I726=INFO_CALENDRIER!$AB$7,IF(BD!H726="COMMANDE","MARIA1","MARIA2"),IF(I726=INFO_CALENDRIER!$AB$8,IF(BD!H726="COMMANDE","MARIE1","MARIE2"),IF(I726=INFO_CALENDRIER!$AB$9,IF(BD!H726="COMMANDE","VALERIE1","VALERIE2"),"erreur")))))))))</f>
        <v/>
      </c>
      <c r="U726" s="52"/>
      <c r="V726" s="52"/>
      <c r="W726" s="60" t="str">
        <f t="shared" si="170"/>
        <v/>
      </c>
      <c r="X726" s="60" t="str">
        <f t="shared" si="171"/>
        <v/>
      </c>
      <c r="Y726" s="60" t="str">
        <f t="shared" si="172"/>
        <v/>
      </c>
      <c r="Z726" s="55" t="str">
        <f t="shared" si="173"/>
        <v/>
      </c>
    </row>
    <row r="727" spans="1:26" x14ac:dyDescent="0.25">
      <c r="A727" s="59"/>
      <c r="B727" s="122"/>
      <c r="C727" s="59"/>
      <c r="D727" s="61"/>
      <c r="E727" s="52"/>
      <c r="F727" s="52"/>
      <c r="G727" s="65"/>
      <c r="H727" s="100" t="str">
        <f t="shared" si="166"/>
        <v/>
      </c>
      <c r="I727" s="52"/>
      <c r="J727" s="60" t="str">
        <f t="shared" si="167"/>
        <v/>
      </c>
      <c r="K727" s="60" t="str">
        <f t="shared" si="168"/>
        <v/>
      </c>
      <c r="L727" s="60" t="str">
        <f t="shared" si="169"/>
        <v/>
      </c>
      <c r="M727" s="52"/>
      <c r="N727" s="52" t="str">
        <f t="shared" si="161"/>
        <v/>
      </c>
      <c r="O727" s="52" t="str">
        <f t="shared" si="162"/>
        <v/>
      </c>
      <c r="P727" s="52" t="str">
        <f t="shared" si="163"/>
        <v/>
      </c>
      <c r="Q727" s="52" t="str">
        <f>+IF(A727="","",CONCATENATE(YEAR(A727),"-",VLOOKUP(MONTH(A727),INFO_CALENDRIER!$I$1:$J$13,2,FALSE)))</f>
        <v/>
      </c>
      <c r="R727" s="52" t="str">
        <f t="shared" si="164"/>
        <v/>
      </c>
      <c r="S727" s="60" t="str">
        <f t="shared" si="165"/>
        <v/>
      </c>
      <c r="T727" s="52" t="str">
        <f>IF(H727="","",IF(I727=INFO_CALENDRIER!$AB$2,IF(BD!H727="COMMANDE","ALBAN1","ALBAN2"),IF(I727=INFO_CALENDRIER!$AB$3,IF(BD!H727="COMMANDE","ALICE1","ALICE2"),IF(I727=INFO_CALENDRIER!$AB$4,IF(BD!H727="COMMANDE","EUGENIE1","EUGENIE2"),IF(I727=INFO_CALENDRIER!$AB$5,IF(BD!H727="COMMANDE","FRED1","FRED2"),IF(I727=INFO_CALENDRIER!$AB$6,IF(BD!H727="COMMANDE","HERVE1","HERVE2"),IF(I727=INFO_CALENDRIER!$AB$7,IF(BD!H727="COMMANDE","MARIA1","MARIA2"),IF(I727=INFO_CALENDRIER!$AB$8,IF(BD!H727="COMMANDE","MARIE1","MARIE2"),IF(I727=INFO_CALENDRIER!$AB$9,IF(BD!H727="COMMANDE","VALERIE1","VALERIE2"),"erreur")))))))))</f>
        <v/>
      </c>
      <c r="U727" s="52"/>
      <c r="V727" s="52"/>
      <c r="W727" s="60" t="str">
        <f t="shared" si="170"/>
        <v/>
      </c>
      <c r="X727" s="60" t="str">
        <f t="shared" si="171"/>
        <v/>
      </c>
      <c r="Y727" s="60" t="str">
        <f t="shared" si="172"/>
        <v/>
      </c>
      <c r="Z727" s="55" t="str">
        <f t="shared" si="173"/>
        <v/>
      </c>
    </row>
    <row r="728" spans="1:26" x14ac:dyDescent="0.25">
      <c r="A728" s="59"/>
      <c r="B728" s="122"/>
      <c r="C728" s="59"/>
      <c r="D728" s="61"/>
      <c r="E728" s="52"/>
      <c r="F728" s="52"/>
      <c r="G728" s="65"/>
      <c r="H728" s="100" t="str">
        <f t="shared" si="166"/>
        <v/>
      </c>
      <c r="I728" s="52"/>
      <c r="J728" s="60" t="str">
        <f t="shared" si="167"/>
        <v/>
      </c>
      <c r="K728" s="60" t="str">
        <f t="shared" si="168"/>
        <v/>
      </c>
      <c r="L728" s="60" t="str">
        <f t="shared" si="169"/>
        <v/>
      </c>
      <c r="M728" s="52"/>
      <c r="N728" s="52" t="str">
        <f t="shared" si="161"/>
        <v/>
      </c>
      <c r="O728" s="52" t="str">
        <f t="shared" si="162"/>
        <v/>
      </c>
      <c r="P728" s="52" t="str">
        <f t="shared" si="163"/>
        <v/>
      </c>
      <c r="Q728" s="52" t="str">
        <f>+IF(A728="","",CONCATENATE(YEAR(A728),"-",VLOOKUP(MONTH(A728),INFO_CALENDRIER!$I$1:$J$13,2,FALSE)))</f>
        <v/>
      </c>
      <c r="R728" s="52" t="str">
        <f t="shared" si="164"/>
        <v/>
      </c>
      <c r="S728" s="60" t="str">
        <f t="shared" si="165"/>
        <v/>
      </c>
      <c r="T728" s="52" t="str">
        <f>IF(H728="","",IF(I728=INFO_CALENDRIER!$AB$2,IF(BD!H728="COMMANDE","ALBAN1","ALBAN2"),IF(I728=INFO_CALENDRIER!$AB$3,IF(BD!H728="COMMANDE","ALICE1","ALICE2"),IF(I728=INFO_CALENDRIER!$AB$4,IF(BD!H728="COMMANDE","EUGENIE1","EUGENIE2"),IF(I728=INFO_CALENDRIER!$AB$5,IF(BD!H728="COMMANDE","FRED1","FRED2"),IF(I728=INFO_CALENDRIER!$AB$6,IF(BD!H728="COMMANDE","HERVE1","HERVE2"),IF(I728=INFO_CALENDRIER!$AB$7,IF(BD!H728="COMMANDE","MARIA1","MARIA2"),IF(I728=INFO_CALENDRIER!$AB$8,IF(BD!H728="COMMANDE","MARIE1","MARIE2"),IF(I728=INFO_CALENDRIER!$AB$9,IF(BD!H728="COMMANDE","VALERIE1","VALERIE2"),"erreur")))))))))</f>
        <v/>
      </c>
      <c r="U728" s="52"/>
      <c r="V728" s="52"/>
      <c r="W728" s="60" t="str">
        <f t="shared" si="170"/>
        <v/>
      </c>
      <c r="X728" s="60" t="str">
        <f t="shared" si="171"/>
        <v/>
      </c>
      <c r="Y728" s="60" t="str">
        <f t="shared" si="172"/>
        <v/>
      </c>
      <c r="Z728" s="55" t="str">
        <f t="shared" si="173"/>
        <v/>
      </c>
    </row>
    <row r="729" spans="1:26" x14ac:dyDescent="0.25">
      <c r="A729" s="59"/>
      <c r="B729" s="122"/>
      <c r="C729" s="59"/>
      <c r="D729" s="61"/>
      <c r="E729" s="52"/>
      <c r="F729" s="52"/>
      <c r="G729" s="65"/>
      <c r="H729" s="100" t="str">
        <f t="shared" si="166"/>
        <v/>
      </c>
      <c r="I729" s="52"/>
      <c r="J729" s="60" t="str">
        <f t="shared" si="167"/>
        <v/>
      </c>
      <c r="K729" s="60" t="str">
        <f t="shared" si="168"/>
        <v/>
      </c>
      <c r="L729" s="60" t="str">
        <f t="shared" si="169"/>
        <v/>
      </c>
      <c r="M729" s="52"/>
      <c r="N729" s="52" t="str">
        <f t="shared" si="161"/>
        <v/>
      </c>
      <c r="O729" s="52" t="str">
        <f t="shared" si="162"/>
        <v/>
      </c>
      <c r="P729" s="52" t="str">
        <f t="shared" si="163"/>
        <v/>
      </c>
      <c r="Q729" s="52" t="str">
        <f>+IF(A729="","",CONCATENATE(YEAR(A729),"-",VLOOKUP(MONTH(A729),INFO_CALENDRIER!$I$1:$J$13,2,FALSE)))</f>
        <v/>
      </c>
      <c r="R729" s="52" t="str">
        <f t="shared" si="164"/>
        <v/>
      </c>
      <c r="S729" s="60" t="str">
        <f t="shared" si="165"/>
        <v/>
      </c>
      <c r="T729" s="52" t="str">
        <f>IF(H729="","",IF(I729=INFO_CALENDRIER!$AB$2,IF(BD!H729="COMMANDE","ALBAN1","ALBAN2"),IF(I729=INFO_CALENDRIER!$AB$3,IF(BD!H729="COMMANDE","ALICE1","ALICE2"),IF(I729=INFO_CALENDRIER!$AB$4,IF(BD!H729="COMMANDE","EUGENIE1","EUGENIE2"),IF(I729=INFO_CALENDRIER!$AB$5,IF(BD!H729="COMMANDE","FRED1","FRED2"),IF(I729=INFO_CALENDRIER!$AB$6,IF(BD!H729="COMMANDE","HERVE1","HERVE2"),IF(I729=INFO_CALENDRIER!$AB$7,IF(BD!H729="COMMANDE","MARIA1","MARIA2"),IF(I729=INFO_CALENDRIER!$AB$8,IF(BD!H729="COMMANDE","MARIE1","MARIE2"),IF(I729=INFO_CALENDRIER!$AB$9,IF(BD!H729="COMMANDE","VALERIE1","VALERIE2"),"erreur")))))))))</f>
        <v/>
      </c>
      <c r="U729" s="52"/>
      <c r="V729" s="52"/>
      <c r="W729" s="60" t="str">
        <f t="shared" si="170"/>
        <v/>
      </c>
      <c r="X729" s="60" t="str">
        <f t="shared" si="171"/>
        <v/>
      </c>
      <c r="Y729" s="60" t="str">
        <f t="shared" si="172"/>
        <v/>
      </c>
      <c r="Z729" s="55" t="str">
        <f t="shared" si="173"/>
        <v/>
      </c>
    </row>
    <row r="730" spans="1:26" x14ac:dyDescent="0.25">
      <c r="A730" s="59"/>
      <c r="B730" s="122"/>
      <c r="C730" s="59"/>
      <c r="D730" s="61"/>
      <c r="E730" s="52"/>
      <c r="F730" s="52"/>
      <c r="G730" s="65"/>
      <c r="H730" s="100" t="str">
        <f t="shared" si="166"/>
        <v/>
      </c>
      <c r="I730" s="52"/>
      <c r="J730" s="60" t="str">
        <f t="shared" si="167"/>
        <v/>
      </c>
      <c r="K730" s="60" t="str">
        <f t="shared" si="168"/>
        <v/>
      </c>
      <c r="L730" s="60" t="str">
        <f t="shared" si="169"/>
        <v/>
      </c>
      <c r="M730" s="52"/>
      <c r="N730" s="52" t="str">
        <f t="shared" si="161"/>
        <v/>
      </c>
      <c r="O730" s="52" t="str">
        <f t="shared" si="162"/>
        <v/>
      </c>
      <c r="P730" s="52" t="str">
        <f t="shared" si="163"/>
        <v/>
      </c>
      <c r="Q730" s="52" t="str">
        <f>+IF(A730="","",CONCATENATE(YEAR(A730),"-",VLOOKUP(MONTH(A730),INFO_CALENDRIER!$I$1:$J$13,2,FALSE)))</f>
        <v/>
      </c>
      <c r="R730" s="52" t="str">
        <f t="shared" si="164"/>
        <v/>
      </c>
      <c r="S730" s="60" t="str">
        <f t="shared" si="165"/>
        <v/>
      </c>
      <c r="T730" s="52" t="str">
        <f>IF(H730="","",IF(I730=INFO_CALENDRIER!$AB$2,IF(BD!H730="COMMANDE","ALBAN1","ALBAN2"),IF(I730=INFO_CALENDRIER!$AB$3,IF(BD!H730="COMMANDE","ALICE1","ALICE2"),IF(I730=INFO_CALENDRIER!$AB$4,IF(BD!H730="COMMANDE","EUGENIE1","EUGENIE2"),IF(I730=INFO_CALENDRIER!$AB$5,IF(BD!H730="COMMANDE","FRED1","FRED2"),IF(I730=INFO_CALENDRIER!$AB$6,IF(BD!H730="COMMANDE","HERVE1","HERVE2"),IF(I730=INFO_CALENDRIER!$AB$7,IF(BD!H730="COMMANDE","MARIA1","MARIA2"),IF(I730=INFO_CALENDRIER!$AB$8,IF(BD!H730="COMMANDE","MARIE1","MARIE2"),IF(I730=INFO_CALENDRIER!$AB$9,IF(BD!H730="COMMANDE","VALERIE1","VALERIE2"),"erreur")))))))))</f>
        <v/>
      </c>
      <c r="U730" s="52"/>
      <c r="V730" s="52"/>
      <c r="W730" s="60" t="str">
        <f t="shared" si="170"/>
        <v/>
      </c>
      <c r="X730" s="60" t="str">
        <f t="shared" si="171"/>
        <v/>
      </c>
      <c r="Y730" s="60" t="str">
        <f t="shared" si="172"/>
        <v/>
      </c>
      <c r="Z730" s="55" t="str">
        <f t="shared" si="173"/>
        <v/>
      </c>
    </row>
    <row r="731" spans="1:26" x14ac:dyDescent="0.25">
      <c r="A731" s="59"/>
      <c r="B731" s="122"/>
      <c r="C731" s="59"/>
      <c r="D731" s="61"/>
      <c r="E731" s="52"/>
      <c r="F731" s="52"/>
      <c r="G731" s="65"/>
      <c r="H731" s="100" t="str">
        <f t="shared" si="166"/>
        <v/>
      </c>
      <c r="I731" s="52"/>
      <c r="J731" s="60" t="str">
        <f t="shared" si="167"/>
        <v/>
      </c>
      <c r="K731" s="60" t="str">
        <f t="shared" si="168"/>
        <v/>
      </c>
      <c r="L731" s="60" t="str">
        <f t="shared" si="169"/>
        <v/>
      </c>
      <c r="M731" s="52"/>
      <c r="N731" s="52" t="str">
        <f t="shared" si="161"/>
        <v/>
      </c>
      <c r="O731" s="52" t="str">
        <f t="shared" si="162"/>
        <v/>
      </c>
      <c r="P731" s="52" t="str">
        <f t="shared" si="163"/>
        <v/>
      </c>
      <c r="Q731" s="52" t="str">
        <f>+IF(A731="","",CONCATENATE(YEAR(A731),"-",VLOOKUP(MONTH(A731),INFO_CALENDRIER!$I$1:$J$13,2,FALSE)))</f>
        <v/>
      </c>
      <c r="R731" s="52" t="str">
        <f t="shared" si="164"/>
        <v/>
      </c>
      <c r="S731" s="60" t="str">
        <f t="shared" si="165"/>
        <v/>
      </c>
      <c r="T731" s="52" t="str">
        <f>IF(H731="","",IF(I731=INFO_CALENDRIER!$AB$2,IF(BD!H731="COMMANDE","ALBAN1","ALBAN2"),IF(I731=INFO_CALENDRIER!$AB$3,IF(BD!H731="COMMANDE","ALICE1","ALICE2"),IF(I731=INFO_CALENDRIER!$AB$4,IF(BD!H731="COMMANDE","EUGENIE1","EUGENIE2"),IF(I731=INFO_CALENDRIER!$AB$5,IF(BD!H731="COMMANDE","FRED1","FRED2"),IF(I731=INFO_CALENDRIER!$AB$6,IF(BD!H731="COMMANDE","HERVE1","HERVE2"),IF(I731=INFO_CALENDRIER!$AB$7,IF(BD!H731="COMMANDE","MARIA1","MARIA2"),IF(I731=INFO_CALENDRIER!$AB$8,IF(BD!H731="COMMANDE","MARIE1","MARIE2"),IF(I731=INFO_CALENDRIER!$AB$9,IF(BD!H731="COMMANDE","VALERIE1","VALERIE2"),"erreur")))))))))</f>
        <v/>
      </c>
      <c r="U731" s="52"/>
      <c r="V731" s="52"/>
      <c r="W731" s="60" t="str">
        <f t="shared" si="170"/>
        <v/>
      </c>
      <c r="X731" s="60" t="str">
        <f t="shared" si="171"/>
        <v/>
      </c>
      <c r="Y731" s="60" t="str">
        <f t="shared" si="172"/>
        <v/>
      </c>
      <c r="Z731" s="55" t="str">
        <f t="shared" si="173"/>
        <v/>
      </c>
    </row>
    <row r="732" spans="1:26" x14ac:dyDescent="0.25">
      <c r="A732" s="59"/>
      <c r="B732" s="122"/>
      <c r="C732" s="59"/>
      <c r="D732" s="61"/>
      <c r="E732" s="52"/>
      <c r="F732" s="52"/>
      <c r="G732" s="65"/>
      <c r="H732" s="100" t="str">
        <f t="shared" si="166"/>
        <v/>
      </c>
      <c r="I732" s="52"/>
      <c r="J732" s="60" t="str">
        <f t="shared" si="167"/>
        <v/>
      </c>
      <c r="K732" s="60" t="str">
        <f t="shared" si="168"/>
        <v/>
      </c>
      <c r="L732" s="60" t="str">
        <f t="shared" si="169"/>
        <v/>
      </c>
      <c r="M732" s="52"/>
      <c r="N732" s="52" t="str">
        <f t="shared" si="161"/>
        <v/>
      </c>
      <c r="O732" s="52" t="str">
        <f t="shared" si="162"/>
        <v/>
      </c>
      <c r="P732" s="52" t="str">
        <f t="shared" si="163"/>
        <v/>
      </c>
      <c r="Q732" s="52" t="str">
        <f>+IF(A732="","",CONCATENATE(YEAR(A732),"-",VLOOKUP(MONTH(A732),INFO_CALENDRIER!$I$1:$J$13,2,FALSE)))</f>
        <v/>
      </c>
      <c r="R732" s="52" t="str">
        <f t="shared" si="164"/>
        <v/>
      </c>
      <c r="S732" s="60" t="str">
        <f t="shared" si="165"/>
        <v/>
      </c>
      <c r="T732" s="52" t="str">
        <f>IF(H732="","",IF(I732=INFO_CALENDRIER!$AB$2,IF(BD!H732="COMMANDE","ALBAN1","ALBAN2"),IF(I732=INFO_CALENDRIER!$AB$3,IF(BD!H732="COMMANDE","ALICE1","ALICE2"),IF(I732=INFO_CALENDRIER!$AB$4,IF(BD!H732="COMMANDE","EUGENIE1","EUGENIE2"),IF(I732=INFO_CALENDRIER!$AB$5,IF(BD!H732="COMMANDE","FRED1","FRED2"),IF(I732=INFO_CALENDRIER!$AB$6,IF(BD!H732="COMMANDE","HERVE1","HERVE2"),IF(I732=INFO_CALENDRIER!$AB$7,IF(BD!H732="COMMANDE","MARIA1","MARIA2"),IF(I732=INFO_CALENDRIER!$AB$8,IF(BD!H732="COMMANDE","MARIE1","MARIE2"),IF(I732=INFO_CALENDRIER!$AB$9,IF(BD!H732="COMMANDE","VALERIE1","VALERIE2"),"erreur")))))))))</f>
        <v/>
      </c>
      <c r="U732" s="52"/>
      <c r="V732" s="52"/>
      <c r="W732" s="60" t="str">
        <f t="shared" si="170"/>
        <v/>
      </c>
      <c r="X732" s="60" t="str">
        <f t="shared" si="171"/>
        <v/>
      </c>
      <c r="Y732" s="60" t="str">
        <f t="shared" si="172"/>
        <v/>
      </c>
      <c r="Z732" s="55" t="str">
        <f t="shared" si="173"/>
        <v/>
      </c>
    </row>
    <row r="733" spans="1:26" x14ac:dyDescent="0.25">
      <c r="A733" s="59"/>
      <c r="B733" s="122"/>
      <c r="C733" s="59"/>
      <c r="D733" s="61"/>
      <c r="E733" s="52"/>
      <c r="F733" s="52"/>
      <c r="G733" s="65"/>
      <c r="H733" s="100" t="str">
        <f t="shared" si="166"/>
        <v/>
      </c>
      <c r="I733" s="52"/>
      <c r="J733" s="60" t="str">
        <f t="shared" si="167"/>
        <v/>
      </c>
      <c r="K733" s="60" t="str">
        <f t="shared" si="168"/>
        <v/>
      </c>
      <c r="L733" s="60" t="str">
        <f t="shared" si="169"/>
        <v/>
      </c>
      <c r="M733" s="52"/>
      <c r="N733" s="52" t="str">
        <f t="shared" si="161"/>
        <v/>
      </c>
      <c r="O733" s="52" t="str">
        <f t="shared" si="162"/>
        <v/>
      </c>
      <c r="P733" s="52" t="str">
        <f t="shared" si="163"/>
        <v/>
      </c>
      <c r="Q733" s="52" t="str">
        <f>+IF(A733="","",CONCATENATE(YEAR(A733),"-",VLOOKUP(MONTH(A733),INFO_CALENDRIER!$I$1:$J$13,2,FALSE)))</f>
        <v/>
      </c>
      <c r="R733" s="52" t="str">
        <f t="shared" si="164"/>
        <v/>
      </c>
      <c r="S733" s="60" t="str">
        <f t="shared" si="165"/>
        <v/>
      </c>
      <c r="T733" s="52" t="str">
        <f>IF(H733="","",IF(I733=INFO_CALENDRIER!$AB$2,IF(BD!H733="COMMANDE","ALBAN1","ALBAN2"),IF(I733=INFO_CALENDRIER!$AB$3,IF(BD!H733="COMMANDE","ALICE1","ALICE2"),IF(I733=INFO_CALENDRIER!$AB$4,IF(BD!H733="COMMANDE","EUGENIE1","EUGENIE2"),IF(I733=INFO_CALENDRIER!$AB$5,IF(BD!H733="COMMANDE","FRED1","FRED2"),IF(I733=INFO_CALENDRIER!$AB$6,IF(BD!H733="COMMANDE","HERVE1","HERVE2"),IF(I733=INFO_CALENDRIER!$AB$7,IF(BD!H733="COMMANDE","MARIA1","MARIA2"),IF(I733=INFO_CALENDRIER!$AB$8,IF(BD!H733="COMMANDE","MARIE1","MARIE2"),IF(I733=INFO_CALENDRIER!$AB$9,IF(BD!H733="COMMANDE","VALERIE1","VALERIE2"),"erreur")))))))))</f>
        <v/>
      </c>
      <c r="U733" s="52"/>
      <c r="V733" s="52"/>
      <c r="W733" s="60" t="str">
        <f t="shared" si="170"/>
        <v/>
      </c>
      <c r="X733" s="60" t="str">
        <f t="shared" si="171"/>
        <v/>
      </c>
      <c r="Y733" s="60" t="str">
        <f t="shared" si="172"/>
        <v/>
      </c>
      <c r="Z733" s="55" t="str">
        <f t="shared" si="173"/>
        <v/>
      </c>
    </row>
    <row r="734" spans="1:26" x14ac:dyDescent="0.25">
      <c r="A734" s="59"/>
      <c r="B734" s="122"/>
      <c r="C734" s="59"/>
      <c r="D734" s="61"/>
      <c r="E734" s="52"/>
      <c r="F734" s="52"/>
      <c r="G734" s="65"/>
      <c r="H734" s="100" t="str">
        <f t="shared" si="166"/>
        <v/>
      </c>
      <c r="I734" s="52"/>
      <c r="J734" s="60" t="str">
        <f t="shared" si="167"/>
        <v/>
      </c>
      <c r="K734" s="60" t="str">
        <f t="shared" si="168"/>
        <v/>
      </c>
      <c r="L734" s="60" t="str">
        <f t="shared" si="169"/>
        <v/>
      </c>
      <c r="M734" s="52"/>
      <c r="N734" s="52" t="str">
        <f t="shared" si="161"/>
        <v/>
      </c>
      <c r="O734" s="52" t="str">
        <f t="shared" si="162"/>
        <v/>
      </c>
      <c r="P734" s="52" t="str">
        <f t="shared" si="163"/>
        <v/>
      </c>
      <c r="Q734" s="52" t="str">
        <f>+IF(A734="","",CONCATENATE(YEAR(A734),"-",VLOOKUP(MONTH(A734),INFO_CALENDRIER!$I$1:$J$13,2,FALSE)))</f>
        <v/>
      </c>
      <c r="R734" s="52" t="str">
        <f t="shared" si="164"/>
        <v/>
      </c>
      <c r="S734" s="60" t="str">
        <f t="shared" si="165"/>
        <v/>
      </c>
      <c r="T734" s="52" t="str">
        <f>IF(H734="","",IF(I734=INFO_CALENDRIER!$AB$2,IF(BD!H734="COMMANDE","ALBAN1","ALBAN2"),IF(I734=INFO_CALENDRIER!$AB$3,IF(BD!H734="COMMANDE","ALICE1","ALICE2"),IF(I734=INFO_CALENDRIER!$AB$4,IF(BD!H734="COMMANDE","EUGENIE1","EUGENIE2"),IF(I734=INFO_CALENDRIER!$AB$5,IF(BD!H734="COMMANDE","FRED1","FRED2"),IF(I734=INFO_CALENDRIER!$AB$6,IF(BD!H734="COMMANDE","HERVE1","HERVE2"),IF(I734=INFO_CALENDRIER!$AB$7,IF(BD!H734="COMMANDE","MARIA1","MARIA2"),IF(I734=INFO_CALENDRIER!$AB$8,IF(BD!H734="COMMANDE","MARIE1","MARIE2"),IF(I734=INFO_CALENDRIER!$AB$9,IF(BD!H734="COMMANDE","VALERIE1","VALERIE2"),"erreur")))))))))</f>
        <v/>
      </c>
      <c r="U734" s="52"/>
      <c r="V734" s="52"/>
      <c r="W734" s="60" t="str">
        <f t="shared" si="170"/>
        <v/>
      </c>
      <c r="X734" s="60" t="str">
        <f t="shared" si="171"/>
        <v/>
      </c>
      <c r="Y734" s="60" t="str">
        <f t="shared" si="172"/>
        <v/>
      </c>
      <c r="Z734" s="55" t="str">
        <f t="shared" si="173"/>
        <v/>
      </c>
    </row>
    <row r="735" spans="1:26" x14ac:dyDescent="0.25">
      <c r="A735" s="59"/>
      <c r="B735" s="122"/>
      <c r="C735" s="59"/>
      <c r="D735" s="61"/>
      <c r="E735" s="52"/>
      <c r="F735" s="52"/>
      <c r="G735" s="65"/>
      <c r="H735" s="100" t="str">
        <f t="shared" si="166"/>
        <v/>
      </c>
      <c r="I735" s="52"/>
      <c r="J735" s="60" t="str">
        <f t="shared" si="167"/>
        <v/>
      </c>
      <c r="K735" s="60" t="str">
        <f t="shared" si="168"/>
        <v/>
      </c>
      <c r="L735" s="60" t="str">
        <f t="shared" si="169"/>
        <v/>
      </c>
      <c r="M735" s="52"/>
      <c r="N735" s="52" t="str">
        <f t="shared" si="161"/>
        <v/>
      </c>
      <c r="O735" s="52" t="str">
        <f t="shared" si="162"/>
        <v/>
      </c>
      <c r="P735" s="52" t="str">
        <f t="shared" si="163"/>
        <v/>
      </c>
      <c r="Q735" s="52" t="str">
        <f>+IF(A735="","",CONCATENATE(YEAR(A735),"-",VLOOKUP(MONTH(A735),INFO_CALENDRIER!$I$1:$J$13,2,FALSE)))</f>
        <v/>
      </c>
      <c r="R735" s="52" t="str">
        <f t="shared" si="164"/>
        <v/>
      </c>
      <c r="S735" s="60" t="str">
        <f t="shared" si="165"/>
        <v/>
      </c>
      <c r="T735" s="52" t="str">
        <f>IF(H735="","",IF(I735=INFO_CALENDRIER!$AB$2,IF(BD!H735="COMMANDE","ALBAN1","ALBAN2"),IF(I735=INFO_CALENDRIER!$AB$3,IF(BD!H735="COMMANDE","ALICE1","ALICE2"),IF(I735=INFO_CALENDRIER!$AB$4,IF(BD!H735="COMMANDE","EUGENIE1","EUGENIE2"),IF(I735=INFO_CALENDRIER!$AB$5,IF(BD!H735="COMMANDE","FRED1","FRED2"),IF(I735=INFO_CALENDRIER!$AB$6,IF(BD!H735="COMMANDE","HERVE1","HERVE2"),IF(I735=INFO_CALENDRIER!$AB$7,IF(BD!H735="COMMANDE","MARIA1","MARIA2"),IF(I735=INFO_CALENDRIER!$AB$8,IF(BD!H735="COMMANDE","MARIE1","MARIE2"),IF(I735=INFO_CALENDRIER!$AB$9,IF(BD!H735="COMMANDE","VALERIE1","VALERIE2"),"erreur")))))))))</f>
        <v/>
      </c>
      <c r="U735" s="52"/>
      <c r="V735" s="52"/>
      <c r="W735" s="60" t="str">
        <f t="shared" si="170"/>
        <v/>
      </c>
      <c r="X735" s="60" t="str">
        <f t="shared" si="171"/>
        <v/>
      </c>
      <c r="Y735" s="60" t="str">
        <f t="shared" si="172"/>
        <v/>
      </c>
      <c r="Z735" s="55" t="str">
        <f t="shared" si="173"/>
        <v/>
      </c>
    </row>
    <row r="736" spans="1:26" x14ac:dyDescent="0.25">
      <c r="A736" s="59"/>
      <c r="B736" s="122"/>
      <c r="C736" s="59"/>
      <c r="D736" s="61"/>
      <c r="E736" s="52"/>
      <c r="F736" s="52"/>
      <c r="G736" s="65"/>
      <c r="H736" s="100" t="str">
        <f t="shared" si="166"/>
        <v/>
      </c>
      <c r="I736" s="52"/>
      <c r="J736" s="60" t="str">
        <f t="shared" si="167"/>
        <v/>
      </c>
      <c r="K736" s="60" t="str">
        <f t="shared" si="168"/>
        <v/>
      </c>
      <c r="L736" s="60" t="str">
        <f t="shared" si="169"/>
        <v/>
      </c>
      <c r="M736" s="52"/>
      <c r="N736" s="52" t="str">
        <f t="shared" si="161"/>
        <v/>
      </c>
      <c r="O736" s="52" t="str">
        <f t="shared" si="162"/>
        <v/>
      </c>
      <c r="P736" s="52" t="str">
        <f t="shared" si="163"/>
        <v/>
      </c>
      <c r="Q736" s="52" t="str">
        <f>+IF(A736="","",CONCATENATE(YEAR(A736),"-",VLOOKUP(MONTH(A736),INFO_CALENDRIER!$I$1:$J$13,2,FALSE)))</f>
        <v/>
      </c>
      <c r="R736" s="52" t="str">
        <f t="shared" si="164"/>
        <v/>
      </c>
      <c r="S736" s="60" t="str">
        <f t="shared" si="165"/>
        <v/>
      </c>
      <c r="T736" s="52" t="str">
        <f>IF(H736="","",IF(I736=INFO_CALENDRIER!$AB$2,IF(BD!H736="COMMANDE","ALBAN1","ALBAN2"),IF(I736=INFO_CALENDRIER!$AB$3,IF(BD!H736="COMMANDE","ALICE1","ALICE2"),IF(I736=INFO_CALENDRIER!$AB$4,IF(BD!H736="COMMANDE","EUGENIE1","EUGENIE2"),IF(I736=INFO_CALENDRIER!$AB$5,IF(BD!H736="COMMANDE","FRED1","FRED2"),IF(I736=INFO_CALENDRIER!$AB$6,IF(BD!H736="COMMANDE","HERVE1","HERVE2"),IF(I736=INFO_CALENDRIER!$AB$7,IF(BD!H736="COMMANDE","MARIA1","MARIA2"),IF(I736=INFO_CALENDRIER!$AB$8,IF(BD!H736="COMMANDE","MARIE1","MARIE2"),IF(I736=INFO_CALENDRIER!$AB$9,IF(BD!H736="COMMANDE","VALERIE1","VALERIE2"),"erreur")))))))))</f>
        <v/>
      </c>
      <c r="U736" s="52"/>
      <c r="V736" s="52"/>
      <c r="W736" s="60" t="str">
        <f t="shared" si="170"/>
        <v/>
      </c>
      <c r="X736" s="60" t="str">
        <f t="shared" si="171"/>
        <v/>
      </c>
      <c r="Y736" s="60" t="str">
        <f t="shared" si="172"/>
        <v/>
      </c>
      <c r="Z736" s="55" t="str">
        <f t="shared" si="173"/>
        <v/>
      </c>
    </row>
    <row r="737" spans="1:26" x14ac:dyDescent="0.25">
      <c r="A737" s="59"/>
      <c r="B737" s="122"/>
      <c r="C737" s="59"/>
      <c r="D737" s="61"/>
      <c r="E737" s="52"/>
      <c r="F737" s="52"/>
      <c r="G737" s="65"/>
      <c r="H737" s="100" t="str">
        <f t="shared" si="166"/>
        <v/>
      </c>
      <c r="I737" s="52"/>
      <c r="J737" s="60" t="str">
        <f t="shared" si="167"/>
        <v/>
      </c>
      <c r="K737" s="60" t="str">
        <f t="shared" si="168"/>
        <v/>
      </c>
      <c r="L737" s="60" t="str">
        <f t="shared" si="169"/>
        <v/>
      </c>
      <c r="M737" s="52"/>
      <c r="N737" s="52" t="str">
        <f t="shared" si="161"/>
        <v/>
      </c>
      <c r="O737" s="52" t="str">
        <f t="shared" si="162"/>
        <v/>
      </c>
      <c r="P737" s="52" t="str">
        <f t="shared" si="163"/>
        <v/>
      </c>
      <c r="Q737" s="52" t="str">
        <f>+IF(A737="","",CONCATENATE(YEAR(A737),"-",VLOOKUP(MONTH(A737),INFO_CALENDRIER!$I$1:$J$13,2,FALSE)))</f>
        <v/>
      </c>
      <c r="R737" s="52" t="str">
        <f t="shared" si="164"/>
        <v/>
      </c>
      <c r="S737" s="60" t="str">
        <f t="shared" si="165"/>
        <v/>
      </c>
      <c r="T737" s="52" t="str">
        <f>IF(H737="","",IF(I737=INFO_CALENDRIER!$AB$2,IF(BD!H737="COMMANDE","ALBAN1","ALBAN2"),IF(I737=INFO_CALENDRIER!$AB$3,IF(BD!H737="COMMANDE","ALICE1","ALICE2"),IF(I737=INFO_CALENDRIER!$AB$4,IF(BD!H737="COMMANDE","EUGENIE1","EUGENIE2"),IF(I737=INFO_CALENDRIER!$AB$5,IF(BD!H737="COMMANDE","FRED1","FRED2"),IF(I737=INFO_CALENDRIER!$AB$6,IF(BD!H737="COMMANDE","HERVE1","HERVE2"),IF(I737=INFO_CALENDRIER!$AB$7,IF(BD!H737="COMMANDE","MARIA1","MARIA2"),IF(I737=INFO_CALENDRIER!$AB$8,IF(BD!H737="COMMANDE","MARIE1","MARIE2"),IF(I737=INFO_CALENDRIER!$AB$9,IF(BD!H737="COMMANDE","VALERIE1","VALERIE2"),"erreur")))))))))</f>
        <v/>
      </c>
      <c r="U737" s="52"/>
      <c r="V737" s="52"/>
      <c r="W737" s="60" t="str">
        <f t="shared" si="170"/>
        <v/>
      </c>
      <c r="X737" s="60" t="str">
        <f t="shared" si="171"/>
        <v/>
      </c>
      <c r="Y737" s="60" t="str">
        <f t="shared" si="172"/>
        <v/>
      </c>
      <c r="Z737" s="55" t="str">
        <f t="shared" si="173"/>
        <v/>
      </c>
    </row>
    <row r="738" spans="1:26" x14ac:dyDescent="0.25">
      <c r="A738" s="59"/>
      <c r="B738" s="122"/>
      <c r="C738" s="59"/>
      <c r="D738" s="61"/>
      <c r="E738" s="52"/>
      <c r="F738" s="52"/>
      <c r="G738" s="65"/>
      <c r="H738" s="100" t="str">
        <f t="shared" si="166"/>
        <v/>
      </c>
      <c r="I738" s="52"/>
      <c r="J738" s="60" t="str">
        <f t="shared" si="167"/>
        <v/>
      </c>
      <c r="K738" s="60" t="str">
        <f t="shared" si="168"/>
        <v/>
      </c>
      <c r="L738" s="60" t="str">
        <f t="shared" si="169"/>
        <v/>
      </c>
      <c r="M738" s="52"/>
      <c r="N738" s="52" t="str">
        <f t="shared" si="161"/>
        <v/>
      </c>
      <c r="O738" s="52" t="str">
        <f t="shared" si="162"/>
        <v/>
      </c>
      <c r="P738" s="52" t="str">
        <f t="shared" si="163"/>
        <v/>
      </c>
      <c r="Q738" s="52" t="str">
        <f>+IF(A738="","",CONCATENATE(YEAR(A738),"-",VLOOKUP(MONTH(A738),INFO_CALENDRIER!$I$1:$J$13,2,FALSE)))</f>
        <v/>
      </c>
      <c r="R738" s="52" t="str">
        <f t="shared" si="164"/>
        <v/>
      </c>
      <c r="S738" s="60" t="str">
        <f t="shared" si="165"/>
        <v/>
      </c>
      <c r="T738" s="52" t="str">
        <f>IF(H738="","",IF(I738=INFO_CALENDRIER!$AB$2,IF(BD!H738="COMMANDE","ALBAN1","ALBAN2"),IF(I738=INFO_CALENDRIER!$AB$3,IF(BD!H738="COMMANDE","ALICE1","ALICE2"),IF(I738=INFO_CALENDRIER!$AB$4,IF(BD!H738="COMMANDE","EUGENIE1","EUGENIE2"),IF(I738=INFO_CALENDRIER!$AB$5,IF(BD!H738="COMMANDE","FRED1","FRED2"),IF(I738=INFO_CALENDRIER!$AB$6,IF(BD!H738="COMMANDE","HERVE1","HERVE2"),IF(I738=INFO_CALENDRIER!$AB$7,IF(BD!H738="COMMANDE","MARIA1","MARIA2"),IF(I738=INFO_CALENDRIER!$AB$8,IF(BD!H738="COMMANDE","MARIE1","MARIE2"),IF(I738=INFO_CALENDRIER!$AB$9,IF(BD!H738="COMMANDE","VALERIE1","VALERIE2"),"erreur")))))))))</f>
        <v/>
      </c>
      <c r="U738" s="52"/>
      <c r="V738" s="52"/>
      <c r="W738" s="60" t="str">
        <f t="shared" si="170"/>
        <v/>
      </c>
      <c r="X738" s="60" t="str">
        <f t="shared" si="171"/>
        <v/>
      </c>
      <c r="Y738" s="60" t="str">
        <f t="shared" si="172"/>
        <v/>
      </c>
      <c r="Z738" s="55" t="str">
        <f t="shared" si="173"/>
        <v/>
      </c>
    </row>
    <row r="739" spans="1:26" x14ac:dyDescent="0.25">
      <c r="A739" s="59"/>
      <c r="B739" s="122"/>
      <c r="C739" s="59"/>
      <c r="D739" s="61"/>
      <c r="E739" s="52"/>
      <c r="F739" s="52"/>
      <c r="G739" s="65"/>
      <c r="H739" s="100" t="str">
        <f t="shared" si="166"/>
        <v/>
      </c>
      <c r="I739" s="52"/>
      <c r="J739" s="60" t="str">
        <f t="shared" si="167"/>
        <v/>
      </c>
      <c r="K739" s="60" t="str">
        <f t="shared" si="168"/>
        <v/>
      </c>
      <c r="L739" s="60" t="str">
        <f t="shared" si="169"/>
        <v/>
      </c>
      <c r="M739" s="52"/>
      <c r="N739" s="52" t="str">
        <f t="shared" si="161"/>
        <v/>
      </c>
      <c r="O739" s="52" t="str">
        <f t="shared" si="162"/>
        <v/>
      </c>
      <c r="P739" s="52" t="str">
        <f t="shared" si="163"/>
        <v/>
      </c>
      <c r="Q739" s="52" t="str">
        <f>+IF(A739="","",CONCATENATE(YEAR(A739),"-",VLOOKUP(MONTH(A739),INFO_CALENDRIER!$I$1:$J$13,2,FALSE)))</f>
        <v/>
      </c>
      <c r="R739" s="52" t="str">
        <f t="shared" si="164"/>
        <v/>
      </c>
      <c r="S739" s="60" t="str">
        <f t="shared" si="165"/>
        <v/>
      </c>
      <c r="T739" s="52" t="str">
        <f>IF(H739="","",IF(I739=INFO_CALENDRIER!$AB$2,IF(BD!H739="COMMANDE","ALBAN1","ALBAN2"),IF(I739=INFO_CALENDRIER!$AB$3,IF(BD!H739="COMMANDE","ALICE1","ALICE2"),IF(I739=INFO_CALENDRIER!$AB$4,IF(BD!H739="COMMANDE","EUGENIE1","EUGENIE2"),IF(I739=INFO_CALENDRIER!$AB$5,IF(BD!H739="COMMANDE","FRED1","FRED2"),IF(I739=INFO_CALENDRIER!$AB$6,IF(BD!H739="COMMANDE","HERVE1","HERVE2"),IF(I739=INFO_CALENDRIER!$AB$7,IF(BD!H739="COMMANDE","MARIA1","MARIA2"),IF(I739=INFO_CALENDRIER!$AB$8,IF(BD!H739="COMMANDE","MARIE1","MARIE2"),IF(I739=INFO_CALENDRIER!$AB$9,IF(BD!H739="COMMANDE","VALERIE1","VALERIE2"),"erreur")))))))))</f>
        <v/>
      </c>
      <c r="U739" s="52"/>
      <c r="V739" s="52"/>
      <c r="W739" s="60" t="str">
        <f t="shared" si="170"/>
        <v/>
      </c>
      <c r="X739" s="60" t="str">
        <f t="shared" si="171"/>
        <v/>
      </c>
      <c r="Y739" s="60" t="str">
        <f t="shared" si="172"/>
        <v/>
      </c>
      <c r="Z739" s="55" t="str">
        <f t="shared" si="173"/>
        <v/>
      </c>
    </row>
    <row r="740" spans="1:26" x14ac:dyDescent="0.25">
      <c r="A740" s="59"/>
      <c r="B740" s="122"/>
      <c r="C740" s="59"/>
      <c r="D740" s="61"/>
      <c r="E740" s="52"/>
      <c r="F740" s="52"/>
      <c r="G740" s="65"/>
      <c r="H740" s="100" t="str">
        <f t="shared" si="166"/>
        <v/>
      </c>
      <c r="I740" s="52"/>
      <c r="J740" s="60" t="str">
        <f t="shared" si="167"/>
        <v/>
      </c>
      <c r="K740" s="60" t="str">
        <f t="shared" si="168"/>
        <v/>
      </c>
      <c r="L740" s="60" t="str">
        <f t="shared" si="169"/>
        <v/>
      </c>
      <c r="M740" s="52"/>
      <c r="N740" s="52" t="str">
        <f t="shared" si="161"/>
        <v/>
      </c>
      <c r="O740" s="52" t="str">
        <f t="shared" si="162"/>
        <v/>
      </c>
      <c r="P740" s="52" t="str">
        <f t="shared" si="163"/>
        <v/>
      </c>
      <c r="Q740" s="52" t="str">
        <f>+IF(A740="","",CONCATENATE(YEAR(A740),"-",VLOOKUP(MONTH(A740),INFO_CALENDRIER!$I$1:$J$13,2,FALSE)))</f>
        <v/>
      </c>
      <c r="R740" s="52" t="str">
        <f t="shared" si="164"/>
        <v/>
      </c>
      <c r="S740" s="60" t="str">
        <f t="shared" si="165"/>
        <v/>
      </c>
      <c r="T740" s="52" t="str">
        <f>IF(H740="","",IF(I740=INFO_CALENDRIER!$AB$2,IF(BD!H740="COMMANDE","ALBAN1","ALBAN2"),IF(I740=INFO_CALENDRIER!$AB$3,IF(BD!H740="COMMANDE","ALICE1","ALICE2"),IF(I740=INFO_CALENDRIER!$AB$4,IF(BD!H740="COMMANDE","EUGENIE1","EUGENIE2"),IF(I740=INFO_CALENDRIER!$AB$5,IF(BD!H740="COMMANDE","FRED1","FRED2"),IF(I740=INFO_CALENDRIER!$AB$6,IF(BD!H740="COMMANDE","HERVE1","HERVE2"),IF(I740=INFO_CALENDRIER!$AB$7,IF(BD!H740="COMMANDE","MARIA1","MARIA2"),IF(I740=INFO_CALENDRIER!$AB$8,IF(BD!H740="COMMANDE","MARIE1","MARIE2"),IF(I740=INFO_CALENDRIER!$AB$9,IF(BD!H740="COMMANDE","VALERIE1","VALERIE2"),"erreur")))))))))</f>
        <v/>
      </c>
      <c r="U740" s="52"/>
      <c r="V740" s="52"/>
      <c r="W740" s="60" t="str">
        <f t="shared" si="170"/>
        <v/>
      </c>
      <c r="X740" s="60" t="str">
        <f t="shared" si="171"/>
        <v/>
      </c>
      <c r="Y740" s="60" t="str">
        <f t="shared" si="172"/>
        <v/>
      </c>
      <c r="Z740" s="55" t="str">
        <f t="shared" si="173"/>
        <v/>
      </c>
    </row>
    <row r="741" spans="1:26" x14ac:dyDescent="0.25">
      <c r="A741" s="59"/>
      <c r="B741" s="122"/>
      <c r="C741" s="59"/>
      <c r="D741" s="61"/>
      <c r="E741" s="52"/>
      <c r="F741" s="52"/>
      <c r="G741" s="65"/>
      <c r="H741" s="100" t="str">
        <f t="shared" si="166"/>
        <v/>
      </c>
      <c r="I741" s="52"/>
      <c r="J741" s="60" t="str">
        <f t="shared" si="167"/>
        <v/>
      </c>
      <c r="K741" s="60" t="str">
        <f t="shared" si="168"/>
        <v/>
      </c>
      <c r="L741" s="60" t="str">
        <f t="shared" si="169"/>
        <v/>
      </c>
      <c r="M741" s="52"/>
      <c r="N741" s="52" t="str">
        <f t="shared" si="161"/>
        <v/>
      </c>
      <c r="O741" s="52" t="str">
        <f t="shared" si="162"/>
        <v/>
      </c>
      <c r="P741" s="52" t="str">
        <f t="shared" si="163"/>
        <v/>
      </c>
      <c r="Q741" s="52" t="str">
        <f>+IF(A741="","",CONCATENATE(YEAR(A741),"-",VLOOKUP(MONTH(A741),INFO_CALENDRIER!$I$1:$J$13,2,FALSE)))</f>
        <v/>
      </c>
      <c r="R741" s="52" t="str">
        <f t="shared" si="164"/>
        <v/>
      </c>
      <c r="S741" s="60" t="str">
        <f t="shared" si="165"/>
        <v/>
      </c>
      <c r="T741" s="52" t="str">
        <f>IF(H741="","",IF(I741=INFO_CALENDRIER!$AB$2,IF(BD!H741="COMMANDE","ALBAN1","ALBAN2"),IF(I741=INFO_CALENDRIER!$AB$3,IF(BD!H741="COMMANDE","ALICE1","ALICE2"),IF(I741=INFO_CALENDRIER!$AB$4,IF(BD!H741="COMMANDE","EUGENIE1","EUGENIE2"),IF(I741=INFO_CALENDRIER!$AB$5,IF(BD!H741="COMMANDE","FRED1","FRED2"),IF(I741=INFO_CALENDRIER!$AB$6,IF(BD!H741="COMMANDE","HERVE1","HERVE2"),IF(I741=INFO_CALENDRIER!$AB$7,IF(BD!H741="COMMANDE","MARIA1","MARIA2"),IF(I741=INFO_CALENDRIER!$AB$8,IF(BD!H741="COMMANDE","MARIE1","MARIE2"),IF(I741=INFO_CALENDRIER!$AB$9,IF(BD!H741="COMMANDE","VALERIE1","VALERIE2"),"erreur")))))))))</f>
        <v/>
      </c>
      <c r="U741" s="52"/>
      <c r="V741" s="52"/>
      <c r="W741" s="60" t="str">
        <f t="shared" si="170"/>
        <v/>
      </c>
      <c r="X741" s="60" t="str">
        <f t="shared" si="171"/>
        <v/>
      </c>
      <c r="Y741" s="60" t="str">
        <f t="shared" si="172"/>
        <v/>
      </c>
      <c r="Z741" s="55" t="str">
        <f t="shared" si="173"/>
        <v/>
      </c>
    </row>
    <row r="742" spans="1:26" x14ac:dyDescent="0.25">
      <c r="A742" s="59"/>
      <c r="B742" s="122"/>
      <c r="C742" s="59"/>
      <c r="D742" s="61"/>
      <c r="E742" s="52"/>
      <c r="F742" s="52"/>
      <c r="G742" s="65"/>
      <c r="H742" s="100" t="str">
        <f t="shared" si="166"/>
        <v/>
      </c>
      <c r="I742" s="52"/>
      <c r="J742" s="60" t="str">
        <f t="shared" si="167"/>
        <v/>
      </c>
      <c r="K742" s="60" t="str">
        <f t="shared" si="168"/>
        <v/>
      </c>
      <c r="L742" s="60" t="str">
        <f t="shared" si="169"/>
        <v/>
      </c>
      <c r="M742" s="52"/>
      <c r="N742" s="52" t="str">
        <f t="shared" si="161"/>
        <v/>
      </c>
      <c r="O742" s="52" t="str">
        <f t="shared" si="162"/>
        <v/>
      </c>
      <c r="P742" s="52" t="str">
        <f t="shared" si="163"/>
        <v/>
      </c>
      <c r="Q742" s="52" t="str">
        <f>+IF(A742="","",CONCATENATE(YEAR(A742),"-",VLOOKUP(MONTH(A742),INFO_CALENDRIER!$I$1:$J$13,2,FALSE)))</f>
        <v/>
      </c>
      <c r="R742" s="52" t="str">
        <f t="shared" si="164"/>
        <v/>
      </c>
      <c r="S742" s="60" t="str">
        <f t="shared" si="165"/>
        <v/>
      </c>
      <c r="T742" s="52" t="str">
        <f>IF(H742="","",IF(I742=INFO_CALENDRIER!$AB$2,IF(BD!H742="COMMANDE","ALBAN1","ALBAN2"),IF(I742=INFO_CALENDRIER!$AB$3,IF(BD!H742="COMMANDE","ALICE1","ALICE2"),IF(I742=INFO_CALENDRIER!$AB$4,IF(BD!H742="COMMANDE","EUGENIE1","EUGENIE2"),IF(I742=INFO_CALENDRIER!$AB$5,IF(BD!H742="COMMANDE","FRED1","FRED2"),IF(I742=INFO_CALENDRIER!$AB$6,IF(BD!H742="COMMANDE","HERVE1","HERVE2"),IF(I742=INFO_CALENDRIER!$AB$7,IF(BD!H742="COMMANDE","MARIA1","MARIA2"),IF(I742=INFO_CALENDRIER!$AB$8,IF(BD!H742="COMMANDE","MARIE1","MARIE2"),IF(I742=INFO_CALENDRIER!$AB$9,IF(BD!H742="COMMANDE","VALERIE1","VALERIE2"),"erreur")))))))))</f>
        <v/>
      </c>
      <c r="U742" s="52"/>
      <c r="V742" s="52"/>
      <c r="W742" s="60" t="str">
        <f t="shared" si="170"/>
        <v/>
      </c>
      <c r="X742" s="60" t="str">
        <f t="shared" si="171"/>
        <v/>
      </c>
      <c r="Y742" s="60" t="str">
        <f t="shared" si="172"/>
        <v/>
      </c>
      <c r="Z742" s="55" t="str">
        <f t="shared" si="173"/>
        <v/>
      </c>
    </row>
    <row r="743" spans="1:26" x14ac:dyDescent="0.25">
      <c r="A743" s="59"/>
      <c r="B743" s="122"/>
      <c r="C743" s="59"/>
      <c r="D743" s="61"/>
      <c r="E743" s="52"/>
      <c r="F743" s="52"/>
      <c r="G743" s="65"/>
      <c r="H743" s="100" t="str">
        <f t="shared" si="166"/>
        <v/>
      </c>
      <c r="I743" s="52"/>
      <c r="J743" s="60" t="str">
        <f t="shared" si="167"/>
        <v/>
      </c>
      <c r="K743" s="60" t="str">
        <f t="shared" si="168"/>
        <v/>
      </c>
      <c r="L743" s="60" t="str">
        <f t="shared" si="169"/>
        <v/>
      </c>
      <c r="M743" s="52"/>
      <c r="N743" s="52" t="str">
        <f t="shared" si="161"/>
        <v/>
      </c>
      <c r="O743" s="52" t="str">
        <f t="shared" si="162"/>
        <v/>
      </c>
      <c r="P743" s="52" t="str">
        <f t="shared" si="163"/>
        <v/>
      </c>
      <c r="Q743" s="52" t="str">
        <f>+IF(A743="","",CONCATENATE(YEAR(A743),"-",VLOOKUP(MONTH(A743),INFO_CALENDRIER!$I$1:$J$13,2,FALSE)))</f>
        <v/>
      </c>
      <c r="R743" s="52" t="str">
        <f t="shared" si="164"/>
        <v/>
      </c>
      <c r="S743" s="60" t="str">
        <f t="shared" si="165"/>
        <v/>
      </c>
      <c r="T743" s="52" t="str">
        <f>IF(H743="","",IF(I743=INFO_CALENDRIER!$AB$2,IF(BD!H743="COMMANDE","ALBAN1","ALBAN2"),IF(I743=INFO_CALENDRIER!$AB$3,IF(BD!H743="COMMANDE","ALICE1","ALICE2"),IF(I743=INFO_CALENDRIER!$AB$4,IF(BD!H743="COMMANDE","EUGENIE1","EUGENIE2"),IF(I743=INFO_CALENDRIER!$AB$5,IF(BD!H743="COMMANDE","FRED1","FRED2"),IF(I743=INFO_CALENDRIER!$AB$6,IF(BD!H743="COMMANDE","HERVE1","HERVE2"),IF(I743=INFO_CALENDRIER!$AB$7,IF(BD!H743="COMMANDE","MARIA1","MARIA2"),IF(I743=INFO_CALENDRIER!$AB$8,IF(BD!H743="COMMANDE","MARIE1","MARIE2"),IF(I743=INFO_CALENDRIER!$AB$9,IF(BD!H743="COMMANDE","VALERIE1","VALERIE2"),"erreur")))))))))</f>
        <v/>
      </c>
      <c r="U743" s="52"/>
      <c r="V743" s="52"/>
      <c r="W743" s="60" t="str">
        <f t="shared" si="170"/>
        <v/>
      </c>
      <c r="X743" s="60" t="str">
        <f t="shared" si="171"/>
        <v/>
      </c>
      <c r="Y743" s="60" t="str">
        <f t="shared" si="172"/>
        <v/>
      </c>
      <c r="Z743" s="55" t="str">
        <f t="shared" si="173"/>
        <v/>
      </c>
    </row>
    <row r="744" spans="1:26" x14ac:dyDescent="0.25">
      <c r="A744" s="59"/>
      <c r="B744" s="122"/>
      <c r="C744" s="59"/>
      <c r="D744" s="61"/>
      <c r="E744" s="52"/>
      <c r="F744" s="52"/>
      <c r="G744" s="65"/>
      <c r="H744" s="100" t="str">
        <f t="shared" si="166"/>
        <v/>
      </c>
      <c r="I744" s="52"/>
      <c r="J744" s="60" t="str">
        <f t="shared" si="167"/>
        <v/>
      </c>
      <c r="K744" s="60" t="str">
        <f t="shared" si="168"/>
        <v/>
      </c>
      <c r="L744" s="60" t="str">
        <f t="shared" si="169"/>
        <v/>
      </c>
      <c r="M744" s="52"/>
      <c r="N744" s="52" t="str">
        <f t="shared" si="161"/>
        <v/>
      </c>
      <c r="O744" s="52" t="str">
        <f t="shared" si="162"/>
        <v/>
      </c>
      <c r="P744" s="52" t="str">
        <f t="shared" si="163"/>
        <v/>
      </c>
      <c r="Q744" s="52" t="str">
        <f>+IF(A744="","",CONCATENATE(YEAR(A744),"-",VLOOKUP(MONTH(A744),INFO_CALENDRIER!$I$1:$J$13,2,FALSE)))</f>
        <v/>
      </c>
      <c r="R744" s="52" t="str">
        <f t="shared" si="164"/>
        <v/>
      </c>
      <c r="S744" s="60" t="str">
        <f t="shared" si="165"/>
        <v/>
      </c>
      <c r="T744" s="52" t="str">
        <f>IF(H744="","",IF(I744=INFO_CALENDRIER!$AB$2,IF(BD!H744="COMMANDE","ALBAN1","ALBAN2"),IF(I744=INFO_CALENDRIER!$AB$3,IF(BD!H744="COMMANDE","ALICE1","ALICE2"),IF(I744=INFO_CALENDRIER!$AB$4,IF(BD!H744="COMMANDE","EUGENIE1","EUGENIE2"),IF(I744=INFO_CALENDRIER!$AB$5,IF(BD!H744="COMMANDE","FRED1","FRED2"),IF(I744=INFO_CALENDRIER!$AB$6,IF(BD!H744="COMMANDE","HERVE1","HERVE2"),IF(I744=INFO_CALENDRIER!$AB$7,IF(BD!H744="COMMANDE","MARIA1","MARIA2"),IF(I744=INFO_CALENDRIER!$AB$8,IF(BD!H744="COMMANDE","MARIE1","MARIE2"),IF(I744=INFO_CALENDRIER!$AB$9,IF(BD!H744="COMMANDE","VALERIE1","VALERIE2"),"erreur")))))))))</f>
        <v/>
      </c>
      <c r="U744" s="52"/>
      <c r="V744" s="52"/>
      <c r="W744" s="60" t="str">
        <f t="shared" si="170"/>
        <v/>
      </c>
      <c r="X744" s="60" t="str">
        <f t="shared" si="171"/>
        <v/>
      </c>
      <c r="Y744" s="60" t="str">
        <f t="shared" si="172"/>
        <v/>
      </c>
      <c r="Z744" s="55" t="str">
        <f t="shared" si="173"/>
        <v/>
      </c>
    </row>
    <row r="745" spans="1:26" x14ac:dyDescent="0.25">
      <c r="A745" s="59"/>
      <c r="B745" s="122"/>
      <c r="C745" s="59"/>
      <c r="D745" s="61"/>
      <c r="E745" s="52"/>
      <c r="F745" s="52"/>
      <c r="G745" s="65"/>
      <c r="H745" s="100" t="str">
        <f t="shared" si="166"/>
        <v/>
      </c>
      <c r="I745" s="52"/>
      <c r="J745" s="60" t="str">
        <f t="shared" si="167"/>
        <v/>
      </c>
      <c r="K745" s="60" t="str">
        <f t="shared" si="168"/>
        <v/>
      </c>
      <c r="L745" s="60" t="str">
        <f t="shared" si="169"/>
        <v/>
      </c>
      <c r="M745" s="52"/>
      <c r="N745" s="52" t="str">
        <f t="shared" si="161"/>
        <v/>
      </c>
      <c r="O745" s="52" t="str">
        <f t="shared" si="162"/>
        <v/>
      </c>
      <c r="P745" s="52" t="str">
        <f t="shared" si="163"/>
        <v/>
      </c>
      <c r="Q745" s="52" t="str">
        <f>+IF(A745="","",CONCATENATE(YEAR(A745),"-",VLOOKUP(MONTH(A745),INFO_CALENDRIER!$I$1:$J$13,2,FALSE)))</f>
        <v/>
      </c>
      <c r="R745" s="52" t="str">
        <f t="shared" si="164"/>
        <v/>
      </c>
      <c r="S745" s="60" t="str">
        <f t="shared" si="165"/>
        <v/>
      </c>
      <c r="T745" s="52" t="str">
        <f>IF(H745="","",IF(I745=INFO_CALENDRIER!$AB$2,IF(BD!H745="COMMANDE","ALBAN1","ALBAN2"),IF(I745=INFO_CALENDRIER!$AB$3,IF(BD!H745="COMMANDE","ALICE1","ALICE2"),IF(I745=INFO_CALENDRIER!$AB$4,IF(BD!H745="COMMANDE","EUGENIE1","EUGENIE2"),IF(I745=INFO_CALENDRIER!$AB$5,IF(BD!H745="COMMANDE","FRED1","FRED2"),IF(I745=INFO_CALENDRIER!$AB$6,IF(BD!H745="COMMANDE","HERVE1","HERVE2"),IF(I745=INFO_CALENDRIER!$AB$7,IF(BD!H745="COMMANDE","MARIA1","MARIA2"),IF(I745=INFO_CALENDRIER!$AB$8,IF(BD!H745="COMMANDE","MARIE1","MARIE2"),IF(I745=INFO_CALENDRIER!$AB$9,IF(BD!H745="COMMANDE","VALERIE1","VALERIE2"),"erreur")))))))))</f>
        <v/>
      </c>
      <c r="U745" s="52"/>
      <c r="V745" s="52"/>
      <c r="W745" s="60" t="str">
        <f t="shared" si="170"/>
        <v/>
      </c>
      <c r="X745" s="60" t="str">
        <f t="shared" si="171"/>
        <v/>
      </c>
      <c r="Y745" s="60" t="str">
        <f t="shared" si="172"/>
        <v/>
      </c>
      <c r="Z745" s="55" t="str">
        <f t="shared" si="173"/>
        <v/>
      </c>
    </row>
    <row r="746" spans="1:26" x14ac:dyDescent="0.25">
      <c r="A746" s="59"/>
      <c r="B746" s="122"/>
      <c r="C746" s="59"/>
      <c r="D746" s="61"/>
      <c r="E746" s="52"/>
      <c r="F746" s="52"/>
      <c r="G746" s="65"/>
      <c r="H746" s="100" t="str">
        <f t="shared" si="166"/>
        <v/>
      </c>
      <c r="I746" s="52"/>
      <c r="J746" s="60" t="str">
        <f t="shared" si="167"/>
        <v/>
      </c>
      <c r="K746" s="60" t="str">
        <f t="shared" si="168"/>
        <v/>
      </c>
      <c r="L746" s="60" t="str">
        <f t="shared" si="169"/>
        <v/>
      </c>
      <c r="M746" s="52"/>
      <c r="N746" s="52" t="str">
        <f t="shared" si="161"/>
        <v/>
      </c>
      <c r="O746" s="52" t="str">
        <f t="shared" si="162"/>
        <v/>
      </c>
      <c r="P746" s="52" t="str">
        <f t="shared" si="163"/>
        <v/>
      </c>
      <c r="Q746" s="52" t="str">
        <f>+IF(A746="","",CONCATENATE(YEAR(A746),"-",VLOOKUP(MONTH(A746),INFO_CALENDRIER!$I$1:$J$13,2,FALSE)))</f>
        <v/>
      </c>
      <c r="R746" s="52" t="str">
        <f t="shared" si="164"/>
        <v/>
      </c>
      <c r="S746" s="60" t="str">
        <f t="shared" si="165"/>
        <v/>
      </c>
      <c r="T746" s="52" t="str">
        <f>IF(H746="","",IF(I746=INFO_CALENDRIER!$AB$2,IF(BD!H746="COMMANDE","ALBAN1","ALBAN2"),IF(I746=INFO_CALENDRIER!$AB$3,IF(BD!H746="COMMANDE","ALICE1","ALICE2"),IF(I746=INFO_CALENDRIER!$AB$4,IF(BD!H746="COMMANDE","EUGENIE1","EUGENIE2"),IF(I746=INFO_CALENDRIER!$AB$5,IF(BD!H746="COMMANDE","FRED1","FRED2"),IF(I746=INFO_CALENDRIER!$AB$6,IF(BD!H746="COMMANDE","HERVE1","HERVE2"),IF(I746=INFO_CALENDRIER!$AB$7,IF(BD!H746="COMMANDE","MARIA1","MARIA2"),IF(I746=INFO_CALENDRIER!$AB$8,IF(BD!H746="COMMANDE","MARIE1","MARIE2"),IF(I746=INFO_CALENDRIER!$AB$9,IF(BD!H746="COMMANDE","VALERIE1","VALERIE2"),"erreur")))))))))</f>
        <v/>
      </c>
      <c r="U746" s="52"/>
      <c r="V746" s="52"/>
      <c r="W746" s="60" t="str">
        <f t="shared" si="170"/>
        <v/>
      </c>
      <c r="X746" s="60" t="str">
        <f t="shared" si="171"/>
        <v/>
      </c>
      <c r="Y746" s="60" t="str">
        <f t="shared" si="172"/>
        <v/>
      </c>
      <c r="Z746" s="55" t="str">
        <f t="shared" si="173"/>
        <v/>
      </c>
    </row>
    <row r="747" spans="1:26" x14ac:dyDescent="0.25">
      <c r="A747" s="59"/>
      <c r="B747" s="122"/>
      <c r="C747" s="59"/>
      <c r="D747" s="61"/>
      <c r="E747" s="52"/>
      <c r="F747" s="52"/>
      <c r="G747" s="65"/>
      <c r="H747" s="100" t="str">
        <f t="shared" si="166"/>
        <v/>
      </c>
      <c r="I747" s="52"/>
      <c r="J747" s="60" t="str">
        <f t="shared" si="167"/>
        <v/>
      </c>
      <c r="K747" s="60" t="str">
        <f t="shared" si="168"/>
        <v/>
      </c>
      <c r="L747" s="60" t="str">
        <f t="shared" si="169"/>
        <v/>
      </c>
      <c r="M747" s="52"/>
      <c r="N747" s="52" t="str">
        <f t="shared" si="161"/>
        <v/>
      </c>
      <c r="O747" s="52" t="str">
        <f t="shared" si="162"/>
        <v/>
      </c>
      <c r="P747" s="52" t="str">
        <f t="shared" si="163"/>
        <v/>
      </c>
      <c r="Q747" s="52" t="str">
        <f>+IF(A747="","",CONCATENATE(YEAR(A747),"-",VLOOKUP(MONTH(A747),INFO_CALENDRIER!$I$1:$J$13,2,FALSE)))</f>
        <v/>
      </c>
      <c r="R747" s="52" t="str">
        <f t="shared" si="164"/>
        <v/>
      </c>
      <c r="S747" s="60" t="str">
        <f t="shared" si="165"/>
        <v/>
      </c>
      <c r="T747" s="52" t="str">
        <f>IF(H747="","",IF(I747=INFO_CALENDRIER!$AB$2,IF(BD!H747="COMMANDE","ALBAN1","ALBAN2"),IF(I747=INFO_CALENDRIER!$AB$3,IF(BD!H747="COMMANDE","ALICE1","ALICE2"),IF(I747=INFO_CALENDRIER!$AB$4,IF(BD!H747="COMMANDE","EUGENIE1","EUGENIE2"),IF(I747=INFO_CALENDRIER!$AB$5,IF(BD!H747="COMMANDE","FRED1","FRED2"),IF(I747=INFO_CALENDRIER!$AB$6,IF(BD!H747="COMMANDE","HERVE1","HERVE2"),IF(I747=INFO_CALENDRIER!$AB$7,IF(BD!H747="COMMANDE","MARIA1","MARIA2"),IF(I747=INFO_CALENDRIER!$AB$8,IF(BD!H747="COMMANDE","MARIE1","MARIE2"),IF(I747=INFO_CALENDRIER!$AB$9,IF(BD!H747="COMMANDE","VALERIE1","VALERIE2"),"erreur")))))))))</f>
        <v/>
      </c>
      <c r="U747" s="52"/>
      <c r="V747" s="52"/>
      <c r="W747" s="60" t="str">
        <f t="shared" si="170"/>
        <v/>
      </c>
      <c r="X747" s="60" t="str">
        <f t="shared" si="171"/>
        <v/>
      </c>
      <c r="Y747" s="60" t="str">
        <f t="shared" si="172"/>
        <v/>
      </c>
      <c r="Z747" s="55" t="str">
        <f t="shared" si="173"/>
        <v/>
      </c>
    </row>
    <row r="748" spans="1:26" x14ac:dyDescent="0.25">
      <c r="A748" s="59"/>
      <c r="B748" s="122"/>
      <c r="C748" s="59"/>
      <c r="D748" s="61"/>
      <c r="E748" s="52"/>
      <c r="F748" s="52"/>
      <c r="G748" s="65"/>
      <c r="H748" s="100" t="str">
        <f t="shared" si="166"/>
        <v/>
      </c>
      <c r="I748" s="52"/>
      <c r="J748" s="60" t="str">
        <f t="shared" si="167"/>
        <v/>
      </c>
      <c r="K748" s="60" t="str">
        <f t="shared" si="168"/>
        <v/>
      </c>
      <c r="L748" s="60" t="str">
        <f t="shared" si="169"/>
        <v/>
      </c>
      <c r="M748" s="52"/>
      <c r="N748" s="52" t="str">
        <f t="shared" si="161"/>
        <v/>
      </c>
      <c r="O748" s="52" t="str">
        <f t="shared" si="162"/>
        <v/>
      </c>
      <c r="P748" s="52" t="str">
        <f t="shared" si="163"/>
        <v/>
      </c>
      <c r="Q748" s="52" t="str">
        <f>+IF(A748="","",CONCATENATE(YEAR(A748),"-",VLOOKUP(MONTH(A748),INFO_CALENDRIER!$I$1:$J$13,2,FALSE)))</f>
        <v/>
      </c>
      <c r="R748" s="52" t="str">
        <f t="shared" si="164"/>
        <v/>
      </c>
      <c r="S748" s="60" t="str">
        <f t="shared" si="165"/>
        <v/>
      </c>
      <c r="T748" s="52" t="str">
        <f>IF(H748="","",IF(I748=INFO_CALENDRIER!$AB$2,IF(BD!H748="COMMANDE","ALBAN1","ALBAN2"),IF(I748=INFO_CALENDRIER!$AB$3,IF(BD!H748="COMMANDE","ALICE1","ALICE2"),IF(I748=INFO_CALENDRIER!$AB$4,IF(BD!H748="COMMANDE","EUGENIE1","EUGENIE2"),IF(I748=INFO_CALENDRIER!$AB$5,IF(BD!H748="COMMANDE","FRED1","FRED2"),IF(I748=INFO_CALENDRIER!$AB$6,IF(BD!H748="COMMANDE","HERVE1","HERVE2"),IF(I748=INFO_CALENDRIER!$AB$7,IF(BD!H748="COMMANDE","MARIA1","MARIA2"),IF(I748=INFO_CALENDRIER!$AB$8,IF(BD!H748="COMMANDE","MARIE1","MARIE2"),IF(I748=INFO_CALENDRIER!$AB$9,IF(BD!H748="COMMANDE","VALERIE1","VALERIE2"),"erreur")))))))))</f>
        <v/>
      </c>
      <c r="U748" s="52"/>
      <c r="V748" s="52"/>
      <c r="W748" s="60" t="str">
        <f t="shared" si="170"/>
        <v/>
      </c>
      <c r="X748" s="60" t="str">
        <f t="shared" si="171"/>
        <v/>
      </c>
      <c r="Y748" s="60" t="str">
        <f t="shared" si="172"/>
        <v/>
      </c>
      <c r="Z748" s="55" t="str">
        <f t="shared" si="173"/>
        <v/>
      </c>
    </row>
    <row r="749" spans="1:26" x14ac:dyDescent="0.25">
      <c r="A749" s="59"/>
      <c r="B749" s="122"/>
      <c r="C749" s="59"/>
      <c r="D749" s="61"/>
      <c r="E749" s="52"/>
      <c r="F749" s="52"/>
      <c r="G749" s="65"/>
      <c r="H749" s="100" t="str">
        <f t="shared" si="166"/>
        <v/>
      </c>
      <c r="I749" s="52"/>
      <c r="J749" s="60" t="str">
        <f t="shared" si="167"/>
        <v/>
      </c>
      <c r="K749" s="60" t="str">
        <f t="shared" si="168"/>
        <v/>
      </c>
      <c r="L749" s="60" t="str">
        <f t="shared" si="169"/>
        <v/>
      </c>
      <c r="M749" s="52"/>
      <c r="N749" s="52" t="str">
        <f t="shared" si="161"/>
        <v/>
      </c>
      <c r="O749" s="52" t="str">
        <f t="shared" si="162"/>
        <v/>
      </c>
      <c r="P749" s="52" t="str">
        <f t="shared" si="163"/>
        <v/>
      </c>
      <c r="Q749" s="52" t="str">
        <f>+IF(A749="","",CONCATENATE(YEAR(A749),"-",VLOOKUP(MONTH(A749),INFO_CALENDRIER!$I$1:$J$13,2,FALSE)))</f>
        <v/>
      </c>
      <c r="R749" s="52" t="str">
        <f t="shared" si="164"/>
        <v/>
      </c>
      <c r="S749" s="60" t="str">
        <f t="shared" si="165"/>
        <v/>
      </c>
      <c r="T749" s="52" t="str">
        <f>IF(H749="","",IF(I749=INFO_CALENDRIER!$AB$2,IF(BD!H749="COMMANDE","ALBAN1","ALBAN2"),IF(I749=INFO_CALENDRIER!$AB$3,IF(BD!H749="COMMANDE","ALICE1","ALICE2"),IF(I749=INFO_CALENDRIER!$AB$4,IF(BD!H749="COMMANDE","EUGENIE1","EUGENIE2"),IF(I749=INFO_CALENDRIER!$AB$5,IF(BD!H749="COMMANDE","FRED1","FRED2"),IF(I749=INFO_CALENDRIER!$AB$6,IF(BD!H749="COMMANDE","HERVE1","HERVE2"),IF(I749=INFO_CALENDRIER!$AB$7,IF(BD!H749="COMMANDE","MARIA1","MARIA2"),IF(I749=INFO_CALENDRIER!$AB$8,IF(BD!H749="COMMANDE","MARIE1","MARIE2"),IF(I749=INFO_CALENDRIER!$AB$9,IF(BD!H749="COMMANDE","VALERIE1","VALERIE2"),"erreur")))))))))</f>
        <v/>
      </c>
      <c r="U749" s="52"/>
      <c r="V749" s="52"/>
      <c r="W749" s="60" t="str">
        <f t="shared" si="170"/>
        <v/>
      </c>
      <c r="X749" s="60" t="str">
        <f t="shared" si="171"/>
        <v/>
      </c>
      <c r="Y749" s="60" t="str">
        <f t="shared" si="172"/>
        <v/>
      </c>
      <c r="Z749" s="55" t="str">
        <f t="shared" si="173"/>
        <v/>
      </c>
    </row>
    <row r="750" spans="1:26" x14ac:dyDescent="0.25">
      <c r="A750" s="59"/>
      <c r="B750" s="122"/>
      <c r="C750" s="59"/>
      <c r="D750" s="61"/>
      <c r="E750" s="52"/>
      <c r="F750" s="52"/>
      <c r="G750" s="65"/>
      <c r="H750" s="100" t="str">
        <f t="shared" si="166"/>
        <v/>
      </c>
      <c r="I750" s="52"/>
      <c r="J750" s="60" t="str">
        <f t="shared" si="167"/>
        <v/>
      </c>
      <c r="K750" s="60" t="str">
        <f t="shared" si="168"/>
        <v/>
      </c>
      <c r="L750" s="60" t="str">
        <f t="shared" si="169"/>
        <v/>
      </c>
      <c r="M750" s="52"/>
      <c r="N750" s="52" t="str">
        <f t="shared" si="161"/>
        <v/>
      </c>
      <c r="O750" s="52" t="str">
        <f t="shared" si="162"/>
        <v/>
      </c>
      <c r="P750" s="52" t="str">
        <f t="shared" si="163"/>
        <v/>
      </c>
      <c r="Q750" s="52" t="str">
        <f>+IF(A750="","",CONCATENATE(YEAR(A750),"-",VLOOKUP(MONTH(A750),INFO_CALENDRIER!$I$1:$J$13,2,FALSE)))</f>
        <v/>
      </c>
      <c r="R750" s="52" t="str">
        <f t="shared" si="164"/>
        <v/>
      </c>
      <c r="S750" s="60" t="str">
        <f t="shared" si="165"/>
        <v/>
      </c>
      <c r="T750" s="52" t="str">
        <f>IF(H750="","",IF(I750=INFO_CALENDRIER!$AB$2,IF(BD!H750="COMMANDE","ALBAN1","ALBAN2"),IF(I750=INFO_CALENDRIER!$AB$3,IF(BD!H750="COMMANDE","ALICE1","ALICE2"),IF(I750=INFO_CALENDRIER!$AB$4,IF(BD!H750="COMMANDE","EUGENIE1","EUGENIE2"),IF(I750=INFO_CALENDRIER!$AB$5,IF(BD!H750="COMMANDE","FRED1","FRED2"),IF(I750=INFO_CALENDRIER!$AB$6,IF(BD!H750="COMMANDE","HERVE1","HERVE2"),IF(I750=INFO_CALENDRIER!$AB$7,IF(BD!H750="COMMANDE","MARIA1","MARIA2"),IF(I750=INFO_CALENDRIER!$AB$8,IF(BD!H750="COMMANDE","MARIE1","MARIE2"),IF(I750=INFO_CALENDRIER!$AB$9,IF(BD!H750="COMMANDE","VALERIE1","VALERIE2"),"erreur")))))))))</f>
        <v/>
      </c>
      <c r="U750" s="52"/>
      <c r="V750" s="52"/>
      <c r="W750" s="60" t="str">
        <f t="shared" si="170"/>
        <v/>
      </c>
      <c r="X750" s="60" t="str">
        <f t="shared" si="171"/>
        <v/>
      </c>
      <c r="Y750" s="60" t="str">
        <f t="shared" si="172"/>
        <v/>
      </c>
      <c r="Z750" s="55" t="str">
        <f t="shared" si="173"/>
        <v/>
      </c>
    </row>
    <row r="751" spans="1:26" x14ac:dyDescent="0.25">
      <c r="A751" s="59"/>
      <c r="B751" s="122"/>
      <c r="C751" s="59"/>
      <c r="D751" s="61"/>
      <c r="E751" s="52"/>
      <c r="F751" s="52"/>
      <c r="G751" s="65"/>
      <c r="H751" s="100" t="str">
        <f t="shared" si="166"/>
        <v/>
      </c>
      <c r="I751" s="52"/>
      <c r="J751" s="60" t="str">
        <f t="shared" si="167"/>
        <v/>
      </c>
      <c r="K751" s="60" t="str">
        <f t="shared" si="168"/>
        <v/>
      </c>
      <c r="L751" s="60" t="str">
        <f t="shared" si="169"/>
        <v/>
      </c>
      <c r="M751" s="52"/>
      <c r="N751" s="52" t="str">
        <f t="shared" si="161"/>
        <v/>
      </c>
      <c r="O751" s="52" t="str">
        <f t="shared" si="162"/>
        <v/>
      </c>
      <c r="P751" s="52" t="str">
        <f t="shared" si="163"/>
        <v/>
      </c>
      <c r="Q751" s="52" t="str">
        <f>+IF(A751="","",CONCATENATE(YEAR(A751),"-",VLOOKUP(MONTH(A751),INFO_CALENDRIER!$I$1:$J$13,2,FALSE)))</f>
        <v/>
      </c>
      <c r="R751" s="52" t="str">
        <f t="shared" si="164"/>
        <v/>
      </c>
      <c r="S751" s="60" t="str">
        <f t="shared" si="165"/>
        <v/>
      </c>
      <c r="T751" s="52" t="str">
        <f>IF(H751="","",IF(I751=INFO_CALENDRIER!$AB$2,IF(BD!H751="COMMANDE","ALBAN1","ALBAN2"),IF(I751=INFO_CALENDRIER!$AB$3,IF(BD!H751="COMMANDE","ALICE1","ALICE2"),IF(I751=INFO_CALENDRIER!$AB$4,IF(BD!H751="COMMANDE","EUGENIE1","EUGENIE2"),IF(I751=INFO_CALENDRIER!$AB$5,IF(BD!H751="COMMANDE","FRED1","FRED2"),IF(I751=INFO_CALENDRIER!$AB$6,IF(BD!H751="COMMANDE","HERVE1","HERVE2"),IF(I751=INFO_CALENDRIER!$AB$7,IF(BD!H751="COMMANDE","MARIA1","MARIA2"),IF(I751=INFO_CALENDRIER!$AB$8,IF(BD!H751="COMMANDE","MARIE1","MARIE2"),IF(I751=INFO_CALENDRIER!$AB$9,IF(BD!H751="COMMANDE","VALERIE1","VALERIE2"),"erreur")))))))))</f>
        <v/>
      </c>
      <c r="U751" s="52"/>
      <c r="V751" s="52"/>
      <c r="W751" s="60" t="str">
        <f t="shared" si="170"/>
        <v/>
      </c>
      <c r="X751" s="60" t="str">
        <f t="shared" si="171"/>
        <v/>
      </c>
      <c r="Y751" s="60" t="str">
        <f t="shared" si="172"/>
        <v/>
      </c>
      <c r="Z751" s="55" t="str">
        <f t="shared" si="173"/>
        <v/>
      </c>
    </row>
    <row r="752" spans="1:26" x14ac:dyDescent="0.25">
      <c r="A752" s="59"/>
      <c r="B752" s="122"/>
      <c r="C752" s="59"/>
      <c r="D752" s="61"/>
      <c r="E752" s="52"/>
      <c r="F752" s="52"/>
      <c r="G752" s="65"/>
      <c r="H752" s="100" t="str">
        <f t="shared" si="166"/>
        <v/>
      </c>
      <c r="I752" s="52"/>
      <c r="J752" s="60" t="str">
        <f t="shared" si="167"/>
        <v/>
      </c>
      <c r="K752" s="60" t="str">
        <f t="shared" si="168"/>
        <v/>
      </c>
      <c r="L752" s="60" t="str">
        <f t="shared" si="169"/>
        <v/>
      </c>
      <c r="M752" s="52"/>
      <c r="N752" s="52" t="str">
        <f t="shared" si="161"/>
        <v/>
      </c>
      <c r="O752" s="52" t="str">
        <f t="shared" si="162"/>
        <v/>
      </c>
      <c r="P752" s="52" t="str">
        <f t="shared" si="163"/>
        <v/>
      </c>
      <c r="Q752" s="52" t="str">
        <f>+IF(A752="","",CONCATENATE(YEAR(A752),"-",VLOOKUP(MONTH(A752),INFO_CALENDRIER!$I$1:$J$13,2,FALSE)))</f>
        <v/>
      </c>
      <c r="R752" s="52" t="str">
        <f t="shared" si="164"/>
        <v/>
      </c>
      <c r="S752" s="60" t="str">
        <f t="shared" si="165"/>
        <v/>
      </c>
      <c r="T752" s="52" t="str">
        <f>IF(H752="","",IF(I752=INFO_CALENDRIER!$AB$2,IF(BD!H752="COMMANDE","ALBAN1","ALBAN2"),IF(I752=INFO_CALENDRIER!$AB$3,IF(BD!H752="COMMANDE","ALICE1","ALICE2"),IF(I752=INFO_CALENDRIER!$AB$4,IF(BD!H752="COMMANDE","EUGENIE1","EUGENIE2"),IF(I752=INFO_CALENDRIER!$AB$5,IF(BD!H752="COMMANDE","FRED1","FRED2"),IF(I752=INFO_CALENDRIER!$AB$6,IF(BD!H752="COMMANDE","HERVE1","HERVE2"),IF(I752=INFO_CALENDRIER!$AB$7,IF(BD!H752="COMMANDE","MARIA1","MARIA2"),IF(I752=INFO_CALENDRIER!$AB$8,IF(BD!H752="COMMANDE","MARIE1","MARIE2"),IF(I752=INFO_CALENDRIER!$AB$9,IF(BD!H752="COMMANDE","VALERIE1","VALERIE2"),"erreur")))))))))</f>
        <v/>
      </c>
      <c r="U752" s="52"/>
      <c r="V752" s="52"/>
      <c r="W752" s="60" t="str">
        <f t="shared" si="170"/>
        <v/>
      </c>
      <c r="X752" s="60" t="str">
        <f t="shared" si="171"/>
        <v/>
      </c>
      <c r="Y752" s="60" t="str">
        <f t="shared" si="172"/>
        <v/>
      </c>
      <c r="Z752" s="55" t="str">
        <f t="shared" si="173"/>
        <v/>
      </c>
    </row>
    <row r="753" spans="1:26" x14ac:dyDescent="0.25">
      <c r="A753" s="59"/>
      <c r="B753" s="122"/>
      <c r="C753" s="59"/>
      <c r="D753" s="61"/>
      <c r="E753" s="52"/>
      <c r="F753" s="52"/>
      <c r="G753" s="65"/>
      <c r="H753" s="100" t="str">
        <f t="shared" si="166"/>
        <v/>
      </c>
      <c r="I753" s="52"/>
      <c r="J753" s="60" t="str">
        <f t="shared" si="167"/>
        <v/>
      </c>
      <c r="K753" s="60" t="str">
        <f t="shared" si="168"/>
        <v/>
      </c>
      <c r="L753" s="60" t="str">
        <f t="shared" si="169"/>
        <v/>
      </c>
      <c r="M753" s="52"/>
      <c r="N753" s="52" t="str">
        <f t="shared" si="161"/>
        <v/>
      </c>
      <c r="O753" s="52" t="str">
        <f t="shared" si="162"/>
        <v/>
      </c>
      <c r="P753" s="52" t="str">
        <f t="shared" si="163"/>
        <v/>
      </c>
      <c r="Q753" s="52" t="str">
        <f>+IF(A753="","",CONCATENATE(YEAR(A753),"-",VLOOKUP(MONTH(A753),INFO_CALENDRIER!$I$1:$J$13,2,FALSE)))</f>
        <v/>
      </c>
      <c r="R753" s="52" t="str">
        <f t="shared" si="164"/>
        <v/>
      </c>
      <c r="S753" s="60" t="str">
        <f t="shared" si="165"/>
        <v/>
      </c>
      <c r="T753" s="52" t="str">
        <f>IF(H753="","",IF(I753=INFO_CALENDRIER!$AB$2,IF(BD!H753="COMMANDE","ALBAN1","ALBAN2"),IF(I753=INFO_CALENDRIER!$AB$3,IF(BD!H753="COMMANDE","ALICE1","ALICE2"),IF(I753=INFO_CALENDRIER!$AB$4,IF(BD!H753="COMMANDE","EUGENIE1","EUGENIE2"),IF(I753=INFO_CALENDRIER!$AB$5,IF(BD!H753="COMMANDE","FRED1","FRED2"),IF(I753=INFO_CALENDRIER!$AB$6,IF(BD!H753="COMMANDE","HERVE1","HERVE2"),IF(I753=INFO_CALENDRIER!$AB$7,IF(BD!H753="COMMANDE","MARIA1","MARIA2"),IF(I753=INFO_CALENDRIER!$AB$8,IF(BD!H753="COMMANDE","MARIE1","MARIE2"),IF(I753=INFO_CALENDRIER!$AB$9,IF(BD!H753="COMMANDE","VALERIE1","VALERIE2"),"erreur")))))))))</f>
        <v/>
      </c>
      <c r="U753" s="52"/>
      <c r="V753" s="52"/>
      <c r="W753" s="60" t="str">
        <f t="shared" si="170"/>
        <v/>
      </c>
      <c r="X753" s="60" t="str">
        <f t="shared" si="171"/>
        <v/>
      </c>
      <c r="Y753" s="60" t="str">
        <f t="shared" si="172"/>
        <v/>
      </c>
      <c r="Z753" s="55" t="str">
        <f t="shared" si="173"/>
        <v/>
      </c>
    </row>
    <row r="754" spans="1:26" x14ac:dyDescent="0.25">
      <c r="A754" s="59"/>
      <c r="B754" s="122"/>
      <c r="C754" s="59"/>
      <c r="D754" s="61"/>
      <c r="E754" s="52"/>
      <c r="F754" s="52"/>
      <c r="G754" s="65"/>
      <c r="H754" s="100" t="str">
        <f t="shared" si="166"/>
        <v/>
      </c>
      <c r="I754" s="52"/>
      <c r="J754" s="60" t="str">
        <f t="shared" si="167"/>
        <v/>
      </c>
      <c r="K754" s="60" t="str">
        <f t="shared" si="168"/>
        <v/>
      </c>
      <c r="L754" s="60" t="str">
        <f t="shared" si="169"/>
        <v/>
      </c>
      <c r="M754" s="52"/>
      <c r="N754" s="52" t="str">
        <f t="shared" si="161"/>
        <v/>
      </c>
      <c r="O754" s="52" t="str">
        <f t="shared" si="162"/>
        <v/>
      </c>
      <c r="P754" s="52" t="str">
        <f t="shared" si="163"/>
        <v/>
      </c>
      <c r="Q754" s="52" t="str">
        <f>+IF(A754="","",CONCATENATE(YEAR(A754),"-",VLOOKUP(MONTH(A754),INFO_CALENDRIER!$I$1:$J$13,2,FALSE)))</f>
        <v/>
      </c>
      <c r="R754" s="52" t="str">
        <f t="shared" si="164"/>
        <v/>
      </c>
      <c r="S754" s="60" t="str">
        <f t="shared" si="165"/>
        <v/>
      </c>
      <c r="T754" s="52" t="str">
        <f>IF(H754="","",IF(I754=INFO_CALENDRIER!$AB$2,IF(BD!H754="COMMANDE","ALBAN1","ALBAN2"),IF(I754=INFO_CALENDRIER!$AB$3,IF(BD!H754="COMMANDE","ALICE1","ALICE2"),IF(I754=INFO_CALENDRIER!$AB$4,IF(BD!H754="COMMANDE","EUGENIE1","EUGENIE2"),IF(I754=INFO_CALENDRIER!$AB$5,IF(BD!H754="COMMANDE","FRED1","FRED2"),IF(I754=INFO_CALENDRIER!$AB$6,IF(BD!H754="COMMANDE","HERVE1","HERVE2"),IF(I754=INFO_CALENDRIER!$AB$7,IF(BD!H754="COMMANDE","MARIA1","MARIA2"),IF(I754=INFO_CALENDRIER!$AB$8,IF(BD!H754="COMMANDE","MARIE1","MARIE2"),IF(I754=INFO_CALENDRIER!$AB$9,IF(BD!H754="COMMANDE","VALERIE1","VALERIE2"),"erreur")))))))))</f>
        <v/>
      </c>
      <c r="U754" s="52"/>
      <c r="V754" s="52"/>
      <c r="W754" s="60" t="str">
        <f t="shared" si="170"/>
        <v/>
      </c>
      <c r="X754" s="60" t="str">
        <f t="shared" si="171"/>
        <v/>
      </c>
      <c r="Y754" s="60" t="str">
        <f t="shared" si="172"/>
        <v/>
      </c>
      <c r="Z754" s="55" t="str">
        <f t="shared" si="173"/>
        <v/>
      </c>
    </row>
    <row r="755" spans="1:26" x14ac:dyDescent="0.25">
      <c r="A755" s="59"/>
      <c r="B755" s="122"/>
      <c r="C755" s="59"/>
      <c r="D755" s="61"/>
      <c r="E755" s="52"/>
      <c r="F755" s="52"/>
      <c r="G755" s="65"/>
      <c r="H755" s="100" t="str">
        <f t="shared" si="166"/>
        <v/>
      </c>
      <c r="I755" s="52"/>
      <c r="J755" s="60" t="str">
        <f t="shared" si="167"/>
        <v/>
      </c>
      <c r="K755" s="60" t="str">
        <f t="shared" si="168"/>
        <v/>
      </c>
      <c r="L755" s="60" t="str">
        <f t="shared" si="169"/>
        <v/>
      </c>
      <c r="M755" s="52"/>
      <c r="N755" s="52" t="str">
        <f t="shared" si="161"/>
        <v/>
      </c>
      <c r="O755" s="52" t="str">
        <f t="shared" si="162"/>
        <v/>
      </c>
      <c r="P755" s="52" t="str">
        <f t="shared" si="163"/>
        <v/>
      </c>
      <c r="Q755" s="52" t="str">
        <f>+IF(A755="","",CONCATENATE(YEAR(A755),"-",VLOOKUP(MONTH(A755),INFO_CALENDRIER!$I$1:$J$13,2,FALSE)))</f>
        <v/>
      </c>
      <c r="R755" s="52" t="str">
        <f t="shared" si="164"/>
        <v/>
      </c>
      <c r="S755" s="60" t="str">
        <f t="shared" si="165"/>
        <v/>
      </c>
      <c r="T755" s="52" t="str">
        <f>IF(H755="","",IF(I755=INFO_CALENDRIER!$AB$2,IF(BD!H755="COMMANDE","ALBAN1","ALBAN2"),IF(I755=INFO_CALENDRIER!$AB$3,IF(BD!H755="COMMANDE","ALICE1","ALICE2"),IF(I755=INFO_CALENDRIER!$AB$4,IF(BD!H755="COMMANDE","EUGENIE1","EUGENIE2"),IF(I755=INFO_CALENDRIER!$AB$5,IF(BD!H755="COMMANDE","FRED1","FRED2"),IF(I755=INFO_CALENDRIER!$AB$6,IF(BD!H755="COMMANDE","HERVE1","HERVE2"),IF(I755=INFO_CALENDRIER!$AB$7,IF(BD!H755="COMMANDE","MARIA1","MARIA2"),IF(I755=INFO_CALENDRIER!$AB$8,IF(BD!H755="COMMANDE","MARIE1","MARIE2"),IF(I755=INFO_CALENDRIER!$AB$9,IF(BD!H755="COMMANDE","VALERIE1","VALERIE2"),"erreur")))))))))</f>
        <v/>
      </c>
      <c r="U755" s="52"/>
      <c r="V755" s="52"/>
      <c r="W755" s="60" t="str">
        <f t="shared" si="170"/>
        <v/>
      </c>
      <c r="X755" s="60" t="str">
        <f t="shared" si="171"/>
        <v/>
      </c>
      <c r="Y755" s="60" t="str">
        <f t="shared" si="172"/>
        <v/>
      </c>
      <c r="Z755" s="55" t="str">
        <f t="shared" si="173"/>
        <v/>
      </c>
    </row>
    <row r="756" spans="1:26" x14ac:dyDescent="0.25">
      <c r="A756" s="59"/>
      <c r="B756" s="122"/>
      <c r="C756" s="59"/>
      <c r="D756" s="61"/>
      <c r="E756" s="52"/>
      <c r="F756" s="52"/>
      <c r="G756" s="65"/>
      <c r="H756" s="100" t="str">
        <f t="shared" si="166"/>
        <v/>
      </c>
      <c r="I756" s="52"/>
      <c r="J756" s="60" t="str">
        <f t="shared" si="167"/>
        <v/>
      </c>
      <c r="K756" s="60" t="str">
        <f t="shared" si="168"/>
        <v/>
      </c>
      <c r="L756" s="60" t="str">
        <f t="shared" si="169"/>
        <v/>
      </c>
      <c r="M756" s="52"/>
      <c r="N756" s="52" t="str">
        <f t="shared" si="161"/>
        <v/>
      </c>
      <c r="O756" s="52" t="str">
        <f t="shared" si="162"/>
        <v/>
      </c>
      <c r="P756" s="52" t="str">
        <f t="shared" si="163"/>
        <v/>
      </c>
      <c r="Q756" s="52" t="str">
        <f>+IF(A756="","",CONCATENATE(YEAR(A756),"-",VLOOKUP(MONTH(A756),INFO_CALENDRIER!$I$1:$J$13,2,FALSE)))</f>
        <v/>
      </c>
      <c r="R756" s="52" t="str">
        <f t="shared" si="164"/>
        <v/>
      </c>
      <c r="S756" s="60" t="str">
        <f t="shared" si="165"/>
        <v/>
      </c>
      <c r="T756" s="52" t="str">
        <f>IF(H756="","",IF(I756=INFO_CALENDRIER!$AB$2,IF(BD!H756="COMMANDE","ALBAN1","ALBAN2"),IF(I756=INFO_CALENDRIER!$AB$3,IF(BD!H756="COMMANDE","ALICE1","ALICE2"),IF(I756=INFO_CALENDRIER!$AB$4,IF(BD!H756="COMMANDE","EUGENIE1","EUGENIE2"),IF(I756=INFO_CALENDRIER!$AB$5,IF(BD!H756="COMMANDE","FRED1","FRED2"),IF(I756=INFO_CALENDRIER!$AB$6,IF(BD!H756="COMMANDE","HERVE1","HERVE2"),IF(I756=INFO_CALENDRIER!$AB$7,IF(BD!H756="COMMANDE","MARIA1","MARIA2"),IF(I756=INFO_CALENDRIER!$AB$8,IF(BD!H756="COMMANDE","MARIE1","MARIE2"),IF(I756=INFO_CALENDRIER!$AB$9,IF(BD!H756="COMMANDE","VALERIE1","VALERIE2"),"erreur")))))))))</f>
        <v/>
      </c>
      <c r="U756" s="52"/>
      <c r="V756" s="52"/>
      <c r="W756" s="60" t="str">
        <f t="shared" si="170"/>
        <v/>
      </c>
      <c r="X756" s="60" t="str">
        <f t="shared" si="171"/>
        <v/>
      </c>
      <c r="Y756" s="60" t="str">
        <f t="shared" si="172"/>
        <v/>
      </c>
      <c r="Z756" s="55" t="str">
        <f t="shared" si="173"/>
        <v/>
      </c>
    </row>
    <row r="757" spans="1:26" x14ac:dyDescent="0.25">
      <c r="A757" s="59"/>
      <c r="B757" s="122"/>
      <c r="C757" s="59"/>
      <c r="D757" s="61"/>
      <c r="E757" s="52"/>
      <c r="F757" s="52"/>
      <c r="G757" s="65"/>
      <c r="H757" s="100" t="str">
        <f t="shared" si="166"/>
        <v/>
      </c>
      <c r="I757" s="52"/>
      <c r="J757" s="60" t="str">
        <f t="shared" si="167"/>
        <v/>
      </c>
      <c r="K757" s="60" t="str">
        <f t="shared" si="168"/>
        <v/>
      </c>
      <c r="L757" s="60" t="str">
        <f t="shared" si="169"/>
        <v/>
      </c>
      <c r="M757" s="52"/>
      <c r="N757" s="52" t="str">
        <f t="shared" si="161"/>
        <v/>
      </c>
      <c r="O757" s="52" t="str">
        <f t="shared" si="162"/>
        <v/>
      </c>
      <c r="P757" s="52" t="str">
        <f t="shared" si="163"/>
        <v/>
      </c>
      <c r="Q757" s="52" t="str">
        <f>+IF(A757="","",CONCATENATE(YEAR(A757),"-",VLOOKUP(MONTH(A757),INFO_CALENDRIER!$I$1:$J$13,2,FALSE)))</f>
        <v/>
      </c>
      <c r="R757" s="52" t="str">
        <f t="shared" si="164"/>
        <v/>
      </c>
      <c r="S757" s="60" t="str">
        <f t="shared" si="165"/>
        <v/>
      </c>
      <c r="T757" s="52" t="str">
        <f>IF(H757="","",IF(I757=INFO_CALENDRIER!$AB$2,IF(BD!H757="COMMANDE","ALBAN1","ALBAN2"),IF(I757=INFO_CALENDRIER!$AB$3,IF(BD!H757="COMMANDE","ALICE1","ALICE2"),IF(I757=INFO_CALENDRIER!$AB$4,IF(BD!H757="COMMANDE","EUGENIE1","EUGENIE2"),IF(I757=INFO_CALENDRIER!$AB$5,IF(BD!H757="COMMANDE","FRED1","FRED2"),IF(I757=INFO_CALENDRIER!$AB$6,IF(BD!H757="COMMANDE","HERVE1","HERVE2"),IF(I757=INFO_CALENDRIER!$AB$7,IF(BD!H757="COMMANDE","MARIA1","MARIA2"),IF(I757=INFO_CALENDRIER!$AB$8,IF(BD!H757="COMMANDE","MARIE1","MARIE2"),IF(I757=INFO_CALENDRIER!$AB$9,IF(BD!H757="COMMANDE","VALERIE1","VALERIE2"),"erreur")))))))))</f>
        <v/>
      </c>
      <c r="U757" s="52"/>
      <c r="V757" s="52"/>
      <c r="W757" s="60" t="str">
        <f t="shared" si="170"/>
        <v/>
      </c>
      <c r="X757" s="60" t="str">
        <f t="shared" si="171"/>
        <v/>
      </c>
      <c r="Y757" s="60" t="str">
        <f t="shared" si="172"/>
        <v/>
      </c>
      <c r="Z757" s="55" t="str">
        <f t="shared" si="173"/>
        <v/>
      </c>
    </row>
    <row r="758" spans="1:26" x14ac:dyDescent="0.25">
      <c r="A758" s="59"/>
      <c r="B758" s="122"/>
      <c r="C758" s="59"/>
      <c r="D758" s="61"/>
      <c r="E758" s="52"/>
      <c r="F758" s="52"/>
      <c r="G758" s="65"/>
      <c r="H758" s="100" t="str">
        <f t="shared" si="166"/>
        <v/>
      </c>
      <c r="I758" s="52"/>
      <c r="J758" s="60" t="str">
        <f t="shared" si="167"/>
        <v/>
      </c>
      <c r="K758" s="60" t="str">
        <f t="shared" si="168"/>
        <v/>
      </c>
      <c r="L758" s="60" t="str">
        <f t="shared" si="169"/>
        <v/>
      </c>
      <c r="M758" s="52"/>
      <c r="N758" s="52" t="str">
        <f t="shared" si="161"/>
        <v/>
      </c>
      <c r="O758" s="52" t="str">
        <f t="shared" si="162"/>
        <v/>
      </c>
      <c r="P758" s="52" t="str">
        <f t="shared" si="163"/>
        <v/>
      </c>
      <c r="Q758" s="52" t="str">
        <f>+IF(A758="","",CONCATENATE(YEAR(A758),"-",VLOOKUP(MONTH(A758),INFO_CALENDRIER!$I$1:$J$13,2,FALSE)))</f>
        <v/>
      </c>
      <c r="R758" s="52" t="str">
        <f t="shared" si="164"/>
        <v/>
      </c>
      <c r="S758" s="60" t="str">
        <f t="shared" si="165"/>
        <v/>
      </c>
      <c r="T758" s="52" t="str">
        <f>IF(H758="","",IF(I758=INFO_CALENDRIER!$AB$2,IF(BD!H758="COMMANDE","ALBAN1","ALBAN2"),IF(I758=INFO_CALENDRIER!$AB$3,IF(BD!H758="COMMANDE","ALICE1","ALICE2"),IF(I758=INFO_CALENDRIER!$AB$4,IF(BD!H758="COMMANDE","EUGENIE1","EUGENIE2"),IF(I758=INFO_CALENDRIER!$AB$5,IF(BD!H758="COMMANDE","FRED1","FRED2"),IF(I758=INFO_CALENDRIER!$AB$6,IF(BD!H758="COMMANDE","HERVE1","HERVE2"),IF(I758=INFO_CALENDRIER!$AB$7,IF(BD!H758="COMMANDE","MARIA1","MARIA2"),IF(I758=INFO_CALENDRIER!$AB$8,IF(BD!H758="COMMANDE","MARIE1","MARIE2"),IF(I758=INFO_CALENDRIER!$AB$9,IF(BD!H758="COMMANDE","VALERIE1","VALERIE2"),"erreur")))))))))</f>
        <v/>
      </c>
      <c r="U758" s="52"/>
      <c r="V758" s="52"/>
      <c r="W758" s="60" t="str">
        <f t="shared" si="170"/>
        <v/>
      </c>
      <c r="X758" s="60" t="str">
        <f t="shared" si="171"/>
        <v/>
      </c>
      <c r="Y758" s="60" t="str">
        <f t="shared" si="172"/>
        <v/>
      </c>
      <c r="Z758" s="55" t="str">
        <f t="shared" si="173"/>
        <v/>
      </c>
    </row>
    <row r="759" spans="1:26" x14ac:dyDescent="0.25">
      <c r="A759" s="59"/>
      <c r="B759" s="122"/>
      <c r="C759" s="59"/>
      <c r="D759" s="61"/>
      <c r="E759" s="52"/>
      <c r="F759" s="52"/>
      <c r="G759" s="65"/>
      <c r="H759" s="100" t="str">
        <f t="shared" si="166"/>
        <v/>
      </c>
      <c r="I759" s="52"/>
      <c r="J759" s="60" t="str">
        <f t="shared" si="167"/>
        <v/>
      </c>
      <c r="K759" s="60" t="str">
        <f t="shared" si="168"/>
        <v/>
      </c>
      <c r="L759" s="60" t="str">
        <f t="shared" si="169"/>
        <v/>
      </c>
      <c r="M759" s="52"/>
      <c r="N759" s="52" t="str">
        <f t="shared" si="161"/>
        <v/>
      </c>
      <c r="O759" s="52" t="str">
        <f t="shared" si="162"/>
        <v/>
      </c>
      <c r="P759" s="52" t="str">
        <f t="shared" si="163"/>
        <v/>
      </c>
      <c r="Q759" s="52" t="str">
        <f>+IF(A759="","",CONCATENATE(YEAR(A759),"-",VLOOKUP(MONTH(A759),INFO_CALENDRIER!$I$1:$J$13,2,FALSE)))</f>
        <v/>
      </c>
      <c r="R759" s="52" t="str">
        <f t="shared" si="164"/>
        <v/>
      </c>
      <c r="S759" s="60" t="str">
        <f t="shared" si="165"/>
        <v/>
      </c>
      <c r="T759" s="52" t="str">
        <f>IF(H759="","",IF(I759=INFO_CALENDRIER!$AB$2,IF(BD!H759="COMMANDE","ALBAN1","ALBAN2"),IF(I759=INFO_CALENDRIER!$AB$3,IF(BD!H759="COMMANDE","ALICE1","ALICE2"),IF(I759=INFO_CALENDRIER!$AB$4,IF(BD!H759="COMMANDE","EUGENIE1","EUGENIE2"),IF(I759=INFO_CALENDRIER!$AB$5,IF(BD!H759="COMMANDE","FRED1","FRED2"),IF(I759=INFO_CALENDRIER!$AB$6,IF(BD!H759="COMMANDE","HERVE1","HERVE2"),IF(I759=INFO_CALENDRIER!$AB$7,IF(BD!H759="COMMANDE","MARIA1","MARIA2"),IF(I759=INFO_CALENDRIER!$AB$8,IF(BD!H759="COMMANDE","MARIE1","MARIE2"),IF(I759=INFO_CALENDRIER!$AB$9,IF(BD!H759="COMMANDE","VALERIE1","VALERIE2"),"erreur")))))))))</f>
        <v/>
      </c>
      <c r="U759" s="52"/>
      <c r="V759" s="52"/>
      <c r="W759" s="60" t="str">
        <f t="shared" si="170"/>
        <v/>
      </c>
      <c r="X759" s="60" t="str">
        <f t="shared" si="171"/>
        <v/>
      </c>
      <c r="Y759" s="60" t="str">
        <f t="shared" si="172"/>
        <v/>
      </c>
      <c r="Z759" s="55" t="str">
        <f t="shared" si="173"/>
        <v/>
      </c>
    </row>
    <row r="760" spans="1:26" x14ac:dyDescent="0.25">
      <c r="A760" s="59"/>
      <c r="B760" s="122"/>
      <c r="C760" s="59"/>
      <c r="D760" s="61"/>
      <c r="E760" s="52"/>
      <c r="F760" s="52"/>
      <c r="G760" s="65"/>
      <c r="H760" s="100" t="str">
        <f t="shared" si="166"/>
        <v/>
      </c>
      <c r="I760" s="52"/>
      <c r="J760" s="60" t="str">
        <f t="shared" si="167"/>
        <v/>
      </c>
      <c r="K760" s="60" t="str">
        <f t="shared" si="168"/>
        <v/>
      </c>
      <c r="L760" s="60" t="str">
        <f t="shared" si="169"/>
        <v/>
      </c>
      <c r="M760" s="52"/>
      <c r="N760" s="52" t="str">
        <f t="shared" si="161"/>
        <v/>
      </c>
      <c r="O760" s="52" t="str">
        <f t="shared" si="162"/>
        <v/>
      </c>
      <c r="P760" s="52" t="str">
        <f t="shared" si="163"/>
        <v/>
      </c>
      <c r="Q760" s="52" t="str">
        <f>+IF(A760="","",CONCATENATE(YEAR(A760),"-",VLOOKUP(MONTH(A760),INFO_CALENDRIER!$I$1:$J$13,2,FALSE)))</f>
        <v/>
      </c>
      <c r="R760" s="52" t="str">
        <f t="shared" si="164"/>
        <v/>
      </c>
      <c r="S760" s="60" t="str">
        <f t="shared" si="165"/>
        <v/>
      </c>
      <c r="T760" s="52" t="str">
        <f>IF(H760="","",IF(I760=INFO_CALENDRIER!$AB$2,IF(BD!H760="COMMANDE","ALBAN1","ALBAN2"),IF(I760=INFO_CALENDRIER!$AB$3,IF(BD!H760="COMMANDE","ALICE1","ALICE2"),IF(I760=INFO_CALENDRIER!$AB$4,IF(BD!H760="COMMANDE","EUGENIE1","EUGENIE2"),IF(I760=INFO_CALENDRIER!$AB$5,IF(BD!H760="COMMANDE","FRED1","FRED2"),IF(I760=INFO_CALENDRIER!$AB$6,IF(BD!H760="COMMANDE","HERVE1","HERVE2"),IF(I760=INFO_CALENDRIER!$AB$7,IF(BD!H760="COMMANDE","MARIA1","MARIA2"),IF(I760=INFO_CALENDRIER!$AB$8,IF(BD!H760="COMMANDE","MARIE1","MARIE2"),IF(I760=INFO_CALENDRIER!$AB$9,IF(BD!H760="COMMANDE","VALERIE1","VALERIE2"),"erreur")))))))))</f>
        <v/>
      </c>
      <c r="U760" s="52"/>
      <c r="V760" s="52"/>
      <c r="W760" s="60" t="str">
        <f t="shared" si="170"/>
        <v/>
      </c>
      <c r="X760" s="60" t="str">
        <f t="shared" si="171"/>
        <v/>
      </c>
      <c r="Y760" s="60" t="str">
        <f t="shared" si="172"/>
        <v/>
      </c>
      <c r="Z760" s="55" t="str">
        <f t="shared" si="173"/>
        <v/>
      </c>
    </row>
    <row r="761" spans="1:26" x14ac:dyDescent="0.25">
      <c r="A761" s="59"/>
      <c r="B761" s="122"/>
      <c r="C761" s="59"/>
      <c r="D761" s="61"/>
      <c r="E761" s="52"/>
      <c r="F761" s="52"/>
      <c r="G761" s="65"/>
      <c r="H761" s="100" t="str">
        <f t="shared" si="166"/>
        <v/>
      </c>
      <c r="I761" s="52"/>
      <c r="J761" s="60" t="str">
        <f t="shared" si="167"/>
        <v/>
      </c>
      <c r="K761" s="60" t="str">
        <f t="shared" si="168"/>
        <v/>
      </c>
      <c r="L761" s="60" t="str">
        <f t="shared" si="169"/>
        <v/>
      </c>
      <c r="M761" s="52"/>
      <c r="N761" s="52" t="str">
        <f t="shared" si="161"/>
        <v/>
      </c>
      <c r="O761" s="52" t="str">
        <f t="shared" si="162"/>
        <v/>
      </c>
      <c r="P761" s="52" t="str">
        <f t="shared" si="163"/>
        <v/>
      </c>
      <c r="Q761" s="52" t="str">
        <f>+IF(A761="","",CONCATENATE(YEAR(A761),"-",VLOOKUP(MONTH(A761),INFO_CALENDRIER!$I$1:$J$13,2,FALSE)))</f>
        <v/>
      </c>
      <c r="R761" s="52" t="str">
        <f t="shared" si="164"/>
        <v/>
      </c>
      <c r="S761" s="60" t="str">
        <f t="shared" si="165"/>
        <v/>
      </c>
      <c r="T761" s="52" t="str">
        <f>IF(H761="","",IF(I761=INFO_CALENDRIER!$AB$2,IF(BD!H761="COMMANDE","ALBAN1","ALBAN2"),IF(I761=INFO_CALENDRIER!$AB$3,IF(BD!H761="COMMANDE","ALICE1","ALICE2"),IF(I761=INFO_CALENDRIER!$AB$4,IF(BD!H761="COMMANDE","EUGENIE1","EUGENIE2"),IF(I761=INFO_CALENDRIER!$AB$5,IF(BD!H761="COMMANDE","FRED1","FRED2"),IF(I761=INFO_CALENDRIER!$AB$6,IF(BD!H761="COMMANDE","HERVE1","HERVE2"),IF(I761=INFO_CALENDRIER!$AB$7,IF(BD!H761="COMMANDE","MARIA1","MARIA2"),IF(I761=INFO_CALENDRIER!$AB$8,IF(BD!H761="COMMANDE","MARIE1","MARIE2"),IF(I761=INFO_CALENDRIER!$AB$9,IF(BD!H761="COMMANDE","VALERIE1","VALERIE2"),"erreur")))))))))</f>
        <v/>
      </c>
      <c r="U761" s="52"/>
      <c r="V761" s="52"/>
      <c r="W761" s="60" t="str">
        <f t="shared" si="170"/>
        <v/>
      </c>
      <c r="X761" s="60" t="str">
        <f t="shared" si="171"/>
        <v/>
      </c>
      <c r="Y761" s="60" t="str">
        <f t="shared" si="172"/>
        <v/>
      </c>
      <c r="Z761" s="55" t="str">
        <f t="shared" si="173"/>
        <v/>
      </c>
    </row>
    <row r="762" spans="1:26" x14ac:dyDescent="0.25">
      <c r="A762" s="59"/>
      <c r="B762" s="122"/>
      <c r="C762" s="59"/>
      <c r="D762" s="61"/>
      <c r="E762" s="52"/>
      <c r="F762" s="52"/>
      <c r="G762" s="65"/>
      <c r="H762" s="100" t="str">
        <f t="shared" si="166"/>
        <v/>
      </c>
      <c r="I762" s="52"/>
      <c r="J762" s="60" t="str">
        <f t="shared" si="167"/>
        <v/>
      </c>
      <c r="K762" s="60" t="str">
        <f t="shared" si="168"/>
        <v/>
      </c>
      <c r="L762" s="60" t="str">
        <f t="shared" si="169"/>
        <v/>
      </c>
      <c r="M762" s="52"/>
      <c r="N762" s="52" t="str">
        <f t="shared" si="161"/>
        <v/>
      </c>
      <c r="O762" s="52" t="str">
        <f t="shared" si="162"/>
        <v/>
      </c>
      <c r="P762" s="52" t="str">
        <f t="shared" si="163"/>
        <v/>
      </c>
      <c r="Q762" s="52" t="str">
        <f>+IF(A762="","",CONCATENATE(YEAR(A762),"-",VLOOKUP(MONTH(A762),INFO_CALENDRIER!$I$1:$J$13,2,FALSE)))</f>
        <v/>
      </c>
      <c r="R762" s="52" t="str">
        <f t="shared" si="164"/>
        <v/>
      </c>
      <c r="S762" s="60" t="str">
        <f t="shared" si="165"/>
        <v/>
      </c>
      <c r="T762" s="52" t="str">
        <f>IF(H762="","",IF(I762=INFO_CALENDRIER!$AB$2,IF(BD!H762="COMMANDE","ALBAN1","ALBAN2"),IF(I762=INFO_CALENDRIER!$AB$3,IF(BD!H762="COMMANDE","ALICE1","ALICE2"),IF(I762=INFO_CALENDRIER!$AB$4,IF(BD!H762="COMMANDE","EUGENIE1","EUGENIE2"),IF(I762=INFO_CALENDRIER!$AB$5,IF(BD!H762="COMMANDE","FRED1","FRED2"),IF(I762=INFO_CALENDRIER!$AB$6,IF(BD!H762="COMMANDE","HERVE1","HERVE2"),IF(I762=INFO_CALENDRIER!$AB$7,IF(BD!H762="COMMANDE","MARIA1","MARIA2"),IF(I762=INFO_CALENDRIER!$AB$8,IF(BD!H762="COMMANDE","MARIE1","MARIE2"),IF(I762=INFO_CALENDRIER!$AB$9,IF(BD!H762="COMMANDE","VALERIE1","VALERIE2"),"erreur")))))))))</f>
        <v/>
      </c>
      <c r="U762" s="52"/>
      <c r="V762" s="52"/>
      <c r="W762" s="60" t="str">
        <f t="shared" si="170"/>
        <v/>
      </c>
      <c r="X762" s="60" t="str">
        <f t="shared" si="171"/>
        <v/>
      </c>
      <c r="Y762" s="60" t="str">
        <f t="shared" si="172"/>
        <v/>
      </c>
      <c r="Z762" s="55" t="str">
        <f t="shared" si="173"/>
        <v/>
      </c>
    </row>
    <row r="763" spans="1:26" x14ac:dyDescent="0.25">
      <c r="A763" s="59"/>
      <c r="B763" s="122"/>
      <c r="C763" s="59"/>
      <c r="D763" s="61"/>
      <c r="E763" s="52"/>
      <c r="F763" s="52"/>
      <c r="G763" s="65"/>
      <c r="H763" s="100" t="str">
        <f t="shared" si="166"/>
        <v/>
      </c>
      <c r="I763" s="52"/>
      <c r="J763" s="60" t="str">
        <f t="shared" si="167"/>
        <v/>
      </c>
      <c r="K763" s="60" t="str">
        <f t="shared" si="168"/>
        <v/>
      </c>
      <c r="L763" s="60" t="str">
        <f t="shared" si="169"/>
        <v/>
      </c>
      <c r="M763" s="52"/>
      <c r="N763" s="52" t="str">
        <f t="shared" si="161"/>
        <v/>
      </c>
      <c r="O763" s="52" t="str">
        <f t="shared" si="162"/>
        <v/>
      </c>
      <c r="P763" s="52" t="str">
        <f t="shared" si="163"/>
        <v/>
      </c>
      <c r="Q763" s="52" t="str">
        <f>+IF(A763="","",CONCATENATE(YEAR(A763),"-",VLOOKUP(MONTH(A763),INFO_CALENDRIER!$I$1:$J$13,2,FALSE)))</f>
        <v/>
      </c>
      <c r="R763" s="52" t="str">
        <f t="shared" si="164"/>
        <v/>
      </c>
      <c r="S763" s="60" t="str">
        <f t="shared" si="165"/>
        <v/>
      </c>
      <c r="T763" s="52" t="str">
        <f>IF(H763="","",IF(I763=INFO_CALENDRIER!$AB$2,IF(BD!H763="COMMANDE","ALBAN1","ALBAN2"),IF(I763=INFO_CALENDRIER!$AB$3,IF(BD!H763="COMMANDE","ALICE1","ALICE2"),IF(I763=INFO_CALENDRIER!$AB$4,IF(BD!H763="COMMANDE","EUGENIE1","EUGENIE2"),IF(I763=INFO_CALENDRIER!$AB$5,IF(BD!H763="COMMANDE","FRED1","FRED2"),IF(I763=INFO_CALENDRIER!$AB$6,IF(BD!H763="COMMANDE","HERVE1","HERVE2"),IF(I763=INFO_CALENDRIER!$AB$7,IF(BD!H763="COMMANDE","MARIA1","MARIA2"),IF(I763=INFO_CALENDRIER!$AB$8,IF(BD!H763="COMMANDE","MARIE1","MARIE2"),IF(I763=INFO_CALENDRIER!$AB$9,IF(BD!H763="COMMANDE","VALERIE1","VALERIE2"),"erreur")))))))))</f>
        <v/>
      </c>
      <c r="U763" s="52"/>
      <c r="V763" s="52"/>
      <c r="W763" s="60" t="str">
        <f t="shared" si="170"/>
        <v/>
      </c>
      <c r="X763" s="60" t="str">
        <f t="shared" si="171"/>
        <v/>
      </c>
      <c r="Y763" s="60" t="str">
        <f t="shared" si="172"/>
        <v/>
      </c>
      <c r="Z763" s="55" t="str">
        <f t="shared" si="173"/>
        <v/>
      </c>
    </row>
    <row r="764" spans="1:26" x14ac:dyDescent="0.25">
      <c r="A764" s="59"/>
      <c r="B764" s="122"/>
      <c r="C764" s="59"/>
      <c r="D764" s="61"/>
      <c r="E764" s="52"/>
      <c r="F764" s="52"/>
      <c r="G764" s="65"/>
      <c r="H764" s="100" t="str">
        <f t="shared" si="166"/>
        <v/>
      </c>
      <c r="I764" s="52"/>
      <c r="J764" s="60" t="str">
        <f t="shared" si="167"/>
        <v/>
      </c>
      <c r="K764" s="60" t="str">
        <f t="shared" si="168"/>
        <v/>
      </c>
      <c r="L764" s="60" t="str">
        <f t="shared" si="169"/>
        <v/>
      </c>
      <c r="M764" s="52"/>
      <c r="N764" s="52" t="str">
        <f t="shared" si="161"/>
        <v/>
      </c>
      <c r="O764" s="52" t="str">
        <f t="shared" si="162"/>
        <v/>
      </c>
      <c r="P764" s="52" t="str">
        <f t="shared" si="163"/>
        <v/>
      </c>
      <c r="Q764" s="52" t="str">
        <f>+IF(A764="","",CONCATENATE(YEAR(A764),"-",VLOOKUP(MONTH(A764),INFO_CALENDRIER!$I$1:$J$13,2,FALSE)))</f>
        <v/>
      </c>
      <c r="R764" s="52" t="str">
        <f t="shared" si="164"/>
        <v/>
      </c>
      <c r="S764" s="60" t="str">
        <f t="shared" si="165"/>
        <v/>
      </c>
      <c r="T764" s="52" t="str">
        <f>IF(H764="","",IF(I764=INFO_CALENDRIER!$AB$2,IF(BD!H764="COMMANDE","ALBAN1","ALBAN2"),IF(I764=INFO_CALENDRIER!$AB$3,IF(BD!H764="COMMANDE","ALICE1","ALICE2"),IF(I764=INFO_CALENDRIER!$AB$4,IF(BD!H764="COMMANDE","EUGENIE1","EUGENIE2"),IF(I764=INFO_CALENDRIER!$AB$5,IF(BD!H764="COMMANDE","FRED1","FRED2"),IF(I764=INFO_CALENDRIER!$AB$6,IF(BD!H764="COMMANDE","HERVE1","HERVE2"),IF(I764=INFO_CALENDRIER!$AB$7,IF(BD!H764="COMMANDE","MARIA1","MARIA2"),IF(I764=INFO_CALENDRIER!$AB$8,IF(BD!H764="COMMANDE","MARIE1","MARIE2"),IF(I764=INFO_CALENDRIER!$AB$9,IF(BD!H764="COMMANDE","VALERIE1","VALERIE2"),"erreur")))))))))</f>
        <v/>
      </c>
      <c r="U764" s="52"/>
      <c r="V764" s="52"/>
      <c r="W764" s="60" t="str">
        <f t="shared" si="170"/>
        <v/>
      </c>
      <c r="X764" s="60" t="str">
        <f t="shared" si="171"/>
        <v/>
      </c>
      <c r="Y764" s="60" t="str">
        <f t="shared" si="172"/>
        <v/>
      </c>
      <c r="Z764" s="55" t="str">
        <f t="shared" si="173"/>
        <v/>
      </c>
    </row>
    <row r="765" spans="1:26" x14ac:dyDescent="0.25">
      <c r="A765" s="59"/>
      <c r="B765" s="122"/>
      <c r="C765" s="59"/>
      <c r="D765" s="61"/>
      <c r="E765" s="52"/>
      <c r="F765" s="52"/>
      <c r="G765" s="65"/>
      <c r="H765" s="100" t="str">
        <f t="shared" si="166"/>
        <v/>
      </c>
      <c r="I765" s="52"/>
      <c r="J765" s="60" t="str">
        <f t="shared" si="167"/>
        <v/>
      </c>
      <c r="K765" s="60" t="str">
        <f t="shared" si="168"/>
        <v/>
      </c>
      <c r="L765" s="60" t="str">
        <f t="shared" si="169"/>
        <v/>
      </c>
      <c r="M765" s="52"/>
      <c r="N765" s="52" t="str">
        <f t="shared" si="161"/>
        <v/>
      </c>
      <c r="O765" s="52" t="str">
        <f t="shared" si="162"/>
        <v/>
      </c>
      <c r="P765" s="52" t="str">
        <f t="shared" si="163"/>
        <v/>
      </c>
      <c r="Q765" s="52" t="str">
        <f>+IF(A765="","",CONCATENATE(YEAR(A765),"-",VLOOKUP(MONTH(A765),INFO_CALENDRIER!$I$1:$J$13,2,FALSE)))</f>
        <v/>
      </c>
      <c r="R765" s="52" t="str">
        <f t="shared" si="164"/>
        <v/>
      </c>
      <c r="S765" s="60" t="str">
        <f t="shared" si="165"/>
        <v/>
      </c>
      <c r="T765" s="52" t="str">
        <f>IF(H765="","",IF(I765=INFO_CALENDRIER!$AB$2,IF(BD!H765="COMMANDE","ALBAN1","ALBAN2"),IF(I765=INFO_CALENDRIER!$AB$3,IF(BD!H765="COMMANDE","ALICE1","ALICE2"),IF(I765=INFO_CALENDRIER!$AB$4,IF(BD!H765="COMMANDE","EUGENIE1","EUGENIE2"),IF(I765=INFO_CALENDRIER!$AB$5,IF(BD!H765="COMMANDE","FRED1","FRED2"),IF(I765=INFO_CALENDRIER!$AB$6,IF(BD!H765="COMMANDE","HERVE1","HERVE2"),IF(I765=INFO_CALENDRIER!$AB$7,IF(BD!H765="COMMANDE","MARIA1","MARIA2"),IF(I765=INFO_CALENDRIER!$AB$8,IF(BD!H765="COMMANDE","MARIE1","MARIE2"),IF(I765=INFO_CALENDRIER!$AB$9,IF(BD!H765="COMMANDE","VALERIE1","VALERIE2"),"erreur")))))))))</f>
        <v/>
      </c>
      <c r="U765" s="52"/>
      <c r="V765" s="52"/>
      <c r="W765" s="60" t="str">
        <f t="shared" si="170"/>
        <v/>
      </c>
      <c r="X765" s="60" t="str">
        <f t="shared" si="171"/>
        <v/>
      </c>
      <c r="Y765" s="60" t="str">
        <f t="shared" si="172"/>
        <v/>
      </c>
      <c r="Z765" s="55" t="str">
        <f t="shared" si="173"/>
        <v/>
      </c>
    </row>
    <row r="766" spans="1:26" x14ac:dyDescent="0.25">
      <c r="A766" s="59"/>
      <c r="B766" s="122"/>
      <c r="C766" s="59"/>
      <c r="D766" s="61"/>
      <c r="E766" s="52"/>
      <c r="F766" s="52"/>
      <c r="G766" s="65"/>
      <c r="H766" s="100" t="str">
        <f t="shared" si="166"/>
        <v/>
      </c>
      <c r="I766" s="52"/>
      <c r="J766" s="60" t="str">
        <f t="shared" si="167"/>
        <v/>
      </c>
      <c r="K766" s="60" t="str">
        <f t="shared" si="168"/>
        <v/>
      </c>
      <c r="L766" s="60" t="str">
        <f t="shared" si="169"/>
        <v/>
      </c>
      <c r="M766" s="52"/>
      <c r="N766" s="52" t="str">
        <f t="shared" si="161"/>
        <v/>
      </c>
      <c r="O766" s="52" t="str">
        <f t="shared" si="162"/>
        <v/>
      </c>
      <c r="P766" s="52" t="str">
        <f t="shared" si="163"/>
        <v/>
      </c>
      <c r="Q766" s="52" t="str">
        <f>+IF(A766="","",CONCATENATE(YEAR(A766),"-",VLOOKUP(MONTH(A766),INFO_CALENDRIER!$I$1:$J$13,2,FALSE)))</f>
        <v/>
      </c>
      <c r="R766" s="52" t="str">
        <f t="shared" si="164"/>
        <v/>
      </c>
      <c r="S766" s="60" t="str">
        <f t="shared" si="165"/>
        <v/>
      </c>
      <c r="T766" s="52" t="str">
        <f>IF(H766="","",IF(I766=INFO_CALENDRIER!$AB$2,IF(BD!H766="COMMANDE","ALBAN1","ALBAN2"),IF(I766=INFO_CALENDRIER!$AB$3,IF(BD!H766="COMMANDE","ALICE1","ALICE2"),IF(I766=INFO_CALENDRIER!$AB$4,IF(BD!H766="COMMANDE","EUGENIE1","EUGENIE2"),IF(I766=INFO_CALENDRIER!$AB$5,IF(BD!H766="COMMANDE","FRED1","FRED2"),IF(I766=INFO_CALENDRIER!$AB$6,IF(BD!H766="COMMANDE","HERVE1","HERVE2"),IF(I766=INFO_CALENDRIER!$AB$7,IF(BD!H766="COMMANDE","MARIA1","MARIA2"),IF(I766=INFO_CALENDRIER!$AB$8,IF(BD!H766="COMMANDE","MARIE1","MARIE2"),IF(I766=INFO_CALENDRIER!$AB$9,IF(BD!H766="COMMANDE","VALERIE1","VALERIE2"),"erreur")))))))))</f>
        <v/>
      </c>
      <c r="U766" s="52"/>
      <c r="V766" s="52"/>
      <c r="W766" s="60" t="str">
        <f t="shared" si="170"/>
        <v/>
      </c>
      <c r="X766" s="60" t="str">
        <f t="shared" si="171"/>
        <v/>
      </c>
      <c r="Y766" s="60" t="str">
        <f t="shared" si="172"/>
        <v/>
      </c>
      <c r="Z766" s="55" t="str">
        <f t="shared" si="173"/>
        <v/>
      </c>
    </row>
    <row r="767" spans="1:26" x14ac:dyDescent="0.25">
      <c r="A767" s="59"/>
      <c r="B767" s="122"/>
      <c r="C767" s="59"/>
      <c r="D767" s="61"/>
      <c r="E767" s="52"/>
      <c r="F767" s="52"/>
      <c r="G767" s="65"/>
      <c r="H767" s="100" t="str">
        <f t="shared" si="166"/>
        <v/>
      </c>
      <c r="I767" s="52"/>
      <c r="J767" s="60" t="str">
        <f t="shared" si="167"/>
        <v/>
      </c>
      <c r="K767" s="60" t="str">
        <f t="shared" si="168"/>
        <v/>
      </c>
      <c r="L767" s="60" t="str">
        <f t="shared" si="169"/>
        <v/>
      </c>
      <c r="M767" s="52"/>
      <c r="N767" s="52" t="str">
        <f t="shared" si="161"/>
        <v/>
      </c>
      <c r="O767" s="52" t="str">
        <f t="shared" si="162"/>
        <v/>
      </c>
      <c r="P767" s="52" t="str">
        <f t="shared" si="163"/>
        <v/>
      </c>
      <c r="Q767" s="52" t="str">
        <f>+IF(A767="","",CONCATENATE(YEAR(A767),"-",VLOOKUP(MONTH(A767),INFO_CALENDRIER!$I$1:$J$13,2,FALSE)))</f>
        <v/>
      </c>
      <c r="R767" s="52" t="str">
        <f t="shared" si="164"/>
        <v/>
      </c>
      <c r="S767" s="60" t="str">
        <f t="shared" si="165"/>
        <v/>
      </c>
      <c r="T767" s="52" t="str">
        <f>IF(H767="","",IF(I767=INFO_CALENDRIER!$AB$2,IF(BD!H767="COMMANDE","ALBAN1","ALBAN2"),IF(I767=INFO_CALENDRIER!$AB$3,IF(BD!H767="COMMANDE","ALICE1","ALICE2"),IF(I767=INFO_CALENDRIER!$AB$4,IF(BD!H767="COMMANDE","EUGENIE1","EUGENIE2"),IF(I767=INFO_CALENDRIER!$AB$5,IF(BD!H767="COMMANDE","FRED1","FRED2"),IF(I767=INFO_CALENDRIER!$AB$6,IF(BD!H767="COMMANDE","HERVE1","HERVE2"),IF(I767=INFO_CALENDRIER!$AB$7,IF(BD!H767="COMMANDE","MARIA1","MARIA2"),IF(I767=INFO_CALENDRIER!$AB$8,IF(BD!H767="COMMANDE","MARIE1","MARIE2"),IF(I767=INFO_CALENDRIER!$AB$9,IF(BD!H767="COMMANDE","VALERIE1","VALERIE2"),"erreur")))))))))</f>
        <v/>
      </c>
      <c r="U767" s="52"/>
      <c r="V767" s="52"/>
      <c r="W767" s="60" t="str">
        <f t="shared" si="170"/>
        <v/>
      </c>
      <c r="X767" s="60" t="str">
        <f t="shared" si="171"/>
        <v/>
      </c>
      <c r="Y767" s="60" t="str">
        <f t="shared" si="172"/>
        <v/>
      </c>
      <c r="Z767" s="55" t="str">
        <f t="shared" si="173"/>
        <v/>
      </c>
    </row>
    <row r="768" spans="1:26" x14ac:dyDescent="0.25">
      <c r="A768" s="59"/>
      <c r="B768" s="122"/>
      <c r="C768" s="59"/>
      <c r="D768" s="61"/>
      <c r="E768" s="52"/>
      <c r="F768" s="52"/>
      <c r="G768" s="65"/>
      <c r="H768" s="100" t="str">
        <f t="shared" si="166"/>
        <v/>
      </c>
      <c r="I768" s="52"/>
      <c r="J768" s="60" t="str">
        <f t="shared" si="167"/>
        <v/>
      </c>
      <c r="K768" s="60" t="str">
        <f t="shared" si="168"/>
        <v/>
      </c>
      <c r="L768" s="60" t="str">
        <f t="shared" si="169"/>
        <v/>
      </c>
      <c r="M768" s="52"/>
      <c r="N768" s="52" t="str">
        <f t="shared" si="161"/>
        <v/>
      </c>
      <c r="O768" s="52" t="str">
        <f t="shared" si="162"/>
        <v/>
      </c>
      <c r="P768" s="52" t="str">
        <f t="shared" si="163"/>
        <v/>
      </c>
      <c r="Q768" s="52" t="str">
        <f>+IF(A768="","",CONCATENATE(YEAR(A768),"-",VLOOKUP(MONTH(A768),INFO_CALENDRIER!$I$1:$J$13,2,FALSE)))</f>
        <v/>
      </c>
      <c r="R768" s="52" t="str">
        <f t="shared" si="164"/>
        <v/>
      </c>
      <c r="S768" s="60" t="str">
        <f t="shared" si="165"/>
        <v/>
      </c>
      <c r="T768" s="52" t="str">
        <f>IF(H768="","",IF(I768=INFO_CALENDRIER!$AB$2,IF(BD!H768="COMMANDE","ALBAN1","ALBAN2"),IF(I768=INFO_CALENDRIER!$AB$3,IF(BD!H768="COMMANDE","ALICE1","ALICE2"),IF(I768=INFO_CALENDRIER!$AB$4,IF(BD!H768="COMMANDE","EUGENIE1","EUGENIE2"),IF(I768=INFO_CALENDRIER!$AB$5,IF(BD!H768="COMMANDE","FRED1","FRED2"),IF(I768=INFO_CALENDRIER!$AB$6,IF(BD!H768="COMMANDE","HERVE1","HERVE2"),IF(I768=INFO_CALENDRIER!$AB$7,IF(BD!H768="COMMANDE","MARIA1","MARIA2"),IF(I768=INFO_CALENDRIER!$AB$8,IF(BD!H768="COMMANDE","MARIE1","MARIE2"),IF(I768=INFO_CALENDRIER!$AB$9,IF(BD!H768="COMMANDE","VALERIE1","VALERIE2"),"erreur")))))))))</f>
        <v/>
      </c>
      <c r="U768" s="52"/>
      <c r="V768" s="52"/>
      <c r="W768" s="60" t="str">
        <f t="shared" si="170"/>
        <v/>
      </c>
      <c r="X768" s="60" t="str">
        <f t="shared" si="171"/>
        <v/>
      </c>
      <c r="Y768" s="60" t="str">
        <f t="shared" si="172"/>
        <v/>
      </c>
      <c r="Z768" s="55" t="str">
        <f t="shared" si="173"/>
        <v/>
      </c>
    </row>
    <row r="769" spans="1:26" x14ac:dyDescent="0.25">
      <c r="A769" s="59"/>
      <c r="B769" s="122"/>
      <c r="C769" s="59"/>
      <c r="D769" s="61"/>
      <c r="E769" s="52"/>
      <c r="F769" s="52"/>
      <c r="G769" s="65"/>
      <c r="H769" s="100" t="str">
        <f t="shared" si="166"/>
        <v/>
      </c>
      <c r="I769" s="52"/>
      <c r="J769" s="60" t="str">
        <f t="shared" si="167"/>
        <v/>
      </c>
      <c r="K769" s="60" t="str">
        <f t="shared" si="168"/>
        <v/>
      </c>
      <c r="L769" s="60" t="str">
        <f t="shared" si="169"/>
        <v/>
      </c>
      <c r="M769" s="52"/>
      <c r="N769" s="52" t="str">
        <f t="shared" si="161"/>
        <v/>
      </c>
      <c r="O769" s="52" t="str">
        <f t="shared" si="162"/>
        <v/>
      </c>
      <c r="P769" s="52" t="str">
        <f t="shared" si="163"/>
        <v/>
      </c>
      <c r="Q769" s="52" t="str">
        <f>+IF(A769="","",CONCATENATE(YEAR(A769),"-",VLOOKUP(MONTH(A769),INFO_CALENDRIER!$I$1:$J$13,2,FALSE)))</f>
        <v/>
      </c>
      <c r="R769" s="52" t="str">
        <f t="shared" si="164"/>
        <v/>
      </c>
      <c r="S769" s="60" t="str">
        <f t="shared" si="165"/>
        <v/>
      </c>
      <c r="T769" s="52" t="str">
        <f>IF(H769="","",IF(I769=INFO_CALENDRIER!$AB$2,IF(BD!H769="COMMANDE","ALBAN1","ALBAN2"),IF(I769=INFO_CALENDRIER!$AB$3,IF(BD!H769="COMMANDE","ALICE1","ALICE2"),IF(I769=INFO_CALENDRIER!$AB$4,IF(BD!H769="COMMANDE","EUGENIE1","EUGENIE2"),IF(I769=INFO_CALENDRIER!$AB$5,IF(BD!H769="COMMANDE","FRED1","FRED2"),IF(I769=INFO_CALENDRIER!$AB$6,IF(BD!H769="COMMANDE","HERVE1","HERVE2"),IF(I769=INFO_CALENDRIER!$AB$7,IF(BD!H769="COMMANDE","MARIA1","MARIA2"),IF(I769=INFO_CALENDRIER!$AB$8,IF(BD!H769="COMMANDE","MARIE1","MARIE2"),IF(I769=INFO_CALENDRIER!$AB$9,IF(BD!H769="COMMANDE","VALERIE1","VALERIE2"),"erreur")))))))))</f>
        <v/>
      </c>
      <c r="U769" s="52"/>
      <c r="V769" s="52"/>
      <c r="W769" s="60" t="str">
        <f t="shared" si="170"/>
        <v/>
      </c>
      <c r="X769" s="60" t="str">
        <f t="shared" si="171"/>
        <v/>
      </c>
      <c r="Y769" s="60" t="str">
        <f t="shared" si="172"/>
        <v/>
      </c>
      <c r="Z769" s="55" t="str">
        <f t="shared" si="173"/>
        <v/>
      </c>
    </row>
    <row r="770" spans="1:26" x14ac:dyDescent="0.25">
      <c r="A770" s="59"/>
      <c r="B770" s="122"/>
      <c r="C770" s="59"/>
      <c r="D770" s="61"/>
      <c r="E770" s="52"/>
      <c r="F770" s="52"/>
      <c r="G770" s="65"/>
      <c r="H770" s="100" t="str">
        <f t="shared" si="166"/>
        <v/>
      </c>
      <c r="I770" s="52"/>
      <c r="J770" s="60" t="str">
        <f t="shared" si="167"/>
        <v/>
      </c>
      <c r="K770" s="60" t="str">
        <f t="shared" si="168"/>
        <v/>
      </c>
      <c r="L770" s="60" t="str">
        <f t="shared" si="169"/>
        <v/>
      </c>
      <c r="M770" s="52"/>
      <c r="N770" s="52" t="str">
        <f t="shared" si="161"/>
        <v/>
      </c>
      <c r="O770" s="52" t="str">
        <f t="shared" si="162"/>
        <v/>
      </c>
      <c r="P770" s="52" t="str">
        <f t="shared" si="163"/>
        <v/>
      </c>
      <c r="Q770" s="52" t="str">
        <f>+IF(A770="","",CONCATENATE(YEAR(A770),"-",VLOOKUP(MONTH(A770),INFO_CALENDRIER!$I$1:$J$13,2,FALSE)))</f>
        <v/>
      </c>
      <c r="R770" s="52" t="str">
        <f t="shared" si="164"/>
        <v/>
      </c>
      <c r="S770" s="60" t="str">
        <f t="shared" si="165"/>
        <v/>
      </c>
      <c r="T770" s="52" t="str">
        <f>IF(H770="","",IF(I770=INFO_CALENDRIER!$AB$2,IF(BD!H770="COMMANDE","ALBAN1","ALBAN2"),IF(I770=INFO_CALENDRIER!$AB$3,IF(BD!H770="COMMANDE","ALICE1","ALICE2"),IF(I770=INFO_CALENDRIER!$AB$4,IF(BD!H770="COMMANDE","EUGENIE1","EUGENIE2"),IF(I770=INFO_CALENDRIER!$AB$5,IF(BD!H770="COMMANDE","FRED1","FRED2"),IF(I770=INFO_CALENDRIER!$AB$6,IF(BD!H770="COMMANDE","HERVE1","HERVE2"),IF(I770=INFO_CALENDRIER!$AB$7,IF(BD!H770="COMMANDE","MARIA1","MARIA2"),IF(I770=INFO_CALENDRIER!$AB$8,IF(BD!H770="COMMANDE","MARIE1","MARIE2"),IF(I770=INFO_CALENDRIER!$AB$9,IF(BD!H770="COMMANDE","VALERIE1","VALERIE2"),"erreur")))))))))</f>
        <v/>
      </c>
      <c r="U770" s="52"/>
      <c r="V770" s="52"/>
      <c r="W770" s="60" t="str">
        <f t="shared" si="170"/>
        <v/>
      </c>
      <c r="X770" s="60" t="str">
        <f t="shared" si="171"/>
        <v/>
      </c>
      <c r="Y770" s="60" t="str">
        <f t="shared" si="172"/>
        <v/>
      </c>
      <c r="Z770" s="55" t="str">
        <f t="shared" si="173"/>
        <v/>
      </c>
    </row>
    <row r="771" spans="1:26" x14ac:dyDescent="0.25">
      <c r="A771" s="59"/>
      <c r="B771" s="122"/>
      <c r="C771" s="59"/>
      <c r="D771" s="61"/>
      <c r="E771" s="52"/>
      <c r="F771" s="52"/>
      <c r="G771" s="65"/>
      <c r="H771" s="100" t="str">
        <f t="shared" si="166"/>
        <v/>
      </c>
      <c r="I771" s="52"/>
      <c r="J771" s="60" t="str">
        <f t="shared" si="167"/>
        <v/>
      </c>
      <c r="K771" s="60" t="str">
        <f t="shared" si="168"/>
        <v/>
      </c>
      <c r="L771" s="60" t="str">
        <f t="shared" si="169"/>
        <v/>
      </c>
      <c r="M771" s="52"/>
      <c r="N771" s="52" t="str">
        <f t="shared" ref="N771:N834" si="174">+IF($A771="","",IF(OR(ISERR(K771),ISNA(K771)),1,0))</f>
        <v/>
      </c>
      <c r="O771" s="52" t="str">
        <f t="shared" ref="O771:O834" si="175">+IF($A771="","",IF(OR(ISERR(J771),ISNA(J771)),1,0))</f>
        <v/>
      </c>
      <c r="P771" s="52" t="str">
        <f t="shared" ref="P771:P834" si="176">IF($A771="","",IF(OR(ISERR(L771),ISNA(L771)),1,0))</f>
        <v/>
      </c>
      <c r="Q771" s="52" t="str">
        <f>+IF(A771="","",CONCATENATE(YEAR(A771),"-",VLOOKUP(MONTH(A771),INFO_CALENDRIER!$I$1:$J$13,2,FALSE)))</f>
        <v/>
      </c>
      <c r="R771" s="52" t="str">
        <f t="shared" ref="R771:R834" si="177">+IF($A771="","",IF(OR(ISERR(E771),ISNA(E771)),1,0))</f>
        <v/>
      </c>
      <c r="S771" s="60" t="str">
        <f t="shared" ref="S771:S834" si="178">IF($A771="","",IF(OR(ISERR(I771),ISNA(I771)),1,0))</f>
        <v/>
      </c>
      <c r="T771" s="52" t="str">
        <f>IF(H771="","",IF(I771=INFO_CALENDRIER!$AB$2,IF(BD!H771="COMMANDE","ALBAN1","ALBAN2"),IF(I771=INFO_CALENDRIER!$AB$3,IF(BD!H771="COMMANDE","ALICE1","ALICE2"),IF(I771=INFO_CALENDRIER!$AB$4,IF(BD!H771="COMMANDE","EUGENIE1","EUGENIE2"),IF(I771=INFO_CALENDRIER!$AB$5,IF(BD!H771="COMMANDE","FRED1","FRED2"),IF(I771=INFO_CALENDRIER!$AB$6,IF(BD!H771="COMMANDE","HERVE1","HERVE2"),IF(I771=INFO_CALENDRIER!$AB$7,IF(BD!H771="COMMANDE","MARIA1","MARIA2"),IF(I771=INFO_CALENDRIER!$AB$8,IF(BD!H771="COMMANDE","MARIE1","MARIE2"),IF(I771=INFO_CALENDRIER!$AB$9,IF(BD!H771="COMMANDE","VALERIE1","VALERIE2"),"erreur")))))))))</f>
        <v/>
      </c>
      <c r="U771" s="52"/>
      <c r="V771" s="52"/>
      <c r="W771" s="60" t="str">
        <f t="shared" si="170"/>
        <v/>
      </c>
      <c r="X771" s="60" t="str">
        <f t="shared" si="171"/>
        <v/>
      </c>
      <c r="Y771" s="60" t="str">
        <f t="shared" si="172"/>
        <v/>
      </c>
      <c r="Z771" s="55" t="str">
        <f t="shared" si="173"/>
        <v/>
      </c>
    </row>
    <row r="772" spans="1:26" x14ac:dyDescent="0.25">
      <c r="A772" s="59"/>
      <c r="B772" s="122"/>
      <c r="C772" s="59"/>
      <c r="D772" s="61"/>
      <c r="E772" s="52"/>
      <c r="F772" s="52"/>
      <c r="G772" s="65"/>
      <c r="H772" s="100" t="str">
        <f t="shared" si="166"/>
        <v/>
      </c>
      <c r="I772" s="52"/>
      <c r="J772" s="60" t="str">
        <f t="shared" si="167"/>
        <v/>
      </c>
      <c r="K772" s="60" t="str">
        <f t="shared" si="168"/>
        <v/>
      </c>
      <c r="L772" s="60" t="str">
        <f t="shared" si="169"/>
        <v/>
      </c>
      <c r="M772" s="52"/>
      <c r="N772" s="52" t="str">
        <f t="shared" si="174"/>
        <v/>
      </c>
      <c r="O772" s="52" t="str">
        <f t="shared" si="175"/>
        <v/>
      </c>
      <c r="P772" s="52" t="str">
        <f t="shared" si="176"/>
        <v/>
      </c>
      <c r="Q772" s="52" t="str">
        <f>+IF(A772="","",CONCATENATE(YEAR(A772),"-",VLOOKUP(MONTH(A772),INFO_CALENDRIER!$I$1:$J$13,2,FALSE)))</f>
        <v/>
      </c>
      <c r="R772" s="52" t="str">
        <f t="shared" si="177"/>
        <v/>
      </c>
      <c r="S772" s="60" t="str">
        <f t="shared" si="178"/>
        <v/>
      </c>
      <c r="T772" s="52" t="str">
        <f>IF(H772="","",IF(I772=INFO_CALENDRIER!$AB$2,IF(BD!H772="COMMANDE","ALBAN1","ALBAN2"),IF(I772=INFO_CALENDRIER!$AB$3,IF(BD!H772="COMMANDE","ALICE1","ALICE2"),IF(I772=INFO_CALENDRIER!$AB$4,IF(BD!H772="COMMANDE","EUGENIE1","EUGENIE2"),IF(I772=INFO_CALENDRIER!$AB$5,IF(BD!H772="COMMANDE","FRED1","FRED2"),IF(I772=INFO_CALENDRIER!$AB$6,IF(BD!H772="COMMANDE","HERVE1","HERVE2"),IF(I772=INFO_CALENDRIER!$AB$7,IF(BD!H772="COMMANDE","MARIA1","MARIA2"),IF(I772=INFO_CALENDRIER!$AB$8,IF(BD!H772="COMMANDE","MARIE1","MARIE2"),IF(I772=INFO_CALENDRIER!$AB$9,IF(BD!H772="COMMANDE","VALERIE1","VALERIE2"),"erreur")))))))))</f>
        <v/>
      </c>
      <c r="U772" s="52"/>
      <c r="V772" s="52"/>
      <c r="W772" s="60" t="str">
        <f t="shared" si="170"/>
        <v/>
      </c>
      <c r="X772" s="60" t="str">
        <f t="shared" si="171"/>
        <v/>
      </c>
      <c r="Y772" s="60" t="str">
        <f t="shared" si="172"/>
        <v/>
      </c>
      <c r="Z772" s="55" t="str">
        <f t="shared" si="173"/>
        <v/>
      </c>
    </row>
    <row r="773" spans="1:26" x14ac:dyDescent="0.25">
      <c r="A773" s="59"/>
      <c r="B773" s="122"/>
      <c r="C773" s="59"/>
      <c r="D773" s="61"/>
      <c r="E773" s="52"/>
      <c r="F773" s="52"/>
      <c r="G773" s="65"/>
      <c r="H773" s="100" t="str">
        <f t="shared" si="166"/>
        <v/>
      </c>
      <c r="I773" s="52"/>
      <c r="J773" s="60" t="str">
        <f t="shared" si="167"/>
        <v/>
      </c>
      <c r="K773" s="60" t="str">
        <f t="shared" si="168"/>
        <v/>
      </c>
      <c r="L773" s="60" t="str">
        <f t="shared" si="169"/>
        <v/>
      </c>
      <c r="M773" s="52"/>
      <c r="N773" s="52" t="str">
        <f t="shared" si="174"/>
        <v/>
      </c>
      <c r="O773" s="52" t="str">
        <f t="shared" si="175"/>
        <v/>
      </c>
      <c r="P773" s="52" t="str">
        <f t="shared" si="176"/>
        <v/>
      </c>
      <c r="Q773" s="52" t="str">
        <f>+IF(A773="","",CONCATENATE(YEAR(A773),"-",VLOOKUP(MONTH(A773),INFO_CALENDRIER!$I$1:$J$13,2,FALSE)))</f>
        <v/>
      </c>
      <c r="R773" s="52" t="str">
        <f t="shared" si="177"/>
        <v/>
      </c>
      <c r="S773" s="60" t="str">
        <f t="shared" si="178"/>
        <v/>
      </c>
      <c r="T773" s="52" t="str">
        <f>IF(H773="","",IF(I773=INFO_CALENDRIER!$AB$2,IF(BD!H773="COMMANDE","ALBAN1","ALBAN2"),IF(I773=INFO_CALENDRIER!$AB$3,IF(BD!H773="COMMANDE","ALICE1","ALICE2"),IF(I773=INFO_CALENDRIER!$AB$4,IF(BD!H773="COMMANDE","EUGENIE1","EUGENIE2"),IF(I773=INFO_CALENDRIER!$AB$5,IF(BD!H773="COMMANDE","FRED1","FRED2"),IF(I773=INFO_CALENDRIER!$AB$6,IF(BD!H773="COMMANDE","HERVE1","HERVE2"),IF(I773=INFO_CALENDRIER!$AB$7,IF(BD!H773="COMMANDE","MARIA1","MARIA2"),IF(I773=INFO_CALENDRIER!$AB$8,IF(BD!H773="COMMANDE","MARIE1","MARIE2"),IF(I773=INFO_CALENDRIER!$AB$9,IF(BD!H773="COMMANDE","VALERIE1","VALERIE2"),"erreur")))))))))</f>
        <v/>
      </c>
      <c r="U773" s="52"/>
      <c r="V773" s="52"/>
      <c r="W773" s="60" t="str">
        <f t="shared" si="170"/>
        <v/>
      </c>
      <c r="X773" s="60" t="str">
        <f t="shared" si="171"/>
        <v/>
      </c>
      <c r="Y773" s="60" t="str">
        <f t="shared" si="172"/>
        <v/>
      </c>
      <c r="Z773" s="55" t="str">
        <f t="shared" si="173"/>
        <v/>
      </c>
    </row>
    <row r="774" spans="1:26" x14ac:dyDescent="0.25">
      <c r="A774" s="59"/>
      <c r="B774" s="122"/>
      <c r="C774" s="59"/>
      <c r="D774" s="61"/>
      <c r="E774" s="52"/>
      <c r="F774" s="52"/>
      <c r="G774" s="65"/>
      <c r="H774" s="100" t="str">
        <f t="shared" si="166"/>
        <v/>
      </c>
      <c r="I774" s="52"/>
      <c r="J774" s="60" t="str">
        <f t="shared" si="167"/>
        <v/>
      </c>
      <c r="K774" s="60" t="str">
        <f t="shared" si="168"/>
        <v/>
      </c>
      <c r="L774" s="60" t="str">
        <f t="shared" si="169"/>
        <v/>
      </c>
      <c r="M774" s="52"/>
      <c r="N774" s="52" t="str">
        <f t="shared" si="174"/>
        <v/>
      </c>
      <c r="O774" s="52" t="str">
        <f t="shared" si="175"/>
        <v/>
      </c>
      <c r="P774" s="52" t="str">
        <f t="shared" si="176"/>
        <v/>
      </c>
      <c r="Q774" s="52" t="str">
        <f>+IF(A774="","",CONCATENATE(YEAR(A774),"-",VLOOKUP(MONTH(A774),INFO_CALENDRIER!$I$1:$J$13,2,FALSE)))</f>
        <v/>
      </c>
      <c r="R774" s="52" t="str">
        <f t="shared" si="177"/>
        <v/>
      </c>
      <c r="S774" s="60" t="str">
        <f t="shared" si="178"/>
        <v/>
      </c>
      <c r="T774" s="52" t="str">
        <f>IF(H774="","",IF(I774=INFO_CALENDRIER!$AB$2,IF(BD!H774="COMMANDE","ALBAN1","ALBAN2"),IF(I774=INFO_CALENDRIER!$AB$3,IF(BD!H774="COMMANDE","ALICE1","ALICE2"),IF(I774=INFO_CALENDRIER!$AB$4,IF(BD!H774="COMMANDE","EUGENIE1","EUGENIE2"),IF(I774=INFO_CALENDRIER!$AB$5,IF(BD!H774="COMMANDE","FRED1","FRED2"),IF(I774=INFO_CALENDRIER!$AB$6,IF(BD!H774="COMMANDE","HERVE1","HERVE2"),IF(I774=INFO_CALENDRIER!$AB$7,IF(BD!H774="COMMANDE","MARIA1","MARIA2"),IF(I774=INFO_CALENDRIER!$AB$8,IF(BD!H774="COMMANDE","MARIE1","MARIE2"),IF(I774=INFO_CALENDRIER!$AB$9,IF(BD!H774="COMMANDE","VALERIE1","VALERIE2"),"erreur")))))))))</f>
        <v/>
      </c>
      <c r="U774" s="52"/>
      <c r="V774" s="52"/>
      <c r="W774" s="60" t="str">
        <f t="shared" si="170"/>
        <v/>
      </c>
      <c r="X774" s="60" t="str">
        <f t="shared" si="171"/>
        <v/>
      </c>
      <c r="Y774" s="60" t="str">
        <f t="shared" si="172"/>
        <v/>
      </c>
      <c r="Z774" s="55" t="str">
        <f t="shared" si="173"/>
        <v/>
      </c>
    </row>
    <row r="775" spans="1:26" x14ac:dyDescent="0.25">
      <c r="A775" s="59"/>
      <c r="B775" s="122"/>
      <c r="C775" s="59"/>
      <c r="D775" s="61"/>
      <c r="E775" s="52"/>
      <c r="F775" s="52"/>
      <c r="G775" s="65"/>
      <c r="H775" s="100" t="str">
        <f t="shared" si="166"/>
        <v/>
      </c>
      <c r="I775" s="52"/>
      <c r="J775" s="60" t="str">
        <f t="shared" si="167"/>
        <v/>
      </c>
      <c r="K775" s="60" t="str">
        <f t="shared" si="168"/>
        <v/>
      </c>
      <c r="L775" s="60" t="str">
        <f t="shared" si="169"/>
        <v/>
      </c>
      <c r="M775" s="52"/>
      <c r="N775" s="52" t="str">
        <f t="shared" si="174"/>
        <v/>
      </c>
      <c r="O775" s="52" t="str">
        <f t="shared" si="175"/>
        <v/>
      </c>
      <c r="P775" s="52" t="str">
        <f t="shared" si="176"/>
        <v/>
      </c>
      <c r="Q775" s="52" t="str">
        <f>+IF(A775="","",CONCATENATE(YEAR(A775),"-",VLOOKUP(MONTH(A775),INFO_CALENDRIER!$I$1:$J$13,2,FALSE)))</f>
        <v/>
      </c>
      <c r="R775" s="52" t="str">
        <f t="shared" si="177"/>
        <v/>
      </c>
      <c r="S775" s="60" t="str">
        <f t="shared" si="178"/>
        <v/>
      </c>
      <c r="T775" s="52" t="str">
        <f>IF(H775="","",IF(I775=INFO_CALENDRIER!$AB$2,IF(BD!H775="COMMANDE","ALBAN1","ALBAN2"),IF(I775=INFO_CALENDRIER!$AB$3,IF(BD!H775="COMMANDE","ALICE1","ALICE2"),IF(I775=INFO_CALENDRIER!$AB$4,IF(BD!H775="COMMANDE","EUGENIE1","EUGENIE2"),IF(I775=INFO_CALENDRIER!$AB$5,IF(BD!H775="COMMANDE","FRED1","FRED2"),IF(I775=INFO_CALENDRIER!$AB$6,IF(BD!H775="COMMANDE","HERVE1","HERVE2"),IF(I775=INFO_CALENDRIER!$AB$7,IF(BD!H775="COMMANDE","MARIA1","MARIA2"),IF(I775=INFO_CALENDRIER!$AB$8,IF(BD!H775="COMMANDE","MARIE1","MARIE2"),IF(I775=INFO_CALENDRIER!$AB$9,IF(BD!H775="COMMANDE","VALERIE1","VALERIE2"),"erreur")))))))))</f>
        <v/>
      </c>
      <c r="U775" s="52"/>
      <c r="V775" s="52"/>
      <c r="W775" s="60" t="str">
        <f t="shared" si="170"/>
        <v/>
      </c>
      <c r="X775" s="60" t="str">
        <f t="shared" si="171"/>
        <v/>
      </c>
      <c r="Y775" s="60" t="str">
        <f t="shared" si="172"/>
        <v/>
      </c>
      <c r="Z775" s="55" t="str">
        <f t="shared" si="173"/>
        <v/>
      </c>
    </row>
    <row r="776" spans="1:26" x14ac:dyDescent="0.25">
      <c r="A776" s="59"/>
      <c r="B776" s="122"/>
      <c r="C776" s="59"/>
      <c r="D776" s="61"/>
      <c r="E776" s="52"/>
      <c r="F776" s="52"/>
      <c r="G776" s="65"/>
      <c r="H776" s="100" t="str">
        <f t="shared" si="166"/>
        <v/>
      </c>
      <c r="I776" s="52"/>
      <c r="J776" s="60" t="str">
        <f t="shared" si="167"/>
        <v/>
      </c>
      <c r="K776" s="60" t="str">
        <f t="shared" si="168"/>
        <v/>
      </c>
      <c r="L776" s="60" t="str">
        <f t="shared" si="169"/>
        <v/>
      </c>
      <c r="M776" s="52"/>
      <c r="N776" s="52" t="str">
        <f t="shared" si="174"/>
        <v/>
      </c>
      <c r="O776" s="52" t="str">
        <f t="shared" si="175"/>
        <v/>
      </c>
      <c r="P776" s="52" t="str">
        <f t="shared" si="176"/>
        <v/>
      </c>
      <c r="Q776" s="52" t="str">
        <f>+IF(A776="","",CONCATENATE(YEAR(A776),"-",VLOOKUP(MONTH(A776),INFO_CALENDRIER!$I$1:$J$13,2,FALSE)))</f>
        <v/>
      </c>
      <c r="R776" s="52" t="str">
        <f t="shared" si="177"/>
        <v/>
      </c>
      <c r="S776" s="60" t="str">
        <f t="shared" si="178"/>
        <v/>
      </c>
      <c r="T776" s="52" t="str">
        <f>IF(H776="","",IF(I776=INFO_CALENDRIER!$AB$2,IF(BD!H776="COMMANDE","ALBAN1","ALBAN2"),IF(I776=INFO_CALENDRIER!$AB$3,IF(BD!H776="COMMANDE","ALICE1","ALICE2"),IF(I776=INFO_CALENDRIER!$AB$4,IF(BD!H776="COMMANDE","EUGENIE1","EUGENIE2"),IF(I776=INFO_CALENDRIER!$AB$5,IF(BD!H776="COMMANDE","FRED1","FRED2"),IF(I776=INFO_CALENDRIER!$AB$6,IF(BD!H776="COMMANDE","HERVE1","HERVE2"),IF(I776=INFO_CALENDRIER!$AB$7,IF(BD!H776="COMMANDE","MARIA1","MARIA2"),IF(I776=INFO_CALENDRIER!$AB$8,IF(BD!H776="COMMANDE","MARIE1","MARIE2"),IF(I776=INFO_CALENDRIER!$AB$9,IF(BD!H776="COMMANDE","VALERIE1","VALERIE2"),"erreur")))))))))</f>
        <v/>
      </c>
      <c r="U776" s="52"/>
      <c r="V776" s="52"/>
      <c r="W776" s="60" t="str">
        <f t="shared" si="170"/>
        <v/>
      </c>
      <c r="X776" s="60" t="str">
        <f t="shared" si="171"/>
        <v/>
      </c>
      <c r="Y776" s="60" t="str">
        <f t="shared" si="172"/>
        <v/>
      </c>
      <c r="Z776" s="55" t="str">
        <f t="shared" si="173"/>
        <v/>
      </c>
    </row>
    <row r="777" spans="1:26" x14ac:dyDescent="0.25">
      <c r="A777" s="59"/>
      <c r="B777" s="122"/>
      <c r="C777" s="59"/>
      <c r="D777" s="61"/>
      <c r="E777" s="52"/>
      <c r="F777" s="52"/>
      <c r="G777" s="65"/>
      <c r="H777" s="100" t="str">
        <f t="shared" si="166"/>
        <v/>
      </c>
      <c r="I777" s="52"/>
      <c r="J777" s="60" t="str">
        <f t="shared" si="167"/>
        <v/>
      </c>
      <c r="K777" s="60" t="str">
        <f t="shared" si="168"/>
        <v/>
      </c>
      <c r="L777" s="60" t="str">
        <f t="shared" si="169"/>
        <v/>
      </c>
      <c r="M777" s="52"/>
      <c r="N777" s="52" t="str">
        <f t="shared" si="174"/>
        <v/>
      </c>
      <c r="O777" s="52" t="str">
        <f t="shared" si="175"/>
        <v/>
      </c>
      <c r="P777" s="52" t="str">
        <f t="shared" si="176"/>
        <v/>
      </c>
      <c r="Q777" s="52" t="str">
        <f>+IF(A777="","",CONCATENATE(YEAR(A777),"-",VLOOKUP(MONTH(A777),INFO_CALENDRIER!$I$1:$J$13,2,FALSE)))</f>
        <v/>
      </c>
      <c r="R777" s="52" t="str">
        <f t="shared" si="177"/>
        <v/>
      </c>
      <c r="S777" s="60" t="str">
        <f t="shared" si="178"/>
        <v/>
      </c>
      <c r="T777" s="52" t="str">
        <f>IF(H777="","",IF(I777=INFO_CALENDRIER!$AB$2,IF(BD!H777="COMMANDE","ALBAN1","ALBAN2"),IF(I777=INFO_CALENDRIER!$AB$3,IF(BD!H777="COMMANDE","ALICE1","ALICE2"),IF(I777=INFO_CALENDRIER!$AB$4,IF(BD!H777="COMMANDE","EUGENIE1","EUGENIE2"),IF(I777=INFO_CALENDRIER!$AB$5,IF(BD!H777="COMMANDE","FRED1","FRED2"),IF(I777=INFO_CALENDRIER!$AB$6,IF(BD!H777="COMMANDE","HERVE1","HERVE2"),IF(I777=INFO_CALENDRIER!$AB$7,IF(BD!H777="COMMANDE","MARIA1","MARIA2"),IF(I777=INFO_CALENDRIER!$AB$8,IF(BD!H777="COMMANDE","MARIE1","MARIE2"),IF(I777=INFO_CALENDRIER!$AB$9,IF(BD!H777="COMMANDE","VALERIE1","VALERIE2"),"erreur")))))))))</f>
        <v/>
      </c>
      <c r="U777" s="52"/>
      <c r="V777" s="52"/>
      <c r="W777" s="60" t="str">
        <f t="shared" si="170"/>
        <v/>
      </c>
      <c r="X777" s="60" t="str">
        <f t="shared" si="171"/>
        <v/>
      </c>
      <c r="Y777" s="60" t="str">
        <f t="shared" si="172"/>
        <v/>
      </c>
      <c r="Z777" s="55" t="str">
        <f t="shared" si="173"/>
        <v/>
      </c>
    </row>
    <row r="778" spans="1:26" x14ac:dyDescent="0.25">
      <c r="A778" s="59"/>
      <c r="B778" s="122"/>
      <c r="C778" s="59"/>
      <c r="D778" s="61"/>
      <c r="E778" s="52"/>
      <c r="F778" s="52"/>
      <c r="G778" s="65"/>
      <c r="H778" s="100" t="str">
        <f t="shared" ref="H778:H827" si="179">IF(G778="","",IF(U778=V778,"ERREUR",IF(U778=TRUE,"OPTION",IF(V778=TRUE,"COMMANDE",""))))</f>
        <v/>
      </c>
      <c r="I778" s="52"/>
      <c r="J778" s="60" t="str">
        <f t="shared" si="167"/>
        <v/>
      </c>
      <c r="K778" s="60" t="str">
        <f t="shared" si="168"/>
        <v/>
      </c>
      <c r="L778" s="60" t="str">
        <f t="shared" si="169"/>
        <v/>
      </c>
      <c r="M778" s="52"/>
      <c r="N778" s="52" t="str">
        <f t="shared" si="174"/>
        <v/>
      </c>
      <c r="O778" s="52" t="str">
        <f t="shared" si="175"/>
        <v/>
      </c>
      <c r="P778" s="52" t="str">
        <f t="shared" si="176"/>
        <v/>
      </c>
      <c r="Q778" s="52" t="str">
        <f>+IF(A778="","",CONCATENATE(YEAR(A778),"-",VLOOKUP(MONTH(A778),INFO_CALENDRIER!$I$1:$J$13,2,FALSE)))</f>
        <v/>
      </c>
      <c r="R778" s="52" t="str">
        <f t="shared" si="177"/>
        <v/>
      </c>
      <c r="S778" s="60" t="str">
        <f t="shared" si="178"/>
        <v/>
      </c>
      <c r="T778" s="52" t="str">
        <f>IF(H778="","",IF(I778=INFO_CALENDRIER!$AB$2,IF(BD!H778="COMMANDE","ALBAN1","ALBAN2"),IF(I778=INFO_CALENDRIER!$AB$3,IF(BD!H778="COMMANDE","ALICE1","ALICE2"),IF(I778=INFO_CALENDRIER!$AB$4,IF(BD!H778="COMMANDE","EUGENIE1","EUGENIE2"),IF(I778=INFO_CALENDRIER!$AB$5,IF(BD!H778="COMMANDE","FRED1","FRED2"),IF(I778=INFO_CALENDRIER!$AB$6,IF(BD!H778="COMMANDE","HERVE1","HERVE2"),IF(I778=INFO_CALENDRIER!$AB$7,IF(BD!H778="COMMANDE","MARIA1","MARIA2"),IF(I778=INFO_CALENDRIER!$AB$8,IF(BD!H778="COMMANDE","MARIE1","MARIE2"),IF(I778=INFO_CALENDRIER!$AB$9,IF(BD!H778="COMMANDE","VALERIE1","VALERIE2"),"erreur")))))))))</f>
        <v/>
      </c>
      <c r="U778" s="52"/>
      <c r="V778" s="52"/>
      <c r="W778" s="60" t="str">
        <f t="shared" si="170"/>
        <v/>
      </c>
      <c r="X778" s="60" t="str">
        <f t="shared" si="171"/>
        <v/>
      </c>
      <c r="Y778" s="60" t="str">
        <f t="shared" si="172"/>
        <v/>
      </c>
      <c r="Z778" s="55" t="str">
        <f t="shared" si="173"/>
        <v/>
      </c>
    </row>
    <row r="779" spans="1:26" x14ac:dyDescent="0.25">
      <c r="A779" s="59"/>
      <c r="B779" s="122"/>
      <c r="C779" s="59"/>
      <c r="D779" s="61"/>
      <c r="E779" s="52"/>
      <c r="F779" s="52"/>
      <c r="G779" s="65"/>
      <c r="H779" s="100" t="str">
        <f t="shared" si="179"/>
        <v/>
      </c>
      <c r="I779" s="52"/>
      <c r="J779" s="60" t="str">
        <f t="shared" si="167"/>
        <v/>
      </c>
      <c r="K779" s="60" t="str">
        <f t="shared" si="168"/>
        <v/>
      </c>
      <c r="L779" s="60" t="str">
        <f t="shared" si="169"/>
        <v/>
      </c>
      <c r="M779" s="52"/>
      <c r="N779" s="52" t="str">
        <f t="shared" si="174"/>
        <v/>
      </c>
      <c r="O779" s="52" t="str">
        <f t="shared" si="175"/>
        <v/>
      </c>
      <c r="P779" s="52" t="str">
        <f t="shared" si="176"/>
        <v/>
      </c>
      <c r="Q779" s="52" t="str">
        <f>+IF(A779="","",CONCATENATE(YEAR(A779),"-",VLOOKUP(MONTH(A779),INFO_CALENDRIER!$I$1:$J$13,2,FALSE)))</f>
        <v/>
      </c>
      <c r="R779" s="52" t="str">
        <f t="shared" si="177"/>
        <v/>
      </c>
      <c r="S779" s="60" t="str">
        <f t="shared" si="178"/>
        <v/>
      </c>
      <c r="T779" s="52" t="str">
        <f>IF(H779="","",IF(I779=INFO_CALENDRIER!$AB$2,IF(BD!H779="COMMANDE","ALBAN1","ALBAN2"),IF(I779=INFO_CALENDRIER!$AB$3,IF(BD!H779="COMMANDE","ALICE1","ALICE2"),IF(I779=INFO_CALENDRIER!$AB$4,IF(BD!H779="COMMANDE","EUGENIE1","EUGENIE2"),IF(I779=INFO_CALENDRIER!$AB$5,IF(BD!H779="COMMANDE","FRED1","FRED2"),IF(I779=INFO_CALENDRIER!$AB$6,IF(BD!H779="COMMANDE","HERVE1","HERVE2"),IF(I779=INFO_CALENDRIER!$AB$7,IF(BD!H779="COMMANDE","MARIA1","MARIA2"),IF(I779=INFO_CALENDRIER!$AB$8,IF(BD!H779="COMMANDE","MARIE1","MARIE2"),IF(I779=INFO_CALENDRIER!$AB$9,IF(BD!H779="COMMANDE","VALERIE1","VALERIE2"),"erreur")))))))))</f>
        <v/>
      </c>
      <c r="U779" s="52"/>
      <c r="V779" s="52"/>
      <c r="W779" s="60" t="str">
        <f t="shared" si="170"/>
        <v/>
      </c>
      <c r="X779" s="60" t="str">
        <f t="shared" si="171"/>
        <v/>
      </c>
      <c r="Y779" s="60" t="str">
        <f t="shared" si="172"/>
        <v/>
      </c>
      <c r="Z779" s="55" t="str">
        <f t="shared" si="173"/>
        <v/>
      </c>
    </row>
    <row r="780" spans="1:26" x14ac:dyDescent="0.25">
      <c r="A780" s="59"/>
      <c r="B780" s="122"/>
      <c r="C780" s="59"/>
      <c r="D780" s="61"/>
      <c r="E780" s="52"/>
      <c r="F780" s="52"/>
      <c r="G780" s="65"/>
      <c r="H780" s="100" t="str">
        <f t="shared" si="179"/>
        <v/>
      </c>
      <c r="I780" s="52"/>
      <c r="J780" s="60" t="str">
        <f t="shared" si="167"/>
        <v/>
      </c>
      <c r="K780" s="60" t="str">
        <f t="shared" si="168"/>
        <v/>
      </c>
      <c r="L780" s="60" t="str">
        <f t="shared" si="169"/>
        <v/>
      </c>
      <c r="M780" s="52"/>
      <c r="N780" s="52" t="str">
        <f t="shared" si="174"/>
        <v/>
      </c>
      <c r="O780" s="52" t="str">
        <f t="shared" si="175"/>
        <v/>
      </c>
      <c r="P780" s="52" t="str">
        <f t="shared" si="176"/>
        <v/>
      </c>
      <c r="Q780" s="52" t="str">
        <f>+IF(A780="","",CONCATENATE(YEAR(A780),"-",VLOOKUP(MONTH(A780),INFO_CALENDRIER!$I$1:$J$13,2,FALSE)))</f>
        <v/>
      </c>
      <c r="R780" s="52" t="str">
        <f t="shared" si="177"/>
        <v/>
      </c>
      <c r="S780" s="60" t="str">
        <f t="shared" si="178"/>
        <v/>
      </c>
      <c r="T780" s="52" t="str">
        <f>IF(H780="","",IF(I780=INFO_CALENDRIER!$AB$2,IF(BD!H780="COMMANDE","ALBAN1","ALBAN2"),IF(I780=INFO_CALENDRIER!$AB$3,IF(BD!H780="COMMANDE","ALICE1","ALICE2"),IF(I780=INFO_CALENDRIER!$AB$4,IF(BD!H780="COMMANDE","EUGENIE1","EUGENIE2"),IF(I780=INFO_CALENDRIER!$AB$5,IF(BD!H780="COMMANDE","FRED1","FRED2"),IF(I780=INFO_CALENDRIER!$AB$6,IF(BD!H780="COMMANDE","HERVE1","HERVE2"),IF(I780=INFO_CALENDRIER!$AB$7,IF(BD!H780="COMMANDE","MARIA1","MARIA2"),IF(I780=INFO_CALENDRIER!$AB$8,IF(BD!H780="COMMANDE","MARIE1","MARIE2"),IF(I780=INFO_CALENDRIER!$AB$9,IF(BD!H780="COMMANDE","VALERIE1","VALERIE2"),"erreur")))))))))</f>
        <v/>
      </c>
      <c r="U780" s="52"/>
      <c r="V780" s="52"/>
      <c r="W780" s="60" t="str">
        <f t="shared" si="170"/>
        <v/>
      </c>
      <c r="X780" s="60" t="str">
        <f t="shared" si="171"/>
        <v/>
      </c>
      <c r="Y780" s="60" t="str">
        <f t="shared" si="172"/>
        <v/>
      </c>
      <c r="Z780" s="55" t="str">
        <f t="shared" si="173"/>
        <v/>
      </c>
    </row>
    <row r="781" spans="1:26" x14ac:dyDescent="0.25">
      <c r="A781" s="59"/>
      <c r="B781" s="122"/>
      <c r="C781" s="59"/>
      <c r="D781" s="61"/>
      <c r="E781" s="52"/>
      <c r="F781" s="52"/>
      <c r="G781" s="65"/>
      <c r="H781" s="100" t="str">
        <f t="shared" si="179"/>
        <v/>
      </c>
      <c r="I781" s="52"/>
      <c r="J781" s="60" t="str">
        <f t="shared" si="167"/>
        <v/>
      </c>
      <c r="K781" s="60" t="str">
        <f t="shared" si="168"/>
        <v/>
      </c>
      <c r="L781" s="60" t="str">
        <f t="shared" si="169"/>
        <v/>
      </c>
      <c r="M781" s="52"/>
      <c r="N781" s="52" t="str">
        <f t="shared" si="174"/>
        <v/>
      </c>
      <c r="O781" s="52" t="str">
        <f t="shared" si="175"/>
        <v/>
      </c>
      <c r="P781" s="52" t="str">
        <f t="shared" si="176"/>
        <v/>
      </c>
      <c r="Q781" s="52" t="str">
        <f>+IF(A781="","",CONCATENATE(YEAR(A781),"-",VLOOKUP(MONTH(A781),INFO_CALENDRIER!$I$1:$J$13,2,FALSE)))</f>
        <v/>
      </c>
      <c r="R781" s="52" t="str">
        <f t="shared" si="177"/>
        <v/>
      </c>
      <c r="S781" s="60" t="str">
        <f t="shared" si="178"/>
        <v/>
      </c>
      <c r="T781" s="52" t="str">
        <f>IF(H781="","",IF(I781=INFO_CALENDRIER!$AB$2,IF(BD!H781="COMMANDE","ALBAN1","ALBAN2"),IF(I781=INFO_CALENDRIER!$AB$3,IF(BD!H781="COMMANDE","ALICE1","ALICE2"),IF(I781=INFO_CALENDRIER!$AB$4,IF(BD!H781="COMMANDE","EUGENIE1","EUGENIE2"),IF(I781=INFO_CALENDRIER!$AB$5,IF(BD!H781="COMMANDE","FRED1","FRED2"),IF(I781=INFO_CALENDRIER!$AB$6,IF(BD!H781="COMMANDE","HERVE1","HERVE2"),IF(I781=INFO_CALENDRIER!$AB$7,IF(BD!H781="COMMANDE","MARIA1","MARIA2"),IF(I781=INFO_CALENDRIER!$AB$8,IF(BD!H781="COMMANDE","MARIE1","MARIE2"),IF(I781=INFO_CALENDRIER!$AB$9,IF(BD!H781="COMMANDE","VALERIE1","VALERIE2"),"erreur")))))))))</f>
        <v/>
      </c>
      <c r="U781" s="52"/>
      <c r="V781" s="52"/>
      <c r="W781" s="60" t="str">
        <f t="shared" si="170"/>
        <v/>
      </c>
      <c r="X781" s="60" t="str">
        <f t="shared" si="171"/>
        <v/>
      </c>
      <c r="Y781" s="60" t="str">
        <f t="shared" si="172"/>
        <v/>
      </c>
      <c r="Z781" s="55" t="str">
        <f t="shared" si="173"/>
        <v/>
      </c>
    </row>
    <row r="782" spans="1:26" x14ac:dyDescent="0.25">
      <c r="A782" s="59"/>
      <c r="B782" s="122"/>
      <c r="C782" s="59"/>
      <c r="D782" s="61"/>
      <c r="E782" s="52"/>
      <c r="F782" s="52"/>
      <c r="G782" s="65"/>
      <c r="H782" s="100" t="str">
        <f t="shared" si="179"/>
        <v/>
      </c>
      <c r="I782" s="52"/>
      <c r="J782" s="60" t="str">
        <f t="shared" si="167"/>
        <v/>
      </c>
      <c r="K782" s="60" t="str">
        <f t="shared" si="168"/>
        <v/>
      </c>
      <c r="L782" s="60" t="str">
        <f t="shared" si="169"/>
        <v/>
      </c>
      <c r="M782" s="52"/>
      <c r="N782" s="52" t="str">
        <f t="shared" si="174"/>
        <v/>
      </c>
      <c r="O782" s="52" t="str">
        <f t="shared" si="175"/>
        <v/>
      </c>
      <c r="P782" s="52" t="str">
        <f t="shared" si="176"/>
        <v/>
      </c>
      <c r="Q782" s="52" t="str">
        <f>+IF(A782="","",CONCATENATE(YEAR(A782),"-",VLOOKUP(MONTH(A782),INFO_CALENDRIER!$I$1:$J$13,2,FALSE)))</f>
        <v/>
      </c>
      <c r="R782" s="52" t="str">
        <f t="shared" si="177"/>
        <v/>
      </c>
      <c r="S782" s="60" t="str">
        <f t="shared" si="178"/>
        <v/>
      </c>
      <c r="T782" s="52" t="str">
        <f>IF(H782="","",IF(I782=INFO_CALENDRIER!$AB$2,IF(BD!H782="COMMANDE","ALBAN1","ALBAN2"),IF(I782=INFO_CALENDRIER!$AB$3,IF(BD!H782="COMMANDE","ALICE1","ALICE2"),IF(I782=INFO_CALENDRIER!$AB$4,IF(BD!H782="COMMANDE","EUGENIE1","EUGENIE2"),IF(I782=INFO_CALENDRIER!$AB$5,IF(BD!H782="COMMANDE","FRED1","FRED2"),IF(I782=INFO_CALENDRIER!$AB$6,IF(BD!H782="COMMANDE","HERVE1","HERVE2"),IF(I782=INFO_CALENDRIER!$AB$7,IF(BD!H782="COMMANDE","MARIA1","MARIA2"),IF(I782=INFO_CALENDRIER!$AB$8,IF(BD!H782="COMMANDE","MARIE1","MARIE2"),IF(I782=INFO_CALENDRIER!$AB$9,IF(BD!H782="COMMANDE","VALERIE1","VALERIE2"),"erreur")))))))))</f>
        <v/>
      </c>
      <c r="U782" s="52"/>
      <c r="V782" s="52"/>
      <c r="W782" s="60" t="str">
        <f t="shared" si="170"/>
        <v/>
      </c>
      <c r="X782" s="60" t="str">
        <f t="shared" si="171"/>
        <v/>
      </c>
      <c r="Y782" s="60" t="str">
        <f t="shared" si="172"/>
        <v/>
      </c>
      <c r="Z782" s="55" t="str">
        <f t="shared" si="173"/>
        <v/>
      </c>
    </row>
    <row r="783" spans="1:26" x14ac:dyDescent="0.25">
      <c r="A783" s="59"/>
      <c r="B783" s="122"/>
      <c r="C783" s="59"/>
      <c r="D783" s="61"/>
      <c r="E783" s="52"/>
      <c r="F783" s="52"/>
      <c r="G783" s="65"/>
      <c r="H783" s="100" t="str">
        <f t="shared" si="179"/>
        <v/>
      </c>
      <c r="I783" s="52"/>
      <c r="J783" s="60" t="str">
        <f t="shared" si="167"/>
        <v/>
      </c>
      <c r="K783" s="60" t="str">
        <f t="shared" si="168"/>
        <v/>
      </c>
      <c r="L783" s="60" t="str">
        <f t="shared" si="169"/>
        <v/>
      </c>
      <c r="M783" s="52"/>
      <c r="N783" s="52" t="str">
        <f t="shared" si="174"/>
        <v/>
      </c>
      <c r="O783" s="52" t="str">
        <f t="shared" si="175"/>
        <v/>
      </c>
      <c r="P783" s="52" t="str">
        <f t="shared" si="176"/>
        <v/>
      </c>
      <c r="Q783" s="52" t="str">
        <f>+IF(A783="","",CONCATENATE(YEAR(A783),"-",VLOOKUP(MONTH(A783),INFO_CALENDRIER!$I$1:$J$13,2,FALSE)))</f>
        <v/>
      </c>
      <c r="R783" s="52" t="str">
        <f t="shared" si="177"/>
        <v/>
      </c>
      <c r="S783" s="60" t="str">
        <f t="shared" si="178"/>
        <v/>
      </c>
      <c r="T783" s="52" t="str">
        <f>IF(H783="","",IF(I783=INFO_CALENDRIER!$AB$2,IF(BD!H783="COMMANDE","ALBAN1","ALBAN2"),IF(I783=INFO_CALENDRIER!$AB$3,IF(BD!H783="COMMANDE","ALICE1","ALICE2"),IF(I783=INFO_CALENDRIER!$AB$4,IF(BD!H783="COMMANDE","EUGENIE1","EUGENIE2"),IF(I783=INFO_CALENDRIER!$AB$5,IF(BD!H783="COMMANDE","FRED1","FRED2"),IF(I783=INFO_CALENDRIER!$AB$6,IF(BD!H783="COMMANDE","HERVE1","HERVE2"),IF(I783=INFO_CALENDRIER!$AB$7,IF(BD!H783="COMMANDE","MARIA1","MARIA2"),IF(I783=INFO_CALENDRIER!$AB$8,IF(BD!H783="COMMANDE","MARIE1","MARIE2"),IF(I783=INFO_CALENDRIER!$AB$9,IF(BD!H783="COMMANDE","VALERIE1","VALERIE2"),"erreur")))))))))</f>
        <v/>
      </c>
      <c r="U783" s="52"/>
      <c r="V783" s="52"/>
      <c r="W783" s="60" t="str">
        <f t="shared" si="170"/>
        <v/>
      </c>
      <c r="X783" s="60" t="str">
        <f t="shared" si="171"/>
        <v/>
      </c>
      <c r="Y783" s="60" t="str">
        <f t="shared" si="172"/>
        <v/>
      </c>
      <c r="Z783" s="55" t="str">
        <f t="shared" si="173"/>
        <v/>
      </c>
    </row>
    <row r="784" spans="1:26" x14ac:dyDescent="0.25">
      <c r="A784" s="59"/>
      <c r="B784" s="122"/>
      <c r="C784" s="59"/>
      <c r="D784" s="61"/>
      <c r="E784" s="52"/>
      <c r="F784" s="52"/>
      <c r="G784" s="65"/>
      <c r="H784" s="100" t="str">
        <f t="shared" si="179"/>
        <v/>
      </c>
      <c r="I784" s="52"/>
      <c r="J784" s="60" t="str">
        <f t="shared" si="167"/>
        <v/>
      </c>
      <c r="K784" s="60" t="str">
        <f t="shared" si="168"/>
        <v/>
      </c>
      <c r="L784" s="60" t="str">
        <f t="shared" si="169"/>
        <v/>
      </c>
      <c r="M784" s="52"/>
      <c r="N784" s="52" t="str">
        <f t="shared" si="174"/>
        <v/>
      </c>
      <c r="O784" s="52" t="str">
        <f t="shared" si="175"/>
        <v/>
      </c>
      <c r="P784" s="52" t="str">
        <f t="shared" si="176"/>
        <v/>
      </c>
      <c r="Q784" s="52" t="str">
        <f>+IF(A784="","",CONCATENATE(YEAR(A784),"-",VLOOKUP(MONTH(A784),INFO_CALENDRIER!$I$1:$J$13,2,FALSE)))</f>
        <v/>
      </c>
      <c r="R784" s="52" t="str">
        <f t="shared" si="177"/>
        <v/>
      </c>
      <c r="S784" s="60" t="str">
        <f t="shared" si="178"/>
        <v/>
      </c>
      <c r="T784" s="52" t="str">
        <f>IF(H784="","",IF(I784=INFO_CALENDRIER!$AB$2,IF(BD!H784="COMMANDE","ALBAN1","ALBAN2"),IF(I784=INFO_CALENDRIER!$AB$3,IF(BD!H784="COMMANDE","ALICE1","ALICE2"),IF(I784=INFO_CALENDRIER!$AB$4,IF(BD!H784="COMMANDE","EUGENIE1","EUGENIE2"),IF(I784=INFO_CALENDRIER!$AB$5,IF(BD!H784="COMMANDE","FRED1","FRED2"),IF(I784=INFO_CALENDRIER!$AB$6,IF(BD!H784="COMMANDE","HERVE1","HERVE2"),IF(I784=INFO_CALENDRIER!$AB$7,IF(BD!H784="COMMANDE","MARIA1","MARIA2"),IF(I784=INFO_CALENDRIER!$AB$8,IF(BD!H784="COMMANDE","MARIE1","MARIE2"),IF(I784=INFO_CALENDRIER!$AB$9,IF(BD!H784="COMMANDE","VALERIE1","VALERIE2"),"erreur")))))))))</f>
        <v/>
      </c>
      <c r="U784" s="52"/>
      <c r="V784" s="52"/>
      <c r="W784" s="60" t="str">
        <f t="shared" si="170"/>
        <v/>
      </c>
      <c r="X784" s="60" t="str">
        <f t="shared" si="171"/>
        <v/>
      </c>
      <c r="Y784" s="60" t="str">
        <f t="shared" si="172"/>
        <v/>
      </c>
      <c r="Z784" s="55" t="str">
        <f t="shared" si="173"/>
        <v/>
      </c>
    </row>
    <row r="785" spans="1:26" x14ac:dyDescent="0.25">
      <c r="A785" s="59"/>
      <c r="B785" s="122"/>
      <c r="C785" s="59"/>
      <c r="D785" s="61"/>
      <c r="E785" s="52"/>
      <c r="F785" s="52"/>
      <c r="G785" s="65"/>
      <c r="H785" s="100" t="str">
        <f t="shared" si="179"/>
        <v/>
      </c>
      <c r="I785" s="52"/>
      <c r="J785" s="60" t="str">
        <f t="shared" ref="J785:J848" si="180">IF($A785="","",DAY(A785))</f>
        <v/>
      </c>
      <c r="K785" s="60" t="str">
        <f t="shared" ref="K785:K848" si="181">IF($A785="","",MONTH(A785))</f>
        <v/>
      </c>
      <c r="L785" s="60" t="str">
        <f t="shared" ref="L785:L848" si="182">IF($A785="","",YEAR(A785))</f>
        <v/>
      </c>
      <c r="M785" s="52"/>
      <c r="N785" s="52" t="str">
        <f t="shared" si="174"/>
        <v/>
      </c>
      <c r="O785" s="52" t="str">
        <f t="shared" si="175"/>
        <v/>
      </c>
      <c r="P785" s="52" t="str">
        <f t="shared" si="176"/>
        <v/>
      </c>
      <c r="Q785" s="52" t="str">
        <f>+IF(A785="","",CONCATENATE(YEAR(A785),"-",VLOOKUP(MONTH(A785),INFO_CALENDRIER!$I$1:$J$13,2,FALSE)))</f>
        <v/>
      </c>
      <c r="R785" s="52" t="str">
        <f t="shared" si="177"/>
        <v/>
      </c>
      <c r="S785" s="60" t="str">
        <f t="shared" si="178"/>
        <v/>
      </c>
      <c r="T785" s="52" t="str">
        <f>IF(H785="","",IF(I785=INFO_CALENDRIER!$AB$2,IF(BD!H785="COMMANDE","ALBAN1","ALBAN2"),IF(I785=INFO_CALENDRIER!$AB$3,IF(BD!H785="COMMANDE","ALICE1","ALICE2"),IF(I785=INFO_CALENDRIER!$AB$4,IF(BD!H785="COMMANDE","EUGENIE1","EUGENIE2"),IF(I785=INFO_CALENDRIER!$AB$5,IF(BD!H785="COMMANDE","FRED1","FRED2"),IF(I785=INFO_CALENDRIER!$AB$6,IF(BD!H785="COMMANDE","HERVE1","HERVE2"),IF(I785=INFO_CALENDRIER!$AB$7,IF(BD!H785="COMMANDE","MARIA1","MARIA2"),IF(I785=INFO_CALENDRIER!$AB$8,IF(BD!H785="COMMANDE","MARIE1","MARIE2"),IF(I785=INFO_CALENDRIER!$AB$9,IF(BD!H785="COMMANDE","VALERIE1","VALERIE2"),"erreur")))))))))</f>
        <v/>
      </c>
      <c r="U785" s="52"/>
      <c r="V785" s="52"/>
      <c r="W785" s="60" t="str">
        <f t="shared" ref="W785:W848" si="183">IF($C785="","",DAY(C785))</f>
        <v/>
      </c>
      <c r="X785" s="60" t="str">
        <f t="shared" ref="X785:X848" si="184">IF($C785="","",MONTH(C785))</f>
        <v/>
      </c>
      <c r="Y785" s="60" t="str">
        <f t="shared" ref="Y785:Y848" si="185">IF($C785="","",YEAR(C785))</f>
        <v/>
      </c>
      <c r="Z785" s="55" t="str">
        <f t="shared" ref="Z785:Z848" si="186">IF(A785="","",IF(C785-A785=0,1,(C785-A785)))</f>
        <v/>
      </c>
    </row>
    <row r="786" spans="1:26" x14ac:dyDescent="0.25">
      <c r="A786" s="59"/>
      <c r="B786" s="122"/>
      <c r="C786" s="59"/>
      <c r="D786" s="61"/>
      <c r="E786" s="52"/>
      <c r="F786" s="52"/>
      <c r="G786" s="65"/>
      <c r="H786" s="100" t="str">
        <f t="shared" si="179"/>
        <v/>
      </c>
      <c r="I786" s="52"/>
      <c r="J786" s="60" t="str">
        <f t="shared" si="180"/>
        <v/>
      </c>
      <c r="K786" s="60" t="str">
        <f t="shared" si="181"/>
        <v/>
      </c>
      <c r="L786" s="60" t="str">
        <f t="shared" si="182"/>
        <v/>
      </c>
      <c r="M786" s="52"/>
      <c r="N786" s="52" t="str">
        <f t="shared" si="174"/>
        <v/>
      </c>
      <c r="O786" s="52" t="str">
        <f t="shared" si="175"/>
        <v/>
      </c>
      <c r="P786" s="52" t="str">
        <f t="shared" si="176"/>
        <v/>
      </c>
      <c r="Q786" s="52" t="str">
        <f>+IF(A786="","",CONCATENATE(YEAR(A786),"-",VLOOKUP(MONTH(A786),INFO_CALENDRIER!$I$1:$J$13,2,FALSE)))</f>
        <v/>
      </c>
      <c r="R786" s="52" t="str">
        <f t="shared" si="177"/>
        <v/>
      </c>
      <c r="S786" s="60" t="str">
        <f t="shared" si="178"/>
        <v/>
      </c>
      <c r="T786" s="52" t="str">
        <f>IF(H786="","",IF(I786=INFO_CALENDRIER!$AB$2,IF(BD!H786="COMMANDE","ALBAN1","ALBAN2"),IF(I786=INFO_CALENDRIER!$AB$3,IF(BD!H786="COMMANDE","ALICE1","ALICE2"),IF(I786=INFO_CALENDRIER!$AB$4,IF(BD!H786="COMMANDE","EUGENIE1","EUGENIE2"),IF(I786=INFO_CALENDRIER!$AB$5,IF(BD!H786="COMMANDE","FRED1","FRED2"),IF(I786=INFO_CALENDRIER!$AB$6,IF(BD!H786="COMMANDE","HERVE1","HERVE2"),IF(I786=INFO_CALENDRIER!$AB$7,IF(BD!H786="COMMANDE","MARIA1","MARIA2"),IF(I786=INFO_CALENDRIER!$AB$8,IF(BD!H786="COMMANDE","MARIE1","MARIE2"),IF(I786=INFO_CALENDRIER!$AB$9,IF(BD!H786="COMMANDE","VALERIE1","VALERIE2"),"erreur")))))))))</f>
        <v/>
      </c>
      <c r="U786" s="52"/>
      <c r="V786" s="52"/>
      <c r="W786" s="60" t="str">
        <f t="shared" si="183"/>
        <v/>
      </c>
      <c r="X786" s="60" t="str">
        <f t="shared" si="184"/>
        <v/>
      </c>
      <c r="Y786" s="60" t="str">
        <f t="shared" si="185"/>
        <v/>
      </c>
      <c r="Z786" s="55" t="str">
        <f t="shared" si="186"/>
        <v/>
      </c>
    </row>
    <row r="787" spans="1:26" x14ac:dyDescent="0.25">
      <c r="A787" s="59"/>
      <c r="B787" s="122"/>
      <c r="C787" s="59"/>
      <c r="D787" s="61"/>
      <c r="E787" s="52"/>
      <c r="F787" s="52"/>
      <c r="G787" s="65"/>
      <c r="H787" s="100" t="str">
        <f t="shared" si="179"/>
        <v/>
      </c>
      <c r="I787" s="52"/>
      <c r="J787" s="60" t="str">
        <f t="shared" si="180"/>
        <v/>
      </c>
      <c r="K787" s="60" t="str">
        <f t="shared" si="181"/>
        <v/>
      </c>
      <c r="L787" s="60" t="str">
        <f t="shared" si="182"/>
        <v/>
      </c>
      <c r="M787" s="52"/>
      <c r="N787" s="52" t="str">
        <f t="shared" si="174"/>
        <v/>
      </c>
      <c r="O787" s="52" t="str">
        <f t="shared" si="175"/>
        <v/>
      </c>
      <c r="P787" s="52" t="str">
        <f t="shared" si="176"/>
        <v/>
      </c>
      <c r="Q787" s="52" t="str">
        <f>+IF(A787="","",CONCATENATE(YEAR(A787),"-",VLOOKUP(MONTH(A787),INFO_CALENDRIER!$I$1:$J$13,2,FALSE)))</f>
        <v/>
      </c>
      <c r="R787" s="52" t="str">
        <f t="shared" si="177"/>
        <v/>
      </c>
      <c r="S787" s="60" t="str">
        <f t="shared" si="178"/>
        <v/>
      </c>
      <c r="T787" s="52" t="str">
        <f>IF(H787="","",IF(I787=INFO_CALENDRIER!$AB$2,IF(BD!H787="COMMANDE","ALBAN1","ALBAN2"),IF(I787=INFO_CALENDRIER!$AB$3,IF(BD!H787="COMMANDE","ALICE1","ALICE2"),IF(I787=INFO_CALENDRIER!$AB$4,IF(BD!H787="COMMANDE","EUGENIE1","EUGENIE2"),IF(I787=INFO_CALENDRIER!$AB$5,IF(BD!H787="COMMANDE","FRED1","FRED2"),IF(I787=INFO_CALENDRIER!$AB$6,IF(BD!H787="COMMANDE","HERVE1","HERVE2"),IF(I787=INFO_CALENDRIER!$AB$7,IF(BD!H787="COMMANDE","MARIA1","MARIA2"),IF(I787=INFO_CALENDRIER!$AB$8,IF(BD!H787="COMMANDE","MARIE1","MARIE2"),IF(I787=INFO_CALENDRIER!$AB$9,IF(BD!H787="COMMANDE","VALERIE1","VALERIE2"),"erreur")))))))))</f>
        <v/>
      </c>
      <c r="U787" s="52"/>
      <c r="V787" s="52"/>
      <c r="W787" s="60" t="str">
        <f t="shared" si="183"/>
        <v/>
      </c>
      <c r="X787" s="60" t="str">
        <f t="shared" si="184"/>
        <v/>
      </c>
      <c r="Y787" s="60" t="str">
        <f t="shared" si="185"/>
        <v/>
      </c>
      <c r="Z787" s="55" t="str">
        <f t="shared" si="186"/>
        <v/>
      </c>
    </row>
    <row r="788" spans="1:26" x14ac:dyDescent="0.25">
      <c r="A788" s="59"/>
      <c r="B788" s="122"/>
      <c r="C788" s="59"/>
      <c r="D788" s="61"/>
      <c r="E788" s="52"/>
      <c r="F788" s="52"/>
      <c r="G788" s="65"/>
      <c r="H788" s="100" t="str">
        <f t="shared" si="179"/>
        <v/>
      </c>
      <c r="I788" s="52"/>
      <c r="J788" s="60" t="str">
        <f t="shared" si="180"/>
        <v/>
      </c>
      <c r="K788" s="60" t="str">
        <f t="shared" si="181"/>
        <v/>
      </c>
      <c r="L788" s="60" t="str">
        <f t="shared" si="182"/>
        <v/>
      </c>
      <c r="M788" s="52"/>
      <c r="N788" s="52" t="str">
        <f t="shared" si="174"/>
        <v/>
      </c>
      <c r="O788" s="52" t="str">
        <f t="shared" si="175"/>
        <v/>
      </c>
      <c r="P788" s="52" t="str">
        <f t="shared" si="176"/>
        <v/>
      </c>
      <c r="Q788" s="52" t="str">
        <f>+IF(A788="","",CONCATENATE(YEAR(A788),"-",VLOOKUP(MONTH(A788),INFO_CALENDRIER!$I$1:$J$13,2,FALSE)))</f>
        <v/>
      </c>
      <c r="R788" s="52" t="str">
        <f t="shared" si="177"/>
        <v/>
      </c>
      <c r="S788" s="60" t="str">
        <f t="shared" si="178"/>
        <v/>
      </c>
      <c r="T788" s="52" t="str">
        <f>IF(H788="","",IF(I788=INFO_CALENDRIER!$AB$2,IF(BD!H788="COMMANDE","ALBAN1","ALBAN2"),IF(I788=INFO_CALENDRIER!$AB$3,IF(BD!H788="COMMANDE","ALICE1","ALICE2"),IF(I788=INFO_CALENDRIER!$AB$4,IF(BD!H788="COMMANDE","EUGENIE1","EUGENIE2"),IF(I788=INFO_CALENDRIER!$AB$5,IF(BD!H788="COMMANDE","FRED1","FRED2"),IF(I788=INFO_CALENDRIER!$AB$6,IF(BD!H788="COMMANDE","HERVE1","HERVE2"),IF(I788=INFO_CALENDRIER!$AB$7,IF(BD!H788="COMMANDE","MARIA1","MARIA2"),IF(I788=INFO_CALENDRIER!$AB$8,IF(BD!H788="COMMANDE","MARIE1","MARIE2"),IF(I788=INFO_CALENDRIER!$AB$9,IF(BD!H788="COMMANDE","VALERIE1","VALERIE2"),"erreur")))))))))</f>
        <v/>
      </c>
      <c r="U788" s="52"/>
      <c r="V788" s="52"/>
      <c r="W788" s="60" t="str">
        <f t="shared" si="183"/>
        <v/>
      </c>
      <c r="X788" s="60" t="str">
        <f t="shared" si="184"/>
        <v/>
      </c>
      <c r="Y788" s="60" t="str">
        <f t="shared" si="185"/>
        <v/>
      </c>
      <c r="Z788" s="55" t="str">
        <f t="shared" si="186"/>
        <v/>
      </c>
    </row>
    <row r="789" spans="1:26" x14ac:dyDescent="0.25">
      <c r="A789" s="59"/>
      <c r="B789" s="122"/>
      <c r="C789" s="59"/>
      <c r="D789" s="61"/>
      <c r="E789" s="52"/>
      <c r="F789" s="52"/>
      <c r="G789" s="65"/>
      <c r="H789" s="100" t="str">
        <f t="shared" si="179"/>
        <v/>
      </c>
      <c r="I789" s="52"/>
      <c r="J789" s="60" t="str">
        <f t="shared" si="180"/>
        <v/>
      </c>
      <c r="K789" s="60" t="str">
        <f t="shared" si="181"/>
        <v/>
      </c>
      <c r="L789" s="60" t="str">
        <f t="shared" si="182"/>
        <v/>
      </c>
      <c r="M789" s="52"/>
      <c r="N789" s="52" t="str">
        <f t="shared" si="174"/>
        <v/>
      </c>
      <c r="O789" s="52" t="str">
        <f t="shared" si="175"/>
        <v/>
      </c>
      <c r="P789" s="52" t="str">
        <f t="shared" si="176"/>
        <v/>
      </c>
      <c r="Q789" s="52" t="str">
        <f>+IF(A789="","",CONCATENATE(YEAR(A789),"-",VLOOKUP(MONTH(A789),INFO_CALENDRIER!$I$1:$J$13,2,FALSE)))</f>
        <v/>
      </c>
      <c r="R789" s="52" t="str">
        <f t="shared" si="177"/>
        <v/>
      </c>
      <c r="S789" s="60" t="str">
        <f t="shared" si="178"/>
        <v/>
      </c>
      <c r="T789" s="52" t="str">
        <f>IF(H789="","",IF(I789=INFO_CALENDRIER!$AB$2,IF(BD!H789="COMMANDE","ALBAN1","ALBAN2"),IF(I789=INFO_CALENDRIER!$AB$3,IF(BD!H789="COMMANDE","ALICE1","ALICE2"),IF(I789=INFO_CALENDRIER!$AB$4,IF(BD!H789="COMMANDE","EUGENIE1","EUGENIE2"),IF(I789=INFO_CALENDRIER!$AB$5,IF(BD!H789="COMMANDE","FRED1","FRED2"),IF(I789=INFO_CALENDRIER!$AB$6,IF(BD!H789="COMMANDE","HERVE1","HERVE2"),IF(I789=INFO_CALENDRIER!$AB$7,IF(BD!H789="COMMANDE","MARIA1","MARIA2"),IF(I789=INFO_CALENDRIER!$AB$8,IF(BD!H789="COMMANDE","MARIE1","MARIE2"),IF(I789=INFO_CALENDRIER!$AB$9,IF(BD!H789="COMMANDE","VALERIE1","VALERIE2"),"erreur")))))))))</f>
        <v/>
      </c>
      <c r="U789" s="52"/>
      <c r="V789" s="52"/>
      <c r="W789" s="60" t="str">
        <f t="shared" si="183"/>
        <v/>
      </c>
      <c r="X789" s="60" t="str">
        <f t="shared" si="184"/>
        <v/>
      </c>
      <c r="Y789" s="60" t="str">
        <f t="shared" si="185"/>
        <v/>
      </c>
      <c r="Z789" s="55" t="str">
        <f t="shared" si="186"/>
        <v/>
      </c>
    </row>
    <row r="790" spans="1:26" x14ac:dyDescent="0.25">
      <c r="A790" s="59"/>
      <c r="B790" s="122"/>
      <c r="C790" s="59"/>
      <c r="D790" s="61"/>
      <c r="E790" s="52"/>
      <c r="F790" s="52"/>
      <c r="G790" s="65"/>
      <c r="H790" s="100" t="str">
        <f t="shared" si="179"/>
        <v/>
      </c>
      <c r="I790" s="52"/>
      <c r="J790" s="60" t="str">
        <f t="shared" si="180"/>
        <v/>
      </c>
      <c r="K790" s="60" t="str">
        <f t="shared" si="181"/>
        <v/>
      </c>
      <c r="L790" s="60" t="str">
        <f t="shared" si="182"/>
        <v/>
      </c>
      <c r="M790" s="52"/>
      <c r="N790" s="52" t="str">
        <f t="shared" si="174"/>
        <v/>
      </c>
      <c r="O790" s="52" t="str">
        <f t="shared" si="175"/>
        <v/>
      </c>
      <c r="P790" s="52" t="str">
        <f t="shared" si="176"/>
        <v/>
      </c>
      <c r="Q790" s="52" t="str">
        <f>+IF(A790="","",CONCATENATE(YEAR(A790),"-",VLOOKUP(MONTH(A790),INFO_CALENDRIER!$I$1:$J$13,2,FALSE)))</f>
        <v/>
      </c>
      <c r="R790" s="52" t="str">
        <f t="shared" si="177"/>
        <v/>
      </c>
      <c r="S790" s="60" t="str">
        <f t="shared" si="178"/>
        <v/>
      </c>
      <c r="T790" s="52" t="str">
        <f>IF(H790="","",IF(I790=INFO_CALENDRIER!$AB$2,IF(BD!H790="COMMANDE","ALBAN1","ALBAN2"),IF(I790=INFO_CALENDRIER!$AB$3,IF(BD!H790="COMMANDE","ALICE1","ALICE2"),IF(I790=INFO_CALENDRIER!$AB$4,IF(BD!H790="COMMANDE","EUGENIE1","EUGENIE2"),IF(I790=INFO_CALENDRIER!$AB$5,IF(BD!H790="COMMANDE","FRED1","FRED2"),IF(I790=INFO_CALENDRIER!$AB$6,IF(BD!H790="COMMANDE","HERVE1","HERVE2"),IF(I790=INFO_CALENDRIER!$AB$7,IF(BD!H790="COMMANDE","MARIA1","MARIA2"),IF(I790=INFO_CALENDRIER!$AB$8,IF(BD!H790="COMMANDE","MARIE1","MARIE2"),IF(I790=INFO_CALENDRIER!$AB$9,IF(BD!H790="COMMANDE","VALERIE1","VALERIE2"),"erreur")))))))))</f>
        <v/>
      </c>
      <c r="U790" s="52"/>
      <c r="V790" s="52"/>
      <c r="W790" s="60" t="str">
        <f t="shared" si="183"/>
        <v/>
      </c>
      <c r="X790" s="60" t="str">
        <f t="shared" si="184"/>
        <v/>
      </c>
      <c r="Y790" s="60" t="str">
        <f t="shared" si="185"/>
        <v/>
      </c>
      <c r="Z790" s="55" t="str">
        <f t="shared" si="186"/>
        <v/>
      </c>
    </row>
    <row r="791" spans="1:26" x14ac:dyDescent="0.25">
      <c r="A791" s="59"/>
      <c r="B791" s="122"/>
      <c r="C791" s="59"/>
      <c r="D791" s="61"/>
      <c r="E791" s="52"/>
      <c r="F791" s="52"/>
      <c r="G791" s="65"/>
      <c r="H791" s="100" t="str">
        <f t="shared" si="179"/>
        <v/>
      </c>
      <c r="I791" s="52"/>
      <c r="J791" s="60" t="str">
        <f t="shared" si="180"/>
        <v/>
      </c>
      <c r="K791" s="60" t="str">
        <f t="shared" si="181"/>
        <v/>
      </c>
      <c r="L791" s="60" t="str">
        <f t="shared" si="182"/>
        <v/>
      </c>
      <c r="M791" s="52"/>
      <c r="N791" s="52" t="str">
        <f t="shared" si="174"/>
        <v/>
      </c>
      <c r="O791" s="52" t="str">
        <f t="shared" si="175"/>
        <v/>
      </c>
      <c r="P791" s="52" t="str">
        <f t="shared" si="176"/>
        <v/>
      </c>
      <c r="Q791" s="52" t="str">
        <f>+IF(A791="","",CONCATENATE(YEAR(A791),"-",VLOOKUP(MONTH(A791),INFO_CALENDRIER!$I$1:$J$13,2,FALSE)))</f>
        <v/>
      </c>
      <c r="R791" s="52" t="str">
        <f t="shared" si="177"/>
        <v/>
      </c>
      <c r="S791" s="60" t="str">
        <f t="shared" si="178"/>
        <v/>
      </c>
      <c r="T791" s="52" t="str">
        <f>IF(H791="","",IF(I791=INFO_CALENDRIER!$AB$2,IF(BD!H791="COMMANDE","ALBAN1","ALBAN2"),IF(I791=INFO_CALENDRIER!$AB$3,IF(BD!H791="COMMANDE","ALICE1","ALICE2"),IF(I791=INFO_CALENDRIER!$AB$4,IF(BD!H791="COMMANDE","EUGENIE1","EUGENIE2"),IF(I791=INFO_CALENDRIER!$AB$5,IF(BD!H791="COMMANDE","FRED1","FRED2"),IF(I791=INFO_CALENDRIER!$AB$6,IF(BD!H791="COMMANDE","HERVE1","HERVE2"),IF(I791=INFO_CALENDRIER!$AB$7,IF(BD!H791="COMMANDE","MARIA1","MARIA2"),IF(I791=INFO_CALENDRIER!$AB$8,IF(BD!H791="COMMANDE","MARIE1","MARIE2"),IF(I791=INFO_CALENDRIER!$AB$9,IF(BD!H791="COMMANDE","VALERIE1","VALERIE2"),"erreur")))))))))</f>
        <v/>
      </c>
      <c r="U791" s="52"/>
      <c r="V791" s="52"/>
      <c r="W791" s="60" t="str">
        <f t="shared" si="183"/>
        <v/>
      </c>
      <c r="X791" s="60" t="str">
        <f t="shared" si="184"/>
        <v/>
      </c>
      <c r="Y791" s="60" t="str">
        <f t="shared" si="185"/>
        <v/>
      </c>
      <c r="Z791" s="55" t="str">
        <f t="shared" si="186"/>
        <v/>
      </c>
    </row>
    <row r="792" spans="1:26" x14ac:dyDescent="0.25">
      <c r="A792" s="59"/>
      <c r="B792" s="122"/>
      <c r="C792" s="59"/>
      <c r="D792" s="61"/>
      <c r="E792" s="52"/>
      <c r="F792" s="52"/>
      <c r="G792" s="65"/>
      <c r="H792" s="100" t="str">
        <f t="shared" si="179"/>
        <v/>
      </c>
      <c r="I792" s="52"/>
      <c r="J792" s="60" t="str">
        <f t="shared" si="180"/>
        <v/>
      </c>
      <c r="K792" s="60" t="str">
        <f t="shared" si="181"/>
        <v/>
      </c>
      <c r="L792" s="60" t="str">
        <f t="shared" si="182"/>
        <v/>
      </c>
      <c r="M792" s="52"/>
      <c r="N792" s="52" t="str">
        <f t="shared" si="174"/>
        <v/>
      </c>
      <c r="O792" s="52" t="str">
        <f t="shared" si="175"/>
        <v/>
      </c>
      <c r="P792" s="52" t="str">
        <f t="shared" si="176"/>
        <v/>
      </c>
      <c r="Q792" s="52" t="str">
        <f>+IF(A792="","",CONCATENATE(YEAR(A792),"-",VLOOKUP(MONTH(A792),INFO_CALENDRIER!$I$1:$J$13,2,FALSE)))</f>
        <v/>
      </c>
      <c r="R792" s="52" t="str">
        <f t="shared" si="177"/>
        <v/>
      </c>
      <c r="S792" s="60" t="str">
        <f t="shared" si="178"/>
        <v/>
      </c>
      <c r="T792" s="52" t="str">
        <f>IF(H792="","",IF(I792=INFO_CALENDRIER!$AB$2,IF(BD!H792="COMMANDE","ALBAN1","ALBAN2"),IF(I792=INFO_CALENDRIER!$AB$3,IF(BD!H792="COMMANDE","ALICE1","ALICE2"),IF(I792=INFO_CALENDRIER!$AB$4,IF(BD!H792="COMMANDE","EUGENIE1","EUGENIE2"),IF(I792=INFO_CALENDRIER!$AB$5,IF(BD!H792="COMMANDE","FRED1","FRED2"),IF(I792=INFO_CALENDRIER!$AB$6,IF(BD!H792="COMMANDE","HERVE1","HERVE2"),IF(I792=INFO_CALENDRIER!$AB$7,IF(BD!H792="COMMANDE","MARIA1","MARIA2"),IF(I792=INFO_CALENDRIER!$AB$8,IF(BD!H792="COMMANDE","MARIE1","MARIE2"),IF(I792=INFO_CALENDRIER!$AB$9,IF(BD!H792="COMMANDE","VALERIE1","VALERIE2"),"erreur")))))))))</f>
        <v/>
      </c>
      <c r="U792" s="52"/>
      <c r="V792" s="52"/>
      <c r="W792" s="60" t="str">
        <f t="shared" si="183"/>
        <v/>
      </c>
      <c r="X792" s="60" t="str">
        <f t="shared" si="184"/>
        <v/>
      </c>
      <c r="Y792" s="60" t="str">
        <f t="shared" si="185"/>
        <v/>
      </c>
      <c r="Z792" s="55" t="str">
        <f t="shared" si="186"/>
        <v/>
      </c>
    </row>
    <row r="793" spans="1:26" x14ac:dyDescent="0.25">
      <c r="A793" s="59"/>
      <c r="B793" s="122"/>
      <c r="C793" s="59"/>
      <c r="D793" s="61"/>
      <c r="E793" s="52"/>
      <c r="F793" s="52"/>
      <c r="G793" s="65"/>
      <c r="H793" s="100" t="str">
        <f t="shared" si="179"/>
        <v/>
      </c>
      <c r="I793" s="52"/>
      <c r="J793" s="60" t="str">
        <f t="shared" si="180"/>
        <v/>
      </c>
      <c r="K793" s="60" t="str">
        <f t="shared" si="181"/>
        <v/>
      </c>
      <c r="L793" s="60" t="str">
        <f t="shared" si="182"/>
        <v/>
      </c>
      <c r="M793" s="52"/>
      <c r="N793" s="52" t="str">
        <f t="shared" si="174"/>
        <v/>
      </c>
      <c r="O793" s="52" t="str">
        <f t="shared" si="175"/>
        <v/>
      </c>
      <c r="P793" s="52" t="str">
        <f t="shared" si="176"/>
        <v/>
      </c>
      <c r="Q793" s="52" t="str">
        <f>+IF(A793="","",CONCATENATE(YEAR(A793),"-",VLOOKUP(MONTH(A793),INFO_CALENDRIER!$I$1:$J$13,2,FALSE)))</f>
        <v/>
      </c>
      <c r="R793" s="52" t="str">
        <f t="shared" si="177"/>
        <v/>
      </c>
      <c r="S793" s="60" t="str">
        <f t="shared" si="178"/>
        <v/>
      </c>
      <c r="T793" s="52" t="str">
        <f>IF(H793="","",IF(I793=INFO_CALENDRIER!$AB$2,IF(BD!H793="COMMANDE","ALBAN1","ALBAN2"),IF(I793=INFO_CALENDRIER!$AB$3,IF(BD!H793="COMMANDE","ALICE1","ALICE2"),IF(I793=INFO_CALENDRIER!$AB$4,IF(BD!H793="COMMANDE","EUGENIE1","EUGENIE2"),IF(I793=INFO_CALENDRIER!$AB$5,IF(BD!H793="COMMANDE","FRED1","FRED2"),IF(I793=INFO_CALENDRIER!$AB$6,IF(BD!H793="COMMANDE","HERVE1","HERVE2"),IF(I793=INFO_CALENDRIER!$AB$7,IF(BD!H793="COMMANDE","MARIA1","MARIA2"),IF(I793=INFO_CALENDRIER!$AB$8,IF(BD!H793="COMMANDE","MARIE1","MARIE2"),IF(I793=INFO_CALENDRIER!$AB$9,IF(BD!H793="COMMANDE","VALERIE1","VALERIE2"),"erreur")))))))))</f>
        <v/>
      </c>
      <c r="U793" s="52"/>
      <c r="V793" s="52"/>
      <c r="W793" s="60" t="str">
        <f t="shared" si="183"/>
        <v/>
      </c>
      <c r="X793" s="60" t="str">
        <f t="shared" si="184"/>
        <v/>
      </c>
      <c r="Y793" s="60" t="str">
        <f t="shared" si="185"/>
        <v/>
      </c>
      <c r="Z793" s="55" t="str">
        <f t="shared" si="186"/>
        <v/>
      </c>
    </row>
    <row r="794" spans="1:26" x14ac:dyDescent="0.25">
      <c r="A794" s="59"/>
      <c r="B794" s="122"/>
      <c r="C794" s="59"/>
      <c r="D794" s="61"/>
      <c r="E794" s="52"/>
      <c r="F794" s="52"/>
      <c r="G794" s="65"/>
      <c r="H794" s="100" t="str">
        <f t="shared" si="179"/>
        <v/>
      </c>
      <c r="I794" s="52"/>
      <c r="J794" s="60" t="str">
        <f t="shared" si="180"/>
        <v/>
      </c>
      <c r="K794" s="60" t="str">
        <f t="shared" si="181"/>
        <v/>
      </c>
      <c r="L794" s="60" t="str">
        <f t="shared" si="182"/>
        <v/>
      </c>
      <c r="M794" s="52"/>
      <c r="N794" s="52" t="str">
        <f t="shared" si="174"/>
        <v/>
      </c>
      <c r="O794" s="52" t="str">
        <f t="shared" si="175"/>
        <v/>
      </c>
      <c r="P794" s="52" t="str">
        <f t="shared" si="176"/>
        <v/>
      </c>
      <c r="Q794" s="52" t="str">
        <f>+IF(A794="","",CONCATENATE(YEAR(A794),"-",VLOOKUP(MONTH(A794),INFO_CALENDRIER!$I$1:$J$13,2,FALSE)))</f>
        <v/>
      </c>
      <c r="R794" s="52" t="str">
        <f t="shared" si="177"/>
        <v/>
      </c>
      <c r="S794" s="60" t="str">
        <f t="shared" si="178"/>
        <v/>
      </c>
      <c r="T794" s="52" t="str">
        <f>IF(H794="","",IF(I794=INFO_CALENDRIER!$AB$2,IF(BD!H794="COMMANDE","ALBAN1","ALBAN2"),IF(I794=INFO_CALENDRIER!$AB$3,IF(BD!H794="COMMANDE","ALICE1","ALICE2"),IF(I794=INFO_CALENDRIER!$AB$4,IF(BD!H794="COMMANDE","EUGENIE1","EUGENIE2"),IF(I794=INFO_CALENDRIER!$AB$5,IF(BD!H794="COMMANDE","FRED1","FRED2"),IF(I794=INFO_CALENDRIER!$AB$6,IF(BD!H794="COMMANDE","HERVE1","HERVE2"),IF(I794=INFO_CALENDRIER!$AB$7,IF(BD!H794="COMMANDE","MARIA1","MARIA2"),IF(I794=INFO_CALENDRIER!$AB$8,IF(BD!H794="COMMANDE","MARIE1","MARIE2"),IF(I794=INFO_CALENDRIER!$AB$9,IF(BD!H794="COMMANDE","VALERIE1","VALERIE2"),"erreur")))))))))</f>
        <v/>
      </c>
      <c r="U794" s="52"/>
      <c r="V794" s="52"/>
      <c r="W794" s="60" t="str">
        <f t="shared" si="183"/>
        <v/>
      </c>
      <c r="X794" s="60" t="str">
        <f t="shared" si="184"/>
        <v/>
      </c>
      <c r="Y794" s="60" t="str">
        <f t="shared" si="185"/>
        <v/>
      </c>
      <c r="Z794" s="55" t="str">
        <f t="shared" si="186"/>
        <v/>
      </c>
    </row>
    <row r="795" spans="1:26" x14ac:dyDescent="0.25">
      <c r="A795" s="59"/>
      <c r="B795" s="122"/>
      <c r="C795" s="59"/>
      <c r="D795" s="61"/>
      <c r="E795" s="52"/>
      <c r="F795" s="52"/>
      <c r="G795" s="65"/>
      <c r="H795" s="100" t="str">
        <f t="shared" si="179"/>
        <v/>
      </c>
      <c r="I795" s="52"/>
      <c r="J795" s="60" t="str">
        <f t="shared" si="180"/>
        <v/>
      </c>
      <c r="K795" s="60" t="str">
        <f t="shared" si="181"/>
        <v/>
      </c>
      <c r="L795" s="60" t="str">
        <f t="shared" si="182"/>
        <v/>
      </c>
      <c r="M795" s="52"/>
      <c r="N795" s="52" t="str">
        <f t="shared" si="174"/>
        <v/>
      </c>
      <c r="O795" s="52" t="str">
        <f t="shared" si="175"/>
        <v/>
      </c>
      <c r="P795" s="52" t="str">
        <f t="shared" si="176"/>
        <v/>
      </c>
      <c r="Q795" s="52" t="str">
        <f>+IF(A795="","",CONCATENATE(YEAR(A795),"-",VLOOKUP(MONTH(A795),INFO_CALENDRIER!$I$1:$J$13,2,FALSE)))</f>
        <v/>
      </c>
      <c r="R795" s="52" t="str">
        <f t="shared" si="177"/>
        <v/>
      </c>
      <c r="S795" s="60" t="str">
        <f t="shared" si="178"/>
        <v/>
      </c>
      <c r="T795" s="52" t="str">
        <f>IF(H795="","",IF(I795=INFO_CALENDRIER!$AB$2,IF(BD!H795="COMMANDE","ALBAN1","ALBAN2"),IF(I795=INFO_CALENDRIER!$AB$3,IF(BD!H795="COMMANDE","ALICE1","ALICE2"),IF(I795=INFO_CALENDRIER!$AB$4,IF(BD!H795="COMMANDE","EUGENIE1","EUGENIE2"),IF(I795=INFO_CALENDRIER!$AB$5,IF(BD!H795="COMMANDE","FRED1","FRED2"),IF(I795=INFO_CALENDRIER!$AB$6,IF(BD!H795="COMMANDE","HERVE1","HERVE2"),IF(I795=INFO_CALENDRIER!$AB$7,IF(BD!H795="COMMANDE","MARIA1","MARIA2"),IF(I795=INFO_CALENDRIER!$AB$8,IF(BD!H795="COMMANDE","MARIE1","MARIE2"),IF(I795=INFO_CALENDRIER!$AB$9,IF(BD!H795="COMMANDE","VALERIE1","VALERIE2"),"erreur")))))))))</f>
        <v/>
      </c>
      <c r="U795" s="52"/>
      <c r="V795" s="52"/>
      <c r="W795" s="60" t="str">
        <f t="shared" si="183"/>
        <v/>
      </c>
      <c r="X795" s="60" t="str">
        <f t="shared" si="184"/>
        <v/>
      </c>
      <c r="Y795" s="60" t="str">
        <f t="shared" si="185"/>
        <v/>
      </c>
      <c r="Z795" s="55" t="str">
        <f t="shared" si="186"/>
        <v/>
      </c>
    </row>
    <row r="796" spans="1:26" x14ac:dyDescent="0.25">
      <c r="A796" s="59"/>
      <c r="B796" s="122"/>
      <c r="C796" s="59"/>
      <c r="D796" s="61"/>
      <c r="E796" s="52"/>
      <c r="F796" s="52"/>
      <c r="G796" s="65"/>
      <c r="H796" s="100" t="str">
        <f t="shared" si="179"/>
        <v/>
      </c>
      <c r="I796" s="52"/>
      <c r="J796" s="60" t="str">
        <f t="shared" si="180"/>
        <v/>
      </c>
      <c r="K796" s="60" t="str">
        <f t="shared" si="181"/>
        <v/>
      </c>
      <c r="L796" s="60" t="str">
        <f t="shared" si="182"/>
        <v/>
      </c>
      <c r="M796" s="52"/>
      <c r="N796" s="52" t="str">
        <f t="shared" si="174"/>
        <v/>
      </c>
      <c r="O796" s="52" t="str">
        <f t="shared" si="175"/>
        <v/>
      </c>
      <c r="P796" s="52" t="str">
        <f t="shared" si="176"/>
        <v/>
      </c>
      <c r="Q796" s="52" t="str">
        <f>+IF(A796="","",CONCATENATE(YEAR(A796),"-",VLOOKUP(MONTH(A796),INFO_CALENDRIER!$I$1:$J$13,2,FALSE)))</f>
        <v/>
      </c>
      <c r="R796" s="52" t="str">
        <f t="shared" si="177"/>
        <v/>
      </c>
      <c r="S796" s="60" t="str">
        <f t="shared" si="178"/>
        <v/>
      </c>
      <c r="T796" s="52" t="str">
        <f>IF(H796="","",IF(I796=INFO_CALENDRIER!$AB$2,IF(BD!H796="COMMANDE","ALBAN1","ALBAN2"),IF(I796=INFO_CALENDRIER!$AB$3,IF(BD!H796="COMMANDE","ALICE1","ALICE2"),IF(I796=INFO_CALENDRIER!$AB$4,IF(BD!H796="COMMANDE","EUGENIE1","EUGENIE2"),IF(I796=INFO_CALENDRIER!$AB$5,IF(BD!H796="COMMANDE","FRED1","FRED2"),IF(I796=INFO_CALENDRIER!$AB$6,IF(BD!H796="COMMANDE","HERVE1","HERVE2"),IF(I796=INFO_CALENDRIER!$AB$7,IF(BD!H796="COMMANDE","MARIA1","MARIA2"),IF(I796=INFO_CALENDRIER!$AB$8,IF(BD!H796="COMMANDE","MARIE1","MARIE2"),IF(I796=INFO_CALENDRIER!$AB$9,IF(BD!H796="COMMANDE","VALERIE1","VALERIE2"),"erreur")))))))))</f>
        <v/>
      </c>
      <c r="U796" s="52"/>
      <c r="V796" s="52"/>
      <c r="W796" s="60" t="str">
        <f t="shared" si="183"/>
        <v/>
      </c>
      <c r="X796" s="60" t="str">
        <f t="shared" si="184"/>
        <v/>
      </c>
      <c r="Y796" s="60" t="str">
        <f t="shared" si="185"/>
        <v/>
      </c>
      <c r="Z796" s="55" t="str">
        <f t="shared" si="186"/>
        <v/>
      </c>
    </row>
    <row r="797" spans="1:26" x14ac:dyDescent="0.25">
      <c r="A797" s="59"/>
      <c r="B797" s="122"/>
      <c r="C797" s="59"/>
      <c r="D797" s="61"/>
      <c r="E797" s="52"/>
      <c r="F797" s="52"/>
      <c r="G797" s="65"/>
      <c r="H797" s="100" t="str">
        <f t="shared" si="179"/>
        <v/>
      </c>
      <c r="I797" s="52"/>
      <c r="J797" s="60" t="str">
        <f t="shared" si="180"/>
        <v/>
      </c>
      <c r="K797" s="60" t="str">
        <f t="shared" si="181"/>
        <v/>
      </c>
      <c r="L797" s="60" t="str">
        <f t="shared" si="182"/>
        <v/>
      </c>
      <c r="M797" s="52"/>
      <c r="N797" s="52" t="str">
        <f t="shared" si="174"/>
        <v/>
      </c>
      <c r="O797" s="52" t="str">
        <f t="shared" si="175"/>
        <v/>
      </c>
      <c r="P797" s="52" t="str">
        <f t="shared" si="176"/>
        <v/>
      </c>
      <c r="Q797" s="52" t="str">
        <f>+IF(A797="","",CONCATENATE(YEAR(A797),"-",VLOOKUP(MONTH(A797),INFO_CALENDRIER!$I$1:$J$13,2,FALSE)))</f>
        <v/>
      </c>
      <c r="R797" s="52" t="str">
        <f t="shared" si="177"/>
        <v/>
      </c>
      <c r="S797" s="60" t="str">
        <f t="shared" si="178"/>
        <v/>
      </c>
      <c r="T797" s="52" t="str">
        <f>IF(H797="","",IF(I797=INFO_CALENDRIER!$AB$2,IF(BD!H797="COMMANDE","ALBAN1","ALBAN2"),IF(I797=INFO_CALENDRIER!$AB$3,IF(BD!H797="COMMANDE","ALICE1","ALICE2"),IF(I797=INFO_CALENDRIER!$AB$4,IF(BD!H797="COMMANDE","EUGENIE1","EUGENIE2"),IF(I797=INFO_CALENDRIER!$AB$5,IF(BD!H797="COMMANDE","FRED1","FRED2"),IF(I797=INFO_CALENDRIER!$AB$6,IF(BD!H797="COMMANDE","HERVE1","HERVE2"),IF(I797=INFO_CALENDRIER!$AB$7,IF(BD!H797="COMMANDE","MARIA1","MARIA2"),IF(I797=INFO_CALENDRIER!$AB$8,IF(BD!H797="COMMANDE","MARIE1","MARIE2"),IF(I797=INFO_CALENDRIER!$AB$9,IF(BD!H797="COMMANDE","VALERIE1","VALERIE2"),"erreur")))))))))</f>
        <v/>
      </c>
      <c r="U797" s="52"/>
      <c r="V797" s="52"/>
      <c r="W797" s="60" t="str">
        <f t="shared" si="183"/>
        <v/>
      </c>
      <c r="X797" s="60" t="str">
        <f t="shared" si="184"/>
        <v/>
      </c>
      <c r="Y797" s="60" t="str">
        <f t="shared" si="185"/>
        <v/>
      </c>
      <c r="Z797" s="55" t="str">
        <f t="shared" si="186"/>
        <v/>
      </c>
    </row>
    <row r="798" spans="1:26" x14ac:dyDescent="0.25">
      <c r="A798" s="59"/>
      <c r="B798" s="122"/>
      <c r="C798" s="59"/>
      <c r="D798" s="61"/>
      <c r="E798" s="52"/>
      <c r="F798" s="52"/>
      <c r="G798" s="65"/>
      <c r="H798" s="100" t="str">
        <f t="shared" si="179"/>
        <v/>
      </c>
      <c r="I798" s="52"/>
      <c r="J798" s="60" t="str">
        <f t="shared" si="180"/>
        <v/>
      </c>
      <c r="K798" s="60" t="str">
        <f t="shared" si="181"/>
        <v/>
      </c>
      <c r="L798" s="60" t="str">
        <f t="shared" si="182"/>
        <v/>
      </c>
      <c r="M798" s="52"/>
      <c r="N798" s="52" t="str">
        <f t="shared" si="174"/>
        <v/>
      </c>
      <c r="O798" s="52" t="str">
        <f t="shared" si="175"/>
        <v/>
      </c>
      <c r="P798" s="52" t="str">
        <f t="shared" si="176"/>
        <v/>
      </c>
      <c r="Q798" s="52" t="str">
        <f>+IF(A798="","",CONCATENATE(YEAR(A798),"-",VLOOKUP(MONTH(A798),INFO_CALENDRIER!$I$1:$J$13,2,FALSE)))</f>
        <v/>
      </c>
      <c r="R798" s="52" t="str">
        <f t="shared" si="177"/>
        <v/>
      </c>
      <c r="S798" s="60" t="str">
        <f t="shared" si="178"/>
        <v/>
      </c>
      <c r="T798" s="52" t="str">
        <f>IF(H798="","",IF(I798=INFO_CALENDRIER!$AB$2,IF(BD!H798="COMMANDE","ALBAN1","ALBAN2"),IF(I798=INFO_CALENDRIER!$AB$3,IF(BD!H798="COMMANDE","ALICE1","ALICE2"),IF(I798=INFO_CALENDRIER!$AB$4,IF(BD!H798="COMMANDE","EUGENIE1","EUGENIE2"),IF(I798=INFO_CALENDRIER!$AB$5,IF(BD!H798="COMMANDE","FRED1","FRED2"),IF(I798=INFO_CALENDRIER!$AB$6,IF(BD!H798="COMMANDE","HERVE1","HERVE2"),IF(I798=INFO_CALENDRIER!$AB$7,IF(BD!H798="COMMANDE","MARIA1","MARIA2"),IF(I798=INFO_CALENDRIER!$AB$8,IF(BD!H798="COMMANDE","MARIE1","MARIE2"),IF(I798=INFO_CALENDRIER!$AB$9,IF(BD!H798="COMMANDE","VALERIE1","VALERIE2"),"erreur")))))))))</f>
        <v/>
      </c>
      <c r="U798" s="52"/>
      <c r="V798" s="52"/>
      <c r="W798" s="60" t="str">
        <f t="shared" si="183"/>
        <v/>
      </c>
      <c r="X798" s="60" t="str">
        <f t="shared" si="184"/>
        <v/>
      </c>
      <c r="Y798" s="60" t="str">
        <f t="shared" si="185"/>
        <v/>
      </c>
      <c r="Z798" s="55" t="str">
        <f t="shared" si="186"/>
        <v/>
      </c>
    </row>
    <row r="799" spans="1:26" x14ac:dyDescent="0.25">
      <c r="A799" s="59"/>
      <c r="B799" s="122"/>
      <c r="C799" s="59"/>
      <c r="D799" s="61"/>
      <c r="E799" s="52"/>
      <c r="F799" s="52"/>
      <c r="G799" s="65"/>
      <c r="H799" s="100" t="str">
        <f t="shared" si="179"/>
        <v/>
      </c>
      <c r="I799" s="52"/>
      <c r="J799" s="60" t="str">
        <f t="shared" si="180"/>
        <v/>
      </c>
      <c r="K799" s="60" t="str">
        <f t="shared" si="181"/>
        <v/>
      </c>
      <c r="L799" s="60" t="str">
        <f t="shared" si="182"/>
        <v/>
      </c>
      <c r="M799" s="52"/>
      <c r="N799" s="52" t="str">
        <f t="shared" si="174"/>
        <v/>
      </c>
      <c r="O799" s="52" t="str">
        <f t="shared" si="175"/>
        <v/>
      </c>
      <c r="P799" s="52" t="str">
        <f t="shared" si="176"/>
        <v/>
      </c>
      <c r="Q799" s="52" t="str">
        <f>+IF(A799="","",CONCATENATE(YEAR(A799),"-",VLOOKUP(MONTH(A799),INFO_CALENDRIER!$I$1:$J$13,2,FALSE)))</f>
        <v/>
      </c>
      <c r="R799" s="52" t="str">
        <f t="shared" si="177"/>
        <v/>
      </c>
      <c r="S799" s="60" t="str">
        <f t="shared" si="178"/>
        <v/>
      </c>
      <c r="T799" s="52" t="str">
        <f>IF(H799="","",IF(I799=INFO_CALENDRIER!$AB$2,IF(BD!H799="COMMANDE","ALBAN1","ALBAN2"),IF(I799=INFO_CALENDRIER!$AB$3,IF(BD!H799="COMMANDE","ALICE1","ALICE2"),IF(I799=INFO_CALENDRIER!$AB$4,IF(BD!H799="COMMANDE","EUGENIE1","EUGENIE2"),IF(I799=INFO_CALENDRIER!$AB$5,IF(BD!H799="COMMANDE","FRED1","FRED2"),IF(I799=INFO_CALENDRIER!$AB$6,IF(BD!H799="COMMANDE","HERVE1","HERVE2"),IF(I799=INFO_CALENDRIER!$AB$7,IF(BD!H799="COMMANDE","MARIA1","MARIA2"),IF(I799=INFO_CALENDRIER!$AB$8,IF(BD!H799="COMMANDE","MARIE1","MARIE2"),IF(I799=INFO_CALENDRIER!$AB$9,IF(BD!H799="COMMANDE","VALERIE1","VALERIE2"),"erreur")))))))))</f>
        <v/>
      </c>
      <c r="U799" s="52"/>
      <c r="V799" s="52"/>
      <c r="W799" s="60" t="str">
        <f t="shared" si="183"/>
        <v/>
      </c>
      <c r="X799" s="60" t="str">
        <f t="shared" si="184"/>
        <v/>
      </c>
      <c r="Y799" s="60" t="str">
        <f t="shared" si="185"/>
        <v/>
      </c>
      <c r="Z799" s="55" t="str">
        <f t="shared" si="186"/>
        <v/>
      </c>
    </row>
    <row r="800" spans="1:26" x14ac:dyDescent="0.25">
      <c r="A800" s="59"/>
      <c r="B800" s="122"/>
      <c r="C800" s="59"/>
      <c r="D800" s="61"/>
      <c r="E800" s="52"/>
      <c r="F800" s="52"/>
      <c r="G800" s="65"/>
      <c r="H800" s="100" t="str">
        <f t="shared" si="179"/>
        <v/>
      </c>
      <c r="I800" s="52"/>
      <c r="J800" s="60" t="str">
        <f t="shared" si="180"/>
        <v/>
      </c>
      <c r="K800" s="60" t="str">
        <f t="shared" si="181"/>
        <v/>
      </c>
      <c r="L800" s="60" t="str">
        <f t="shared" si="182"/>
        <v/>
      </c>
      <c r="M800" s="52"/>
      <c r="N800" s="52" t="str">
        <f t="shared" si="174"/>
        <v/>
      </c>
      <c r="O800" s="52" t="str">
        <f t="shared" si="175"/>
        <v/>
      </c>
      <c r="P800" s="52" t="str">
        <f t="shared" si="176"/>
        <v/>
      </c>
      <c r="Q800" s="52" t="str">
        <f>+IF(A800="","",CONCATENATE(YEAR(A800),"-",VLOOKUP(MONTH(A800),INFO_CALENDRIER!$I$1:$J$13,2,FALSE)))</f>
        <v/>
      </c>
      <c r="R800" s="52" t="str">
        <f t="shared" si="177"/>
        <v/>
      </c>
      <c r="S800" s="60" t="str">
        <f t="shared" si="178"/>
        <v/>
      </c>
      <c r="T800" s="52" t="str">
        <f>IF(H800="","",IF(I800=INFO_CALENDRIER!$AB$2,IF(BD!H800="COMMANDE","ALBAN1","ALBAN2"),IF(I800=INFO_CALENDRIER!$AB$3,IF(BD!H800="COMMANDE","ALICE1","ALICE2"),IF(I800=INFO_CALENDRIER!$AB$4,IF(BD!H800="COMMANDE","EUGENIE1","EUGENIE2"),IF(I800=INFO_CALENDRIER!$AB$5,IF(BD!H800="COMMANDE","FRED1","FRED2"),IF(I800=INFO_CALENDRIER!$AB$6,IF(BD!H800="COMMANDE","HERVE1","HERVE2"),IF(I800=INFO_CALENDRIER!$AB$7,IF(BD!H800="COMMANDE","MARIA1","MARIA2"),IF(I800=INFO_CALENDRIER!$AB$8,IF(BD!H800="COMMANDE","MARIE1","MARIE2"),IF(I800=INFO_CALENDRIER!$AB$9,IF(BD!H800="COMMANDE","VALERIE1","VALERIE2"),"erreur")))))))))</f>
        <v/>
      </c>
      <c r="U800" s="52"/>
      <c r="V800" s="52"/>
      <c r="W800" s="60" t="str">
        <f t="shared" si="183"/>
        <v/>
      </c>
      <c r="X800" s="60" t="str">
        <f t="shared" si="184"/>
        <v/>
      </c>
      <c r="Y800" s="60" t="str">
        <f t="shared" si="185"/>
        <v/>
      </c>
      <c r="Z800" s="55" t="str">
        <f t="shared" si="186"/>
        <v/>
      </c>
    </row>
    <row r="801" spans="1:26" x14ac:dyDescent="0.25">
      <c r="A801" s="59"/>
      <c r="B801" s="122"/>
      <c r="C801" s="59"/>
      <c r="D801" s="61"/>
      <c r="E801" s="52"/>
      <c r="F801" s="52"/>
      <c r="G801" s="65"/>
      <c r="H801" s="100" t="str">
        <f t="shared" si="179"/>
        <v/>
      </c>
      <c r="I801" s="52"/>
      <c r="J801" s="60" t="str">
        <f t="shared" si="180"/>
        <v/>
      </c>
      <c r="K801" s="60" t="str">
        <f t="shared" si="181"/>
        <v/>
      </c>
      <c r="L801" s="60" t="str">
        <f t="shared" si="182"/>
        <v/>
      </c>
      <c r="M801" s="52"/>
      <c r="N801" s="52" t="str">
        <f t="shared" si="174"/>
        <v/>
      </c>
      <c r="O801" s="52" t="str">
        <f t="shared" si="175"/>
        <v/>
      </c>
      <c r="P801" s="52" t="str">
        <f t="shared" si="176"/>
        <v/>
      </c>
      <c r="Q801" s="52" t="str">
        <f>+IF(A801="","",CONCATENATE(YEAR(A801),"-",VLOOKUP(MONTH(A801),INFO_CALENDRIER!$I$1:$J$13,2,FALSE)))</f>
        <v/>
      </c>
      <c r="R801" s="52" t="str">
        <f t="shared" si="177"/>
        <v/>
      </c>
      <c r="S801" s="60" t="str">
        <f t="shared" si="178"/>
        <v/>
      </c>
      <c r="T801" s="52" t="str">
        <f>IF(H801="","",IF(I801=INFO_CALENDRIER!$AB$2,IF(BD!H801="COMMANDE","ALBAN1","ALBAN2"),IF(I801=INFO_CALENDRIER!$AB$3,IF(BD!H801="COMMANDE","ALICE1","ALICE2"),IF(I801=INFO_CALENDRIER!$AB$4,IF(BD!H801="COMMANDE","EUGENIE1","EUGENIE2"),IF(I801=INFO_CALENDRIER!$AB$5,IF(BD!H801="COMMANDE","FRED1","FRED2"),IF(I801=INFO_CALENDRIER!$AB$6,IF(BD!H801="COMMANDE","HERVE1","HERVE2"),IF(I801=INFO_CALENDRIER!$AB$7,IF(BD!H801="COMMANDE","MARIA1","MARIA2"),IF(I801=INFO_CALENDRIER!$AB$8,IF(BD!H801="COMMANDE","MARIE1","MARIE2"),IF(I801=INFO_CALENDRIER!$AB$9,IF(BD!H801="COMMANDE","VALERIE1","VALERIE2"),"erreur")))))))))</f>
        <v/>
      </c>
      <c r="U801" s="52"/>
      <c r="V801" s="52"/>
      <c r="W801" s="60" t="str">
        <f t="shared" si="183"/>
        <v/>
      </c>
      <c r="X801" s="60" t="str">
        <f t="shared" si="184"/>
        <v/>
      </c>
      <c r="Y801" s="60" t="str">
        <f t="shared" si="185"/>
        <v/>
      </c>
      <c r="Z801" s="55" t="str">
        <f t="shared" si="186"/>
        <v/>
      </c>
    </row>
    <row r="802" spans="1:26" x14ac:dyDescent="0.25">
      <c r="A802" s="59"/>
      <c r="B802" s="122"/>
      <c r="C802" s="59"/>
      <c r="D802" s="61"/>
      <c r="E802" s="52"/>
      <c r="F802" s="52"/>
      <c r="G802" s="65"/>
      <c r="H802" s="100" t="str">
        <f t="shared" si="179"/>
        <v/>
      </c>
      <c r="I802" s="52"/>
      <c r="J802" s="60" t="str">
        <f t="shared" si="180"/>
        <v/>
      </c>
      <c r="K802" s="60" t="str">
        <f t="shared" si="181"/>
        <v/>
      </c>
      <c r="L802" s="60" t="str">
        <f t="shared" si="182"/>
        <v/>
      </c>
      <c r="M802" s="52"/>
      <c r="N802" s="52" t="str">
        <f t="shared" si="174"/>
        <v/>
      </c>
      <c r="O802" s="52" t="str">
        <f t="shared" si="175"/>
        <v/>
      </c>
      <c r="P802" s="52" t="str">
        <f t="shared" si="176"/>
        <v/>
      </c>
      <c r="Q802" s="52" t="str">
        <f>+IF(A802="","",CONCATENATE(YEAR(A802),"-",VLOOKUP(MONTH(A802),INFO_CALENDRIER!$I$1:$J$13,2,FALSE)))</f>
        <v/>
      </c>
      <c r="R802" s="52" t="str">
        <f t="shared" si="177"/>
        <v/>
      </c>
      <c r="S802" s="60" t="str">
        <f t="shared" si="178"/>
        <v/>
      </c>
      <c r="T802" s="52" t="str">
        <f>IF(H802="","",IF(I802=INFO_CALENDRIER!$AB$2,IF(BD!H802="COMMANDE","ALBAN1","ALBAN2"),IF(I802=INFO_CALENDRIER!$AB$3,IF(BD!H802="COMMANDE","ALICE1","ALICE2"),IF(I802=INFO_CALENDRIER!$AB$4,IF(BD!H802="COMMANDE","EUGENIE1","EUGENIE2"),IF(I802=INFO_CALENDRIER!$AB$5,IF(BD!H802="COMMANDE","FRED1","FRED2"),IF(I802=INFO_CALENDRIER!$AB$6,IF(BD!H802="COMMANDE","HERVE1","HERVE2"),IF(I802=INFO_CALENDRIER!$AB$7,IF(BD!H802="COMMANDE","MARIA1","MARIA2"),IF(I802=INFO_CALENDRIER!$AB$8,IF(BD!H802="COMMANDE","MARIE1","MARIE2"),IF(I802=INFO_CALENDRIER!$AB$9,IF(BD!H802="COMMANDE","VALERIE1","VALERIE2"),"erreur")))))))))</f>
        <v/>
      </c>
      <c r="U802" s="52"/>
      <c r="V802" s="52"/>
      <c r="W802" s="60" t="str">
        <f t="shared" si="183"/>
        <v/>
      </c>
      <c r="X802" s="60" t="str">
        <f t="shared" si="184"/>
        <v/>
      </c>
      <c r="Y802" s="60" t="str">
        <f t="shared" si="185"/>
        <v/>
      </c>
      <c r="Z802" s="55" t="str">
        <f t="shared" si="186"/>
        <v/>
      </c>
    </row>
    <row r="803" spans="1:26" x14ac:dyDescent="0.25">
      <c r="A803" s="59"/>
      <c r="B803" s="122"/>
      <c r="C803" s="59"/>
      <c r="D803" s="61"/>
      <c r="E803" s="52"/>
      <c r="F803" s="52"/>
      <c r="G803" s="65"/>
      <c r="H803" s="100" t="str">
        <f t="shared" si="179"/>
        <v/>
      </c>
      <c r="I803" s="52"/>
      <c r="J803" s="60" t="str">
        <f t="shared" si="180"/>
        <v/>
      </c>
      <c r="K803" s="60" t="str">
        <f t="shared" si="181"/>
        <v/>
      </c>
      <c r="L803" s="60" t="str">
        <f t="shared" si="182"/>
        <v/>
      </c>
      <c r="M803" s="52"/>
      <c r="N803" s="52" t="str">
        <f t="shared" si="174"/>
        <v/>
      </c>
      <c r="O803" s="52" t="str">
        <f t="shared" si="175"/>
        <v/>
      </c>
      <c r="P803" s="52" t="str">
        <f t="shared" si="176"/>
        <v/>
      </c>
      <c r="Q803" s="52" t="str">
        <f>+IF(A803="","",CONCATENATE(YEAR(A803),"-",VLOOKUP(MONTH(A803),INFO_CALENDRIER!$I$1:$J$13,2,FALSE)))</f>
        <v/>
      </c>
      <c r="R803" s="52" t="str">
        <f t="shared" si="177"/>
        <v/>
      </c>
      <c r="S803" s="60" t="str">
        <f t="shared" si="178"/>
        <v/>
      </c>
      <c r="T803" s="52" t="str">
        <f>IF(H803="","",IF(I803=INFO_CALENDRIER!$AB$2,IF(BD!H803="COMMANDE","ALBAN1","ALBAN2"),IF(I803=INFO_CALENDRIER!$AB$3,IF(BD!H803="COMMANDE","ALICE1","ALICE2"),IF(I803=INFO_CALENDRIER!$AB$4,IF(BD!H803="COMMANDE","EUGENIE1","EUGENIE2"),IF(I803=INFO_CALENDRIER!$AB$5,IF(BD!H803="COMMANDE","FRED1","FRED2"),IF(I803=INFO_CALENDRIER!$AB$6,IF(BD!H803="COMMANDE","HERVE1","HERVE2"),IF(I803=INFO_CALENDRIER!$AB$7,IF(BD!H803="COMMANDE","MARIA1","MARIA2"),IF(I803=INFO_CALENDRIER!$AB$8,IF(BD!H803="COMMANDE","MARIE1","MARIE2"),IF(I803=INFO_CALENDRIER!$AB$9,IF(BD!H803="COMMANDE","VALERIE1","VALERIE2"),"erreur")))))))))</f>
        <v/>
      </c>
      <c r="U803" s="52"/>
      <c r="V803" s="52"/>
      <c r="W803" s="60" t="str">
        <f t="shared" si="183"/>
        <v/>
      </c>
      <c r="X803" s="60" t="str">
        <f t="shared" si="184"/>
        <v/>
      </c>
      <c r="Y803" s="60" t="str">
        <f t="shared" si="185"/>
        <v/>
      </c>
      <c r="Z803" s="55" t="str">
        <f t="shared" si="186"/>
        <v/>
      </c>
    </row>
    <row r="804" spans="1:26" x14ac:dyDescent="0.25">
      <c r="A804" s="59"/>
      <c r="B804" s="122"/>
      <c r="C804" s="59"/>
      <c r="D804" s="61"/>
      <c r="E804" s="52"/>
      <c r="F804" s="52"/>
      <c r="G804" s="65"/>
      <c r="H804" s="100" t="str">
        <f t="shared" si="179"/>
        <v/>
      </c>
      <c r="I804" s="52"/>
      <c r="J804" s="60" t="str">
        <f t="shared" si="180"/>
        <v/>
      </c>
      <c r="K804" s="60" t="str">
        <f t="shared" si="181"/>
        <v/>
      </c>
      <c r="L804" s="60" t="str">
        <f t="shared" si="182"/>
        <v/>
      </c>
      <c r="M804" s="52"/>
      <c r="N804" s="52" t="str">
        <f t="shared" si="174"/>
        <v/>
      </c>
      <c r="O804" s="52" t="str">
        <f t="shared" si="175"/>
        <v/>
      </c>
      <c r="P804" s="52" t="str">
        <f t="shared" si="176"/>
        <v/>
      </c>
      <c r="Q804" s="52" t="str">
        <f>+IF(A804="","",CONCATENATE(YEAR(A804),"-",VLOOKUP(MONTH(A804),INFO_CALENDRIER!$I$1:$J$13,2,FALSE)))</f>
        <v/>
      </c>
      <c r="R804" s="52" t="str">
        <f t="shared" si="177"/>
        <v/>
      </c>
      <c r="S804" s="60" t="str">
        <f t="shared" si="178"/>
        <v/>
      </c>
      <c r="T804" s="52" t="str">
        <f>IF(H804="","",IF(I804=INFO_CALENDRIER!$AB$2,IF(BD!H804="COMMANDE","ALBAN1","ALBAN2"),IF(I804=INFO_CALENDRIER!$AB$3,IF(BD!H804="COMMANDE","ALICE1","ALICE2"),IF(I804=INFO_CALENDRIER!$AB$4,IF(BD!H804="COMMANDE","EUGENIE1","EUGENIE2"),IF(I804=INFO_CALENDRIER!$AB$5,IF(BD!H804="COMMANDE","FRED1","FRED2"),IF(I804=INFO_CALENDRIER!$AB$6,IF(BD!H804="COMMANDE","HERVE1","HERVE2"),IF(I804=INFO_CALENDRIER!$AB$7,IF(BD!H804="COMMANDE","MARIA1","MARIA2"),IF(I804=INFO_CALENDRIER!$AB$8,IF(BD!H804="COMMANDE","MARIE1","MARIE2"),IF(I804=INFO_CALENDRIER!$AB$9,IF(BD!H804="COMMANDE","VALERIE1","VALERIE2"),"erreur")))))))))</f>
        <v/>
      </c>
      <c r="U804" s="52"/>
      <c r="V804" s="52"/>
      <c r="W804" s="60" t="str">
        <f t="shared" si="183"/>
        <v/>
      </c>
      <c r="X804" s="60" t="str">
        <f t="shared" si="184"/>
        <v/>
      </c>
      <c r="Y804" s="60" t="str">
        <f t="shared" si="185"/>
        <v/>
      </c>
      <c r="Z804" s="55" t="str">
        <f t="shared" si="186"/>
        <v/>
      </c>
    </row>
    <row r="805" spans="1:26" x14ac:dyDescent="0.25">
      <c r="A805" s="59"/>
      <c r="B805" s="122"/>
      <c r="C805" s="59"/>
      <c r="D805" s="61"/>
      <c r="E805" s="52"/>
      <c r="F805" s="52"/>
      <c r="G805" s="65"/>
      <c r="H805" s="100" t="str">
        <f t="shared" si="179"/>
        <v/>
      </c>
      <c r="I805" s="52"/>
      <c r="J805" s="60" t="str">
        <f t="shared" si="180"/>
        <v/>
      </c>
      <c r="K805" s="60" t="str">
        <f t="shared" si="181"/>
        <v/>
      </c>
      <c r="L805" s="60" t="str">
        <f t="shared" si="182"/>
        <v/>
      </c>
      <c r="M805" s="52"/>
      <c r="N805" s="52" t="str">
        <f t="shared" si="174"/>
        <v/>
      </c>
      <c r="O805" s="52" t="str">
        <f t="shared" si="175"/>
        <v/>
      </c>
      <c r="P805" s="52" t="str">
        <f t="shared" si="176"/>
        <v/>
      </c>
      <c r="Q805" s="52" t="str">
        <f>+IF(A805="","",CONCATENATE(YEAR(A805),"-",VLOOKUP(MONTH(A805),INFO_CALENDRIER!$I$1:$J$13,2,FALSE)))</f>
        <v/>
      </c>
      <c r="R805" s="52" t="str">
        <f t="shared" si="177"/>
        <v/>
      </c>
      <c r="S805" s="60" t="str">
        <f t="shared" si="178"/>
        <v/>
      </c>
      <c r="T805" s="52" t="str">
        <f>IF(H805="","",IF(I805=INFO_CALENDRIER!$AB$2,IF(BD!H805="COMMANDE","ALBAN1","ALBAN2"),IF(I805=INFO_CALENDRIER!$AB$3,IF(BD!H805="COMMANDE","ALICE1","ALICE2"),IF(I805=INFO_CALENDRIER!$AB$4,IF(BD!H805="COMMANDE","EUGENIE1","EUGENIE2"),IF(I805=INFO_CALENDRIER!$AB$5,IF(BD!H805="COMMANDE","FRED1","FRED2"),IF(I805=INFO_CALENDRIER!$AB$6,IF(BD!H805="COMMANDE","HERVE1","HERVE2"),IF(I805=INFO_CALENDRIER!$AB$7,IF(BD!H805="COMMANDE","MARIA1","MARIA2"),IF(I805=INFO_CALENDRIER!$AB$8,IF(BD!H805="COMMANDE","MARIE1","MARIE2"),IF(I805=INFO_CALENDRIER!$AB$9,IF(BD!H805="COMMANDE","VALERIE1","VALERIE2"),"erreur")))))))))</f>
        <v/>
      </c>
      <c r="U805" s="52"/>
      <c r="V805" s="52"/>
      <c r="W805" s="60" t="str">
        <f t="shared" si="183"/>
        <v/>
      </c>
      <c r="X805" s="60" t="str">
        <f t="shared" si="184"/>
        <v/>
      </c>
      <c r="Y805" s="60" t="str">
        <f t="shared" si="185"/>
        <v/>
      </c>
      <c r="Z805" s="55" t="str">
        <f t="shared" si="186"/>
        <v/>
      </c>
    </row>
    <row r="806" spans="1:26" x14ac:dyDescent="0.25">
      <c r="A806" s="59"/>
      <c r="B806" s="122"/>
      <c r="C806" s="59"/>
      <c r="D806" s="61"/>
      <c r="E806" s="52"/>
      <c r="F806" s="52"/>
      <c r="G806" s="65"/>
      <c r="H806" s="100" t="str">
        <f t="shared" si="179"/>
        <v/>
      </c>
      <c r="I806" s="52"/>
      <c r="J806" s="60" t="str">
        <f t="shared" si="180"/>
        <v/>
      </c>
      <c r="K806" s="60" t="str">
        <f t="shared" si="181"/>
        <v/>
      </c>
      <c r="L806" s="60" t="str">
        <f t="shared" si="182"/>
        <v/>
      </c>
      <c r="M806" s="52"/>
      <c r="N806" s="52" t="str">
        <f t="shared" si="174"/>
        <v/>
      </c>
      <c r="O806" s="52" t="str">
        <f t="shared" si="175"/>
        <v/>
      </c>
      <c r="P806" s="52" t="str">
        <f t="shared" si="176"/>
        <v/>
      </c>
      <c r="Q806" s="52" t="str">
        <f>+IF(A806="","",CONCATENATE(YEAR(A806),"-",VLOOKUP(MONTH(A806),INFO_CALENDRIER!$I$1:$J$13,2,FALSE)))</f>
        <v/>
      </c>
      <c r="R806" s="52" t="str">
        <f t="shared" si="177"/>
        <v/>
      </c>
      <c r="S806" s="60" t="str">
        <f t="shared" si="178"/>
        <v/>
      </c>
      <c r="T806" s="52" t="str">
        <f>IF(H806="","",IF(I806=INFO_CALENDRIER!$AB$2,IF(BD!H806="COMMANDE","ALBAN1","ALBAN2"),IF(I806=INFO_CALENDRIER!$AB$3,IF(BD!H806="COMMANDE","ALICE1","ALICE2"),IF(I806=INFO_CALENDRIER!$AB$4,IF(BD!H806="COMMANDE","EUGENIE1","EUGENIE2"),IF(I806=INFO_CALENDRIER!$AB$5,IF(BD!H806="COMMANDE","FRED1","FRED2"),IF(I806=INFO_CALENDRIER!$AB$6,IF(BD!H806="COMMANDE","HERVE1","HERVE2"),IF(I806=INFO_CALENDRIER!$AB$7,IF(BD!H806="COMMANDE","MARIA1","MARIA2"),IF(I806=INFO_CALENDRIER!$AB$8,IF(BD!H806="COMMANDE","MARIE1","MARIE2"),IF(I806=INFO_CALENDRIER!$AB$9,IF(BD!H806="COMMANDE","VALERIE1","VALERIE2"),"erreur")))))))))</f>
        <v/>
      </c>
      <c r="U806" s="52"/>
      <c r="V806" s="52"/>
      <c r="W806" s="60" t="str">
        <f t="shared" si="183"/>
        <v/>
      </c>
      <c r="X806" s="60" t="str">
        <f t="shared" si="184"/>
        <v/>
      </c>
      <c r="Y806" s="60" t="str">
        <f t="shared" si="185"/>
        <v/>
      </c>
      <c r="Z806" s="55" t="str">
        <f t="shared" si="186"/>
        <v/>
      </c>
    </row>
    <row r="807" spans="1:26" x14ac:dyDescent="0.25">
      <c r="A807" s="59"/>
      <c r="B807" s="122"/>
      <c r="C807" s="59"/>
      <c r="D807" s="61"/>
      <c r="E807" s="52"/>
      <c r="F807" s="52"/>
      <c r="G807" s="65"/>
      <c r="H807" s="100" t="str">
        <f t="shared" si="179"/>
        <v/>
      </c>
      <c r="I807" s="52"/>
      <c r="J807" s="60" t="str">
        <f t="shared" si="180"/>
        <v/>
      </c>
      <c r="K807" s="60" t="str">
        <f t="shared" si="181"/>
        <v/>
      </c>
      <c r="L807" s="60" t="str">
        <f t="shared" si="182"/>
        <v/>
      </c>
      <c r="M807" s="52"/>
      <c r="N807" s="52" t="str">
        <f t="shared" si="174"/>
        <v/>
      </c>
      <c r="O807" s="52" t="str">
        <f t="shared" si="175"/>
        <v/>
      </c>
      <c r="P807" s="52" t="str">
        <f t="shared" si="176"/>
        <v/>
      </c>
      <c r="Q807" s="52" t="str">
        <f>+IF(A807="","",CONCATENATE(YEAR(A807),"-",VLOOKUP(MONTH(A807),INFO_CALENDRIER!$I$1:$J$13,2,FALSE)))</f>
        <v/>
      </c>
      <c r="R807" s="52" t="str">
        <f t="shared" si="177"/>
        <v/>
      </c>
      <c r="S807" s="60" t="str">
        <f t="shared" si="178"/>
        <v/>
      </c>
      <c r="T807" s="52" t="str">
        <f>IF(H807="","",IF(I807=INFO_CALENDRIER!$AB$2,IF(BD!H807="COMMANDE","ALBAN1","ALBAN2"),IF(I807=INFO_CALENDRIER!$AB$3,IF(BD!H807="COMMANDE","ALICE1","ALICE2"),IF(I807=INFO_CALENDRIER!$AB$4,IF(BD!H807="COMMANDE","EUGENIE1","EUGENIE2"),IF(I807=INFO_CALENDRIER!$AB$5,IF(BD!H807="COMMANDE","FRED1","FRED2"),IF(I807=INFO_CALENDRIER!$AB$6,IF(BD!H807="COMMANDE","HERVE1","HERVE2"),IF(I807=INFO_CALENDRIER!$AB$7,IF(BD!H807="COMMANDE","MARIA1","MARIA2"),IF(I807=INFO_CALENDRIER!$AB$8,IF(BD!H807="COMMANDE","MARIE1","MARIE2"),IF(I807=INFO_CALENDRIER!$AB$9,IF(BD!H807="COMMANDE","VALERIE1","VALERIE2"),"erreur")))))))))</f>
        <v/>
      </c>
      <c r="U807" s="52"/>
      <c r="V807" s="52"/>
      <c r="W807" s="60" t="str">
        <f t="shared" si="183"/>
        <v/>
      </c>
      <c r="X807" s="60" t="str">
        <f t="shared" si="184"/>
        <v/>
      </c>
      <c r="Y807" s="60" t="str">
        <f t="shared" si="185"/>
        <v/>
      </c>
      <c r="Z807" s="55" t="str">
        <f t="shared" si="186"/>
        <v/>
      </c>
    </row>
    <row r="808" spans="1:26" x14ac:dyDescent="0.25">
      <c r="A808" s="59"/>
      <c r="B808" s="122"/>
      <c r="C808" s="59"/>
      <c r="D808" s="61"/>
      <c r="E808" s="52"/>
      <c r="F808" s="52"/>
      <c r="G808" s="65"/>
      <c r="H808" s="100" t="str">
        <f t="shared" si="179"/>
        <v/>
      </c>
      <c r="I808" s="52"/>
      <c r="J808" s="60" t="str">
        <f t="shared" si="180"/>
        <v/>
      </c>
      <c r="K808" s="60" t="str">
        <f t="shared" si="181"/>
        <v/>
      </c>
      <c r="L808" s="60" t="str">
        <f t="shared" si="182"/>
        <v/>
      </c>
      <c r="M808" s="52"/>
      <c r="N808" s="52" t="str">
        <f t="shared" si="174"/>
        <v/>
      </c>
      <c r="O808" s="52" t="str">
        <f t="shared" si="175"/>
        <v/>
      </c>
      <c r="P808" s="52" t="str">
        <f t="shared" si="176"/>
        <v/>
      </c>
      <c r="Q808" s="52" t="str">
        <f>+IF(A808="","",CONCATENATE(YEAR(A808),"-",VLOOKUP(MONTH(A808),INFO_CALENDRIER!$I$1:$J$13,2,FALSE)))</f>
        <v/>
      </c>
      <c r="R808" s="52" t="str">
        <f t="shared" si="177"/>
        <v/>
      </c>
      <c r="S808" s="60" t="str">
        <f t="shared" si="178"/>
        <v/>
      </c>
      <c r="T808" s="52" t="str">
        <f>IF(H808="","",IF(I808=INFO_CALENDRIER!$AB$2,IF(BD!H808="COMMANDE","ALBAN1","ALBAN2"),IF(I808=INFO_CALENDRIER!$AB$3,IF(BD!H808="COMMANDE","ALICE1","ALICE2"),IF(I808=INFO_CALENDRIER!$AB$4,IF(BD!H808="COMMANDE","EUGENIE1","EUGENIE2"),IF(I808=INFO_CALENDRIER!$AB$5,IF(BD!H808="COMMANDE","FRED1","FRED2"),IF(I808=INFO_CALENDRIER!$AB$6,IF(BD!H808="COMMANDE","HERVE1","HERVE2"),IF(I808=INFO_CALENDRIER!$AB$7,IF(BD!H808="COMMANDE","MARIA1","MARIA2"),IF(I808=INFO_CALENDRIER!$AB$8,IF(BD!H808="COMMANDE","MARIE1","MARIE2"),IF(I808=INFO_CALENDRIER!$AB$9,IF(BD!H808="COMMANDE","VALERIE1","VALERIE2"),"erreur")))))))))</f>
        <v/>
      </c>
      <c r="U808" s="52"/>
      <c r="V808" s="52"/>
      <c r="W808" s="60" t="str">
        <f t="shared" si="183"/>
        <v/>
      </c>
      <c r="X808" s="60" t="str">
        <f t="shared" si="184"/>
        <v/>
      </c>
      <c r="Y808" s="60" t="str">
        <f t="shared" si="185"/>
        <v/>
      </c>
      <c r="Z808" s="55" t="str">
        <f t="shared" si="186"/>
        <v/>
      </c>
    </row>
    <row r="809" spans="1:26" x14ac:dyDescent="0.25">
      <c r="A809" s="59"/>
      <c r="B809" s="122"/>
      <c r="C809" s="59"/>
      <c r="D809" s="61"/>
      <c r="E809" s="52"/>
      <c r="F809" s="52"/>
      <c r="G809" s="65"/>
      <c r="H809" s="100" t="str">
        <f t="shared" si="179"/>
        <v/>
      </c>
      <c r="I809" s="52"/>
      <c r="J809" s="60" t="str">
        <f t="shared" si="180"/>
        <v/>
      </c>
      <c r="K809" s="60" t="str">
        <f t="shared" si="181"/>
        <v/>
      </c>
      <c r="L809" s="60" t="str">
        <f t="shared" si="182"/>
        <v/>
      </c>
      <c r="M809" s="52"/>
      <c r="N809" s="52" t="str">
        <f t="shared" si="174"/>
        <v/>
      </c>
      <c r="O809" s="52" t="str">
        <f t="shared" si="175"/>
        <v/>
      </c>
      <c r="P809" s="52" t="str">
        <f t="shared" si="176"/>
        <v/>
      </c>
      <c r="Q809" s="52" t="str">
        <f>+IF(A809="","",CONCATENATE(YEAR(A809),"-",VLOOKUP(MONTH(A809),INFO_CALENDRIER!$I$1:$J$13,2,FALSE)))</f>
        <v/>
      </c>
      <c r="R809" s="52" t="str">
        <f t="shared" si="177"/>
        <v/>
      </c>
      <c r="S809" s="60" t="str">
        <f t="shared" si="178"/>
        <v/>
      </c>
      <c r="T809" s="52" t="str">
        <f>IF(H809="","",IF(I809=INFO_CALENDRIER!$AB$2,IF(BD!H809="COMMANDE","ALBAN1","ALBAN2"),IF(I809=INFO_CALENDRIER!$AB$3,IF(BD!H809="COMMANDE","ALICE1","ALICE2"),IF(I809=INFO_CALENDRIER!$AB$4,IF(BD!H809="COMMANDE","EUGENIE1","EUGENIE2"),IF(I809=INFO_CALENDRIER!$AB$5,IF(BD!H809="COMMANDE","FRED1","FRED2"),IF(I809=INFO_CALENDRIER!$AB$6,IF(BD!H809="COMMANDE","HERVE1","HERVE2"),IF(I809=INFO_CALENDRIER!$AB$7,IF(BD!H809="COMMANDE","MARIA1","MARIA2"),IF(I809=INFO_CALENDRIER!$AB$8,IF(BD!H809="COMMANDE","MARIE1","MARIE2"),IF(I809=INFO_CALENDRIER!$AB$9,IF(BD!H809="COMMANDE","VALERIE1","VALERIE2"),"erreur")))))))))</f>
        <v/>
      </c>
      <c r="U809" s="52"/>
      <c r="V809" s="52"/>
      <c r="W809" s="60" t="str">
        <f t="shared" si="183"/>
        <v/>
      </c>
      <c r="X809" s="60" t="str">
        <f t="shared" si="184"/>
        <v/>
      </c>
      <c r="Y809" s="60" t="str">
        <f t="shared" si="185"/>
        <v/>
      </c>
      <c r="Z809" s="55" t="str">
        <f t="shared" si="186"/>
        <v/>
      </c>
    </row>
    <row r="810" spans="1:26" x14ac:dyDescent="0.25">
      <c r="A810" s="59"/>
      <c r="B810" s="122"/>
      <c r="C810" s="59"/>
      <c r="D810" s="61"/>
      <c r="E810" s="52"/>
      <c r="F810" s="52"/>
      <c r="G810" s="65"/>
      <c r="H810" s="100" t="str">
        <f t="shared" si="179"/>
        <v/>
      </c>
      <c r="I810" s="52"/>
      <c r="J810" s="60" t="str">
        <f t="shared" si="180"/>
        <v/>
      </c>
      <c r="K810" s="60" t="str">
        <f t="shared" si="181"/>
        <v/>
      </c>
      <c r="L810" s="60" t="str">
        <f t="shared" si="182"/>
        <v/>
      </c>
      <c r="M810" s="52"/>
      <c r="N810" s="52" t="str">
        <f t="shared" si="174"/>
        <v/>
      </c>
      <c r="O810" s="52" t="str">
        <f t="shared" si="175"/>
        <v/>
      </c>
      <c r="P810" s="52" t="str">
        <f t="shared" si="176"/>
        <v/>
      </c>
      <c r="Q810" s="52" t="str">
        <f>+IF(A810="","",CONCATENATE(YEAR(A810),"-",VLOOKUP(MONTH(A810),INFO_CALENDRIER!$I$1:$J$13,2,FALSE)))</f>
        <v/>
      </c>
      <c r="R810" s="52" t="str">
        <f t="shared" si="177"/>
        <v/>
      </c>
      <c r="S810" s="60" t="str">
        <f t="shared" si="178"/>
        <v/>
      </c>
      <c r="T810" s="52" t="str">
        <f>IF(H810="","",IF(I810=INFO_CALENDRIER!$AB$2,IF(BD!H810="COMMANDE","ALBAN1","ALBAN2"),IF(I810=INFO_CALENDRIER!$AB$3,IF(BD!H810="COMMANDE","ALICE1","ALICE2"),IF(I810=INFO_CALENDRIER!$AB$4,IF(BD!H810="COMMANDE","EUGENIE1","EUGENIE2"),IF(I810=INFO_CALENDRIER!$AB$5,IF(BD!H810="COMMANDE","FRED1","FRED2"),IF(I810=INFO_CALENDRIER!$AB$6,IF(BD!H810="COMMANDE","HERVE1","HERVE2"),IF(I810=INFO_CALENDRIER!$AB$7,IF(BD!H810="COMMANDE","MARIA1","MARIA2"),IF(I810=INFO_CALENDRIER!$AB$8,IF(BD!H810="COMMANDE","MARIE1","MARIE2"),IF(I810=INFO_CALENDRIER!$AB$9,IF(BD!H810="COMMANDE","VALERIE1","VALERIE2"),"erreur")))))))))</f>
        <v/>
      </c>
      <c r="U810" s="52"/>
      <c r="V810" s="52"/>
      <c r="W810" s="60" t="str">
        <f t="shared" si="183"/>
        <v/>
      </c>
      <c r="X810" s="60" t="str">
        <f t="shared" si="184"/>
        <v/>
      </c>
      <c r="Y810" s="60" t="str">
        <f t="shared" si="185"/>
        <v/>
      </c>
      <c r="Z810" s="55" t="str">
        <f t="shared" si="186"/>
        <v/>
      </c>
    </row>
    <row r="811" spans="1:26" x14ac:dyDescent="0.25">
      <c r="A811" s="59"/>
      <c r="B811" s="122"/>
      <c r="C811" s="59"/>
      <c r="D811" s="61"/>
      <c r="E811" s="52"/>
      <c r="F811" s="52"/>
      <c r="G811" s="65"/>
      <c r="H811" s="100" t="str">
        <f t="shared" si="179"/>
        <v/>
      </c>
      <c r="I811" s="52"/>
      <c r="J811" s="60" t="str">
        <f t="shared" si="180"/>
        <v/>
      </c>
      <c r="K811" s="60" t="str">
        <f t="shared" si="181"/>
        <v/>
      </c>
      <c r="L811" s="60" t="str">
        <f t="shared" si="182"/>
        <v/>
      </c>
      <c r="M811" s="52"/>
      <c r="N811" s="52" t="str">
        <f t="shared" si="174"/>
        <v/>
      </c>
      <c r="O811" s="52" t="str">
        <f t="shared" si="175"/>
        <v/>
      </c>
      <c r="P811" s="52" t="str">
        <f t="shared" si="176"/>
        <v/>
      </c>
      <c r="Q811" s="52" t="str">
        <f>+IF(A811="","",CONCATENATE(YEAR(A811),"-",VLOOKUP(MONTH(A811),INFO_CALENDRIER!$I$1:$J$13,2,FALSE)))</f>
        <v/>
      </c>
      <c r="R811" s="52" t="str">
        <f t="shared" si="177"/>
        <v/>
      </c>
      <c r="S811" s="60" t="str">
        <f t="shared" si="178"/>
        <v/>
      </c>
      <c r="T811" s="52" t="str">
        <f>IF(H811="","",IF(I811=INFO_CALENDRIER!$AB$2,IF(BD!H811="COMMANDE","ALBAN1","ALBAN2"),IF(I811=INFO_CALENDRIER!$AB$3,IF(BD!H811="COMMANDE","ALICE1","ALICE2"),IF(I811=INFO_CALENDRIER!$AB$4,IF(BD!H811="COMMANDE","EUGENIE1","EUGENIE2"),IF(I811=INFO_CALENDRIER!$AB$5,IF(BD!H811="COMMANDE","FRED1","FRED2"),IF(I811=INFO_CALENDRIER!$AB$6,IF(BD!H811="COMMANDE","HERVE1","HERVE2"),IF(I811=INFO_CALENDRIER!$AB$7,IF(BD!H811="COMMANDE","MARIA1","MARIA2"),IF(I811=INFO_CALENDRIER!$AB$8,IF(BD!H811="COMMANDE","MARIE1","MARIE2"),IF(I811=INFO_CALENDRIER!$AB$9,IF(BD!H811="COMMANDE","VALERIE1","VALERIE2"),"erreur")))))))))</f>
        <v/>
      </c>
      <c r="U811" s="52"/>
      <c r="V811" s="52"/>
      <c r="W811" s="60" t="str">
        <f t="shared" si="183"/>
        <v/>
      </c>
      <c r="X811" s="60" t="str">
        <f t="shared" si="184"/>
        <v/>
      </c>
      <c r="Y811" s="60" t="str">
        <f t="shared" si="185"/>
        <v/>
      </c>
      <c r="Z811" s="55" t="str">
        <f t="shared" si="186"/>
        <v/>
      </c>
    </row>
    <row r="812" spans="1:26" x14ac:dyDescent="0.25">
      <c r="A812" s="59"/>
      <c r="B812" s="122"/>
      <c r="C812" s="59"/>
      <c r="D812" s="61"/>
      <c r="E812" s="52"/>
      <c r="F812" s="52"/>
      <c r="G812" s="65"/>
      <c r="H812" s="100" t="str">
        <f t="shared" si="179"/>
        <v/>
      </c>
      <c r="I812" s="52"/>
      <c r="J812" s="60" t="str">
        <f t="shared" si="180"/>
        <v/>
      </c>
      <c r="K812" s="60" t="str">
        <f t="shared" si="181"/>
        <v/>
      </c>
      <c r="L812" s="60" t="str">
        <f t="shared" si="182"/>
        <v/>
      </c>
      <c r="M812" s="52"/>
      <c r="N812" s="52" t="str">
        <f t="shared" si="174"/>
        <v/>
      </c>
      <c r="O812" s="52" t="str">
        <f t="shared" si="175"/>
        <v/>
      </c>
      <c r="P812" s="52" t="str">
        <f t="shared" si="176"/>
        <v/>
      </c>
      <c r="Q812" s="52" t="str">
        <f>+IF(A812="","",CONCATENATE(YEAR(A812),"-",VLOOKUP(MONTH(A812),INFO_CALENDRIER!$I$1:$J$13,2,FALSE)))</f>
        <v/>
      </c>
      <c r="R812" s="52" t="str">
        <f t="shared" si="177"/>
        <v/>
      </c>
      <c r="S812" s="60" t="str">
        <f t="shared" si="178"/>
        <v/>
      </c>
      <c r="T812" s="52" t="str">
        <f>IF(H812="","",IF(I812=INFO_CALENDRIER!$AB$2,IF(BD!H812="COMMANDE","ALBAN1","ALBAN2"),IF(I812=INFO_CALENDRIER!$AB$3,IF(BD!H812="COMMANDE","ALICE1","ALICE2"),IF(I812=INFO_CALENDRIER!$AB$4,IF(BD!H812="COMMANDE","EUGENIE1","EUGENIE2"),IF(I812=INFO_CALENDRIER!$AB$5,IF(BD!H812="COMMANDE","FRED1","FRED2"),IF(I812=INFO_CALENDRIER!$AB$6,IF(BD!H812="COMMANDE","HERVE1","HERVE2"),IF(I812=INFO_CALENDRIER!$AB$7,IF(BD!H812="COMMANDE","MARIA1","MARIA2"),IF(I812=INFO_CALENDRIER!$AB$8,IF(BD!H812="COMMANDE","MARIE1","MARIE2"),IF(I812=INFO_CALENDRIER!$AB$9,IF(BD!H812="COMMANDE","VALERIE1","VALERIE2"),"erreur")))))))))</f>
        <v/>
      </c>
      <c r="U812" s="52"/>
      <c r="V812" s="52"/>
      <c r="W812" s="60" t="str">
        <f t="shared" si="183"/>
        <v/>
      </c>
      <c r="X812" s="60" t="str">
        <f t="shared" si="184"/>
        <v/>
      </c>
      <c r="Y812" s="60" t="str">
        <f t="shared" si="185"/>
        <v/>
      </c>
      <c r="Z812" s="55" t="str">
        <f t="shared" si="186"/>
        <v/>
      </c>
    </row>
    <row r="813" spans="1:26" x14ac:dyDescent="0.25">
      <c r="A813" s="59"/>
      <c r="B813" s="122"/>
      <c r="C813" s="59"/>
      <c r="D813" s="61"/>
      <c r="E813" s="52"/>
      <c r="F813" s="52"/>
      <c r="G813" s="65"/>
      <c r="H813" s="100" t="str">
        <f t="shared" si="179"/>
        <v/>
      </c>
      <c r="I813" s="52"/>
      <c r="J813" s="60" t="str">
        <f t="shared" si="180"/>
        <v/>
      </c>
      <c r="K813" s="60" t="str">
        <f t="shared" si="181"/>
        <v/>
      </c>
      <c r="L813" s="60" t="str">
        <f t="shared" si="182"/>
        <v/>
      </c>
      <c r="M813" s="52"/>
      <c r="N813" s="52" t="str">
        <f t="shared" si="174"/>
        <v/>
      </c>
      <c r="O813" s="52" t="str">
        <f t="shared" si="175"/>
        <v/>
      </c>
      <c r="P813" s="52" t="str">
        <f t="shared" si="176"/>
        <v/>
      </c>
      <c r="Q813" s="52" t="str">
        <f>+IF(A813="","",CONCATENATE(YEAR(A813),"-",VLOOKUP(MONTH(A813),INFO_CALENDRIER!$I$1:$J$13,2,FALSE)))</f>
        <v/>
      </c>
      <c r="R813" s="52" t="str">
        <f t="shared" si="177"/>
        <v/>
      </c>
      <c r="S813" s="60" t="str">
        <f t="shared" si="178"/>
        <v/>
      </c>
      <c r="T813" s="52" t="str">
        <f>IF(H813="","",IF(I813=INFO_CALENDRIER!$AB$2,IF(BD!H813="COMMANDE","ALBAN1","ALBAN2"),IF(I813=INFO_CALENDRIER!$AB$3,IF(BD!H813="COMMANDE","ALICE1","ALICE2"),IF(I813=INFO_CALENDRIER!$AB$4,IF(BD!H813="COMMANDE","EUGENIE1","EUGENIE2"),IF(I813=INFO_CALENDRIER!$AB$5,IF(BD!H813="COMMANDE","FRED1","FRED2"),IF(I813=INFO_CALENDRIER!$AB$6,IF(BD!H813="COMMANDE","HERVE1","HERVE2"),IF(I813=INFO_CALENDRIER!$AB$7,IF(BD!H813="COMMANDE","MARIA1","MARIA2"),IF(I813=INFO_CALENDRIER!$AB$8,IF(BD!H813="COMMANDE","MARIE1","MARIE2"),IF(I813=INFO_CALENDRIER!$AB$9,IF(BD!H813="COMMANDE","VALERIE1","VALERIE2"),"erreur")))))))))</f>
        <v/>
      </c>
      <c r="U813" s="52"/>
      <c r="V813" s="52"/>
      <c r="W813" s="60" t="str">
        <f t="shared" si="183"/>
        <v/>
      </c>
      <c r="X813" s="60" t="str">
        <f t="shared" si="184"/>
        <v/>
      </c>
      <c r="Y813" s="60" t="str">
        <f t="shared" si="185"/>
        <v/>
      </c>
      <c r="Z813" s="55" t="str">
        <f t="shared" si="186"/>
        <v/>
      </c>
    </row>
    <row r="814" spans="1:26" x14ac:dyDescent="0.25">
      <c r="A814" s="59"/>
      <c r="B814" s="122"/>
      <c r="C814" s="59"/>
      <c r="D814" s="61"/>
      <c r="E814" s="52"/>
      <c r="F814" s="52"/>
      <c r="G814" s="65"/>
      <c r="H814" s="100" t="str">
        <f t="shared" si="179"/>
        <v/>
      </c>
      <c r="I814" s="52"/>
      <c r="J814" s="60" t="str">
        <f t="shared" si="180"/>
        <v/>
      </c>
      <c r="K814" s="60" t="str">
        <f t="shared" si="181"/>
        <v/>
      </c>
      <c r="L814" s="60" t="str">
        <f t="shared" si="182"/>
        <v/>
      </c>
      <c r="M814" s="52"/>
      <c r="N814" s="52" t="str">
        <f t="shared" si="174"/>
        <v/>
      </c>
      <c r="O814" s="52" t="str">
        <f t="shared" si="175"/>
        <v/>
      </c>
      <c r="P814" s="52" t="str">
        <f t="shared" si="176"/>
        <v/>
      </c>
      <c r="Q814" s="52" t="str">
        <f>+IF(A814="","",CONCATENATE(YEAR(A814),"-",VLOOKUP(MONTH(A814),INFO_CALENDRIER!$I$1:$J$13,2,FALSE)))</f>
        <v/>
      </c>
      <c r="R814" s="52" t="str">
        <f t="shared" si="177"/>
        <v/>
      </c>
      <c r="S814" s="60" t="str">
        <f t="shared" si="178"/>
        <v/>
      </c>
      <c r="T814" s="52" t="str">
        <f>IF(H814="","",IF(I814=INFO_CALENDRIER!$AB$2,IF(BD!H814="COMMANDE","ALBAN1","ALBAN2"),IF(I814=INFO_CALENDRIER!$AB$3,IF(BD!H814="COMMANDE","ALICE1","ALICE2"),IF(I814=INFO_CALENDRIER!$AB$4,IF(BD!H814="COMMANDE","EUGENIE1","EUGENIE2"),IF(I814=INFO_CALENDRIER!$AB$5,IF(BD!H814="COMMANDE","FRED1","FRED2"),IF(I814=INFO_CALENDRIER!$AB$6,IF(BD!H814="COMMANDE","HERVE1","HERVE2"),IF(I814=INFO_CALENDRIER!$AB$7,IF(BD!H814="COMMANDE","MARIA1","MARIA2"),IF(I814=INFO_CALENDRIER!$AB$8,IF(BD!H814="COMMANDE","MARIE1","MARIE2"),IF(I814=INFO_CALENDRIER!$AB$9,IF(BD!H814="COMMANDE","VALERIE1","VALERIE2"),"erreur")))))))))</f>
        <v/>
      </c>
      <c r="U814" s="52"/>
      <c r="V814" s="52"/>
      <c r="W814" s="60" t="str">
        <f t="shared" si="183"/>
        <v/>
      </c>
      <c r="X814" s="60" t="str">
        <f t="shared" si="184"/>
        <v/>
      </c>
      <c r="Y814" s="60" t="str">
        <f t="shared" si="185"/>
        <v/>
      </c>
      <c r="Z814" s="55" t="str">
        <f t="shared" si="186"/>
        <v/>
      </c>
    </row>
    <row r="815" spans="1:26" x14ac:dyDescent="0.25">
      <c r="A815" s="59"/>
      <c r="B815" s="122"/>
      <c r="C815" s="59"/>
      <c r="D815" s="61"/>
      <c r="E815" s="52"/>
      <c r="F815" s="52"/>
      <c r="G815" s="65"/>
      <c r="H815" s="100" t="str">
        <f t="shared" si="179"/>
        <v/>
      </c>
      <c r="I815" s="52"/>
      <c r="J815" s="60" t="str">
        <f t="shared" si="180"/>
        <v/>
      </c>
      <c r="K815" s="60" t="str">
        <f t="shared" si="181"/>
        <v/>
      </c>
      <c r="L815" s="60" t="str">
        <f t="shared" si="182"/>
        <v/>
      </c>
      <c r="M815" s="52"/>
      <c r="N815" s="52" t="str">
        <f t="shared" si="174"/>
        <v/>
      </c>
      <c r="O815" s="52" t="str">
        <f t="shared" si="175"/>
        <v/>
      </c>
      <c r="P815" s="52" t="str">
        <f t="shared" si="176"/>
        <v/>
      </c>
      <c r="Q815" s="52" t="str">
        <f>+IF(A815="","",CONCATENATE(YEAR(A815),"-",VLOOKUP(MONTH(A815),INFO_CALENDRIER!$I$1:$J$13,2,FALSE)))</f>
        <v/>
      </c>
      <c r="R815" s="52" t="str">
        <f t="shared" si="177"/>
        <v/>
      </c>
      <c r="S815" s="60" t="str">
        <f t="shared" si="178"/>
        <v/>
      </c>
      <c r="T815" s="52" t="str">
        <f>IF(H815="","",IF(I815=INFO_CALENDRIER!$AB$2,IF(BD!H815="COMMANDE","ALBAN1","ALBAN2"),IF(I815=INFO_CALENDRIER!$AB$3,IF(BD!H815="COMMANDE","ALICE1","ALICE2"),IF(I815=INFO_CALENDRIER!$AB$4,IF(BD!H815="COMMANDE","EUGENIE1","EUGENIE2"),IF(I815=INFO_CALENDRIER!$AB$5,IF(BD!H815="COMMANDE","FRED1","FRED2"),IF(I815=INFO_CALENDRIER!$AB$6,IF(BD!H815="COMMANDE","HERVE1","HERVE2"),IF(I815=INFO_CALENDRIER!$AB$7,IF(BD!H815="COMMANDE","MARIA1","MARIA2"),IF(I815=INFO_CALENDRIER!$AB$8,IF(BD!H815="COMMANDE","MARIE1","MARIE2"),IF(I815=INFO_CALENDRIER!$AB$9,IF(BD!H815="COMMANDE","VALERIE1","VALERIE2"),"erreur")))))))))</f>
        <v/>
      </c>
      <c r="U815" s="52"/>
      <c r="V815" s="52"/>
      <c r="W815" s="60" t="str">
        <f t="shared" si="183"/>
        <v/>
      </c>
      <c r="X815" s="60" t="str">
        <f t="shared" si="184"/>
        <v/>
      </c>
      <c r="Y815" s="60" t="str">
        <f t="shared" si="185"/>
        <v/>
      </c>
      <c r="Z815" s="55" t="str">
        <f t="shared" si="186"/>
        <v/>
      </c>
    </row>
    <row r="816" spans="1:26" x14ac:dyDescent="0.25">
      <c r="A816" s="59"/>
      <c r="B816" s="122"/>
      <c r="C816" s="59"/>
      <c r="D816" s="61"/>
      <c r="E816" s="52"/>
      <c r="F816" s="52"/>
      <c r="G816" s="65"/>
      <c r="H816" s="100" t="str">
        <f t="shared" si="179"/>
        <v/>
      </c>
      <c r="I816" s="52"/>
      <c r="J816" s="60" t="str">
        <f t="shared" si="180"/>
        <v/>
      </c>
      <c r="K816" s="60" t="str">
        <f t="shared" si="181"/>
        <v/>
      </c>
      <c r="L816" s="60" t="str">
        <f t="shared" si="182"/>
        <v/>
      </c>
      <c r="M816" s="52"/>
      <c r="N816" s="52" t="str">
        <f t="shared" si="174"/>
        <v/>
      </c>
      <c r="O816" s="52" t="str">
        <f t="shared" si="175"/>
        <v/>
      </c>
      <c r="P816" s="52" t="str">
        <f t="shared" si="176"/>
        <v/>
      </c>
      <c r="Q816" s="52" t="str">
        <f>+IF(A816="","",CONCATENATE(YEAR(A816),"-",VLOOKUP(MONTH(A816),INFO_CALENDRIER!$I$1:$J$13,2,FALSE)))</f>
        <v/>
      </c>
      <c r="R816" s="52" t="str">
        <f t="shared" si="177"/>
        <v/>
      </c>
      <c r="S816" s="60" t="str">
        <f t="shared" si="178"/>
        <v/>
      </c>
      <c r="T816" s="52" t="str">
        <f>IF(H816="","",IF(I816=INFO_CALENDRIER!$AB$2,IF(BD!H816="COMMANDE","ALBAN1","ALBAN2"),IF(I816=INFO_CALENDRIER!$AB$3,IF(BD!H816="COMMANDE","ALICE1","ALICE2"),IF(I816=INFO_CALENDRIER!$AB$4,IF(BD!H816="COMMANDE","EUGENIE1","EUGENIE2"),IF(I816=INFO_CALENDRIER!$AB$5,IF(BD!H816="COMMANDE","FRED1","FRED2"),IF(I816=INFO_CALENDRIER!$AB$6,IF(BD!H816="COMMANDE","HERVE1","HERVE2"),IF(I816=INFO_CALENDRIER!$AB$7,IF(BD!H816="COMMANDE","MARIA1","MARIA2"),IF(I816=INFO_CALENDRIER!$AB$8,IF(BD!H816="COMMANDE","MARIE1","MARIE2"),IF(I816=INFO_CALENDRIER!$AB$9,IF(BD!H816="COMMANDE","VALERIE1","VALERIE2"),"erreur")))))))))</f>
        <v/>
      </c>
      <c r="U816" s="52"/>
      <c r="V816" s="52"/>
      <c r="W816" s="60" t="str">
        <f t="shared" si="183"/>
        <v/>
      </c>
      <c r="X816" s="60" t="str">
        <f t="shared" si="184"/>
        <v/>
      </c>
      <c r="Y816" s="60" t="str">
        <f t="shared" si="185"/>
        <v/>
      </c>
      <c r="Z816" s="55" t="str">
        <f t="shared" si="186"/>
        <v/>
      </c>
    </row>
    <row r="817" spans="1:26" x14ac:dyDescent="0.25">
      <c r="A817" s="59"/>
      <c r="B817" s="122"/>
      <c r="C817" s="59"/>
      <c r="D817" s="61"/>
      <c r="E817" s="52"/>
      <c r="F817" s="52"/>
      <c r="G817" s="65"/>
      <c r="H817" s="100" t="str">
        <f t="shared" si="179"/>
        <v/>
      </c>
      <c r="I817" s="52"/>
      <c r="J817" s="60" t="str">
        <f t="shared" si="180"/>
        <v/>
      </c>
      <c r="K817" s="60" t="str">
        <f t="shared" si="181"/>
        <v/>
      </c>
      <c r="L817" s="60" t="str">
        <f t="shared" si="182"/>
        <v/>
      </c>
      <c r="M817" s="52"/>
      <c r="N817" s="52" t="str">
        <f t="shared" si="174"/>
        <v/>
      </c>
      <c r="O817" s="52" t="str">
        <f t="shared" si="175"/>
        <v/>
      </c>
      <c r="P817" s="52" t="str">
        <f t="shared" si="176"/>
        <v/>
      </c>
      <c r="Q817" s="52" t="str">
        <f>+IF(A817="","",CONCATENATE(YEAR(A817),"-",VLOOKUP(MONTH(A817),INFO_CALENDRIER!$I$1:$J$13,2,FALSE)))</f>
        <v/>
      </c>
      <c r="R817" s="52" t="str">
        <f t="shared" si="177"/>
        <v/>
      </c>
      <c r="S817" s="60" t="str">
        <f t="shared" si="178"/>
        <v/>
      </c>
      <c r="T817" s="52" t="str">
        <f>IF(H817="","",IF(I817=INFO_CALENDRIER!$AB$2,IF(BD!H817="COMMANDE","ALBAN1","ALBAN2"),IF(I817=INFO_CALENDRIER!$AB$3,IF(BD!H817="COMMANDE","ALICE1","ALICE2"),IF(I817=INFO_CALENDRIER!$AB$4,IF(BD!H817="COMMANDE","EUGENIE1","EUGENIE2"),IF(I817=INFO_CALENDRIER!$AB$5,IF(BD!H817="COMMANDE","FRED1","FRED2"),IF(I817=INFO_CALENDRIER!$AB$6,IF(BD!H817="COMMANDE","HERVE1","HERVE2"),IF(I817=INFO_CALENDRIER!$AB$7,IF(BD!H817="COMMANDE","MARIA1","MARIA2"),IF(I817=INFO_CALENDRIER!$AB$8,IF(BD!H817="COMMANDE","MARIE1","MARIE2"),IF(I817=INFO_CALENDRIER!$AB$9,IF(BD!H817="COMMANDE","VALERIE1","VALERIE2"),"erreur")))))))))</f>
        <v/>
      </c>
      <c r="U817" s="52"/>
      <c r="V817" s="52"/>
      <c r="W817" s="60" t="str">
        <f t="shared" si="183"/>
        <v/>
      </c>
      <c r="X817" s="60" t="str">
        <f t="shared" si="184"/>
        <v/>
      </c>
      <c r="Y817" s="60" t="str">
        <f t="shared" si="185"/>
        <v/>
      </c>
      <c r="Z817" s="55" t="str">
        <f t="shared" si="186"/>
        <v/>
      </c>
    </row>
    <row r="818" spans="1:26" x14ac:dyDescent="0.25">
      <c r="A818" s="59"/>
      <c r="B818" s="122"/>
      <c r="C818" s="59"/>
      <c r="D818" s="61"/>
      <c r="E818" s="52"/>
      <c r="F818" s="52"/>
      <c r="G818" s="65"/>
      <c r="H818" s="100" t="str">
        <f t="shared" si="179"/>
        <v/>
      </c>
      <c r="I818" s="52"/>
      <c r="J818" s="60" t="str">
        <f t="shared" si="180"/>
        <v/>
      </c>
      <c r="K818" s="60" t="str">
        <f t="shared" si="181"/>
        <v/>
      </c>
      <c r="L818" s="60" t="str">
        <f t="shared" si="182"/>
        <v/>
      </c>
      <c r="M818" s="52"/>
      <c r="N818" s="52" t="str">
        <f t="shared" si="174"/>
        <v/>
      </c>
      <c r="O818" s="52" t="str">
        <f t="shared" si="175"/>
        <v/>
      </c>
      <c r="P818" s="52" t="str">
        <f t="shared" si="176"/>
        <v/>
      </c>
      <c r="Q818" s="52" t="str">
        <f>+IF(A818="","",CONCATENATE(YEAR(A818),"-",VLOOKUP(MONTH(A818),INFO_CALENDRIER!$I$1:$J$13,2,FALSE)))</f>
        <v/>
      </c>
      <c r="R818" s="52" t="str">
        <f t="shared" si="177"/>
        <v/>
      </c>
      <c r="S818" s="60" t="str">
        <f t="shared" si="178"/>
        <v/>
      </c>
      <c r="T818" s="52" t="str">
        <f>IF(H818="","",IF(I818=INFO_CALENDRIER!$AB$2,IF(BD!H818="COMMANDE","ALBAN1","ALBAN2"),IF(I818=INFO_CALENDRIER!$AB$3,IF(BD!H818="COMMANDE","ALICE1","ALICE2"),IF(I818=INFO_CALENDRIER!$AB$4,IF(BD!H818="COMMANDE","EUGENIE1","EUGENIE2"),IF(I818=INFO_CALENDRIER!$AB$5,IF(BD!H818="COMMANDE","FRED1","FRED2"),IF(I818=INFO_CALENDRIER!$AB$6,IF(BD!H818="COMMANDE","HERVE1","HERVE2"),IF(I818=INFO_CALENDRIER!$AB$7,IF(BD!H818="COMMANDE","MARIA1","MARIA2"),IF(I818=INFO_CALENDRIER!$AB$8,IF(BD!H818="COMMANDE","MARIE1","MARIE2"),IF(I818=INFO_CALENDRIER!$AB$9,IF(BD!H818="COMMANDE","VALERIE1","VALERIE2"),"erreur")))))))))</f>
        <v/>
      </c>
      <c r="U818" s="52"/>
      <c r="V818" s="52"/>
      <c r="W818" s="60" t="str">
        <f t="shared" si="183"/>
        <v/>
      </c>
      <c r="X818" s="60" t="str">
        <f t="shared" si="184"/>
        <v/>
      </c>
      <c r="Y818" s="60" t="str">
        <f t="shared" si="185"/>
        <v/>
      </c>
      <c r="Z818" s="55" t="str">
        <f t="shared" si="186"/>
        <v/>
      </c>
    </row>
    <row r="819" spans="1:26" x14ac:dyDescent="0.25">
      <c r="A819" s="59"/>
      <c r="B819" s="122"/>
      <c r="C819" s="59"/>
      <c r="D819" s="61"/>
      <c r="E819" s="52"/>
      <c r="F819" s="52"/>
      <c r="G819" s="65"/>
      <c r="H819" s="100" t="str">
        <f t="shared" si="179"/>
        <v/>
      </c>
      <c r="I819" s="52"/>
      <c r="J819" s="60" t="str">
        <f t="shared" si="180"/>
        <v/>
      </c>
      <c r="K819" s="60" t="str">
        <f t="shared" si="181"/>
        <v/>
      </c>
      <c r="L819" s="60" t="str">
        <f t="shared" si="182"/>
        <v/>
      </c>
      <c r="M819" s="52"/>
      <c r="N819" s="52" t="str">
        <f t="shared" si="174"/>
        <v/>
      </c>
      <c r="O819" s="52" t="str">
        <f t="shared" si="175"/>
        <v/>
      </c>
      <c r="P819" s="52" t="str">
        <f t="shared" si="176"/>
        <v/>
      </c>
      <c r="Q819" s="52" t="str">
        <f>+IF(A819="","",CONCATENATE(YEAR(A819),"-",VLOOKUP(MONTH(A819),INFO_CALENDRIER!$I$1:$J$13,2,FALSE)))</f>
        <v/>
      </c>
      <c r="R819" s="52" t="str">
        <f t="shared" si="177"/>
        <v/>
      </c>
      <c r="S819" s="60" t="str">
        <f t="shared" si="178"/>
        <v/>
      </c>
      <c r="T819" s="52" t="str">
        <f>IF(H819="","",IF(I819=INFO_CALENDRIER!$AB$2,IF(BD!H819="COMMANDE","ALBAN1","ALBAN2"),IF(I819=INFO_CALENDRIER!$AB$3,IF(BD!H819="COMMANDE","ALICE1","ALICE2"),IF(I819=INFO_CALENDRIER!$AB$4,IF(BD!H819="COMMANDE","EUGENIE1","EUGENIE2"),IF(I819=INFO_CALENDRIER!$AB$5,IF(BD!H819="COMMANDE","FRED1","FRED2"),IF(I819=INFO_CALENDRIER!$AB$6,IF(BD!H819="COMMANDE","HERVE1","HERVE2"),IF(I819=INFO_CALENDRIER!$AB$7,IF(BD!H819="COMMANDE","MARIA1","MARIA2"),IF(I819=INFO_CALENDRIER!$AB$8,IF(BD!H819="COMMANDE","MARIE1","MARIE2"),IF(I819=INFO_CALENDRIER!$AB$9,IF(BD!H819="COMMANDE","VALERIE1","VALERIE2"),"erreur")))))))))</f>
        <v/>
      </c>
      <c r="U819" s="52"/>
      <c r="V819" s="52"/>
      <c r="W819" s="60" t="str">
        <f t="shared" si="183"/>
        <v/>
      </c>
      <c r="X819" s="60" t="str">
        <f t="shared" si="184"/>
        <v/>
      </c>
      <c r="Y819" s="60" t="str">
        <f t="shared" si="185"/>
        <v/>
      </c>
      <c r="Z819" s="55" t="str">
        <f t="shared" si="186"/>
        <v/>
      </c>
    </row>
    <row r="820" spans="1:26" x14ac:dyDescent="0.25">
      <c r="A820" s="59"/>
      <c r="B820" s="122"/>
      <c r="C820" s="59"/>
      <c r="D820" s="61"/>
      <c r="E820" s="52"/>
      <c r="F820" s="52"/>
      <c r="G820" s="65"/>
      <c r="H820" s="100" t="str">
        <f t="shared" si="179"/>
        <v/>
      </c>
      <c r="I820" s="52"/>
      <c r="J820" s="60" t="str">
        <f t="shared" si="180"/>
        <v/>
      </c>
      <c r="K820" s="60" t="str">
        <f t="shared" si="181"/>
        <v/>
      </c>
      <c r="L820" s="60" t="str">
        <f t="shared" si="182"/>
        <v/>
      </c>
      <c r="M820" s="52"/>
      <c r="N820" s="52" t="str">
        <f t="shared" si="174"/>
        <v/>
      </c>
      <c r="O820" s="52" t="str">
        <f t="shared" si="175"/>
        <v/>
      </c>
      <c r="P820" s="52" t="str">
        <f t="shared" si="176"/>
        <v/>
      </c>
      <c r="Q820" s="52" t="str">
        <f>+IF(A820="","",CONCATENATE(YEAR(A820),"-",VLOOKUP(MONTH(A820),INFO_CALENDRIER!$I$1:$J$13,2,FALSE)))</f>
        <v/>
      </c>
      <c r="R820" s="52" t="str">
        <f t="shared" si="177"/>
        <v/>
      </c>
      <c r="S820" s="60" t="str">
        <f t="shared" si="178"/>
        <v/>
      </c>
      <c r="T820" s="52" t="str">
        <f>IF(H820="","",IF(I820=INFO_CALENDRIER!$AB$2,IF(BD!H820="COMMANDE","ALBAN1","ALBAN2"),IF(I820=INFO_CALENDRIER!$AB$3,IF(BD!H820="COMMANDE","ALICE1","ALICE2"),IF(I820=INFO_CALENDRIER!$AB$4,IF(BD!H820="COMMANDE","EUGENIE1","EUGENIE2"),IF(I820=INFO_CALENDRIER!$AB$5,IF(BD!H820="COMMANDE","FRED1","FRED2"),IF(I820=INFO_CALENDRIER!$AB$6,IF(BD!H820="COMMANDE","HERVE1","HERVE2"),IF(I820=INFO_CALENDRIER!$AB$7,IF(BD!H820="COMMANDE","MARIA1","MARIA2"),IF(I820=INFO_CALENDRIER!$AB$8,IF(BD!H820="COMMANDE","MARIE1","MARIE2"),IF(I820=INFO_CALENDRIER!$AB$9,IF(BD!H820="COMMANDE","VALERIE1","VALERIE2"),"erreur")))))))))</f>
        <v/>
      </c>
      <c r="U820" s="52"/>
      <c r="V820" s="52"/>
      <c r="W820" s="60" t="str">
        <f t="shared" si="183"/>
        <v/>
      </c>
      <c r="X820" s="60" t="str">
        <f t="shared" si="184"/>
        <v/>
      </c>
      <c r="Y820" s="60" t="str">
        <f t="shared" si="185"/>
        <v/>
      </c>
      <c r="Z820" s="55" t="str">
        <f t="shared" si="186"/>
        <v/>
      </c>
    </row>
    <row r="821" spans="1:26" x14ac:dyDescent="0.25">
      <c r="A821" s="59"/>
      <c r="B821" s="122"/>
      <c r="C821" s="59"/>
      <c r="D821" s="61"/>
      <c r="E821" s="52"/>
      <c r="F821" s="52"/>
      <c r="G821" s="65"/>
      <c r="H821" s="100" t="str">
        <f t="shared" si="179"/>
        <v/>
      </c>
      <c r="I821" s="52"/>
      <c r="J821" s="60" t="str">
        <f t="shared" si="180"/>
        <v/>
      </c>
      <c r="K821" s="60" t="str">
        <f t="shared" si="181"/>
        <v/>
      </c>
      <c r="L821" s="60" t="str">
        <f t="shared" si="182"/>
        <v/>
      </c>
      <c r="M821" s="52"/>
      <c r="N821" s="52" t="str">
        <f t="shared" si="174"/>
        <v/>
      </c>
      <c r="O821" s="52" t="str">
        <f t="shared" si="175"/>
        <v/>
      </c>
      <c r="P821" s="52" t="str">
        <f t="shared" si="176"/>
        <v/>
      </c>
      <c r="Q821" s="52" t="str">
        <f>+IF(A821="","",CONCATENATE(YEAR(A821),"-",VLOOKUP(MONTH(A821),INFO_CALENDRIER!$I$1:$J$13,2,FALSE)))</f>
        <v/>
      </c>
      <c r="R821" s="52" t="str">
        <f t="shared" si="177"/>
        <v/>
      </c>
      <c r="S821" s="60" t="str">
        <f t="shared" si="178"/>
        <v/>
      </c>
      <c r="T821" s="52" t="str">
        <f>IF(H821="","",IF(I821=INFO_CALENDRIER!$AB$2,IF(BD!H821="COMMANDE","ALBAN1","ALBAN2"),IF(I821=INFO_CALENDRIER!$AB$3,IF(BD!H821="COMMANDE","ALICE1","ALICE2"),IF(I821=INFO_CALENDRIER!$AB$4,IF(BD!H821="COMMANDE","EUGENIE1","EUGENIE2"),IF(I821=INFO_CALENDRIER!$AB$5,IF(BD!H821="COMMANDE","FRED1","FRED2"),IF(I821=INFO_CALENDRIER!$AB$6,IF(BD!H821="COMMANDE","HERVE1","HERVE2"),IF(I821=INFO_CALENDRIER!$AB$7,IF(BD!H821="COMMANDE","MARIA1","MARIA2"),IF(I821=INFO_CALENDRIER!$AB$8,IF(BD!H821="COMMANDE","MARIE1","MARIE2"),IF(I821=INFO_CALENDRIER!$AB$9,IF(BD!H821="COMMANDE","VALERIE1","VALERIE2"),"erreur")))))))))</f>
        <v/>
      </c>
      <c r="U821" s="52"/>
      <c r="V821" s="52"/>
      <c r="W821" s="60" t="str">
        <f t="shared" si="183"/>
        <v/>
      </c>
      <c r="X821" s="60" t="str">
        <f t="shared" si="184"/>
        <v/>
      </c>
      <c r="Y821" s="60" t="str">
        <f t="shared" si="185"/>
        <v/>
      </c>
      <c r="Z821" s="55" t="str">
        <f t="shared" si="186"/>
        <v/>
      </c>
    </row>
    <row r="822" spans="1:26" x14ac:dyDescent="0.25">
      <c r="A822" s="59"/>
      <c r="B822" s="122"/>
      <c r="C822" s="59"/>
      <c r="D822" s="61"/>
      <c r="E822" s="52"/>
      <c r="F822" s="52"/>
      <c r="G822" s="65"/>
      <c r="H822" s="100" t="str">
        <f t="shared" si="179"/>
        <v/>
      </c>
      <c r="I822" s="52"/>
      <c r="J822" s="60" t="str">
        <f t="shared" si="180"/>
        <v/>
      </c>
      <c r="K822" s="60" t="str">
        <f t="shared" si="181"/>
        <v/>
      </c>
      <c r="L822" s="60" t="str">
        <f t="shared" si="182"/>
        <v/>
      </c>
      <c r="M822" s="52"/>
      <c r="N822" s="52" t="str">
        <f t="shared" si="174"/>
        <v/>
      </c>
      <c r="O822" s="52" t="str">
        <f t="shared" si="175"/>
        <v/>
      </c>
      <c r="P822" s="52" t="str">
        <f t="shared" si="176"/>
        <v/>
      </c>
      <c r="Q822" s="52" t="str">
        <f>+IF(A822="","",CONCATENATE(YEAR(A822),"-",VLOOKUP(MONTH(A822),INFO_CALENDRIER!$I$1:$J$13,2,FALSE)))</f>
        <v/>
      </c>
      <c r="R822" s="52" t="str">
        <f t="shared" si="177"/>
        <v/>
      </c>
      <c r="S822" s="60" t="str">
        <f t="shared" si="178"/>
        <v/>
      </c>
      <c r="T822" s="52" t="str">
        <f>IF(H822="","",IF(I822=INFO_CALENDRIER!$AB$2,IF(BD!H822="COMMANDE","ALBAN1","ALBAN2"),IF(I822=INFO_CALENDRIER!$AB$3,IF(BD!H822="COMMANDE","ALICE1","ALICE2"),IF(I822=INFO_CALENDRIER!$AB$4,IF(BD!H822="COMMANDE","EUGENIE1","EUGENIE2"),IF(I822=INFO_CALENDRIER!$AB$5,IF(BD!H822="COMMANDE","FRED1","FRED2"),IF(I822=INFO_CALENDRIER!$AB$6,IF(BD!H822="COMMANDE","HERVE1","HERVE2"),IF(I822=INFO_CALENDRIER!$AB$7,IF(BD!H822="COMMANDE","MARIA1","MARIA2"),IF(I822=INFO_CALENDRIER!$AB$8,IF(BD!H822="COMMANDE","MARIE1","MARIE2"),IF(I822=INFO_CALENDRIER!$AB$9,IF(BD!H822="COMMANDE","VALERIE1","VALERIE2"),"erreur")))))))))</f>
        <v/>
      </c>
      <c r="U822" s="52"/>
      <c r="V822" s="52"/>
      <c r="W822" s="60" t="str">
        <f t="shared" si="183"/>
        <v/>
      </c>
      <c r="X822" s="60" t="str">
        <f t="shared" si="184"/>
        <v/>
      </c>
      <c r="Y822" s="60" t="str">
        <f t="shared" si="185"/>
        <v/>
      </c>
      <c r="Z822" s="55" t="str">
        <f t="shared" si="186"/>
        <v/>
      </c>
    </row>
    <row r="823" spans="1:26" x14ac:dyDescent="0.25">
      <c r="A823" s="59"/>
      <c r="B823" s="122"/>
      <c r="C823" s="59"/>
      <c r="D823" s="61"/>
      <c r="E823" s="52"/>
      <c r="F823" s="52"/>
      <c r="G823" s="65"/>
      <c r="H823" s="100" t="str">
        <f t="shared" si="179"/>
        <v/>
      </c>
      <c r="I823" s="52"/>
      <c r="J823" s="60" t="str">
        <f t="shared" si="180"/>
        <v/>
      </c>
      <c r="K823" s="60" t="str">
        <f t="shared" si="181"/>
        <v/>
      </c>
      <c r="L823" s="60" t="str">
        <f t="shared" si="182"/>
        <v/>
      </c>
      <c r="M823" s="52"/>
      <c r="N823" s="52" t="str">
        <f t="shared" si="174"/>
        <v/>
      </c>
      <c r="O823" s="52" t="str">
        <f t="shared" si="175"/>
        <v/>
      </c>
      <c r="P823" s="52" t="str">
        <f t="shared" si="176"/>
        <v/>
      </c>
      <c r="Q823" s="52" t="str">
        <f>+IF(A823="","",CONCATENATE(YEAR(A823),"-",VLOOKUP(MONTH(A823),INFO_CALENDRIER!$I$1:$J$13,2,FALSE)))</f>
        <v/>
      </c>
      <c r="R823" s="52" t="str">
        <f t="shared" si="177"/>
        <v/>
      </c>
      <c r="S823" s="60" t="str">
        <f t="shared" si="178"/>
        <v/>
      </c>
      <c r="T823" s="52" t="str">
        <f>IF(H823="","",IF(I823=INFO_CALENDRIER!$AB$2,IF(BD!H823="COMMANDE","ALBAN1","ALBAN2"),IF(I823=INFO_CALENDRIER!$AB$3,IF(BD!H823="COMMANDE","ALICE1","ALICE2"),IF(I823=INFO_CALENDRIER!$AB$4,IF(BD!H823="COMMANDE","EUGENIE1","EUGENIE2"),IF(I823=INFO_CALENDRIER!$AB$5,IF(BD!H823="COMMANDE","FRED1","FRED2"),IF(I823=INFO_CALENDRIER!$AB$6,IF(BD!H823="COMMANDE","HERVE1","HERVE2"),IF(I823=INFO_CALENDRIER!$AB$7,IF(BD!H823="COMMANDE","MARIA1","MARIA2"),IF(I823=INFO_CALENDRIER!$AB$8,IF(BD!H823="COMMANDE","MARIE1","MARIE2"),IF(I823=INFO_CALENDRIER!$AB$9,IF(BD!H823="COMMANDE","VALERIE1","VALERIE2"),"erreur")))))))))</f>
        <v/>
      </c>
      <c r="U823" s="52"/>
      <c r="V823" s="52"/>
      <c r="W823" s="60" t="str">
        <f t="shared" si="183"/>
        <v/>
      </c>
      <c r="X823" s="60" t="str">
        <f t="shared" si="184"/>
        <v/>
      </c>
      <c r="Y823" s="60" t="str">
        <f t="shared" si="185"/>
        <v/>
      </c>
      <c r="Z823" s="55" t="str">
        <f t="shared" si="186"/>
        <v/>
      </c>
    </row>
    <row r="824" spans="1:26" x14ac:dyDescent="0.25">
      <c r="A824" s="59"/>
      <c r="B824" s="122"/>
      <c r="C824" s="59"/>
      <c r="D824" s="61"/>
      <c r="E824" s="52"/>
      <c r="F824" s="52"/>
      <c r="G824" s="65"/>
      <c r="H824" s="100" t="str">
        <f t="shared" si="179"/>
        <v/>
      </c>
      <c r="I824" s="52"/>
      <c r="J824" s="60" t="str">
        <f t="shared" si="180"/>
        <v/>
      </c>
      <c r="K824" s="60" t="str">
        <f t="shared" si="181"/>
        <v/>
      </c>
      <c r="L824" s="60" t="str">
        <f t="shared" si="182"/>
        <v/>
      </c>
      <c r="M824" s="52"/>
      <c r="N824" s="52" t="str">
        <f t="shared" si="174"/>
        <v/>
      </c>
      <c r="O824" s="52" t="str">
        <f t="shared" si="175"/>
        <v/>
      </c>
      <c r="P824" s="52" t="str">
        <f t="shared" si="176"/>
        <v/>
      </c>
      <c r="Q824" s="52" t="str">
        <f>+IF(A824="","",CONCATENATE(YEAR(A824),"-",VLOOKUP(MONTH(A824),INFO_CALENDRIER!$I$1:$J$13,2,FALSE)))</f>
        <v/>
      </c>
      <c r="R824" s="52" t="str">
        <f t="shared" si="177"/>
        <v/>
      </c>
      <c r="S824" s="60" t="str">
        <f t="shared" si="178"/>
        <v/>
      </c>
      <c r="T824" s="52" t="str">
        <f>IF(H824="","",IF(I824=INFO_CALENDRIER!$AB$2,IF(BD!H824="COMMANDE","ALBAN1","ALBAN2"),IF(I824=INFO_CALENDRIER!$AB$3,IF(BD!H824="COMMANDE","ALICE1","ALICE2"),IF(I824=INFO_CALENDRIER!$AB$4,IF(BD!H824="COMMANDE","EUGENIE1","EUGENIE2"),IF(I824=INFO_CALENDRIER!$AB$5,IF(BD!H824="COMMANDE","FRED1","FRED2"),IF(I824=INFO_CALENDRIER!$AB$6,IF(BD!H824="COMMANDE","HERVE1","HERVE2"),IF(I824=INFO_CALENDRIER!$AB$7,IF(BD!H824="COMMANDE","MARIA1","MARIA2"),IF(I824=INFO_CALENDRIER!$AB$8,IF(BD!H824="COMMANDE","MARIE1","MARIE2"),IF(I824=INFO_CALENDRIER!$AB$9,IF(BD!H824="COMMANDE","VALERIE1","VALERIE2"),"erreur")))))))))</f>
        <v/>
      </c>
      <c r="U824" s="52"/>
      <c r="V824" s="52"/>
      <c r="W824" s="60" t="str">
        <f t="shared" si="183"/>
        <v/>
      </c>
      <c r="X824" s="60" t="str">
        <f t="shared" si="184"/>
        <v/>
      </c>
      <c r="Y824" s="60" t="str">
        <f t="shared" si="185"/>
        <v/>
      </c>
      <c r="Z824" s="55" t="str">
        <f t="shared" si="186"/>
        <v/>
      </c>
    </row>
    <row r="825" spans="1:26" x14ac:dyDescent="0.25">
      <c r="A825" s="59"/>
      <c r="B825" s="122"/>
      <c r="C825" s="59"/>
      <c r="D825" s="61"/>
      <c r="E825" s="52"/>
      <c r="F825" s="52"/>
      <c r="G825" s="65"/>
      <c r="H825" s="100" t="str">
        <f t="shared" si="179"/>
        <v/>
      </c>
      <c r="I825" s="52"/>
      <c r="J825" s="60" t="str">
        <f t="shared" si="180"/>
        <v/>
      </c>
      <c r="K825" s="60" t="str">
        <f t="shared" si="181"/>
        <v/>
      </c>
      <c r="L825" s="60" t="str">
        <f t="shared" si="182"/>
        <v/>
      </c>
      <c r="M825" s="52"/>
      <c r="N825" s="52" t="str">
        <f t="shared" si="174"/>
        <v/>
      </c>
      <c r="O825" s="52" t="str">
        <f t="shared" si="175"/>
        <v/>
      </c>
      <c r="P825" s="52" t="str">
        <f t="shared" si="176"/>
        <v/>
      </c>
      <c r="Q825" s="52" t="str">
        <f>+IF(A825="","",CONCATENATE(YEAR(A825),"-",VLOOKUP(MONTH(A825),INFO_CALENDRIER!$I$1:$J$13,2,FALSE)))</f>
        <v/>
      </c>
      <c r="R825" s="52" t="str">
        <f t="shared" si="177"/>
        <v/>
      </c>
      <c r="S825" s="60" t="str">
        <f t="shared" si="178"/>
        <v/>
      </c>
      <c r="T825" s="52" t="str">
        <f>IF(H825="","",IF(I825=INFO_CALENDRIER!$AB$2,IF(BD!H825="COMMANDE","ALBAN1","ALBAN2"),IF(I825=INFO_CALENDRIER!$AB$3,IF(BD!H825="COMMANDE","ALICE1","ALICE2"),IF(I825=INFO_CALENDRIER!$AB$4,IF(BD!H825="COMMANDE","EUGENIE1","EUGENIE2"),IF(I825=INFO_CALENDRIER!$AB$5,IF(BD!H825="COMMANDE","FRED1","FRED2"),IF(I825=INFO_CALENDRIER!$AB$6,IF(BD!H825="COMMANDE","HERVE1","HERVE2"),IF(I825=INFO_CALENDRIER!$AB$7,IF(BD!H825="COMMANDE","MARIA1","MARIA2"),IF(I825=INFO_CALENDRIER!$AB$8,IF(BD!H825="COMMANDE","MARIE1","MARIE2"),IF(I825=INFO_CALENDRIER!$AB$9,IF(BD!H825="COMMANDE","VALERIE1","VALERIE2"),"erreur")))))))))</f>
        <v/>
      </c>
      <c r="U825" s="52"/>
      <c r="V825" s="52"/>
      <c r="W825" s="60" t="str">
        <f t="shared" si="183"/>
        <v/>
      </c>
      <c r="X825" s="60" t="str">
        <f t="shared" si="184"/>
        <v/>
      </c>
      <c r="Y825" s="60" t="str">
        <f t="shared" si="185"/>
        <v/>
      </c>
      <c r="Z825" s="55" t="str">
        <f t="shared" si="186"/>
        <v/>
      </c>
    </row>
    <row r="826" spans="1:26" x14ac:dyDescent="0.25">
      <c r="A826" s="59"/>
      <c r="B826" s="122"/>
      <c r="C826" s="59"/>
      <c r="D826" s="61"/>
      <c r="E826" s="52"/>
      <c r="F826" s="52"/>
      <c r="G826" s="65"/>
      <c r="H826" s="100" t="str">
        <f t="shared" si="179"/>
        <v/>
      </c>
      <c r="I826" s="52"/>
      <c r="J826" s="60" t="str">
        <f t="shared" si="180"/>
        <v/>
      </c>
      <c r="K826" s="60" t="str">
        <f t="shared" si="181"/>
        <v/>
      </c>
      <c r="L826" s="60" t="str">
        <f t="shared" si="182"/>
        <v/>
      </c>
      <c r="M826" s="52"/>
      <c r="N826" s="52" t="str">
        <f t="shared" si="174"/>
        <v/>
      </c>
      <c r="O826" s="52" t="str">
        <f t="shared" si="175"/>
        <v/>
      </c>
      <c r="P826" s="52" t="str">
        <f t="shared" si="176"/>
        <v/>
      </c>
      <c r="Q826" s="52" t="str">
        <f>+IF(A826="","",CONCATENATE(YEAR(A826),"-",VLOOKUP(MONTH(A826),INFO_CALENDRIER!$I$1:$J$13,2,FALSE)))</f>
        <v/>
      </c>
      <c r="R826" s="52" t="str">
        <f t="shared" si="177"/>
        <v/>
      </c>
      <c r="S826" s="60" t="str">
        <f t="shared" si="178"/>
        <v/>
      </c>
      <c r="T826" s="52" t="str">
        <f>IF(H826="","",IF(I826=INFO_CALENDRIER!$AB$2,IF(BD!H826="COMMANDE","ALBAN1","ALBAN2"),IF(I826=INFO_CALENDRIER!$AB$3,IF(BD!H826="COMMANDE","ALICE1","ALICE2"),IF(I826=INFO_CALENDRIER!$AB$4,IF(BD!H826="COMMANDE","EUGENIE1","EUGENIE2"),IF(I826=INFO_CALENDRIER!$AB$5,IF(BD!H826="COMMANDE","FRED1","FRED2"),IF(I826=INFO_CALENDRIER!$AB$6,IF(BD!H826="COMMANDE","HERVE1","HERVE2"),IF(I826=INFO_CALENDRIER!$AB$7,IF(BD!H826="COMMANDE","MARIA1","MARIA2"),IF(I826=INFO_CALENDRIER!$AB$8,IF(BD!H826="COMMANDE","MARIE1","MARIE2"),IF(I826=INFO_CALENDRIER!$AB$9,IF(BD!H826="COMMANDE","VALERIE1","VALERIE2"),"erreur")))))))))</f>
        <v/>
      </c>
      <c r="U826" s="52"/>
      <c r="V826" s="52"/>
      <c r="W826" s="60" t="str">
        <f t="shared" si="183"/>
        <v/>
      </c>
      <c r="X826" s="60" t="str">
        <f t="shared" si="184"/>
        <v/>
      </c>
      <c r="Y826" s="60" t="str">
        <f t="shared" si="185"/>
        <v/>
      </c>
      <c r="Z826" s="55" t="str">
        <f t="shared" si="186"/>
        <v/>
      </c>
    </row>
    <row r="827" spans="1:26" x14ac:dyDescent="0.25">
      <c r="A827" s="59"/>
      <c r="B827" s="122"/>
      <c r="C827" s="59"/>
      <c r="D827" s="61"/>
      <c r="E827" s="52"/>
      <c r="F827" s="52"/>
      <c r="G827" s="65"/>
      <c r="H827" s="100" t="str">
        <f t="shared" si="179"/>
        <v/>
      </c>
      <c r="I827" s="52"/>
      <c r="J827" s="60" t="str">
        <f t="shared" si="180"/>
        <v/>
      </c>
      <c r="K827" s="60" t="str">
        <f t="shared" si="181"/>
        <v/>
      </c>
      <c r="L827" s="60" t="str">
        <f t="shared" si="182"/>
        <v/>
      </c>
      <c r="M827" s="52"/>
      <c r="N827" s="52" t="str">
        <f t="shared" si="174"/>
        <v/>
      </c>
      <c r="O827" s="52" t="str">
        <f t="shared" si="175"/>
        <v/>
      </c>
      <c r="P827" s="52" t="str">
        <f t="shared" si="176"/>
        <v/>
      </c>
      <c r="Q827" s="52" t="str">
        <f>+IF(A827="","",CONCATENATE(YEAR(A827),"-",VLOOKUP(MONTH(A827),INFO_CALENDRIER!$I$1:$J$13,2,FALSE)))</f>
        <v/>
      </c>
      <c r="R827" s="52" t="str">
        <f t="shared" si="177"/>
        <v/>
      </c>
      <c r="S827" s="60" t="str">
        <f t="shared" si="178"/>
        <v/>
      </c>
      <c r="T827" s="52" t="str">
        <f>IF(H827="","",IF(I827=INFO_CALENDRIER!$AB$2,IF(BD!H827="COMMANDE","ALBAN1","ALBAN2"),IF(I827=INFO_CALENDRIER!$AB$3,IF(BD!H827="COMMANDE","ALICE1","ALICE2"),IF(I827=INFO_CALENDRIER!$AB$4,IF(BD!H827="COMMANDE","EUGENIE1","EUGENIE2"),IF(I827=INFO_CALENDRIER!$AB$5,IF(BD!H827="COMMANDE","FRED1","FRED2"),IF(I827=INFO_CALENDRIER!$AB$6,IF(BD!H827="COMMANDE","HERVE1","HERVE2"),IF(I827=INFO_CALENDRIER!$AB$7,IF(BD!H827="COMMANDE","MARIA1","MARIA2"),IF(I827=INFO_CALENDRIER!$AB$8,IF(BD!H827="COMMANDE","MARIE1","MARIE2"),IF(I827=INFO_CALENDRIER!$AB$9,IF(BD!H827="COMMANDE","VALERIE1","VALERIE2"),"erreur")))))))))</f>
        <v/>
      </c>
      <c r="U827" s="52"/>
      <c r="V827" s="52"/>
      <c r="W827" s="60" t="str">
        <f t="shared" si="183"/>
        <v/>
      </c>
      <c r="X827" s="60" t="str">
        <f t="shared" si="184"/>
        <v/>
      </c>
      <c r="Y827" s="60" t="str">
        <f t="shared" si="185"/>
        <v/>
      </c>
      <c r="Z827" s="55" t="str">
        <f t="shared" si="186"/>
        <v/>
      </c>
    </row>
    <row r="828" spans="1:26" x14ac:dyDescent="0.25">
      <c r="A828" s="59"/>
      <c r="B828" s="122"/>
      <c r="C828" s="59"/>
      <c r="D828" s="61"/>
      <c r="E828" s="52"/>
      <c r="F828" s="52"/>
      <c r="G828" s="65"/>
      <c r="H828" s="97"/>
      <c r="I828" s="52"/>
      <c r="J828" s="60" t="str">
        <f t="shared" si="180"/>
        <v/>
      </c>
      <c r="K828" s="60" t="str">
        <f t="shared" si="181"/>
        <v/>
      </c>
      <c r="L828" s="60" t="str">
        <f t="shared" si="182"/>
        <v/>
      </c>
      <c r="M828" s="52"/>
      <c r="N828" s="52" t="str">
        <f t="shared" si="174"/>
        <v/>
      </c>
      <c r="O828" s="52" t="str">
        <f t="shared" si="175"/>
        <v/>
      </c>
      <c r="P828" s="52" t="str">
        <f t="shared" si="176"/>
        <v/>
      </c>
      <c r="Q828" s="52" t="str">
        <f>+IF(A828="","",CONCATENATE(YEAR(A828),"-",VLOOKUP(MONTH(A828),INFO_CALENDRIER!$I$1:$J$13,2,FALSE)))</f>
        <v/>
      </c>
      <c r="R828" s="52" t="str">
        <f t="shared" si="177"/>
        <v/>
      </c>
      <c r="S828" s="60" t="str">
        <f t="shared" si="178"/>
        <v/>
      </c>
      <c r="T828" s="52" t="str">
        <f>IF(H828="","",IF(I828=INFO_CALENDRIER!$AB$2,IF(BD!H828="COMMANDE","ALBAN1","ALBAN2"),IF(I828=INFO_CALENDRIER!$AB$3,IF(BD!H828="COMMANDE","ALICE1","ALICE2"),IF(I828=INFO_CALENDRIER!$AB$4,IF(BD!H828="COMMANDE","EUGENIE1","EUGENIE2"),IF(I828=INFO_CALENDRIER!$AB$5,IF(BD!H828="COMMANDE","FRED1","FRED2"),IF(I828=INFO_CALENDRIER!$AB$6,IF(BD!H828="COMMANDE","HERVE1","HERVE2"),IF(I828=INFO_CALENDRIER!$AB$7,IF(BD!H828="COMMANDE","MARIA1","MARIA2"),IF(I828=INFO_CALENDRIER!$AB$8,IF(BD!H828="COMMANDE","MARIE1","MARIE2"),IF(I828=INFO_CALENDRIER!$AB$9,IF(BD!H828="COMMANDE","VALERIE1","VALERIE2"),"erreur")))))))))</f>
        <v/>
      </c>
      <c r="U828" s="52"/>
      <c r="V828" s="52"/>
      <c r="W828" s="60" t="str">
        <f t="shared" si="183"/>
        <v/>
      </c>
      <c r="X828" s="60" t="str">
        <f t="shared" si="184"/>
        <v/>
      </c>
      <c r="Y828" s="60" t="str">
        <f t="shared" si="185"/>
        <v/>
      </c>
      <c r="Z828" s="55" t="str">
        <f t="shared" si="186"/>
        <v/>
      </c>
    </row>
    <row r="829" spans="1:26" x14ac:dyDescent="0.25">
      <c r="A829" s="59"/>
      <c r="B829" s="122"/>
      <c r="C829" s="59"/>
      <c r="D829" s="61"/>
      <c r="E829" s="52"/>
      <c r="F829" s="52"/>
      <c r="G829" s="65"/>
      <c r="H829" s="97"/>
      <c r="I829" s="52"/>
      <c r="J829" s="60" t="str">
        <f t="shared" si="180"/>
        <v/>
      </c>
      <c r="K829" s="60" t="str">
        <f t="shared" si="181"/>
        <v/>
      </c>
      <c r="L829" s="60" t="str">
        <f t="shared" si="182"/>
        <v/>
      </c>
      <c r="M829" s="52"/>
      <c r="N829" s="52" t="str">
        <f t="shared" si="174"/>
        <v/>
      </c>
      <c r="O829" s="52" t="str">
        <f t="shared" si="175"/>
        <v/>
      </c>
      <c r="P829" s="52" t="str">
        <f t="shared" si="176"/>
        <v/>
      </c>
      <c r="Q829" s="52" t="str">
        <f>+IF(A829="","",CONCATENATE(YEAR(A829),"-",VLOOKUP(MONTH(A829),INFO_CALENDRIER!$I$1:$J$13,2,FALSE)))</f>
        <v/>
      </c>
      <c r="R829" s="52" t="str">
        <f t="shared" si="177"/>
        <v/>
      </c>
      <c r="S829" s="60" t="str">
        <f t="shared" si="178"/>
        <v/>
      </c>
      <c r="T829" s="52" t="str">
        <f>IF(H829="","",IF(I829=INFO_CALENDRIER!$AB$2,IF(BD!H829="COMMANDE","ALBAN1","ALBAN2"),IF(I829=INFO_CALENDRIER!$AB$3,IF(BD!H829="COMMANDE","ALICE1","ALICE2"),IF(I829=INFO_CALENDRIER!$AB$4,IF(BD!H829="COMMANDE","EUGENIE1","EUGENIE2"),IF(I829=INFO_CALENDRIER!$AB$5,IF(BD!H829="COMMANDE","FRED1","FRED2"),IF(I829=INFO_CALENDRIER!$AB$6,IF(BD!H829="COMMANDE","HERVE1","HERVE2"),IF(I829=INFO_CALENDRIER!$AB$7,IF(BD!H829="COMMANDE","MARIA1","MARIA2"),IF(I829=INFO_CALENDRIER!$AB$8,IF(BD!H829="COMMANDE","MARIE1","MARIE2"),IF(I829=INFO_CALENDRIER!$AB$9,IF(BD!H829="COMMANDE","VALERIE1","VALERIE2"),"erreur")))))))))</f>
        <v/>
      </c>
      <c r="U829" s="52"/>
      <c r="V829" s="52"/>
      <c r="W829" s="60" t="str">
        <f t="shared" si="183"/>
        <v/>
      </c>
      <c r="X829" s="60" t="str">
        <f t="shared" si="184"/>
        <v/>
      </c>
      <c r="Y829" s="60" t="str">
        <f t="shared" si="185"/>
        <v/>
      </c>
      <c r="Z829" s="55" t="str">
        <f t="shared" si="186"/>
        <v/>
      </c>
    </row>
    <row r="830" spans="1:26" x14ac:dyDescent="0.25">
      <c r="A830" s="59"/>
      <c r="B830" s="122"/>
      <c r="C830" s="59"/>
      <c r="D830" s="61"/>
      <c r="E830" s="52"/>
      <c r="F830" s="52"/>
      <c r="G830" s="65"/>
      <c r="H830" s="97"/>
      <c r="I830" s="52"/>
      <c r="J830" s="60" t="str">
        <f t="shared" si="180"/>
        <v/>
      </c>
      <c r="K830" s="60" t="str">
        <f t="shared" si="181"/>
        <v/>
      </c>
      <c r="L830" s="60" t="str">
        <f t="shared" si="182"/>
        <v/>
      </c>
      <c r="M830" s="52"/>
      <c r="N830" s="52" t="str">
        <f t="shared" si="174"/>
        <v/>
      </c>
      <c r="O830" s="52" t="str">
        <f t="shared" si="175"/>
        <v/>
      </c>
      <c r="P830" s="52" t="str">
        <f t="shared" si="176"/>
        <v/>
      </c>
      <c r="Q830" s="52" t="str">
        <f>+IF(A830="","",CONCATENATE(YEAR(A830),"-",VLOOKUP(MONTH(A830),INFO_CALENDRIER!$I$1:$J$13,2,FALSE)))</f>
        <v/>
      </c>
      <c r="R830" s="52" t="str">
        <f t="shared" si="177"/>
        <v/>
      </c>
      <c r="S830" s="60" t="str">
        <f t="shared" si="178"/>
        <v/>
      </c>
      <c r="T830" s="52" t="str">
        <f>IF(H830="","",IF(I830=INFO_CALENDRIER!$AB$2,IF(BD!H830="COMMANDE","ALBAN1","ALBAN2"),IF(I830=INFO_CALENDRIER!$AB$3,IF(BD!H830="COMMANDE","ALICE1","ALICE2"),IF(I830=INFO_CALENDRIER!$AB$4,IF(BD!H830="COMMANDE","EUGENIE1","EUGENIE2"),IF(I830=INFO_CALENDRIER!$AB$5,IF(BD!H830="COMMANDE","FRED1","FRED2"),IF(I830=INFO_CALENDRIER!$AB$6,IF(BD!H830="COMMANDE","HERVE1","HERVE2"),IF(I830=INFO_CALENDRIER!$AB$7,IF(BD!H830="COMMANDE","MARIA1","MARIA2"),IF(I830=INFO_CALENDRIER!$AB$8,IF(BD!H830="COMMANDE","MARIE1","MARIE2"),IF(I830=INFO_CALENDRIER!$AB$9,IF(BD!H830="COMMANDE","VALERIE1","VALERIE2"),"erreur")))))))))</f>
        <v/>
      </c>
      <c r="U830" s="52"/>
      <c r="V830" s="52"/>
      <c r="W830" s="60" t="str">
        <f t="shared" si="183"/>
        <v/>
      </c>
      <c r="X830" s="60" t="str">
        <f t="shared" si="184"/>
        <v/>
      </c>
      <c r="Y830" s="60" t="str">
        <f t="shared" si="185"/>
        <v/>
      </c>
      <c r="Z830" s="55" t="str">
        <f t="shared" si="186"/>
        <v/>
      </c>
    </row>
    <row r="831" spans="1:26" x14ac:dyDescent="0.25">
      <c r="A831" s="59"/>
      <c r="B831" s="122"/>
      <c r="C831" s="59"/>
      <c r="D831" s="61"/>
      <c r="E831" s="52"/>
      <c r="F831" s="52"/>
      <c r="G831" s="65"/>
      <c r="H831" s="97"/>
      <c r="I831" s="52"/>
      <c r="J831" s="60" t="str">
        <f t="shared" si="180"/>
        <v/>
      </c>
      <c r="K831" s="60" t="str">
        <f t="shared" si="181"/>
        <v/>
      </c>
      <c r="L831" s="60" t="str">
        <f t="shared" si="182"/>
        <v/>
      </c>
      <c r="M831" s="52"/>
      <c r="N831" s="52" t="str">
        <f t="shared" si="174"/>
        <v/>
      </c>
      <c r="O831" s="52" t="str">
        <f t="shared" si="175"/>
        <v/>
      </c>
      <c r="P831" s="52" t="str">
        <f t="shared" si="176"/>
        <v/>
      </c>
      <c r="Q831" s="52" t="str">
        <f>+IF(A831="","",CONCATENATE(YEAR(A831),"-",VLOOKUP(MONTH(A831),INFO_CALENDRIER!$I$1:$J$13,2,FALSE)))</f>
        <v/>
      </c>
      <c r="R831" s="52" t="str">
        <f t="shared" si="177"/>
        <v/>
      </c>
      <c r="S831" s="60" t="str">
        <f t="shared" si="178"/>
        <v/>
      </c>
      <c r="T831" s="52" t="str">
        <f>IF(H831="","",IF(I831=INFO_CALENDRIER!$AB$2,IF(BD!H831="COMMANDE","ALBAN1","ALBAN2"),IF(I831=INFO_CALENDRIER!$AB$3,IF(BD!H831="COMMANDE","ALICE1","ALICE2"),IF(I831=INFO_CALENDRIER!$AB$4,IF(BD!H831="COMMANDE","EUGENIE1","EUGENIE2"),IF(I831=INFO_CALENDRIER!$AB$5,IF(BD!H831="COMMANDE","FRED1","FRED2"),IF(I831=INFO_CALENDRIER!$AB$6,IF(BD!H831="COMMANDE","HERVE1","HERVE2"),IF(I831=INFO_CALENDRIER!$AB$7,IF(BD!H831="COMMANDE","MARIA1","MARIA2"),IF(I831=INFO_CALENDRIER!$AB$8,IF(BD!H831="COMMANDE","MARIE1","MARIE2"),IF(I831=INFO_CALENDRIER!$AB$9,IF(BD!H831="COMMANDE","VALERIE1","VALERIE2"),"erreur")))))))))</f>
        <v/>
      </c>
      <c r="U831" s="52"/>
      <c r="V831" s="52"/>
      <c r="W831" s="60" t="str">
        <f t="shared" si="183"/>
        <v/>
      </c>
      <c r="X831" s="60" t="str">
        <f t="shared" si="184"/>
        <v/>
      </c>
      <c r="Y831" s="60" t="str">
        <f t="shared" si="185"/>
        <v/>
      </c>
      <c r="Z831" s="55" t="str">
        <f t="shared" si="186"/>
        <v/>
      </c>
    </row>
    <row r="832" spans="1:26" x14ac:dyDescent="0.25">
      <c r="A832" s="59"/>
      <c r="B832" s="122"/>
      <c r="C832" s="59"/>
      <c r="D832" s="61"/>
      <c r="E832" s="52"/>
      <c r="F832" s="52"/>
      <c r="G832" s="65"/>
      <c r="H832" s="97"/>
      <c r="I832" s="52"/>
      <c r="J832" s="60" t="str">
        <f t="shared" si="180"/>
        <v/>
      </c>
      <c r="K832" s="60" t="str">
        <f t="shared" si="181"/>
        <v/>
      </c>
      <c r="L832" s="60" t="str">
        <f t="shared" si="182"/>
        <v/>
      </c>
      <c r="M832" s="52"/>
      <c r="N832" s="52" t="str">
        <f t="shared" si="174"/>
        <v/>
      </c>
      <c r="O832" s="52" t="str">
        <f t="shared" si="175"/>
        <v/>
      </c>
      <c r="P832" s="52" t="str">
        <f t="shared" si="176"/>
        <v/>
      </c>
      <c r="Q832" s="52" t="str">
        <f>+IF(A832="","",CONCATENATE(YEAR(A832),"-",VLOOKUP(MONTH(A832),INFO_CALENDRIER!$I$1:$J$13,2,FALSE)))</f>
        <v/>
      </c>
      <c r="R832" s="52" t="str">
        <f t="shared" si="177"/>
        <v/>
      </c>
      <c r="S832" s="60" t="str">
        <f t="shared" si="178"/>
        <v/>
      </c>
      <c r="T832" s="52" t="str">
        <f>IF(H832="","",IF(I832=INFO_CALENDRIER!$AB$2,IF(BD!H832="COMMANDE","ALBAN1","ALBAN2"),IF(I832=INFO_CALENDRIER!$AB$3,IF(BD!H832="COMMANDE","ALICE1","ALICE2"),IF(I832=INFO_CALENDRIER!$AB$4,IF(BD!H832="COMMANDE","EUGENIE1","EUGENIE2"),IF(I832=INFO_CALENDRIER!$AB$5,IF(BD!H832="COMMANDE","FRED1","FRED2"),IF(I832=INFO_CALENDRIER!$AB$6,IF(BD!H832="COMMANDE","HERVE1","HERVE2"),IF(I832=INFO_CALENDRIER!$AB$7,IF(BD!H832="COMMANDE","MARIA1","MARIA2"),IF(I832=INFO_CALENDRIER!$AB$8,IF(BD!H832="COMMANDE","MARIE1","MARIE2"),IF(I832=INFO_CALENDRIER!$AB$9,IF(BD!H832="COMMANDE","VALERIE1","VALERIE2"),"erreur")))))))))</f>
        <v/>
      </c>
      <c r="U832" s="52"/>
      <c r="V832" s="52"/>
      <c r="W832" s="60" t="str">
        <f t="shared" si="183"/>
        <v/>
      </c>
      <c r="X832" s="60" t="str">
        <f t="shared" si="184"/>
        <v/>
      </c>
      <c r="Y832" s="60" t="str">
        <f t="shared" si="185"/>
        <v/>
      </c>
      <c r="Z832" s="55" t="str">
        <f t="shared" si="186"/>
        <v/>
      </c>
    </row>
    <row r="833" spans="1:26" x14ac:dyDescent="0.25">
      <c r="A833" s="59"/>
      <c r="B833" s="122"/>
      <c r="C833" s="59"/>
      <c r="D833" s="61"/>
      <c r="E833" s="52"/>
      <c r="F833" s="52"/>
      <c r="G833" s="65"/>
      <c r="H833" s="97"/>
      <c r="I833" s="52"/>
      <c r="J833" s="60" t="str">
        <f t="shared" si="180"/>
        <v/>
      </c>
      <c r="K833" s="60" t="str">
        <f t="shared" si="181"/>
        <v/>
      </c>
      <c r="L833" s="60" t="str">
        <f t="shared" si="182"/>
        <v/>
      </c>
      <c r="M833" s="52"/>
      <c r="N833" s="52" t="str">
        <f t="shared" si="174"/>
        <v/>
      </c>
      <c r="O833" s="52" t="str">
        <f t="shared" si="175"/>
        <v/>
      </c>
      <c r="P833" s="52" t="str">
        <f t="shared" si="176"/>
        <v/>
      </c>
      <c r="Q833" s="52" t="str">
        <f>+IF(A833="","",CONCATENATE(YEAR(A833),"-",VLOOKUP(MONTH(A833),INFO_CALENDRIER!$I$1:$J$13,2,FALSE)))</f>
        <v/>
      </c>
      <c r="R833" s="52" t="str">
        <f t="shared" si="177"/>
        <v/>
      </c>
      <c r="S833" s="60" t="str">
        <f t="shared" si="178"/>
        <v/>
      </c>
      <c r="T833" s="52" t="str">
        <f>IF(H833="","",IF(I833=INFO_CALENDRIER!$AB$2,IF(BD!H833="COMMANDE","ALBAN1","ALBAN2"),IF(I833=INFO_CALENDRIER!$AB$3,IF(BD!H833="COMMANDE","ALICE1","ALICE2"),IF(I833=INFO_CALENDRIER!$AB$4,IF(BD!H833="COMMANDE","EUGENIE1","EUGENIE2"),IF(I833=INFO_CALENDRIER!$AB$5,IF(BD!H833="COMMANDE","FRED1","FRED2"),IF(I833=INFO_CALENDRIER!$AB$6,IF(BD!H833="COMMANDE","HERVE1","HERVE2"),IF(I833=INFO_CALENDRIER!$AB$7,IF(BD!H833="COMMANDE","MARIA1","MARIA2"),IF(I833=INFO_CALENDRIER!$AB$8,IF(BD!H833="COMMANDE","MARIE1","MARIE2"),IF(I833=INFO_CALENDRIER!$AB$9,IF(BD!H833="COMMANDE","VALERIE1","VALERIE2"),"erreur")))))))))</f>
        <v/>
      </c>
      <c r="U833" s="52"/>
      <c r="V833" s="52"/>
      <c r="W833" s="60" t="str">
        <f t="shared" si="183"/>
        <v/>
      </c>
      <c r="X833" s="60" t="str">
        <f t="shared" si="184"/>
        <v/>
      </c>
      <c r="Y833" s="60" t="str">
        <f t="shared" si="185"/>
        <v/>
      </c>
      <c r="Z833" s="55" t="str">
        <f t="shared" si="186"/>
        <v/>
      </c>
    </row>
    <row r="834" spans="1:26" x14ac:dyDescent="0.25">
      <c r="A834" s="59"/>
      <c r="B834" s="122"/>
      <c r="C834" s="59"/>
      <c r="D834" s="61"/>
      <c r="E834" s="52"/>
      <c r="F834" s="52"/>
      <c r="G834" s="65"/>
      <c r="H834" s="97"/>
      <c r="I834" s="52"/>
      <c r="J834" s="60" t="str">
        <f t="shared" si="180"/>
        <v/>
      </c>
      <c r="K834" s="60" t="str">
        <f t="shared" si="181"/>
        <v/>
      </c>
      <c r="L834" s="60" t="str">
        <f t="shared" si="182"/>
        <v/>
      </c>
      <c r="M834" s="52"/>
      <c r="N834" s="52" t="str">
        <f t="shared" si="174"/>
        <v/>
      </c>
      <c r="O834" s="52" t="str">
        <f t="shared" si="175"/>
        <v/>
      </c>
      <c r="P834" s="52" t="str">
        <f t="shared" si="176"/>
        <v/>
      </c>
      <c r="Q834" s="52" t="str">
        <f>+IF(A834="","",CONCATENATE(YEAR(A834),"-",VLOOKUP(MONTH(A834),INFO_CALENDRIER!$I$1:$J$13,2,FALSE)))</f>
        <v/>
      </c>
      <c r="R834" s="52" t="str">
        <f t="shared" si="177"/>
        <v/>
      </c>
      <c r="S834" s="60" t="str">
        <f t="shared" si="178"/>
        <v/>
      </c>
      <c r="T834" s="52" t="str">
        <f>IF(H834="","",IF(I834=INFO_CALENDRIER!$AB$2,IF(BD!H834="COMMANDE","ALBAN1","ALBAN2"),IF(I834=INFO_CALENDRIER!$AB$3,IF(BD!H834="COMMANDE","ALICE1","ALICE2"),IF(I834=INFO_CALENDRIER!$AB$4,IF(BD!H834="COMMANDE","EUGENIE1","EUGENIE2"),IF(I834=INFO_CALENDRIER!$AB$5,IF(BD!H834="COMMANDE","FRED1","FRED2"),IF(I834=INFO_CALENDRIER!$AB$6,IF(BD!H834="COMMANDE","HERVE1","HERVE2"),IF(I834=INFO_CALENDRIER!$AB$7,IF(BD!H834="COMMANDE","MARIA1","MARIA2"),IF(I834=INFO_CALENDRIER!$AB$8,IF(BD!H834="COMMANDE","MARIE1","MARIE2"),IF(I834=INFO_CALENDRIER!$AB$9,IF(BD!H834="COMMANDE","VALERIE1","VALERIE2"),"erreur")))))))))</f>
        <v/>
      </c>
      <c r="U834" s="52"/>
      <c r="V834" s="52"/>
      <c r="W834" s="60" t="str">
        <f t="shared" si="183"/>
        <v/>
      </c>
      <c r="X834" s="60" t="str">
        <f t="shared" si="184"/>
        <v/>
      </c>
      <c r="Y834" s="60" t="str">
        <f t="shared" si="185"/>
        <v/>
      </c>
      <c r="Z834" s="55" t="str">
        <f t="shared" si="186"/>
        <v/>
      </c>
    </row>
    <row r="835" spans="1:26" x14ac:dyDescent="0.25">
      <c r="A835" s="59"/>
      <c r="B835" s="122"/>
      <c r="C835" s="59"/>
      <c r="D835" s="61"/>
      <c r="E835" s="52"/>
      <c r="F835" s="52"/>
      <c r="G835" s="65"/>
      <c r="H835" s="97"/>
      <c r="I835" s="52"/>
      <c r="J835" s="60" t="str">
        <f t="shared" si="180"/>
        <v/>
      </c>
      <c r="K835" s="60" t="str">
        <f t="shared" si="181"/>
        <v/>
      </c>
      <c r="L835" s="60" t="str">
        <f t="shared" si="182"/>
        <v/>
      </c>
      <c r="M835" s="52"/>
      <c r="N835" s="52" t="str">
        <f t="shared" ref="N835:N898" si="187">+IF($A835="","",IF(OR(ISERR(K835),ISNA(K835)),1,0))</f>
        <v/>
      </c>
      <c r="O835" s="52" t="str">
        <f t="shared" ref="O835:O898" si="188">+IF($A835="","",IF(OR(ISERR(J835),ISNA(J835)),1,0))</f>
        <v/>
      </c>
      <c r="P835" s="52" t="str">
        <f t="shared" ref="P835:P898" si="189">IF($A835="","",IF(OR(ISERR(L835),ISNA(L835)),1,0))</f>
        <v/>
      </c>
      <c r="Q835" s="52" t="str">
        <f>+IF(A835="","",CONCATENATE(YEAR(A835),"-",VLOOKUP(MONTH(A835),INFO_CALENDRIER!$I$1:$J$13,2,FALSE)))</f>
        <v/>
      </c>
      <c r="R835" s="52" t="str">
        <f t="shared" ref="R835:R898" si="190">+IF($A835="","",IF(OR(ISERR(E835),ISNA(E835)),1,0))</f>
        <v/>
      </c>
      <c r="S835" s="60" t="str">
        <f t="shared" ref="S835:S898" si="191">IF($A835="","",IF(OR(ISERR(I835),ISNA(I835)),1,0))</f>
        <v/>
      </c>
      <c r="T835" s="52" t="str">
        <f>IF(H835="","",IF(I835=INFO_CALENDRIER!$AB$2,IF(BD!H835="COMMANDE","ALBAN1","ALBAN2"),IF(I835=INFO_CALENDRIER!$AB$3,IF(BD!H835="COMMANDE","ALICE1","ALICE2"),IF(I835=INFO_CALENDRIER!$AB$4,IF(BD!H835="COMMANDE","EUGENIE1","EUGENIE2"),IF(I835=INFO_CALENDRIER!$AB$5,IF(BD!H835="COMMANDE","FRED1","FRED2"),IF(I835=INFO_CALENDRIER!$AB$6,IF(BD!H835="COMMANDE","HERVE1","HERVE2"),IF(I835=INFO_CALENDRIER!$AB$7,IF(BD!H835="COMMANDE","MARIA1","MARIA2"),IF(I835=INFO_CALENDRIER!$AB$8,IF(BD!H835="COMMANDE","MARIE1","MARIE2"),IF(I835=INFO_CALENDRIER!$AB$9,IF(BD!H835="COMMANDE","VALERIE1","VALERIE2"),"erreur")))))))))</f>
        <v/>
      </c>
      <c r="U835" s="52"/>
      <c r="V835" s="52"/>
      <c r="W835" s="60" t="str">
        <f t="shared" si="183"/>
        <v/>
      </c>
      <c r="X835" s="60" t="str">
        <f t="shared" si="184"/>
        <v/>
      </c>
      <c r="Y835" s="60" t="str">
        <f t="shared" si="185"/>
        <v/>
      </c>
      <c r="Z835" s="55" t="str">
        <f t="shared" si="186"/>
        <v/>
      </c>
    </row>
    <row r="836" spans="1:26" x14ac:dyDescent="0.25">
      <c r="A836" s="59"/>
      <c r="B836" s="122"/>
      <c r="C836" s="59"/>
      <c r="D836" s="61"/>
      <c r="E836" s="52"/>
      <c r="F836" s="52"/>
      <c r="G836" s="65"/>
      <c r="H836" s="97"/>
      <c r="I836" s="52"/>
      <c r="J836" s="60" t="str">
        <f t="shared" si="180"/>
        <v/>
      </c>
      <c r="K836" s="60" t="str">
        <f t="shared" si="181"/>
        <v/>
      </c>
      <c r="L836" s="60" t="str">
        <f t="shared" si="182"/>
        <v/>
      </c>
      <c r="M836" s="52"/>
      <c r="N836" s="52" t="str">
        <f t="shared" si="187"/>
        <v/>
      </c>
      <c r="O836" s="52" t="str">
        <f t="shared" si="188"/>
        <v/>
      </c>
      <c r="P836" s="52" t="str">
        <f t="shared" si="189"/>
        <v/>
      </c>
      <c r="Q836" s="52" t="str">
        <f>+IF(A836="","",CONCATENATE(YEAR(A836),"-",VLOOKUP(MONTH(A836),INFO_CALENDRIER!$I$1:$J$13,2,FALSE)))</f>
        <v/>
      </c>
      <c r="R836" s="52" t="str">
        <f t="shared" si="190"/>
        <v/>
      </c>
      <c r="S836" s="60" t="str">
        <f t="shared" si="191"/>
        <v/>
      </c>
      <c r="T836" s="52" t="str">
        <f>IF(H836="","",IF(I836=INFO_CALENDRIER!$AB$2,IF(BD!H836="COMMANDE","ALBAN1","ALBAN2"),IF(I836=INFO_CALENDRIER!$AB$3,IF(BD!H836="COMMANDE","ALICE1","ALICE2"),IF(I836=INFO_CALENDRIER!$AB$4,IF(BD!H836="COMMANDE","EUGENIE1","EUGENIE2"),IF(I836=INFO_CALENDRIER!$AB$5,IF(BD!H836="COMMANDE","FRED1","FRED2"),IF(I836=INFO_CALENDRIER!$AB$6,IF(BD!H836="COMMANDE","HERVE1","HERVE2"),IF(I836=INFO_CALENDRIER!$AB$7,IF(BD!H836="COMMANDE","MARIA1","MARIA2"),IF(I836=INFO_CALENDRIER!$AB$8,IF(BD!H836="COMMANDE","MARIE1","MARIE2"),IF(I836=INFO_CALENDRIER!$AB$9,IF(BD!H836="COMMANDE","VALERIE1","VALERIE2"),"erreur")))))))))</f>
        <v/>
      </c>
      <c r="U836" s="52"/>
      <c r="V836" s="52"/>
      <c r="W836" s="60" t="str">
        <f t="shared" si="183"/>
        <v/>
      </c>
      <c r="X836" s="60" t="str">
        <f t="shared" si="184"/>
        <v/>
      </c>
      <c r="Y836" s="60" t="str">
        <f t="shared" si="185"/>
        <v/>
      </c>
      <c r="Z836" s="55" t="str">
        <f t="shared" si="186"/>
        <v/>
      </c>
    </row>
    <row r="837" spans="1:26" x14ac:dyDescent="0.25">
      <c r="A837" s="59"/>
      <c r="B837" s="122"/>
      <c r="C837" s="59"/>
      <c r="D837" s="61"/>
      <c r="E837" s="52"/>
      <c r="F837" s="52"/>
      <c r="G837" s="65"/>
      <c r="H837" s="97"/>
      <c r="I837" s="52"/>
      <c r="J837" s="60" t="str">
        <f t="shared" si="180"/>
        <v/>
      </c>
      <c r="K837" s="60" t="str">
        <f t="shared" si="181"/>
        <v/>
      </c>
      <c r="L837" s="60" t="str">
        <f t="shared" si="182"/>
        <v/>
      </c>
      <c r="M837" s="52"/>
      <c r="N837" s="52" t="str">
        <f t="shared" si="187"/>
        <v/>
      </c>
      <c r="O837" s="52" t="str">
        <f t="shared" si="188"/>
        <v/>
      </c>
      <c r="P837" s="52" t="str">
        <f t="shared" si="189"/>
        <v/>
      </c>
      <c r="Q837" s="52" t="str">
        <f>+IF(A837="","",CONCATENATE(YEAR(A837),"-",VLOOKUP(MONTH(A837),INFO_CALENDRIER!$I$1:$J$13,2,FALSE)))</f>
        <v/>
      </c>
      <c r="R837" s="52" t="str">
        <f t="shared" si="190"/>
        <v/>
      </c>
      <c r="S837" s="60" t="str">
        <f t="shared" si="191"/>
        <v/>
      </c>
      <c r="T837" s="52" t="str">
        <f>IF(H837="","",IF(I837=INFO_CALENDRIER!$AB$2,IF(BD!H837="COMMANDE","ALBAN1","ALBAN2"),IF(I837=INFO_CALENDRIER!$AB$3,IF(BD!H837="COMMANDE","ALICE1","ALICE2"),IF(I837=INFO_CALENDRIER!$AB$4,IF(BD!H837="COMMANDE","EUGENIE1","EUGENIE2"),IF(I837=INFO_CALENDRIER!$AB$5,IF(BD!H837="COMMANDE","FRED1","FRED2"),IF(I837=INFO_CALENDRIER!$AB$6,IF(BD!H837="COMMANDE","HERVE1","HERVE2"),IF(I837=INFO_CALENDRIER!$AB$7,IF(BD!H837="COMMANDE","MARIA1","MARIA2"),IF(I837=INFO_CALENDRIER!$AB$8,IF(BD!H837="COMMANDE","MARIE1","MARIE2"),IF(I837=INFO_CALENDRIER!$AB$9,IF(BD!H837="COMMANDE","VALERIE1","VALERIE2"),"erreur")))))))))</f>
        <v/>
      </c>
      <c r="U837" s="52"/>
      <c r="V837" s="52"/>
      <c r="W837" s="60" t="str">
        <f t="shared" si="183"/>
        <v/>
      </c>
      <c r="X837" s="60" t="str">
        <f t="shared" si="184"/>
        <v/>
      </c>
      <c r="Y837" s="60" t="str">
        <f t="shared" si="185"/>
        <v/>
      </c>
      <c r="Z837" s="55" t="str">
        <f t="shared" si="186"/>
        <v/>
      </c>
    </row>
    <row r="838" spans="1:26" x14ac:dyDescent="0.25">
      <c r="A838" s="59"/>
      <c r="B838" s="122"/>
      <c r="C838" s="59"/>
      <c r="D838" s="61"/>
      <c r="E838" s="52"/>
      <c r="F838" s="52"/>
      <c r="G838" s="65"/>
      <c r="H838" s="97"/>
      <c r="I838" s="52"/>
      <c r="J838" s="60" t="str">
        <f t="shared" si="180"/>
        <v/>
      </c>
      <c r="K838" s="60" t="str">
        <f t="shared" si="181"/>
        <v/>
      </c>
      <c r="L838" s="60" t="str">
        <f t="shared" si="182"/>
        <v/>
      </c>
      <c r="M838" s="52"/>
      <c r="N838" s="52" t="str">
        <f t="shared" si="187"/>
        <v/>
      </c>
      <c r="O838" s="52" t="str">
        <f t="shared" si="188"/>
        <v/>
      </c>
      <c r="P838" s="52" t="str">
        <f t="shared" si="189"/>
        <v/>
      </c>
      <c r="Q838" s="52" t="str">
        <f>+IF(A838="","",CONCATENATE(YEAR(A838),"-",VLOOKUP(MONTH(A838),INFO_CALENDRIER!$I$1:$J$13,2,FALSE)))</f>
        <v/>
      </c>
      <c r="R838" s="52" t="str">
        <f t="shared" si="190"/>
        <v/>
      </c>
      <c r="S838" s="60" t="str">
        <f t="shared" si="191"/>
        <v/>
      </c>
      <c r="T838" s="52" t="str">
        <f>IF(H838="","",IF(I838=INFO_CALENDRIER!$AB$2,IF(BD!H838="COMMANDE","ALBAN1","ALBAN2"),IF(I838=INFO_CALENDRIER!$AB$3,IF(BD!H838="COMMANDE","ALICE1","ALICE2"),IF(I838=INFO_CALENDRIER!$AB$4,IF(BD!H838="COMMANDE","EUGENIE1","EUGENIE2"),IF(I838=INFO_CALENDRIER!$AB$5,IF(BD!H838="COMMANDE","FRED1","FRED2"),IF(I838=INFO_CALENDRIER!$AB$6,IF(BD!H838="COMMANDE","HERVE1","HERVE2"),IF(I838=INFO_CALENDRIER!$AB$7,IF(BD!H838="COMMANDE","MARIA1","MARIA2"),IF(I838=INFO_CALENDRIER!$AB$8,IF(BD!H838="COMMANDE","MARIE1","MARIE2"),IF(I838=INFO_CALENDRIER!$AB$9,IF(BD!H838="COMMANDE","VALERIE1","VALERIE2"),"erreur")))))))))</f>
        <v/>
      </c>
      <c r="U838" s="52"/>
      <c r="V838" s="52"/>
      <c r="W838" s="60" t="str">
        <f t="shared" si="183"/>
        <v/>
      </c>
      <c r="X838" s="60" t="str">
        <f t="shared" si="184"/>
        <v/>
      </c>
      <c r="Y838" s="60" t="str">
        <f t="shared" si="185"/>
        <v/>
      </c>
      <c r="Z838" s="55" t="str">
        <f t="shared" si="186"/>
        <v/>
      </c>
    </row>
    <row r="839" spans="1:26" x14ac:dyDescent="0.25">
      <c r="A839" s="59"/>
      <c r="B839" s="122"/>
      <c r="C839" s="59"/>
      <c r="D839" s="61"/>
      <c r="E839" s="52"/>
      <c r="F839" s="52"/>
      <c r="G839" s="65"/>
      <c r="H839" s="97"/>
      <c r="I839" s="52"/>
      <c r="J839" s="60" t="str">
        <f t="shared" si="180"/>
        <v/>
      </c>
      <c r="K839" s="60" t="str">
        <f t="shared" si="181"/>
        <v/>
      </c>
      <c r="L839" s="60" t="str">
        <f t="shared" si="182"/>
        <v/>
      </c>
      <c r="M839" s="52"/>
      <c r="N839" s="52" t="str">
        <f t="shared" si="187"/>
        <v/>
      </c>
      <c r="O839" s="52" t="str">
        <f t="shared" si="188"/>
        <v/>
      </c>
      <c r="P839" s="52" t="str">
        <f t="shared" si="189"/>
        <v/>
      </c>
      <c r="Q839" s="52" t="str">
        <f>+IF(A839="","",CONCATENATE(YEAR(A839),"-",VLOOKUP(MONTH(A839),INFO_CALENDRIER!$I$1:$J$13,2,FALSE)))</f>
        <v/>
      </c>
      <c r="R839" s="52" t="str">
        <f t="shared" si="190"/>
        <v/>
      </c>
      <c r="S839" s="60" t="str">
        <f t="shared" si="191"/>
        <v/>
      </c>
      <c r="T839" s="52" t="str">
        <f>IF(H839="","",IF(I839=INFO_CALENDRIER!$AB$2,IF(BD!H839="COMMANDE","ALBAN1","ALBAN2"),IF(I839=INFO_CALENDRIER!$AB$3,IF(BD!H839="COMMANDE","ALICE1","ALICE2"),IF(I839=INFO_CALENDRIER!$AB$4,IF(BD!H839="COMMANDE","EUGENIE1","EUGENIE2"),IF(I839=INFO_CALENDRIER!$AB$5,IF(BD!H839="COMMANDE","FRED1","FRED2"),IF(I839=INFO_CALENDRIER!$AB$6,IF(BD!H839="COMMANDE","HERVE1","HERVE2"),IF(I839=INFO_CALENDRIER!$AB$7,IF(BD!H839="COMMANDE","MARIA1","MARIA2"),IF(I839=INFO_CALENDRIER!$AB$8,IF(BD!H839="COMMANDE","MARIE1","MARIE2"),IF(I839=INFO_CALENDRIER!$AB$9,IF(BD!H839="COMMANDE","VALERIE1","VALERIE2"),"erreur")))))))))</f>
        <v/>
      </c>
      <c r="U839" s="52"/>
      <c r="V839" s="52"/>
      <c r="W839" s="60" t="str">
        <f t="shared" si="183"/>
        <v/>
      </c>
      <c r="X839" s="60" t="str">
        <f t="shared" si="184"/>
        <v/>
      </c>
      <c r="Y839" s="60" t="str">
        <f t="shared" si="185"/>
        <v/>
      </c>
      <c r="Z839" s="55" t="str">
        <f t="shared" si="186"/>
        <v/>
      </c>
    </row>
    <row r="840" spans="1:26" x14ac:dyDescent="0.25">
      <c r="A840" s="59"/>
      <c r="B840" s="122"/>
      <c r="C840" s="59"/>
      <c r="D840" s="61"/>
      <c r="E840" s="52"/>
      <c r="F840" s="52"/>
      <c r="G840" s="65"/>
      <c r="H840" s="97"/>
      <c r="I840" s="52"/>
      <c r="J840" s="60" t="str">
        <f t="shared" si="180"/>
        <v/>
      </c>
      <c r="K840" s="60" t="str">
        <f t="shared" si="181"/>
        <v/>
      </c>
      <c r="L840" s="60" t="str">
        <f t="shared" si="182"/>
        <v/>
      </c>
      <c r="M840" s="52"/>
      <c r="N840" s="52" t="str">
        <f t="shared" si="187"/>
        <v/>
      </c>
      <c r="O840" s="52" t="str">
        <f t="shared" si="188"/>
        <v/>
      </c>
      <c r="P840" s="52" t="str">
        <f t="shared" si="189"/>
        <v/>
      </c>
      <c r="Q840" s="52" t="str">
        <f>+IF(A840="","",CONCATENATE(YEAR(A840),"-",VLOOKUP(MONTH(A840),INFO_CALENDRIER!$I$1:$J$13,2,FALSE)))</f>
        <v/>
      </c>
      <c r="R840" s="52" t="str">
        <f t="shared" si="190"/>
        <v/>
      </c>
      <c r="S840" s="60" t="str">
        <f t="shared" si="191"/>
        <v/>
      </c>
      <c r="T840" s="52" t="str">
        <f>IF(H840="","",IF(I840=INFO_CALENDRIER!$AB$2,IF(BD!H840="COMMANDE","ALBAN1","ALBAN2"),IF(I840=INFO_CALENDRIER!$AB$3,IF(BD!H840="COMMANDE","ALICE1","ALICE2"),IF(I840=INFO_CALENDRIER!$AB$4,IF(BD!H840="COMMANDE","EUGENIE1","EUGENIE2"),IF(I840=INFO_CALENDRIER!$AB$5,IF(BD!H840="COMMANDE","FRED1","FRED2"),IF(I840=INFO_CALENDRIER!$AB$6,IF(BD!H840="COMMANDE","HERVE1","HERVE2"),IF(I840=INFO_CALENDRIER!$AB$7,IF(BD!H840="COMMANDE","MARIA1","MARIA2"),IF(I840=INFO_CALENDRIER!$AB$8,IF(BD!H840="COMMANDE","MARIE1","MARIE2"),IF(I840=INFO_CALENDRIER!$AB$9,IF(BD!H840="COMMANDE","VALERIE1","VALERIE2"),"erreur")))))))))</f>
        <v/>
      </c>
      <c r="U840" s="52"/>
      <c r="V840" s="52"/>
      <c r="W840" s="60" t="str">
        <f t="shared" si="183"/>
        <v/>
      </c>
      <c r="X840" s="60" t="str">
        <f t="shared" si="184"/>
        <v/>
      </c>
      <c r="Y840" s="60" t="str">
        <f t="shared" si="185"/>
        <v/>
      </c>
      <c r="Z840" s="55" t="str">
        <f t="shared" si="186"/>
        <v/>
      </c>
    </row>
    <row r="841" spans="1:26" x14ac:dyDescent="0.25">
      <c r="A841" s="59"/>
      <c r="B841" s="122"/>
      <c r="C841" s="59"/>
      <c r="D841" s="61"/>
      <c r="E841" s="52"/>
      <c r="F841" s="52"/>
      <c r="G841" s="65"/>
      <c r="H841" s="97"/>
      <c r="I841" s="52"/>
      <c r="J841" s="60" t="str">
        <f t="shared" si="180"/>
        <v/>
      </c>
      <c r="K841" s="60" t="str">
        <f t="shared" si="181"/>
        <v/>
      </c>
      <c r="L841" s="60" t="str">
        <f t="shared" si="182"/>
        <v/>
      </c>
      <c r="M841" s="52"/>
      <c r="N841" s="52" t="str">
        <f t="shared" si="187"/>
        <v/>
      </c>
      <c r="O841" s="52" t="str">
        <f t="shared" si="188"/>
        <v/>
      </c>
      <c r="P841" s="52" t="str">
        <f t="shared" si="189"/>
        <v/>
      </c>
      <c r="Q841" s="52" t="str">
        <f>+IF(A841="","",CONCATENATE(YEAR(A841),"-",VLOOKUP(MONTH(A841),INFO_CALENDRIER!$I$1:$J$13,2,FALSE)))</f>
        <v/>
      </c>
      <c r="R841" s="52" t="str">
        <f t="shared" si="190"/>
        <v/>
      </c>
      <c r="S841" s="60" t="str">
        <f t="shared" si="191"/>
        <v/>
      </c>
      <c r="T841" s="52" t="str">
        <f>IF(H841="","",IF(I841=INFO_CALENDRIER!$AB$2,IF(BD!H841="COMMANDE","ALBAN1","ALBAN2"),IF(I841=INFO_CALENDRIER!$AB$3,IF(BD!H841="COMMANDE","ALICE1","ALICE2"),IF(I841=INFO_CALENDRIER!$AB$4,IF(BD!H841="COMMANDE","EUGENIE1","EUGENIE2"),IF(I841=INFO_CALENDRIER!$AB$5,IF(BD!H841="COMMANDE","FRED1","FRED2"),IF(I841=INFO_CALENDRIER!$AB$6,IF(BD!H841="COMMANDE","HERVE1","HERVE2"),IF(I841=INFO_CALENDRIER!$AB$7,IF(BD!H841="COMMANDE","MARIA1","MARIA2"),IF(I841=INFO_CALENDRIER!$AB$8,IF(BD!H841="COMMANDE","MARIE1","MARIE2"),IF(I841=INFO_CALENDRIER!$AB$9,IF(BD!H841="COMMANDE","VALERIE1","VALERIE2"),"erreur")))))))))</f>
        <v/>
      </c>
      <c r="U841" s="52"/>
      <c r="V841" s="52"/>
      <c r="W841" s="60" t="str">
        <f t="shared" si="183"/>
        <v/>
      </c>
      <c r="X841" s="60" t="str">
        <f t="shared" si="184"/>
        <v/>
      </c>
      <c r="Y841" s="60" t="str">
        <f t="shared" si="185"/>
        <v/>
      </c>
      <c r="Z841" s="55" t="str">
        <f t="shared" si="186"/>
        <v/>
      </c>
    </row>
    <row r="842" spans="1:26" x14ac:dyDescent="0.25">
      <c r="A842" s="59"/>
      <c r="B842" s="122"/>
      <c r="C842" s="59"/>
      <c r="D842" s="61"/>
      <c r="E842" s="52"/>
      <c r="F842" s="52"/>
      <c r="G842" s="65"/>
      <c r="H842" s="97"/>
      <c r="I842" s="52"/>
      <c r="J842" s="60" t="str">
        <f t="shared" si="180"/>
        <v/>
      </c>
      <c r="K842" s="60" t="str">
        <f t="shared" si="181"/>
        <v/>
      </c>
      <c r="L842" s="60" t="str">
        <f t="shared" si="182"/>
        <v/>
      </c>
      <c r="M842" s="52"/>
      <c r="N842" s="52" t="str">
        <f t="shared" si="187"/>
        <v/>
      </c>
      <c r="O842" s="52" t="str">
        <f t="shared" si="188"/>
        <v/>
      </c>
      <c r="P842" s="52" t="str">
        <f t="shared" si="189"/>
        <v/>
      </c>
      <c r="Q842" s="52" t="str">
        <f>+IF(A842="","",CONCATENATE(YEAR(A842),"-",VLOOKUP(MONTH(A842),INFO_CALENDRIER!$I$1:$J$13,2,FALSE)))</f>
        <v/>
      </c>
      <c r="R842" s="52" t="str">
        <f t="shared" si="190"/>
        <v/>
      </c>
      <c r="S842" s="60" t="str">
        <f t="shared" si="191"/>
        <v/>
      </c>
      <c r="T842" s="52" t="str">
        <f>IF(H842="","",IF(I842=INFO_CALENDRIER!$AB$2,IF(BD!H842="COMMANDE","ALBAN1","ALBAN2"),IF(I842=INFO_CALENDRIER!$AB$3,IF(BD!H842="COMMANDE","ALICE1","ALICE2"),IF(I842=INFO_CALENDRIER!$AB$4,IF(BD!H842="COMMANDE","EUGENIE1","EUGENIE2"),IF(I842=INFO_CALENDRIER!$AB$5,IF(BD!H842="COMMANDE","FRED1","FRED2"),IF(I842=INFO_CALENDRIER!$AB$6,IF(BD!H842="COMMANDE","HERVE1","HERVE2"),IF(I842=INFO_CALENDRIER!$AB$7,IF(BD!H842="COMMANDE","MARIA1","MARIA2"),IF(I842=INFO_CALENDRIER!$AB$8,IF(BD!H842="COMMANDE","MARIE1","MARIE2"),IF(I842=INFO_CALENDRIER!$AB$9,IF(BD!H842="COMMANDE","VALERIE1","VALERIE2"),"erreur")))))))))</f>
        <v/>
      </c>
      <c r="U842" s="52"/>
      <c r="V842" s="52"/>
      <c r="W842" s="60" t="str">
        <f t="shared" si="183"/>
        <v/>
      </c>
      <c r="X842" s="60" t="str">
        <f t="shared" si="184"/>
        <v/>
      </c>
      <c r="Y842" s="60" t="str">
        <f t="shared" si="185"/>
        <v/>
      </c>
      <c r="Z842" s="55" t="str">
        <f t="shared" si="186"/>
        <v/>
      </c>
    </row>
    <row r="843" spans="1:26" x14ac:dyDescent="0.25">
      <c r="A843" s="59"/>
      <c r="B843" s="122"/>
      <c r="C843" s="59"/>
      <c r="D843" s="61"/>
      <c r="E843" s="52"/>
      <c r="F843" s="52"/>
      <c r="G843" s="65"/>
      <c r="H843" s="97"/>
      <c r="I843" s="52"/>
      <c r="J843" s="60" t="str">
        <f t="shared" si="180"/>
        <v/>
      </c>
      <c r="K843" s="60" t="str">
        <f t="shared" si="181"/>
        <v/>
      </c>
      <c r="L843" s="60" t="str">
        <f t="shared" si="182"/>
        <v/>
      </c>
      <c r="M843" s="52"/>
      <c r="N843" s="52" t="str">
        <f t="shared" si="187"/>
        <v/>
      </c>
      <c r="O843" s="52" t="str">
        <f t="shared" si="188"/>
        <v/>
      </c>
      <c r="P843" s="52" t="str">
        <f t="shared" si="189"/>
        <v/>
      </c>
      <c r="Q843" s="52" t="str">
        <f>+IF(A843="","",CONCATENATE(YEAR(A843),"-",VLOOKUP(MONTH(A843),INFO_CALENDRIER!$I$1:$J$13,2,FALSE)))</f>
        <v/>
      </c>
      <c r="R843" s="52" t="str">
        <f t="shared" si="190"/>
        <v/>
      </c>
      <c r="S843" s="60" t="str">
        <f t="shared" si="191"/>
        <v/>
      </c>
      <c r="T843" s="52" t="str">
        <f>IF(H843="","",IF(I843=INFO_CALENDRIER!$AB$2,IF(BD!H843="COMMANDE","ALBAN1","ALBAN2"),IF(I843=INFO_CALENDRIER!$AB$3,IF(BD!H843="COMMANDE","ALICE1","ALICE2"),IF(I843=INFO_CALENDRIER!$AB$4,IF(BD!H843="COMMANDE","EUGENIE1","EUGENIE2"),IF(I843=INFO_CALENDRIER!$AB$5,IF(BD!H843="COMMANDE","FRED1","FRED2"),IF(I843=INFO_CALENDRIER!$AB$6,IF(BD!H843="COMMANDE","HERVE1","HERVE2"),IF(I843=INFO_CALENDRIER!$AB$7,IF(BD!H843="COMMANDE","MARIA1","MARIA2"),IF(I843=INFO_CALENDRIER!$AB$8,IF(BD!H843="COMMANDE","MARIE1","MARIE2"),IF(I843=INFO_CALENDRIER!$AB$9,IF(BD!H843="COMMANDE","VALERIE1","VALERIE2"),"erreur")))))))))</f>
        <v/>
      </c>
      <c r="U843" s="52"/>
      <c r="V843" s="52"/>
      <c r="W843" s="60" t="str">
        <f t="shared" si="183"/>
        <v/>
      </c>
      <c r="X843" s="60" t="str">
        <f t="shared" si="184"/>
        <v/>
      </c>
      <c r="Y843" s="60" t="str">
        <f t="shared" si="185"/>
        <v/>
      </c>
      <c r="Z843" s="55" t="str">
        <f t="shared" si="186"/>
        <v/>
      </c>
    </row>
    <row r="844" spans="1:26" x14ac:dyDescent="0.25">
      <c r="A844" s="59"/>
      <c r="B844" s="122"/>
      <c r="C844" s="59"/>
      <c r="D844" s="61"/>
      <c r="E844" s="52"/>
      <c r="F844" s="52"/>
      <c r="G844" s="65"/>
      <c r="H844" s="97"/>
      <c r="I844" s="52"/>
      <c r="J844" s="60" t="str">
        <f t="shared" si="180"/>
        <v/>
      </c>
      <c r="K844" s="60" t="str">
        <f t="shared" si="181"/>
        <v/>
      </c>
      <c r="L844" s="60" t="str">
        <f t="shared" si="182"/>
        <v/>
      </c>
      <c r="M844" s="52"/>
      <c r="N844" s="52" t="str">
        <f t="shared" si="187"/>
        <v/>
      </c>
      <c r="O844" s="52" t="str">
        <f t="shared" si="188"/>
        <v/>
      </c>
      <c r="P844" s="52" t="str">
        <f t="shared" si="189"/>
        <v/>
      </c>
      <c r="Q844" s="52" t="str">
        <f>+IF(A844="","",CONCATENATE(YEAR(A844),"-",VLOOKUP(MONTH(A844),INFO_CALENDRIER!$I$1:$J$13,2,FALSE)))</f>
        <v/>
      </c>
      <c r="R844" s="52" t="str">
        <f t="shared" si="190"/>
        <v/>
      </c>
      <c r="S844" s="60" t="str">
        <f t="shared" si="191"/>
        <v/>
      </c>
      <c r="T844" s="52" t="str">
        <f>IF(H844="","",IF(I844=INFO_CALENDRIER!$AB$2,IF(BD!H844="COMMANDE","ALBAN1","ALBAN2"),IF(I844=INFO_CALENDRIER!$AB$3,IF(BD!H844="COMMANDE","ALICE1","ALICE2"),IF(I844=INFO_CALENDRIER!$AB$4,IF(BD!H844="COMMANDE","EUGENIE1","EUGENIE2"),IF(I844=INFO_CALENDRIER!$AB$5,IF(BD!H844="COMMANDE","FRED1","FRED2"),IF(I844=INFO_CALENDRIER!$AB$6,IF(BD!H844="COMMANDE","HERVE1","HERVE2"),IF(I844=INFO_CALENDRIER!$AB$7,IF(BD!H844="COMMANDE","MARIA1","MARIA2"),IF(I844=INFO_CALENDRIER!$AB$8,IF(BD!H844="COMMANDE","MARIE1","MARIE2"),IF(I844=INFO_CALENDRIER!$AB$9,IF(BD!H844="COMMANDE","VALERIE1","VALERIE2"),"erreur")))))))))</f>
        <v/>
      </c>
      <c r="U844" s="52"/>
      <c r="V844" s="52"/>
      <c r="W844" s="60" t="str">
        <f t="shared" si="183"/>
        <v/>
      </c>
      <c r="X844" s="60" t="str">
        <f t="shared" si="184"/>
        <v/>
      </c>
      <c r="Y844" s="60" t="str">
        <f t="shared" si="185"/>
        <v/>
      </c>
      <c r="Z844" s="55" t="str">
        <f t="shared" si="186"/>
        <v/>
      </c>
    </row>
    <row r="845" spans="1:26" x14ac:dyDescent="0.25">
      <c r="A845" s="59"/>
      <c r="B845" s="122"/>
      <c r="C845" s="59"/>
      <c r="D845" s="61"/>
      <c r="E845" s="52"/>
      <c r="F845" s="52"/>
      <c r="G845" s="65"/>
      <c r="H845" s="97"/>
      <c r="I845" s="52"/>
      <c r="J845" s="60" t="str">
        <f t="shared" si="180"/>
        <v/>
      </c>
      <c r="K845" s="60" t="str">
        <f t="shared" si="181"/>
        <v/>
      </c>
      <c r="L845" s="60" t="str">
        <f t="shared" si="182"/>
        <v/>
      </c>
      <c r="M845" s="52"/>
      <c r="N845" s="52" t="str">
        <f t="shared" si="187"/>
        <v/>
      </c>
      <c r="O845" s="52" t="str">
        <f t="shared" si="188"/>
        <v/>
      </c>
      <c r="P845" s="52" t="str">
        <f t="shared" si="189"/>
        <v/>
      </c>
      <c r="Q845" s="52" t="str">
        <f>+IF(A845="","",CONCATENATE(YEAR(A845),"-",VLOOKUP(MONTH(A845),INFO_CALENDRIER!$I$1:$J$13,2,FALSE)))</f>
        <v/>
      </c>
      <c r="R845" s="52" t="str">
        <f t="shared" si="190"/>
        <v/>
      </c>
      <c r="S845" s="60" t="str">
        <f t="shared" si="191"/>
        <v/>
      </c>
      <c r="T845" s="52" t="str">
        <f>IF(H845="","",IF(I845=INFO_CALENDRIER!$AB$2,IF(BD!H845="COMMANDE","ALBAN1","ALBAN2"),IF(I845=INFO_CALENDRIER!$AB$3,IF(BD!H845="COMMANDE","ALICE1","ALICE2"),IF(I845=INFO_CALENDRIER!$AB$4,IF(BD!H845="COMMANDE","EUGENIE1","EUGENIE2"),IF(I845=INFO_CALENDRIER!$AB$5,IF(BD!H845="COMMANDE","FRED1","FRED2"),IF(I845=INFO_CALENDRIER!$AB$6,IF(BD!H845="COMMANDE","HERVE1","HERVE2"),IF(I845=INFO_CALENDRIER!$AB$7,IF(BD!H845="COMMANDE","MARIA1","MARIA2"),IF(I845=INFO_CALENDRIER!$AB$8,IF(BD!H845="COMMANDE","MARIE1","MARIE2"),IF(I845=INFO_CALENDRIER!$AB$9,IF(BD!H845="COMMANDE","VALERIE1","VALERIE2"),"erreur")))))))))</f>
        <v/>
      </c>
      <c r="U845" s="52"/>
      <c r="V845" s="52"/>
      <c r="W845" s="60" t="str">
        <f t="shared" si="183"/>
        <v/>
      </c>
      <c r="X845" s="60" t="str">
        <f t="shared" si="184"/>
        <v/>
      </c>
      <c r="Y845" s="60" t="str">
        <f t="shared" si="185"/>
        <v/>
      </c>
      <c r="Z845" s="55" t="str">
        <f t="shared" si="186"/>
        <v/>
      </c>
    </row>
    <row r="846" spans="1:26" x14ac:dyDescent="0.25">
      <c r="A846" s="59"/>
      <c r="B846" s="122"/>
      <c r="C846" s="59"/>
      <c r="D846" s="61"/>
      <c r="E846" s="52"/>
      <c r="F846" s="52"/>
      <c r="G846" s="65"/>
      <c r="H846" s="97"/>
      <c r="I846" s="52"/>
      <c r="J846" s="60" t="str">
        <f t="shared" si="180"/>
        <v/>
      </c>
      <c r="K846" s="60" t="str">
        <f t="shared" si="181"/>
        <v/>
      </c>
      <c r="L846" s="60" t="str">
        <f t="shared" si="182"/>
        <v/>
      </c>
      <c r="M846" s="52"/>
      <c r="N846" s="52" t="str">
        <f t="shared" si="187"/>
        <v/>
      </c>
      <c r="O846" s="52" t="str">
        <f t="shared" si="188"/>
        <v/>
      </c>
      <c r="P846" s="52" t="str">
        <f t="shared" si="189"/>
        <v/>
      </c>
      <c r="Q846" s="52" t="str">
        <f>+IF(A846="","",CONCATENATE(YEAR(A846),"-",VLOOKUP(MONTH(A846),INFO_CALENDRIER!$I$1:$J$13,2,FALSE)))</f>
        <v/>
      </c>
      <c r="R846" s="52" t="str">
        <f t="shared" si="190"/>
        <v/>
      </c>
      <c r="S846" s="60" t="str">
        <f t="shared" si="191"/>
        <v/>
      </c>
      <c r="T846" s="52" t="str">
        <f>IF(H846="","",IF(I846=INFO_CALENDRIER!$AB$2,IF(BD!H846="COMMANDE","ALBAN1","ALBAN2"),IF(I846=INFO_CALENDRIER!$AB$3,IF(BD!H846="COMMANDE","ALICE1","ALICE2"),IF(I846=INFO_CALENDRIER!$AB$4,IF(BD!H846="COMMANDE","EUGENIE1","EUGENIE2"),IF(I846=INFO_CALENDRIER!$AB$5,IF(BD!H846="COMMANDE","FRED1","FRED2"),IF(I846=INFO_CALENDRIER!$AB$6,IF(BD!H846="COMMANDE","HERVE1","HERVE2"),IF(I846=INFO_CALENDRIER!$AB$7,IF(BD!H846="COMMANDE","MARIA1","MARIA2"),IF(I846=INFO_CALENDRIER!$AB$8,IF(BD!H846="COMMANDE","MARIE1","MARIE2"),IF(I846=INFO_CALENDRIER!$AB$9,IF(BD!H846="COMMANDE","VALERIE1","VALERIE2"),"erreur")))))))))</f>
        <v/>
      </c>
      <c r="U846" s="52"/>
      <c r="V846" s="52"/>
      <c r="W846" s="60" t="str">
        <f t="shared" si="183"/>
        <v/>
      </c>
      <c r="X846" s="60" t="str">
        <f t="shared" si="184"/>
        <v/>
      </c>
      <c r="Y846" s="60" t="str">
        <f t="shared" si="185"/>
        <v/>
      </c>
      <c r="Z846" s="55" t="str">
        <f t="shared" si="186"/>
        <v/>
      </c>
    </row>
    <row r="847" spans="1:26" x14ac:dyDescent="0.25">
      <c r="A847" s="59"/>
      <c r="B847" s="122"/>
      <c r="C847" s="59"/>
      <c r="D847" s="61"/>
      <c r="E847" s="52"/>
      <c r="F847" s="52"/>
      <c r="G847" s="65"/>
      <c r="H847" s="97"/>
      <c r="I847" s="52"/>
      <c r="J847" s="60" t="str">
        <f t="shared" si="180"/>
        <v/>
      </c>
      <c r="K847" s="60" t="str">
        <f t="shared" si="181"/>
        <v/>
      </c>
      <c r="L847" s="60" t="str">
        <f t="shared" si="182"/>
        <v/>
      </c>
      <c r="M847" s="52"/>
      <c r="N847" s="52" t="str">
        <f t="shared" si="187"/>
        <v/>
      </c>
      <c r="O847" s="52" t="str">
        <f t="shared" si="188"/>
        <v/>
      </c>
      <c r="P847" s="52" t="str">
        <f t="shared" si="189"/>
        <v/>
      </c>
      <c r="Q847" s="52" t="str">
        <f>+IF(A847="","",CONCATENATE(YEAR(A847),"-",VLOOKUP(MONTH(A847),INFO_CALENDRIER!$I$1:$J$13,2,FALSE)))</f>
        <v/>
      </c>
      <c r="R847" s="52" t="str">
        <f t="shared" si="190"/>
        <v/>
      </c>
      <c r="S847" s="60" t="str">
        <f t="shared" si="191"/>
        <v/>
      </c>
      <c r="T847" s="52" t="str">
        <f>IF(H847="","",IF(I847=INFO_CALENDRIER!$AB$2,IF(BD!H847="COMMANDE","ALBAN1","ALBAN2"),IF(I847=INFO_CALENDRIER!$AB$3,IF(BD!H847="COMMANDE","ALICE1","ALICE2"),IF(I847=INFO_CALENDRIER!$AB$4,IF(BD!H847="COMMANDE","EUGENIE1","EUGENIE2"),IF(I847=INFO_CALENDRIER!$AB$5,IF(BD!H847="COMMANDE","FRED1","FRED2"),IF(I847=INFO_CALENDRIER!$AB$6,IF(BD!H847="COMMANDE","HERVE1","HERVE2"),IF(I847=INFO_CALENDRIER!$AB$7,IF(BD!H847="COMMANDE","MARIA1","MARIA2"),IF(I847=INFO_CALENDRIER!$AB$8,IF(BD!H847="COMMANDE","MARIE1","MARIE2"),IF(I847=INFO_CALENDRIER!$AB$9,IF(BD!H847="COMMANDE","VALERIE1","VALERIE2"),"erreur")))))))))</f>
        <v/>
      </c>
      <c r="U847" s="52"/>
      <c r="V847" s="52"/>
      <c r="W847" s="60" t="str">
        <f t="shared" si="183"/>
        <v/>
      </c>
      <c r="X847" s="60" t="str">
        <f t="shared" si="184"/>
        <v/>
      </c>
      <c r="Y847" s="60" t="str">
        <f t="shared" si="185"/>
        <v/>
      </c>
      <c r="Z847" s="55" t="str">
        <f t="shared" si="186"/>
        <v/>
      </c>
    </row>
    <row r="848" spans="1:26" x14ac:dyDescent="0.25">
      <c r="A848" s="59"/>
      <c r="B848" s="122"/>
      <c r="C848" s="59"/>
      <c r="D848" s="61"/>
      <c r="E848" s="52"/>
      <c r="F848" s="52"/>
      <c r="G848" s="65"/>
      <c r="H848" s="97"/>
      <c r="I848" s="52"/>
      <c r="J848" s="60" t="str">
        <f t="shared" si="180"/>
        <v/>
      </c>
      <c r="K848" s="60" t="str">
        <f t="shared" si="181"/>
        <v/>
      </c>
      <c r="L848" s="60" t="str">
        <f t="shared" si="182"/>
        <v/>
      </c>
      <c r="M848" s="52"/>
      <c r="N848" s="52" t="str">
        <f t="shared" si="187"/>
        <v/>
      </c>
      <c r="O848" s="52" t="str">
        <f t="shared" si="188"/>
        <v/>
      </c>
      <c r="P848" s="52" t="str">
        <f t="shared" si="189"/>
        <v/>
      </c>
      <c r="Q848" s="52" t="str">
        <f>+IF(A848="","",CONCATENATE(YEAR(A848),"-",VLOOKUP(MONTH(A848),INFO_CALENDRIER!$I$1:$J$13,2,FALSE)))</f>
        <v/>
      </c>
      <c r="R848" s="52" t="str">
        <f t="shared" si="190"/>
        <v/>
      </c>
      <c r="S848" s="60" t="str">
        <f t="shared" si="191"/>
        <v/>
      </c>
      <c r="T848" s="52" t="str">
        <f>IF(H848="","",IF(I848=INFO_CALENDRIER!$AB$2,IF(BD!H848="COMMANDE","ALBAN1","ALBAN2"),IF(I848=INFO_CALENDRIER!$AB$3,IF(BD!H848="COMMANDE","ALICE1","ALICE2"),IF(I848=INFO_CALENDRIER!$AB$4,IF(BD!H848="COMMANDE","EUGENIE1","EUGENIE2"),IF(I848=INFO_CALENDRIER!$AB$5,IF(BD!H848="COMMANDE","FRED1","FRED2"),IF(I848=INFO_CALENDRIER!$AB$6,IF(BD!H848="COMMANDE","HERVE1","HERVE2"),IF(I848=INFO_CALENDRIER!$AB$7,IF(BD!H848="COMMANDE","MARIA1","MARIA2"),IF(I848=INFO_CALENDRIER!$AB$8,IF(BD!H848="COMMANDE","MARIE1","MARIE2"),IF(I848=INFO_CALENDRIER!$AB$9,IF(BD!H848="COMMANDE","VALERIE1","VALERIE2"),"erreur")))))))))</f>
        <v/>
      </c>
      <c r="U848" s="52"/>
      <c r="V848" s="52"/>
      <c r="W848" s="60" t="str">
        <f t="shared" si="183"/>
        <v/>
      </c>
      <c r="X848" s="60" t="str">
        <f t="shared" si="184"/>
        <v/>
      </c>
      <c r="Y848" s="60" t="str">
        <f t="shared" si="185"/>
        <v/>
      </c>
      <c r="Z848" s="55" t="str">
        <f t="shared" si="186"/>
        <v/>
      </c>
    </row>
    <row r="849" spans="1:26" x14ac:dyDescent="0.25">
      <c r="A849" s="59"/>
      <c r="B849" s="122"/>
      <c r="C849" s="59"/>
      <c r="D849" s="61"/>
      <c r="E849" s="52"/>
      <c r="F849" s="52"/>
      <c r="G849" s="65"/>
      <c r="H849" s="97"/>
      <c r="I849" s="52"/>
      <c r="J849" s="60" t="str">
        <f t="shared" ref="J849:J912" si="192">IF($A849="","",DAY(A849))</f>
        <v/>
      </c>
      <c r="K849" s="60" t="str">
        <f t="shared" ref="K849:K912" si="193">IF($A849="","",MONTH(A849))</f>
        <v/>
      </c>
      <c r="L849" s="60" t="str">
        <f t="shared" ref="L849:L912" si="194">IF($A849="","",YEAR(A849))</f>
        <v/>
      </c>
      <c r="M849" s="52"/>
      <c r="N849" s="52" t="str">
        <f t="shared" si="187"/>
        <v/>
      </c>
      <c r="O849" s="52" t="str">
        <f t="shared" si="188"/>
        <v/>
      </c>
      <c r="P849" s="52" t="str">
        <f t="shared" si="189"/>
        <v/>
      </c>
      <c r="Q849" s="52" t="str">
        <f>+IF(A849="","",CONCATENATE(YEAR(A849),"-",VLOOKUP(MONTH(A849),INFO_CALENDRIER!$I$1:$J$13,2,FALSE)))</f>
        <v/>
      </c>
      <c r="R849" s="52" t="str">
        <f t="shared" si="190"/>
        <v/>
      </c>
      <c r="S849" s="60" t="str">
        <f t="shared" si="191"/>
        <v/>
      </c>
      <c r="T849" s="52" t="str">
        <f>IF(H849="","",IF(I849=INFO_CALENDRIER!$AB$2,IF(BD!H849="COMMANDE","ALBAN1","ALBAN2"),IF(I849=INFO_CALENDRIER!$AB$3,IF(BD!H849="COMMANDE","ALICE1","ALICE2"),IF(I849=INFO_CALENDRIER!$AB$4,IF(BD!H849="COMMANDE","EUGENIE1","EUGENIE2"),IF(I849=INFO_CALENDRIER!$AB$5,IF(BD!H849="COMMANDE","FRED1","FRED2"),IF(I849=INFO_CALENDRIER!$AB$6,IF(BD!H849="COMMANDE","HERVE1","HERVE2"),IF(I849=INFO_CALENDRIER!$AB$7,IF(BD!H849="COMMANDE","MARIA1","MARIA2"),IF(I849=INFO_CALENDRIER!$AB$8,IF(BD!H849="COMMANDE","MARIE1","MARIE2"),IF(I849=INFO_CALENDRIER!$AB$9,IF(BD!H849="COMMANDE","VALERIE1","VALERIE2"),"erreur")))))))))</f>
        <v/>
      </c>
      <c r="U849" s="52"/>
      <c r="V849" s="52"/>
      <c r="W849" s="60" t="str">
        <f t="shared" ref="W849:W912" si="195">IF($C849="","",DAY(C849))</f>
        <v/>
      </c>
      <c r="X849" s="60" t="str">
        <f t="shared" ref="X849:X912" si="196">IF($C849="","",MONTH(C849))</f>
        <v/>
      </c>
      <c r="Y849" s="60" t="str">
        <f t="shared" ref="Y849:Y912" si="197">IF($C849="","",YEAR(C849))</f>
        <v/>
      </c>
      <c r="Z849" s="55" t="str">
        <f t="shared" ref="Z849:Z912" si="198">IF(A849="","",IF(C849-A849=0,1,(C849-A849)))</f>
        <v/>
      </c>
    </row>
    <row r="850" spans="1:26" x14ac:dyDescent="0.25">
      <c r="A850" s="59"/>
      <c r="B850" s="122"/>
      <c r="C850" s="59"/>
      <c r="D850" s="61"/>
      <c r="E850" s="52"/>
      <c r="F850" s="52"/>
      <c r="G850" s="65"/>
      <c r="H850" s="97"/>
      <c r="I850" s="52"/>
      <c r="J850" s="60" t="str">
        <f t="shared" si="192"/>
        <v/>
      </c>
      <c r="K850" s="60" t="str">
        <f t="shared" si="193"/>
        <v/>
      </c>
      <c r="L850" s="60" t="str">
        <f t="shared" si="194"/>
        <v/>
      </c>
      <c r="M850" s="52"/>
      <c r="N850" s="52" t="str">
        <f t="shared" si="187"/>
        <v/>
      </c>
      <c r="O850" s="52" t="str">
        <f t="shared" si="188"/>
        <v/>
      </c>
      <c r="P850" s="52" t="str">
        <f t="shared" si="189"/>
        <v/>
      </c>
      <c r="Q850" s="52" t="str">
        <f>+IF(A850="","",CONCATENATE(YEAR(A850),"-",VLOOKUP(MONTH(A850),INFO_CALENDRIER!$I$1:$J$13,2,FALSE)))</f>
        <v/>
      </c>
      <c r="R850" s="52" t="str">
        <f t="shared" si="190"/>
        <v/>
      </c>
      <c r="S850" s="60" t="str">
        <f t="shared" si="191"/>
        <v/>
      </c>
      <c r="T850" s="52" t="str">
        <f>IF(H850="","",IF(I850=INFO_CALENDRIER!$AB$2,IF(BD!H850="COMMANDE","ALBAN1","ALBAN2"),IF(I850=INFO_CALENDRIER!$AB$3,IF(BD!H850="COMMANDE","ALICE1","ALICE2"),IF(I850=INFO_CALENDRIER!$AB$4,IF(BD!H850="COMMANDE","EUGENIE1","EUGENIE2"),IF(I850=INFO_CALENDRIER!$AB$5,IF(BD!H850="COMMANDE","FRED1","FRED2"),IF(I850=INFO_CALENDRIER!$AB$6,IF(BD!H850="COMMANDE","HERVE1","HERVE2"),IF(I850=INFO_CALENDRIER!$AB$7,IF(BD!H850="COMMANDE","MARIA1","MARIA2"),IF(I850=INFO_CALENDRIER!$AB$8,IF(BD!H850="COMMANDE","MARIE1","MARIE2"),IF(I850=INFO_CALENDRIER!$AB$9,IF(BD!H850="COMMANDE","VALERIE1","VALERIE2"),"erreur")))))))))</f>
        <v/>
      </c>
      <c r="U850" s="52"/>
      <c r="V850" s="52"/>
      <c r="W850" s="60" t="str">
        <f t="shared" si="195"/>
        <v/>
      </c>
      <c r="X850" s="60" t="str">
        <f t="shared" si="196"/>
        <v/>
      </c>
      <c r="Y850" s="60" t="str">
        <f t="shared" si="197"/>
        <v/>
      </c>
      <c r="Z850" s="55" t="str">
        <f t="shared" si="198"/>
        <v/>
      </c>
    </row>
    <row r="851" spans="1:26" x14ac:dyDescent="0.25">
      <c r="A851" s="59"/>
      <c r="B851" s="122"/>
      <c r="C851" s="59"/>
      <c r="D851" s="61"/>
      <c r="E851" s="52"/>
      <c r="F851" s="52"/>
      <c r="G851" s="65"/>
      <c r="H851" s="97"/>
      <c r="I851" s="52"/>
      <c r="J851" s="60" t="str">
        <f t="shared" si="192"/>
        <v/>
      </c>
      <c r="K851" s="60" t="str">
        <f t="shared" si="193"/>
        <v/>
      </c>
      <c r="L851" s="60" t="str">
        <f t="shared" si="194"/>
        <v/>
      </c>
      <c r="M851" s="52"/>
      <c r="N851" s="52" t="str">
        <f t="shared" si="187"/>
        <v/>
      </c>
      <c r="O851" s="52" t="str">
        <f t="shared" si="188"/>
        <v/>
      </c>
      <c r="P851" s="52" t="str">
        <f t="shared" si="189"/>
        <v/>
      </c>
      <c r="Q851" s="52" t="str">
        <f>+IF(A851="","",CONCATENATE(YEAR(A851),"-",VLOOKUP(MONTH(A851),INFO_CALENDRIER!$I$1:$J$13,2,FALSE)))</f>
        <v/>
      </c>
      <c r="R851" s="52" t="str">
        <f t="shared" si="190"/>
        <v/>
      </c>
      <c r="S851" s="60" t="str">
        <f t="shared" si="191"/>
        <v/>
      </c>
      <c r="T851" s="52" t="str">
        <f>IF(H851="","",IF(I851=INFO_CALENDRIER!$AB$2,IF(BD!H851="COMMANDE","ALBAN1","ALBAN2"),IF(I851=INFO_CALENDRIER!$AB$3,IF(BD!H851="COMMANDE","ALICE1","ALICE2"),IF(I851=INFO_CALENDRIER!$AB$4,IF(BD!H851="COMMANDE","EUGENIE1","EUGENIE2"),IF(I851=INFO_CALENDRIER!$AB$5,IF(BD!H851="COMMANDE","FRED1","FRED2"),IF(I851=INFO_CALENDRIER!$AB$6,IF(BD!H851="COMMANDE","HERVE1","HERVE2"),IF(I851=INFO_CALENDRIER!$AB$7,IF(BD!H851="COMMANDE","MARIA1","MARIA2"),IF(I851=INFO_CALENDRIER!$AB$8,IF(BD!H851="COMMANDE","MARIE1","MARIE2"),IF(I851=INFO_CALENDRIER!$AB$9,IF(BD!H851="COMMANDE","VALERIE1","VALERIE2"),"erreur")))))))))</f>
        <v/>
      </c>
      <c r="U851" s="52"/>
      <c r="V851" s="52"/>
      <c r="W851" s="60" t="str">
        <f t="shared" si="195"/>
        <v/>
      </c>
      <c r="X851" s="60" t="str">
        <f t="shared" si="196"/>
        <v/>
      </c>
      <c r="Y851" s="60" t="str">
        <f t="shared" si="197"/>
        <v/>
      </c>
      <c r="Z851" s="55" t="str">
        <f t="shared" si="198"/>
        <v/>
      </c>
    </row>
    <row r="852" spans="1:26" x14ac:dyDescent="0.25">
      <c r="A852" s="59"/>
      <c r="B852" s="122"/>
      <c r="C852" s="59"/>
      <c r="D852" s="61"/>
      <c r="E852" s="52"/>
      <c r="F852" s="52"/>
      <c r="G852" s="65"/>
      <c r="H852" s="97"/>
      <c r="I852" s="52"/>
      <c r="J852" s="60" t="str">
        <f t="shared" si="192"/>
        <v/>
      </c>
      <c r="K852" s="60" t="str">
        <f t="shared" si="193"/>
        <v/>
      </c>
      <c r="L852" s="60" t="str">
        <f t="shared" si="194"/>
        <v/>
      </c>
      <c r="M852" s="52"/>
      <c r="N852" s="52" t="str">
        <f t="shared" si="187"/>
        <v/>
      </c>
      <c r="O852" s="52" t="str">
        <f t="shared" si="188"/>
        <v/>
      </c>
      <c r="P852" s="52" t="str">
        <f t="shared" si="189"/>
        <v/>
      </c>
      <c r="Q852" s="52" t="str">
        <f>+IF(A852="","",CONCATENATE(YEAR(A852),"-",VLOOKUP(MONTH(A852),INFO_CALENDRIER!$I$1:$J$13,2,FALSE)))</f>
        <v/>
      </c>
      <c r="R852" s="52" t="str">
        <f t="shared" si="190"/>
        <v/>
      </c>
      <c r="S852" s="60" t="str">
        <f t="shared" si="191"/>
        <v/>
      </c>
      <c r="T852" s="52" t="str">
        <f>IF(H852="","",IF(I852=INFO_CALENDRIER!$AB$2,IF(BD!H852="COMMANDE","ALBAN1","ALBAN2"),IF(I852=INFO_CALENDRIER!$AB$3,IF(BD!H852="COMMANDE","ALICE1","ALICE2"),IF(I852=INFO_CALENDRIER!$AB$4,IF(BD!H852="COMMANDE","EUGENIE1","EUGENIE2"),IF(I852=INFO_CALENDRIER!$AB$5,IF(BD!H852="COMMANDE","FRED1","FRED2"),IF(I852=INFO_CALENDRIER!$AB$6,IF(BD!H852="COMMANDE","HERVE1","HERVE2"),IF(I852=INFO_CALENDRIER!$AB$7,IF(BD!H852="COMMANDE","MARIA1","MARIA2"),IF(I852=INFO_CALENDRIER!$AB$8,IF(BD!H852="COMMANDE","MARIE1","MARIE2"),IF(I852=INFO_CALENDRIER!$AB$9,IF(BD!H852="COMMANDE","VALERIE1","VALERIE2"),"erreur")))))))))</f>
        <v/>
      </c>
      <c r="U852" s="52"/>
      <c r="V852" s="52"/>
      <c r="W852" s="60" t="str">
        <f t="shared" si="195"/>
        <v/>
      </c>
      <c r="X852" s="60" t="str">
        <f t="shared" si="196"/>
        <v/>
      </c>
      <c r="Y852" s="60" t="str">
        <f t="shared" si="197"/>
        <v/>
      </c>
      <c r="Z852" s="55" t="str">
        <f t="shared" si="198"/>
        <v/>
      </c>
    </row>
    <row r="853" spans="1:26" x14ac:dyDescent="0.25">
      <c r="A853" s="59"/>
      <c r="B853" s="122"/>
      <c r="C853" s="59"/>
      <c r="D853" s="61"/>
      <c r="E853" s="52"/>
      <c r="F853" s="52"/>
      <c r="G853" s="65"/>
      <c r="H853" s="97"/>
      <c r="I853" s="52"/>
      <c r="J853" s="60" t="str">
        <f t="shared" si="192"/>
        <v/>
      </c>
      <c r="K853" s="60" t="str">
        <f t="shared" si="193"/>
        <v/>
      </c>
      <c r="L853" s="60" t="str">
        <f t="shared" si="194"/>
        <v/>
      </c>
      <c r="M853" s="52"/>
      <c r="N853" s="52" t="str">
        <f t="shared" si="187"/>
        <v/>
      </c>
      <c r="O853" s="52" t="str">
        <f t="shared" si="188"/>
        <v/>
      </c>
      <c r="P853" s="52" t="str">
        <f t="shared" si="189"/>
        <v/>
      </c>
      <c r="Q853" s="52" t="str">
        <f>+IF(A853="","",CONCATENATE(YEAR(A853),"-",VLOOKUP(MONTH(A853),INFO_CALENDRIER!$I$1:$J$13,2,FALSE)))</f>
        <v/>
      </c>
      <c r="R853" s="52" t="str">
        <f t="shared" si="190"/>
        <v/>
      </c>
      <c r="S853" s="60" t="str">
        <f t="shared" si="191"/>
        <v/>
      </c>
      <c r="T853" s="52" t="str">
        <f>IF(H853="","",IF(I853=INFO_CALENDRIER!$AB$2,IF(BD!H853="COMMANDE","ALBAN1","ALBAN2"),IF(I853=INFO_CALENDRIER!$AB$3,IF(BD!H853="COMMANDE","ALICE1","ALICE2"),IF(I853=INFO_CALENDRIER!$AB$4,IF(BD!H853="COMMANDE","EUGENIE1","EUGENIE2"),IF(I853=INFO_CALENDRIER!$AB$5,IF(BD!H853="COMMANDE","FRED1","FRED2"),IF(I853=INFO_CALENDRIER!$AB$6,IF(BD!H853="COMMANDE","HERVE1","HERVE2"),IF(I853=INFO_CALENDRIER!$AB$7,IF(BD!H853="COMMANDE","MARIA1","MARIA2"),IF(I853=INFO_CALENDRIER!$AB$8,IF(BD!H853="COMMANDE","MARIE1","MARIE2"),IF(I853=INFO_CALENDRIER!$AB$9,IF(BD!H853="COMMANDE","VALERIE1","VALERIE2"),"erreur")))))))))</f>
        <v/>
      </c>
      <c r="U853" s="52"/>
      <c r="V853" s="52"/>
      <c r="W853" s="60" t="str">
        <f t="shared" si="195"/>
        <v/>
      </c>
      <c r="X853" s="60" t="str">
        <f t="shared" si="196"/>
        <v/>
      </c>
      <c r="Y853" s="60" t="str">
        <f t="shared" si="197"/>
        <v/>
      </c>
      <c r="Z853" s="55" t="str">
        <f t="shared" si="198"/>
        <v/>
      </c>
    </row>
    <row r="854" spans="1:26" x14ac:dyDescent="0.25">
      <c r="A854" s="59"/>
      <c r="B854" s="122"/>
      <c r="C854" s="59"/>
      <c r="D854" s="61"/>
      <c r="E854" s="52"/>
      <c r="F854" s="52"/>
      <c r="G854" s="65"/>
      <c r="H854" s="97"/>
      <c r="I854" s="52"/>
      <c r="J854" s="60" t="str">
        <f t="shared" si="192"/>
        <v/>
      </c>
      <c r="K854" s="60" t="str">
        <f t="shared" si="193"/>
        <v/>
      </c>
      <c r="L854" s="60" t="str">
        <f t="shared" si="194"/>
        <v/>
      </c>
      <c r="M854" s="52"/>
      <c r="N854" s="52" t="str">
        <f t="shared" si="187"/>
        <v/>
      </c>
      <c r="O854" s="52" t="str">
        <f t="shared" si="188"/>
        <v/>
      </c>
      <c r="P854" s="52" t="str">
        <f t="shared" si="189"/>
        <v/>
      </c>
      <c r="Q854" s="52" t="str">
        <f>+IF(A854="","",CONCATENATE(YEAR(A854),"-",VLOOKUP(MONTH(A854),INFO_CALENDRIER!$I$1:$J$13,2,FALSE)))</f>
        <v/>
      </c>
      <c r="R854" s="52" t="str">
        <f t="shared" si="190"/>
        <v/>
      </c>
      <c r="S854" s="60" t="str">
        <f t="shared" si="191"/>
        <v/>
      </c>
      <c r="T854" s="52" t="str">
        <f>IF(H854="","",IF(I854=INFO_CALENDRIER!$AB$2,IF(BD!H854="COMMANDE","ALBAN1","ALBAN2"),IF(I854=INFO_CALENDRIER!$AB$3,IF(BD!H854="COMMANDE","ALICE1","ALICE2"),IF(I854=INFO_CALENDRIER!$AB$4,IF(BD!H854="COMMANDE","EUGENIE1","EUGENIE2"),IF(I854=INFO_CALENDRIER!$AB$5,IF(BD!H854="COMMANDE","FRED1","FRED2"),IF(I854=INFO_CALENDRIER!$AB$6,IF(BD!H854="COMMANDE","HERVE1","HERVE2"),IF(I854=INFO_CALENDRIER!$AB$7,IF(BD!H854="COMMANDE","MARIA1","MARIA2"),IF(I854=INFO_CALENDRIER!$AB$8,IF(BD!H854="COMMANDE","MARIE1","MARIE2"),IF(I854=INFO_CALENDRIER!$AB$9,IF(BD!H854="COMMANDE","VALERIE1","VALERIE2"),"erreur")))))))))</f>
        <v/>
      </c>
      <c r="U854" s="52"/>
      <c r="V854" s="52"/>
      <c r="W854" s="60" t="str">
        <f t="shared" si="195"/>
        <v/>
      </c>
      <c r="X854" s="60" t="str">
        <f t="shared" si="196"/>
        <v/>
      </c>
      <c r="Y854" s="60" t="str">
        <f t="shared" si="197"/>
        <v/>
      </c>
      <c r="Z854" s="55" t="str">
        <f t="shared" si="198"/>
        <v/>
      </c>
    </row>
    <row r="855" spans="1:26" x14ac:dyDescent="0.25">
      <c r="A855" s="59"/>
      <c r="B855" s="122"/>
      <c r="C855" s="59"/>
      <c r="D855" s="61"/>
      <c r="E855" s="52"/>
      <c r="F855" s="52"/>
      <c r="G855" s="65"/>
      <c r="H855" s="97"/>
      <c r="I855" s="52"/>
      <c r="J855" s="60" t="str">
        <f t="shared" si="192"/>
        <v/>
      </c>
      <c r="K855" s="60" t="str">
        <f t="shared" si="193"/>
        <v/>
      </c>
      <c r="L855" s="60" t="str">
        <f t="shared" si="194"/>
        <v/>
      </c>
      <c r="M855" s="52"/>
      <c r="N855" s="52" t="str">
        <f t="shared" si="187"/>
        <v/>
      </c>
      <c r="O855" s="52" t="str">
        <f t="shared" si="188"/>
        <v/>
      </c>
      <c r="P855" s="52" t="str">
        <f t="shared" si="189"/>
        <v/>
      </c>
      <c r="Q855" s="52" t="str">
        <f>+IF(A855="","",CONCATENATE(YEAR(A855),"-",VLOOKUP(MONTH(A855),INFO_CALENDRIER!$I$1:$J$13,2,FALSE)))</f>
        <v/>
      </c>
      <c r="R855" s="52" t="str">
        <f t="shared" si="190"/>
        <v/>
      </c>
      <c r="S855" s="60" t="str">
        <f t="shared" si="191"/>
        <v/>
      </c>
      <c r="T855" s="52" t="str">
        <f>IF(H855="","",IF(I855=INFO_CALENDRIER!$AB$2,IF(BD!H855="COMMANDE","ALBAN1","ALBAN2"),IF(I855=INFO_CALENDRIER!$AB$3,IF(BD!H855="COMMANDE","ALICE1","ALICE2"),IF(I855=INFO_CALENDRIER!$AB$4,IF(BD!H855="COMMANDE","EUGENIE1","EUGENIE2"),IF(I855=INFO_CALENDRIER!$AB$5,IF(BD!H855="COMMANDE","FRED1","FRED2"),IF(I855=INFO_CALENDRIER!$AB$6,IF(BD!H855="COMMANDE","HERVE1","HERVE2"),IF(I855=INFO_CALENDRIER!$AB$7,IF(BD!H855="COMMANDE","MARIA1","MARIA2"),IF(I855=INFO_CALENDRIER!$AB$8,IF(BD!H855="COMMANDE","MARIE1","MARIE2"),IF(I855=INFO_CALENDRIER!$AB$9,IF(BD!H855="COMMANDE","VALERIE1","VALERIE2"),"erreur")))))))))</f>
        <v/>
      </c>
      <c r="U855" s="52"/>
      <c r="V855" s="52"/>
      <c r="W855" s="60" t="str">
        <f t="shared" si="195"/>
        <v/>
      </c>
      <c r="X855" s="60" t="str">
        <f t="shared" si="196"/>
        <v/>
      </c>
      <c r="Y855" s="60" t="str">
        <f t="shared" si="197"/>
        <v/>
      </c>
      <c r="Z855" s="55" t="str">
        <f t="shared" si="198"/>
        <v/>
      </c>
    </row>
    <row r="856" spans="1:26" x14ac:dyDescent="0.25">
      <c r="A856" s="59"/>
      <c r="B856" s="122"/>
      <c r="C856" s="59"/>
      <c r="D856" s="61"/>
      <c r="E856" s="52"/>
      <c r="F856" s="52"/>
      <c r="G856" s="65"/>
      <c r="H856" s="97"/>
      <c r="I856" s="52"/>
      <c r="J856" s="60" t="str">
        <f t="shared" si="192"/>
        <v/>
      </c>
      <c r="K856" s="60" t="str">
        <f t="shared" si="193"/>
        <v/>
      </c>
      <c r="L856" s="60" t="str">
        <f t="shared" si="194"/>
        <v/>
      </c>
      <c r="M856" s="52"/>
      <c r="N856" s="52" t="str">
        <f t="shared" si="187"/>
        <v/>
      </c>
      <c r="O856" s="52" t="str">
        <f t="shared" si="188"/>
        <v/>
      </c>
      <c r="P856" s="52" t="str">
        <f t="shared" si="189"/>
        <v/>
      </c>
      <c r="Q856" s="52" t="str">
        <f>+IF(A856="","",CONCATENATE(YEAR(A856),"-",VLOOKUP(MONTH(A856),INFO_CALENDRIER!$I$1:$J$13,2,FALSE)))</f>
        <v/>
      </c>
      <c r="R856" s="52" t="str">
        <f t="shared" si="190"/>
        <v/>
      </c>
      <c r="S856" s="60" t="str">
        <f t="shared" si="191"/>
        <v/>
      </c>
      <c r="T856" s="52" t="str">
        <f>IF(H856="","",IF(I856=INFO_CALENDRIER!$AB$2,IF(BD!H856="COMMANDE","ALBAN1","ALBAN2"),IF(I856=INFO_CALENDRIER!$AB$3,IF(BD!H856="COMMANDE","ALICE1","ALICE2"),IF(I856=INFO_CALENDRIER!$AB$4,IF(BD!H856="COMMANDE","EUGENIE1","EUGENIE2"),IF(I856=INFO_CALENDRIER!$AB$5,IF(BD!H856="COMMANDE","FRED1","FRED2"),IF(I856=INFO_CALENDRIER!$AB$6,IF(BD!H856="COMMANDE","HERVE1","HERVE2"),IF(I856=INFO_CALENDRIER!$AB$7,IF(BD!H856="COMMANDE","MARIA1","MARIA2"),IF(I856=INFO_CALENDRIER!$AB$8,IF(BD!H856="COMMANDE","MARIE1","MARIE2"),IF(I856=INFO_CALENDRIER!$AB$9,IF(BD!H856="COMMANDE","VALERIE1","VALERIE2"),"erreur")))))))))</f>
        <v/>
      </c>
      <c r="U856" s="52"/>
      <c r="V856" s="52"/>
      <c r="W856" s="60" t="str">
        <f t="shared" si="195"/>
        <v/>
      </c>
      <c r="X856" s="60" t="str">
        <f t="shared" si="196"/>
        <v/>
      </c>
      <c r="Y856" s="60" t="str">
        <f t="shared" si="197"/>
        <v/>
      </c>
      <c r="Z856" s="55" t="str">
        <f t="shared" si="198"/>
        <v/>
      </c>
    </row>
    <row r="857" spans="1:26" x14ac:dyDescent="0.25">
      <c r="A857" s="59"/>
      <c r="B857" s="122"/>
      <c r="C857" s="59"/>
      <c r="D857" s="61"/>
      <c r="E857" s="52"/>
      <c r="F857" s="52"/>
      <c r="G857" s="65"/>
      <c r="H857" s="97"/>
      <c r="I857" s="52"/>
      <c r="J857" s="60" t="str">
        <f t="shared" si="192"/>
        <v/>
      </c>
      <c r="K857" s="60" t="str">
        <f t="shared" si="193"/>
        <v/>
      </c>
      <c r="L857" s="60" t="str">
        <f t="shared" si="194"/>
        <v/>
      </c>
      <c r="M857" s="52"/>
      <c r="N857" s="52" t="str">
        <f t="shared" si="187"/>
        <v/>
      </c>
      <c r="O857" s="52" t="str">
        <f t="shared" si="188"/>
        <v/>
      </c>
      <c r="P857" s="52" t="str">
        <f t="shared" si="189"/>
        <v/>
      </c>
      <c r="Q857" s="52" t="str">
        <f>+IF(A857="","",CONCATENATE(YEAR(A857),"-",VLOOKUP(MONTH(A857),INFO_CALENDRIER!$I$1:$J$13,2,FALSE)))</f>
        <v/>
      </c>
      <c r="R857" s="52" t="str">
        <f t="shared" si="190"/>
        <v/>
      </c>
      <c r="S857" s="60" t="str">
        <f t="shared" si="191"/>
        <v/>
      </c>
      <c r="T857" s="52" t="str">
        <f>IF(H857="","",IF(I857=INFO_CALENDRIER!$AB$2,IF(BD!H857="COMMANDE","ALBAN1","ALBAN2"),IF(I857=INFO_CALENDRIER!$AB$3,IF(BD!H857="COMMANDE","ALICE1","ALICE2"),IF(I857=INFO_CALENDRIER!$AB$4,IF(BD!H857="COMMANDE","EUGENIE1","EUGENIE2"),IF(I857=INFO_CALENDRIER!$AB$5,IF(BD!H857="COMMANDE","FRED1","FRED2"),IF(I857=INFO_CALENDRIER!$AB$6,IF(BD!H857="COMMANDE","HERVE1","HERVE2"),IF(I857=INFO_CALENDRIER!$AB$7,IF(BD!H857="COMMANDE","MARIA1","MARIA2"),IF(I857=INFO_CALENDRIER!$AB$8,IF(BD!H857="COMMANDE","MARIE1","MARIE2"),IF(I857=INFO_CALENDRIER!$AB$9,IF(BD!H857="COMMANDE","VALERIE1","VALERIE2"),"erreur")))))))))</f>
        <v/>
      </c>
      <c r="U857" s="52"/>
      <c r="V857" s="52"/>
      <c r="W857" s="60" t="str">
        <f t="shared" si="195"/>
        <v/>
      </c>
      <c r="X857" s="60" t="str">
        <f t="shared" si="196"/>
        <v/>
      </c>
      <c r="Y857" s="60" t="str">
        <f t="shared" si="197"/>
        <v/>
      </c>
      <c r="Z857" s="55" t="str">
        <f t="shared" si="198"/>
        <v/>
      </c>
    </row>
    <row r="858" spans="1:26" x14ac:dyDescent="0.25">
      <c r="A858" s="59"/>
      <c r="B858" s="122"/>
      <c r="C858" s="59"/>
      <c r="D858" s="61"/>
      <c r="E858" s="52"/>
      <c r="F858" s="52"/>
      <c r="G858" s="65"/>
      <c r="H858" s="97"/>
      <c r="I858" s="52"/>
      <c r="J858" s="60" t="str">
        <f t="shared" si="192"/>
        <v/>
      </c>
      <c r="K858" s="60" t="str">
        <f t="shared" si="193"/>
        <v/>
      </c>
      <c r="L858" s="60" t="str">
        <f t="shared" si="194"/>
        <v/>
      </c>
      <c r="M858" s="52"/>
      <c r="N858" s="52" t="str">
        <f t="shared" si="187"/>
        <v/>
      </c>
      <c r="O858" s="52" t="str">
        <f t="shared" si="188"/>
        <v/>
      </c>
      <c r="P858" s="52" t="str">
        <f t="shared" si="189"/>
        <v/>
      </c>
      <c r="Q858" s="52" t="str">
        <f>+IF(A858="","",CONCATENATE(YEAR(A858),"-",VLOOKUP(MONTH(A858),INFO_CALENDRIER!$I$1:$J$13,2,FALSE)))</f>
        <v/>
      </c>
      <c r="R858" s="52" t="str">
        <f t="shared" si="190"/>
        <v/>
      </c>
      <c r="S858" s="60" t="str">
        <f t="shared" si="191"/>
        <v/>
      </c>
      <c r="T858" s="52" t="str">
        <f>IF(H858="","",IF(I858=INFO_CALENDRIER!$AB$2,IF(BD!H858="COMMANDE","ALBAN1","ALBAN2"),IF(I858=INFO_CALENDRIER!$AB$3,IF(BD!H858="COMMANDE","ALICE1","ALICE2"),IF(I858=INFO_CALENDRIER!$AB$4,IF(BD!H858="COMMANDE","EUGENIE1","EUGENIE2"),IF(I858=INFO_CALENDRIER!$AB$5,IF(BD!H858="COMMANDE","FRED1","FRED2"),IF(I858=INFO_CALENDRIER!$AB$6,IF(BD!H858="COMMANDE","HERVE1","HERVE2"),IF(I858=INFO_CALENDRIER!$AB$7,IF(BD!H858="COMMANDE","MARIA1","MARIA2"),IF(I858=INFO_CALENDRIER!$AB$8,IF(BD!H858="COMMANDE","MARIE1","MARIE2"),IF(I858=INFO_CALENDRIER!$AB$9,IF(BD!H858="COMMANDE","VALERIE1","VALERIE2"),"erreur")))))))))</f>
        <v/>
      </c>
      <c r="U858" s="52"/>
      <c r="V858" s="52"/>
      <c r="W858" s="60" t="str">
        <f t="shared" si="195"/>
        <v/>
      </c>
      <c r="X858" s="60" t="str">
        <f t="shared" si="196"/>
        <v/>
      </c>
      <c r="Y858" s="60" t="str">
        <f t="shared" si="197"/>
        <v/>
      </c>
      <c r="Z858" s="55" t="str">
        <f t="shared" si="198"/>
        <v/>
      </c>
    </row>
    <row r="859" spans="1:26" x14ac:dyDescent="0.25">
      <c r="A859" s="59"/>
      <c r="B859" s="122"/>
      <c r="C859" s="59"/>
      <c r="D859" s="61"/>
      <c r="E859" s="52"/>
      <c r="F859" s="52"/>
      <c r="G859" s="65"/>
      <c r="H859" s="97"/>
      <c r="I859" s="52"/>
      <c r="J859" s="60" t="str">
        <f t="shared" si="192"/>
        <v/>
      </c>
      <c r="K859" s="60" t="str">
        <f t="shared" si="193"/>
        <v/>
      </c>
      <c r="L859" s="60" t="str">
        <f t="shared" si="194"/>
        <v/>
      </c>
      <c r="M859" s="52"/>
      <c r="N859" s="52" t="str">
        <f t="shared" si="187"/>
        <v/>
      </c>
      <c r="O859" s="52" t="str">
        <f t="shared" si="188"/>
        <v/>
      </c>
      <c r="P859" s="52" t="str">
        <f t="shared" si="189"/>
        <v/>
      </c>
      <c r="Q859" s="52" t="str">
        <f>+IF(A859="","",CONCATENATE(YEAR(A859),"-",VLOOKUP(MONTH(A859),INFO_CALENDRIER!$I$1:$J$13,2,FALSE)))</f>
        <v/>
      </c>
      <c r="R859" s="52" t="str">
        <f t="shared" si="190"/>
        <v/>
      </c>
      <c r="S859" s="60" t="str">
        <f t="shared" si="191"/>
        <v/>
      </c>
      <c r="T859" s="52" t="str">
        <f>IF(H859="","",IF(I859=INFO_CALENDRIER!$AB$2,IF(BD!H859="COMMANDE","ALBAN1","ALBAN2"),IF(I859=INFO_CALENDRIER!$AB$3,IF(BD!H859="COMMANDE","ALICE1","ALICE2"),IF(I859=INFO_CALENDRIER!$AB$4,IF(BD!H859="COMMANDE","EUGENIE1","EUGENIE2"),IF(I859=INFO_CALENDRIER!$AB$5,IF(BD!H859="COMMANDE","FRED1","FRED2"),IF(I859=INFO_CALENDRIER!$AB$6,IF(BD!H859="COMMANDE","HERVE1","HERVE2"),IF(I859=INFO_CALENDRIER!$AB$7,IF(BD!H859="COMMANDE","MARIA1","MARIA2"),IF(I859=INFO_CALENDRIER!$AB$8,IF(BD!H859="COMMANDE","MARIE1","MARIE2"),IF(I859=INFO_CALENDRIER!$AB$9,IF(BD!H859="COMMANDE","VALERIE1","VALERIE2"),"erreur")))))))))</f>
        <v/>
      </c>
      <c r="U859" s="52"/>
      <c r="V859" s="52"/>
      <c r="W859" s="60" t="str">
        <f t="shared" si="195"/>
        <v/>
      </c>
      <c r="X859" s="60" t="str">
        <f t="shared" si="196"/>
        <v/>
      </c>
      <c r="Y859" s="60" t="str">
        <f t="shared" si="197"/>
        <v/>
      </c>
      <c r="Z859" s="55" t="str">
        <f t="shared" si="198"/>
        <v/>
      </c>
    </row>
    <row r="860" spans="1:26" x14ac:dyDescent="0.25">
      <c r="A860" s="59"/>
      <c r="B860" s="122"/>
      <c r="C860" s="59"/>
      <c r="D860" s="61"/>
      <c r="E860" s="52"/>
      <c r="F860" s="52"/>
      <c r="G860" s="65"/>
      <c r="H860" s="97"/>
      <c r="I860" s="52"/>
      <c r="J860" s="60" t="str">
        <f t="shared" si="192"/>
        <v/>
      </c>
      <c r="K860" s="60" t="str">
        <f t="shared" si="193"/>
        <v/>
      </c>
      <c r="L860" s="60" t="str">
        <f t="shared" si="194"/>
        <v/>
      </c>
      <c r="M860" s="52"/>
      <c r="N860" s="52" t="str">
        <f t="shared" si="187"/>
        <v/>
      </c>
      <c r="O860" s="52" t="str">
        <f t="shared" si="188"/>
        <v/>
      </c>
      <c r="P860" s="52" t="str">
        <f t="shared" si="189"/>
        <v/>
      </c>
      <c r="Q860" s="52" t="str">
        <f>+IF(A860="","",CONCATENATE(YEAR(A860),"-",VLOOKUP(MONTH(A860),INFO_CALENDRIER!$I$1:$J$13,2,FALSE)))</f>
        <v/>
      </c>
      <c r="R860" s="52" t="str">
        <f t="shared" si="190"/>
        <v/>
      </c>
      <c r="S860" s="60" t="str">
        <f t="shared" si="191"/>
        <v/>
      </c>
      <c r="T860" s="52" t="str">
        <f>IF(H860="","",IF(I860=INFO_CALENDRIER!$AB$2,IF(BD!H860="COMMANDE","ALBAN1","ALBAN2"),IF(I860=INFO_CALENDRIER!$AB$3,IF(BD!H860="COMMANDE","ALICE1","ALICE2"),IF(I860=INFO_CALENDRIER!$AB$4,IF(BD!H860="COMMANDE","EUGENIE1","EUGENIE2"),IF(I860=INFO_CALENDRIER!$AB$5,IF(BD!H860="COMMANDE","FRED1","FRED2"),IF(I860=INFO_CALENDRIER!$AB$6,IF(BD!H860="COMMANDE","HERVE1","HERVE2"),IF(I860=INFO_CALENDRIER!$AB$7,IF(BD!H860="COMMANDE","MARIA1","MARIA2"),IF(I860=INFO_CALENDRIER!$AB$8,IF(BD!H860="COMMANDE","MARIE1","MARIE2"),IF(I860=INFO_CALENDRIER!$AB$9,IF(BD!H860="COMMANDE","VALERIE1","VALERIE2"),"erreur")))))))))</f>
        <v/>
      </c>
      <c r="U860" s="52"/>
      <c r="V860" s="52"/>
      <c r="W860" s="60" t="str">
        <f t="shared" si="195"/>
        <v/>
      </c>
      <c r="X860" s="60" t="str">
        <f t="shared" si="196"/>
        <v/>
      </c>
      <c r="Y860" s="60" t="str">
        <f t="shared" si="197"/>
        <v/>
      </c>
      <c r="Z860" s="55" t="str">
        <f t="shared" si="198"/>
        <v/>
      </c>
    </row>
    <row r="861" spans="1:26" x14ac:dyDescent="0.25">
      <c r="A861" s="59"/>
      <c r="B861" s="122"/>
      <c r="C861" s="59"/>
      <c r="D861" s="61"/>
      <c r="E861" s="52"/>
      <c r="F861" s="52"/>
      <c r="G861" s="65"/>
      <c r="H861" s="97"/>
      <c r="I861" s="52"/>
      <c r="J861" s="60" t="str">
        <f t="shared" si="192"/>
        <v/>
      </c>
      <c r="K861" s="60" t="str">
        <f t="shared" si="193"/>
        <v/>
      </c>
      <c r="L861" s="60" t="str">
        <f t="shared" si="194"/>
        <v/>
      </c>
      <c r="M861" s="52"/>
      <c r="N861" s="52" t="str">
        <f t="shared" si="187"/>
        <v/>
      </c>
      <c r="O861" s="52" t="str">
        <f t="shared" si="188"/>
        <v/>
      </c>
      <c r="P861" s="52" t="str">
        <f t="shared" si="189"/>
        <v/>
      </c>
      <c r="Q861" s="52" t="str">
        <f>+IF(A861="","",CONCATENATE(YEAR(A861),"-",VLOOKUP(MONTH(A861),INFO_CALENDRIER!$I$1:$J$13,2,FALSE)))</f>
        <v/>
      </c>
      <c r="R861" s="52" t="str">
        <f t="shared" si="190"/>
        <v/>
      </c>
      <c r="S861" s="60" t="str">
        <f t="shared" si="191"/>
        <v/>
      </c>
      <c r="T861" s="52" t="str">
        <f>IF(H861="","",IF(I861=INFO_CALENDRIER!$AB$2,IF(BD!H861="COMMANDE","ALBAN1","ALBAN2"),IF(I861=INFO_CALENDRIER!$AB$3,IF(BD!H861="COMMANDE","ALICE1","ALICE2"),IF(I861=INFO_CALENDRIER!$AB$4,IF(BD!H861="COMMANDE","EUGENIE1","EUGENIE2"),IF(I861=INFO_CALENDRIER!$AB$5,IF(BD!H861="COMMANDE","FRED1","FRED2"),IF(I861=INFO_CALENDRIER!$AB$6,IF(BD!H861="COMMANDE","HERVE1","HERVE2"),IF(I861=INFO_CALENDRIER!$AB$7,IF(BD!H861="COMMANDE","MARIA1","MARIA2"),IF(I861=INFO_CALENDRIER!$AB$8,IF(BD!H861="COMMANDE","MARIE1","MARIE2"),IF(I861=INFO_CALENDRIER!$AB$9,IF(BD!H861="COMMANDE","VALERIE1","VALERIE2"),"erreur")))))))))</f>
        <v/>
      </c>
      <c r="U861" s="52"/>
      <c r="V861" s="52"/>
      <c r="W861" s="60" t="str">
        <f t="shared" si="195"/>
        <v/>
      </c>
      <c r="X861" s="60" t="str">
        <f t="shared" si="196"/>
        <v/>
      </c>
      <c r="Y861" s="60" t="str">
        <f t="shared" si="197"/>
        <v/>
      </c>
      <c r="Z861" s="55" t="str">
        <f t="shared" si="198"/>
        <v/>
      </c>
    </row>
    <row r="862" spans="1:26" x14ac:dyDescent="0.25">
      <c r="A862" s="59"/>
      <c r="B862" s="122"/>
      <c r="C862" s="59"/>
      <c r="D862" s="61"/>
      <c r="E862" s="52"/>
      <c r="F862" s="52"/>
      <c r="G862" s="65"/>
      <c r="H862" s="97"/>
      <c r="I862" s="52"/>
      <c r="J862" s="60" t="str">
        <f t="shared" si="192"/>
        <v/>
      </c>
      <c r="K862" s="60" t="str">
        <f t="shared" si="193"/>
        <v/>
      </c>
      <c r="L862" s="60" t="str">
        <f t="shared" si="194"/>
        <v/>
      </c>
      <c r="M862" s="52"/>
      <c r="N862" s="52" t="str">
        <f t="shared" si="187"/>
        <v/>
      </c>
      <c r="O862" s="52" t="str">
        <f t="shared" si="188"/>
        <v/>
      </c>
      <c r="P862" s="52" t="str">
        <f t="shared" si="189"/>
        <v/>
      </c>
      <c r="Q862" s="52" t="str">
        <f>+IF(A862="","",CONCATENATE(YEAR(A862),"-",VLOOKUP(MONTH(A862),INFO_CALENDRIER!$I$1:$J$13,2,FALSE)))</f>
        <v/>
      </c>
      <c r="R862" s="52" t="str">
        <f t="shared" si="190"/>
        <v/>
      </c>
      <c r="S862" s="60" t="str">
        <f t="shared" si="191"/>
        <v/>
      </c>
      <c r="T862" s="52" t="str">
        <f>IF(H862="","",IF(I862=INFO_CALENDRIER!$AB$2,IF(BD!H862="COMMANDE","ALBAN1","ALBAN2"),IF(I862=INFO_CALENDRIER!$AB$3,IF(BD!H862="COMMANDE","ALICE1","ALICE2"),IF(I862=INFO_CALENDRIER!$AB$4,IF(BD!H862="COMMANDE","EUGENIE1","EUGENIE2"),IF(I862=INFO_CALENDRIER!$AB$5,IF(BD!H862="COMMANDE","FRED1","FRED2"),IF(I862=INFO_CALENDRIER!$AB$6,IF(BD!H862="COMMANDE","HERVE1","HERVE2"),IF(I862=INFO_CALENDRIER!$AB$7,IF(BD!H862="COMMANDE","MARIA1","MARIA2"),IF(I862=INFO_CALENDRIER!$AB$8,IF(BD!H862="COMMANDE","MARIE1","MARIE2"),IF(I862=INFO_CALENDRIER!$AB$9,IF(BD!H862="COMMANDE","VALERIE1","VALERIE2"),"erreur")))))))))</f>
        <v/>
      </c>
      <c r="U862" s="52"/>
      <c r="V862" s="52"/>
      <c r="W862" s="60" t="str">
        <f t="shared" si="195"/>
        <v/>
      </c>
      <c r="X862" s="60" t="str">
        <f t="shared" si="196"/>
        <v/>
      </c>
      <c r="Y862" s="60" t="str">
        <f t="shared" si="197"/>
        <v/>
      </c>
      <c r="Z862" s="55" t="str">
        <f t="shared" si="198"/>
        <v/>
      </c>
    </row>
    <row r="863" spans="1:26" x14ac:dyDescent="0.25">
      <c r="A863" s="59"/>
      <c r="B863" s="122"/>
      <c r="C863" s="59"/>
      <c r="D863" s="61"/>
      <c r="E863" s="52"/>
      <c r="F863" s="52"/>
      <c r="G863" s="65"/>
      <c r="H863" s="97"/>
      <c r="I863" s="52"/>
      <c r="J863" s="60" t="str">
        <f t="shared" si="192"/>
        <v/>
      </c>
      <c r="K863" s="60" t="str">
        <f t="shared" si="193"/>
        <v/>
      </c>
      <c r="L863" s="60" t="str">
        <f t="shared" si="194"/>
        <v/>
      </c>
      <c r="M863" s="52"/>
      <c r="N863" s="52" t="str">
        <f t="shared" si="187"/>
        <v/>
      </c>
      <c r="O863" s="52" t="str">
        <f t="shared" si="188"/>
        <v/>
      </c>
      <c r="P863" s="52" t="str">
        <f t="shared" si="189"/>
        <v/>
      </c>
      <c r="Q863" s="52" t="str">
        <f>+IF(A863="","",CONCATENATE(YEAR(A863),"-",VLOOKUP(MONTH(A863),INFO_CALENDRIER!$I$1:$J$13,2,FALSE)))</f>
        <v/>
      </c>
      <c r="R863" s="52" t="str">
        <f t="shared" si="190"/>
        <v/>
      </c>
      <c r="S863" s="60" t="str">
        <f t="shared" si="191"/>
        <v/>
      </c>
      <c r="T863" s="52" t="str">
        <f>IF(H863="","",IF(I863=INFO_CALENDRIER!$AB$2,IF(BD!H863="COMMANDE","ALBAN1","ALBAN2"),IF(I863=INFO_CALENDRIER!$AB$3,IF(BD!H863="COMMANDE","ALICE1","ALICE2"),IF(I863=INFO_CALENDRIER!$AB$4,IF(BD!H863="COMMANDE","EUGENIE1","EUGENIE2"),IF(I863=INFO_CALENDRIER!$AB$5,IF(BD!H863="COMMANDE","FRED1","FRED2"),IF(I863=INFO_CALENDRIER!$AB$6,IF(BD!H863="COMMANDE","HERVE1","HERVE2"),IF(I863=INFO_CALENDRIER!$AB$7,IF(BD!H863="COMMANDE","MARIA1","MARIA2"),IF(I863=INFO_CALENDRIER!$AB$8,IF(BD!H863="COMMANDE","MARIE1","MARIE2"),IF(I863=INFO_CALENDRIER!$AB$9,IF(BD!H863="COMMANDE","VALERIE1","VALERIE2"),"erreur")))))))))</f>
        <v/>
      </c>
      <c r="U863" s="52"/>
      <c r="V863" s="52"/>
      <c r="W863" s="60" t="str">
        <f t="shared" si="195"/>
        <v/>
      </c>
      <c r="X863" s="60" t="str">
        <f t="shared" si="196"/>
        <v/>
      </c>
      <c r="Y863" s="60" t="str">
        <f t="shared" si="197"/>
        <v/>
      </c>
      <c r="Z863" s="55" t="str">
        <f t="shared" si="198"/>
        <v/>
      </c>
    </row>
    <row r="864" spans="1:26" x14ac:dyDescent="0.25">
      <c r="A864" s="59"/>
      <c r="B864" s="122"/>
      <c r="C864" s="59"/>
      <c r="D864" s="61"/>
      <c r="E864" s="52"/>
      <c r="F864" s="52"/>
      <c r="G864" s="65"/>
      <c r="H864" s="97"/>
      <c r="I864" s="52"/>
      <c r="J864" s="60" t="str">
        <f t="shared" si="192"/>
        <v/>
      </c>
      <c r="K864" s="60" t="str">
        <f t="shared" si="193"/>
        <v/>
      </c>
      <c r="L864" s="60" t="str">
        <f t="shared" si="194"/>
        <v/>
      </c>
      <c r="M864" s="52"/>
      <c r="N864" s="52" t="str">
        <f t="shared" si="187"/>
        <v/>
      </c>
      <c r="O864" s="52" t="str">
        <f t="shared" si="188"/>
        <v/>
      </c>
      <c r="P864" s="52" t="str">
        <f t="shared" si="189"/>
        <v/>
      </c>
      <c r="Q864" s="52" t="str">
        <f>+IF(A864="","",CONCATENATE(YEAR(A864),"-",VLOOKUP(MONTH(A864),INFO_CALENDRIER!$I$1:$J$13,2,FALSE)))</f>
        <v/>
      </c>
      <c r="R864" s="52" t="str">
        <f t="shared" si="190"/>
        <v/>
      </c>
      <c r="S864" s="60" t="str">
        <f t="shared" si="191"/>
        <v/>
      </c>
      <c r="T864" s="52" t="str">
        <f>IF(H864="","",IF(I864=INFO_CALENDRIER!$AB$2,IF(BD!H864="COMMANDE","ALBAN1","ALBAN2"),IF(I864=INFO_CALENDRIER!$AB$3,IF(BD!H864="COMMANDE","ALICE1","ALICE2"),IF(I864=INFO_CALENDRIER!$AB$4,IF(BD!H864="COMMANDE","EUGENIE1","EUGENIE2"),IF(I864=INFO_CALENDRIER!$AB$5,IF(BD!H864="COMMANDE","FRED1","FRED2"),IF(I864=INFO_CALENDRIER!$AB$6,IF(BD!H864="COMMANDE","HERVE1","HERVE2"),IF(I864=INFO_CALENDRIER!$AB$7,IF(BD!H864="COMMANDE","MARIA1","MARIA2"),IF(I864=INFO_CALENDRIER!$AB$8,IF(BD!H864="COMMANDE","MARIE1","MARIE2"),IF(I864=INFO_CALENDRIER!$AB$9,IF(BD!H864="COMMANDE","VALERIE1","VALERIE2"),"erreur")))))))))</f>
        <v/>
      </c>
      <c r="U864" s="52"/>
      <c r="V864" s="52"/>
      <c r="W864" s="60" t="str">
        <f t="shared" si="195"/>
        <v/>
      </c>
      <c r="X864" s="60" t="str">
        <f t="shared" si="196"/>
        <v/>
      </c>
      <c r="Y864" s="60" t="str">
        <f t="shared" si="197"/>
        <v/>
      </c>
      <c r="Z864" s="55" t="str">
        <f t="shared" si="198"/>
        <v/>
      </c>
    </row>
    <row r="865" spans="1:26" x14ac:dyDescent="0.25">
      <c r="A865" s="59"/>
      <c r="B865" s="122"/>
      <c r="C865" s="59"/>
      <c r="D865" s="61"/>
      <c r="E865" s="52"/>
      <c r="F865" s="52"/>
      <c r="G865" s="65"/>
      <c r="H865" s="97"/>
      <c r="I865" s="52"/>
      <c r="J865" s="60" t="str">
        <f t="shared" si="192"/>
        <v/>
      </c>
      <c r="K865" s="60" t="str">
        <f t="shared" si="193"/>
        <v/>
      </c>
      <c r="L865" s="60" t="str">
        <f t="shared" si="194"/>
        <v/>
      </c>
      <c r="M865" s="52"/>
      <c r="N865" s="52" t="str">
        <f t="shared" si="187"/>
        <v/>
      </c>
      <c r="O865" s="52" t="str">
        <f t="shared" si="188"/>
        <v/>
      </c>
      <c r="P865" s="52" t="str">
        <f t="shared" si="189"/>
        <v/>
      </c>
      <c r="Q865" s="52" t="str">
        <f>+IF(A865="","",CONCATENATE(YEAR(A865),"-",VLOOKUP(MONTH(A865),INFO_CALENDRIER!$I$1:$J$13,2,FALSE)))</f>
        <v/>
      </c>
      <c r="R865" s="52" t="str">
        <f t="shared" si="190"/>
        <v/>
      </c>
      <c r="S865" s="60" t="str">
        <f t="shared" si="191"/>
        <v/>
      </c>
      <c r="T865" s="52" t="str">
        <f>IF(H865="","",IF(I865=INFO_CALENDRIER!$AB$2,IF(BD!H865="COMMANDE","ALBAN1","ALBAN2"),IF(I865=INFO_CALENDRIER!$AB$3,IF(BD!H865="COMMANDE","ALICE1","ALICE2"),IF(I865=INFO_CALENDRIER!$AB$4,IF(BD!H865="COMMANDE","EUGENIE1","EUGENIE2"),IF(I865=INFO_CALENDRIER!$AB$5,IF(BD!H865="COMMANDE","FRED1","FRED2"),IF(I865=INFO_CALENDRIER!$AB$6,IF(BD!H865="COMMANDE","HERVE1","HERVE2"),IF(I865=INFO_CALENDRIER!$AB$7,IF(BD!H865="COMMANDE","MARIA1","MARIA2"),IF(I865=INFO_CALENDRIER!$AB$8,IF(BD!H865="COMMANDE","MARIE1","MARIE2"),IF(I865=INFO_CALENDRIER!$AB$9,IF(BD!H865="COMMANDE","VALERIE1","VALERIE2"),"erreur")))))))))</f>
        <v/>
      </c>
      <c r="U865" s="52"/>
      <c r="V865" s="52"/>
      <c r="W865" s="60" t="str">
        <f t="shared" si="195"/>
        <v/>
      </c>
      <c r="X865" s="60" t="str">
        <f t="shared" si="196"/>
        <v/>
      </c>
      <c r="Y865" s="60" t="str">
        <f t="shared" si="197"/>
        <v/>
      </c>
      <c r="Z865" s="55" t="str">
        <f t="shared" si="198"/>
        <v/>
      </c>
    </row>
    <row r="866" spans="1:26" x14ac:dyDescent="0.25">
      <c r="A866" s="59"/>
      <c r="B866" s="122"/>
      <c r="C866" s="59"/>
      <c r="D866" s="61"/>
      <c r="E866" s="52"/>
      <c r="F866" s="52"/>
      <c r="G866" s="65"/>
      <c r="H866" s="97"/>
      <c r="I866" s="52"/>
      <c r="J866" s="60" t="str">
        <f t="shared" si="192"/>
        <v/>
      </c>
      <c r="K866" s="60" t="str">
        <f t="shared" si="193"/>
        <v/>
      </c>
      <c r="L866" s="60" t="str">
        <f t="shared" si="194"/>
        <v/>
      </c>
      <c r="M866" s="52"/>
      <c r="N866" s="52" t="str">
        <f t="shared" si="187"/>
        <v/>
      </c>
      <c r="O866" s="52" t="str">
        <f t="shared" si="188"/>
        <v/>
      </c>
      <c r="P866" s="52" t="str">
        <f t="shared" si="189"/>
        <v/>
      </c>
      <c r="Q866" s="52" t="str">
        <f>+IF(A866="","",CONCATENATE(YEAR(A866),"-",VLOOKUP(MONTH(A866),INFO_CALENDRIER!$I$1:$J$13,2,FALSE)))</f>
        <v/>
      </c>
      <c r="R866" s="52" t="str">
        <f t="shared" si="190"/>
        <v/>
      </c>
      <c r="S866" s="60" t="str">
        <f t="shared" si="191"/>
        <v/>
      </c>
      <c r="T866" s="52" t="str">
        <f>IF(H866="","",IF(I866=INFO_CALENDRIER!$AB$2,IF(BD!H866="COMMANDE","ALBAN1","ALBAN2"),IF(I866=INFO_CALENDRIER!$AB$3,IF(BD!H866="COMMANDE","ALICE1","ALICE2"),IF(I866=INFO_CALENDRIER!$AB$4,IF(BD!H866="COMMANDE","EUGENIE1","EUGENIE2"),IF(I866=INFO_CALENDRIER!$AB$5,IF(BD!H866="COMMANDE","FRED1","FRED2"),IF(I866=INFO_CALENDRIER!$AB$6,IF(BD!H866="COMMANDE","HERVE1","HERVE2"),IF(I866=INFO_CALENDRIER!$AB$7,IF(BD!H866="COMMANDE","MARIA1","MARIA2"),IF(I866=INFO_CALENDRIER!$AB$8,IF(BD!H866="COMMANDE","MARIE1","MARIE2"),IF(I866=INFO_CALENDRIER!$AB$9,IF(BD!H866="COMMANDE","VALERIE1","VALERIE2"),"erreur")))))))))</f>
        <v/>
      </c>
      <c r="U866" s="52"/>
      <c r="V866" s="52"/>
      <c r="W866" s="60" t="str">
        <f t="shared" si="195"/>
        <v/>
      </c>
      <c r="X866" s="60" t="str">
        <f t="shared" si="196"/>
        <v/>
      </c>
      <c r="Y866" s="60" t="str">
        <f t="shared" si="197"/>
        <v/>
      </c>
      <c r="Z866" s="55" t="str">
        <f t="shared" si="198"/>
        <v/>
      </c>
    </row>
    <row r="867" spans="1:26" x14ac:dyDescent="0.25">
      <c r="A867" s="59"/>
      <c r="B867" s="122"/>
      <c r="C867" s="59"/>
      <c r="D867" s="61"/>
      <c r="E867" s="52"/>
      <c r="F867" s="52"/>
      <c r="G867" s="65"/>
      <c r="H867" s="97"/>
      <c r="I867" s="52"/>
      <c r="J867" s="60" t="str">
        <f t="shared" si="192"/>
        <v/>
      </c>
      <c r="K867" s="60" t="str">
        <f t="shared" si="193"/>
        <v/>
      </c>
      <c r="L867" s="60" t="str">
        <f t="shared" si="194"/>
        <v/>
      </c>
      <c r="M867" s="52"/>
      <c r="N867" s="52" t="str">
        <f t="shared" si="187"/>
        <v/>
      </c>
      <c r="O867" s="52" t="str">
        <f t="shared" si="188"/>
        <v/>
      </c>
      <c r="P867" s="52" t="str">
        <f t="shared" si="189"/>
        <v/>
      </c>
      <c r="Q867" s="52" t="str">
        <f>+IF(A867="","",CONCATENATE(YEAR(A867),"-",VLOOKUP(MONTH(A867),INFO_CALENDRIER!$I$1:$J$13,2,FALSE)))</f>
        <v/>
      </c>
      <c r="R867" s="52" t="str">
        <f t="shared" si="190"/>
        <v/>
      </c>
      <c r="S867" s="60" t="str">
        <f t="shared" si="191"/>
        <v/>
      </c>
      <c r="T867" s="52" t="str">
        <f>IF(H867="","",IF(I867=INFO_CALENDRIER!$AB$2,IF(BD!H867="COMMANDE","ALBAN1","ALBAN2"),IF(I867=INFO_CALENDRIER!$AB$3,IF(BD!H867="COMMANDE","ALICE1","ALICE2"),IF(I867=INFO_CALENDRIER!$AB$4,IF(BD!H867="COMMANDE","EUGENIE1","EUGENIE2"),IF(I867=INFO_CALENDRIER!$AB$5,IF(BD!H867="COMMANDE","FRED1","FRED2"),IF(I867=INFO_CALENDRIER!$AB$6,IF(BD!H867="COMMANDE","HERVE1","HERVE2"),IF(I867=INFO_CALENDRIER!$AB$7,IF(BD!H867="COMMANDE","MARIA1","MARIA2"),IF(I867=INFO_CALENDRIER!$AB$8,IF(BD!H867="COMMANDE","MARIE1","MARIE2"),IF(I867=INFO_CALENDRIER!$AB$9,IF(BD!H867="COMMANDE","VALERIE1","VALERIE2"),"erreur")))))))))</f>
        <v/>
      </c>
      <c r="U867" s="52"/>
      <c r="V867" s="52"/>
      <c r="W867" s="60" t="str">
        <f t="shared" si="195"/>
        <v/>
      </c>
      <c r="X867" s="60" t="str">
        <f t="shared" si="196"/>
        <v/>
      </c>
      <c r="Y867" s="60" t="str">
        <f t="shared" si="197"/>
        <v/>
      </c>
      <c r="Z867" s="55" t="str">
        <f t="shared" si="198"/>
        <v/>
      </c>
    </row>
    <row r="868" spans="1:26" x14ac:dyDescent="0.25">
      <c r="A868" s="59"/>
      <c r="B868" s="122"/>
      <c r="C868" s="59"/>
      <c r="D868" s="61"/>
      <c r="E868" s="52"/>
      <c r="F868" s="52"/>
      <c r="G868" s="65"/>
      <c r="H868" s="97"/>
      <c r="I868" s="52"/>
      <c r="J868" s="60" t="str">
        <f t="shared" si="192"/>
        <v/>
      </c>
      <c r="K868" s="60" t="str">
        <f t="shared" si="193"/>
        <v/>
      </c>
      <c r="L868" s="60" t="str">
        <f t="shared" si="194"/>
        <v/>
      </c>
      <c r="M868" s="52"/>
      <c r="N868" s="52" t="str">
        <f t="shared" si="187"/>
        <v/>
      </c>
      <c r="O868" s="52" t="str">
        <f t="shared" si="188"/>
        <v/>
      </c>
      <c r="P868" s="52" t="str">
        <f t="shared" si="189"/>
        <v/>
      </c>
      <c r="Q868" s="52" t="str">
        <f>+IF(A868="","",CONCATENATE(YEAR(A868),"-",VLOOKUP(MONTH(A868),INFO_CALENDRIER!$I$1:$J$13,2,FALSE)))</f>
        <v/>
      </c>
      <c r="R868" s="52" t="str">
        <f t="shared" si="190"/>
        <v/>
      </c>
      <c r="S868" s="60" t="str">
        <f t="shared" si="191"/>
        <v/>
      </c>
      <c r="T868" s="52" t="str">
        <f>IF(H868="","",IF(I868=INFO_CALENDRIER!$AB$2,IF(BD!H868="COMMANDE","ALBAN1","ALBAN2"),IF(I868=INFO_CALENDRIER!$AB$3,IF(BD!H868="COMMANDE","ALICE1","ALICE2"),IF(I868=INFO_CALENDRIER!$AB$4,IF(BD!H868="COMMANDE","EUGENIE1","EUGENIE2"),IF(I868=INFO_CALENDRIER!$AB$5,IF(BD!H868="COMMANDE","FRED1","FRED2"),IF(I868=INFO_CALENDRIER!$AB$6,IF(BD!H868="COMMANDE","HERVE1","HERVE2"),IF(I868=INFO_CALENDRIER!$AB$7,IF(BD!H868="COMMANDE","MARIA1","MARIA2"),IF(I868=INFO_CALENDRIER!$AB$8,IF(BD!H868="COMMANDE","MARIE1","MARIE2"),IF(I868=INFO_CALENDRIER!$AB$9,IF(BD!H868="COMMANDE","VALERIE1","VALERIE2"),"erreur")))))))))</f>
        <v/>
      </c>
      <c r="U868" s="52"/>
      <c r="V868" s="52"/>
      <c r="W868" s="60" t="str">
        <f t="shared" si="195"/>
        <v/>
      </c>
      <c r="X868" s="60" t="str">
        <f t="shared" si="196"/>
        <v/>
      </c>
      <c r="Y868" s="60" t="str">
        <f t="shared" si="197"/>
        <v/>
      </c>
      <c r="Z868" s="55" t="str">
        <f t="shared" si="198"/>
        <v/>
      </c>
    </row>
    <row r="869" spans="1:26" x14ac:dyDescent="0.25">
      <c r="A869" s="59"/>
      <c r="B869" s="122"/>
      <c r="C869" s="59"/>
      <c r="D869" s="61"/>
      <c r="E869" s="52"/>
      <c r="F869" s="52"/>
      <c r="G869" s="65"/>
      <c r="H869" s="97"/>
      <c r="I869" s="52"/>
      <c r="J869" s="60" t="str">
        <f t="shared" si="192"/>
        <v/>
      </c>
      <c r="K869" s="60" t="str">
        <f t="shared" si="193"/>
        <v/>
      </c>
      <c r="L869" s="60" t="str">
        <f t="shared" si="194"/>
        <v/>
      </c>
      <c r="M869" s="52"/>
      <c r="N869" s="52" t="str">
        <f t="shared" si="187"/>
        <v/>
      </c>
      <c r="O869" s="52" t="str">
        <f t="shared" si="188"/>
        <v/>
      </c>
      <c r="P869" s="52" t="str">
        <f t="shared" si="189"/>
        <v/>
      </c>
      <c r="Q869" s="52" t="str">
        <f>+IF(A869="","",CONCATENATE(YEAR(A869),"-",VLOOKUP(MONTH(A869),INFO_CALENDRIER!$I$1:$J$13,2,FALSE)))</f>
        <v/>
      </c>
      <c r="R869" s="52" t="str">
        <f t="shared" si="190"/>
        <v/>
      </c>
      <c r="S869" s="60" t="str">
        <f t="shared" si="191"/>
        <v/>
      </c>
      <c r="T869" s="52" t="str">
        <f>IF(H869="","",IF(I869=INFO_CALENDRIER!$AB$2,IF(BD!H869="COMMANDE","ALBAN1","ALBAN2"),IF(I869=INFO_CALENDRIER!$AB$3,IF(BD!H869="COMMANDE","ALICE1","ALICE2"),IF(I869=INFO_CALENDRIER!$AB$4,IF(BD!H869="COMMANDE","EUGENIE1","EUGENIE2"),IF(I869=INFO_CALENDRIER!$AB$5,IF(BD!H869="COMMANDE","FRED1","FRED2"),IF(I869=INFO_CALENDRIER!$AB$6,IF(BD!H869="COMMANDE","HERVE1","HERVE2"),IF(I869=INFO_CALENDRIER!$AB$7,IF(BD!H869="COMMANDE","MARIA1","MARIA2"),IF(I869=INFO_CALENDRIER!$AB$8,IF(BD!H869="COMMANDE","MARIE1","MARIE2"),IF(I869=INFO_CALENDRIER!$AB$9,IF(BD!H869="COMMANDE","VALERIE1","VALERIE2"),"erreur")))))))))</f>
        <v/>
      </c>
      <c r="U869" s="52"/>
      <c r="V869" s="52"/>
      <c r="W869" s="60" t="str">
        <f t="shared" si="195"/>
        <v/>
      </c>
      <c r="X869" s="60" t="str">
        <f t="shared" si="196"/>
        <v/>
      </c>
      <c r="Y869" s="60" t="str">
        <f t="shared" si="197"/>
        <v/>
      </c>
      <c r="Z869" s="55" t="str">
        <f t="shared" si="198"/>
        <v/>
      </c>
    </row>
    <row r="870" spans="1:26" x14ac:dyDescent="0.25">
      <c r="A870" s="59"/>
      <c r="B870" s="122"/>
      <c r="C870" s="59"/>
      <c r="D870" s="61"/>
      <c r="E870" s="52"/>
      <c r="F870" s="52"/>
      <c r="G870" s="65"/>
      <c r="H870" s="97"/>
      <c r="I870" s="52"/>
      <c r="J870" s="60" t="str">
        <f t="shared" si="192"/>
        <v/>
      </c>
      <c r="K870" s="60" t="str">
        <f t="shared" si="193"/>
        <v/>
      </c>
      <c r="L870" s="60" t="str">
        <f t="shared" si="194"/>
        <v/>
      </c>
      <c r="M870" s="52"/>
      <c r="N870" s="52" t="str">
        <f t="shared" si="187"/>
        <v/>
      </c>
      <c r="O870" s="52" t="str">
        <f t="shared" si="188"/>
        <v/>
      </c>
      <c r="P870" s="52" t="str">
        <f t="shared" si="189"/>
        <v/>
      </c>
      <c r="Q870" s="52" t="str">
        <f>+IF(A870="","",CONCATENATE(YEAR(A870),"-",VLOOKUP(MONTH(A870),INFO_CALENDRIER!$I$1:$J$13,2,FALSE)))</f>
        <v/>
      </c>
      <c r="R870" s="52" t="str">
        <f t="shared" si="190"/>
        <v/>
      </c>
      <c r="S870" s="60" t="str">
        <f t="shared" si="191"/>
        <v/>
      </c>
      <c r="T870" s="52" t="str">
        <f>IF(H870="","",IF(I870=INFO_CALENDRIER!$AB$2,IF(BD!H870="COMMANDE","ALBAN1","ALBAN2"),IF(I870=INFO_CALENDRIER!$AB$3,IF(BD!H870="COMMANDE","ALICE1","ALICE2"),IF(I870=INFO_CALENDRIER!$AB$4,IF(BD!H870="COMMANDE","EUGENIE1","EUGENIE2"),IF(I870=INFO_CALENDRIER!$AB$5,IF(BD!H870="COMMANDE","FRED1","FRED2"),IF(I870=INFO_CALENDRIER!$AB$6,IF(BD!H870="COMMANDE","HERVE1","HERVE2"),IF(I870=INFO_CALENDRIER!$AB$7,IF(BD!H870="COMMANDE","MARIA1","MARIA2"),IF(I870=INFO_CALENDRIER!$AB$8,IF(BD!H870="COMMANDE","MARIE1","MARIE2"),IF(I870=INFO_CALENDRIER!$AB$9,IF(BD!H870="COMMANDE","VALERIE1","VALERIE2"),"erreur")))))))))</f>
        <v/>
      </c>
      <c r="U870" s="52"/>
      <c r="V870" s="52"/>
      <c r="W870" s="60" t="str">
        <f t="shared" si="195"/>
        <v/>
      </c>
      <c r="X870" s="60" t="str">
        <f t="shared" si="196"/>
        <v/>
      </c>
      <c r="Y870" s="60" t="str">
        <f t="shared" si="197"/>
        <v/>
      </c>
      <c r="Z870" s="55" t="str">
        <f t="shared" si="198"/>
        <v/>
      </c>
    </row>
    <row r="871" spans="1:26" x14ac:dyDescent="0.25">
      <c r="A871" s="59"/>
      <c r="B871" s="122"/>
      <c r="C871" s="59"/>
      <c r="D871" s="61"/>
      <c r="E871" s="52"/>
      <c r="F871" s="52"/>
      <c r="G871" s="65"/>
      <c r="H871" s="97"/>
      <c r="I871" s="52"/>
      <c r="J871" s="60" t="str">
        <f t="shared" si="192"/>
        <v/>
      </c>
      <c r="K871" s="60" t="str">
        <f t="shared" si="193"/>
        <v/>
      </c>
      <c r="L871" s="60" t="str">
        <f t="shared" si="194"/>
        <v/>
      </c>
      <c r="M871" s="52"/>
      <c r="N871" s="52" t="str">
        <f t="shared" si="187"/>
        <v/>
      </c>
      <c r="O871" s="52" t="str">
        <f t="shared" si="188"/>
        <v/>
      </c>
      <c r="P871" s="52" t="str">
        <f t="shared" si="189"/>
        <v/>
      </c>
      <c r="Q871" s="52" t="str">
        <f>+IF(A871="","",CONCATENATE(YEAR(A871),"-",VLOOKUP(MONTH(A871),INFO_CALENDRIER!$I$1:$J$13,2,FALSE)))</f>
        <v/>
      </c>
      <c r="R871" s="52" t="str">
        <f t="shared" si="190"/>
        <v/>
      </c>
      <c r="S871" s="60" t="str">
        <f t="shared" si="191"/>
        <v/>
      </c>
      <c r="T871" s="52" t="str">
        <f>IF(H871="","",IF(I871=INFO_CALENDRIER!$AB$2,IF(BD!H871="COMMANDE","ALBAN1","ALBAN2"),IF(I871=INFO_CALENDRIER!$AB$3,IF(BD!H871="COMMANDE","ALICE1","ALICE2"),IF(I871=INFO_CALENDRIER!$AB$4,IF(BD!H871="COMMANDE","EUGENIE1","EUGENIE2"),IF(I871=INFO_CALENDRIER!$AB$5,IF(BD!H871="COMMANDE","FRED1","FRED2"),IF(I871=INFO_CALENDRIER!$AB$6,IF(BD!H871="COMMANDE","HERVE1","HERVE2"),IF(I871=INFO_CALENDRIER!$AB$7,IF(BD!H871="COMMANDE","MARIA1","MARIA2"),IF(I871=INFO_CALENDRIER!$AB$8,IF(BD!H871="COMMANDE","MARIE1","MARIE2"),IF(I871=INFO_CALENDRIER!$AB$9,IF(BD!H871="COMMANDE","VALERIE1","VALERIE2"),"erreur")))))))))</f>
        <v/>
      </c>
      <c r="U871" s="52"/>
      <c r="V871" s="52"/>
      <c r="W871" s="60" t="str">
        <f t="shared" si="195"/>
        <v/>
      </c>
      <c r="X871" s="60" t="str">
        <f t="shared" si="196"/>
        <v/>
      </c>
      <c r="Y871" s="60" t="str">
        <f t="shared" si="197"/>
        <v/>
      </c>
      <c r="Z871" s="55" t="str">
        <f t="shared" si="198"/>
        <v/>
      </c>
    </row>
    <row r="872" spans="1:26" x14ac:dyDescent="0.25">
      <c r="A872" s="59"/>
      <c r="B872" s="122"/>
      <c r="C872" s="59"/>
      <c r="D872" s="61"/>
      <c r="E872" s="52"/>
      <c r="F872" s="52"/>
      <c r="G872" s="65"/>
      <c r="H872" s="97"/>
      <c r="I872" s="52"/>
      <c r="J872" s="60" t="str">
        <f t="shared" si="192"/>
        <v/>
      </c>
      <c r="K872" s="60" t="str">
        <f t="shared" si="193"/>
        <v/>
      </c>
      <c r="L872" s="60" t="str">
        <f t="shared" si="194"/>
        <v/>
      </c>
      <c r="M872" s="52"/>
      <c r="N872" s="52" t="str">
        <f t="shared" si="187"/>
        <v/>
      </c>
      <c r="O872" s="52" t="str">
        <f t="shared" si="188"/>
        <v/>
      </c>
      <c r="P872" s="52" t="str">
        <f t="shared" si="189"/>
        <v/>
      </c>
      <c r="Q872" s="52" t="str">
        <f>+IF(A872="","",CONCATENATE(YEAR(A872),"-",VLOOKUP(MONTH(A872),INFO_CALENDRIER!$I$1:$J$13,2,FALSE)))</f>
        <v/>
      </c>
      <c r="R872" s="52" t="str">
        <f t="shared" si="190"/>
        <v/>
      </c>
      <c r="S872" s="60" t="str">
        <f t="shared" si="191"/>
        <v/>
      </c>
      <c r="T872" s="52" t="str">
        <f>IF(H872="","",IF(I872=INFO_CALENDRIER!$AB$2,IF(BD!H872="COMMANDE","ALBAN1","ALBAN2"),IF(I872=INFO_CALENDRIER!$AB$3,IF(BD!H872="COMMANDE","ALICE1","ALICE2"),IF(I872=INFO_CALENDRIER!$AB$4,IF(BD!H872="COMMANDE","EUGENIE1","EUGENIE2"),IF(I872=INFO_CALENDRIER!$AB$5,IF(BD!H872="COMMANDE","FRED1","FRED2"),IF(I872=INFO_CALENDRIER!$AB$6,IF(BD!H872="COMMANDE","HERVE1","HERVE2"),IF(I872=INFO_CALENDRIER!$AB$7,IF(BD!H872="COMMANDE","MARIA1","MARIA2"),IF(I872=INFO_CALENDRIER!$AB$8,IF(BD!H872="COMMANDE","MARIE1","MARIE2"),IF(I872=INFO_CALENDRIER!$AB$9,IF(BD!H872="COMMANDE","VALERIE1","VALERIE2"),"erreur")))))))))</f>
        <v/>
      </c>
      <c r="U872" s="52"/>
      <c r="V872" s="52"/>
      <c r="W872" s="60" t="str">
        <f t="shared" si="195"/>
        <v/>
      </c>
      <c r="X872" s="60" t="str">
        <f t="shared" si="196"/>
        <v/>
      </c>
      <c r="Y872" s="60" t="str">
        <f t="shared" si="197"/>
        <v/>
      </c>
      <c r="Z872" s="55" t="str">
        <f t="shared" si="198"/>
        <v/>
      </c>
    </row>
    <row r="873" spans="1:26" x14ac:dyDescent="0.25">
      <c r="A873" s="59"/>
      <c r="B873" s="122"/>
      <c r="C873" s="59"/>
      <c r="D873" s="61"/>
      <c r="E873" s="52"/>
      <c r="F873" s="52"/>
      <c r="G873" s="65"/>
      <c r="H873" s="97"/>
      <c r="I873" s="52"/>
      <c r="J873" s="60" t="str">
        <f t="shared" si="192"/>
        <v/>
      </c>
      <c r="K873" s="60" t="str">
        <f t="shared" si="193"/>
        <v/>
      </c>
      <c r="L873" s="60" t="str">
        <f t="shared" si="194"/>
        <v/>
      </c>
      <c r="M873" s="52"/>
      <c r="N873" s="52" t="str">
        <f t="shared" si="187"/>
        <v/>
      </c>
      <c r="O873" s="52" t="str">
        <f t="shared" si="188"/>
        <v/>
      </c>
      <c r="P873" s="52" t="str">
        <f t="shared" si="189"/>
        <v/>
      </c>
      <c r="Q873" s="52" t="str">
        <f>+IF(A873="","",CONCATENATE(YEAR(A873),"-",VLOOKUP(MONTH(A873),INFO_CALENDRIER!$I$1:$J$13,2,FALSE)))</f>
        <v/>
      </c>
      <c r="R873" s="52" t="str">
        <f t="shared" si="190"/>
        <v/>
      </c>
      <c r="S873" s="60" t="str">
        <f t="shared" si="191"/>
        <v/>
      </c>
      <c r="T873" s="52" t="str">
        <f>IF(H873="","",IF(I873=INFO_CALENDRIER!$AB$2,IF(BD!H873="COMMANDE","ALBAN1","ALBAN2"),IF(I873=INFO_CALENDRIER!$AB$3,IF(BD!H873="COMMANDE","ALICE1","ALICE2"),IF(I873=INFO_CALENDRIER!$AB$4,IF(BD!H873="COMMANDE","EUGENIE1","EUGENIE2"),IF(I873=INFO_CALENDRIER!$AB$5,IF(BD!H873="COMMANDE","FRED1","FRED2"),IF(I873=INFO_CALENDRIER!$AB$6,IF(BD!H873="COMMANDE","HERVE1","HERVE2"),IF(I873=INFO_CALENDRIER!$AB$7,IF(BD!H873="COMMANDE","MARIA1","MARIA2"),IF(I873=INFO_CALENDRIER!$AB$8,IF(BD!H873="COMMANDE","MARIE1","MARIE2"),IF(I873=INFO_CALENDRIER!$AB$9,IF(BD!H873="COMMANDE","VALERIE1","VALERIE2"),"erreur")))))))))</f>
        <v/>
      </c>
      <c r="U873" s="52"/>
      <c r="V873" s="52"/>
      <c r="W873" s="60" t="str">
        <f t="shared" si="195"/>
        <v/>
      </c>
      <c r="X873" s="60" t="str">
        <f t="shared" si="196"/>
        <v/>
      </c>
      <c r="Y873" s="60" t="str">
        <f t="shared" si="197"/>
        <v/>
      </c>
      <c r="Z873" s="55" t="str">
        <f t="shared" si="198"/>
        <v/>
      </c>
    </row>
    <row r="874" spans="1:26" x14ac:dyDescent="0.25">
      <c r="A874" s="59"/>
      <c r="B874" s="122"/>
      <c r="C874" s="59"/>
      <c r="D874" s="61"/>
      <c r="E874" s="52"/>
      <c r="F874" s="52"/>
      <c r="G874" s="65"/>
      <c r="H874" s="97"/>
      <c r="I874" s="52"/>
      <c r="J874" s="60" t="str">
        <f t="shared" si="192"/>
        <v/>
      </c>
      <c r="K874" s="60" t="str">
        <f t="shared" si="193"/>
        <v/>
      </c>
      <c r="L874" s="60" t="str">
        <f t="shared" si="194"/>
        <v/>
      </c>
      <c r="M874" s="52"/>
      <c r="N874" s="52" t="str">
        <f t="shared" si="187"/>
        <v/>
      </c>
      <c r="O874" s="52" t="str">
        <f t="shared" si="188"/>
        <v/>
      </c>
      <c r="P874" s="52" t="str">
        <f t="shared" si="189"/>
        <v/>
      </c>
      <c r="Q874" s="52" t="str">
        <f>+IF(A874="","",CONCATENATE(YEAR(A874),"-",VLOOKUP(MONTH(A874),INFO_CALENDRIER!$I$1:$J$13,2,FALSE)))</f>
        <v/>
      </c>
      <c r="R874" s="52" t="str">
        <f t="shared" si="190"/>
        <v/>
      </c>
      <c r="S874" s="60" t="str">
        <f t="shared" si="191"/>
        <v/>
      </c>
      <c r="T874" s="52" t="str">
        <f>IF(H874="","",IF(I874=INFO_CALENDRIER!$AB$2,IF(BD!H874="COMMANDE","ALBAN1","ALBAN2"),IF(I874=INFO_CALENDRIER!$AB$3,IF(BD!H874="COMMANDE","ALICE1","ALICE2"),IF(I874=INFO_CALENDRIER!$AB$4,IF(BD!H874="COMMANDE","EUGENIE1","EUGENIE2"),IF(I874=INFO_CALENDRIER!$AB$5,IF(BD!H874="COMMANDE","FRED1","FRED2"),IF(I874=INFO_CALENDRIER!$AB$6,IF(BD!H874="COMMANDE","HERVE1","HERVE2"),IF(I874=INFO_CALENDRIER!$AB$7,IF(BD!H874="COMMANDE","MARIA1","MARIA2"),IF(I874=INFO_CALENDRIER!$AB$8,IF(BD!H874="COMMANDE","MARIE1","MARIE2"),IF(I874=INFO_CALENDRIER!$AB$9,IF(BD!H874="COMMANDE","VALERIE1","VALERIE2"),"erreur")))))))))</f>
        <v/>
      </c>
      <c r="U874" s="52"/>
      <c r="V874" s="52"/>
      <c r="W874" s="60" t="str">
        <f t="shared" si="195"/>
        <v/>
      </c>
      <c r="X874" s="60" t="str">
        <f t="shared" si="196"/>
        <v/>
      </c>
      <c r="Y874" s="60" t="str">
        <f t="shared" si="197"/>
        <v/>
      </c>
      <c r="Z874" s="55" t="str">
        <f t="shared" si="198"/>
        <v/>
      </c>
    </row>
    <row r="875" spans="1:26" x14ac:dyDescent="0.25">
      <c r="A875" s="59"/>
      <c r="B875" s="122"/>
      <c r="C875" s="59"/>
      <c r="D875" s="61"/>
      <c r="E875" s="52"/>
      <c r="F875" s="52"/>
      <c r="G875" s="65"/>
      <c r="H875" s="97"/>
      <c r="I875" s="52"/>
      <c r="J875" s="60" t="str">
        <f t="shared" si="192"/>
        <v/>
      </c>
      <c r="K875" s="60" t="str">
        <f t="shared" si="193"/>
        <v/>
      </c>
      <c r="L875" s="60" t="str">
        <f t="shared" si="194"/>
        <v/>
      </c>
      <c r="M875" s="52"/>
      <c r="N875" s="52" t="str">
        <f t="shared" si="187"/>
        <v/>
      </c>
      <c r="O875" s="52" t="str">
        <f t="shared" si="188"/>
        <v/>
      </c>
      <c r="P875" s="52" t="str">
        <f t="shared" si="189"/>
        <v/>
      </c>
      <c r="Q875" s="52" t="str">
        <f>+IF(A875="","",CONCATENATE(YEAR(A875),"-",VLOOKUP(MONTH(A875),INFO_CALENDRIER!$I$1:$J$13,2,FALSE)))</f>
        <v/>
      </c>
      <c r="R875" s="52" t="str">
        <f t="shared" si="190"/>
        <v/>
      </c>
      <c r="S875" s="60" t="str">
        <f t="shared" si="191"/>
        <v/>
      </c>
      <c r="T875" s="52" t="str">
        <f>IF(H875="","",IF(I875=INFO_CALENDRIER!$AB$2,IF(BD!H875="COMMANDE","ALBAN1","ALBAN2"),IF(I875=INFO_CALENDRIER!$AB$3,IF(BD!H875="COMMANDE","ALICE1","ALICE2"),IF(I875=INFO_CALENDRIER!$AB$4,IF(BD!H875="COMMANDE","EUGENIE1","EUGENIE2"),IF(I875=INFO_CALENDRIER!$AB$5,IF(BD!H875="COMMANDE","FRED1","FRED2"),IF(I875=INFO_CALENDRIER!$AB$6,IF(BD!H875="COMMANDE","HERVE1","HERVE2"),IF(I875=INFO_CALENDRIER!$AB$7,IF(BD!H875="COMMANDE","MARIA1","MARIA2"),IF(I875=INFO_CALENDRIER!$AB$8,IF(BD!H875="COMMANDE","MARIE1","MARIE2"),IF(I875=INFO_CALENDRIER!$AB$9,IF(BD!H875="COMMANDE","VALERIE1","VALERIE2"),"erreur")))))))))</f>
        <v/>
      </c>
      <c r="U875" s="52"/>
      <c r="V875" s="52"/>
      <c r="W875" s="60" t="str">
        <f t="shared" si="195"/>
        <v/>
      </c>
      <c r="X875" s="60" t="str">
        <f t="shared" si="196"/>
        <v/>
      </c>
      <c r="Y875" s="60" t="str">
        <f t="shared" si="197"/>
        <v/>
      </c>
      <c r="Z875" s="55" t="str">
        <f t="shared" si="198"/>
        <v/>
      </c>
    </row>
    <row r="876" spans="1:26" x14ac:dyDescent="0.25">
      <c r="A876" s="59"/>
      <c r="B876" s="122"/>
      <c r="C876" s="59"/>
      <c r="D876" s="61"/>
      <c r="E876" s="52"/>
      <c r="F876" s="52"/>
      <c r="G876" s="65"/>
      <c r="H876" s="97"/>
      <c r="I876" s="52"/>
      <c r="J876" s="60" t="str">
        <f t="shared" si="192"/>
        <v/>
      </c>
      <c r="K876" s="60" t="str">
        <f t="shared" si="193"/>
        <v/>
      </c>
      <c r="L876" s="60" t="str">
        <f t="shared" si="194"/>
        <v/>
      </c>
      <c r="M876" s="52"/>
      <c r="N876" s="52" t="str">
        <f t="shared" si="187"/>
        <v/>
      </c>
      <c r="O876" s="52" t="str">
        <f t="shared" si="188"/>
        <v/>
      </c>
      <c r="P876" s="52" t="str">
        <f t="shared" si="189"/>
        <v/>
      </c>
      <c r="Q876" s="52" t="str">
        <f>+IF(A876="","",CONCATENATE(YEAR(A876),"-",VLOOKUP(MONTH(A876),INFO_CALENDRIER!$I$1:$J$13,2,FALSE)))</f>
        <v/>
      </c>
      <c r="R876" s="52" t="str">
        <f t="shared" si="190"/>
        <v/>
      </c>
      <c r="S876" s="60" t="str">
        <f t="shared" si="191"/>
        <v/>
      </c>
      <c r="T876" s="52" t="str">
        <f>IF(H876="","",IF(I876=INFO_CALENDRIER!$AB$2,IF(BD!H876="COMMANDE","ALBAN1","ALBAN2"),IF(I876=INFO_CALENDRIER!$AB$3,IF(BD!H876="COMMANDE","ALICE1","ALICE2"),IF(I876=INFO_CALENDRIER!$AB$4,IF(BD!H876="COMMANDE","EUGENIE1","EUGENIE2"),IF(I876=INFO_CALENDRIER!$AB$5,IF(BD!H876="COMMANDE","FRED1","FRED2"),IF(I876=INFO_CALENDRIER!$AB$6,IF(BD!H876="COMMANDE","HERVE1","HERVE2"),IF(I876=INFO_CALENDRIER!$AB$7,IF(BD!H876="COMMANDE","MARIA1","MARIA2"),IF(I876=INFO_CALENDRIER!$AB$8,IF(BD!H876="COMMANDE","MARIE1","MARIE2"),IF(I876=INFO_CALENDRIER!$AB$9,IF(BD!H876="COMMANDE","VALERIE1","VALERIE2"),"erreur")))))))))</f>
        <v/>
      </c>
      <c r="U876" s="52"/>
      <c r="V876" s="52"/>
      <c r="W876" s="60" t="str">
        <f t="shared" si="195"/>
        <v/>
      </c>
      <c r="X876" s="60" t="str">
        <f t="shared" si="196"/>
        <v/>
      </c>
      <c r="Y876" s="60" t="str">
        <f t="shared" si="197"/>
        <v/>
      </c>
      <c r="Z876" s="55" t="str">
        <f t="shared" si="198"/>
        <v/>
      </c>
    </row>
    <row r="877" spans="1:26" x14ac:dyDescent="0.25">
      <c r="A877" s="59"/>
      <c r="B877" s="122"/>
      <c r="C877" s="59"/>
      <c r="D877" s="61"/>
      <c r="E877" s="52"/>
      <c r="F877" s="52"/>
      <c r="G877" s="65"/>
      <c r="H877" s="97"/>
      <c r="I877" s="52"/>
      <c r="J877" s="60" t="str">
        <f t="shared" si="192"/>
        <v/>
      </c>
      <c r="K877" s="60" t="str">
        <f t="shared" si="193"/>
        <v/>
      </c>
      <c r="L877" s="60" t="str">
        <f t="shared" si="194"/>
        <v/>
      </c>
      <c r="M877" s="52"/>
      <c r="N877" s="52" t="str">
        <f t="shared" si="187"/>
        <v/>
      </c>
      <c r="O877" s="52" t="str">
        <f t="shared" si="188"/>
        <v/>
      </c>
      <c r="P877" s="52" t="str">
        <f t="shared" si="189"/>
        <v/>
      </c>
      <c r="Q877" s="52" t="str">
        <f>+IF(A877="","",CONCATENATE(YEAR(A877),"-",VLOOKUP(MONTH(A877),INFO_CALENDRIER!$I$1:$J$13,2,FALSE)))</f>
        <v/>
      </c>
      <c r="R877" s="52" t="str">
        <f t="shared" si="190"/>
        <v/>
      </c>
      <c r="S877" s="60" t="str">
        <f t="shared" si="191"/>
        <v/>
      </c>
      <c r="T877" s="52" t="str">
        <f>IF(H877="","",IF(I877=INFO_CALENDRIER!$AB$2,IF(BD!H877="COMMANDE","ALBAN1","ALBAN2"),IF(I877=INFO_CALENDRIER!$AB$3,IF(BD!H877="COMMANDE","ALICE1","ALICE2"),IF(I877=INFO_CALENDRIER!$AB$4,IF(BD!H877="COMMANDE","EUGENIE1","EUGENIE2"),IF(I877=INFO_CALENDRIER!$AB$5,IF(BD!H877="COMMANDE","FRED1","FRED2"),IF(I877=INFO_CALENDRIER!$AB$6,IF(BD!H877="COMMANDE","HERVE1","HERVE2"),IF(I877=INFO_CALENDRIER!$AB$7,IF(BD!H877="COMMANDE","MARIA1","MARIA2"),IF(I877=INFO_CALENDRIER!$AB$8,IF(BD!H877="COMMANDE","MARIE1","MARIE2"),IF(I877=INFO_CALENDRIER!$AB$9,IF(BD!H877="COMMANDE","VALERIE1","VALERIE2"),"erreur")))))))))</f>
        <v/>
      </c>
      <c r="U877" s="52"/>
      <c r="V877" s="52"/>
      <c r="W877" s="60" t="str">
        <f t="shared" si="195"/>
        <v/>
      </c>
      <c r="X877" s="60" t="str">
        <f t="shared" si="196"/>
        <v/>
      </c>
      <c r="Y877" s="60" t="str">
        <f t="shared" si="197"/>
        <v/>
      </c>
      <c r="Z877" s="55" t="str">
        <f t="shared" si="198"/>
        <v/>
      </c>
    </row>
    <row r="878" spans="1:26" x14ac:dyDescent="0.25">
      <c r="A878" s="59"/>
      <c r="B878" s="122"/>
      <c r="C878" s="59"/>
      <c r="D878" s="61"/>
      <c r="E878" s="52"/>
      <c r="F878" s="52"/>
      <c r="G878" s="65"/>
      <c r="H878" s="97"/>
      <c r="I878" s="52"/>
      <c r="J878" s="60" t="str">
        <f t="shared" si="192"/>
        <v/>
      </c>
      <c r="K878" s="60" t="str">
        <f t="shared" si="193"/>
        <v/>
      </c>
      <c r="L878" s="60" t="str">
        <f t="shared" si="194"/>
        <v/>
      </c>
      <c r="M878" s="52"/>
      <c r="N878" s="52" t="str">
        <f t="shared" si="187"/>
        <v/>
      </c>
      <c r="O878" s="52" t="str">
        <f t="shared" si="188"/>
        <v/>
      </c>
      <c r="P878" s="52" t="str">
        <f t="shared" si="189"/>
        <v/>
      </c>
      <c r="Q878" s="52" t="str">
        <f>+IF(A878="","",CONCATENATE(YEAR(A878),"-",VLOOKUP(MONTH(A878),INFO_CALENDRIER!$I$1:$J$13,2,FALSE)))</f>
        <v/>
      </c>
      <c r="R878" s="52" t="str">
        <f t="shared" si="190"/>
        <v/>
      </c>
      <c r="S878" s="60" t="str">
        <f t="shared" si="191"/>
        <v/>
      </c>
      <c r="T878" s="52" t="str">
        <f>IF(H878="","",IF(I878=INFO_CALENDRIER!$AB$2,IF(BD!H878="COMMANDE","ALBAN1","ALBAN2"),IF(I878=INFO_CALENDRIER!$AB$3,IF(BD!H878="COMMANDE","ALICE1","ALICE2"),IF(I878=INFO_CALENDRIER!$AB$4,IF(BD!H878="COMMANDE","EUGENIE1","EUGENIE2"),IF(I878=INFO_CALENDRIER!$AB$5,IF(BD!H878="COMMANDE","FRED1","FRED2"),IF(I878=INFO_CALENDRIER!$AB$6,IF(BD!H878="COMMANDE","HERVE1","HERVE2"),IF(I878=INFO_CALENDRIER!$AB$7,IF(BD!H878="COMMANDE","MARIA1","MARIA2"),IF(I878=INFO_CALENDRIER!$AB$8,IF(BD!H878="COMMANDE","MARIE1","MARIE2"),IF(I878=INFO_CALENDRIER!$AB$9,IF(BD!H878="COMMANDE","VALERIE1","VALERIE2"),"erreur")))))))))</f>
        <v/>
      </c>
      <c r="U878" s="52"/>
      <c r="V878" s="52"/>
      <c r="W878" s="60" t="str">
        <f t="shared" si="195"/>
        <v/>
      </c>
      <c r="X878" s="60" t="str">
        <f t="shared" si="196"/>
        <v/>
      </c>
      <c r="Y878" s="60" t="str">
        <f t="shared" si="197"/>
        <v/>
      </c>
      <c r="Z878" s="55" t="str">
        <f t="shared" si="198"/>
        <v/>
      </c>
    </row>
    <row r="879" spans="1:26" x14ac:dyDescent="0.25">
      <c r="A879" s="59"/>
      <c r="B879" s="122"/>
      <c r="C879" s="59"/>
      <c r="D879" s="61"/>
      <c r="E879" s="52"/>
      <c r="F879" s="52"/>
      <c r="G879" s="65"/>
      <c r="H879" s="97"/>
      <c r="I879" s="52"/>
      <c r="J879" s="60" t="str">
        <f t="shared" si="192"/>
        <v/>
      </c>
      <c r="K879" s="60" t="str">
        <f t="shared" si="193"/>
        <v/>
      </c>
      <c r="L879" s="60" t="str">
        <f t="shared" si="194"/>
        <v/>
      </c>
      <c r="M879" s="52"/>
      <c r="N879" s="52" t="str">
        <f t="shared" si="187"/>
        <v/>
      </c>
      <c r="O879" s="52" t="str">
        <f t="shared" si="188"/>
        <v/>
      </c>
      <c r="P879" s="52" t="str">
        <f t="shared" si="189"/>
        <v/>
      </c>
      <c r="Q879" s="52" t="str">
        <f>+IF(A879="","",CONCATENATE(YEAR(A879),"-",VLOOKUP(MONTH(A879),INFO_CALENDRIER!$I$1:$J$13,2,FALSE)))</f>
        <v/>
      </c>
      <c r="R879" s="52" t="str">
        <f t="shared" si="190"/>
        <v/>
      </c>
      <c r="S879" s="60" t="str">
        <f t="shared" si="191"/>
        <v/>
      </c>
      <c r="T879" s="52" t="str">
        <f>IF(H879="","",IF(I879=INFO_CALENDRIER!$AB$2,IF(BD!H879="COMMANDE","ALBAN1","ALBAN2"),IF(I879=INFO_CALENDRIER!$AB$3,IF(BD!H879="COMMANDE","ALICE1","ALICE2"),IF(I879=INFO_CALENDRIER!$AB$4,IF(BD!H879="COMMANDE","EUGENIE1","EUGENIE2"),IF(I879=INFO_CALENDRIER!$AB$5,IF(BD!H879="COMMANDE","FRED1","FRED2"),IF(I879=INFO_CALENDRIER!$AB$6,IF(BD!H879="COMMANDE","HERVE1","HERVE2"),IF(I879=INFO_CALENDRIER!$AB$7,IF(BD!H879="COMMANDE","MARIA1","MARIA2"),IF(I879=INFO_CALENDRIER!$AB$8,IF(BD!H879="COMMANDE","MARIE1","MARIE2"),IF(I879=INFO_CALENDRIER!$AB$9,IF(BD!H879="COMMANDE","VALERIE1","VALERIE2"),"erreur")))))))))</f>
        <v/>
      </c>
      <c r="U879" s="52"/>
      <c r="V879" s="52"/>
      <c r="W879" s="60" t="str">
        <f t="shared" si="195"/>
        <v/>
      </c>
      <c r="X879" s="60" t="str">
        <f t="shared" si="196"/>
        <v/>
      </c>
      <c r="Y879" s="60" t="str">
        <f t="shared" si="197"/>
        <v/>
      </c>
      <c r="Z879" s="55" t="str">
        <f t="shared" si="198"/>
        <v/>
      </c>
    </row>
    <row r="880" spans="1:26" x14ac:dyDescent="0.25">
      <c r="A880" s="59"/>
      <c r="B880" s="122"/>
      <c r="C880" s="59"/>
      <c r="D880" s="61"/>
      <c r="E880" s="52"/>
      <c r="F880" s="52"/>
      <c r="G880" s="65"/>
      <c r="H880" s="97"/>
      <c r="I880" s="52"/>
      <c r="J880" s="60" t="str">
        <f t="shared" si="192"/>
        <v/>
      </c>
      <c r="K880" s="60" t="str">
        <f t="shared" si="193"/>
        <v/>
      </c>
      <c r="L880" s="60" t="str">
        <f t="shared" si="194"/>
        <v/>
      </c>
      <c r="M880" s="52"/>
      <c r="N880" s="52" t="str">
        <f t="shared" si="187"/>
        <v/>
      </c>
      <c r="O880" s="52" t="str">
        <f t="shared" si="188"/>
        <v/>
      </c>
      <c r="P880" s="52" t="str">
        <f t="shared" si="189"/>
        <v/>
      </c>
      <c r="Q880" s="52" t="str">
        <f>+IF(A880="","",CONCATENATE(YEAR(A880),"-",VLOOKUP(MONTH(A880),INFO_CALENDRIER!$I$1:$J$13,2,FALSE)))</f>
        <v/>
      </c>
      <c r="R880" s="52" t="str">
        <f t="shared" si="190"/>
        <v/>
      </c>
      <c r="S880" s="60" t="str">
        <f t="shared" si="191"/>
        <v/>
      </c>
      <c r="T880" s="52" t="str">
        <f>IF(H880="","",IF(I880=INFO_CALENDRIER!$AB$2,IF(BD!H880="COMMANDE","ALBAN1","ALBAN2"),IF(I880=INFO_CALENDRIER!$AB$3,IF(BD!H880="COMMANDE","ALICE1","ALICE2"),IF(I880=INFO_CALENDRIER!$AB$4,IF(BD!H880="COMMANDE","EUGENIE1","EUGENIE2"),IF(I880=INFO_CALENDRIER!$AB$5,IF(BD!H880="COMMANDE","FRED1","FRED2"),IF(I880=INFO_CALENDRIER!$AB$6,IF(BD!H880="COMMANDE","HERVE1","HERVE2"),IF(I880=INFO_CALENDRIER!$AB$7,IF(BD!H880="COMMANDE","MARIA1","MARIA2"),IF(I880=INFO_CALENDRIER!$AB$8,IF(BD!H880="COMMANDE","MARIE1","MARIE2"),IF(I880=INFO_CALENDRIER!$AB$9,IF(BD!H880="COMMANDE","VALERIE1","VALERIE2"),"erreur")))))))))</f>
        <v/>
      </c>
      <c r="U880" s="52"/>
      <c r="V880" s="52"/>
      <c r="W880" s="60" t="str">
        <f t="shared" si="195"/>
        <v/>
      </c>
      <c r="X880" s="60" t="str">
        <f t="shared" si="196"/>
        <v/>
      </c>
      <c r="Y880" s="60" t="str">
        <f t="shared" si="197"/>
        <v/>
      </c>
      <c r="Z880" s="55" t="str">
        <f t="shared" si="198"/>
        <v/>
      </c>
    </row>
    <row r="881" spans="1:26" x14ac:dyDescent="0.25">
      <c r="A881" s="59"/>
      <c r="B881" s="122"/>
      <c r="C881" s="59"/>
      <c r="D881" s="61"/>
      <c r="E881" s="52"/>
      <c r="F881" s="52"/>
      <c r="G881" s="65"/>
      <c r="H881" s="97"/>
      <c r="I881" s="52"/>
      <c r="J881" s="60" t="str">
        <f t="shared" si="192"/>
        <v/>
      </c>
      <c r="K881" s="60" t="str">
        <f t="shared" si="193"/>
        <v/>
      </c>
      <c r="L881" s="60" t="str">
        <f t="shared" si="194"/>
        <v/>
      </c>
      <c r="M881" s="52"/>
      <c r="N881" s="52" t="str">
        <f t="shared" si="187"/>
        <v/>
      </c>
      <c r="O881" s="52" t="str">
        <f t="shared" si="188"/>
        <v/>
      </c>
      <c r="P881" s="52" t="str">
        <f t="shared" si="189"/>
        <v/>
      </c>
      <c r="Q881" s="52" t="str">
        <f>+IF(A881="","",CONCATENATE(YEAR(A881),"-",VLOOKUP(MONTH(A881),INFO_CALENDRIER!$I$1:$J$13,2,FALSE)))</f>
        <v/>
      </c>
      <c r="R881" s="52" t="str">
        <f t="shared" si="190"/>
        <v/>
      </c>
      <c r="S881" s="60" t="str">
        <f t="shared" si="191"/>
        <v/>
      </c>
      <c r="T881" s="52" t="str">
        <f>IF(H881="","",IF(I881=INFO_CALENDRIER!$AB$2,IF(BD!H881="COMMANDE","ALBAN1","ALBAN2"),IF(I881=INFO_CALENDRIER!$AB$3,IF(BD!H881="COMMANDE","ALICE1","ALICE2"),IF(I881=INFO_CALENDRIER!$AB$4,IF(BD!H881="COMMANDE","EUGENIE1","EUGENIE2"),IF(I881=INFO_CALENDRIER!$AB$5,IF(BD!H881="COMMANDE","FRED1","FRED2"),IF(I881=INFO_CALENDRIER!$AB$6,IF(BD!H881="COMMANDE","HERVE1","HERVE2"),IF(I881=INFO_CALENDRIER!$AB$7,IF(BD!H881="COMMANDE","MARIA1","MARIA2"),IF(I881=INFO_CALENDRIER!$AB$8,IF(BD!H881="COMMANDE","MARIE1","MARIE2"),IF(I881=INFO_CALENDRIER!$AB$9,IF(BD!H881="COMMANDE","VALERIE1","VALERIE2"),"erreur")))))))))</f>
        <v/>
      </c>
      <c r="U881" s="52"/>
      <c r="V881" s="52"/>
      <c r="W881" s="60" t="str">
        <f t="shared" si="195"/>
        <v/>
      </c>
      <c r="X881" s="60" t="str">
        <f t="shared" si="196"/>
        <v/>
      </c>
      <c r="Y881" s="60" t="str">
        <f t="shared" si="197"/>
        <v/>
      </c>
      <c r="Z881" s="55" t="str">
        <f t="shared" si="198"/>
        <v/>
      </c>
    </row>
    <row r="882" spans="1:26" x14ac:dyDescent="0.25">
      <c r="A882" s="59"/>
      <c r="B882" s="122"/>
      <c r="C882" s="59"/>
      <c r="D882" s="61"/>
      <c r="E882" s="52"/>
      <c r="F882" s="52"/>
      <c r="G882" s="65"/>
      <c r="H882" s="97"/>
      <c r="I882" s="52"/>
      <c r="J882" s="60" t="str">
        <f t="shared" si="192"/>
        <v/>
      </c>
      <c r="K882" s="60" t="str">
        <f t="shared" si="193"/>
        <v/>
      </c>
      <c r="L882" s="60" t="str">
        <f t="shared" si="194"/>
        <v/>
      </c>
      <c r="M882" s="52"/>
      <c r="N882" s="52" t="str">
        <f t="shared" si="187"/>
        <v/>
      </c>
      <c r="O882" s="52" t="str">
        <f t="shared" si="188"/>
        <v/>
      </c>
      <c r="P882" s="52" t="str">
        <f t="shared" si="189"/>
        <v/>
      </c>
      <c r="Q882" s="52" t="str">
        <f>+IF(A882="","",CONCATENATE(YEAR(A882),"-",VLOOKUP(MONTH(A882),INFO_CALENDRIER!$I$1:$J$13,2,FALSE)))</f>
        <v/>
      </c>
      <c r="R882" s="52" t="str">
        <f t="shared" si="190"/>
        <v/>
      </c>
      <c r="S882" s="60" t="str">
        <f t="shared" si="191"/>
        <v/>
      </c>
      <c r="T882" s="52" t="str">
        <f>IF(H882="","",IF(I882=INFO_CALENDRIER!$AB$2,IF(BD!H882="COMMANDE","ALBAN1","ALBAN2"),IF(I882=INFO_CALENDRIER!$AB$3,IF(BD!H882="COMMANDE","ALICE1","ALICE2"),IF(I882=INFO_CALENDRIER!$AB$4,IF(BD!H882="COMMANDE","EUGENIE1","EUGENIE2"),IF(I882=INFO_CALENDRIER!$AB$5,IF(BD!H882="COMMANDE","FRED1","FRED2"),IF(I882=INFO_CALENDRIER!$AB$6,IF(BD!H882="COMMANDE","HERVE1","HERVE2"),IF(I882=INFO_CALENDRIER!$AB$7,IF(BD!H882="COMMANDE","MARIA1","MARIA2"),IF(I882=INFO_CALENDRIER!$AB$8,IF(BD!H882="COMMANDE","MARIE1","MARIE2"),IF(I882=INFO_CALENDRIER!$AB$9,IF(BD!H882="COMMANDE","VALERIE1","VALERIE2"),"erreur")))))))))</f>
        <v/>
      </c>
      <c r="U882" s="52"/>
      <c r="V882" s="52"/>
      <c r="W882" s="60" t="str">
        <f t="shared" si="195"/>
        <v/>
      </c>
      <c r="X882" s="60" t="str">
        <f t="shared" si="196"/>
        <v/>
      </c>
      <c r="Y882" s="60" t="str">
        <f t="shared" si="197"/>
        <v/>
      </c>
      <c r="Z882" s="55" t="str">
        <f t="shared" si="198"/>
        <v/>
      </c>
    </row>
    <row r="883" spans="1:26" x14ac:dyDescent="0.25">
      <c r="A883" s="59"/>
      <c r="B883" s="122"/>
      <c r="C883" s="59"/>
      <c r="D883" s="61"/>
      <c r="E883" s="52"/>
      <c r="F883" s="52"/>
      <c r="G883" s="65"/>
      <c r="H883" s="97"/>
      <c r="I883" s="52"/>
      <c r="J883" s="60" t="str">
        <f t="shared" si="192"/>
        <v/>
      </c>
      <c r="K883" s="60" t="str">
        <f t="shared" si="193"/>
        <v/>
      </c>
      <c r="L883" s="60" t="str">
        <f t="shared" si="194"/>
        <v/>
      </c>
      <c r="M883" s="52"/>
      <c r="N883" s="52" t="str">
        <f t="shared" si="187"/>
        <v/>
      </c>
      <c r="O883" s="52" t="str">
        <f t="shared" si="188"/>
        <v/>
      </c>
      <c r="P883" s="52" t="str">
        <f t="shared" si="189"/>
        <v/>
      </c>
      <c r="Q883" s="52" t="str">
        <f>+IF(A883="","",CONCATENATE(YEAR(A883),"-",VLOOKUP(MONTH(A883),INFO_CALENDRIER!$I$1:$J$13,2,FALSE)))</f>
        <v/>
      </c>
      <c r="R883" s="52" t="str">
        <f t="shared" si="190"/>
        <v/>
      </c>
      <c r="S883" s="60" t="str">
        <f t="shared" si="191"/>
        <v/>
      </c>
      <c r="T883" s="52" t="str">
        <f>IF(H883="","",IF(I883=INFO_CALENDRIER!$AB$2,IF(BD!H883="COMMANDE","ALBAN1","ALBAN2"),IF(I883=INFO_CALENDRIER!$AB$3,IF(BD!H883="COMMANDE","ALICE1","ALICE2"),IF(I883=INFO_CALENDRIER!$AB$4,IF(BD!H883="COMMANDE","EUGENIE1","EUGENIE2"),IF(I883=INFO_CALENDRIER!$AB$5,IF(BD!H883="COMMANDE","FRED1","FRED2"),IF(I883=INFO_CALENDRIER!$AB$6,IF(BD!H883="COMMANDE","HERVE1","HERVE2"),IF(I883=INFO_CALENDRIER!$AB$7,IF(BD!H883="COMMANDE","MARIA1","MARIA2"),IF(I883=INFO_CALENDRIER!$AB$8,IF(BD!H883="COMMANDE","MARIE1","MARIE2"),IF(I883=INFO_CALENDRIER!$AB$9,IF(BD!H883="COMMANDE","VALERIE1","VALERIE2"),"erreur")))))))))</f>
        <v/>
      </c>
      <c r="U883" s="52"/>
      <c r="V883" s="52"/>
      <c r="W883" s="60" t="str">
        <f t="shared" si="195"/>
        <v/>
      </c>
      <c r="X883" s="60" t="str">
        <f t="shared" si="196"/>
        <v/>
      </c>
      <c r="Y883" s="60" t="str">
        <f t="shared" si="197"/>
        <v/>
      </c>
      <c r="Z883" s="55" t="str">
        <f t="shared" si="198"/>
        <v/>
      </c>
    </row>
    <row r="884" spans="1:26" x14ac:dyDescent="0.25">
      <c r="A884" s="59"/>
      <c r="B884" s="122"/>
      <c r="C884" s="59"/>
      <c r="D884" s="61"/>
      <c r="E884" s="52"/>
      <c r="F884" s="52"/>
      <c r="G884" s="65"/>
      <c r="H884" s="97"/>
      <c r="I884" s="52"/>
      <c r="J884" s="60" t="str">
        <f t="shared" si="192"/>
        <v/>
      </c>
      <c r="K884" s="60" t="str">
        <f t="shared" si="193"/>
        <v/>
      </c>
      <c r="L884" s="60" t="str">
        <f t="shared" si="194"/>
        <v/>
      </c>
      <c r="M884" s="52"/>
      <c r="N884" s="52" t="str">
        <f t="shared" si="187"/>
        <v/>
      </c>
      <c r="O884" s="52" t="str">
        <f t="shared" si="188"/>
        <v/>
      </c>
      <c r="P884" s="52" t="str">
        <f t="shared" si="189"/>
        <v/>
      </c>
      <c r="Q884" s="52" t="str">
        <f>+IF(A884="","",CONCATENATE(YEAR(A884),"-",VLOOKUP(MONTH(A884),INFO_CALENDRIER!$I$1:$J$13,2,FALSE)))</f>
        <v/>
      </c>
      <c r="R884" s="52" t="str">
        <f t="shared" si="190"/>
        <v/>
      </c>
      <c r="S884" s="60" t="str">
        <f t="shared" si="191"/>
        <v/>
      </c>
      <c r="T884" s="52" t="str">
        <f>IF(H884="","",IF(I884=INFO_CALENDRIER!$AB$2,IF(BD!H884="COMMANDE","ALBAN1","ALBAN2"),IF(I884=INFO_CALENDRIER!$AB$3,IF(BD!H884="COMMANDE","ALICE1","ALICE2"),IF(I884=INFO_CALENDRIER!$AB$4,IF(BD!H884="COMMANDE","EUGENIE1","EUGENIE2"),IF(I884=INFO_CALENDRIER!$AB$5,IF(BD!H884="COMMANDE","FRED1","FRED2"),IF(I884=INFO_CALENDRIER!$AB$6,IF(BD!H884="COMMANDE","HERVE1","HERVE2"),IF(I884=INFO_CALENDRIER!$AB$7,IF(BD!H884="COMMANDE","MARIA1","MARIA2"),IF(I884=INFO_CALENDRIER!$AB$8,IF(BD!H884="COMMANDE","MARIE1","MARIE2"),IF(I884=INFO_CALENDRIER!$AB$9,IF(BD!H884="COMMANDE","VALERIE1","VALERIE2"),"erreur")))))))))</f>
        <v/>
      </c>
      <c r="U884" s="52"/>
      <c r="V884" s="52"/>
      <c r="W884" s="60" t="str">
        <f t="shared" si="195"/>
        <v/>
      </c>
      <c r="X884" s="60" t="str">
        <f t="shared" si="196"/>
        <v/>
      </c>
      <c r="Y884" s="60" t="str">
        <f t="shared" si="197"/>
        <v/>
      </c>
      <c r="Z884" s="55" t="str">
        <f t="shared" si="198"/>
        <v/>
      </c>
    </row>
    <row r="885" spans="1:26" x14ac:dyDescent="0.25">
      <c r="A885" s="59"/>
      <c r="B885" s="122"/>
      <c r="C885" s="59"/>
      <c r="D885" s="61"/>
      <c r="E885" s="52"/>
      <c r="F885" s="52"/>
      <c r="G885" s="65"/>
      <c r="H885" s="97"/>
      <c r="I885" s="52"/>
      <c r="J885" s="60" t="str">
        <f t="shared" si="192"/>
        <v/>
      </c>
      <c r="K885" s="60" t="str">
        <f t="shared" si="193"/>
        <v/>
      </c>
      <c r="L885" s="60" t="str">
        <f t="shared" si="194"/>
        <v/>
      </c>
      <c r="M885" s="52"/>
      <c r="N885" s="52" t="str">
        <f t="shared" si="187"/>
        <v/>
      </c>
      <c r="O885" s="52" t="str">
        <f t="shared" si="188"/>
        <v/>
      </c>
      <c r="P885" s="52" t="str">
        <f t="shared" si="189"/>
        <v/>
      </c>
      <c r="Q885" s="52" t="str">
        <f>+IF(A885="","",CONCATENATE(YEAR(A885),"-",VLOOKUP(MONTH(A885),INFO_CALENDRIER!$I$1:$J$13,2,FALSE)))</f>
        <v/>
      </c>
      <c r="R885" s="52" t="str">
        <f t="shared" si="190"/>
        <v/>
      </c>
      <c r="S885" s="60" t="str">
        <f t="shared" si="191"/>
        <v/>
      </c>
      <c r="T885" s="52" t="str">
        <f>IF(H885="","",IF(I885=INFO_CALENDRIER!$AB$2,IF(BD!H885="COMMANDE","ALBAN1","ALBAN2"),IF(I885=INFO_CALENDRIER!$AB$3,IF(BD!H885="COMMANDE","ALICE1","ALICE2"),IF(I885=INFO_CALENDRIER!$AB$4,IF(BD!H885="COMMANDE","EUGENIE1","EUGENIE2"),IF(I885=INFO_CALENDRIER!$AB$5,IF(BD!H885="COMMANDE","FRED1","FRED2"),IF(I885=INFO_CALENDRIER!$AB$6,IF(BD!H885="COMMANDE","HERVE1","HERVE2"),IF(I885=INFO_CALENDRIER!$AB$7,IF(BD!H885="COMMANDE","MARIA1","MARIA2"),IF(I885=INFO_CALENDRIER!$AB$8,IF(BD!H885="COMMANDE","MARIE1","MARIE2"),IF(I885=INFO_CALENDRIER!$AB$9,IF(BD!H885="COMMANDE","VALERIE1","VALERIE2"),"erreur")))))))))</f>
        <v/>
      </c>
      <c r="U885" s="52"/>
      <c r="V885" s="52"/>
      <c r="W885" s="60" t="str">
        <f t="shared" si="195"/>
        <v/>
      </c>
      <c r="X885" s="60" t="str">
        <f t="shared" si="196"/>
        <v/>
      </c>
      <c r="Y885" s="60" t="str">
        <f t="shared" si="197"/>
        <v/>
      </c>
      <c r="Z885" s="55" t="str">
        <f t="shared" si="198"/>
        <v/>
      </c>
    </row>
    <row r="886" spans="1:26" x14ac:dyDescent="0.25">
      <c r="A886" s="59"/>
      <c r="B886" s="122"/>
      <c r="C886" s="59"/>
      <c r="D886" s="61"/>
      <c r="E886" s="52"/>
      <c r="F886" s="52"/>
      <c r="G886" s="65"/>
      <c r="H886" s="97"/>
      <c r="I886" s="52"/>
      <c r="J886" s="60" t="str">
        <f t="shared" si="192"/>
        <v/>
      </c>
      <c r="K886" s="60" t="str">
        <f t="shared" si="193"/>
        <v/>
      </c>
      <c r="L886" s="60" t="str">
        <f t="shared" si="194"/>
        <v/>
      </c>
      <c r="M886" s="52"/>
      <c r="N886" s="52" t="str">
        <f t="shared" si="187"/>
        <v/>
      </c>
      <c r="O886" s="52" t="str">
        <f t="shared" si="188"/>
        <v/>
      </c>
      <c r="P886" s="52" t="str">
        <f t="shared" si="189"/>
        <v/>
      </c>
      <c r="Q886" s="52" t="str">
        <f>+IF(A886="","",CONCATENATE(YEAR(A886),"-",VLOOKUP(MONTH(A886),INFO_CALENDRIER!$I$1:$J$13,2,FALSE)))</f>
        <v/>
      </c>
      <c r="R886" s="52" t="str">
        <f t="shared" si="190"/>
        <v/>
      </c>
      <c r="S886" s="60" t="str">
        <f t="shared" si="191"/>
        <v/>
      </c>
      <c r="T886" s="52" t="str">
        <f>IF(H886="","",IF(I886=INFO_CALENDRIER!$AB$2,IF(BD!H886="COMMANDE","ALBAN1","ALBAN2"),IF(I886=INFO_CALENDRIER!$AB$3,IF(BD!H886="COMMANDE","ALICE1","ALICE2"),IF(I886=INFO_CALENDRIER!$AB$4,IF(BD!H886="COMMANDE","EUGENIE1","EUGENIE2"),IF(I886=INFO_CALENDRIER!$AB$5,IF(BD!H886="COMMANDE","FRED1","FRED2"),IF(I886=INFO_CALENDRIER!$AB$6,IF(BD!H886="COMMANDE","HERVE1","HERVE2"),IF(I886=INFO_CALENDRIER!$AB$7,IF(BD!H886="COMMANDE","MARIA1","MARIA2"),IF(I886=INFO_CALENDRIER!$AB$8,IF(BD!H886="COMMANDE","MARIE1","MARIE2"),IF(I886=INFO_CALENDRIER!$AB$9,IF(BD!H886="COMMANDE","VALERIE1","VALERIE2"),"erreur")))))))))</f>
        <v/>
      </c>
      <c r="U886" s="52"/>
      <c r="V886" s="52"/>
      <c r="W886" s="60" t="str">
        <f t="shared" si="195"/>
        <v/>
      </c>
      <c r="X886" s="60" t="str">
        <f t="shared" si="196"/>
        <v/>
      </c>
      <c r="Y886" s="60" t="str">
        <f t="shared" si="197"/>
        <v/>
      </c>
      <c r="Z886" s="55" t="str">
        <f t="shared" si="198"/>
        <v/>
      </c>
    </row>
    <row r="887" spans="1:26" x14ac:dyDescent="0.25">
      <c r="A887" s="59"/>
      <c r="B887" s="122"/>
      <c r="C887" s="59"/>
      <c r="D887" s="61"/>
      <c r="E887" s="52"/>
      <c r="F887" s="52"/>
      <c r="G887" s="65"/>
      <c r="H887" s="97"/>
      <c r="I887" s="52"/>
      <c r="J887" s="60" t="str">
        <f t="shared" si="192"/>
        <v/>
      </c>
      <c r="K887" s="60" t="str">
        <f t="shared" si="193"/>
        <v/>
      </c>
      <c r="L887" s="60" t="str">
        <f t="shared" si="194"/>
        <v/>
      </c>
      <c r="M887" s="52"/>
      <c r="N887" s="52" t="str">
        <f t="shared" si="187"/>
        <v/>
      </c>
      <c r="O887" s="52" t="str">
        <f t="shared" si="188"/>
        <v/>
      </c>
      <c r="P887" s="52" t="str">
        <f t="shared" si="189"/>
        <v/>
      </c>
      <c r="Q887" s="52" t="str">
        <f>+IF(A887="","",CONCATENATE(YEAR(A887),"-",VLOOKUP(MONTH(A887),INFO_CALENDRIER!$I$1:$J$13,2,FALSE)))</f>
        <v/>
      </c>
      <c r="R887" s="52" t="str">
        <f t="shared" si="190"/>
        <v/>
      </c>
      <c r="S887" s="60" t="str">
        <f t="shared" si="191"/>
        <v/>
      </c>
      <c r="T887" s="52" t="str">
        <f>IF(H887="","",IF(I887=INFO_CALENDRIER!$AB$2,IF(BD!H887="COMMANDE","ALBAN1","ALBAN2"),IF(I887=INFO_CALENDRIER!$AB$3,IF(BD!H887="COMMANDE","ALICE1","ALICE2"),IF(I887=INFO_CALENDRIER!$AB$4,IF(BD!H887="COMMANDE","EUGENIE1","EUGENIE2"),IF(I887=INFO_CALENDRIER!$AB$5,IF(BD!H887="COMMANDE","FRED1","FRED2"),IF(I887=INFO_CALENDRIER!$AB$6,IF(BD!H887="COMMANDE","HERVE1","HERVE2"),IF(I887=INFO_CALENDRIER!$AB$7,IF(BD!H887="COMMANDE","MARIA1","MARIA2"),IF(I887=INFO_CALENDRIER!$AB$8,IF(BD!H887="COMMANDE","MARIE1","MARIE2"),IF(I887=INFO_CALENDRIER!$AB$9,IF(BD!H887="COMMANDE","VALERIE1","VALERIE2"),"erreur")))))))))</f>
        <v/>
      </c>
      <c r="U887" s="52"/>
      <c r="V887" s="52"/>
      <c r="W887" s="60" t="str">
        <f t="shared" si="195"/>
        <v/>
      </c>
      <c r="X887" s="60" t="str">
        <f t="shared" si="196"/>
        <v/>
      </c>
      <c r="Y887" s="60" t="str">
        <f t="shared" si="197"/>
        <v/>
      </c>
      <c r="Z887" s="55" t="str">
        <f t="shared" si="198"/>
        <v/>
      </c>
    </row>
    <row r="888" spans="1:26" x14ac:dyDescent="0.25">
      <c r="A888" s="59"/>
      <c r="B888" s="122"/>
      <c r="C888" s="59"/>
      <c r="D888" s="61"/>
      <c r="E888" s="52"/>
      <c r="F888" s="52"/>
      <c r="G888" s="65"/>
      <c r="H888" s="97"/>
      <c r="I888" s="52"/>
      <c r="J888" s="60" t="str">
        <f t="shared" si="192"/>
        <v/>
      </c>
      <c r="K888" s="60" t="str">
        <f t="shared" si="193"/>
        <v/>
      </c>
      <c r="L888" s="60" t="str">
        <f t="shared" si="194"/>
        <v/>
      </c>
      <c r="M888" s="52"/>
      <c r="N888" s="52" t="str">
        <f t="shared" si="187"/>
        <v/>
      </c>
      <c r="O888" s="52" t="str">
        <f t="shared" si="188"/>
        <v/>
      </c>
      <c r="P888" s="52" t="str">
        <f t="shared" si="189"/>
        <v/>
      </c>
      <c r="Q888" s="52" t="str">
        <f>+IF(A888="","",CONCATENATE(YEAR(A888),"-",VLOOKUP(MONTH(A888),INFO_CALENDRIER!$I$1:$J$13,2,FALSE)))</f>
        <v/>
      </c>
      <c r="R888" s="52" t="str">
        <f t="shared" si="190"/>
        <v/>
      </c>
      <c r="S888" s="60" t="str">
        <f t="shared" si="191"/>
        <v/>
      </c>
      <c r="T888" s="52" t="str">
        <f>IF(H888="","",IF(I888=INFO_CALENDRIER!$AB$2,IF(BD!H888="COMMANDE","ALBAN1","ALBAN2"),IF(I888=INFO_CALENDRIER!$AB$3,IF(BD!H888="COMMANDE","ALICE1","ALICE2"),IF(I888=INFO_CALENDRIER!$AB$4,IF(BD!H888="COMMANDE","EUGENIE1","EUGENIE2"),IF(I888=INFO_CALENDRIER!$AB$5,IF(BD!H888="COMMANDE","FRED1","FRED2"),IF(I888=INFO_CALENDRIER!$AB$6,IF(BD!H888="COMMANDE","HERVE1","HERVE2"),IF(I888=INFO_CALENDRIER!$AB$7,IF(BD!H888="COMMANDE","MARIA1","MARIA2"),IF(I888=INFO_CALENDRIER!$AB$8,IF(BD!H888="COMMANDE","MARIE1","MARIE2"),IF(I888=INFO_CALENDRIER!$AB$9,IF(BD!H888="COMMANDE","VALERIE1","VALERIE2"),"erreur")))))))))</f>
        <v/>
      </c>
      <c r="U888" s="52"/>
      <c r="V888" s="52"/>
      <c r="W888" s="60" t="str">
        <f t="shared" si="195"/>
        <v/>
      </c>
      <c r="X888" s="60" t="str">
        <f t="shared" si="196"/>
        <v/>
      </c>
      <c r="Y888" s="60" t="str">
        <f t="shared" si="197"/>
        <v/>
      </c>
      <c r="Z888" s="55" t="str">
        <f t="shared" si="198"/>
        <v/>
      </c>
    </row>
    <row r="889" spans="1:26" x14ac:dyDescent="0.25">
      <c r="A889" s="59"/>
      <c r="B889" s="122"/>
      <c r="C889" s="59"/>
      <c r="D889" s="61"/>
      <c r="E889" s="52"/>
      <c r="F889" s="52"/>
      <c r="G889" s="65"/>
      <c r="H889" s="97"/>
      <c r="I889" s="52"/>
      <c r="J889" s="60" t="str">
        <f t="shared" si="192"/>
        <v/>
      </c>
      <c r="K889" s="60" t="str">
        <f t="shared" si="193"/>
        <v/>
      </c>
      <c r="L889" s="60" t="str">
        <f t="shared" si="194"/>
        <v/>
      </c>
      <c r="M889" s="52"/>
      <c r="N889" s="52" t="str">
        <f t="shared" si="187"/>
        <v/>
      </c>
      <c r="O889" s="52" t="str">
        <f t="shared" si="188"/>
        <v/>
      </c>
      <c r="P889" s="52" t="str">
        <f t="shared" si="189"/>
        <v/>
      </c>
      <c r="Q889" s="52" t="str">
        <f>+IF(A889="","",CONCATENATE(YEAR(A889),"-",VLOOKUP(MONTH(A889),INFO_CALENDRIER!$I$1:$J$13,2,FALSE)))</f>
        <v/>
      </c>
      <c r="R889" s="52" t="str">
        <f t="shared" si="190"/>
        <v/>
      </c>
      <c r="S889" s="60" t="str">
        <f t="shared" si="191"/>
        <v/>
      </c>
      <c r="T889" s="52" t="str">
        <f>IF(H889="","",IF(I889=INFO_CALENDRIER!$AB$2,IF(BD!H889="COMMANDE","ALBAN1","ALBAN2"),IF(I889=INFO_CALENDRIER!$AB$3,IF(BD!H889="COMMANDE","ALICE1","ALICE2"),IF(I889=INFO_CALENDRIER!$AB$4,IF(BD!H889="COMMANDE","EUGENIE1","EUGENIE2"),IF(I889=INFO_CALENDRIER!$AB$5,IF(BD!H889="COMMANDE","FRED1","FRED2"),IF(I889=INFO_CALENDRIER!$AB$6,IF(BD!H889="COMMANDE","HERVE1","HERVE2"),IF(I889=INFO_CALENDRIER!$AB$7,IF(BD!H889="COMMANDE","MARIA1","MARIA2"),IF(I889=INFO_CALENDRIER!$AB$8,IF(BD!H889="COMMANDE","MARIE1","MARIE2"),IF(I889=INFO_CALENDRIER!$AB$9,IF(BD!H889="COMMANDE","VALERIE1","VALERIE2"),"erreur")))))))))</f>
        <v/>
      </c>
      <c r="U889" s="52"/>
      <c r="V889" s="52"/>
      <c r="W889" s="60" t="str">
        <f t="shared" si="195"/>
        <v/>
      </c>
      <c r="X889" s="60" t="str">
        <f t="shared" si="196"/>
        <v/>
      </c>
      <c r="Y889" s="60" t="str">
        <f t="shared" si="197"/>
        <v/>
      </c>
      <c r="Z889" s="55" t="str">
        <f t="shared" si="198"/>
        <v/>
      </c>
    </row>
    <row r="890" spans="1:26" x14ac:dyDescent="0.25">
      <c r="A890" s="59"/>
      <c r="B890" s="122"/>
      <c r="C890" s="59"/>
      <c r="D890" s="61"/>
      <c r="E890" s="52"/>
      <c r="F890" s="52"/>
      <c r="G890" s="65"/>
      <c r="H890" s="97"/>
      <c r="I890" s="52"/>
      <c r="J890" s="60" t="str">
        <f t="shared" si="192"/>
        <v/>
      </c>
      <c r="K890" s="60" t="str">
        <f t="shared" si="193"/>
        <v/>
      </c>
      <c r="L890" s="60" t="str">
        <f t="shared" si="194"/>
        <v/>
      </c>
      <c r="M890" s="52"/>
      <c r="N890" s="52" t="str">
        <f t="shared" si="187"/>
        <v/>
      </c>
      <c r="O890" s="52" t="str">
        <f t="shared" si="188"/>
        <v/>
      </c>
      <c r="P890" s="52" t="str">
        <f t="shared" si="189"/>
        <v/>
      </c>
      <c r="Q890" s="52" t="str">
        <f>+IF(A890="","",CONCATENATE(YEAR(A890),"-",VLOOKUP(MONTH(A890),INFO_CALENDRIER!$I$1:$J$13,2,FALSE)))</f>
        <v/>
      </c>
      <c r="R890" s="52" t="str">
        <f t="shared" si="190"/>
        <v/>
      </c>
      <c r="S890" s="60" t="str">
        <f t="shared" si="191"/>
        <v/>
      </c>
      <c r="T890" s="52" t="str">
        <f>IF(H890="","",IF(I890=INFO_CALENDRIER!$AB$2,IF(BD!H890="COMMANDE","ALBAN1","ALBAN2"),IF(I890=INFO_CALENDRIER!$AB$3,IF(BD!H890="COMMANDE","ALICE1","ALICE2"),IF(I890=INFO_CALENDRIER!$AB$4,IF(BD!H890="COMMANDE","EUGENIE1","EUGENIE2"),IF(I890=INFO_CALENDRIER!$AB$5,IF(BD!H890="COMMANDE","FRED1","FRED2"),IF(I890=INFO_CALENDRIER!$AB$6,IF(BD!H890="COMMANDE","HERVE1","HERVE2"),IF(I890=INFO_CALENDRIER!$AB$7,IF(BD!H890="COMMANDE","MARIA1","MARIA2"),IF(I890=INFO_CALENDRIER!$AB$8,IF(BD!H890="COMMANDE","MARIE1","MARIE2"),IF(I890=INFO_CALENDRIER!$AB$9,IF(BD!H890="COMMANDE","VALERIE1","VALERIE2"),"erreur")))))))))</f>
        <v/>
      </c>
      <c r="U890" s="52"/>
      <c r="V890" s="52"/>
      <c r="W890" s="60" t="str">
        <f t="shared" si="195"/>
        <v/>
      </c>
      <c r="X890" s="60" t="str">
        <f t="shared" si="196"/>
        <v/>
      </c>
      <c r="Y890" s="60" t="str">
        <f t="shared" si="197"/>
        <v/>
      </c>
      <c r="Z890" s="55" t="str">
        <f t="shared" si="198"/>
        <v/>
      </c>
    </row>
    <row r="891" spans="1:26" x14ac:dyDescent="0.25">
      <c r="A891" s="59"/>
      <c r="B891" s="122"/>
      <c r="C891" s="59"/>
      <c r="D891" s="61"/>
      <c r="E891" s="52"/>
      <c r="F891" s="52"/>
      <c r="G891" s="65"/>
      <c r="H891" s="97"/>
      <c r="I891" s="52"/>
      <c r="J891" s="60" t="str">
        <f t="shared" si="192"/>
        <v/>
      </c>
      <c r="K891" s="60" t="str">
        <f t="shared" si="193"/>
        <v/>
      </c>
      <c r="L891" s="60" t="str">
        <f t="shared" si="194"/>
        <v/>
      </c>
      <c r="M891" s="52"/>
      <c r="N891" s="52" t="str">
        <f t="shared" si="187"/>
        <v/>
      </c>
      <c r="O891" s="52" t="str">
        <f t="shared" si="188"/>
        <v/>
      </c>
      <c r="P891" s="52" t="str">
        <f t="shared" si="189"/>
        <v/>
      </c>
      <c r="Q891" s="52" t="str">
        <f>+IF(A891="","",CONCATENATE(YEAR(A891),"-",VLOOKUP(MONTH(A891),INFO_CALENDRIER!$I$1:$J$13,2,FALSE)))</f>
        <v/>
      </c>
      <c r="R891" s="52" t="str">
        <f t="shared" si="190"/>
        <v/>
      </c>
      <c r="S891" s="60" t="str">
        <f t="shared" si="191"/>
        <v/>
      </c>
      <c r="T891" s="52" t="str">
        <f>IF(H891="","",IF(I891=INFO_CALENDRIER!$AB$2,IF(BD!H891="COMMANDE","ALBAN1","ALBAN2"),IF(I891=INFO_CALENDRIER!$AB$3,IF(BD!H891="COMMANDE","ALICE1","ALICE2"),IF(I891=INFO_CALENDRIER!$AB$4,IF(BD!H891="COMMANDE","EUGENIE1","EUGENIE2"),IF(I891=INFO_CALENDRIER!$AB$5,IF(BD!H891="COMMANDE","FRED1","FRED2"),IF(I891=INFO_CALENDRIER!$AB$6,IF(BD!H891="COMMANDE","HERVE1","HERVE2"),IF(I891=INFO_CALENDRIER!$AB$7,IF(BD!H891="COMMANDE","MARIA1","MARIA2"),IF(I891=INFO_CALENDRIER!$AB$8,IF(BD!H891="COMMANDE","MARIE1","MARIE2"),IF(I891=INFO_CALENDRIER!$AB$9,IF(BD!H891="COMMANDE","VALERIE1","VALERIE2"),"erreur")))))))))</f>
        <v/>
      </c>
      <c r="U891" s="52"/>
      <c r="V891" s="52"/>
      <c r="W891" s="60" t="str">
        <f t="shared" si="195"/>
        <v/>
      </c>
      <c r="X891" s="60" t="str">
        <f t="shared" si="196"/>
        <v/>
      </c>
      <c r="Y891" s="60" t="str">
        <f t="shared" si="197"/>
        <v/>
      </c>
      <c r="Z891" s="55" t="str">
        <f t="shared" si="198"/>
        <v/>
      </c>
    </row>
    <row r="892" spans="1:26" x14ac:dyDescent="0.25">
      <c r="A892" s="59"/>
      <c r="B892" s="122"/>
      <c r="C892" s="59"/>
      <c r="D892" s="61"/>
      <c r="E892" s="52"/>
      <c r="F892" s="52"/>
      <c r="G892" s="65"/>
      <c r="H892" s="97"/>
      <c r="I892" s="52"/>
      <c r="J892" s="60" t="str">
        <f t="shared" si="192"/>
        <v/>
      </c>
      <c r="K892" s="60" t="str">
        <f t="shared" si="193"/>
        <v/>
      </c>
      <c r="L892" s="60" t="str">
        <f t="shared" si="194"/>
        <v/>
      </c>
      <c r="M892" s="52"/>
      <c r="N892" s="52" t="str">
        <f t="shared" si="187"/>
        <v/>
      </c>
      <c r="O892" s="52" t="str">
        <f t="shared" si="188"/>
        <v/>
      </c>
      <c r="P892" s="52" t="str">
        <f t="shared" si="189"/>
        <v/>
      </c>
      <c r="Q892" s="52" t="str">
        <f>+IF(A892="","",CONCATENATE(YEAR(A892),"-",VLOOKUP(MONTH(A892),INFO_CALENDRIER!$I$1:$J$13,2,FALSE)))</f>
        <v/>
      </c>
      <c r="R892" s="52" t="str">
        <f t="shared" si="190"/>
        <v/>
      </c>
      <c r="S892" s="60" t="str">
        <f t="shared" si="191"/>
        <v/>
      </c>
      <c r="T892" s="52" t="str">
        <f>IF(H892="","",IF(I892=INFO_CALENDRIER!$AB$2,IF(BD!H892="COMMANDE","ALBAN1","ALBAN2"),IF(I892=INFO_CALENDRIER!$AB$3,IF(BD!H892="COMMANDE","ALICE1","ALICE2"),IF(I892=INFO_CALENDRIER!$AB$4,IF(BD!H892="COMMANDE","EUGENIE1","EUGENIE2"),IF(I892=INFO_CALENDRIER!$AB$5,IF(BD!H892="COMMANDE","FRED1","FRED2"),IF(I892=INFO_CALENDRIER!$AB$6,IF(BD!H892="COMMANDE","HERVE1","HERVE2"),IF(I892=INFO_CALENDRIER!$AB$7,IF(BD!H892="COMMANDE","MARIA1","MARIA2"),IF(I892=INFO_CALENDRIER!$AB$8,IF(BD!H892="COMMANDE","MARIE1","MARIE2"),IF(I892=INFO_CALENDRIER!$AB$9,IF(BD!H892="COMMANDE","VALERIE1","VALERIE2"),"erreur")))))))))</f>
        <v/>
      </c>
      <c r="U892" s="52"/>
      <c r="V892" s="52"/>
      <c r="W892" s="60" t="str">
        <f t="shared" si="195"/>
        <v/>
      </c>
      <c r="X892" s="60" t="str">
        <f t="shared" si="196"/>
        <v/>
      </c>
      <c r="Y892" s="60" t="str">
        <f t="shared" si="197"/>
        <v/>
      </c>
      <c r="Z892" s="55" t="str">
        <f t="shared" si="198"/>
        <v/>
      </c>
    </row>
    <row r="893" spans="1:26" x14ac:dyDescent="0.25">
      <c r="A893" s="59"/>
      <c r="B893" s="122"/>
      <c r="C893" s="59"/>
      <c r="D893" s="61"/>
      <c r="E893" s="52"/>
      <c r="F893" s="52"/>
      <c r="G893" s="65"/>
      <c r="H893" s="97"/>
      <c r="I893" s="52"/>
      <c r="J893" s="60" t="str">
        <f t="shared" si="192"/>
        <v/>
      </c>
      <c r="K893" s="60" t="str">
        <f t="shared" si="193"/>
        <v/>
      </c>
      <c r="L893" s="60" t="str">
        <f t="shared" si="194"/>
        <v/>
      </c>
      <c r="M893" s="52"/>
      <c r="N893" s="52" t="str">
        <f t="shared" si="187"/>
        <v/>
      </c>
      <c r="O893" s="52" t="str">
        <f t="shared" si="188"/>
        <v/>
      </c>
      <c r="P893" s="52" t="str">
        <f t="shared" si="189"/>
        <v/>
      </c>
      <c r="Q893" s="52" t="str">
        <f>+IF(A893="","",CONCATENATE(YEAR(A893),"-",VLOOKUP(MONTH(A893),INFO_CALENDRIER!$I$1:$J$13,2,FALSE)))</f>
        <v/>
      </c>
      <c r="R893" s="52" t="str">
        <f t="shared" si="190"/>
        <v/>
      </c>
      <c r="S893" s="60" t="str">
        <f t="shared" si="191"/>
        <v/>
      </c>
      <c r="T893" s="52" t="str">
        <f>IF(H893="","",IF(I893=INFO_CALENDRIER!$AB$2,IF(BD!H893="COMMANDE","ALBAN1","ALBAN2"),IF(I893=INFO_CALENDRIER!$AB$3,IF(BD!H893="COMMANDE","ALICE1","ALICE2"),IF(I893=INFO_CALENDRIER!$AB$4,IF(BD!H893="COMMANDE","EUGENIE1","EUGENIE2"),IF(I893=INFO_CALENDRIER!$AB$5,IF(BD!H893="COMMANDE","FRED1","FRED2"),IF(I893=INFO_CALENDRIER!$AB$6,IF(BD!H893="COMMANDE","HERVE1","HERVE2"),IF(I893=INFO_CALENDRIER!$AB$7,IF(BD!H893="COMMANDE","MARIA1","MARIA2"),IF(I893=INFO_CALENDRIER!$AB$8,IF(BD!H893="COMMANDE","MARIE1","MARIE2"),IF(I893=INFO_CALENDRIER!$AB$9,IF(BD!H893="COMMANDE","VALERIE1","VALERIE2"),"erreur")))))))))</f>
        <v/>
      </c>
      <c r="U893" s="52"/>
      <c r="V893" s="52"/>
      <c r="W893" s="60" t="str">
        <f t="shared" si="195"/>
        <v/>
      </c>
      <c r="X893" s="60" t="str">
        <f t="shared" si="196"/>
        <v/>
      </c>
      <c r="Y893" s="60" t="str">
        <f t="shared" si="197"/>
        <v/>
      </c>
      <c r="Z893" s="55" t="str">
        <f t="shared" si="198"/>
        <v/>
      </c>
    </row>
    <row r="894" spans="1:26" x14ac:dyDescent="0.25">
      <c r="A894" s="59"/>
      <c r="B894" s="122"/>
      <c r="C894" s="59"/>
      <c r="D894" s="61"/>
      <c r="E894" s="52"/>
      <c r="F894" s="52"/>
      <c r="G894" s="65"/>
      <c r="H894" s="97"/>
      <c r="I894" s="52"/>
      <c r="J894" s="60" t="str">
        <f t="shared" si="192"/>
        <v/>
      </c>
      <c r="K894" s="60" t="str">
        <f t="shared" si="193"/>
        <v/>
      </c>
      <c r="L894" s="60" t="str">
        <f t="shared" si="194"/>
        <v/>
      </c>
      <c r="M894" s="52"/>
      <c r="N894" s="52" t="str">
        <f t="shared" si="187"/>
        <v/>
      </c>
      <c r="O894" s="52" t="str">
        <f t="shared" si="188"/>
        <v/>
      </c>
      <c r="P894" s="52" t="str">
        <f t="shared" si="189"/>
        <v/>
      </c>
      <c r="Q894" s="52" t="str">
        <f>+IF(A894="","",CONCATENATE(YEAR(A894),"-",VLOOKUP(MONTH(A894),INFO_CALENDRIER!$I$1:$J$13,2,FALSE)))</f>
        <v/>
      </c>
      <c r="R894" s="52" t="str">
        <f t="shared" si="190"/>
        <v/>
      </c>
      <c r="S894" s="60" t="str">
        <f t="shared" si="191"/>
        <v/>
      </c>
      <c r="T894" s="52" t="str">
        <f>IF(H894="","",IF(I894=INFO_CALENDRIER!$AB$2,IF(BD!H894="COMMANDE","ALBAN1","ALBAN2"),IF(I894=INFO_CALENDRIER!$AB$3,IF(BD!H894="COMMANDE","ALICE1","ALICE2"),IF(I894=INFO_CALENDRIER!$AB$4,IF(BD!H894="COMMANDE","EUGENIE1","EUGENIE2"),IF(I894=INFO_CALENDRIER!$AB$5,IF(BD!H894="COMMANDE","FRED1","FRED2"),IF(I894=INFO_CALENDRIER!$AB$6,IF(BD!H894="COMMANDE","HERVE1","HERVE2"),IF(I894=INFO_CALENDRIER!$AB$7,IF(BD!H894="COMMANDE","MARIA1","MARIA2"),IF(I894=INFO_CALENDRIER!$AB$8,IF(BD!H894="COMMANDE","MARIE1","MARIE2"),IF(I894=INFO_CALENDRIER!$AB$9,IF(BD!H894="COMMANDE","VALERIE1","VALERIE2"),"erreur")))))))))</f>
        <v/>
      </c>
      <c r="U894" s="52"/>
      <c r="V894" s="52"/>
      <c r="W894" s="60" t="str">
        <f t="shared" si="195"/>
        <v/>
      </c>
      <c r="X894" s="60" t="str">
        <f t="shared" si="196"/>
        <v/>
      </c>
      <c r="Y894" s="60" t="str">
        <f t="shared" si="197"/>
        <v/>
      </c>
      <c r="Z894" s="55" t="str">
        <f t="shared" si="198"/>
        <v/>
      </c>
    </row>
    <row r="895" spans="1:26" x14ac:dyDescent="0.25">
      <c r="A895" s="59"/>
      <c r="B895" s="122"/>
      <c r="C895" s="59"/>
      <c r="D895" s="61"/>
      <c r="E895" s="52"/>
      <c r="F895" s="52"/>
      <c r="G895" s="65"/>
      <c r="H895" s="97"/>
      <c r="I895" s="52"/>
      <c r="J895" s="60" t="str">
        <f t="shared" si="192"/>
        <v/>
      </c>
      <c r="K895" s="60" t="str">
        <f t="shared" si="193"/>
        <v/>
      </c>
      <c r="L895" s="60" t="str">
        <f t="shared" si="194"/>
        <v/>
      </c>
      <c r="M895" s="52"/>
      <c r="N895" s="52" t="str">
        <f t="shared" si="187"/>
        <v/>
      </c>
      <c r="O895" s="52" t="str">
        <f t="shared" si="188"/>
        <v/>
      </c>
      <c r="P895" s="52" t="str">
        <f t="shared" si="189"/>
        <v/>
      </c>
      <c r="Q895" s="52" t="str">
        <f>+IF(A895="","",CONCATENATE(YEAR(A895),"-",VLOOKUP(MONTH(A895),INFO_CALENDRIER!$I$1:$J$13,2,FALSE)))</f>
        <v/>
      </c>
      <c r="R895" s="52" t="str">
        <f t="shared" si="190"/>
        <v/>
      </c>
      <c r="S895" s="60" t="str">
        <f t="shared" si="191"/>
        <v/>
      </c>
      <c r="T895" s="52" t="str">
        <f>IF(H895="","",IF(I895=INFO_CALENDRIER!$AB$2,IF(BD!H895="COMMANDE","ALBAN1","ALBAN2"),IF(I895=INFO_CALENDRIER!$AB$3,IF(BD!H895="COMMANDE","ALICE1","ALICE2"),IF(I895=INFO_CALENDRIER!$AB$4,IF(BD!H895="COMMANDE","EUGENIE1","EUGENIE2"),IF(I895=INFO_CALENDRIER!$AB$5,IF(BD!H895="COMMANDE","FRED1","FRED2"),IF(I895=INFO_CALENDRIER!$AB$6,IF(BD!H895="COMMANDE","HERVE1","HERVE2"),IF(I895=INFO_CALENDRIER!$AB$7,IF(BD!H895="COMMANDE","MARIA1","MARIA2"),IF(I895=INFO_CALENDRIER!$AB$8,IF(BD!H895="COMMANDE","MARIE1","MARIE2"),IF(I895=INFO_CALENDRIER!$AB$9,IF(BD!H895="COMMANDE","VALERIE1","VALERIE2"),"erreur")))))))))</f>
        <v/>
      </c>
      <c r="U895" s="52"/>
      <c r="V895" s="52"/>
      <c r="W895" s="60" t="str">
        <f t="shared" si="195"/>
        <v/>
      </c>
      <c r="X895" s="60" t="str">
        <f t="shared" si="196"/>
        <v/>
      </c>
      <c r="Y895" s="60" t="str">
        <f t="shared" si="197"/>
        <v/>
      </c>
      <c r="Z895" s="55" t="str">
        <f t="shared" si="198"/>
        <v/>
      </c>
    </row>
    <row r="896" spans="1:26" x14ac:dyDescent="0.25">
      <c r="A896" s="59"/>
      <c r="B896" s="122"/>
      <c r="C896" s="59"/>
      <c r="D896" s="61"/>
      <c r="E896" s="52"/>
      <c r="F896" s="52"/>
      <c r="G896" s="65"/>
      <c r="H896" s="97"/>
      <c r="I896" s="52"/>
      <c r="J896" s="60" t="str">
        <f t="shared" si="192"/>
        <v/>
      </c>
      <c r="K896" s="60" t="str">
        <f t="shared" si="193"/>
        <v/>
      </c>
      <c r="L896" s="60" t="str">
        <f t="shared" si="194"/>
        <v/>
      </c>
      <c r="M896" s="52"/>
      <c r="N896" s="52" t="str">
        <f t="shared" si="187"/>
        <v/>
      </c>
      <c r="O896" s="52" t="str">
        <f t="shared" si="188"/>
        <v/>
      </c>
      <c r="P896" s="52" t="str">
        <f t="shared" si="189"/>
        <v/>
      </c>
      <c r="Q896" s="52" t="str">
        <f>+IF(A896="","",CONCATENATE(YEAR(A896),"-",VLOOKUP(MONTH(A896),INFO_CALENDRIER!$I$1:$J$13,2,FALSE)))</f>
        <v/>
      </c>
      <c r="R896" s="52" t="str">
        <f t="shared" si="190"/>
        <v/>
      </c>
      <c r="S896" s="60" t="str">
        <f t="shared" si="191"/>
        <v/>
      </c>
      <c r="T896" s="52" t="str">
        <f>IF(H896="","",IF(I896=INFO_CALENDRIER!$AB$2,IF(BD!H896="COMMANDE","ALBAN1","ALBAN2"),IF(I896=INFO_CALENDRIER!$AB$3,IF(BD!H896="COMMANDE","ALICE1","ALICE2"),IF(I896=INFO_CALENDRIER!$AB$4,IF(BD!H896="COMMANDE","EUGENIE1","EUGENIE2"),IF(I896=INFO_CALENDRIER!$AB$5,IF(BD!H896="COMMANDE","FRED1","FRED2"),IF(I896=INFO_CALENDRIER!$AB$6,IF(BD!H896="COMMANDE","HERVE1","HERVE2"),IF(I896=INFO_CALENDRIER!$AB$7,IF(BD!H896="COMMANDE","MARIA1","MARIA2"),IF(I896=INFO_CALENDRIER!$AB$8,IF(BD!H896="COMMANDE","MARIE1","MARIE2"),IF(I896=INFO_CALENDRIER!$AB$9,IF(BD!H896="COMMANDE","VALERIE1","VALERIE2"),"erreur")))))))))</f>
        <v/>
      </c>
      <c r="U896" s="52"/>
      <c r="V896" s="52"/>
      <c r="W896" s="60" t="str">
        <f t="shared" si="195"/>
        <v/>
      </c>
      <c r="X896" s="60" t="str">
        <f t="shared" si="196"/>
        <v/>
      </c>
      <c r="Y896" s="60" t="str">
        <f t="shared" si="197"/>
        <v/>
      </c>
      <c r="Z896" s="55" t="str">
        <f t="shared" si="198"/>
        <v/>
      </c>
    </row>
    <row r="897" spans="1:26" x14ac:dyDescent="0.25">
      <c r="A897" s="59"/>
      <c r="B897" s="122"/>
      <c r="C897" s="59"/>
      <c r="D897" s="61"/>
      <c r="E897" s="52"/>
      <c r="F897" s="52"/>
      <c r="G897" s="65"/>
      <c r="H897" s="97"/>
      <c r="I897" s="52"/>
      <c r="J897" s="60" t="str">
        <f t="shared" si="192"/>
        <v/>
      </c>
      <c r="K897" s="60" t="str">
        <f t="shared" si="193"/>
        <v/>
      </c>
      <c r="L897" s="60" t="str">
        <f t="shared" si="194"/>
        <v/>
      </c>
      <c r="M897" s="52"/>
      <c r="N897" s="52" t="str">
        <f t="shared" si="187"/>
        <v/>
      </c>
      <c r="O897" s="52" t="str">
        <f t="shared" si="188"/>
        <v/>
      </c>
      <c r="P897" s="52" t="str">
        <f t="shared" si="189"/>
        <v/>
      </c>
      <c r="Q897" s="52" t="str">
        <f>+IF(A897="","",CONCATENATE(YEAR(A897),"-",VLOOKUP(MONTH(A897),INFO_CALENDRIER!$I$1:$J$13,2,FALSE)))</f>
        <v/>
      </c>
      <c r="R897" s="52" t="str">
        <f t="shared" si="190"/>
        <v/>
      </c>
      <c r="S897" s="60" t="str">
        <f t="shared" si="191"/>
        <v/>
      </c>
      <c r="T897" s="52" t="str">
        <f>IF(H897="","",IF(I897=INFO_CALENDRIER!$AB$2,IF(BD!H897="COMMANDE","ALBAN1","ALBAN2"),IF(I897=INFO_CALENDRIER!$AB$3,IF(BD!H897="COMMANDE","ALICE1","ALICE2"),IF(I897=INFO_CALENDRIER!$AB$4,IF(BD!H897="COMMANDE","EUGENIE1","EUGENIE2"),IF(I897=INFO_CALENDRIER!$AB$5,IF(BD!H897="COMMANDE","FRED1","FRED2"),IF(I897=INFO_CALENDRIER!$AB$6,IF(BD!H897="COMMANDE","HERVE1","HERVE2"),IF(I897=INFO_CALENDRIER!$AB$7,IF(BD!H897="COMMANDE","MARIA1","MARIA2"),IF(I897=INFO_CALENDRIER!$AB$8,IF(BD!H897="COMMANDE","MARIE1","MARIE2"),IF(I897=INFO_CALENDRIER!$AB$9,IF(BD!H897="COMMANDE","VALERIE1","VALERIE2"),"erreur")))))))))</f>
        <v/>
      </c>
      <c r="U897" s="52"/>
      <c r="V897" s="52"/>
      <c r="W897" s="60" t="str">
        <f t="shared" si="195"/>
        <v/>
      </c>
      <c r="X897" s="60" t="str">
        <f t="shared" si="196"/>
        <v/>
      </c>
      <c r="Y897" s="60" t="str">
        <f t="shared" si="197"/>
        <v/>
      </c>
      <c r="Z897" s="55" t="str">
        <f t="shared" si="198"/>
        <v/>
      </c>
    </row>
    <row r="898" spans="1:26" x14ac:dyDescent="0.25">
      <c r="A898" s="59"/>
      <c r="B898" s="122"/>
      <c r="C898" s="59"/>
      <c r="D898" s="61"/>
      <c r="E898" s="52"/>
      <c r="F898" s="52"/>
      <c r="G898" s="65"/>
      <c r="H898" s="97"/>
      <c r="I898" s="52"/>
      <c r="J898" s="60" t="str">
        <f t="shared" si="192"/>
        <v/>
      </c>
      <c r="K898" s="60" t="str">
        <f t="shared" si="193"/>
        <v/>
      </c>
      <c r="L898" s="60" t="str">
        <f t="shared" si="194"/>
        <v/>
      </c>
      <c r="M898" s="52"/>
      <c r="N898" s="52" t="str">
        <f t="shared" si="187"/>
        <v/>
      </c>
      <c r="O898" s="52" t="str">
        <f t="shared" si="188"/>
        <v/>
      </c>
      <c r="P898" s="52" t="str">
        <f t="shared" si="189"/>
        <v/>
      </c>
      <c r="Q898" s="52" t="str">
        <f>+IF(A898="","",CONCATENATE(YEAR(A898),"-",VLOOKUP(MONTH(A898),INFO_CALENDRIER!$I$1:$J$13,2,FALSE)))</f>
        <v/>
      </c>
      <c r="R898" s="52" t="str">
        <f t="shared" si="190"/>
        <v/>
      </c>
      <c r="S898" s="60" t="str">
        <f t="shared" si="191"/>
        <v/>
      </c>
      <c r="T898" s="52" t="str">
        <f>IF(H898="","",IF(I898=INFO_CALENDRIER!$AB$2,IF(BD!H898="COMMANDE","ALBAN1","ALBAN2"),IF(I898=INFO_CALENDRIER!$AB$3,IF(BD!H898="COMMANDE","ALICE1","ALICE2"),IF(I898=INFO_CALENDRIER!$AB$4,IF(BD!H898="COMMANDE","EUGENIE1","EUGENIE2"),IF(I898=INFO_CALENDRIER!$AB$5,IF(BD!H898="COMMANDE","FRED1","FRED2"),IF(I898=INFO_CALENDRIER!$AB$6,IF(BD!H898="COMMANDE","HERVE1","HERVE2"),IF(I898=INFO_CALENDRIER!$AB$7,IF(BD!H898="COMMANDE","MARIA1","MARIA2"),IF(I898=INFO_CALENDRIER!$AB$8,IF(BD!H898="COMMANDE","MARIE1","MARIE2"),IF(I898=INFO_CALENDRIER!$AB$9,IF(BD!H898="COMMANDE","VALERIE1","VALERIE2"),"erreur")))))))))</f>
        <v/>
      </c>
      <c r="U898" s="52"/>
      <c r="V898" s="52"/>
      <c r="W898" s="60" t="str">
        <f t="shared" si="195"/>
        <v/>
      </c>
      <c r="X898" s="60" t="str">
        <f t="shared" si="196"/>
        <v/>
      </c>
      <c r="Y898" s="60" t="str">
        <f t="shared" si="197"/>
        <v/>
      </c>
      <c r="Z898" s="55" t="str">
        <f t="shared" si="198"/>
        <v/>
      </c>
    </row>
    <row r="899" spans="1:26" x14ac:dyDescent="0.25">
      <c r="A899" s="59"/>
      <c r="B899" s="122"/>
      <c r="C899" s="59"/>
      <c r="D899" s="61"/>
      <c r="E899" s="52"/>
      <c r="F899" s="52"/>
      <c r="G899" s="65"/>
      <c r="H899" s="97"/>
      <c r="I899" s="52"/>
      <c r="J899" s="60" t="str">
        <f t="shared" si="192"/>
        <v/>
      </c>
      <c r="K899" s="60" t="str">
        <f t="shared" si="193"/>
        <v/>
      </c>
      <c r="L899" s="60" t="str">
        <f t="shared" si="194"/>
        <v/>
      </c>
      <c r="M899" s="52"/>
      <c r="N899" s="52" t="str">
        <f t="shared" ref="N899:N962" si="199">+IF($A899="","",IF(OR(ISERR(K899),ISNA(K899)),1,0))</f>
        <v/>
      </c>
      <c r="O899" s="52" t="str">
        <f t="shared" ref="O899:O962" si="200">+IF($A899="","",IF(OR(ISERR(J899),ISNA(J899)),1,0))</f>
        <v/>
      </c>
      <c r="P899" s="52" t="str">
        <f t="shared" ref="P899:P962" si="201">IF($A899="","",IF(OR(ISERR(L899),ISNA(L899)),1,0))</f>
        <v/>
      </c>
      <c r="Q899" s="52" t="str">
        <f>+IF(A899="","",CONCATENATE(YEAR(A899),"-",VLOOKUP(MONTH(A899),INFO_CALENDRIER!$I$1:$J$13,2,FALSE)))</f>
        <v/>
      </c>
      <c r="R899" s="52" t="str">
        <f t="shared" ref="R899:R962" si="202">+IF($A899="","",IF(OR(ISERR(E899),ISNA(E899)),1,0))</f>
        <v/>
      </c>
      <c r="S899" s="60" t="str">
        <f t="shared" ref="S899:S962" si="203">IF($A899="","",IF(OR(ISERR(I899),ISNA(I899)),1,0))</f>
        <v/>
      </c>
      <c r="T899" s="52" t="str">
        <f>IF(H899="","",IF(I899=INFO_CALENDRIER!$AB$2,IF(BD!H899="COMMANDE","ALBAN1","ALBAN2"),IF(I899=INFO_CALENDRIER!$AB$3,IF(BD!H899="COMMANDE","ALICE1","ALICE2"),IF(I899=INFO_CALENDRIER!$AB$4,IF(BD!H899="COMMANDE","EUGENIE1","EUGENIE2"),IF(I899=INFO_CALENDRIER!$AB$5,IF(BD!H899="COMMANDE","FRED1","FRED2"),IF(I899=INFO_CALENDRIER!$AB$6,IF(BD!H899="COMMANDE","HERVE1","HERVE2"),IF(I899=INFO_CALENDRIER!$AB$7,IF(BD!H899="COMMANDE","MARIA1","MARIA2"),IF(I899=INFO_CALENDRIER!$AB$8,IF(BD!H899="COMMANDE","MARIE1","MARIE2"),IF(I899=INFO_CALENDRIER!$AB$9,IF(BD!H899="COMMANDE","VALERIE1","VALERIE2"),"erreur")))))))))</f>
        <v/>
      </c>
      <c r="U899" s="52"/>
      <c r="V899" s="52"/>
      <c r="W899" s="60" t="str">
        <f t="shared" si="195"/>
        <v/>
      </c>
      <c r="X899" s="60" t="str">
        <f t="shared" si="196"/>
        <v/>
      </c>
      <c r="Y899" s="60" t="str">
        <f t="shared" si="197"/>
        <v/>
      </c>
      <c r="Z899" s="55" t="str">
        <f t="shared" si="198"/>
        <v/>
      </c>
    </row>
    <row r="900" spans="1:26" x14ac:dyDescent="0.25">
      <c r="A900" s="59"/>
      <c r="B900" s="122"/>
      <c r="C900" s="59"/>
      <c r="D900" s="61"/>
      <c r="E900" s="52"/>
      <c r="F900" s="52"/>
      <c r="G900" s="65"/>
      <c r="H900" s="97"/>
      <c r="I900" s="52"/>
      <c r="J900" s="60" t="str">
        <f t="shared" si="192"/>
        <v/>
      </c>
      <c r="K900" s="60" t="str">
        <f t="shared" si="193"/>
        <v/>
      </c>
      <c r="L900" s="60" t="str">
        <f t="shared" si="194"/>
        <v/>
      </c>
      <c r="M900" s="52"/>
      <c r="N900" s="52" t="str">
        <f t="shared" si="199"/>
        <v/>
      </c>
      <c r="O900" s="52" t="str">
        <f t="shared" si="200"/>
        <v/>
      </c>
      <c r="P900" s="52" t="str">
        <f t="shared" si="201"/>
        <v/>
      </c>
      <c r="Q900" s="52" t="str">
        <f>+IF(A900="","",CONCATENATE(YEAR(A900),"-",VLOOKUP(MONTH(A900),INFO_CALENDRIER!$I$1:$J$13,2,FALSE)))</f>
        <v/>
      </c>
      <c r="R900" s="52" t="str">
        <f t="shared" si="202"/>
        <v/>
      </c>
      <c r="S900" s="60" t="str">
        <f t="shared" si="203"/>
        <v/>
      </c>
      <c r="T900" s="52" t="str">
        <f>IF(H900="","",IF(I900=INFO_CALENDRIER!$AB$2,IF(BD!H900="COMMANDE","ALBAN1","ALBAN2"),IF(I900=INFO_CALENDRIER!$AB$3,IF(BD!H900="COMMANDE","ALICE1","ALICE2"),IF(I900=INFO_CALENDRIER!$AB$4,IF(BD!H900="COMMANDE","EUGENIE1","EUGENIE2"),IF(I900=INFO_CALENDRIER!$AB$5,IF(BD!H900="COMMANDE","FRED1","FRED2"),IF(I900=INFO_CALENDRIER!$AB$6,IF(BD!H900="COMMANDE","HERVE1","HERVE2"),IF(I900=INFO_CALENDRIER!$AB$7,IF(BD!H900="COMMANDE","MARIA1","MARIA2"),IF(I900=INFO_CALENDRIER!$AB$8,IF(BD!H900="COMMANDE","MARIE1","MARIE2"),IF(I900=INFO_CALENDRIER!$AB$9,IF(BD!H900="COMMANDE","VALERIE1","VALERIE2"),"erreur")))))))))</f>
        <v/>
      </c>
      <c r="U900" s="52"/>
      <c r="V900" s="52"/>
      <c r="W900" s="60" t="str">
        <f t="shared" si="195"/>
        <v/>
      </c>
      <c r="X900" s="60" t="str">
        <f t="shared" si="196"/>
        <v/>
      </c>
      <c r="Y900" s="60" t="str">
        <f t="shared" si="197"/>
        <v/>
      </c>
      <c r="Z900" s="55" t="str">
        <f t="shared" si="198"/>
        <v/>
      </c>
    </row>
    <row r="901" spans="1:26" x14ac:dyDescent="0.25">
      <c r="A901" s="59"/>
      <c r="B901" s="122"/>
      <c r="C901" s="59"/>
      <c r="D901" s="61"/>
      <c r="E901" s="52"/>
      <c r="F901" s="52"/>
      <c r="G901" s="65"/>
      <c r="H901" s="97"/>
      <c r="I901" s="52"/>
      <c r="J901" s="60" t="str">
        <f t="shared" si="192"/>
        <v/>
      </c>
      <c r="K901" s="60" t="str">
        <f t="shared" si="193"/>
        <v/>
      </c>
      <c r="L901" s="60" t="str">
        <f t="shared" si="194"/>
        <v/>
      </c>
      <c r="M901" s="52"/>
      <c r="N901" s="52" t="str">
        <f t="shared" si="199"/>
        <v/>
      </c>
      <c r="O901" s="52" t="str">
        <f t="shared" si="200"/>
        <v/>
      </c>
      <c r="P901" s="52" t="str">
        <f t="shared" si="201"/>
        <v/>
      </c>
      <c r="Q901" s="52" t="str">
        <f>+IF(A901="","",CONCATENATE(YEAR(A901),"-",VLOOKUP(MONTH(A901),INFO_CALENDRIER!$I$1:$J$13,2,FALSE)))</f>
        <v/>
      </c>
      <c r="R901" s="52" t="str">
        <f t="shared" si="202"/>
        <v/>
      </c>
      <c r="S901" s="60" t="str">
        <f t="shared" si="203"/>
        <v/>
      </c>
      <c r="T901" s="52" t="str">
        <f>IF(H901="","",IF(I901=INFO_CALENDRIER!$AB$2,IF(BD!H901="COMMANDE","ALBAN1","ALBAN2"),IF(I901=INFO_CALENDRIER!$AB$3,IF(BD!H901="COMMANDE","ALICE1","ALICE2"),IF(I901=INFO_CALENDRIER!$AB$4,IF(BD!H901="COMMANDE","EUGENIE1","EUGENIE2"),IF(I901=INFO_CALENDRIER!$AB$5,IF(BD!H901="COMMANDE","FRED1","FRED2"),IF(I901=INFO_CALENDRIER!$AB$6,IF(BD!H901="COMMANDE","HERVE1","HERVE2"),IF(I901=INFO_CALENDRIER!$AB$7,IF(BD!H901="COMMANDE","MARIA1","MARIA2"),IF(I901=INFO_CALENDRIER!$AB$8,IF(BD!H901="COMMANDE","MARIE1","MARIE2"),IF(I901=INFO_CALENDRIER!$AB$9,IF(BD!H901="COMMANDE","VALERIE1","VALERIE2"),"erreur")))))))))</f>
        <v/>
      </c>
      <c r="U901" s="52"/>
      <c r="V901" s="52"/>
      <c r="W901" s="60" t="str">
        <f t="shared" si="195"/>
        <v/>
      </c>
      <c r="X901" s="60" t="str">
        <f t="shared" si="196"/>
        <v/>
      </c>
      <c r="Y901" s="60" t="str">
        <f t="shared" si="197"/>
        <v/>
      </c>
      <c r="Z901" s="55" t="str">
        <f t="shared" si="198"/>
        <v/>
      </c>
    </row>
    <row r="902" spans="1:26" x14ac:dyDescent="0.25">
      <c r="A902" s="59"/>
      <c r="B902" s="122"/>
      <c r="C902" s="59"/>
      <c r="D902" s="61"/>
      <c r="E902" s="52"/>
      <c r="F902" s="52"/>
      <c r="G902" s="65"/>
      <c r="H902" s="97"/>
      <c r="I902" s="52"/>
      <c r="J902" s="60" t="str">
        <f t="shared" si="192"/>
        <v/>
      </c>
      <c r="K902" s="60" t="str">
        <f t="shared" si="193"/>
        <v/>
      </c>
      <c r="L902" s="60" t="str">
        <f t="shared" si="194"/>
        <v/>
      </c>
      <c r="M902" s="52"/>
      <c r="N902" s="52" t="str">
        <f t="shared" si="199"/>
        <v/>
      </c>
      <c r="O902" s="52" t="str">
        <f t="shared" si="200"/>
        <v/>
      </c>
      <c r="P902" s="52" t="str">
        <f t="shared" si="201"/>
        <v/>
      </c>
      <c r="Q902" s="52" t="str">
        <f>+IF(A902="","",CONCATENATE(YEAR(A902),"-",VLOOKUP(MONTH(A902),INFO_CALENDRIER!$I$1:$J$13,2,FALSE)))</f>
        <v/>
      </c>
      <c r="R902" s="52" t="str">
        <f t="shared" si="202"/>
        <v/>
      </c>
      <c r="S902" s="60" t="str">
        <f t="shared" si="203"/>
        <v/>
      </c>
      <c r="T902" s="52" t="str">
        <f>IF(H902="","",IF(I902=INFO_CALENDRIER!$AB$2,IF(BD!H902="COMMANDE","ALBAN1","ALBAN2"),IF(I902=INFO_CALENDRIER!$AB$3,IF(BD!H902="COMMANDE","ALICE1","ALICE2"),IF(I902=INFO_CALENDRIER!$AB$4,IF(BD!H902="COMMANDE","EUGENIE1","EUGENIE2"),IF(I902=INFO_CALENDRIER!$AB$5,IF(BD!H902="COMMANDE","FRED1","FRED2"),IF(I902=INFO_CALENDRIER!$AB$6,IF(BD!H902="COMMANDE","HERVE1","HERVE2"),IF(I902=INFO_CALENDRIER!$AB$7,IF(BD!H902="COMMANDE","MARIA1","MARIA2"),IF(I902=INFO_CALENDRIER!$AB$8,IF(BD!H902="COMMANDE","MARIE1","MARIE2"),IF(I902=INFO_CALENDRIER!$AB$9,IF(BD!H902="COMMANDE","VALERIE1","VALERIE2"),"erreur")))))))))</f>
        <v/>
      </c>
      <c r="U902" s="52"/>
      <c r="V902" s="52"/>
      <c r="W902" s="60" t="str">
        <f t="shared" si="195"/>
        <v/>
      </c>
      <c r="X902" s="60" t="str">
        <f t="shared" si="196"/>
        <v/>
      </c>
      <c r="Y902" s="60" t="str">
        <f t="shared" si="197"/>
        <v/>
      </c>
      <c r="Z902" s="55" t="str">
        <f t="shared" si="198"/>
        <v/>
      </c>
    </row>
    <row r="903" spans="1:26" x14ac:dyDescent="0.25">
      <c r="A903" s="59"/>
      <c r="B903" s="122"/>
      <c r="C903" s="59"/>
      <c r="D903" s="61"/>
      <c r="E903" s="52"/>
      <c r="F903" s="52"/>
      <c r="G903" s="65"/>
      <c r="H903" s="97"/>
      <c r="I903" s="52"/>
      <c r="J903" s="60" t="str">
        <f t="shared" si="192"/>
        <v/>
      </c>
      <c r="K903" s="60" t="str">
        <f t="shared" si="193"/>
        <v/>
      </c>
      <c r="L903" s="60" t="str">
        <f t="shared" si="194"/>
        <v/>
      </c>
      <c r="M903" s="52"/>
      <c r="N903" s="52" t="str">
        <f t="shared" si="199"/>
        <v/>
      </c>
      <c r="O903" s="52" t="str">
        <f t="shared" si="200"/>
        <v/>
      </c>
      <c r="P903" s="52" t="str">
        <f t="shared" si="201"/>
        <v/>
      </c>
      <c r="Q903" s="52" t="str">
        <f>+IF(A903="","",CONCATENATE(YEAR(A903),"-",VLOOKUP(MONTH(A903),INFO_CALENDRIER!$I$1:$J$13,2,FALSE)))</f>
        <v/>
      </c>
      <c r="R903" s="52" t="str">
        <f t="shared" si="202"/>
        <v/>
      </c>
      <c r="S903" s="60" t="str">
        <f t="shared" si="203"/>
        <v/>
      </c>
      <c r="T903" s="52" t="str">
        <f>IF(H903="","",IF(I903=INFO_CALENDRIER!$AB$2,IF(BD!H903="COMMANDE","ALBAN1","ALBAN2"),IF(I903=INFO_CALENDRIER!$AB$3,IF(BD!H903="COMMANDE","ALICE1","ALICE2"),IF(I903=INFO_CALENDRIER!$AB$4,IF(BD!H903="COMMANDE","EUGENIE1","EUGENIE2"),IF(I903=INFO_CALENDRIER!$AB$5,IF(BD!H903="COMMANDE","FRED1","FRED2"),IF(I903=INFO_CALENDRIER!$AB$6,IF(BD!H903="COMMANDE","HERVE1","HERVE2"),IF(I903=INFO_CALENDRIER!$AB$7,IF(BD!H903="COMMANDE","MARIA1","MARIA2"),IF(I903=INFO_CALENDRIER!$AB$8,IF(BD!H903="COMMANDE","MARIE1","MARIE2"),IF(I903=INFO_CALENDRIER!$AB$9,IF(BD!H903="COMMANDE","VALERIE1","VALERIE2"),"erreur")))))))))</f>
        <v/>
      </c>
      <c r="U903" s="52"/>
      <c r="V903" s="52"/>
      <c r="W903" s="60" t="str">
        <f t="shared" si="195"/>
        <v/>
      </c>
      <c r="X903" s="60" t="str">
        <f t="shared" si="196"/>
        <v/>
      </c>
      <c r="Y903" s="60" t="str">
        <f t="shared" si="197"/>
        <v/>
      </c>
      <c r="Z903" s="55" t="str">
        <f t="shared" si="198"/>
        <v/>
      </c>
    </row>
    <row r="904" spans="1:26" x14ac:dyDescent="0.25">
      <c r="A904" s="59"/>
      <c r="B904" s="122"/>
      <c r="C904" s="59"/>
      <c r="D904" s="61"/>
      <c r="E904" s="52"/>
      <c r="F904" s="52"/>
      <c r="G904" s="65"/>
      <c r="H904" s="97"/>
      <c r="I904" s="52"/>
      <c r="J904" s="60" t="str">
        <f t="shared" si="192"/>
        <v/>
      </c>
      <c r="K904" s="60" t="str">
        <f t="shared" si="193"/>
        <v/>
      </c>
      <c r="L904" s="60" t="str">
        <f t="shared" si="194"/>
        <v/>
      </c>
      <c r="M904" s="52"/>
      <c r="N904" s="52" t="str">
        <f t="shared" si="199"/>
        <v/>
      </c>
      <c r="O904" s="52" t="str">
        <f t="shared" si="200"/>
        <v/>
      </c>
      <c r="P904" s="52" t="str">
        <f t="shared" si="201"/>
        <v/>
      </c>
      <c r="Q904" s="52" t="str">
        <f>+IF(A904="","",CONCATENATE(YEAR(A904),"-",VLOOKUP(MONTH(A904),INFO_CALENDRIER!$I$1:$J$13,2,FALSE)))</f>
        <v/>
      </c>
      <c r="R904" s="52" t="str">
        <f t="shared" si="202"/>
        <v/>
      </c>
      <c r="S904" s="60" t="str">
        <f t="shared" si="203"/>
        <v/>
      </c>
      <c r="T904" s="52" t="str">
        <f>IF(H904="","",IF(I904=INFO_CALENDRIER!$AB$2,IF(BD!H904="COMMANDE","ALBAN1","ALBAN2"),IF(I904=INFO_CALENDRIER!$AB$3,IF(BD!H904="COMMANDE","ALICE1","ALICE2"),IF(I904=INFO_CALENDRIER!$AB$4,IF(BD!H904="COMMANDE","EUGENIE1","EUGENIE2"),IF(I904=INFO_CALENDRIER!$AB$5,IF(BD!H904="COMMANDE","FRED1","FRED2"),IF(I904=INFO_CALENDRIER!$AB$6,IF(BD!H904="COMMANDE","HERVE1","HERVE2"),IF(I904=INFO_CALENDRIER!$AB$7,IF(BD!H904="COMMANDE","MARIA1","MARIA2"),IF(I904=INFO_CALENDRIER!$AB$8,IF(BD!H904="COMMANDE","MARIE1","MARIE2"),IF(I904=INFO_CALENDRIER!$AB$9,IF(BD!H904="COMMANDE","VALERIE1","VALERIE2"),"erreur")))))))))</f>
        <v/>
      </c>
      <c r="U904" s="52"/>
      <c r="V904" s="52"/>
      <c r="W904" s="60" t="str">
        <f t="shared" si="195"/>
        <v/>
      </c>
      <c r="X904" s="60" t="str">
        <f t="shared" si="196"/>
        <v/>
      </c>
      <c r="Y904" s="60" t="str">
        <f t="shared" si="197"/>
        <v/>
      </c>
      <c r="Z904" s="55" t="str">
        <f t="shared" si="198"/>
        <v/>
      </c>
    </row>
    <row r="905" spans="1:26" x14ac:dyDescent="0.25">
      <c r="A905" s="59"/>
      <c r="B905" s="122"/>
      <c r="C905" s="59"/>
      <c r="D905" s="61"/>
      <c r="E905" s="52"/>
      <c r="F905" s="52"/>
      <c r="G905" s="65"/>
      <c r="H905" s="97"/>
      <c r="I905" s="52"/>
      <c r="J905" s="60" t="str">
        <f t="shared" si="192"/>
        <v/>
      </c>
      <c r="K905" s="60" t="str">
        <f t="shared" si="193"/>
        <v/>
      </c>
      <c r="L905" s="60" t="str">
        <f t="shared" si="194"/>
        <v/>
      </c>
      <c r="M905" s="52"/>
      <c r="N905" s="52" t="str">
        <f t="shared" si="199"/>
        <v/>
      </c>
      <c r="O905" s="52" t="str">
        <f t="shared" si="200"/>
        <v/>
      </c>
      <c r="P905" s="52" t="str">
        <f t="shared" si="201"/>
        <v/>
      </c>
      <c r="Q905" s="52" t="str">
        <f>+IF(A905="","",CONCATENATE(YEAR(A905),"-",VLOOKUP(MONTH(A905),INFO_CALENDRIER!$I$1:$J$13,2,FALSE)))</f>
        <v/>
      </c>
      <c r="R905" s="52" t="str">
        <f t="shared" si="202"/>
        <v/>
      </c>
      <c r="S905" s="60" t="str">
        <f t="shared" si="203"/>
        <v/>
      </c>
      <c r="T905" s="52" t="str">
        <f>IF(H905="","",IF(I905=INFO_CALENDRIER!$AB$2,IF(BD!H905="COMMANDE","ALBAN1","ALBAN2"),IF(I905=INFO_CALENDRIER!$AB$3,IF(BD!H905="COMMANDE","ALICE1","ALICE2"),IF(I905=INFO_CALENDRIER!$AB$4,IF(BD!H905="COMMANDE","EUGENIE1","EUGENIE2"),IF(I905=INFO_CALENDRIER!$AB$5,IF(BD!H905="COMMANDE","FRED1","FRED2"),IF(I905=INFO_CALENDRIER!$AB$6,IF(BD!H905="COMMANDE","HERVE1","HERVE2"),IF(I905=INFO_CALENDRIER!$AB$7,IF(BD!H905="COMMANDE","MARIA1","MARIA2"),IF(I905=INFO_CALENDRIER!$AB$8,IF(BD!H905="COMMANDE","MARIE1","MARIE2"),IF(I905=INFO_CALENDRIER!$AB$9,IF(BD!H905="COMMANDE","VALERIE1","VALERIE2"),"erreur")))))))))</f>
        <v/>
      </c>
      <c r="U905" s="52"/>
      <c r="V905" s="52"/>
      <c r="W905" s="60" t="str">
        <f t="shared" si="195"/>
        <v/>
      </c>
      <c r="X905" s="60" t="str">
        <f t="shared" si="196"/>
        <v/>
      </c>
      <c r="Y905" s="60" t="str">
        <f t="shared" si="197"/>
        <v/>
      </c>
      <c r="Z905" s="55" t="str">
        <f t="shared" si="198"/>
        <v/>
      </c>
    </row>
    <row r="906" spans="1:26" x14ac:dyDescent="0.25">
      <c r="A906" s="59"/>
      <c r="B906" s="122"/>
      <c r="C906" s="59"/>
      <c r="D906" s="61"/>
      <c r="E906" s="52"/>
      <c r="F906" s="52"/>
      <c r="G906" s="65"/>
      <c r="H906" s="97"/>
      <c r="I906" s="52"/>
      <c r="J906" s="60" t="str">
        <f t="shared" si="192"/>
        <v/>
      </c>
      <c r="K906" s="60" t="str">
        <f t="shared" si="193"/>
        <v/>
      </c>
      <c r="L906" s="60" t="str">
        <f t="shared" si="194"/>
        <v/>
      </c>
      <c r="M906" s="52"/>
      <c r="N906" s="52" t="str">
        <f t="shared" si="199"/>
        <v/>
      </c>
      <c r="O906" s="52" t="str">
        <f t="shared" si="200"/>
        <v/>
      </c>
      <c r="P906" s="52" t="str">
        <f t="shared" si="201"/>
        <v/>
      </c>
      <c r="Q906" s="52" t="str">
        <f>+IF(A906="","",CONCATENATE(YEAR(A906),"-",VLOOKUP(MONTH(A906),INFO_CALENDRIER!$I$1:$J$13,2,FALSE)))</f>
        <v/>
      </c>
      <c r="R906" s="52" t="str">
        <f t="shared" si="202"/>
        <v/>
      </c>
      <c r="S906" s="60" t="str">
        <f t="shared" si="203"/>
        <v/>
      </c>
      <c r="T906" s="52" t="str">
        <f>IF(H906="","",IF(I906=INFO_CALENDRIER!$AB$2,IF(BD!H906="COMMANDE","ALBAN1","ALBAN2"),IF(I906=INFO_CALENDRIER!$AB$3,IF(BD!H906="COMMANDE","ALICE1","ALICE2"),IF(I906=INFO_CALENDRIER!$AB$4,IF(BD!H906="COMMANDE","EUGENIE1","EUGENIE2"),IF(I906=INFO_CALENDRIER!$AB$5,IF(BD!H906="COMMANDE","FRED1","FRED2"),IF(I906=INFO_CALENDRIER!$AB$6,IF(BD!H906="COMMANDE","HERVE1","HERVE2"),IF(I906=INFO_CALENDRIER!$AB$7,IF(BD!H906="COMMANDE","MARIA1","MARIA2"),IF(I906=INFO_CALENDRIER!$AB$8,IF(BD!H906="COMMANDE","MARIE1","MARIE2"),IF(I906=INFO_CALENDRIER!$AB$9,IF(BD!H906="COMMANDE","VALERIE1","VALERIE2"),"erreur")))))))))</f>
        <v/>
      </c>
      <c r="U906" s="52"/>
      <c r="V906" s="52"/>
      <c r="W906" s="60" t="str">
        <f t="shared" si="195"/>
        <v/>
      </c>
      <c r="X906" s="60" t="str">
        <f t="shared" si="196"/>
        <v/>
      </c>
      <c r="Y906" s="60" t="str">
        <f t="shared" si="197"/>
        <v/>
      </c>
      <c r="Z906" s="55" t="str">
        <f t="shared" si="198"/>
        <v/>
      </c>
    </row>
    <row r="907" spans="1:26" x14ac:dyDescent="0.25">
      <c r="A907" s="59"/>
      <c r="B907" s="122"/>
      <c r="C907" s="59"/>
      <c r="D907" s="61"/>
      <c r="E907" s="52"/>
      <c r="F907" s="52"/>
      <c r="G907" s="65"/>
      <c r="H907" s="97"/>
      <c r="I907" s="52"/>
      <c r="J907" s="60" t="str">
        <f t="shared" si="192"/>
        <v/>
      </c>
      <c r="K907" s="60" t="str">
        <f t="shared" si="193"/>
        <v/>
      </c>
      <c r="L907" s="60" t="str">
        <f t="shared" si="194"/>
        <v/>
      </c>
      <c r="M907" s="52"/>
      <c r="N907" s="52" t="str">
        <f t="shared" si="199"/>
        <v/>
      </c>
      <c r="O907" s="52" t="str">
        <f t="shared" si="200"/>
        <v/>
      </c>
      <c r="P907" s="52" t="str">
        <f t="shared" si="201"/>
        <v/>
      </c>
      <c r="Q907" s="52" t="str">
        <f>+IF(A907="","",CONCATENATE(YEAR(A907),"-",VLOOKUP(MONTH(A907),INFO_CALENDRIER!$I$1:$J$13,2,FALSE)))</f>
        <v/>
      </c>
      <c r="R907" s="52" t="str">
        <f t="shared" si="202"/>
        <v/>
      </c>
      <c r="S907" s="60" t="str">
        <f t="shared" si="203"/>
        <v/>
      </c>
      <c r="T907" s="52" t="str">
        <f>IF(H907="","",IF(I907=INFO_CALENDRIER!$AB$2,IF(BD!H907="COMMANDE","ALBAN1","ALBAN2"),IF(I907=INFO_CALENDRIER!$AB$3,IF(BD!H907="COMMANDE","ALICE1","ALICE2"),IF(I907=INFO_CALENDRIER!$AB$4,IF(BD!H907="COMMANDE","EUGENIE1","EUGENIE2"),IF(I907=INFO_CALENDRIER!$AB$5,IF(BD!H907="COMMANDE","FRED1","FRED2"),IF(I907=INFO_CALENDRIER!$AB$6,IF(BD!H907="COMMANDE","HERVE1","HERVE2"),IF(I907=INFO_CALENDRIER!$AB$7,IF(BD!H907="COMMANDE","MARIA1","MARIA2"),IF(I907=INFO_CALENDRIER!$AB$8,IF(BD!H907="COMMANDE","MARIE1","MARIE2"),IF(I907=INFO_CALENDRIER!$AB$9,IF(BD!H907="COMMANDE","VALERIE1","VALERIE2"),"erreur")))))))))</f>
        <v/>
      </c>
      <c r="U907" s="52"/>
      <c r="V907" s="52"/>
      <c r="W907" s="60" t="str">
        <f t="shared" si="195"/>
        <v/>
      </c>
      <c r="X907" s="60" t="str">
        <f t="shared" si="196"/>
        <v/>
      </c>
      <c r="Y907" s="60" t="str">
        <f t="shared" si="197"/>
        <v/>
      </c>
      <c r="Z907" s="55" t="str">
        <f t="shared" si="198"/>
        <v/>
      </c>
    </row>
    <row r="908" spans="1:26" x14ac:dyDescent="0.25">
      <c r="A908" s="59"/>
      <c r="B908" s="122"/>
      <c r="C908" s="59"/>
      <c r="D908" s="61"/>
      <c r="E908" s="52"/>
      <c r="F908" s="52"/>
      <c r="G908" s="65"/>
      <c r="H908" s="97"/>
      <c r="I908" s="52"/>
      <c r="J908" s="60" t="str">
        <f t="shared" si="192"/>
        <v/>
      </c>
      <c r="K908" s="60" t="str">
        <f t="shared" si="193"/>
        <v/>
      </c>
      <c r="L908" s="60" t="str">
        <f t="shared" si="194"/>
        <v/>
      </c>
      <c r="M908" s="52"/>
      <c r="N908" s="52" t="str">
        <f t="shared" si="199"/>
        <v/>
      </c>
      <c r="O908" s="52" t="str">
        <f t="shared" si="200"/>
        <v/>
      </c>
      <c r="P908" s="52" t="str">
        <f t="shared" si="201"/>
        <v/>
      </c>
      <c r="Q908" s="52" t="str">
        <f>+IF(A908="","",CONCATENATE(YEAR(A908),"-",VLOOKUP(MONTH(A908),INFO_CALENDRIER!$I$1:$J$13,2,FALSE)))</f>
        <v/>
      </c>
      <c r="R908" s="52" t="str">
        <f t="shared" si="202"/>
        <v/>
      </c>
      <c r="S908" s="60" t="str">
        <f t="shared" si="203"/>
        <v/>
      </c>
      <c r="T908" s="52" t="str">
        <f>IF(H908="","",IF(I908=INFO_CALENDRIER!$AB$2,IF(BD!H908="COMMANDE","ALBAN1","ALBAN2"),IF(I908=INFO_CALENDRIER!$AB$3,IF(BD!H908="COMMANDE","ALICE1","ALICE2"),IF(I908=INFO_CALENDRIER!$AB$4,IF(BD!H908="COMMANDE","EUGENIE1","EUGENIE2"),IF(I908=INFO_CALENDRIER!$AB$5,IF(BD!H908="COMMANDE","FRED1","FRED2"),IF(I908=INFO_CALENDRIER!$AB$6,IF(BD!H908="COMMANDE","HERVE1","HERVE2"),IF(I908=INFO_CALENDRIER!$AB$7,IF(BD!H908="COMMANDE","MARIA1","MARIA2"),IF(I908=INFO_CALENDRIER!$AB$8,IF(BD!H908="COMMANDE","MARIE1","MARIE2"),IF(I908=INFO_CALENDRIER!$AB$9,IF(BD!H908="COMMANDE","VALERIE1","VALERIE2"),"erreur")))))))))</f>
        <v/>
      </c>
      <c r="U908" s="52"/>
      <c r="V908" s="52"/>
      <c r="W908" s="60" t="str">
        <f t="shared" si="195"/>
        <v/>
      </c>
      <c r="X908" s="60" t="str">
        <f t="shared" si="196"/>
        <v/>
      </c>
      <c r="Y908" s="60" t="str">
        <f t="shared" si="197"/>
        <v/>
      </c>
      <c r="Z908" s="55" t="str">
        <f t="shared" si="198"/>
        <v/>
      </c>
    </row>
    <row r="909" spans="1:26" x14ac:dyDescent="0.25">
      <c r="A909" s="59"/>
      <c r="B909" s="122"/>
      <c r="C909" s="59"/>
      <c r="D909" s="61"/>
      <c r="E909" s="52"/>
      <c r="F909" s="52"/>
      <c r="G909" s="65"/>
      <c r="H909" s="97"/>
      <c r="I909" s="52"/>
      <c r="J909" s="60" t="str">
        <f t="shared" si="192"/>
        <v/>
      </c>
      <c r="K909" s="60" t="str">
        <f t="shared" si="193"/>
        <v/>
      </c>
      <c r="L909" s="60" t="str">
        <f t="shared" si="194"/>
        <v/>
      </c>
      <c r="M909" s="52"/>
      <c r="N909" s="52" t="str">
        <f t="shared" si="199"/>
        <v/>
      </c>
      <c r="O909" s="52" t="str">
        <f t="shared" si="200"/>
        <v/>
      </c>
      <c r="P909" s="52" t="str">
        <f t="shared" si="201"/>
        <v/>
      </c>
      <c r="Q909" s="52" t="str">
        <f>+IF(A909="","",CONCATENATE(YEAR(A909),"-",VLOOKUP(MONTH(A909),INFO_CALENDRIER!$I$1:$J$13,2,FALSE)))</f>
        <v/>
      </c>
      <c r="R909" s="52" t="str">
        <f t="shared" si="202"/>
        <v/>
      </c>
      <c r="S909" s="60" t="str">
        <f t="shared" si="203"/>
        <v/>
      </c>
      <c r="T909" s="52" t="str">
        <f>IF(H909="","",IF(I909=INFO_CALENDRIER!$AB$2,IF(BD!H909="COMMANDE","ALBAN1","ALBAN2"),IF(I909=INFO_CALENDRIER!$AB$3,IF(BD!H909="COMMANDE","ALICE1","ALICE2"),IF(I909=INFO_CALENDRIER!$AB$4,IF(BD!H909="COMMANDE","EUGENIE1","EUGENIE2"),IF(I909=INFO_CALENDRIER!$AB$5,IF(BD!H909="COMMANDE","FRED1","FRED2"),IF(I909=INFO_CALENDRIER!$AB$6,IF(BD!H909="COMMANDE","HERVE1","HERVE2"),IF(I909=INFO_CALENDRIER!$AB$7,IF(BD!H909="COMMANDE","MARIA1","MARIA2"),IF(I909=INFO_CALENDRIER!$AB$8,IF(BD!H909="COMMANDE","MARIE1","MARIE2"),IF(I909=INFO_CALENDRIER!$AB$9,IF(BD!H909="COMMANDE","VALERIE1","VALERIE2"),"erreur")))))))))</f>
        <v/>
      </c>
      <c r="U909" s="52"/>
      <c r="V909" s="52"/>
      <c r="W909" s="60" t="str">
        <f t="shared" si="195"/>
        <v/>
      </c>
      <c r="X909" s="60" t="str">
        <f t="shared" si="196"/>
        <v/>
      </c>
      <c r="Y909" s="60" t="str">
        <f t="shared" si="197"/>
        <v/>
      </c>
      <c r="Z909" s="55" t="str">
        <f t="shared" si="198"/>
        <v/>
      </c>
    </row>
    <row r="910" spans="1:26" x14ac:dyDescent="0.25">
      <c r="A910" s="59"/>
      <c r="B910" s="122"/>
      <c r="C910" s="59"/>
      <c r="D910" s="61"/>
      <c r="E910" s="52"/>
      <c r="F910" s="52"/>
      <c r="G910" s="65"/>
      <c r="H910" s="97"/>
      <c r="I910" s="52"/>
      <c r="J910" s="60" t="str">
        <f t="shared" si="192"/>
        <v/>
      </c>
      <c r="K910" s="60" t="str">
        <f t="shared" si="193"/>
        <v/>
      </c>
      <c r="L910" s="60" t="str">
        <f t="shared" si="194"/>
        <v/>
      </c>
      <c r="M910" s="52"/>
      <c r="N910" s="52" t="str">
        <f t="shared" si="199"/>
        <v/>
      </c>
      <c r="O910" s="52" t="str">
        <f t="shared" si="200"/>
        <v/>
      </c>
      <c r="P910" s="52" t="str">
        <f t="shared" si="201"/>
        <v/>
      </c>
      <c r="Q910" s="52" t="str">
        <f>+IF(A910="","",CONCATENATE(YEAR(A910),"-",VLOOKUP(MONTH(A910),INFO_CALENDRIER!$I$1:$J$13,2,FALSE)))</f>
        <v/>
      </c>
      <c r="R910" s="52" t="str">
        <f t="shared" si="202"/>
        <v/>
      </c>
      <c r="S910" s="60" t="str">
        <f t="shared" si="203"/>
        <v/>
      </c>
      <c r="T910" s="52" t="str">
        <f>IF(H910="","",IF(I910=INFO_CALENDRIER!$AB$2,IF(BD!H910="COMMANDE","ALBAN1","ALBAN2"),IF(I910=INFO_CALENDRIER!$AB$3,IF(BD!H910="COMMANDE","ALICE1","ALICE2"),IF(I910=INFO_CALENDRIER!$AB$4,IF(BD!H910="COMMANDE","EUGENIE1","EUGENIE2"),IF(I910=INFO_CALENDRIER!$AB$5,IF(BD!H910="COMMANDE","FRED1","FRED2"),IF(I910=INFO_CALENDRIER!$AB$6,IF(BD!H910="COMMANDE","HERVE1","HERVE2"),IF(I910=INFO_CALENDRIER!$AB$7,IF(BD!H910="COMMANDE","MARIA1","MARIA2"),IF(I910=INFO_CALENDRIER!$AB$8,IF(BD!H910="COMMANDE","MARIE1","MARIE2"),IF(I910=INFO_CALENDRIER!$AB$9,IF(BD!H910="COMMANDE","VALERIE1","VALERIE2"),"erreur")))))))))</f>
        <v/>
      </c>
      <c r="U910" s="52"/>
      <c r="V910" s="52"/>
      <c r="W910" s="60" t="str">
        <f t="shared" si="195"/>
        <v/>
      </c>
      <c r="X910" s="60" t="str">
        <f t="shared" si="196"/>
        <v/>
      </c>
      <c r="Y910" s="60" t="str">
        <f t="shared" si="197"/>
        <v/>
      </c>
      <c r="Z910" s="55" t="str">
        <f t="shared" si="198"/>
        <v/>
      </c>
    </row>
    <row r="911" spans="1:26" x14ac:dyDescent="0.25">
      <c r="A911" s="59"/>
      <c r="B911" s="122"/>
      <c r="C911" s="59"/>
      <c r="D911" s="61"/>
      <c r="E911" s="52"/>
      <c r="F911" s="52"/>
      <c r="G911" s="65"/>
      <c r="H911" s="97"/>
      <c r="I911" s="52"/>
      <c r="J911" s="60" t="str">
        <f t="shared" si="192"/>
        <v/>
      </c>
      <c r="K911" s="60" t="str">
        <f t="shared" si="193"/>
        <v/>
      </c>
      <c r="L911" s="60" t="str">
        <f t="shared" si="194"/>
        <v/>
      </c>
      <c r="M911" s="52"/>
      <c r="N911" s="52" t="str">
        <f t="shared" si="199"/>
        <v/>
      </c>
      <c r="O911" s="52" t="str">
        <f t="shared" si="200"/>
        <v/>
      </c>
      <c r="P911" s="52" t="str">
        <f t="shared" si="201"/>
        <v/>
      </c>
      <c r="Q911" s="52" t="str">
        <f>+IF(A911="","",CONCATENATE(YEAR(A911),"-",VLOOKUP(MONTH(A911),INFO_CALENDRIER!$I$1:$J$13,2,FALSE)))</f>
        <v/>
      </c>
      <c r="R911" s="52" t="str">
        <f t="shared" si="202"/>
        <v/>
      </c>
      <c r="S911" s="60" t="str">
        <f t="shared" si="203"/>
        <v/>
      </c>
      <c r="T911" s="52" t="str">
        <f>IF(H911="","",IF(I911=INFO_CALENDRIER!$AB$2,IF(BD!H911="COMMANDE","ALBAN1","ALBAN2"),IF(I911=INFO_CALENDRIER!$AB$3,IF(BD!H911="COMMANDE","ALICE1","ALICE2"),IF(I911=INFO_CALENDRIER!$AB$4,IF(BD!H911="COMMANDE","EUGENIE1","EUGENIE2"),IF(I911=INFO_CALENDRIER!$AB$5,IF(BD!H911="COMMANDE","FRED1","FRED2"),IF(I911=INFO_CALENDRIER!$AB$6,IF(BD!H911="COMMANDE","HERVE1","HERVE2"),IF(I911=INFO_CALENDRIER!$AB$7,IF(BD!H911="COMMANDE","MARIA1","MARIA2"),IF(I911=INFO_CALENDRIER!$AB$8,IF(BD!H911="COMMANDE","MARIE1","MARIE2"),IF(I911=INFO_CALENDRIER!$AB$9,IF(BD!H911="COMMANDE","VALERIE1","VALERIE2"),"erreur")))))))))</f>
        <v/>
      </c>
      <c r="U911" s="52"/>
      <c r="V911" s="52"/>
      <c r="W911" s="60" t="str">
        <f t="shared" si="195"/>
        <v/>
      </c>
      <c r="X911" s="60" t="str">
        <f t="shared" si="196"/>
        <v/>
      </c>
      <c r="Y911" s="60" t="str">
        <f t="shared" si="197"/>
        <v/>
      </c>
      <c r="Z911" s="55" t="str">
        <f t="shared" si="198"/>
        <v/>
      </c>
    </row>
    <row r="912" spans="1:26" x14ac:dyDescent="0.25">
      <c r="A912" s="59"/>
      <c r="B912" s="122"/>
      <c r="C912" s="59"/>
      <c r="D912" s="61"/>
      <c r="E912" s="52"/>
      <c r="F912" s="52"/>
      <c r="G912" s="65"/>
      <c r="H912" s="97"/>
      <c r="I912" s="52"/>
      <c r="J912" s="60" t="str">
        <f t="shared" si="192"/>
        <v/>
      </c>
      <c r="K912" s="60" t="str">
        <f t="shared" si="193"/>
        <v/>
      </c>
      <c r="L912" s="60" t="str">
        <f t="shared" si="194"/>
        <v/>
      </c>
      <c r="M912" s="52"/>
      <c r="N912" s="52" t="str">
        <f t="shared" si="199"/>
        <v/>
      </c>
      <c r="O912" s="52" t="str">
        <f t="shared" si="200"/>
        <v/>
      </c>
      <c r="P912" s="52" t="str">
        <f t="shared" si="201"/>
        <v/>
      </c>
      <c r="Q912" s="52" t="str">
        <f>+IF(A912="","",CONCATENATE(YEAR(A912),"-",VLOOKUP(MONTH(A912),INFO_CALENDRIER!$I$1:$J$13,2,FALSE)))</f>
        <v/>
      </c>
      <c r="R912" s="52" t="str">
        <f t="shared" si="202"/>
        <v/>
      </c>
      <c r="S912" s="60" t="str">
        <f t="shared" si="203"/>
        <v/>
      </c>
      <c r="T912" s="52" t="str">
        <f>IF(H912="","",IF(I912=INFO_CALENDRIER!$AB$2,IF(BD!H912="COMMANDE","ALBAN1","ALBAN2"),IF(I912=INFO_CALENDRIER!$AB$3,IF(BD!H912="COMMANDE","ALICE1","ALICE2"),IF(I912=INFO_CALENDRIER!$AB$4,IF(BD!H912="COMMANDE","EUGENIE1","EUGENIE2"),IF(I912=INFO_CALENDRIER!$AB$5,IF(BD!H912="COMMANDE","FRED1","FRED2"),IF(I912=INFO_CALENDRIER!$AB$6,IF(BD!H912="COMMANDE","HERVE1","HERVE2"),IF(I912=INFO_CALENDRIER!$AB$7,IF(BD!H912="COMMANDE","MARIA1","MARIA2"),IF(I912=INFO_CALENDRIER!$AB$8,IF(BD!H912="COMMANDE","MARIE1","MARIE2"),IF(I912=INFO_CALENDRIER!$AB$9,IF(BD!H912="COMMANDE","VALERIE1","VALERIE2"),"erreur")))))))))</f>
        <v/>
      </c>
      <c r="U912" s="52"/>
      <c r="V912" s="52"/>
      <c r="W912" s="60" t="str">
        <f t="shared" si="195"/>
        <v/>
      </c>
      <c r="X912" s="60" t="str">
        <f t="shared" si="196"/>
        <v/>
      </c>
      <c r="Y912" s="60" t="str">
        <f t="shared" si="197"/>
        <v/>
      </c>
      <c r="Z912" s="55" t="str">
        <f t="shared" si="198"/>
        <v/>
      </c>
    </row>
    <row r="913" spans="1:26" x14ac:dyDescent="0.25">
      <c r="A913" s="59"/>
      <c r="B913" s="122"/>
      <c r="C913" s="59"/>
      <c r="D913" s="61"/>
      <c r="E913" s="52"/>
      <c r="F913" s="52"/>
      <c r="G913" s="65"/>
      <c r="H913" s="97"/>
      <c r="I913" s="52"/>
      <c r="J913" s="60" t="str">
        <f t="shared" ref="J913:J976" si="204">IF($A913="","",DAY(A913))</f>
        <v/>
      </c>
      <c r="K913" s="60" t="str">
        <f t="shared" ref="K913:K976" si="205">IF($A913="","",MONTH(A913))</f>
        <v/>
      </c>
      <c r="L913" s="60" t="str">
        <f t="shared" ref="L913:L976" si="206">IF($A913="","",YEAR(A913))</f>
        <v/>
      </c>
      <c r="M913" s="52"/>
      <c r="N913" s="52" t="str">
        <f t="shared" si="199"/>
        <v/>
      </c>
      <c r="O913" s="52" t="str">
        <f t="shared" si="200"/>
        <v/>
      </c>
      <c r="P913" s="52" t="str">
        <f t="shared" si="201"/>
        <v/>
      </c>
      <c r="Q913" s="52" t="str">
        <f>+IF(A913="","",CONCATENATE(YEAR(A913),"-",VLOOKUP(MONTH(A913),INFO_CALENDRIER!$I$1:$J$13,2,FALSE)))</f>
        <v/>
      </c>
      <c r="R913" s="52" t="str">
        <f t="shared" si="202"/>
        <v/>
      </c>
      <c r="S913" s="60" t="str">
        <f t="shared" si="203"/>
        <v/>
      </c>
      <c r="T913" s="52" t="str">
        <f>IF(H913="","",IF(I913=INFO_CALENDRIER!$AB$2,IF(BD!H913="COMMANDE","ALBAN1","ALBAN2"),IF(I913=INFO_CALENDRIER!$AB$3,IF(BD!H913="COMMANDE","ALICE1","ALICE2"),IF(I913=INFO_CALENDRIER!$AB$4,IF(BD!H913="COMMANDE","EUGENIE1","EUGENIE2"),IF(I913=INFO_CALENDRIER!$AB$5,IF(BD!H913="COMMANDE","FRED1","FRED2"),IF(I913=INFO_CALENDRIER!$AB$6,IF(BD!H913="COMMANDE","HERVE1","HERVE2"),IF(I913=INFO_CALENDRIER!$AB$7,IF(BD!H913="COMMANDE","MARIA1","MARIA2"),IF(I913=INFO_CALENDRIER!$AB$8,IF(BD!H913="COMMANDE","MARIE1","MARIE2"),IF(I913=INFO_CALENDRIER!$AB$9,IF(BD!H913="COMMANDE","VALERIE1","VALERIE2"),"erreur")))))))))</f>
        <v/>
      </c>
      <c r="U913" s="52"/>
      <c r="V913" s="52"/>
      <c r="W913" s="60" t="str">
        <f t="shared" ref="W913:W976" si="207">IF($C913="","",DAY(C913))</f>
        <v/>
      </c>
      <c r="X913" s="60" t="str">
        <f t="shared" ref="X913:X976" si="208">IF($C913="","",MONTH(C913))</f>
        <v/>
      </c>
      <c r="Y913" s="60" t="str">
        <f t="shared" ref="Y913:Y976" si="209">IF($C913="","",YEAR(C913))</f>
        <v/>
      </c>
      <c r="Z913" s="55" t="str">
        <f t="shared" ref="Z913:Z976" si="210">IF(A913="","",IF(C913-A913=0,1,(C913-A913)))</f>
        <v/>
      </c>
    </row>
    <row r="914" spans="1:26" x14ac:dyDescent="0.25">
      <c r="A914" s="59"/>
      <c r="B914" s="122"/>
      <c r="C914" s="59"/>
      <c r="D914" s="61"/>
      <c r="E914" s="52"/>
      <c r="F914" s="52"/>
      <c r="G914" s="65"/>
      <c r="H914" s="97"/>
      <c r="I914" s="52"/>
      <c r="J914" s="60" t="str">
        <f t="shared" si="204"/>
        <v/>
      </c>
      <c r="K914" s="60" t="str">
        <f t="shared" si="205"/>
        <v/>
      </c>
      <c r="L914" s="60" t="str">
        <f t="shared" si="206"/>
        <v/>
      </c>
      <c r="M914" s="52"/>
      <c r="N914" s="52" t="str">
        <f t="shared" si="199"/>
        <v/>
      </c>
      <c r="O914" s="52" t="str">
        <f t="shared" si="200"/>
        <v/>
      </c>
      <c r="P914" s="52" t="str">
        <f t="shared" si="201"/>
        <v/>
      </c>
      <c r="Q914" s="52" t="str">
        <f>+IF(A914="","",CONCATENATE(YEAR(A914),"-",VLOOKUP(MONTH(A914),INFO_CALENDRIER!$I$1:$J$13,2,FALSE)))</f>
        <v/>
      </c>
      <c r="R914" s="52" t="str">
        <f t="shared" si="202"/>
        <v/>
      </c>
      <c r="S914" s="60" t="str">
        <f t="shared" si="203"/>
        <v/>
      </c>
      <c r="T914" s="52" t="str">
        <f>IF(H914="","",IF(I914=INFO_CALENDRIER!$AB$2,IF(BD!H914="COMMANDE","ALBAN1","ALBAN2"),IF(I914=INFO_CALENDRIER!$AB$3,IF(BD!H914="COMMANDE","ALICE1","ALICE2"),IF(I914=INFO_CALENDRIER!$AB$4,IF(BD!H914="COMMANDE","EUGENIE1","EUGENIE2"),IF(I914=INFO_CALENDRIER!$AB$5,IF(BD!H914="COMMANDE","FRED1","FRED2"),IF(I914=INFO_CALENDRIER!$AB$6,IF(BD!H914="COMMANDE","HERVE1","HERVE2"),IF(I914=INFO_CALENDRIER!$AB$7,IF(BD!H914="COMMANDE","MARIA1","MARIA2"),IF(I914=INFO_CALENDRIER!$AB$8,IF(BD!H914="COMMANDE","MARIE1","MARIE2"),IF(I914=INFO_CALENDRIER!$AB$9,IF(BD!H914="COMMANDE","VALERIE1","VALERIE2"),"erreur")))))))))</f>
        <v/>
      </c>
      <c r="U914" s="52"/>
      <c r="V914" s="52"/>
      <c r="W914" s="60" t="str">
        <f t="shared" si="207"/>
        <v/>
      </c>
      <c r="X914" s="60" t="str">
        <f t="shared" si="208"/>
        <v/>
      </c>
      <c r="Y914" s="60" t="str">
        <f t="shared" si="209"/>
        <v/>
      </c>
      <c r="Z914" s="55" t="str">
        <f t="shared" si="210"/>
        <v/>
      </c>
    </row>
    <row r="915" spans="1:26" x14ac:dyDescent="0.25">
      <c r="A915" s="59"/>
      <c r="B915" s="122"/>
      <c r="C915" s="59"/>
      <c r="D915" s="61"/>
      <c r="E915" s="52"/>
      <c r="F915" s="52"/>
      <c r="G915" s="65"/>
      <c r="H915" s="97"/>
      <c r="I915" s="52"/>
      <c r="J915" s="60" t="str">
        <f t="shared" si="204"/>
        <v/>
      </c>
      <c r="K915" s="60" t="str">
        <f t="shared" si="205"/>
        <v/>
      </c>
      <c r="L915" s="60" t="str">
        <f t="shared" si="206"/>
        <v/>
      </c>
      <c r="M915" s="52"/>
      <c r="N915" s="52" t="str">
        <f t="shared" si="199"/>
        <v/>
      </c>
      <c r="O915" s="52" t="str">
        <f t="shared" si="200"/>
        <v/>
      </c>
      <c r="P915" s="52" t="str">
        <f t="shared" si="201"/>
        <v/>
      </c>
      <c r="Q915" s="52" t="str">
        <f>+IF(A915="","",CONCATENATE(YEAR(A915),"-",VLOOKUP(MONTH(A915),INFO_CALENDRIER!$I$1:$J$13,2,FALSE)))</f>
        <v/>
      </c>
      <c r="R915" s="52" t="str">
        <f t="shared" si="202"/>
        <v/>
      </c>
      <c r="S915" s="60" t="str">
        <f t="shared" si="203"/>
        <v/>
      </c>
      <c r="T915" s="52" t="str">
        <f>IF(H915="","",IF(I915=INFO_CALENDRIER!$AB$2,IF(BD!H915="COMMANDE","ALBAN1","ALBAN2"),IF(I915=INFO_CALENDRIER!$AB$3,IF(BD!H915="COMMANDE","ALICE1","ALICE2"),IF(I915=INFO_CALENDRIER!$AB$4,IF(BD!H915="COMMANDE","EUGENIE1","EUGENIE2"),IF(I915=INFO_CALENDRIER!$AB$5,IF(BD!H915="COMMANDE","FRED1","FRED2"),IF(I915=INFO_CALENDRIER!$AB$6,IF(BD!H915="COMMANDE","HERVE1","HERVE2"),IF(I915=INFO_CALENDRIER!$AB$7,IF(BD!H915="COMMANDE","MARIA1","MARIA2"),IF(I915=INFO_CALENDRIER!$AB$8,IF(BD!H915="COMMANDE","MARIE1","MARIE2"),IF(I915=INFO_CALENDRIER!$AB$9,IF(BD!H915="COMMANDE","VALERIE1","VALERIE2"),"erreur")))))))))</f>
        <v/>
      </c>
      <c r="U915" s="52"/>
      <c r="V915" s="52"/>
      <c r="W915" s="60" t="str">
        <f t="shared" si="207"/>
        <v/>
      </c>
      <c r="X915" s="60" t="str">
        <f t="shared" si="208"/>
        <v/>
      </c>
      <c r="Y915" s="60" t="str">
        <f t="shared" si="209"/>
        <v/>
      </c>
      <c r="Z915" s="55" t="str">
        <f t="shared" si="210"/>
        <v/>
      </c>
    </row>
    <row r="916" spans="1:26" x14ac:dyDescent="0.25">
      <c r="A916" s="59"/>
      <c r="B916" s="122"/>
      <c r="C916" s="59"/>
      <c r="D916" s="61"/>
      <c r="E916" s="52"/>
      <c r="F916" s="52"/>
      <c r="G916" s="65"/>
      <c r="H916" s="97"/>
      <c r="I916" s="52"/>
      <c r="J916" s="60" t="str">
        <f t="shared" si="204"/>
        <v/>
      </c>
      <c r="K916" s="60" t="str">
        <f t="shared" si="205"/>
        <v/>
      </c>
      <c r="L916" s="60" t="str">
        <f t="shared" si="206"/>
        <v/>
      </c>
      <c r="M916" s="52"/>
      <c r="N916" s="52" t="str">
        <f t="shared" si="199"/>
        <v/>
      </c>
      <c r="O916" s="52" t="str">
        <f t="shared" si="200"/>
        <v/>
      </c>
      <c r="P916" s="52" t="str">
        <f t="shared" si="201"/>
        <v/>
      </c>
      <c r="Q916" s="52" t="str">
        <f>+IF(A916="","",CONCATENATE(YEAR(A916),"-",VLOOKUP(MONTH(A916),INFO_CALENDRIER!$I$1:$J$13,2,FALSE)))</f>
        <v/>
      </c>
      <c r="R916" s="52" t="str">
        <f t="shared" si="202"/>
        <v/>
      </c>
      <c r="S916" s="60" t="str">
        <f t="shared" si="203"/>
        <v/>
      </c>
      <c r="T916" s="52" t="str">
        <f>IF(H916="","",IF(I916=INFO_CALENDRIER!$AB$2,IF(BD!H916="COMMANDE","ALBAN1","ALBAN2"),IF(I916=INFO_CALENDRIER!$AB$3,IF(BD!H916="COMMANDE","ALICE1","ALICE2"),IF(I916=INFO_CALENDRIER!$AB$4,IF(BD!H916="COMMANDE","EUGENIE1","EUGENIE2"),IF(I916=INFO_CALENDRIER!$AB$5,IF(BD!H916="COMMANDE","FRED1","FRED2"),IF(I916=INFO_CALENDRIER!$AB$6,IF(BD!H916="COMMANDE","HERVE1","HERVE2"),IF(I916=INFO_CALENDRIER!$AB$7,IF(BD!H916="COMMANDE","MARIA1","MARIA2"),IF(I916=INFO_CALENDRIER!$AB$8,IF(BD!H916="COMMANDE","MARIE1","MARIE2"),IF(I916=INFO_CALENDRIER!$AB$9,IF(BD!H916="COMMANDE","VALERIE1","VALERIE2"),"erreur")))))))))</f>
        <v/>
      </c>
      <c r="U916" s="52"/>
      <c r="V916" s="52"/>
      <c r="W916" s="60" t="str">
        <f t="shared" si="207"/>
        <v/>
      </c>
      <c r="X916" s="60" t="str">
        <f t="shared" si="208"/>
        <v/>
      </c>
      <c r="Y916" s="60" t="str">
        <f t="shared" si="209"/>
        <v/>
      </c>
      <c r="Z916" s="55" t="str">
        <f t="shared" si="210"/>
        <v/>
      </c>
    </row>
    <row r="917" spans="1:26" x14ac:dyDescent="0.25">
      <c r="A917" s="59"/>
      <c r="B917" s="122"/>
      <c r="C917" s="59"/>
      <c r="D917" s="61"/>
      <c r="E917" s="52"/>
      <c r="F917" s="52"/>
      <c r="G917" s="65"/>
      <c r="H917" s="97"/>
      <c r="I917" s="52"/>
      <c r="J917" s="60" t="str">
        <f t="shared" si="204"/>
        <v/>
      </c>
      <c r="K917" s="60" t="str">
        <f t="shared" si="205"/>
        <v/>
      </c>
      <c r="L917" s="60" t="str">
        <f t="shared" si="206"/>
        <v/>
      </c>
      <c r="M917" s="52"/>
      <c r="N917" s="52" t="str">
        <f t="shared" si="199"/>
        <v/>
      </c>
      <c r="O917" s="52" t="str">
        <f t="shared" si="200"/>
        <v/>
      </c>
      <c r="P917" s="52" t="str">
        <f t="shared" si="201"/>
        <v/>
      </c>
      <c r="Q917" s="52" t="str">
        <f>+IF(A917="","",CONCATENATE(YEAR(A917),"-",VLOOKUP(MONTH(A917),INFO_CALENDRIER!$I$1:$J$13,2,FALSE)))</f>
        <v/>
      </c>
      <c r="R917" s="52" t="str">
        <f t="shared" si="202"/>
        <v/>
      </c>
      <c r="S917" s="60" t="str">
        <f t="shared" si="203"/>
        <v/>
      </c>
      <c r="T917" s="52" t="str">
        <f>IF(H917="","",IF(I917=INFO_CALENDRIER!$AB$2,IF(BD!H917="COMMANDE","ALBAN1","ALBAN2"),IF(I917=INFO_CALENDRIER!$AB$3,IF(BD!H917="COMMANDE","ALICE1","ALICE2"),IF(I917=INFO_CALENDRIER!$AB$4,IF(BD!H917="COMMANDE","EUGENIE1","EUGENIE2"),IF(I917=INFO_CALENDRIER!$AB$5,IF(BD!H917="COMMANDE","FRED1","FRED2"),IF(I917=INFO_CALENDRIER!$AB$6,IF(BD!H917="COMMANDE","HERVE1","HERVE2"),IF(I917=INFO_CALENDRIER!$AB$7,IF(BD!H917="COMMANDE","MARIA1","MARIA2"),IF(I917=INFO_CALENDRIER!$AB$8,IF(BD!H917="COMMANDE","MARIE1","MARIE2"),IF(I917=INFO_CALENDRIER!$AB$9,IF(BD!H917="COMMANDE","VALERIE1","VALERIE2"),"erreur")))))))))</f>
        <v/>
      </c>
      <c r="U917" s="52"/>
      <c r="V917" s="52"/>
      <c r="W917" s="60" t="str">
        <f t="shared" si="207"/>
        <v/>
      </c>
      <c r="X917" s="60" t="str">
        <f t="shared" si="208"/>
        <v/>
      </c>
      <c r="Y917" s="60" t="str">
        <f t="shared" si="209"/>
        <v/>
      </c>
      <c r="Z917" s="55" t="str">
        <f t="shared" si="210"/>
        <v/>
      </c>
    </row>
    <row r="918" spans="1:26" x14ac:dyDescent="0.25">
      <c r="A918" s="59"/>
      <c r="B918" s="122"/>
      <c r="C918" s="59"/>
      <c r="D918" s="61"/>
      <c r="E918" s="52"/>
      <c r="F918" s="52"/>
      <c r="G918" s="65"/>
      <c r="H918" s="97"/>
      <c r="I918" s="52"/>
      <c r="J918" s="60" t="str">
        <f t="shared" si="204"/>
        <v/>
      </c>
      <c r="K918" s="60" t="str">
        <f t="shared" si="205"/>
        <v/>
      </c>
      <c r="L918" s="60" t="str">
        <f t="shared" si="206"/>
        <v/>
      </c>
      <c r="M918" s="52"/>
      <c r="N918" s="52" t="str">
        <f t="shared" si="199"/>
        <v/>
      </c>
      <c r="O918" s="52" t="str">
        <f t="shared" si="200"/>
        <v/>
      </c>
      <c r="P918" s="52" t="str">
        <f t="shared" si="201"/>
        <v/>
      </c>
      <c r="Q918" s="52" t="str">
        <f>+IF(A918="","",CONCATENATE(YEAR(A918),"-",VLOOKUP(MONTH(A918),INFO_CALENDRIER!$I$1:$J$13,2,FALSE)))</f>
        <v/>
      </c>
      <c r="R918" s="52" t="str">
        <f t="shared" si="202"/>
        <v/>
      </c>
      <c r="S918" s="60" t="str">
        <f t="shared" si="203"/>
        <v/>
      </c>
      <c r="T918" s="52" t="str">
        <f>IF(H918="","",IF(I918=INFO_CALENDRIER!$AB$2,IF(BD!H918="COMMANDE","ALBAN1","ALBAN2"),IF(I918=INFO_CALENDRIER!$AB$3,IF(BD!H918="COMMANDE","ALICE1","ALICE2"),IF(I918=INFO_CALENDRIER!$AB$4,IF(BD!H918="COMMANDE","EUGENIE1","EUGENIE2"),IF(I918=INFO_CALENDRIER!$AB$5,IF(BD!H918="COMMANDE","FRED1","FRED2"),IF(I918=INFO_CALENDRIER!$AB$6,IF(BD!H918="COMMANDE","HERVE1","HERVE2"),IF(I918=INFO_CALENDRIER!$AB$7,IF(BD!H918="COMMANDE","MARIA1","MARIA2"),IF(I918=INFO_CALENDRIER!$AB$8,IF(BD!H918="COMMANDE","MARIE1","MARIE2"),IF(I918=INFO_CALENDRIER!$AB$9,IF(BD!H918="COMMANDE","VALERIE1","VALERIE2"),"erreur")))))))))</f>
        <v/>
      </c>
      <c r="U918" s="52"/>
      <c r="V918" s="52"/>
      <c r="W918" s="60" t="str">
        <f t="shared" si="207"/>
        <v/>
      </c>
      <c r="X918" s="60" t="str">
        <f t="shared" si="208"/>
        <v/>
      </c>
      <c r="Y918" s="60" t="str">
        <f t="shared" si="209"/>
        <v/>
      </c>
      <c r="Z918" s="55" t="str">
        <f t="shared" si="210"/>
        <v/>
      </c>
    </row>
    <row r="919" spans="1:26" x14ac:dyDescent="0.25">
      <c r="A919" s="59"/>
      <c r="B919" s="122"/>
      <c r="C919" s="59"/>
      <c r="D919" s="61"/>
      <c r="E919" s="52"/>
      <c r="F919" s="52"/>
      <c r="G919" s="65"/>
      <c r="H919" s="97"/>
      <c r="I919" s="52"/>
      <c r="J919" s="60" t="str">
        <f t="shared" si="204"/>
        <v/>
      </c>
      <c r="K919" s="60" t="str">
        <f t="shared" si="205"/>
        <v/>
      </c>
      <c r="L919" s="60" t="str">
        <f t="shared" si="206"/>
        <v/>
      </c>
      <c r="M919" s="52"/>
      <c r="N919" s="52" t="str">
        <f t="shared" si="199"/>
        <v/>
      </c>
      <c r="O919" s="52" t="str">
        <f t="shared" si="200"/>
        <v/>
      </c>
      <c r="P919" s="52" t="str">
        <f t="shared" si="201"/>
        <v/>
      </c>
      <c r="Q919" s="52" t="str">
        <f>+IF(A919="","",CONCATENATE(YEAR(A919),"-",VLOOKUP(MONTH(A919),INFO_CALENDRIER!$I$1:$J$13,2,FALSE)))</f>
        <v/>
      </c>
      <c r="R919" s="52" t="str">
        <f t="shared" si="202"/>
        <v/>
      </c>
      <c r="S919" s="60" t="str">
        <f t="shared" si="203"/>
        <v/>
      </c>
      <c r="T919" s="52" t="str">
        <f>IF(H919="","",IF(I919=INFO_CALENDRIER!$AB$2,IF(BD!H919="COMMANDE","ALBAN1","ALBAN2"),IF(I919=INFO_CALENDRIER!$AB$3,IF(BD!H919="COMMANDE","ALICE1","ALICE2"),IF(I919=INFO_CALENDRIER!$AB$4,IF(BD!H919="COMMANDE","EUGENIE1","EUGENIE2"),IF(I919=INFO_CALENDRIER!$AB$5,IF(BD!H919="COMMANDE","FRED1","FRED2"),IF(I919=INFO_CALENDRIER!$AB$6,IF(BD!H919="COMMANDE","HERVE1","HERVE2"),IF(I919=INFO_CALENDRIER!$AB$7,IF(BD!H919="COMMANDE","MARIA1","MARIA2"),IF(I919=INFO_CALENDRIER!$AB$8,IF(BD!H919="COMMANDE","MARIE1","MARIE2"),IF(I919=INFO_CALENDRIER!$AB$9,IF(BD!H919="COMMANDE","VALERIE1","VALERIE2"),"erreur")))))))))</f>
        <v/>
      </c>
      <c r="U919" s="52"/>
      <c r="V919" s="52"/>
      <c r="W919" s="60" t="str">
        <f t="shared" si="207"/>
        <v/>
      </c>
      <c r="X919" s="60" t="str">
        <f t="shared" si="208"/>
        <v/>
      </c>
      <c r="Y919" s="60" t="str">
        <f t="shared" si="209"/>
        <v/>
      </c>
      <c r="Z919" s="55" t="str">
        <f t="shared" si="210"/>
        <v/>
      </c>
    </row>
    <row r="920" spans="1:26" x14ac:dyDescent="0.25">
      <c r="A920" s="59"/>
      <c r="B920" s="122"/>
      <c r="C920" s="59"/>
      <c r="D920" s="61"/>
      <c r="E920" s="52"/>
      <c r="F920" s="52"/>
      <c r="G920" s="65"/>
      <c r="H920" s="97"/>
      <c r="I920" s="52"/>
      <c r="J920" s="60" t="str">
        <f t="shared" si="204"/>
        <v/>
      </c>
      <c r="K920" s="60" t="str">
        <f t="shared" si="205"/>
        <v/>
      </c>
      <c r="L920" s="60" t="str">
        <f t="shared" si="206"/>
        <v/>
      </c>
      <c r="M920" s="52"/>
      <c r="N920" s="52" t="str">
        <f t="shared" si="199"/>
        <v/>
      </c>
      <c r="O920" s="52" t="str">
        <f t="shared" si="200"/>
        <v/>
      </c>
      <c r="P920" s="52" t="str">
        <f t="shared" si="201"/>
        <v/>
      </c>
      <c r="Q920" s="52" t="str">
        <f>+IF(A920="","",CONCATENATE(YEAR(A920),"-",VLOOKUP(MONTH(A920),INFO_CALENDRIER!$I$1:$J$13,2,FALSE)))</f>
        <v/>
      </c>
      <c r="R920" s="52" t="str">
        <f t="shared" si="202"/>
        <v/>
      </c>
      <c r="S920" s="60" t="str">
        <f t="shared" si="203"/>
        <v/>
      </c>
      <c r="T920" s="52" t="str">
        <f>IF(H920="","",IF(I920=INFO_CALENDRIER!$AB$2,IF(BD!H920="COMMANDE","ALBAN1","ALBAN2"),IF(I920=INFO_CALENDRIER!$AB$3,IF(BD!H920="COMMANDE","ALICE1","ALICE2"),IF(I920=INFO_CALENDRIER!$AB$4,IF(BD!H920="COMMANDE","EUGENIE1","EUGENIE2"),IF(I920=INFO_CALENDRIER!$AB$5,IF(BD!H920="COMMANDE","FRED1","FRED2"),IF(I920=INFO_CALENDRIER!$AB$6,IF(BD!H920="COMMANDE","HERVE1","HERVE2"),IF(I920=INFO_CALENDRIER!$AB$7,IF(BD!H920="COMMANDE","MARIA1","MARIA2"),IF(I920=INFO_CALENDRIER!$AB$8,IF(BD!H920="COMMANDE","MARIE1","MARIE2"),IF(I920=INFO_CALENDRIER!$AB$9,IF(BD!H920="COMMANDE","VALERIE1","VALERIE2"),"erreur")))))))))</f>
        <v/>
      </c>
      <c r="U920" s="52"/>
      <c r="V920" s="52"/>
      <c r="W920" s="60" t="str">
        <f t="shared" si="207"/>
        <v/>
      </c>
      <c r="X920" s="60" t="str">
        <f t="shared" si="208"/>
        <v/>
      </c>
      <c r="Y920" s="60" t="str">
        <f t="shared" si="209"/>
        <v/>
      </c>
      <c r="Z920" s="55" t="str">
        <f t="shared" si="210"/>
        <v/>
      </c>
    </row>
    <row r="921" spans="1:26" x14ac:dyDescent="0.25">
      <c r="A921" s="59"/>
      <c r="B921" s="122"/>
      <c r="C921" s="59"/>
      <c r="D921" s="61"/>
      <c r="E921" s="52"/>
      <c r="F921" s="52"/>
      <c r="G921" s="65"/>
      <c r="H921" s="97"/>
      <c r="I921" s="52"/>
      <c r="J921" s="60" t="str">
        <f t="shared" si="204"/>
        <v/>
      </c>
      <c r="K921" s="60" t="str">
        <f t="shared" si="205"/>
        <v/>
      </c>
      <c r="L921" s="60" t="str">
        <f t="shared" si="206"/>
        <v/>
      </c>
      <c r="M921" s="52"/>
      <c r="N921" s="52" t="str">
        <f t="shared" si="199"/>
        <v/>
      </c>
      <c r="O921" s="52" t="str">
        <f t="shared" si="200"/>
        <v/>
      </c>
      <c r="P921" s="52" t="str">
        <f t="shared" si="201"/>
        <v/>
      </c>
      <c r="Q921" s="52" t="str">
        <f>+IF(A921="","",CONCATENATE(YEAR(A921),"-",VLOOKUP(MONTH(A921),INFO_CALENDRIER!$I$1:$J$13,2,FALSE)))</f>
        <v/>
      </c>
      <c r="R921" s="52" t="str">
        <f t="shared" si="202"/>
        <v/>
      </c>
      <c r="S921" s="60" t="str">
        <f t="shared" si="203"/>
        <v/>
      </c>
      <c r="T921" s="52" t="str">
        <f>IF(H921="","",IF(I921=INFO_CALENDRIER!$AB$2,IF(BD!H921="COMMANDE","ALBAN1","ALBAN2"),IF(I921=INFO_CALENDRIER!$AB$3,IF(BD!H921="COMMANDE","ALICE1","ALICE2"),IF(I921=INFO_CALENDRIER!$AB$4,IF(BD!H921="COMMANDE","EUGENIE1","EUGENIE2"),IF(I921=INFO_CALENDRIER!$AB$5,IF(BD!H921="COMMANDE","FRED1","FRED2"),IF(I921=INFO_CALENDRIER!$AB$6,IF(BD!H921="COMMANDE","HERVE1","HERVE2"),IF(I921=INFO_CALENDRIER!$AB$7,IF(BD!H921="COMMANDE","MARIA1","MARIA2"),IF(I921=INFO_CALENDRIER!$AB$8,IF(BD!H921="COMMANDE","MARIE1","MARIE2"),IF(I921=INFO_CALENDRIER!$AB$9,IF(BD!H921="COMMANDE","VALERIE1","VALERIE2"),"erreur")))))))))</f>
        <v/>
      </c>
      <c r="U921" s="52"/>
      <c r="V921" s="52"/>
      <c r="W921" s="60" t="str">
        <f t="shared" si="207"/>
        <v/>
      </c>
      <c r="X921" s="60" t="str">
        <f t="shared" si="208"/>
        <v/>
      </c>
      <c r="Y921" s="60" t="str">
        <f t="shared" si="209"/>
        <v/>
      </c>
      <c r="Z921" s="55" t="str">
        <f t="shared" si="210"/>
        <v/>
      </c>
    </row>
    <row r="922" spans="1:26" x14ac:dyDescent="0.25">
      <c r="A922" s="59"/>
      <c r="B922" s="122"/>
      <c r="C922" s="59"/>
      <c r="D922" s="61"/>
      <c r="E922" s="52"/>
      <c r="F922" s="52"/>
      <c r="G922" s="65"/>
      <c r="H922" s="97"/>
      <c r="I922" s="52"/>
      <c r="J922" s="60" t="str">
        <f t="shared" si="204"/>
        <v/>
      </c>
      <c r="K922" s="60" t="str">
        <f t="shared" si="205"/>
        <v/>
      </c>
      <c r="L922" s="60" t="str">
        <f t="shared" si="206"/>
        <v/>
      </c>
      <c r="M922" s="52"/>
      <c r="N922" s="52" t="str">
        <f t="shared" si="199"/>
        <v/>
      </c>
      <c r="O922" s="52" t="str">
        <f t="shared" si="200"/>
        <v/>
      </c>
      <c r="P922" s="52" t="str">
        <f t="shared" si="201"/>
        <v/>
      </c>
      <c r="Q922" s="52" t="str">
        <f>+IF(A922="","",CONCATENATE(YEAR(A922),"-",VLOOKUP(MONTH(A922),INFO_CALENDRIER!$I$1:$J$13,2,FALSE)))</f>
        <v/>
      </c>
      <c r="R922" s="52" t="str">
        <f t="shared" si="202"/>
        <v/>
      </c>
      <c r="S922" s="60" t="str">
        <f t="shared" si="203"/>
        <v/>
      </c>
      <c r="T922" s="52" t="str">
        <f>IF(H922="","",IF(I922=INFO_CALENDRIER!$AB$2,IF(BD!H922="COMMANDE","ALBAN1","ALBAN2"),IF(I922=INFO_CALENDRIER!$AB$3,IF(BD!H922="COMMANDE","ALICE1","ALICE2"),IF(I922=INFO_CALENDRIER!$AB$4,IF(BD!H922="COMMANDE","EUGENIE1","EUGENIE2"),IF(I922=INFO_CALENDRIER!$AB$5,IF(BD!H922="COMMANDE","FRED1","FRED2"),IF(I922=INFO_CALENDRIER!$AB$6,IF(BD!H922="COMMANDE","HERVE1","HERVE2"),IF(I922=INFO_CALENDRIER!$AB$7,IF(BD!H922="COMMANDE","MARIA1","MARIA2"),IF(I922=INFO_CALENDRIER!$AB$8,IF(BD!H922="COMMANDE","MARIE1","MARIE2"),IF(I922=INFO_CALENDRIER!$AB$9,IF(BD!H922="COMMANDE","VALERIE1","VALERIE2"),"erreur")))))))))</f>
        <v/>
      </c>
      <c r="U922" s="52"/>
      <c r="V922" s="52"/>
      <c r="W922" s="60" t="str">
        <f t="shared" si="207"/>
        <v/>
      </c>
      <c r="X922" s="60" t="str">
        <f t="shared" si="208"/>
        <v/>
      </c>
      <c r="Y922" s="60" t="str">
        <f t="shared" si="209"/>
        <v/>
      </c>
      <c r="Z922" s="55" t="str">
        <f t="shared" si="210"/>
        <v/>
      </c>
    </row>
    <row r="923" spans="1:26" x14ac:dyDescent="0.25">
      <c r="A923" s="59"/>
      <c r="B923" s="122"/>
      <c r="C923" s="59"/>
      <c r="D923" s="61"/>
      <c r="E923" s="52"/>
      <c r="F923" s="52"/>
      <c r="G923" s="65"/>
      <c r="H923" s="97"/>
      <c r="I923" s="52"/>
      <c r="J923" s="60" t="str">
        <f t="shared" si="204"/>
        <v/>
      </c>
      <c r="K923" s="60" t="str">
        <f t="shared" si="205"/>
        <v/>
      </c>
      <c r="L923" s="60" t="str">
        <f t="shared" si="206"/>
        <v/>
      </c>
      <c r="M923" s="52"/>
      <c r="N923" s="52" t="str">
        <f t="shared" si="199"/>
        <v/>
      </c>
      <c r="O923" s="52" t="str">
        <f t="shared" si="200"/>
        <v/>
      </c>
      <c r="P923" s="52" t="str">
        <f t="shared" si="201"/>
        <v/>
      </c>
      <c r="Q923" s="52" t="str">
        <f>+IF(A923="","",CONCATENATE(YEAR(A923),"-",VLOOKUP(MONTH(A923),INFO_CALENDRIER!$I$1:$J$13,2,FALSE)))</f>
        <v/>
      </c>
      <c r="R923" s="52" t="str">
        <f t="shared" si="202"/>
        <v/>
      </c>
      <c r="S923" s="60" t="str">
        <f t="shared" si="203"/>
        <v/>
      </c>
      <c r="T923" s="52" t="str">
        <f>IF(H923="","",IF(I923=INFO_CALENDRIER!$AB$2,IF(BD!H923="COMMANDE","ALBAN1","ALBAN2"),IF(I923=INFO_CALENDRIER!$AB$3,IF(BD!H923="COMMANDE","ALICE1","ALICE2"),IF(I923=INFO_CALENDRIER!$AB$4,IF(BD!H923="COMMANDE","EUGENIE1","EUGENIE2"),IF(I923=INFO_CALENDRIER!$AB$5,IF(BD!H923="COMMANDE","FRED1","FRED2"),IF(I923=INFO_CALENDRIER!$AB$6,IF(BD!H923="COMMANDE","HERVE1","HERVE2"),IF(I923=INFO_CALENDRIER!$AB$7,IF(BD!H923="COMMANDE","MARIA1","MARIA2"),IF(I923=INFO_CALENDRIER!$AB$8,IF(BD!H923="COMMANDE","MARIE1","MARIE2"),IF(I923=INFO_CALENDRIER!$AB$9,IF(BD!H923="COMMANDE","VALERIE1","VALERIE2"),"erreur")))))))))</f>
        <v/>
      </c>
      <c r="U923" s="52"/>
      <c r="V923" s="52"/>
      <c r="W923" s="60" t="str">
        <f t="shared" si="207"/>
        <v/>
      </c>
      <c r="X923" s="60" t="str">
        <f t="shared" si="208"/>
        <v/>
      </c>
      <c r="Y923" s="60" t="str">
        <f t="shared" si="209"/>
        <v/>
      </c>
      <c r="Z923" s="55" t="str">
        <f t="shared" si="210"/>
        <v/>
      </c>
    </row>
    <row r="924" spans="1:26" x14ac:dyDescent="0.25">
      <c r="A924" s="59"/>
      <c r="B924" s="122"/>
      <c r="C924" s="59"/>
      <c r="D924" s="61"/>
      <c r="E924" s="52"/>
      <c r="F924" s="52"/>
      <c r="G924" s="65"/>
      <c r="H924" s="97"/>
      <c r="I924" s="52"/>
      <c r="J924" s="60" t="str">
        <f t="shared" si="204"/>
        <v/>
      </c>
      <c r="K924" s="60" t="str">
        <f t="shared" si="205"/>
        <v/>
      </c>
      <c r="L924" s="60" t="str">
        <f t="shared" si="206"/>
        <v/>
      </c>
      <c r="M924" s="52"/>
      <c r="N924" s="52" t="str">
        <f t="shared" si="199"/>
        <v/>
      </c>
      <c r="O924" s="52" t="str">
        <f t="shared" si="200"/>
        <v/>
      </c>
      <c r="P924" s="52" t="str">
        <f t="shared" si="201"/>
        <v/>
      </c>
      <c r="Q924" s="52" t="str">
        <f>+IF(A924="","",CONCATENATE(YEAR(A924),"-",VLOOKUP(MONTH(A924),INFO_CALENDRIER!$I$1:$J$13,2,FALSE)))</f>
        <v/>
      </c>
      <c r="R924" s="52" t="str">
        <f t="shared" si="202"/>
        <v/>
      </c>
      <c r="S924" s="60" t="str">
        <f t="shared" si="203"/>
        <v/>
      </c>
      <c r="T924" s="52" t="str">
        <f>IF(H924="","",IF(I924=INFO_CALENDRIER!$AB$2,IF(BD!H924="COMMANDE","ALBAN1","ALBAN2"),IF(I924=INFO_CALENDRIER!$AB$3,IF(BD!H924="COMMANDE","ALICE1","ALICE2"),IF(I924=INFO_CALENDRIER!$AB$4,IF(BD!H924="COMMANDE","EUGENIE1","EUGENIE2"),IF(I924=INFO_CALENDRIER!$AB$5,IF(BD!H924="COMMANDE","FRED1","FRED2"),IF(I924=INFO_CALENDRIER!$AB$6,IF(BD!H924="COMMANDE","HERVE1","HERVE2"),IF(I924=INFO_CALENDRIER!$AB$7,IF(BD!H924="COMMANDE","MARIA1","MARIA2"),IF(I924=INFO_CALENDRIER!$AB$8,IF(BD!H924="COMMANDE","MARIE1","MARIE2"),IF(I924=INFO_CALENDRIER!$AB$9,IF(BD!H924="COMMANDE","VALERIE1","VALERIE2"),"erreur")))))))))</f>
        <v/>
      </c>
      <c r="U924" s="52"/>
      <c r="V924" s="52"/>
      <c r="W924" s="60" t="str">
        <f t="shared" si="207"/>
        <v/>
      </c>
      <c r="X924" s="60" t="str">
        <f t="shared" si="208"/>
        <v/>
      </c>
      <c r="Y924" s="60" t="str">
        <f t="shared" si="209"/>
        <v/>
      </c>
      <c r="Z924" s="55" t="str">
        <f t="shared" si="210"/>
        <v/>
      </c>
    </row>
    <row r="925" spans="1:26" x14ac:dyDescent="0.25">
      <c r="A925" s="59"/>
      <c r="B925" s="122"/>
      <c r="C925" s="59"/>
      <c r="D925" s="61"/>
      <c r="E925" s="52"/>
      <c r="F925" s="52"/>
      <c r="G925" s="65"/>
      <c r="H925" s="97"/>
      <c r="I925" s="52"/>
      <c r="J925" s="60" t="str">
        <f t="shared" si="204"/>
        <v/>
      </c>
      <c r="K925" s="60" t="str">
        <f t="shared" si="205"/>
        <v/>
      </c>
      <c r="L925" s="60" t="str">
        <f t="shared" si="206"/>
        <v/>
      </c>
      <c r="M925" s="52"/>
      <c r="N925" s="52" t="str">
        <f t="shared" si="199"/>
        <v/>
      </c>
      <c r="O925" s="52" t="str">
        <f t="shared" si="200"/>
        <v/>
      </c>
      <c r="P925" s="52" t="str">
        <f t="shared" si="201"/>
        <v/>
      </c>
      <c r="Q925" s="52" t="str">
        <f>+IF(A925="","",CONCATENATE(YEAR(A925),"-",VLOOKUP(MONTH(A925),INFO_CALENDRIER!$I$1:$J$13,2,FALSE)))</f>
        <v/>
      </c>
      <c r="R925" s="52" t="str">
        <f t="shared" si="202"/>
        <v/>
      </c>
      <c r="S925" s="60" t="str">
        <f t="shared" si="203"/>
        <v/>
      </c>
      <c r="T925" s="52" t="str">
        <f>IF(H925="","",IF(I925=INFO_CALENDRIER!$AB$2,IF(BD!H925="COMMANDE","ALBAN1","ALBAN2"),IF(I925=INFO_CALENDRIER!$AB$3,IF(BD!H925="COMMANDE","ALICE1","ALICE2"),IF(I925=INFO_CALENDRIER!$AB$4,IF(BD!H925="COMMANDE","EUGENIE1","EUGENIE2"),IF(I925=INFO_CALENDRIER!$AB$5,IF(BD!H925="COMMANDE","FRED1","FRED2"),IF(I925=INFO_CALENDRIER!$AB$6,IF(BD!H925="COMMANDE","HERVE1","HERVE2"),IF(I925=INFO_CALENDRIER!$AB$7,IF(BD!H925="COMMANDE","MARIA1","MARIA2"),IF(I925=INFO_CALENDRIER!$AB$8,IF(BD!H925="COMMANDE","MARIE1","MARIE2"),IF(I925=INFO_CALENDRIER!$AB$9,IF(BD!H925="COMMANDE","VALERIE1","VALERIE2"),"erreur")))))))))</f>
        <v/>
      </c>
      <c r="U925" s="52"/>
      <c r="V925" s="52"/>
      <c r="W925" s="60" t="str">
        <f t="shared" si="207"/>
        <v/>
      </c>
      <c r="X925" s="60" t="str">
        <f t="shared" si="208"/>
        <v/>
      </c>
      <c r="Y925" s="60" t="str">
        <f t="shared" si="209"/>
        <v/>
      </c>
      <c r="Z925" s="55" t="str">
        <f t="shared" si="210"/>
        <v/>
      </c>
    </row>
    <row r="926" spans="1:26" x14ac:dyDescent="0.25">
      <c r="A926" s="59"/>
      <c r="B926" s="122"/>
      <c r="C926" s="59"/>
      <c r="D926" s="61"/>
      <c r="E926" s="52"/>
      <c r="F926" s="52"/>
      <c r="G926" s="65"/>
      <c r="H926" s="97"/>
      <c r="I926" s="52"/>
      <c r="J926" s="60" t="str">
        <f t="shared" si="204"/>
        <v/>
      </c>
      <c r="K926" s="60" t="str">
        <f t="shared" si="205"/>
        <v/>
      </c>
      <c r="L926" s="60" t="str">
        <f t="shared" si="206"/>
        <v/>
      </c>
      <c r="M926" s="52"/>
      <c r="N926" s="52" t="str">
        <f t="shared" si="199"/>
        <v/>
      </c>
      <c r="O926" s="52" t="str">
        <f t="shared" si="200"/>
        <v/>
      </c>
      <c r="P926" s="52" t="str">
        <f t="shared" si="201"/>
        <v/>
      </c>
      <c r="Q926" s="52" t="str">
        <f>+IF(A926="","",CONCATENATE(YEAR(A926),"-",VLOOKUP(MONTH(A926),INFO_CALENDRIER!$I$1:$J$13,2,FALSE)))</f>
        <v/>
      </c>
      <c r="R926" s="52" t="str">
        <f t="shared" si="202"/>
        <v/>
      </c>
      <c r="S926" s="60" t="str">
        <f t="shared" si="203"/>
        <v/>
      </c>
      <c r="T926" s="52" t="str">
        <f>IF(H926="","",IF(I926=INFO_CALENDRIER!$AB$2,IF(BD!H926="COMMANDE","ALBAN1","ALBAN2"),IF(I926=INFO_CALENDRIER!$AB$3,IF(BD!H926="COMMANDE","ALICE1","ALICE2"),IF(I926=INFO_CALENDRIER!$AB$4,IF(BD!H926="COMMANDE","EUGENIE1","EUGENIE2"),IF(I926=INFO_CALENDRIER!$AB$5,IF(BD!H926="COMMANDE","FRED1","FRED2"),IF(I926=INFO_CALENDRIER!$AB$6,IF(BD!H926="COMMANDE","HERVE1","HERVE2"),IF(I926=INFO_CALENDRIER!$AB$7,IF(BD!H926="COMMANDE","MARIA1","MARIA2"),IF(I926=INFO_CALENDRIER!$AB$8,IF(BD!H926="COMMANDE","MARIE1","MARIE2"),IF(I926=INFO_CALENDRIER!$AB$9,IF(BD!H926="COMMANDE","VALERIE1","VALERIE2"),"erreur")))))))))</f>
        <v/>
      </c>
      <c r="U926" s="52"/>
      <c r="V926" s="52"/>
      <c r="W926" s="60" t="str">
        <f t="shared" si="207"/>
        <v/>
      </c>
      <c r="X926" s="60" t="str">
        <f t="shared" si="208"/>
        <v/>
      </c>
      <c r="Y926" s="60" t="str">
        <f t="shared" si="209"/>
        <v/>
      </c>
      <c r="Z926" s="55" t="str">
        <f t="shared" si="210"/>
        <v/>
      </c>
    </row>
    <row r="927" spans="1:26" x14ac:dyDescent="0.25">
      <c r="A927" s="59"/>
      <c r="B927" s="122"/>
      <c r="C927" s="59"/>
      <c r="D927" s="61"/>
      <c r="E927" s="52"/>
      <c r="F927" s="52"/>
      <c r="G927" s="65"/>
      <c r="H927" s="97"/>
      <c r="I927" s="52"/>
      <c r="J927" s="60" t="str">
        <f t="shared" si="204"/>
        <v/>
      </c>
      <c r="K927" s="60" t="str">
        <f t="shared" si="205"/>
        <v/>
      </c>
      <c r="L927" s="60" t="str">
        <f t="shared" si="206"/>
        <v/>
      </c>
      <c r="M927" s="52"/>
      <c r="N927" s="52" t="str">
        <f t="shared" si="199"/>
        <v/>
      </c>
      <c r="O927" s="52" t="str">
        <f t="shared" si="200"/>
        <v/>
      </c>
      <c r="P927" s="52" t="str">
        <f t="shared" si="201"/>
        <v/>
      </c>
      <c r="Q927" s="52" t="str">
        <f>+IF(A927="","",CONCATENATE(YEAR(A927),"-",VLOOKUP(MONTH(A927),INFO_CALENDRIER!$I$1:$J$13,2,FALSE)))</f>
        <v/>
      </c>
      <c r="R927" s="52" t="str">
        <f t="shared" si="202"/>
        <v/>
      </c>
      <c r="S927" s="60" t="str">
        <f t="shared" si="203"/>
        <v/>
      </c>
      <c r="T927" s="52" t="str">
        <f>IF(H927="","",IF(I927=INFO_CALENDRIER!$AB$2,IF(BD!H927="COMMANDE","ALBAN1","ALBAN2"),IF(I927=INFO_CALENDRIER!$AB$3,IF(BD!H927="COMMANDE","ALICE1","ALICE2"),IF(I927=INFO_CALENDRIER!$AB$4,IF(BD!H927="COMMANDE","EUGENIE1","EUGENIE2"),IF(I927=INFO_CALENDRIER!$AB$5,IF(BD!H927="COMMANDE","FRED1","FRED2"),IF(I927=INFO_CALENDRIER!$AB$6,IF(BD!H927="COMMANDE","HERVE1","HERVE2"),IF(I927=INFO_CALENDRIER!$AB$7,IF(BD!H927="COMMANDE","MARIA1","MARIA2"),IF(I927=INFO_CALENDRIER!$AB$8,IF(BD!H927="COMMANDE","MARIE1","MARIE2"),IF(I927=INFO_CALENDRIER!$AB$9,IF(BD!H927="COMMANDE","VALERIE1","VALERIE2"),"erreur")))))))))</f>
        <v/>
      </c>
      <c r="U927" s="52"/>
      <c r="V927" s="52"/>
      <c r="W927" s="60" t="str">
        <f t="shared" si="207"/>
        <v/>
      </c>
      <c r="X927" s="60" t="str">
        <f t="shared" si="208"/>
        <v/>
      </c>
      <c r="Y927" s="60" t="str">
        <f t="shared" si="209"/>
        <v/>
      </c>
      <c r="Z927" s="55" t="str">
        <f t="shared" si="210"/>
        <v/>
      </c>
    </row>
    <row r="928" spans="1:26" x14ac:dyDescent="0.25">
      <c r="A928" s="59"/>
      <c r="B928" s="122"/>
      <c r="C928" s="59"/>
      <c r="D928" s="61"/>
      <c r="E928" s="52"/>
      <c r="F928" s="52"/>
      <c r="G928" s="65"/>
      <c r="H928" s="97"/>
      <c r="I928" s="52"/>
      <c r="J928" s="60" t="str">
        <f t="shared" si="204"/>
        <v/>
      </c>
      <c r="K928" s="60" t="str">
        <f t="shared" si="205"/>
        <v/>
      </c>
      <c r="L928" s="60" t="str">
        <f t="shared" si="206"/>
        <v/>
      </c>
      <c r="M928" s="52"/>
      <c r="N928" s="52" t="str">
        <f t="shared" si="199"/>
        <v/>
      </c>
      <c r="O928" s="52" t="str">
        <f t="shared" si="200"/>
        <v/>
      </c>
      <c r="P928" s="52" t="str">
        <f t="shared" si="201"/>
        <v/>
      </c>
      <c r="Q928" s="52" t="str">
        <f>+IF(A928="","",CONCATENATE(YEAR(A928),"-",VLOOKUP(MONTH(A928),INFO_CALENDRIER!$I$1:$J$13,2,FALSE)))</f>
        <v/>
      </c>
      <c r="R928" s="52" t="str">
        <f t="shared" si="202"/>
        <v/>
      </c>
      <c r="S928" s="60" t="str">
        <f t="shared" si="203"/>
        <v/>
      </c>
      <c r="T928" s="52" t="str">
        <f>IF(H928="","",IF(I928=INFO_CALENDRIER!$AB$2,IF(BD!H928="COMMANDE","ALBAN1","ALBAN2"),IF(I928=INFO_CALENDRIER!$AB$3,IF(BD!H928="COMMANDE","ALICE1","ALICE2"),IF(I928=INFO_CALENDRIER!$AB$4,IF(BD!H928="COMMANDE","EUGENIE1","EUGENIE2"),IF(I928=INFO_CALENDRIER!$AB$5,IF(BD!H928="COMMANDE","FRED1","FRED2"),IF(I928=INFO_CALENDRIER!$AB$6,IF(BD!H928="COMMANDE","HERVE1","HERVE2"),IF(I928=INFO_CALENDRIER!$AB$7,IF(BD!H928="COMMANDE","MARIA1","MARIA2"),IF(I928=INFO_CALENDRIER!$AB$8,IF(BD!H928="COMMANDE","MARIE1","MARIE2"),IF(I928=INFO_CALENDRIER!$AB$9,IF(BD!H928="COMMANDE","VALERIE1","VALERIE2"),"erreur")))))))))</f>
        <v/>
      </c>
      <c r="U928" s="52"/>
      <c r="V928" s="52"/>
      <c r="W928" s="60" t="str">
        <f t="shared" si="207"/>
        <v/>
      </c>
      <c r="X928" s="60" t="str">
        <f t="shared" si="208"/>
        <v/>
      </c>
      <c r="Y928" s="60" t="str">
        <f t="shared" si="209"/>
        <v/>
      </c>
      <c r="Z928" s="55" t="str">
        <f t="shared" si="210"/>
        <v/>
      </c>
    </row>
    <row r="929" spans="1:26" x14ac:dyDescent="0.25">
      <c r="A929" s="59"/>
      <c r="B929" s="122"/>
      <c r="C929" s="59"/>
      <c r="D929" s="61"/>
      <c r="E929" s="52"/>
      <c r="F929" s="52"/>
      <c r="G929" s="65"/>
      <c r="H929" s="97"/>
      <c r="I929" s="52"/>
      <c r="J929" s="60" t="str">
        <f t="shared" si="204"/>
        <v/>
      </c>
      <c r="K929" s="60" t="str">
        <f t="shared" si="205"/>
        <v/>
      </c>
      <c r="L929" s="60" t="str">
        <f t="shared" si="206"/>
        <v/>
      </c>
      <c r="M929" s="52"/>
      <c r="N929" s="52" t="str">
        <f t="shared" si="199"/>
        <v/>
      </c>
      <c r="O929" s="52" t="str">
        <f t="shared" si="200"/>
        <v/>
      </c>
      <c r="P929" s="52" t="str">
        <f t="shared" si="201"/>
        <v/>
      </c>
      <c r="Q929" s="52" t="str">
        <f>+IF(A929="","",CONCATENATE(YEAR(A929),"-",VLOOKUP(MONTH(A929),INFO_CALENDRIER!$I$1:$J$13,2,FALSE)))</f>
        <v/>
      </c>
      <c r="R929" s="52" t="str">
        <f t="shared" si="202"/>
        <v/>
      </c>
      <c r="S929" s="60" t="str">
        <f t="shared" si="203"/>
        <v/>
      </c>
      <c r="T929" s="52" t="str">
        <f>IF(H929="","",IF(I929=INFO_CALENDRIER!$AB$2,IF(BD!H929="COMMANDE","ALBAN1","ALBAN2"),IF(I929=INFO_CALENDRIER!$AB$3,IF(BD!H929="COMMANDE","ALICE1","ALICE2"),IF(I929=INFO_CALENDRIER!$AB$4,IF(BD!H929="COMMANDE","EUGENIE1","EUGENIE2"),IF(I929=INFO_CALENDRIER!$AB$5,IF(BD!H929="COMMANDE","FRED1","FRED2"),IF(I929=INFO_CALENDRIER!$AB$6,IF(BD!H929="COMMANDE","HERVE1","HERVE2"),IF(I929=INFO_CALENDRIER!$AB$7,IF(BD!H929="COMMANDE","MARIA1","MARIA2"),IF(I929=INFO_CALENDRIER!$AB$8,IF(BD!H929="COMMANDE","MARIE1","MARIE2"),IF(I929=INFO_CALENDRIER!$AB$9,IF(BD!H929="COMMANDE","VALERIE1","VALERIE2"),"erreur")))))))))</f>
        <v/>
      </c>
      <c r="U929" s="52"/>
      <c r="V929" s="52"/>
      <c r="W929" s="60" t="str">
        <f t="shared" si="207"/>
        <v/>
      </c>
      <c r="X929" s="60" t="str">
        <f t="shared" si="208"/>
        <v/>
      </c>
      <c r="Y929" s="60" t="str">
        <f t="shared" si="209"/>
        <v/>
      </c>
      <c r="Z929" s="55" t="str">
        <f t="shared" si="210"/>
        <v/>
      </c>
    </row>
    <row r="930" spans="1:26" x14ac:dyDescent="0.25">
      <c r="A930" s="59"/>
      <c r="B930" s="122"/>
      <c r="C930" s="59"/>
      <c r="D930" s="61"/>
      <c r="E930" s="52"/>
      <c r="F930" s="52"/>
      <c r="G930" s="65"/>
      <c r="H930" s="97"/>
      <c r="I930" s="52"/>
      <c r="J930" s="60" t="str">
        <f t="shared" si="204"/>
        <v/>
      </c>
      <c r="K930" s="60" t="str">
        <f t="shared" si="205"/>
        <v/>
      </c>
      <c r="L930" s="60" t="str">
        <f t="shared" si="206"/>
        <v/>
      </c>
      <c r="M930" s="52"/>
      <c r="N930" s="52" t="str">
        <f t="shared" si="199"/>
        <v/>
      </c>
      <c r="O930" s="52" t="str">
        <f t="shared" si="200"/>
        <v/>
      </c>
      <c r="P930" s="52" t="str">
        <f t="shared" si="201"/>
        <v/>
      </c>
      <c r="Q930" s="52" t="str">
        <f>+IF(A930="","",CONCATENATE(YEAR(A930),"-",VLOOKUP(MONTH(A930),INFO_CALENDRIER!$I$1:$J$13,2,FALSE)))</f>
        <v/>
      </c>
      <c r="R930" s="52" t="str">
        <f t="shared" si="202"/>
        <v/>
      </c>
      <c r="S930" s="60" t="str">
        <f t="shared" si="203"/>
        <v/>
      </c>
      <c r="T930" s="52" t="str">
        <f>IF(H930="","",IF(I930=INFO_CALENDRIER!$AB$2,IF(BD!H930="COMMANDE","ALBAN1","ALBAN2"),IF(I930=INFO_CALENDRIER!$AB$3,IF(BD!H930="COMMANDE","ALICE1","ALICE2"),IF(I930=INFO_CALENDRIER!$AB$4,IF(BD!H930="COMMANDE","EUGENIE1","EUGENIE2"),IF(I930=INFO_CALENDRIER!$AB$5,IF(BD!H930="COMMANDE","FRED1","FRED2"),IF(I930=INFO_CALENDRIER!$AB$6,IF(BD!H930="COMMANDE","HERVE1","HERVE2"),IF(I930=INFO_CALENDRIER!$AB$7,IF(BD!H930="COMMANDE","MARIA1","MARIA2"),IF(I930=INFO_CALENDRIER!$AB$8,IF(BD!H930="COMMANDE","MARIE1","MARIE2"),IF(I930=INFO_CALENDRIER!$AB$9,IF(BD!H930="COMMANDE","VALERIE1","VALERIE2"),"erreur")))))))))</f>
        <v/>
      </c>
      <c r="U930" s="52"/>
      <c r="V930" s="52"/>
      <c r="W930" s="60" t="str">
        <f t="shared" si="207"/>
        <v/>
      </c>
      <c r="X930" s="60" t="str">
        <f t="shared" si="208"/>
        <v/>
      </c>
      <c r="Y930" s="60" t="str">
        <f t="shared" si="209"/>
        <v/>
      </c>
      <c r="Z930" s="55" t="str">
        <f t="shared" si="210"/>
        <v/>
      </c>
    </row>
    <row r="931" spans="1:26" x14ac:dyDescent="0.25">
      <c r="A931" s="59"/>
      <c r="B931" s="122"/>
      <c r="C931" s="59"/>
      <c r="D931" s="61"/>
      <c r="E931" s="52"/>
      <c r="F931" s="52"/>
      <c r="G931" s="65"/>
      <c r="H931" s="97"/>
      <c r="I931" s="52"/>
      <c r="J931" s="60" t="str">
        <f t="shared" si="204"/>
        <v/>
      </c>
      <c r="K931" s="60" t="str">
        <f t="shared" si="205"/>
        <v/>
      </c>
      <c r="L931" s="60" t="str">
        <f t="shared" si="206"/>
        <v/>
      </c>
      <c r="M931" s="52"/>
      <c r="N931" s="52" t="str">
        <f t="shared" si="199"/>
        <v/>
      </c>
      <c r="O931" s="52" t="str">
        <f t="shared" si="200"/>
        <v/>
      </c>
      <c r="P931" s="52" t="str">
        <f t="shared" si="201"/>
        <v/>
      </c>
      <c r="Q931" s="52" t="str">
        <f>+IF(A931="","",CONCATENATE(YEAR(A931),"-",VLOOKUP(MONTH(A931),INFO_CALENDRIER!$I$1:$J$13,2,FALSE)))</f>
        <v/>
      </c>
      <c r="R931" s="52" t="str">
        <f t="shared" si="202"/>
        <v/>
      </c>
      <c r="S931" s="60" t="str">
        <f t="shared" si="203"/>
        <v/>
      </c>
      <c r="T931" s="52" t="str">
        <f>IF(H931="","",IF(I931=INFO_CALENDRIER!$AB$2,IF(BD!H931="COMMANDE","ALBAN1","ALBAN2"),IF(I931=INFO_CALENDRIER!$AB$3,IF(BD!H931="COMMANDE","ALICE1","ALICE2"),IF(I931=INFO_CALENDRIER!$AB$4,IF(BD!H931="COMMANDE","EUGENIE1","EUGENIE2"),IF(I931=INFO_CALENDRIER!$AB$5,IF(BD!H931="COMMANDE","FRED1","FRED2"),IF(I931=INFO_CALENDRIER!$AB$6,IF(BD!H931="COMMANDE","HERVE1","HERVE2"),IF(I931=INFO_CALENDRIER!$AB$7,IF(BD!H931="COMMANDE","MARIA1","MARIA2"),IF(I931=INFO_CALENDRIER!$AB$8,IF(BD!H931="COMMANDE","MARIE1","MARIE2"),IF(I931=INFO_CALENDRIER!$AB$9,IF(BD!H931="COMMANDE","VALERIE1","VALERIE2"),"erreur")))))))))</f>
        <v/>
      </c>
      <c r="U931" s="52"/>
      <c r="V931" s="52"/>
      <c r="W931" s="60" t="str">
        <f t="shared" si="207"/>
        <v/>
      </c>
      <c r="X931" s="60" t="str">
        <f t="shared" si="208"/>
        <v/>
      </c>
      <c r="Y931" s="60" t="str">
        <f t="shared" si="209"/>
        <v/>
      </c>
      <c r="Z931" s="55" t="str">
        <f t="shared" si="210"/>
        <v/>
      </c>
    </row>
    <row r="932" spans="1:26" x14ac:dyDescent="0.25">
      <c r="A932" s="59"/>
      <c r="B932" s="122"/>
      <c r="C932" s="59"/>
      <c r="D932" s="61"/>
      <c r="E932" s="52"/>
      <c r="F932" s="52"/>
      <c r="G932" s="65"/>
      <c r="H932" s="97"/>
      <c r="I932" s="52"/>
      <c r="J932" s="60" t="str">
        <f t="shared" si="204"/>
        <v/>
      </c>
      <c r="K932" s="60" t="str">
        <f t="shared" si="205"/>
        <v/>
      </c>
      <c r="L932" s="60" t="str">
        <f t="shared" si="206"/>
        <v/>
      </c>
      <c r="M932" s="52"/>
      <c r="N932" s="52" t="str">
        <f t="shared" si="199"/>
        <v/>
      </c>
      <c r="O932" s="52" t="str">
        <f t="shared" si="200"/>
        <v/>
      </c>
      <c r="P932" s="52" t="str">
        <f t="shared" si="201"/>
        <v/>
      </c>
      <c r="Q932" s="52" t="str">
        <f>+IF(A932="","",CONCATENATE(YEAR(A932),"-",VLOOKUP(MONTH(A932),INFO_CALENDRIER!$I$1:$J$13,2,FALSE)))</f>
        <v/>
      </c>
      <c r="R932" s="52" t="str">
        <f t="shared" si="202"/>
        <v/>
      </c>
      <c r="S932" s="60" t="str">
        <f t="shared" si="203"/>
        <v/>
      </c>
      <c r="T932" s="52" t="str">
        <f>IF(H932="","",IF(I932=INFO_CALENDRIER!$AB$2,IF(BD!H932="COMMANDE","ALBAN1","ALBAN2"),IF(I932=INFO_CALENDRIER!$AB$3,IF(BD!H932="COMMANDE","ALICE1","ALICE2"),IF(I932=INFO_CALENDRIER!$AB$4,IF(BD!H932="COMMANDE","EUGENIE1","EUGENIE2"),IF(I932=INFO_CALENDRIER!$AB$5,IF(BD!H932="COMMANDE","FRED1","FRED2"),IF(I932=INFO_CALENDRIER!$AB$6,IF(BD!H932="COMMANDE","HERVE1","HERVE2"),IF(I932=INFO_CALENDRIER!$AB$7,IF(BD!H932="COMMANDE","MARIA1","MARIA2"),IF(I932=INFO_CALENDRIER!$AB$8,IF(BD!H932="COMMANDE","MARIE1","MARIE2"),IF(I932=INFO_CALENDRIER!$AB$9,IF(BD!H932="COMMANDE","VALERIE1","VALERIE2"),"erreur")))))))))</f>
        <v/>
      </c>
      <c r="U932" s="52"/>
      <c r="V932" s="52"/>
      <c r="W932" s="60" t="str">
        <f t="shared" si="207"/>
        <v/>
      </c>
      <c r="X932" s="60" t="str">
        <f t="shared" si="208"/>
        <v/>
      </c>
      <c r="Y932" s="60" t="str">
        <f t="shared" si="209"/>
        <v/>
      </c>
      <c r="Z932" s="55" t="str">
        <f t="shared" si="210"/>
        <v/>
      </c>
    </row>
    <row r="933" spans="1:26" x14ac:dyDescent="0.25">
      <c r="A933" s="59"/>
      <c r="B933" s="122"/>
      <c r="C933" s="59"/>
      <c r="D933" s="61"/>
      <c r="E933" s="52"/>
      <c r="F933" s="52"/>
      <c r="G933" s="65"/>
      <c r="H933" s="97"/>
      <c r="I933" s="52"/>
      <c r="J933" s="60" t="str">
        <f t="shared" si="204"/>
        <v/>
      </c>
      <c r="K933" s="60" t="str">
        <f t="shared" si="205"/>
        <v/>
      </c>
      <c r="L933" s="60" t="str">
        <f t="shared" si="206"/>
        <v/>
      </c>
      <c r="M933" s="52"/>
      <c r="N933" s="52" t="str">
        <f t="shared" si="199"/>
        <v/>
      </c>
      <c r="O933" s="52" t="str">
        <f t="shared" si="200"/>
        <v/>
      </c>
      <c r="P933" s="52" t="str">
        <f t="shared" si="201"/>
        <v/>
      </c>
      <c r="Q933" s="52" t="str">
        <f>+IF(A933="","",CONCATENATE(YEAR(A933),"-",VLOOKUP(MONTH(A933),INFO_CALENDRIER!$I$1:$J$13,2,FALSE)))</f>
        <v/>
      </c>
      <c r="R933" s="52" t="str">
        <f t="shared" si="202"/>
        <v/>
      </c>
      <c r="S933" s="60" t="str">
        <f t="shared" si="203"/>
        <v/>
      </c>
      <c r="T933" s="52" t="str">
        <f>IF(H933="","",IF(I933=INFO_CALENDRIER!$AB$2,IF(BD!H933="COMMANDE","ALBAN1","ALBAN2"),IF(I933=INFO_CALENDRIER!$AB$3,IF(BD!H933="COMMANDE","ALICE1","ALICE2"),IF(I933=INFO_CALENDRIER!$AB$4,IF(BD!H933="COMMANDE","EUGENIE1","EUGENIE2"),IF(I933=INFO_CALENDRIER!$AB$5,IF(BD!H933="COMMANDE","FRED1","FRED2"),IF(I933=INFO_CALENDRIER!$AB$6,IF(BD!H933="COMMANDE","HERVE1","HERVE2"),IF(I933=INFO_CALENDRIER!$AB$7,IF(BD!H933="COMMANDE","MARIA1","MARIA2"),IF(I933=INFO_CALENDRIER!$AB$8,IF(BD!H933="COMMANDE","MARIE1","MARIE2"),IF(I933=INFO_CALENDRIER!$AB$9,IF(BD!H933="COMMANDE","VALERIE1","VALERIE2"),"erreur")))))))))</f>
        <v/>
      </c>
      <c r="U933" s="52"/>
      <c r="V933" s="52"/>
      <c r="W933" s="60" t="str">
        <f t="shared" si="207"/>
        <v/>
      </c>
      <c r="X933" s="60" t="str">
        <f t="shared" si="208"/>
        <v/>
      </c>
      <c r="Y933" s="60" t="str">
        <f t="shared" si="209"/>
        <v/>
      </c>
      <c r="Z933" s="55" t="str">
        <f t="shared" si="210"/>
        <v/>
      </c>
    </row>
    <row r="934" spans="1:26" x14ac:dyDescent="0.25">
      <c r="A934" s="59"/>
      <c r="B934" s="122"/>
      <c r="C934" s="59"/>
      <c r="D934" s="61"/>
      <c r="E934" s="52"/>
      <c r="F934" s="52"/>
      <c r="G934" s="65"/>
      <c r="H934" s="97"/>
      <c r="I934" s="52"/>
      <c r="J934" s="60" t="str">
        <f t="shared" si="204"/>
        <v/>
      </c>
      <c r="K934" s="60" t="str">
        <f t="shared" si="205"/>
        <v/>
      </c>
      <c r="L934" s="60" t="str">
        <f t="shared" si="206"/>
        <v/>
      </c>
      <c r="M934" s="52"/>
      <c r="N934" s="52" t="str">
        <f t="shared" si="199"/>
        <v/>
      </c>
      <c r="O934" s="52" t="str">
        <f t="shared" si="200"/>
        <v/>
      </c>
      <c r="P934" s="52" t="str">
        <f t="shared" si="201"/>
        <v/>
      </c>
      <c r="Q934" s="52" t="str">
        <f>+IF(A934="","",CONCATENATE(YEAR(A934),"-",VLOOKUP(MONTH(A934),INFO_CALENDRIER!$I$1:$J$13,2,FALSE)))</f>
        <v/>
      </c>
      <c r="R934" s="52" t="str">
        <f t="shared" si="202"/>
        <v/>
      </c>
      <c r="S934" s="60" t="str">
        <f t="shared" si="203"/>
        <v/>
      </c>
      <c r="T934" s="52" t="str">
        <f>IF(H934="","",IF(I934=INFO_CALENDRIER!$AB$2,IF(BD!H934="COMMANDE","ALBAN1","ALBAN2"),IF(I934=INFO_CALENDRIER!$AB$3,IF(BD!H934="COMMANDE","ALICE1","ALICE2"),IF(I934=INFO_CALENDRIER!$AB$4,IF(BD!H934="COMMANDE","EUGENIE1","EUGENIE2"),IF(I934=INFO_CALENDRIER!$AB$5,IF(BD!H934="COMMANDE","FRED1","FRED2"),IF(I934=INFO_CALENDRIER!$AB$6,IF(BD!H934="COMMANDE","HERVE1","HERVE2"),IF(I934=INFO_CALENDRIER!$AB$7,IF(BD!H934="COMMANDE","MARIA1","MARIA2"),IF(I934=INFO_CALENDRIER!$AB$8,IF(BD!H934="COMMANDE","MARIE1","MARIE2"),IF(I934=INFO_CALENDRIER!$AB$9,IF(BD!H934="COMMANDE","VALERIE1","VALERIE2"),"erreur")))))))))</f>
        <v/>
      </c>
      <c r="U934" s="52"/>
      <c r="V934" s="52"/>
      <c r="W934" s="60" t="str">
        <f t="shared" si="207"/>
        <v/>
      </c>
      <c r="X934" s="60" t="str">
        <f t="shared" si="208"/>
        <v/>
      </c>
      <c r="Y934" s="60" t="str">
        <f t="shared" si="209"/>
        <v/>
      </c>
      <c r="Z934" s="55" t="str">
        <f t="shared" si="210"/>
        <v/>
      </c>
    </row>
    <row r="935" spans="1:26" x14ac:dyDescent="0.25">
      <c r="A935" s="59"/>
      <c r="B935" s="122"/>
      <c r="C935" s="59"/>
      <c r="D935" s="61"/>
      <c r="E935" s="52"/>
      <c r="F935" s="52"/>
      <c r="G935" s="65"/>
      <c r="H935" s="97"/>
      <c r="I935" s="52"/>
      <c r="J935" s="60" t="str">
        <f t="shared" si="204"/>
        <v/>
      </c>
      <c r="K935" s="60" t="str">
        <f t="shared" si="205"/>
        <v/>
      </c>
      <c r="L935" s="60" t="str">
        <f t="shared" si="206"/>
        <v/>
      </c>
      <c r="M935" s="52"/>
      <c r="N935" s="52" t="str">
        <f t="shared" si="199"/>
        <v/>
      </c>
      <c r="O935" s="52" t="str">
        <f t="shared" si="200"/>
        <v/>
      </c>
      <c r="P935" s="52" t="str">
        <f t="shared" si="201"/>
        <v/>
      </c>
      <c r="Q935" s="52" t="str">
        <f>+IF(A935="","",CONCATENATE(YEAR(A935),"-",VLOOKUP(MONTH(A935),INFO_CALENDRIER!$I$1:$J$13,2,FALSE)))</f>
        <v/>
      </c>
      <c r="R935" s="52" t="str">
        <f t="shared" si="202"/>
        <v/>
      </c>
      <c r="S935" s="60" t="str">
        <f t="shared" si="203"/>
        <v/>
      </c>
      <c r="T935" s="52" t="str">
        <f>IF(H935="","",IF(I935=INFO_CALENDRIER!$AB$2,IF(BD!H935="COMMANDE","ALBAN1","ALBAN2"),IF(I935=INFO_CALENDRIER!$AB$3,IF(BD!H935="COMMANDE","ALICE1","ALICE2"),IF(I935=INFO_CALENDRIER!$AB$4,IF(BD!H935="COMMANDE","EUGENIE1","EUGENIE2"),IF(I935=INFO_CALENDRIER!$AB$5,IF(BD!H935="COMMANDE","FRED1","FRED2"),IF(I935=INFO_CALENDRIER!$AB$6,IF(BD!H935="COMMANDE","HERVE1","HERVE2"),IF(I935=INFO_CALENDRIER!$AB$7,IF(BD!H935="COMMANDE","MARIA1","MARIA2"),IF(I935=INFO_CALENDRIER!$AB$8,IF(BD!H935="COMMANDE","MARIE1","MARIE2"),IF(I935=INFO_CALENDRIER!$AB$9,IF(BD!H935="COMMANDE","VALERIE1","VALERIE2"),"erreur")))))))))</f>
        <v/>
      </c>
      <c r="U935" s="52"/>
      <c r="V935" s="52"/>
      <c r="W935" s="60" t="str">
        <f t="shared" si="207"/>
        <v/>
      </c>
      <c r="X935" s="60" t="str">
        <f t="shared" si="208"/>
        <v/>
      </c>
      <c r="Y935" s="60" t="str">
        <f t="shared" si="209"/>
        <v/>
      </c>
      <c r="Z935" s="55" t="str">
        <f t="shared" si="210"/>
        <v/>
      </c>
    </row>
    <row r="936" spans="1:26" x14ac:dyDescent="0.25">
      <c r="A936" s="59"/>
      <c r="B936" s="122"/>
      <c r="C936" s="59"/>
      <c r="D936" s="61"/>
      <c r="E936" s="52"/>
      <c r="F936" s="52"/>
      <c r="G936" s="65"/>
      <c r="H936" s="97"/>
      <c r="I936" s="52"/>
      <c r="J936" s="60" t="str">
        <f t="shared" si="204"/>
        <v/>
      </c>
      <c r="K936" s="60" t="str">
        <f t="shared" si="205"/>
        <v/>
      </c>
      <c r="L936" s="60" t="str">
        <f t="shared" si="206"/>
        <v/>
      </c>
      <c r="M936" s="52"/>
      <c r="N936" s="52" t="str">
        <f t="shared" si="199"/>
        <v/>
      </c>
      <c r="O936" s="52" t="str">
        <f t="shared" si="200"/>
        <v/>
      </c>
      <c r="P936" s="52" t="str">
        <f t="shared" si="201"/>
        <v/>
      </c>
      <c r="Q936" s="52" t="str">
        <f>+IF(A936="","",CONCATENATE(YEAR(A936),"-",VLOOKUP(MONTH(A936),INFO_CALENDRIER!$I$1:$J$13,2,FALSE)))</f>
        <v/>
      </c>
      <c r="R936" s="52" t="str">
        <f t="shared" si="202"/>
        <v/>
      </c>
      <c r="S936" s="60" t="str">
        <f t="shared" si="203"/>
        <v/>
      </c>
      <c r="T936" s="52" t="str">
        <f>IF(H936="","",IF(I936=INFO_CALENDRIER!$AB$2,IF(BD!H936="COMMANDE","ALBAN1","ALBAN2"),IF(I936=INFO_CALENDRIER!$AB$3,IF(BD!H936="COMMANDE","ALICE1","ALICE2"),IF(I936=INFO_CALENDRIER!$AB$4,IF(BD!H936="COMMANDE","EUGENIE1","EUGENIE2"),IF(I936=INFO_CALENDRIER!$AB$5,IF(BD!H936="COMMANDE","FRED1","FRED2"),IF(I936=INFO_CALENDRIER!$AB$6,IF(BD!H936="COMMANDE","HERVE1","HERVE2"),IF(I936=INFO_CALENDRIER!$AB$7,IF(BD!H936="COMMANDE","MARIA1","MARIA2"),IF(I936=INFO_CALENDRIER!$AB$8,IF(BD!H936="COMMANDE","MARIE1","MARIE2"),IF(I936=INFO_CALENDRIER!$AB$9,IF(BD!H936="COMMANDE","VALERIE1","VALERIE2"),"erreur")))))))))</f>
        <v/>
      </c>
      <c r="U936" s="52"/>
      <c r="V936" s="52"/>
      <c r="W936" s="60" t="str">
        <f t="shared" si="207"/>
        <v/>
      </c>
      <c r="X936" s="60" t="str">
        <f t="shared" si="208"/>
        <v/>
      </c>
      <c r="Y936" s="60" t="str">
        <f t="shared" si="209"/>
        <v/>
      </c>
      <c r="Z936" s="55" t="str">
        <f t="shared" si="210"/>
        <v/>
      </c>
    </row>
    <row r="937" spans="1:26" x14ac:dyDescent="0.25">
      <c r="A937" s="59"/>
      <c r="B937" s="122"/>
      <c r="C937" s="59"/>
      <c r="D937" s="61"/>
      <c r="E937" s="52"/>
      <c r="F937" s="52"/>
      <c r="G937" s="65"/>
      <c r="H937" s="97"/>
      <c r="I937" s="52"/>
      <c r="J937" s="60" t="str">
        <f t="shared" si="204"/>
        <v/>
      </c>
      <c r="K937" s="60" t="str">
        <f t="shared" si="205"/>
        <v/>
      </c>
      <c r="L937" s="60" t="str">
        <f t="shared" si="206"/>
        <v/>
      </c>
      <c r="M937" s="52"/>
      <c r="N937" s="52" t="str">
        <f t="shared" si="199"/>
        <v/>
      </c>
      <c r="O937" s="52" t="str">
        <f t="shared" si="200"/>
        <v/>
      </c>
      <c r="P937" s="52" t="str">
        <f t="shared" si="201"/>
        <v/>
      </c>
      <c r="Q937" s="52" t="str">
        <f>+IF(A937="","",CONCATENATE(YEAR(A937),"-",VLOOKUP(MONTH(A937),INFO_CALENDRIER!$I$1:$J$13,2,FALSE)))</f>
        <v/>
      </c>
      <c r="R937" s="52" t="str">
        <f t="shared" si="202"/>
        <v/>
      </c>
      <c r="S937" s="60" t="str">
        <f t="shared" si="203"/>
        <v/>
      </c>
      <c r="T937" s="52" t="str">
        <f>IF(H937="","",IF(I937=INFO_CALENDRIER!$AB$2,IF(BD!H937="COMMANDE","ALBAN1","ALBAN2"),IF(I937=INFO_CALENDRIER!$AB$3,IF(BD!H937="COMMANDE","ALICE1","ALICE2"),IF(I937=INFO_CALENDRIER!$AB$4,IF(BD!H937="COMMANDE","EUGENIE1","EUGENIE2"),IF(I937=INFO_CALENDRIER!$AB$5,IF(BD!H937="COMMANDE","FRED1","FRED2"),IF(I937=INFO_CALENDRIER!$AB$6,IF(BD!H937="COMMANDE","HERVE1","HERVE2"),IF(I937=INFO_CALENDRIER!$AB$7,IF(BD!H937="COMMANDE","MARIA1","MARIA2"),IF(I937=INFO_CALENDRIER!$AB$8,IF(BD!H937="COMMANDE","MARIE1","MARIE2"),IF(I937=INFO_CALENDRIER!$AB$9,IF(BD!H937="COMMANDE","VALERIE1","VALERIE2"),"erreur")))))))))</f>
        <v/>
      </c>
      <c r="U937" s="52"/>
      <c r="V937" s="52"/>
      <c r="W937" s="60" t="str">
        <f t="shared" si="207"/>
        <v/>
      </c>
      <c r="X937" s="60" t="str">
        <f t="shared" si="208"/>
        <v/>
      </c>
      <c r="Y937" s="60" t="str">
        <f t="shared" si="209"/>
        <v/>
      </c>
      <c r="Z937" s="55" t="str">
        <f t="shared" si="210"/>
        <v/>
      </c>
    </row>
    <row r="938" spans="1:26" x14ac:dyDescent="0.25">
      <c r="A938" s="59"/>
      <c r="B938" s="122"/>
      <c r="C938" s="59"/>
      <c r="D938" s="61"/>
      <c r="E938" s="52"/>
      <c r="F938" s="52"/>
      <c r="G938" s="65"/>
      <c r="H938" s="97"/>
      <c r="I938" s="52"/>
      <c r="J938" s="60" t="str">
        <f t="shared" si="204"/>
        <v/>
      </c>
      <c r="K938" s="60" t="str">
        <f t="shared" si="205"/>
        <v/>
      </c>
      <c r="L938" s="60" t="str">
        <f t="shared" si="206"/>
        <v/>
      </c>
      <c r="M938" s="52"/>
      <c r="N938" s="52" t="str">
        <f t="shared" si="199"/>
        <v/>
      </c>
      <c r="O938" s="52" t="str">
        <f t="shared" si="200"/>
        <v/>
      </c>
      <c r="P938" s="52" t="str">
        <f t="shared" si="201"/>
        <v/>
      </c>
      <c r="Q938" s="52" t="str">
        <f>+IF(A938="","",CONCATENATE(YEAR(A938),"-",VLOOKUP(MONTH(A938),INFO_CALENDRIER!$I$1:$J$13,2,FALSE)))</f>
        <v/>
      </c>
      <c r="R938" s="52" t="str">
        <f t="shared" si="202"/>
        <v/>
      </c>
      <c r="S938" s="60" t="str">
        <f t="shared" si="203"/>
        <v/>
      </c>
      <c r="T938" s="52" t="str">
        <f>IF(H938="","",IF(I938=INFO_CALENDRIER!$AB$2,IF(BD!H938="COMMANDE","ALBAN1","ALBAN2"),IF(I938=INFO_CALENDRIER!$AB$3,IF(BD!H938="COMMANDE","ALICE1","ALICE2"),IF(I938=INFO_CALENDRIER!$AB$4,IF(BD!H938="COMMANDE","EUGENIE1","EUGENIE2"),IF(I938=INFO_CALENDRIER!$AB$5,IF(BD!H938="COMMANDE","FRED1","FRED2"),IF(I938=INFO_CALENDRIER!$AB$6,IF(BD!H938="COMMANDE","HERVE1","HERVE2"),IF(I938=INFO_CALENDRIER!$AB$7,IF(BD!H938="COMMANDE","MARIA1","MARIA2"),IF(I938=INFO_CALENDRIER!$AB$8,IF(BD!H938="COMMANDE","MARIE1","MARIE2"),IF(I938=INFO_CALENDRIER!$AB$9,IF(BD!H938="COMMANDE","VALERIE1","VALERIE2"),"erreur")))))))))</f>
        <v/>
      </c>
      <c r="U938" s="52"/>
      <c r="V938" s="52"/>
      <c r="W938" s="60" t="str">
        <f t="shared" si="207"/>
        <v/>
      </c>
      <c r="X938" s="60" t="str">
        <f t="shared" si="208"/>
        <v/>
      </c>
      <c r="Y938" s="60" t="str">
        <f t="shared" si="209"/>
        <v/>
      </c>
      <c r="Z938" s="55" t="str">
        <f t="shared" si="210"/>
        <v/>
      </c>
    </row>
    <row r="939" spans="1:26" x14ac:dyDescent="0.25">
      <c r="A939" s="59"/>
      <c r="B939" s="122"/>
      <c r="C939" s="59"/>
      <c r="D939" s="61"/>
      <c r="E939" s="52"/>
      <c r="F939" s="52"/>
      <c r="G939" s="65"/>
      <c r="H939" s="97"/>
      <c r="I939" s="52"/>
      <c r="J939" s="60" t="str">
        <f t="shared" si="204"/>
        <v/>
      </c>
      <c r="K939" s="60" t="str">
        <f t="shared" si="205"/>
        <v/>
      </c>
      <c r="L939" s="60" t="str">
        <f t="shared" si="206"/>
        <v/>
      </c>
      <c r="M939" s="52"/>
      <c r="N939" s="52" t="str">
        <f t="shared" si="199"/>
        <v/>
      </c>
      <c r="O939" s="52" t="str">
        <f t="shared" si="200"/>
        <v/>
      </c>
      <c r="P939" s="52" t="str">
        <f t="shared" si="201"/>
        <v/>
      </c>
      <c r="Q939" s="52" t="str">
        <f>+IF(A939="","",CONCATENATE(YEAR(A939),"-",VLOOKUP(MONTH(A939),INFO_CALENDRIER!$I$1:$J$13,2,FALSE)))</f>
        <v/>
      </c>
      <c r="R939" s="52" t="str">
        <f t="shared" si="202"/>
        <v/>
      </c>
      <c r="S939" s="60" t="str">
        <f t="shared" si="203"/>
        <v/>
      </c>
      <c r="T939" s="52" t="str">
        <f>IF(H939="","",IF(I939=INFO_CALENDRIER!$AB$2,IF(BD!H939="COMMANDE","ALBAN1","ALBAN2"),IF(I939=INFO_CALENDRIER!$AB$3,IF(BD!H939="COMMANDE","ALICE1","ALICE2"),IF(I939=INFO_CALENDRIER!$AB$4,IF(BD!H939="COMMANDE","EUGENIE1","EUGENIE2"),IF(I939=INFO_CALENDRIER!$AB$5,IF(BD!H939="COMMANDE","FRED1","FRED2"),IF(I939=INFO_CALENDRIER!$AB$6,IF(BD!H939="COMMANDE","HERVE1","HERVE2"),IF(I939=INFO_CALENDRIER!$AB$7,IF(BD!H939="COMMANDE","MARIA1","MARIA2"),IF(I939=INFO_CALENDRIER!$AB$8,IF(BD!H939="COMMANDE","MARIE1","MARIE2"),IF(I939=INFO_CALENDRIER!$AB$9,IF(BD!H939="COMMANDE","VALERIE1","VALERIE2"),"erreur")))))))))</f>
        <v/>
      </c>
      <c r="U939" s="52"/>
      <c r="V939" s="52"/>
      <c r="W939" s="60" t="str">
        <f t="shared" si="207"/>
        <v/>
      </c>
      <c r="X939" s="60" t="str">
        <f t="shared" si="208"/>
        <v/>
      </c>
      <c r="Y939" s="60" t="str">
        <f t="shared" si="209"/>
        <v/>
      </c>
      <c r="Z939" s="55" t="str">
        <f t="shared" si="210"/>
        <v/>
      </c>
    </row>
    <row r="940" spans="1:26" x14ac:dyDescent="0.25">
      <c r="A940" s="59"/>
      <c r="B940" s="122"/>
      <c r="C940" s="59"/>
      <c r="D940" s="61"/>
      <c r="E940" s="52"/>
      <c r="F940" s="52"/>
      <c r="G940" s="65"/>
      <c r="H940" s="97"/>
      <c r="I940" s="52"/>
      <c r="J940" s="60" t="str">
        <f t="shared" si="204"/>
        <v/>
      </c>
      <c r="K940" s="60" t="str">
        <f t="shared" si="205"/>
        <v/>
      </c>
      <c r="L940" s="60" t="str">
        <f t="shared" si="206"/>
        <v/>
      </c>
      <c r="M940" s="52"/>
      <c r="N940" s="52" t="str">
        <f t="shared" si="199"/>
        <v/>
      </c>
      <c r="O940" s="52" t="str">
        <f t="shared" si="200"/>
        <v/>
      </c>
      <c r="P940" s="52" t="str">
        <f t="shared" si="201"/>
        <v/>
      </c>
      <c r="Q940" s="52" t="str">
        <f>+IF(A940="","",CONCATENATE(YEAR(A940),"-",VLOOKUP(MONTH(A940),INFO_CALENDRIER!$I$1:$J$13,2,FALSE)))</f>
        <v/>
      </c>
      <c r="R940" s="52" t="str">
        <f t="shared" si="202"/>
        <v/>
      </c>
      <c r="S940" s="60" t="str">
        <f t="shared" si="203"/>
        <v/>
      </c>
      <c r="T940" s="52" t="str">
        <f>IF(H940="","",IF(I940=INFO_CALENDRIER!$AB$2,IF(BD!H940="COMMANDE","ALBAN1","ALBAN2"),IF(I940=INFO_CALENDRIER!$AB$3,IF(BD!H940="COMMANDE","ALICE1","ALICE2"),IF(I940=INFO_CALENDRIER!$AB$4,IF(BD!H940="COMMANDE","EUGENIE1","EUGENIE2"),IF(I940=INFO_CALENDRIER!$AB$5,IF(BD!H940="COMMANDE","FRED1","FRED2"),IF(I940=INFO_CALENDRIER!$AB$6,IF(BD!H940="COMMANDE","HERVE1","HERVE2"),IF(I940=INFO_CALENDRIER!$AB$7,IF(BD!H940="COMMANDE","MARIA1","MARIA2"),IF(I940=INFO_CALENDRIER!$AB$8,IF(BD!H940="COMMANDE","MARIE1","MARIE2"),IF(I940=INFO_CALENDRIER!$AB$9,IF(BD!H940="COMMANDE","VALERIE1","VALERIE2"),"erreur")))))))))</f>
        <v/>
      </c>
      <c r="U940" s="52"/>
      <c r="V940" s="52"/>
      <c r="W940" s="60" t="str">
        <f t="shared" si="207"/>
        <v/>
      </c>
      <c r="X940" s="60" t="str">
        <f t="shared" si="208"/>
        <v/>
      </c>
      <c r="Y940" s="60" t="str">
        <f t="shared" si="209"/>
        <v/>
      </c>
      <c r="Z940" s="55" t="str">
        <f t="shared" si="210"/>
        <v/>
      </c>
    </row>
    <row r="941" spans="1:26" x14ac:dyDescent="0.25">
      <c r="A941" s="59"/>
      <c r="B941" s="122"/>
      <c r="C941" s="59"/>
      <c r="D941" s="61"/>
      <c r="E941" s="52"/>
      <c r="F941" s="52"/>
      <c r="G941" s="65"/>
      <c r="H941" s="97"/>
      <c r="I941" s="52"/>
      <c r="J941" s="60" t="str">
        <f t="shared" si="204"/>
        <v/>
      </c>
      <c r="K941" s="60" t="str">
        <f t="shared" si="205"/>
        <v/>
      </c>
      <c r="L941" s="60" t="str">
        <f t="shared" si="206"/>
        <v/>
      </c>
      <c r="M941" s="52"/>
      <c r="N941" s="52" t="str">
        <f t="shared" si="199"/>
        <v/>
      </c>
      <c r="O941" s="52" t="str">
        <f t="shared" si="200"/>
        <v/>
      </c>
      <c r="P941" s="52" t="str">
        <f t="shared" si="201"/>
        <v/>
      </c>
      <c r="Q941" s="52" t="str">
        <f>+IF(A941="","",CONCATENATE(YEAR(A941),"-",VLOOKUP(MONTH(A941),INFO_CALENDRIER!$I$1:$J$13,2,FALSE)))</f>
        <v/>
      </c>
      <c r="R941" s="52" t="str">
        <f t="shared" si="202"/>
        <v/>
      </c>
      <c r="S941" s="60" t="str">
        <f t="shared" si="203"/>
        <v/>
      </c>
      <c r="T941" s="52" t="str">
        <f>IF(H941="","",IF(I941=INFO_CALENDRIER!$AB$2,IF(BD!H941="COMMANDE","ALBAN1","ALBAN2"),IF(I941=INFO_CALENDRIER!$AB$3,IF(BD!H941="COMMANDE","ALICE1","ALICE2"),IF(I941=INFO_CALENDRIER!$AB$4,IF(BD!H941="COMMANDE","EUGENIE1","EUGENIE2"),IF(I941=INFO_CALENDRIER!$AB$5,IF(BD!H941="COMMANDE","FRED1","FRED2"),IF(I941=INFO_CALENDRIER!$AB$6,IF(BD!H941="COMMANDE","HERVE1","HERVE2"),IF(I941=INFO_CALENDRIER!$AB$7,IF(BD!H941="COMMANDE","MARIA1","MARIA2"),IF(I941=INFO_CALENDRIER!$AB$8,IF(BD!H941="COMMANDE","MARIE1","MARIE2"),IF(I941=INFO_CALENDRIER!$AB$9,IF(BD!H941="COMMANDE","VALERIE1","VALERIE2"),"erreur")))))))))</f>
        <v/>
      </c>
      <c r="U941" s="52"/>
      <c r="V941" s="52"/>
      <c r="W941" s="60" t="str">
        <f t="shared" si="207"/>
        <v/>
      </c>
      <c r="X941" s="60" t="str">
        <f t="shared" si="208"/>
        <v/>
      </c>
      <c r="Y941" s="60" t="str">
        <f t="shared" si="209"/>
        <v/>
      </c>
      <c r="Z941" s="55" t="str">
        <f t="shared" si="210"/>
        <v/>
      </c>
    </row>
    <row r="942" spans="1:26" x14ac:dyDescent="0.25">
      <c r="A942" s="59"/>
      <c r="B942" s="122"/>
      <c r="C942" s="59"/>
      <c r="D942" s="61"/>
      <c r="E942" s="52"/>
      <c r="F942" s="52"/>
      <c r="G942" s="65"/>
      <c r="H942" s="97"/>
      <c r="I942" s="52"/>
      <c r="J942" s="60" t="str">
        <f t="shared" si="204"/>
        <v/>
      </c>
      <c r="K942" s="60" t="str">
        <f t="shared" si="205"/>
        <v/>
      </c>
      <c r="L942" s="60" t="str">
        <f t="shared" si="206"/>
        <v/>
      </c>
      <c r="M942" s="52"/>
      <c r="N942" s="52" t="str">
        <f t="shared" si="199"/>
        <v/>
      </c>
      <c r="O942" s="52" t="str">
        <f t="shared" si="200"/>
        <v/>
      </c>
      <c r="P942" s="52" t="str">
        <f t="shared" si="201"/>
        <v/>
      </c>
      <c r="Q942" s="52" t="str">
        <f>+IF(A942="","",CONCATENATE(YEAR(A942),"-",VLOOKUP(MONTH(A942),INFO_CALENDRIER!$I$1:$J$13,2,FALSE)))</f>
        <v/>
      </c>
      <c r="R942" s="52" t="str">
        <f t="shared" si="202"/>
        <v/>
      </c>
      <c r="S942" s="60" t="str">
        <f t="shared" si="203"/>
        <v/>
      </c>
      <c r="T942" s="52" t="str">
        <f>IF(H942="","",IF(I942=INFO_CALENDRIER!$AB$2,IF(BD!H942="COMMANDE","ALBAN1","ALBAN2"),IF(I942=INFO_CALENDRIER!$AB$3,IF(BD!H942="COMMANDE","ALICE1","ALICE2"),IF(I942=INFO_CALENDRIER!$AB$4,IF(BD!H942="COMMANDE","EUGENIE1","EUGENIE2"),IF(I942=INFO_CALENDRIER!$AB$5,IF(BD!H942="COMMANDE","FRED1","FRED2"),IF(I942=INFO_CALENDRIER!$AB$6,IF(BD!H942="COMMANDE","HERVE1","HERVE2"),IF(I942=INFO_CALENDRIER!$AB$7,IF(BD!H942="COMMANDE","MARIA1","MARIA2"),IF(I942=INFO_CALENDRIER!$AB$8,IF(BD!H942="COMMANDE","MARIE1","MARIE2"),IF(I942=INFO_CALENDRIER!$AB$9,IF(BD!H942="COMMANDE","VALERIE1","VALERIE2"),"erreur")))))))))</f>
        <v/>
      </c>
      <c r="U942" s="52"/>
      <c r="V942" s="52"/>
      <c r="W942" s="60" t="str">
        <f t="shared" si="207"/>
        <v/>
      </c>
      <c r="X942" s="60" t="str">
        <f t="shared" si="208"/>
        <v/>
      </c>
      <c r="Y942" s="60" t="str">
        <f t="shared" si="209"/>
        <v/>
      </c>
      <c r="Z942" s="55" t="str">
        <f t="shared" si="210"/>
        <v/>
      </c>
    </row>
    <row r="943" spans="1:26" x14ac:dyDescent="0.25">
      <c r="A943" s="59"/>
      <c r="B943" s="122"/>
      <c r="C943" s="59"/>
      <c r="D943" s="61"/>
      <c r="E943" s="52"/>
      <c r="F943" s="52"/>
      <c r="G943" s="65"/>
      <c r="H943" s="97"/>
      <c r="I943" s="52"/>
      <c r="J943" s="60" t="str">
        <f t="shared" si="204"/>
        <v/>
      </c>
      <c r="K943" s="60" t="str">
        <f t="shared" si="205"/>
        <v/>
      </c>
      <c r="L943" s="60" t="str">
        <f t="shared" si="206"/>
        <v/>
      </c>
      <c r="M943" s="52"/>
      <c r="N943" s="52" t="str">
        <f t="shared" si="199"/>
        <v/>
      </c>
      <c r="O943" s="52" t="str">
        <f t="shared" si="200"/>
        <v/>
      </c>
      <c r="P943" s="52" t="str">
        <f t="shared" si="201"/>
        <v/>
      </c>
      <c r="Q943" s="52" t="str">
        <f>+IF(A943="","",CONCATENATE(YEAR(A943),"-",VLOOKUP(MONTH(A943),INFO_CALENDRIER!$I$1:$J$13,2,FALSE)))</f>
        <v/>
      </c>
      <c r="R943" s="52" t="str">
        <f t="shared" si="202"/>
        <v/>
      </c>
      <c r="S943" s="60" t="str">
        <f t="shared" si="203"/>
        <v/>
      </c>
      <c r="T943" s="52" t="str">
        <f>IF(H943="","",IF(I943=INFO_CALENDRIER!$AB$2,IF(BD!H943="COMMANDE","ALBAN1","ALBAN2"),IF(I943=INFO_CALENDRIER!$AB$3,IF(BD!H943="COMMANDE","ALICE1","ALICE2"),IF(I943=INFO_CALENDRIER!$AB$4,IF(BD!H943="COMMANDE","EUGENIE1","EUGENIE2"),IF(I943=INFO_CALENDRIER!$AB$5,IF(BD!H943="COMMANDE","FRED1","FRED2"),IF(I943=INFO_CALENDRIER!$AB$6,IF(BD!H943="COMMANDE","HERVE1","HERVE2"),IF(I943=INFO_CALENDRIER!$AB$7,IF(BD!H943="COMMANDE","MARIA1","MARIA2"),IF(I943=INFO_CALENDRIER!$AB$8,IF(BD!H943="COMMANDE","MARIE1","MARIE2"),IF(I943=INFO_CALENDRIER!$AB$9,IF(BD!H943="COMMANDE","VALERIE1","VALERIE2"),"erreur")))))))))</f>
        <v/>
      </c>
      <c r="U943" s="52"/>
      <c r="V943" s="52"/>
      <c r="W943" s="60" t="str">
        <f t="shared" si="207"/>
        <v/>
      </c>
      <c r="X943" s="60" t="str">
        <f t="shared" si="208"/>
        <v/>
      </c>
      <c r="Y943" s="60" t="str">
        <f t="shared" si="209"/>
        <v/>
      </c>
      <c r="Z943" s="55" t="str">
        <f t="shared" si="210"/>
        <v/>
      </c>
    </row>
    <row r="944" spans="1:26" x14ac:dyDescent="0.25">
      <c r="A944" s="59"/>
      <c r="B944" s="122"/>
      <c r="C944" s="59"/>
      <c r="D944" s="61"/>
      <c r="E944" s="52"/>
      <c r="F944" s="52"/>
      <c r="G944" s="65"/>
      <c r="H944" s="97"/>
      <c r="I944" s="52"/>
      <c r="J944" s="60" t="str">
        <f t="shared" si="204"/>
        <v/>
      </c>
      <c r="K944" s="60" t="str">
        <f t="shared" si="205"/>
        <v/>
      </c>
      <c r="L944" s="60" t="str">
        <f t="shared" si="206"/>
        <v/>
      </c>
      <c r="M944" s="52"/>
      <c r="N944" s="52" t="str">
        <f t="shared" si="199"/>
        <v/>
      </c>
      <c r="O944" s="52" t="str">
        <f t="shared" si="200"/>
        <v/>
      </c>
      <c r="P944" s="52" t="str">
        <f t="shared" si="201"/>
        <v/>
      </c>
      <c r="Q944" s="52" t="str">
        <f>+IF(A944="","",CONCATENATE(YEAR(A944),"-",VLOOKUP(MONTH(A944),INFO_CALENDRIER!$I$1:$J$13,2,FALSE)))</f>
        <v/>
      </c>
      <c r="R944" s="52" t="str">
        <f t="shared" si="202"/>
        <v/>
      </c>
      <c r="S944" s="60" t="str">
        <f t="shared" si="203"/>
        <v/>
      </c>
      <c r="T944" s="52" t="str">
        <f>IF(H944="","",IF(I944=INFO_CALENDRIER!$AB$2,IF(BD!H944="COMMANDE","ALBAN1","ALBAN2"),IF(I944=INFO_CALENDRIER!$AB$3,IF(BD!H944="COMMANDE","ALICE1","ALICE2"),IF(I944=INFO_CALENDRIER!$AB$4,IF(BD!H944="COMMANDE","EUGENIE1","EUGENIE2"),IF(I944=INFO_CALENDRIER!$AB$5,IF(BD!H944="COMMANDE","FRED1","FRED2"),IF(I944=INFO_CALENDRIER!$AB$6,IF(BD!H944="COMMANDE","HERVE1","HERVE2"),IF(I944=INFO_CALENDRIER!$AB$7,IF(BD!H944="COMMANDE","MARIA1","MARIA2"),IF(I944=INFO_CALENDRIER!$AB$8,IF(BD!H944="COMMANDE","MARIE1","MARIE2"),IF(I944=INFO_CALENDRIER!$AB$9,IF(BD!H944="COMMANDE","VALERIE1","VALERIE2"),"erreur")))))))))</f>
        <v/>
      </c>
      <c r="U944" s="52"/>
      <c r="V944" s="52"/>
      <c r="W944" s="60" t="str">
        <f t="shared" si="207"/>
        <v/>
      </c>
      <c r="X944" s="60" t="str">
        <f t="shared" si="208"/>
        <v/>
      </c>
      <c r="Y944" s="60" t="str">
        <f t="shared" si="209"/>
        <v/>
      </c>
      <c r="Z944" s="55" t="str">
        <f t="shared" si="210"/>
        <v/>
      </c>
    </row>
    <row r="945" spans="1:26" x14ac:dyDescent="0.25">
      <c r="A945" s="59"/>
      <c r="B945" s="122"/>
      <c r="C945" s="59"/>
      <c r="D945" s="61"/>
      <c r="E945" s="52"/>
      <c r="F945" s="52"/>
      <c r="G945" s="65"/>
      <c r="H945" s="97"/>
      <c r="I945" s="52"/>
      <c r="J945" s="60" t="str">
        <f t="shared" si="204"/>
        <v/>
      </c>
      <c r="K945" s="60" t="str">
        <f t="shared" si="205"/>
        <v/>
      </c>
      <c r="L945" s="60" t="str">
        <f t="shared" si="206"/>
        <v/>
      </c>
      <c r="M945" s="52"/>
      <c r="N945" s="52" t="str">
        <f t="shared" si="199"/>
        <v/>
      </c>
      <c r="O945" s="52" t="str">
        <f t="shared" si="200"/>
        <v/>
      </c>
      <c r="P945" s="52" t="str">
        <f t="shared" si="201"/>
        <v/>
      </c>
      <c r="Q945" s="52" t="str">
        <f>+IF(A945="","",CONCATENATE(YEAR(A945),"-",VLOOKUP(MONTH(A945),INFO_CALENDRIER!$I$1:$J$13,2,FALSE)))</f>
        <v/>
      </c>
      <c r="R945" s="52" t="str">
        <f t="shared" si="202"/>
        <v/>
      </c>
      <c r="S945" s="60" t="str">
        <f t="shared" si="203"/>
        <v/>
      </c>
      <c r="T945" s="52" t="str">
        <f>IF(H945="","",IF(I945=INFO_CALENDRIER!$AB$2,IF(BD!H945="COMMANDE","ALBAN1","ALBAN2"),IF(I945=INFO_CALENDRIER!$AB$3,IF(BD!H945="COMMANDE","ALICE1","ALICE2"),IF(I945=INFO_CALENDRIER!$AB$4,IF(BD!H945="COMMANDE","EUGENIE1","EUGENIE2"),IF(I945=INFO_CALENDRIER!$AB$5,IF(BD!H945="COMMANDE","FRED1","FRED2"),IF(I945=INFO_CALENDRIER!$AB$6,IF(BD!H945="COMMANDE","HERVE1","HERVE2"),IF(I945=INFO_CALENDRIER!$AB$7,IF(BD!H945="COMMANDE","MARIA1","MARIA2"),IF(I945=INFO_CALENDRIER!$AB$8,IF(BD!H945="COMMANDE","MARIE1","MARIE2"),IF(I945=INFO_CALENDRIER!$AB$9,IF(BD!H945="COMMANDE","VALERIE1","VALERIE2"),"erreur")))))))))</f>
        <v/>
      </c>
      <c r="U945" s="52"/>
      <c r="V945" s="52"/>
      <c r="W945" s="60" t="str">
        <f t="shared" si="207"/>
        <v/>
      </c>
      <c r="X945" s="60" t="str">
        <f t="shared" si="208"/>
        <v/>
      </c>
      <c r="Y945" s="60" t="str">
        <f t="shared" si="209"/>
        <v/>
      </c>
      <c r="Z945" s="55" t="str">
        <f t="shared" si="210"/>
        <v/>
      </c>
    </row>
    <row r="946" spans="1:26" x14ac:dyDescent="0.25">
      <c r="A946" s="59"/>
      <c r="B946" s="122"/>
      <c r="C946" s="59"/>
      <c r="D946" s="61"/>
      <c r="E946" s="52"/>
      <c r="F946" s="52"/>
      <c r="G946" s="65"/>
      <c r="H946" s="97"/>
      <c r="I946" s="52"/>
      <c r="J946" s="60" t="str">
        <f t="shared" si="204"/>
        <v/>
      </c>
      <c r="K946" s="60" t="str">
        <f t="shared" si="205"/>
        <v/>
      </c>
      <c r="L946" s="60" t="str">
        <f t="shared" si="206"/>
        <v/>
      </c>
      <c r="M946" s="52"/>
      <c r="N946" s="52" t="str">
        <f t="shared" si="199"/>
        <v/>
      </c>
      <c r="O946" s="52" t="str">
        <f t="shared" si="200"/>
        <v/>
      </c>
      <c r="P946" s="52" t="str">
        <f t="shared" si="201"/>
        <v/>
      </c>
      <c r="Q946" s="52" t="str">
        <f>+IF(A946="","",CONCATENATE(YEAR(A946),"-",VLOOKUP(MONTH(A946),INFO_CALENDRIER!$I$1:$J$13,2,FALSE)))</f>
        <v/>
      </c>
      <c r="R946" s="52" t="str">
        <f t="shared" si="202"/>
        <v/>
      </c>
      <c r="S946" s="60" t="str">
        <f t="shared" si="203"/>
        <v/>
      </c>
      <c r="T946" s="52" t="str">
        <f>IF(H946="","",IF(I946=INFO_CALENDRIER!$AB$2,IF(BD!H946="COMMANDE","ALBAN1","ALBAN2"),IF(I946=INFO_CALENDRIER!$AB$3,IF(BD!H946="COMMANDE","ALICE1","ALICE2"),IF(I946=INFO_CALENDRIER!$AB$4,IF(BD!H946="COMMANDE","EUGENIE1","EUGENIE2"),IF(I946=INFO_CALENDRIER!$AB$5,IF(BD!H946="COMMANDE","FRED1","FRED2"),IF(I946=INFO_CALENDRIER!$AB$6,IF(BD!H946="COMMANDE","HERVE1","HERVE2"),IF(I946=INFO_CALENDRIER!$AB$7,IF(BD!H946="COMMANDE","MARIA1","MARIA2"),IF(I946=INFO_CALENDRIER!$AB$8,IF(BD!H946="COMMANDE","MARIE1","MARIE2"),IF(I946=INFO_CALENDRIER!$AB$9,IF(BD!H946="COMMANDE","VALERIE1","VALERIE2"),"erreur")))))))))</f>
        <v/>
      </c>
      <c r="U946" s="52"/>
      <c r="V946" s="52"/>
      <c r="W946" s="60" t="str">
        <f t="shared" si="207"/>
        <v/>
      </c>
      <c r="X946" s="60" t="str">
        <f t="shared" si="208"/>
        <v/>
      </c>
      <c r="Y946" s="60" t="str">
        <f t="shared" si="209"/>
        <v/>
      </c>
      <c r="Z946" s="55" t="str">
        <f t="shared" si="210"/>
        <v/>
      </c>
    </row>
    <row r="947" spans="1:26" x14ac:dyDescent="0.25">
      <c r="A947" s="59"/>
      <c r="B947" s="122"/>
      <c r="C947" s="59"/>
      <c r="D947" s="61"/>
      <c r="E947" s="52"/>
      <c r="F947" s="52"/>
      <c r="G947" s="65"/>
      <c r="H947" s="97"/>
      <c r="I947" s="52"/>
      <c r="J947" s="60" t="str">
        <f t="shared" si="204"/>
        <v/>
      </c>
      <c r="K947" s="60" t="str">
        <f t="shared" si="205"/>
        <v/>
      </c>
      <c r="L947" s="60" t="str">
        <f t="shared" si="206"/>
        <v/>
      </c>
      <c r="M947" s="52"/>
      <c r="N947" s="52" t="str">
        <f t="shared" si="199"/>
        <v/>
      </c>
      <c r="O947" s="52" t="str">
        <f t="shared" si="200"/>
        <v/>
      </c>
      <c r="P947" s="52" t="str">
        <f t="shared" si="201"/>
        <v/>
      </c>
      <c r="Q947" s="52" t="str">
        <f>+IF(A947="","",CONCATENATE(YEAR(A947),"-",VLOOKUP(MONTH(A947),INFO_CALENDRIER!$I$1:$J$13,2,FALSE)))</f>
        <v/>
      </c>
      <c r="R947" s="52" t="str">
        <f t="shared" si="202"/>
        <v/>
      </c>
      <c r="S947" s="60" t="str">
        <f t="shared" si="203"/>
        <v/>
      </c>
      <c r="T947" s="52" t="str">
        <f>IF(H947="","",IF(I947=INFO_CALENDRIER!$AB$2,IF(BD!H947="COMMANDE","ALBAN1","ALBAN2"),IF(I947=INFO_CALENDRIER!$AB$3,IF(BD!H947="COMMANDE","ALICE1","ALICE2"),IF(I947=INFO_CALENDRIER!$AB$4,IF(BD!H947="COMMANDE","EUGENIE1","EUGENIE2"),IF(I947=INFO_CALENDRIER!$AB$5,IF(BD!H947="COMMANDE","FRED1","FRED2"),IF(I947=INFO_CALENDRIER!$AB$6,IF(BD!H947="COMMANDE","HERVE1","HERVE2"),IF(I947=INFO_CALENDRIER!$AB$7,IF(BD!H947="COMMANDE","MARIA1","MARIA2"),IF(I947=INFO_CALENDRIER!$AB$8,IF(BD!H947="COMMANDE","MARIE1","MARIE2"),IF(I947=INFO_CALENDRIER!$AB$9,IF(BD!H947="COMMANDE","VALERIE1","VALERIE2"),"erreur")))))))))</f>
        <v/>
      </c>
      <c r="U947" s="52"/>
      <c r="V947" s="52"/>
      <c r="W947" s="60" t="str">
        <f t="shared" si="207"/>
        <v/>
      </c>
      <c r="X947" s="60" t="str">
        <f t="shared" si="208"/>
        <v/>
      </c>
      <c r="Y947" s="60" t="str">
        <f t="shared" si="209"/>
        <v/>
      </c>
      <c r="Z947" s="55" t="str">
        <f t="shared" si="210"/>
        <v/>
      </c>
    </row>
    <row r="948" spans="1:26" x14ac:dyDescent="0.25">
      <c r="A948" s="59"/>
      <c r="B948" s="122"/>
      <c r="C948" s="59"/>
      <c r="D948" s="61"/>
      <c r="E948" s="52"/>
      <c r="F948" s="52"/>
      <c r="G948" s="65"/>
      <c r="H948" s="97"/>
      <c r="I948" s="52"/>
      <c r="J948" s="60" t="str">
        <f t="shared" si="204"/>
        <v/>
      </c>
      <c r="K948" s="60" t="str">
        <f t="shared" si="205"/>
        <v/>
      </c>
      <c r="L948" s="60" t="str">
        <f t="shared" si="206"/>
        <v/>
      </c>
      <c r="M948" s="52"/>
      <c r="N948" s="52" t="str">
        <f t="shared" si="199"/>
        <v/>
      </c>
      <c r="O948" s="52" t="str">
        <f t="shared" si="200"/>
        <v/>
      </c>
      <c r="P948" s="52" t="str">
        <f t="shared" si="201"/>
        <v/>
      </c>
      <c r="Q948" s="52" t="str">
        <f>+IF(A948="","",CONCATENATE(YEAR(A948),"-",VLOOKUP(MONTH(A948),INFO_CALENDRIER!$I$1:$J$13,2,FALSE)))</f>
        <v/>
      </c>
      <c r="R948" s="52" t="str">
        <f t="shared" si="202"/>
        <v/>
      </c>
      <c r="S948" s="60" t="str">
        <f t="shared" si="203"/>
        <v/>
      </c>
      <c r="T948" s="52" t="str">
        <f>IF(H948="","",IF(I948=INFO_CALENDRIER!$AB$2,IF(BD!H948="COMMANDE","ALBAN1","ALBAN2"),IF(I948=INFO_CALENDRIER!$AB$3,IF(BD!H948="COMMANDE","ALICE1","ALICE2"),IF(I948=INFO_CALENDRIER!$AB$4,IF(BD!H948="COMMANDE","EUGENIE1","EUGENIE2"),IF(I948=INFO_CALENDRIER!$AB$5,IF(BD!H948="COMMANDE","FRED1","FRED2"),IF(I948=INFO_CALENDRIER!$AB$6,IF(BD!H948="COMMANDE","HERVE1","HERVE2"),IF(I948=INFO_CALENDRIER!$AB$7,IF(BD!H948="COMMANDE","MARIA1","MARIA2"),IF(I948=INFO_CALENDRIER!$AB$8,IF(BD!H948="COMMANDE","MARIE1","MARIE2"),IF(I948=INFO_CALENDRIER!$AB$9,IF(BD!H948="COMMANDE","VALERIE1","VALERIE2"),"erreur")))))))))</f>
        <v/>
      </c>
      <c r="U948" s="52"/>
      <c r="V948" s="52"/>
      <c r="W948" s="60" t="str">
        <f t="shared" si="207"/>
        <v/>
      </c>
      <c r="X948" s="60" t="str">
        <f t="shared" si="208"/>
        <v/>
      </c>
      <c r="Y948" s="60" t="str">
        <f t="shared" si="209"/>
        <v/>
      </c>
      <c r="Z948" s="55" t="str">
        <f t="shared" si="210"/>
        <v/>
      </c>
    </row>
    <row r="949" spans="1:26" x14ac:dyDescent="0.25">
      <c r="A949" s="59"/>
      <c r="B949" s="122"/>
      <c r="C949" s="59"/>
      <c r="D949" s="61"/>
      <c r="E949" s="52"/>
      <c r="F949" s="52"/>
      <c r="G949" s="65"/>
      <c r="H949" s="97"/>
      <c r="I949" s="52"/>
      <c r="J949" s="60" t="str">
        <f t="shared" si="204"/>
        <v/>
      </c>
      <c r="K949" s="60" t="str">
        <f t="shared" si="205"/>
        <v/>
      </c>
      <c r="L949" s="60" t="str">
        <f t="shared" si="206"/>
        <v/>
      </c>
      <c r="M949" s="52"/>
      <c r="N949" s="52" t="str">
        <f t="shared" si="199"/>
        <v/>
      </c>
      <c r="O949" s="52" t="str">
        <f t="shared" si="200"/>
        <v/>
      </c>
      <c r="P949" s="52" t="str">
        <f t="shared" si="201"/>
        <v/>
      </c>
      <c r="Q949" s="52" t="str">
        <f>+IF(A949="","",CONCATENATE(YEAR(A949),"-",VLOOKUP(MONTH(A949),INFO_CALENDRIER!$I$1:$J$13,2,FALSE)))</f>
        <v/>
      </c>
      <c r="R949" s="52" t="str">
        <f t="shared" si="202"/>
        <v/>
      </c>
      <c r="S949" s="60" t="str">
        <f t="shared" si="203"/>
        <v/>
      </c>
      <c r="T949" s="52" t="str">
        <f>IF(H949="","",IF(I949=INFO_CALENDRIER!$AB$2,IF(BD!H949="COMMANDE","ALBAN1","ALBAN2"),IF(I949=INFO_CALENDRIER!$AB$3,IF(BD!H949="COMMANDE","ALICE1","ALICE2"),IF(I949=INFO_CALENDRIER!$AB$4,IF(BD!H949="COMMANDE","EUGENIE1","EUGENIE2"),IF(I949=INFO_CALENDRIER!$AB$5,IF(BD!H949="COMMANDE","FRED1","FRED2"),IF(I949=INFO_CALENDRIER!$AB$6,IF(BD!H949="COMMANDE","HERVE1","HERVE2"),IF(I949=INFO_CALENDRIER!$AB$7,IF(BD!H949="COMMANDE","MARIA1","MARIA2"),IF(I949=INFO_CALENDRIER!$AB$8,IF(BD!H949="COMMANDE","MARIE1","MARIE2"),IF(I949=INFO_CALENDRIER!$AB$9,IF(BD!H949="COMMANDE","VALERIE1","VALERIE2"),"erreur")))))))))</f>
        <v/>
      </c>
      <c r="U949" s="52"/>
      <c r="V949" s="52"/>
      <c r="W949" s="60" t="str">
        <f t="shared" si="207"/>
        <v/>
      </c>
      <c r="X949" s="60" t="str">
        <f t="shared" si="208"/>
        <v/>
      </c>
      <c r="Y949" s="60" t="str">
        <f t="shared" si="209"/>
        <v/>
      </c>
      <c r="Z949" s="55" t="str">
        <f t="shared" si="210"/>
        <v/>
      </c>
    </row>
    <row r="950" spans="1:26" x14ac:dyDescent="0.25">
      <c r="A950" s="59"/>
      <c r="B950" s="122"/>
      <c r="C950" s="59"/>
      <c r="D950" s="61"/>
      <c r="E950" s="52"/>
      <c r="F950" s="52"/>
      <c r="G950" s="65"/>
      <c r="H950" s="97"/>
      <c r="I950" s="52"/>
      <c r="J950" s="60" t="str">
        <f t="shared" si="204"/>
        <v/>
      </c>
      <c r="K950" s="60" t="str">
        <f t="shared" si="205"/>
        <v/>
      </c>
      <c r="L950" s="60" t="str">
        <f t="shared" si="206"/>
        <v/>
      </c>
      <c r="M950" s="52"/>
      <c r="N950" s="52" t="str">
        <f t="shared" si="199"/>
        <v/>
      </c>
      <c r="O950" s="52" t="str">
        <f t="shared" si="200"/>
        <v/>
      </c>
      <c r="P950" s="52" t="str">
        <f t="shared" si="201"/>
        <v/>
      </c>
      <c r="Q950" s="52" t="str">
        <f>+IF(A950="","",CONCATENATE(YEAR(A950),"-",VLOOKUP(MONTH(A950),INFO_CALENDRIER!$I$1:$J$13,2,FALSE)))</f>
        <v/>
      </c>
      <c r="R950" s="52" t="str">
        <f t="shared" si="202"/>
        <v/>
      </c>
      <c r="S950" s="60" t="str">
        <f t="shared" si="203"/>
        <v/>
      </c>
      <c r="T950" s="52" t="str">
        <f>IF(H950="","",IF(I950=INFO_CALENDRIER!$AB$2,IF(BD!H950="COMMANDE","ALBAN1","ALBAN2"),IF(I950=INFO_CALENDRIER!$AB$3,IF(BD!H950="COMMANDE","ALICE1","ALICE2"),IF(I950=INFO_CALENDRIER!$AB$4,IF(BD!H950="COMMANDE","EUGENIE1","EUGENIE2"),IF(I950=INFO_CALENDRIER!$AB$5,IF(BD!H950="COMMANDE","FRED1","FRED2"),IF(I950=INFO_CALENDRIER!$AB$6,IF(BD!H950="COMMANDE","HERVE1","HERVE2"),IF(I950=INFO_CALENDRIER!$AB$7,IF(BD!H950="COMMANDE","MARIA1","MARIA2"),IF(I950=INFO_CALENDRIER!$AB$8,IF(BD!H950="COMMANDE","MARIE1","MARIE2"),IF(I950=INFO_CALENDRIER!$AB$9,IF(BD!H950="COMMANDE","VALERIE1","VALERIE2"),"erreur")))))))))</f>
        <v/>
      </c>
      <c r="U950" s="52"/>
      <c r="V950" s="52"/>
      <c r="W950" s="60" t="str">
        <f t="shared" si="207"/>
        <v/>
      </c>
      <c r="X950" s="60" t="str">
        <f t="shared" si="208"/>
        <v/>
      </c>
      <c r="Y950" s="60" t="str">
        <f t="shared" si="209"/>
        <v/>
      </c>
      <c r="Z950" s="55" t="str">
        <f t="shared" si="210"/>
        <v/>
      </c>
    </row>
    <row r="951" spans="1:26" x14ac:dyDescent="0.25">
      <c r="A951" s="59"/>
      <c r="B951" s="122"/>
      <c r="C951" s="59"/>
      <c r="D951" s="61"/>
      <c r="E951" s="52"/>
      <c r="F951" s="52"/>
      <c r="G951" s="65"/>
      <c r="H951" s="97"/>
      <c r="I951" s="52"/>
      <c r="J951" s="60" t="str">
        <f t="shared" si="204"/>
        <v/>
      </c>
      <c r="K951" s="60" t="str">
        <f t="shared" si="205"/>
        <v/>
      </c>
      <c r="L951" s="60" t="str">
        <f t="shared" si="206"/>
        <v/>
      </c>
      <c r="M951" s="52"/>
      <c r="N951" s="52" t="str">
        <f t="shared" si="199"/>
        <v/>
      </c>
      <c r="O951" s="52" t="str">
        <f t="shared" si="200"/>
        <v/>
      </c>
      <c r="P951" s="52" t="str">
        <f t="shared" si="201"/>
        <v/>
      </c>
      <c r="Q951" s="52" t="str">
        <f>+IF(A951="","",CONCATENATE(YEAR(A951),"-",VLOOKUP(MONTH(A951),INFO_CALENDRIER!$I$1:$J$13,2,FALSE)))</f>
        <v/>
      </c>
      <c r="R951" s="52" t="str">
        <f t="shared" si="202"/>
        <v/>
      </c>
      <c r="S951" s="60" t="str">
        <f t="shared" si="203"/>
        <v/>
      </c>
      <c r="T951" s="52" t="str">
        <f>IF(H951="","",IF(I951=INFO_CALENDRIER!$AB$2,IF(BD!H951="COMMANDE","ALBAN1","ALBAN2"),IF(I951=INFO_CALENDRIER!$AB$3,IF(BD!H951="COMMANDE","ALICE1","ALICE2"),IF(I951=INFO_CALENDRIER!$AB$4,IF(BD!H951="COMMANDE","EUGENIE1","EUGENIE2"),IF(I951=INFO_CALENDRIER!$AB$5,IF(BD!H951="COMMANDE","FRED1","FRED2"),IF(I951=INFO_CALENDRIER!$AB$6,IF(BD!H951="COMMANDE","HERVE1","HERVE2"),IF(I951=INFO_CALENDRIER!$AB$7,IF(BD!H951="COMMANDE","MARIA1","MARIA2"),IF(I951=INFO_CALENDRIER!$AB$8,IF(BD!H951="COMMANDE","MARIE1","MARIE2"),IF(I951=INFO_CALENDRIER!$AB$9,IF(BD!H951="COMMANDE","VALERIE1","VALERIE2"),"erreur")))))))))</f>
        <v/>
      </c>
      <c r="U951" s="52"/>
      <c r="V951" s="52"/>
      <c r="W951" s="60" t="str">
        <f t="shared" si="207"/>
        <v/>
      </c>
      <c r="X951" s="60" t="str">
        <f t="shared" si="208"/>
        <v/>
      </c>
      <c r="Y951" s="60" t="str">
        <f t="shared" si="209"/>
        <v/>
      </c>
      <c r="Z951" s="55" t="str">
        <f t="shared" si="210"/>
        <v/>
      </c>
    </row>
    <row r="952" spans="1:26" x14ac:dyDescent="0.25">
      <c r="A952" s="59"/>
      <c r="B952" s="122"/>
      <c r="C952" s="59"/>
      <c r="D952" s="61"/>
      <c r="E952" s="52"/>
      <c r="F952" s="52"/>
      <c r="G952" s="65"/>
      <c r="H952" s="97"/>
      <c r="I952" s="52"/>
      <c r="J952" s="60" t="str">
        <f t="shared" si="204"/>
        <v/>
      </c>
      <c r="K952" s="60" t="str">
        <f t="shared" si="205"/>
        <v/>
      </c>
      <c r="L952" s="60" t="str">
        <f t="shared" si="206"/>
        <v/>
      </c>
      <c r="M952" s="52"/>
      <c r="N952" s="52" t="str">
        <f t="shared" si="199"/>
        <v/>
      </c>
      <c r="O952" s="52" t="str">
        <f t="shared" si="200"/>
        <v/>
      </c>
      <c r="P952" s="52" t="str">
        <f t="shared" si="201"/>
        <v/>
      </c>
      <c r="Q952" s="52" t="str">
        <f>+IF(A952="","",CONCATENATE(YEAR(A952),"-",VLOOKUP(MONTH(A952),INFO_CALENDRIER!$I$1:$J$13,2,FALSE)))</f>
        <v/>
      </c>
      <c r="R952" s="52" t="str">
        <f t="shared" si="202"/>
        <v/>
      </c>
      <c r="S952" s="60" t="str">
        <f t="shared" si="203"/>
        <v/>
      </c>
      <c r="T952" s="52" t="str">
        <f>IF(H952="","",IF(I952=INFO_CALENDRIER!$AB$2,IF(BD!H952="COMMANDE","ALBAN1","ALBAN2"),IF(I952=INFO_CALENDRIER!$AB$3,IF(BD!H952="COMMANDE","ALICE1","ALICE2"),IF(I952=INFO_CALENDRIER!$AB$4,IF(BD!H952="COMMANDE","EUGENIE1","EUGENIE2"),IF(I952=INFO_CALENDRIER!$AB$5,IF(BD!H952="COMMANDE","FRED1","FRED2"),IF(I952=INFO_CALENDRIER!$AB$6,IF(BD!H952="COMMANDE","HERVE1","HERVE2"),IF(I952=INFO_CALENDRIER!$AB$7,IF(BD!H952="COMMANDE","MARIA1","MARIA2"),IF(I952=INFO_CALENDRIER!$AB$8,IF(BD!H952="COMMANDE","MARIE1","MARIE2"),IF(I952=INFO_CALENDRIER!$AB$9,IF(BD!H952="COMMANDE","VALERIE1","VALERIE2"),"erreur")))))))))</f>
        <v/>
      </c>
      <c r="U952" s="52"/>
      <c r="V952" s="52"/>
      <c r="W952" s="60" t="str">
        <f t="shared" si="207"/>
        <v/>
      </c>
      <c r="X952" s="60" t="str">
        <f t="shared" si="208"/>
        <v/>
      </c>
      <c r="Y952" s="60" t="str">
        <f t="shared" si="209"/>
        <v/>
      </c>
      <c r="Z952" s="55" t="str">
        <f t="shared" si="210"/>
        <v/>
      </c>
    </row>
    <row r="953" spans="1:26" x14ac:dyDescent="0.25">
      <c r="A953" s="59"/>
      <c r="B953" s="122"/>
      <c r="C953" s="59"/>
      <c r="D953" s="61"/>
      <c r="E953" s="52"/>
      <c r="F953" s="52"/>
      <c r="G953" s="65"/>
      <c r="H953" s="97"/>
      <c r="I953" s="52"/>
      <c r="J953" s="60" t="str">
        <f t="shared" si="204"/>
        <v/>
      </c>
      <c r="K953" s="60" t="str">
        <f t="shared" si="205"/>
        <v/>
      </c>
      <c r="L953" s="60" t="str">
        <f t="shared" si="206"/>
        <v/>
      </c>
      <c r="M953" s="52"/>
      <c r="N953" s="52" t="str">
        <f t="shared" si="199"/>
        <v/>
      </c>
      <c r="O953" s="52" t="str">
        <f t="shared" si="200"/>
        <v/>
      </c>
      <c r="P953" s="52" t="str">
        <f t="shared" si="201"/>
        <v/>
      </c>
      <c r="Q953" s="52" t="str">
        <f>+IF(A953="","",CONCATENATE(YEAR(A953),"-",VLOOKUP(MONTH(A953),INFO_CALENDRIER!$I$1:$J$13,2,FALSE)))</f>
        <v/>
      </c>
      <c r="R953" s="52" t="str">
        <f t="shared" si="202"/>
        <v/>
      </c>
      <c r="S953" s="60" t="str">
        <f t="shared" si="203"/>
        <v/>
      </c>
      <c r="T953" s="52" t="str">
        <f>IF(H953="","",IF(I953=INFO_CALENDRIER!$AB$2,IF(BD!H953="COMMANDE","ALBAN1","ALBAN2"),IF(I953=INFO_CALENDRIER!$AB$3,IF(BD!H953="COMMANDE","ALICE1","ALICE2"),IF(I953=INFO_CALENDRIER!$AB$4,IF(BD!H953="COMMANDE","EUGENIE1","EUGENIE2"),IF(I953=INFO_CALENDRIER!$AB$5,IF(BD!H953="COMMANDE","FRED1","FRED2"),IF(I953=INFO_CALENDRIER!$AB$6,IF(BD!H953="COMMANDE","HERVE1","HERVE2"),IF(I953=INFO_CALENDRIER!$AB$7,IF(BD!H953="COMMANDE","MARIA1","MARIA2"),IF(I953=INFO_CALENDRIER!$AB$8,IF(BD!H953="COMMANDE","MARIE1","MARIE2"),IF(I953=INFO_CALENDRIER!$AB$9,IF(BD!H953="COMMANDE","VALERIE1","VALERIE2"),"erreur")))))))))</f>
        <v/>
      </c>
      <c r="U953" s="52"/>
      <c r="V953" s="52"/>
      <c r="W953" s="60" t="str">
        <f t="shared" si="207"/>
        <v/>
      </c>
      <c r="X953" s="60" t="str">
        <f t="shared" si="208"/>
        <v/>
      </c>
      <c r="Y953" s="60" t="str">
        <f t="shared" si="209"/>
        <v/>
      </c>
      <c r="Z953" s="55" t="str">
        <f t="shared" si="210"/>
        <v/>
      </c>
    </row>
    <row r="954" spans="1:26" x14ac:dyDescent="0.25">
      <c r="A954" s="59"/>
      <c r="B954" s="122"/>
      <c r="C954" s="59"/>
      <c r="D954" s="61"/>
      <c r="E954" s="52"/>
      <c r="F954" s="52"/>
      <c r="G954" s="65"/>
      <c r="H954" s="97"/>
      <c r="I954" s="52"/>
      <c r="J954" s="60" t="str">
        <f t="shared" si="204"/>
        <v/>
      </c>
      <c r="K954" s="60" t="str">
        <f t="shared" si="205"/>
        <v/>
      </c>
      <c r="L954" s="60" t="str">
        <f t="shared" si="206"/>
        <v/>
      </c>
      <c r="M954" s="52"/>
      <c r="N954" s="52" t="str">
        <f t="shared" si="199"/>
        <v/>
      </c>
      <c r="O954" s="52" t="str">
        <f t="shared" si="200"/>
        <v/>
      </c>
      <c r="P954" s="52" t="str">
        <f t="shared" si="201"/>
        <v/>
      </c>
      <c r="Q954" s="52" t="str">
        <f>+IF(A954="","",CONCATENATE(YEAR(A954),"-",VLOOKUP(MONTH(A954),INFO_CALENDRIER!$I$1:$J$13,2,FALSE)))</f>
        <v/>
      </c>
      <c r="R954" s="52" t="str">
        <f t="shared" si="202"/>
        <v/>
      </c>
      <c r="S954" s="60" t="str">
        <f t="shared" si="203"/>
        <v/>
      </c>
      <c r="T954" s="52" t="str">
        <f>IF(H954="","",IF(I954=INFO_CALENDRIER!$AB$2,IF(BD!H954="COMMANDE","ALBAN1","ALBAN2"),IF(I954=INFO_CALENDRIER!$AB$3,IF(BD!H954="COMMANDE","ALICE1","ALICE2"),IF(I954=INFO_CALENDRIER!$AB$4,IF(BD!H954="COMMANDE","EUGENIE1","EUGENIE2"),IF(I954=INFO_CALENDRIER!$AB$5,IF(BD!H954="COMMANDE","FRED1","FRED2"),IF(I954=INFO_CALENDRIER!$AB$6,IF(BD!H954="COMMANDE","HERVE1","HERVE2"),IF(I954=INFO_CALENDRIER!$AB$7,IF(BD!H954="COMMANDE","MARIA1","MARIA2"),IF(I954=INFO_CALENDRIER!$AB$8,IF(BD!H954="COMMANDE","MARIE1","MARIE2"),IF(I954=INFO_CALENDRIER!$AB$9,IF(BD!H954="COMMANDE","VALERIE1","VALERIE2"),"erreur")))))))))</f>
        <v/>
      </c>
      <c r="U954" s="52"/>
      <c r="V954" s="52"/>
      <c r="W954" s="60" t="str">
        <f t="shared" si="207"/>
        <v/>
      </c>
      <c r="X954" s="60" t="str">
        <f t="shared" si="208"/>
        <v/>
      </c>
      <c r="Y954" s="60" t="str">
        <f t="shared" si="209"/>
        <v/>
      </c>
      <c r="Z954" s="55" t="str">
        <f t="shared" si="210"/>
        <v/>
      </c>
    </row>
    <row r="955" spans="1:26" x14ac:dyDescent="0.25">
      <c r="A955" s="59"/>
      <c r="B955" s="122"/>
      <c r="C955" s="59"/>
      <c r="D955" s="61"/>
      <c r="E955" s="52"/>
      <c r="F955" s="52"/>
      <c r="G955" s="65"/>
      <c r="H955" s="97"/>
      <c r="I955" s="52"/>
      <c r="J955" s="60" t="str">
        <f t="shared" si="204"/>
        <v/>
      </c>
      <c r="K955" s="60" t="str">
        <f t="shared" si="205"/>
        <v/>
      </c>
      <c r="L955" s="60" t="str">
        <f t="shared" si="206"/>
        <v/>
      </c>
      <c r="M955" s="52"/>
      <c r="N955" s="52" t="str">
        <f t="shared" si="199"/>
        <v/>
      </c>
      <c r="O955" s="52" t="str">
        <f t="shared" si="200"/>
        <v/>
      </c>
      <c r="P955" s="52" t="str">
        <f t="shared" si="201"/>
        <v/>
      </c>
      <c r="Q955" s="52" t="str">
        <f>+IF(A955="","",CONCATENATE(YEAR(A955),"-",VLOOKUP(MONTH(A955),INFO_CALENDRIER!$I$1:$J$13,2,FALSE)))</f>
        <v/>
      </c>
      <c r="R955" s="52" t="str">
        <f t="shared" si="202"/>
        <v/>
      </c>
      <c r="S955" s="60" t="str">
        <f t="shared" si="203"/>
        <v/>
      </c>
      <c r="T955" s="52" t="str">
        <f>IF(H955="","",IF(I955=INFO_CALENDRIER!$AB$2,IF(BD!H955="COMMANDE","ALBAN1","ALBAN2"),IF(I955=INFO_CALENDRIER!$AB$3,IF(BD!H955="COMMANDE","ALICE1","ALICE2"),IF(I955=INFO_CALENDRIER!$AB$4,IF(BD!H955="COMMANDE","EUGENIE1","EUGENIE2"),IF(I955=INFO_CALENDRIER!$AB$5,IF(BD!H955="COMMANDE","FRED1","FRED2"),IF(I955=INFO_CALENDRIER!$AB$6,IF(BD!H955="COMMANDE","HERVE1","HERVE2"),IF(I955=INFO_CALENDRIER!$AB$7,IF(BD!H955="COMMANDE","MARIA1","MARIA2"),IF(I955=INFO_CALENDRIER!$AB$8,IF(BD!H955="COMMANDE","MARIE1","MARIE2"),IF(I955=INFO_CALENDRIER!$AB$9,IF(BD!H955="COMMANDE","VALERIE1","VALERIE2"),"erreur")))))))))</f>
        <v/>
      </c>
      <c r="U955" s="52"/>
      <c r="V955" s="52"/>
      <c r="W955" s="60" t="str">
        <f t="shared" si="207"/>
        <v/>
      </c>
      <c r="X955" s="60" t="str">
        <f t="shared" si="208"/>
        <v/>
      </c>
      <c r="Y955" s="60" t="str">
        <f t="shared" si="209"/>
        <v/>
      </c>
      <c r="Z955" s="55" t="str">
        <f t="shared" si="210"/>
        <v/>
      </c>
    </row>
    <row r="956" spans="1:26" x14ac:dyDescent="0.25">
      <c r="A956" s="59"/>
      <c r="B956" s="122"/>
      <c r="C956" s="59"/>
      <c r="D956" s="61"/>
      <c r="E956" s="52"/>
      <c r="F956" s="52"/>
      <c r="G956" s="65"/>
      <c r="H956" s="97"/>
      <c r="I956" s="52"/>
      <c r="J956" s="60" t="str">
        <f t="shared" si="204"/>
        <v/>
      </c>
      <c r="K956" s="60" t="str">
        <f t="shared" si="205"/>
        <v/>
      </c>
      <c r="L956" s="60" t="str">
        <f t="shared" si="206"/>
        <v/>
      </c>
      <c r="M956" s="52"/>
      <c r="N956" s="52" t="str">
        <f t="shared" si="199"/>
        <v/>
      </c>
      <c r="O956" s="52" t="str">
        <f t="shared" si="200"/>
        <v/>
      </c>
      <c r="P956" s="52" t="str">
        <f t="shared" si="201"/>
        <v/>
      </c>
      <c r="Q956" s="52" t="str">
        <f>+IF(A956="","",CONCATENATE(YEAR(A956),"-",VLOOKUP(MONTH(A956),INFO_CALENDRIER!$I$1:$J$13,2,FALSE)))</f>
        <v/>
      </c>
      <c r="R956" s="52" t="str">
        <f t="shared" si="202"/>
        <v/>
      </c>
      <c r="S956" s="60" t="str">
        <f t="shared" si="203"/>
        <v/>
      </c>
      <c r="T956" s="52" t="str">
        <f>IF(H956="","",IF(I956=INFO_CALENDRIER!$AB$2,IF(BD!H956="COMMANDE","ALBAN1","ALBAN2"),IF(I956=INFO_CALENDRIER!$AB$3,IF(BD!H956="COMMANDE","ALICE1","ALICE2"),IF(I956=INFO_CALENDRIER!$AB$4,IF(BD!H956="COMMANDE","EUGENIE1","EUGENIE2"),IF(I956=INFO_CALENDRIER!$AB$5,IF(BD!H956="COMMANDE","FRED1","FRED2"),IF(I956=INFO_CALENDRIER!$AB$6,IF(BD!H956="COMMANDE","HERVE1","HERVE2"),IF(I956=INFO_CALENDRIER!$AB$7,IF(BD!H956="COMMANDE","MARIA1","MARIA2"),IF(I956=INFO_CALENDRIER!$AB$8,IF(BD!H956="COMMANDE","MARIE1","MARIE2"),IF(I956=INFO_CALENDRIER!$AB$9,IF(BD!H956="COMMANDE","VALERIE1","VALERIE2"),"erreur")))))))))</f>
        <v/>
      </c>
      <c r="U956" s="52"/>
      <c r="V956" s="52"/>
      <c r="W956" s="60" t="str">
        <f t="shared" si="207"/>
        <v/>
      </c>
      <c r="X956" s="60" t="str">
        <f t="shared" si="208"/>
        <v/>
      </c>
      <c r="Y956" s="60" t="str">
        <f t="shared" si="209"/>
        <v/>
      </c>
      <c r="Z956" s="55" t="str">
        <f t="shared" si="210"/>
        <v/>
      </c>
    </row>
    <row r="957" spans="1:26" x14ac:dyDescent="0.25">
      <c r="A957" s="59"/>
      <c r="B957" s="122"/>
      <c r="C957" s="59"/>
      <c r="D957" s="61"/>
      <c r="E957" s="52"/>
      <c r="F957" s="52"/>
      <c r="G957" s="65"/>
      <c r="H957" s="97"/>
      <c r="I957" s="52"/>
      <c r="J957" s="60" t="str">
        <f t="shared" si="204"/>
        <v/>
      </c>
      <c r="K957" s="60" t="str">
        <f t="shared" si="205"/>
        <v/>
      </c>
      <c r="L957" s="60" t="str">
        <f t="shared" si="206"/>
        <v/>
      </c>
      <c r="M957" s="52"/>
      <c r="N957" s="52" t="str">
        <f t="shared" si="199"/>
        <v/>
      </c>
      <c r="O957" s="52" t="str">
        <f t="shared" si="200"/>
        <v/>
      </c>
      <c r="P957" s="52" t="str">
        <f t="shared" si="201"/>
        <v/>
      </c>
      <c r="Q957" s="52" t="str">
        <f>+IF(A957="","",CONCATENATE(YEAR(A957),"-",VLOOKUP(MONTH(A957),INFO_CALENDRIER!$I$1:$J$13,2,FALSE)))</f>
        <v/>
      </c>
      <c r="R957" s="52" t="str">
        <f t="shared" si="202"/>
        <v/>
      </c>
      <c r="S957" s="60" t="str">
        <f t="shared" si="203"/>
        <v/>
      </c>
      <c r="T957" s="52" t="str">
        <f>IF(H957="","",IF(I957=INFO_CALENDRIER!$AB$2,IF(BD!H957="COMMANDE","ALBAN1","ALBAN2"),IF(I957=INFO_CALENDRIER!$AB$3,IF(BD!H957="COMMANDE","ALICE1","ALICE2"),IF(I957=INFO_CALENDRIER!$AB$4,IF(BD!H957="COMMANDE","EUGENIE1","EUGENIE2"),IF(I957=INFO_CALENDRIER!$AB$5,IF(BD!H957="COMMANDE","FRED1","FRED2"),IF(I957=INFO_CALENDRIER!$AB$6,IF(BD!H957="COMMANDE","HERVE1","HERVE2"),IF(I957=INFO_CALENDRIER!$AB$7,IF(BD!H957="COMMANDE","MARIA1","MARIA2"),IF(I957=INFO_CALENDRIER!$AB$8,IF(BD!H957="COMMANDE","MARIE1","MARIE2"),IF(I957=INFO_CALENDRIER!$AB$9,IF(BD!H957="COMMANDE","VALERIE1","VALERIE2"),"erreur")))))))))</f>
        <v/>
      </c>
      <c r="U957" s="52"/>
      <c r="V957" s="52"/>
      <c r="W957" s="60" t="str">
        <f t="shared" si="207"/>
        <v/>
      </c>
      <c r="X957" s="60" t="str">
        <f t="shared" si="208"/>
        <v/>
      </c>
      <c r="Y957" s="60" t="str">
        <f t="shared" si="209"/>
        <v/>
      </c>
      <c r="Z957" s="55" t="str">
        <f t="shared" si="210"/>
        <v/>
      </c>
    </row>
    <row r="958" spans="1:26" x14ac:dyDescent="0.25">
      <c r="A958" s="59"/>
      <c r="B958" s="122"/>
      <c r="C958" s="59"/>
      <c r="D958" s="61"/>
      <c r="E958" s="52"/>
      <c r="F958" s="52"/>
      <c r="G958" s="65"/>
      <c r="H958" s="97"/>
      <c r="I958" s="52"/>
      <c r="J958" s="60" t="str">
        <f t="shared" si="204"/>
        <v/>
      </c>
      <c r="K958" s="60" t="str">
        <f t="shared" si="205"/>
        <v/>
      </c>
      <c r="L958" s="60" t="str">
        <f t="shared" si="206"/>
        <v/>
      </c>
      <c r="M958" s="52"/>
      <c r="N958" s="52" t="str">
        <f t="shared" si="199"/>
        <v/>
      </c>
      <c r="O958" s="52" t="str">
        <f t="shared" si="200"/>
        <v/>
      </c>
      <c r="P958" s="52" t="str">
        <f t="shared" si="201"/>
        <v/>
      </c>
      <c r="Q958" s="52" t="str">
        <f>+IF(A958="","",CONCATENATE(YEAR(A958),"-",VLOOKUP(MONTH(A958),INFO_CALENDRIER!$I$1:$J$13,2,FALSE)))</f>
        <v/>
      </c>
      <c r="R958" s="52" t="str">
        <f t="shared" si="202"/>
        <v/>
      </c>
      <c r="S958" s="60" t="str">
        <f t="shared" si="203"/>
        <v/>
      </c>
      <c r="T958" s="52" t="str">
        <f>IF(H958="","",IF(I958=INFO_CALENDRIER!$AB$2,IF(BD!H958="COMMANDE","ALBAN1","ALBAN2"),IF(I958=INFO_CALENDRIER!$AB$3,IF(BD!H958="COMMANDE","ALICE1","ALICE2"),IF(I958=INFO_CALENDRIER!$AB$4,IF(BD!H958="COMMANDE","EUGENIE1","EUGENIE2"),IF(I958=INFO_CALENDRIER!$AB$5,IF(BD!H958="COMMANDE","FRED1","FRED2"),IF(I958=INFO_CALENDRIER!$AB$6,IF(BD!H958="COMMANDE","HERVE1","HERVE2"),IF(I958=INFO_CALENDRIER!$AB$7,IF(BD!H958="COMMANDE","MARIA1","MARIA2"),IF(I958=INFO_CALENDRIER!$AB$8,IF(BD!H958="COMMANDE","MARIE1","MARIE2"),IF(I958=INFO_CALENDRIER!$AB$9,IF(BD!H958="COMMANDE","VALERIE1","VALERIE2"),"erreur")))))))))</f>
        <v/>
      </c>
      <c r="U958" s="52"/>
      <c r="V958" s="52"/>
      <c r="W958" s="60" t="str">
        <f t="shared" si="207"/>
        <v/>
      </c>
      <c r="X958" s="60" t="str">
        <f t="shared" si="208"/>
        <v/>
      </c>
      <c r="Y958" s="60" t="str">
        <f t="shared" si="209"/>
        <v/>
      </c>
      <c r="Z958" s="55" t="str">
        <f t="shared" si="210"/>
        <v/>
      </c>
    </row>
    <row r="959" spans="1:26" x14ac:dyDescent="0.25">
      <c r="A959" s="59"/>
      <c r="B959" s="122"/>
      <c r="C959" s="59"/>
      <c r="D959" s="61"/>
      <c r="E959" s="52"/>
      <c r="F959" s="52"/>
      <c r="G959" s="65"/>
      <c r="H959" s="97"/>
      <c r="I959" s="52"/>
      <c r="J959" s="60" t="str">
        <f t="shared" si="204"/>
        <v/>
      </c>
      <c r="K959" s="60" t="str">
        <f t="shared" si="205"/>
        <v/>
      </c>
      <c r="L959" s="60" t="str">
        <f t="shared" si="206"/>
        <v/>
      </c>
      <c r="M959" s="52"/>
      <c r="N959" s="52" t="str">
        <f t="shared" si="199"/>
        <v/>
      </c>
      <c r="O959" s="52" t="str">
        <f t="shared" si="200"/>
        <v/>
      </c>
      <c r="P959" s="52" t="str">
        <f t="shared" si="201"/>
        <v/>
      </c>
      <c r="Q959" s="52" t="str">
        <f>+IF(A959="","",CONCATENATE(YEAR(A959),"-",VLOOKUP(MONTH(A959),INFO_CALENDRIER!$I$1:$J$13,2,FALSE)))</f>
        <v/>
      </c>
      <c r="R959" s="52" t="str">
        <f t="shared" si="202"/>
        <v/>
      </c>
      <c r="S959" s="60" t="str">
        <f t="shared" si="203"/>
        <v/>
      </c>
      <c r="T959" s="52" t="str">
        <f>IF(H959="","",IF(I959=INFO_CALENDRIER!$AB$2,IF(BD!H959="COMMANDE","ALBAN1","ALBAN2"),IF(I959=INFO_CALENDRIER!$AB$3,IF(BD!H959="COMMANDE","ALICE1","ALICE2"),IF(I959=INFO_CALENDRIER!$AB$4,IF(BD!H959="COMMANDE","EUGENIE1","EUGENIE2"),IF(I959=INFO_CALENDRIER!$AB$5,IF(BD!H959="COMMANDE","FRED1","FRED2"),IF(I959=INFO_CALENDRIER!$AB$6,IF(BD!H959="COMMANDE","HERVE1","HERVE2"),IF(I959=INFO_CALENDRIER!$AB$7,IF(BD!H959="COMMANDE","MARIA1","MARIA2"),IF(I959=INFO_CALENDRIER!$AB$8,IF(BD!H959="COMMANDE","MARIE1","MARIE2"),IF(I959=INFO_CALENDRIER!$AB$9,IF(BD!H959="COMMANDE","VALERIE1","VALERIE2"),"erreur")))))))))</f>
        <v/>
      </c>
      <c r="U959" s="52"/>
      <c r="V959" s="52"/>
      <c r="W959" s="60" t="str">
        <f t="shared" si="207"/>
        <v/>
      </c>
      <c r="X959" s="60" t="str">
        <f t="shared" si="208"/>
        <v/>
      </c>
      <c r="Y959" s="60" t="str">
        <f t="shared" si="209"/>
        <v/>
      </c>
      <c r="Z959" s="55" t="str">
        <f t="shared" si="210"/>
        <v/>
      </c>
    </row>
    <row r="960" spans="1:26" x14ac:dyDescent="0.25">
      <c r="A960" s="59"/>
      <c r="B960" s="122"/>
      <c r="C960" s="59"/>
      <c r="D960" s="61"/>
      <c r="E960" s="52"/>
      <c r="F960" s="52"/>
      <c r="G960" s="65"/>
      <c r="H960" s="97"/>
      <c r="I960" s="52"/>
      <c r="J960" s="60" t="str">
        <f t="shared" si="204"/>
        <v/>
      </c>
      <c r="K960" s="60" t="str">
        <f t="shared" si="205"/>
        <v/>
      </c>
      <c r="L960" s="60" t="str">
        <f t="shared" si="206"/>
        <v/>
      </c>
      <c r="M960" s="52"/>
      <c r="N960" s="52" t="str">
        <f t="shared" si="199"/>
        <v/>
      </c>
      <c r="O960" s="52" t="str">
        <f t="shared" si="200"/>
        <v/>
      </c>
      <c r="P960" s="52" t="str">
        <f t="shared" si="201"/>
        <v/>
      </c>
      <c r="Q960" s="52" t="str">
        <f>+IF(A960="","",CONCATENATE(YEAR(A960),"-",VLOOKUP(MONTH(A960),INFO_CALENDRIER!$I$1:$J$13,2,FALSE)))</f>
        <v/>
      </c>
      <c r="R960" s="52" t="str">
        <f t="shared" si="202"/>
        <v/>
      </c>
      <c r="S960" s="60" t="str">
        <f t="shared" si="203"/>
        <v/>
      </c>
      <c r="T960" s="52" t="str">
        <f>IF(H960="","",IF(I960=INFO_CALENDRIER!$AB$2,IF(BD!H960="COMMANDE","ALBAN1","ALBAN2"),IF(I960=INFO_CALENDRIER!$AB$3,IF(BD!H960="COMMANDE","ALICE1","ALICE2"),IF(I960=INFO_CALENDRIER!$AB$4,IF(BD!H960="COMMANDE","EUGENIE1","EUGENIE2"),IF(I960=INFO_CALENDRIER!$AB$5,IF(BD!H960="COMMANDE","FRED1","FRED2"),IF(I960=INFO_CALENDRIER!$AB$6,IF(BD!H960="COMMANDE","HERVE1","HERVE2"),IF(I960=INFO_CALENDRIER!$AB$7,IF(BD!H960="COMMANDE","MARIA1","MARIA2"),IF(I960=INFO_CALENDRIER!$AB$8,IF(BD!H960="COMMANDE","MARIE1","MARIE2"),IF(I960=INFO_CALENDRIER!$AB$9,IF(BD!H960="COMMANDE","VALERIE1","VALERIE2"),"erreur")))))))))</f>
        <v/>
      </c>
      <c r="U960" s="52"/>
      <c r="V960" s="52"/>
      <c r="W960" s="60" t="str">
        <f t="shared" si="207"/>
        <v/>
      </c>
      <c r="X960" s="60" t="str">
        <f t="shared" si="208"/>
        <v/>
      </c>
      <c r="Y960" s="60" t="str">
        <f t="shared" si="209"/>
        <v/>
      </c>
      <c r="Z960" s="55" t="str">
        <f t="shared" si="210"/>
        <v/>
      </c>
    </row>
    <row r="961" spans="1:26" x14ac:dyDescent="0.25">
      <c r="A961" s="59"/>
      <c r="B961" s="122"/>
      <c r="C961" s="59"/>
      <c r="D961" s="61"/>
      <c r="E961" s="52"/>
      <c r="F961" s="52"/>
      <c r="G961" s="65"/>
      <c r="H961" s="97"/>
      <c r="I961" s="52"/>
      <c r="J961" s="60" t="str">
        <f t="shared" si="204"/>
        <v/>
      </c>
      <c r="K961" s="60" t="str">
        <f t="shared" si="205"/>
        <v/>
      </c>
      <c r="L961" s="60" t="str">
        <f t="shared" si="206"/>
        <v/>
      </c>
      <c r="M961" s="52"/>
      <c r="N961" s="52" t="str">
        <f t="shared" si="199"/>
        <v/>
      </c>
      <c r="O961" s="52" t="str">
        <f t="shared" si="200"/>
        <v/>
      </c>
      <c r="P961" s="52" t="str">
        <f t="shared" si="201"/>
        <v/>
      </c>
      <c r="Q961" s="52" t="str">
        <f>+IF(A961="","",CONCATENATE(YEAR(A961),"-",VLOOKUP(MONTH(A961),INFO_CALENDRIER!$I$1:$J$13,2,FALSE)))</f>
        <v/>
      </c>
      <c r="R961" s="52" t="str">
        <f t="shared" si="202"/>
        <v/>
      </c>
      <c r="S961" s="60" t="str">
        <f t="shared" si="203"/>
        <v/>
      </c>
      <c r="T961" s="52" t="str">
        <f>IF(H961="","",IF(I961=INFO_CALENDRIER!$AB$2,IF(BD!H961="COMMANDE","ALBAN1","ALBAN2"),IF(I961=INFO_CALENDRIER!$AB$3,IF(BD!H961="COMMANDE","ALICE1","ALICE2"),IF(I961=INFO_CALENDRIER!$AB$4,IF(BD!H961="COMMANDE","EUGENIE1","EUGENIE2"),IF(I961=INFO_CALENDRIER!$AB$5,IF(BD!H961="COMMANDE","FRED1","FRED2"),IF(I961=INFO_CALENDRIER!$AB$6,IF(BD!H961="COMMANDE","HERVE1","HERVE2"),IF(I961=INFO_CALENDRIER!$AB$7,IF(BD!H961="COMMANDE","MARIA1","MARIA2"),IF(I961=INFO_CALENDRIER!$AB$8,IF(BD!H961="COMMANDE","MARIE1","MARIE2"),IF(I961=INFO_CALENDRIER!$AB$9,IF(BD!H961="COMMANDE","VALERIE1","VALERIE2"),"erreur")))))))))</f>
        <v/>
      </c>
      <c r="U961" s="52"/>
      <c r="V961" s="52"/>
      <c r="W961" s="60" t="str">
        <f t="shared" si="207"/>
        <v/>
      </c>
      <c r="X961" s="60" t="str">
        <f t="shared" si="208"/>
        <v/>
      </c>
      <c r="Y961" s="60" t="str">
        <f t="shared" si="209"/>
        <v/>
      </c>
      <c r="Z961" s="55" t="str">
        <f t="shared" si="210"/>
        <v/>
      </c>
    </row>
    <row r="962" spans="1:26" x14ac:dyDescent="0.25">
      <c r="A962" s="59"/>
      <c r="B962" s="122"/>
      <c r="C962" s="59"/>
      <c r="D962" s="61"/>
      <c r="E962" s="52"/>
      <c r="F962" s="52"/>
      <c r="G962" s="65"/>
      <c r="H962" s="97"/>
      <c r="I962" s="52"/>
      <c r="J962" s="60" t="str">
        <f t="shared" si="204"/>
        <v/>
      </c>
      <c r="K962" s="60" t="str">
        <f t="shared" si="205"/>
        <v/>
      </c>
      <c r="L962" s="60" t="str">
        <f t="shared" si="206"/>
        <v/>
      </c>
      <c r="M962" s="52"/>
      <c r="N962" s="52" t="str">
        <f t="shared" si="199"/>
        <v/>
      </c>
      <c r="O962" s="52" t="str">
        <f t="shared" si="200"/>
        <v/>
      </c>
      <c r="P962" s="52" t="str">
        <f t="shared" si="201"/>
        <v/>
      </c>
      <c r="Q962" s="52" t="str">
        <f>+IF(A962="","",CONCATENATE(YEAR(A962),"-",VLOOKUP(MONTH(A962),INFO_CALENDRIER!$I$1:$J$13,2,FALSE)))</f>
        <v/>
      </c>
      <c r="R962" s="52" t="str">
        <f t="shared" si="202"/>
        <v/>
      </c>
      <c r="S962" s="60" t="str">
        <f t="shared" si="203"/>
        <v/>
      </c>
      <c r="T962" s="52" t="str">
        <f>IF(H962="","",IF(I962=INFO_CALENDRIER!$AB$2,IF(BD!H962="COMMANDE","ALBAN1","ALBAN2"),IF(I962=INFO_CALENDRIER!$AB$3,IF(BD!H962="COMMANDE","ALICE1","ALICE2"),IF(I962=INFO_CALENDRIER!$AB$4,IF(BD!H962="COMMANDE","EUGENIE1","EUGENIE2"),IF(I962=INFO_CALENDRIER!$AB$5,IF(BD!H962="COMMANDE","FRED1","FRED2"),IF(I962=INFO_CALENDRIER!$AB$6,IF(BD!H962="COMMANDE","HERVE1","HERVE2"),IF(I962=INFO_CALENDRIER!$AB$7,IF(BD!H962="COMMANDE","MARIA1","MARIA2"),IF(I962=INFO_CALENDRIER!$AB$8,IF(BD!H962="COMMANDE","MARIE1","MARIE2"),IF(I962=INFO_CALENDRIER!$AB$9,IF(BD!H962="COMMANDE","VALERIE1","VALERIE2"),"erreur")))))))))</f>
        <v/>
      </c>
      <c r="U962" s="52"/>
      <c r="V962" s="52"/>
      <c r="W962" s="60" t="str">
        <f t="shared" si="207"/>
        <v/>
      </c>
      <c r="X962" s="60" t="str">
        <f t="shared" si="208"/>
        <v/>
      </c>
      <c r="Y962" s="60" t="str">
        <f t="shared" si="209"/>
        <v/>
      </c>
      <c r="Z962" s="55" t="str">
        <f t="shared" si="210"/>
        <v/>
      </c>
    </row>
    <row r="963" spans="1:26" x14ac:dyDescent="0.25">
      <c r="A963" s="59"/>
      <c r="B963" s="122"/>
      <c r="C963" s="59"/>
      <c r="D963" s="61"/>
      <c r="E963" s="52"/>
      <c r="F963" s="52"/>
      <c r="G963" s="65"/>
      <c r="H963" s="97"/>
      <c r="I963" s="52"/>
      <c r="J963" s="60" t="str">
        <f t="shared" si="204"/>
        <v/>
      </c>
      <c r="K963" s="60" t="str">
        <f t="shared" si="205"/>
        <v/>
      </c>
      <c r="L963" s="60" t="str">
        <f t="shared" si="206"/>
        <v/>
      </c>
      <c r="M963" s="52"/>
      <c r="N963" s="52" t="str">
        <f t="shared" ref="N963:N1026" si="211">+IF($A963="","",IF(OR(ISERR(K963),ISNA(K963)),1,0))</f>
        <v/>
      </c>
      <c r="O963" s="52" t="str">
        <f t="shared" ref="O963:O1026" si="212">+IF($A963="","",IF(OR(ISERR(J963),ISNA(J963)),1,0))</f>
        <v/>
      </c>
      <c r="P963" s="52" t="str">
        <f t="shared" ref="P963:P1026" si="213">IF($A963="","",IF(OR(ISERR(L963),ISNA(L963)),1,0))</f>
        <v/>
      </c>
      <c r="Q963" s="52" t="str">
        <f>+IF(A963="","",CONCATENATE(YEAR(A963),"-",VLOOKUP(MONTH(A963),INFO_CALENDRIER!$I$1:$J$13,2,FALSE)))</f>
        <v/>
      </c>
      <c r="R963" s="52" t="str">
        <f t="shared" ref="R963:R1026" si="214">+IF($A963="","",IF(OR(ISERR(E963),ISNA(E963)),1,0))</f>
        <v/>
      </c>
      <c r="S963" s="60" t="str">
        <f t="shared" ref="S963:S1026" si="215">IF($A963="","",IF(OR(ISERR(I963),ISNA(I963)),1,0))</f>
        <v/>
      </c>
      <c r="T963" s="52" t="str">
        <f>IF(H963="","",IF(I963=INFO_CALENDRIER!$AB$2,IF(BD!H963="COMMANDE","ALBAN1","ALBAN2"),IF(I963=INFO_CALENDRIER!$AB$3,IF(BD!H963="COMMANDE","ALICE1","ALICE2"),IF(I963=INFO_CALENDRIER!$AB$4,IF(BD!H963="COMMANDE","EUGENIE1","EUGENIE2"),IF(I963=INFO_CALENDRIER!$AB$5,IF(BD!H963="COMMANDE","FRED1","FRED2"),IF(I963=INFO_CALENDRIER!$AB$6,IF(BD!H963="COMMANDE","HERVE1","HERVE2"),IF(I963=INFO_CALENDRIER!$AB$7,IF(BD!H963="COMMANDE","MARIA1","MARIA2"),IF(I963=INFO_CALENDRIER!$AB$8,IF(BD!H963="COMMANDE","MARIE1","MARIE2"),IF(I963=INFO_CALENDRIER!$AB$9,IF(BD!H963="COMMANDE","VALERIE1","VALERIE2"),"erreur")))))))))</f>
        <v/>
      </c>
      <c r="U963" s="52"/>
      <c r="V963" s="52"/>
      <c r="W963" s="60" t="str">
        <f t="shared" si="207"/>
        <v/>
      </c>
      <c r="X963" s="60" t="str">
        <f t="shared" si="208"/>
        <v/>
      </c>
      <c r="Y963" s="60" t="str">
        <f t="shared" si="209"/>
        <v/>
      </c>
      <c r="Z963" s="55" t="str">
        <f t="shared" si="210"/>
        <v/>
      </c>
    </row>
    <row r="964" spans="1:26" x14ac:dyDescent="0.25">
      <c r="A964" s="59"/>
      <c r="B964" s="122"/>
      <c r="C964" s="59"/>
      <c r="D964" s="61"/>
      <c r="E964" s="52"/>
      <c r="F964" s="52"/>
      <c r="G964" s="65"/>
      <c r="H964" s="97"/>
      <c r="I964" s="52"/>
      <c r="J964" s="60" t="str">
        <f t="shared" si="204"/>
        <v/>
      </c>
      <c r="K964" s="60" t="str">
        <f t="shared" si="205"/>
        <v/>
      </c>
      <c r="L964" s="60" t="str">
        <f t="shared" si="206"/>
        <v/>
      </c>
      <c r="M964" s="52"/>
      <c r="N964" s="52" t="str">
        <f t="shared" si="211"/>
        <v/>
      </c>
      <c r="O964" s="52" t="str">
        <f t="shared" si="212"/>
        <v/>
      </c>
      <c r="P964" s="52" t="str">
        <f t="shared" si="213"/>
        <v/>
      </c>
      <c r="Q964" s="52" t="str">
        <f>+IF(A964="","",CONCATENATE(YEAR(A964),"-",VLOOKUP(MONTH(A964),INFO_CALENDRIER!$I$1:$J$13,2,FALSE)))</f>
        <v/>
      </c>
      <c r="R964" s="52" t="str">
        <f t="shared" si="214"/>
        <v/>
      </c>
      <c r="S964" s="60" t="str">
        <f t="shared" si="215"/>
        <v/>
      </c>
      <c r="T964" s="52" t="str">
        <f>IF(H964="","",IF(I964=INFO_CALENDRIER!$AB$2,IF(BD!H964="COMMANDE","ALBAN1","ALBAN2"),IF(I964=INFO_CALENDRIER!$AB$3,IF(BD!H964="COMMANDE","ALICE1","ALICE2"),IF(I964=INFO_CALENDRIER!$AB$4,IF(BD!H964="COMMANDE","EUGENIE1","EUGENIE2"),IF(I964=INFO_CALENDRIER!$AB$5,IF(BD!H964="COMMANDE","FRED1","FRED2"),IF(I964=INFO_CALENDRIER!$AB$6,IF(BD!H964="COMMANDE","HERVE1","HERVE2"),IF(I964=INFO_CALENDRIER!$AB$7,IF(BD!H964="COMMANDE","MARIA1","MARIA2"),IF(I964=INFO_CALENDRIER!$AB$8,IF(BD!H964="COMMANDE","MARIE1","MARIE2"),IF(I964=INFO_CALENDRIER!$AB$9,IF(BD!H964="COMMANDE","VALERIE1","VALERIE2"),"erreur")))))))))</f>
        <v/>
      </c>
      <c r="U964" s="52"/>
      <c r="V964" s="52"/>
      <c r="W964" s="60" t="str">
        <f t="shared" si="207"/>
        <v/>
      </c>
      <c r="X964" s="60" t="str">
        <f t="shared" si="208"/>
        <v/>
      </c>
      <c r="Y964" s="60" t="str">
        <f t="shared" si="209"/>
        <v/>
      </c>
      <c r="Z964" s="55" t="str">
        <f t="shared" si="210"/>
        <v/>
      </c>
    </row>
    <row r="965" spans="1:26" x14ac:dyDescent="0.25">
      <c r="A965" s="59"/>
      <c r="B965" s="122"/>
      <c r="C965" s="59"/>
      <c r="D965" s="61"/>
      <c r="E965" s="52"/>
      <c r="F965" s="52"/>
      <c r="G965" s="65"/>
      <c r="H965" s="97"/>
      <c r="I965" s="52"/>
      <c r="J965" s="60" t="str">
        <f t="shared" si="204"/>
        <v/>
      </c>
      <c r="K965" s="60" t="str">
        <f t="shared" si="205"/>
        <v/>
      </c>
      <c r="L965" s="60" t="str">
        <f t="shared" si="206"/>
        <v/>
      </c>
      <c r="M965" s="52"/>
      <c r="N965" s="52" t="str">
        <f t="shared" si="211"/>
        <v/>
      </c>
      <c r="O965" s="52" t="str">
        <f t="shared" si="212"/>
        <v/>
      </c>
      <c r="P965" s="52" t="str">
        <f t="shared" si="213"/>
        <v/>
      </c>
      <c r="Q965" s="52" t="str">
        <f>+IF(A965="","",CONCATENATE(YEAR(A965),"-",VLOOKUP(MONTH(A965),INFO_CALENDRIER!$I$1:$J$13,2,FALSE)))</f>
        <v/>
      </c>
      <c r="R965" s="52" t="str">
        <f t="shared" si="214"/>
        <v/>
      </c>
      <c r="S965" s="60" t="str">
        <f t="shared" si="215"/>
        <v/>
      </c>
      <c r="T965" s="52" t="str">
        <f>IF(H965="","",IF(I965=INFO_CALENDRIER!$AB$2,IF(BD!H965="COMMANDE","ALBAN1","ALBAN2"),IF(I965=INFO_CALENDRIER!$AB$3,IF(BD!H965="COMMANDE","ALICE1","ALICE2"),IF(I965=INFO_CALENDRIER!$AB$4,IF(BD!H965="COMMANDE","EUGENIE1","EUGENIE2"),IF(I965=INFO_CALENDRIER!$AB$5,IF(BD!H965="COMMANDE","FRED1","FRED2"),IF(I965=INFO_CALENDRIER!$AB$6,IF(BD!H965="COMMANDE","HERVE1","HERVE2"),IF(I965=INFO_CALENDRIER!$AB$7,IF(BD!H965="COMMANDE","MARIA1","MARIA2"),IF(I965=INFO_CALENDRIER!$AB$8,IF(BD!H965="COMMANDE","MARIE1","MARIE2"),IF(I965=INFO_CALENDRIER!$AB$9,IF(BD!H965="COMMANDE","VALERIE1","VALERIE2"),"erreur")))))))))</f>
        <v/>
      </c>
      <c r="U965" s="52"/>
      <c r="V965" s="52"/>
      <c r="W965" s="60" t="str">
        <f t="shared" si="207"/>
        <v/>
      </c>
      <c r="X965" s="60" t="str">
        <f t="shared" si="208"/>
        <v/>
      </c>
      <c r="Y965" s="60" t="str">
        <f t="shared" si="209"/>
        <v/>
      </c>
      <c r="Z965" s="55" t="str">
        <f t="shared" si="210"/>
        <v/>
      </c>
    </row>
    <row r="966" spans="1:26" x14ac:dyDescent="0.25">
      <c r="A966" s="59"/>
      <c r="B966" s="122"/>
      <c r="C966" s="59"/>
      <c r="D966" s="61"/>
      <c r="E966" s="52"/>
      <c r="F966" s="52"/>
      <c r="G966" s="65"/>
      <c r="H966" s="97"/>
      <c r="I966" s="52"/>
      <c r="J966" s="60" t="str">
        <f t="shared" si="204"/>
        <v/>
      </c>
      <c r="K966" s="60" t="str">
        <f t="shared" si="205"/>
        <v/>
      </c>
      <c r="L966" s="60" t="str">
        <f t="shared" si="206"/>
        <v/>
      </c>
      <c r="M966" s="52"/>
      <c r="N966" s="52" t="str">
        <f t="shared" si="211"/>
        <v/>
      </c>
      <c r="O966" s="52" t="str">
        <f t="shared" si="212"/>
        <v/>
      </c>
      <c r="P966" s="52" t="str">
        <f t="shared" si="213"/>
        <v/>
      </c>
      <c r="Q966" s="52" t="str">
        <f>+IF(A966="","",CONCATENATE(YEAR(A966),"-",VLOOKUP(MONTH(A966),INFO_CALENDRIER!$I$1:$J$13,2,FALSE)))</f>
        <v/>
      </c>
      <c r="R966" s="52" t="str">
        <f t="shared" si="214"/>
        <v/>
      </c>
      <c r="S966" s="60" t="str">
        <f t="shared" si="215"/>
        <v/>
      </c>
      <c r="T966" s="52" t="str">
        <f>IF(H966="","",IF(I966=INFO_CALENDRIER!$AB$2,IF(BD!H966="COMMANDE","ALBAN1","ALBAN2"),IF(I966=INFO_CALENDRIER!$AB$3,IF(BD!H966="COMMANDE","ALICE1","ALICE2"),IF(I966=INFO_CALENDRIER!$AB$4,IF(BD!H966="COMMANDE","EUGENIE1","EUGENIE2"),IF(I966=INFO_CALENDRIER!$AB$5,IF(BD!H966="COMMANDE","FRED1","FRED2"),IF(I966=INFO_CALENDRIER!$AB$6,IF(BD!H966="COMMANDE","HERVE1","HERVE2"),IF(I966=INFO_CALENDRIER!$AB$7,IF(BD!H966="COMMANDE","MARIA1","MARIA2"),IF(I966=INFO_CALENDRIER!$AB$8,IF(BD!H966="COMMANDE","MARIE1","MARIE2"),IF(I966=INFO_CALENDRIER!$AB$9,IF(BD!H966="COMMANDE","VALERIE1","VALERIE2"),"erreur")))))))))</f>
        <v/>
      </c>
      <c r="U966" s="52"/>
      <c r="V966" s="52"/>
      <c r="W966" s="60" t="str">
        <f t="shared" si="207"/>
        <v/>
      </c>
      <c r="X966" s="60" t="str">
        <f t="shared" si="208"/>
        <v/>
      </c>
      <c r="Y966" s="60" t="str">
        <f t="shared" si="209"/>
        <v/>
      </c>
      <c r="Z966" s="55" t="str">
        <f t="shared" si="210"/>
        <v/>
      </c>
    </row>
    <row r="967" spans="1:26" x14ac:dyDescent="0.25">
      <c r="A967" s="59"/>
      <c r="B967" s="122"/>
      <c r="C967" s="59"/>
      <c r="D967" s="61"/>
      <c r="E967" s="52"/>
      <c r="F967" s="52"/>
      <c r="G967" s="65"/>
      <c r="H967" s="97"/>
      <c r="I967" s="52"/>
      <c r="J967" s="60" t="str">
        <f t="shared" si="204"/>
        <v/>
      </c>
      <c r="K967" s="60" t="str">
        <f t="shared" si="205"/>
        <v/>
      </c>
      <c r="L967" s="60" t="str">
        <f t="shared" si="206"/>
        <v/>
      </c>
      <c r="M967" s="52"/>
      <c r="N967" s="52" t="str">
        <f t="shared" si="211"/>
        <v/>
      </c>
      <c r="O967" s="52" t="str">
        <f t="shared" si="212"/>
        <v/>
      </c>
      <c r="P967" s="52" t="str">
        <f t="shared" si="213"/>
        <v/>
      </c>
      <c r="Q967" s="52" t="str">
        <f>+IF(A967="","",CONCATENATE(YEAR(A967),"-",VLOOKUP(MONTH(A967),INFO_CALENDRIER!$I$1:$J$13,2,FALSE)))</f>
        <v/>
      </c>
      <c r="R967" s="52" t="str">
        <f t="shared" si="214"/>
        <v/>
      </c>
      <c r="S967" s="60" t="str">
        <f t="shared" si="215"/>
        <v/>
      </c>
      <c r="T967" s="52" t="str">
        <f>IF(H967="","",IF(I967=INFO_CALENDRIER!$AB$2,IF(BD!H967="COMMANDE","ALBAN1","ALBAN2"),IF(I967=INFO_CALENDRIER!$AB$3,IF(BD!H967="COMMANDE","ALICE1","ALICE2"),IF(I967=INFO_CALENDRIER!$AB$4,IF(BD!H967="COMMANDE","EUGENIE1","EUGENIE2"),IF(I967=INFO_CALENDRIER!$AB$5,IF(BD!H967="COMMANDE","FRED1","FRED2"),IF(I967=INFO_CALENDRIER!$AB$6,IF(BD!H967="COMMANDE","HERVE1","HERVE2"),IF(I967=INFO_CALENDRIER!$AB$7,IF(BD!H967="COMMANDE","MARIA1","MARIA2"),IF(I967=INFO_CALENDRIER!$AB$8,IF(BD!H967="COMMANDE","MARIE1","MARIE2"),IF(I967=INFO_CALENDRIER!$AB$9,IF(BD!H967="COMMANDE","VALERIE1","VALERIE2"),"erreur")))))))))</f>
        <v/>
      </c>
      <c r="U967" s="52"/>
      <c r="V967" s="52"/>
      <c r="W967" s="60" t="str">
        <f t="shared" si="207"/>
        <v/>
      </c>
      <c r="X967" s="60" t="str">
        <f t="shared" si="208"/>
        <v/>
      </c>
      <c r="Y967" s="60" t="str">
        <f t="shared" si="209"/>
        <v/>
      </c>
      <c r="Z967" s="55" t="str">
        <f t="shared" si="210"/>
        <v/>
      </c>
    </row>
    <row r="968" spans="1:26" x14ac:dyDescent="0.25">
      <c r="A968" s="59"/>
      <c r="B968" s="122"/>
      <c r="C968" s="59"/>
      <c r="D968" s="61"/>
      <c r="E968" s="52"/>
      <c r="F968" s="52"/>
      <c r="G968" s="65"/>
      <c r="H968" s="97"/>
      <c r="I968" s="52"/>
      <c r="J968" s="60" t="str">
        <f t="shared" si="204"/>
        <v/>
      </c>
      <c r="K968" s="60" t="str">
        <f t="shared" si="205"/>
        <v/>
      </c>
      <c r="L968" s="60" t="str">
        <f t="shared" si="206"/>
        <v/>
      </c>
      <c r="M968" s="52"/>
      <c r="N968" s="52" t="str">
        <f t="shared" si="211"/>
        <v/>
      </c>
      <c r="O968" s="52" t="str">
        <f t="shared" si="212"/>
        <v/>
      </c>
      <c r="P968" s="52" t="str">
        <f t="shared" si="213"/>
        <v/>
      </c>
      <c r="Q968" s="52" t="str">
        <f>+IF(A968="","",CONCATENATE(YEAR(A968),"-",VLOOKUP(MONTH(A968),INFO_CALENDRIER!$I$1:$J$13,2,FALSE)))</f>
        <v/>
      </c>
      <c r="R968" s="52" t="str">
        <f t="shared" si="214"/>
        <v/>
      </c>
      <c r="S968" s="60" t="str">
        <f t="shared" si="215"/>
        <v/>
      </c>
      <c r="T968" s="52" t="str">
        <f>IF(H968="","",IF(I968=INFO_CALENDRIER!$AB$2,IF(BD!H968="COMMANDE","ALBAN1","ALBAN2"),IF(I968=INFO_CALENDRIER!$AB$3,IF(BD!H968="COMMANDE","ALICE1","ALICE2"),IF(I968=INFO_CALENDRIER!$AB$4,IF(BD!H968="COMMANDE","EUGENIE1","EUGENIE2"),IF(I968=INFO_CALENDRIER!$AB$5,IF(BD!H968="COMMANDE","FRED1","FRED2"),IF(I968=INFO_CALENDRIER!$AB$6,IF(BD!H968="COMMANDE","HERVE1","HERVE2"),IF(I968=INFO_CALENDRIER!$AB$7,IF(BD!H968="COMMANDE","MARIA1","MARIA2"),IF(I968=INFO_CALENDRIER!$AB$8,IF(BD!H968="COMMANDE","MARIE1","MARIE2"),IF(I968=INFO_CALENDRIER!$AB$9,IF(BD!H968="COMMANDE","VALERIE1","VALERIE2"),"erreur")))))))))</f>
        <v/>
      </c>
      <c r="U968" s="52"/>
      <c r="V968" s="52"/>
      <c r="W968" s="60" t="str">
        <f t="shared" si="207"/>
        <v/>
      </c>
      <c r="X968" s="60" t="str">
        <f t="shared" si="208"/>
        <v/>
      </c>
      <c r="Y968" s="60" t="str">
        <f t="shared" si="209"/>
        <v/>
      </c>
      <c r="Z968" s="55" t="str">
        <f t="shared" si="210"/>
        <v/>
      </c>
    </row>
    <row r="969" spans="1:26" x14ac:dyDescent="0.25">
      <c r="A969" s="59"/>
      <c r="B969" s="122"/>
      <c r="C969" s="59"/>
      <c r="D969" s="61"/>
      <c r="E969" s="52"/>
      <c r="F969" s="52"/>
      <c r="G969" s="65"/>
      <c r="H969" s="97"/>
      <c r="I969" s="52"/>
      <c r="J969" s="60" t="str">
        <f t="shared" si="204"/>
        <v/>
      </c>
      <c r="K969" s="60" t="str">
        <f t="shared" si="205"/>
        <v/>
      </c>
      <c r="L969" s="60" t="str">
        <f t="shared" si="206"/>
        <v/>
      </c>
      <c r="M969" s="52"/>
      <c r="N969" s="52" t="str">
        <f t="shared" si="211"/>
        <v/>
      </c>
      <c r="O969" s="52" t="str">
        <f t="shared" si="212"/>
        <v/>
      </c>
      <c r="P969" s="52" t="str">
        <f t="shared" si="213"/>
        <v/>
      </c>
      <c r="Q969" s="52" t="str">
        <f>+IF(A969="","",CONCATENATE(YEAR(A969),"-",VLOOKUP(MONTH(A969),INFO_CALENDRIER!$I$1:$J$13,2,FALSE)))</f>
        <v/>
      </c>
      <c r="R969" s="52" t="str">
        <f t="shared" si="214"/>
        <v/>
      </c>
      <c r="S969" s="60" t="str">
        <f t="shared" si="215"/>
        <v/>
      </c>
      <c r="T969" s="52" t="str">
        <f>IF(H969="","",IF(I969=INFO_CALENDRIER!$AB$2,IF(BD!H969="COMMANDE","ALBAN1","ALBAN2"),IF(I969=INFO_CALENDRIER!$AB$3,IF(BD!H969="COMMANDE","ALICE1","ALICE2"),IF(I969=INFO_CALENDRIER!$AB$4,IF(BD!H969="COMMANDE","EUGENIE1","EUGENIE2"),IF(I969=INFO_CALENDRIER!$AB$5,IF(BD!H969="COMMANDE","FRED1","FRED2"),IF(I969=INFO_CALENDRIER!$AB$6,IF(BD!H969="COMMANDE","HERVE1","HERVE2"),IF(I969=INFO_CALENDRIER!$AB$7,IF(BD!H969="COMMANDE","MARIA1","MARIA2"),IF(I969=INFO_CALENDRIER!$AB$8,IF(BD!H969="COMMANDE","MARIE1","MARIE2"),IF(I969=INFO_CALENDRIER!$AB$9,IF(BD!H969="COMMANDE","VALERIE1","VALERIE2"),"erreur")))))))))</f>
        <v/>
      </c>
      <c r="U969" s="52"/>
      <c r="V969" s="52"/>
      <c r="W969" s="60" t="str">
        <f t="shared" si="207"/>
        <v/>
      </c>
      <c r="X969" s="60" t="str">
        <f t="shared" si="208"/>
        <v/>
      </c>
      <c r="Y969" s="60" t="str">
        <f t="shared" si="209"/>
        <v/>
      </c>
      <c r="Z969" s="55" t="str">
        <f t="shared" si="210"/>
        <v/>
      </c>
    </row>
    <row r="970" spans="1:26" x14ac:dyDescent="0.25">
      <c r="A970" s="59"/>
      <c r="B970" s="122"/>
      <c r="C970" s="59"/>
      <c r="D970" s="61"/>
      <c r="E970" s="52"/>
      <c r="F970" s="52"/>
      <c r="G970" s="65"/>
      <c r="H970" s="97"/>
      <c r="I970" s="52"/>
      <c r="J970" s="60" t="str">
        <f t="shared" si="204"/>
        <v/>
      </c>
      <c r="K970" s="60" t="str">
        <f t="shared" si="205"/>
        <v/>
      </c>
      <c r="L970" s="60" t="str">
        <f t="shared" si="206"/>
        <v/>
      </c>
      <c r="M970" s="52"/>
      <c r="N970" s="52" t="str">
        <f t="shared" si="211"/>
        <v/>
      </c>
      <c r="O970" s="52" t="str">
        <f t="shared" si="212"/>
        <v/>
      </c>
      <c r="P970" s="52" t="str">
        <f t="shared" si="213"/>
        <v/>
      </c>
      <c r="Q970" s="52" t="str">
        <f>+IF(A970="","",CONCATENATE(YEAR(A970),"-",VLOOKUP(MONTH(A970),INFO_CALENDRIER!$I$1:$J$13,2,FALSE)))</f>
        <v/>
      </c>
      <c r="R970" s="52" t="str">
        <f t="shared" si="214"/>
        <v/>
      </c>
      <c r="S970" s="60" t="str">
        <f t="shared" si="215"/>
        <v/>
      </c>
      <c r="T970" s="52" t="str">
        <f>IF(H970="","",IF(I970=INFO_CALENDRIER!$AB$2,IF(BD!H970="COMMANDE","ALBAN1","ALBAN2"),IF(I970=INFO_CALENDRIER!$AB$3,IF(BD!H970="COMMANDE","ALICE1","ALICE2"),IF(I970=INFO_CALENDRIER!$AB$4,IF(BD!H970="COMMANDE","EUGENIE1","EUGENIE2"),IF(I970=INFO_CALENDRIER!$AB$5,IF(BD!H970="COMMANDE","FRED1","FRED2"),IF(I970=INFO_CALENDRIER!$AB$6,IF(BD!H970="COMMANDE","HERVE1","HERVE2"),IF(I970=INFO_CALENDRIER!$AB$7,IF(BD!H970="COMMANDE","MARIA1","MARIA2"),IF(I970=INFO_CALENDRIER!$AB$8,IF(BD!H970="COMMANDE","MARIE1","MARIE2"),IF(I970=INFO_CALENDRIER!$AB$9,IF(BD!H970="COMMANDE","VALERIE1","VALERIE2"),"erreur")))))))))</f>
        <v/>
      </c>
      <c r="U970" s="52"/>
      <c r="V970" s="52"/>
      <c r="W970" s="60" t="str">
        <f t="shared" si="207"/>
        <v/>
      </c>
      <c r="X970" s="60" t="str">
        <f t="shared" si="208"/>
        <v/>
      </c>
      <c r="Y970" s="60" t="str">
        <f t="shared" si="209"/>
        <v/>
      </c>
      <c r="Z970" s="55" t="str">
        <f t="shared" si="210"/>
        <v/>
      </c>
    </row>
    <row r="971" spans="1:26" x14ac:dyDescent="0.25">
      <c r="A971" s="59"/>
      <c r="B971" s="122"/>
      <c r="C971" s="59"/>
      <c r="D971" s="61"/>
      <c r="E971" s="52"/>
      <c r="F971" s="52"/>
      <c r="G971" s="65"/>
      <c r="H971" s="97"/>
      <c r="I971" s="52"/>
      <c r="J971" s="60" t="str">
        <f t="shared" si="204"/>
        <v/>
      </c>
      <c r="K971" s="60" t="str">
        <f t="shared" si="205"/>
        <v/>
      </c>
      <c r="L971" s="60" t="str">
        <f t="shared" si="206"/>
        <v/>
      </c>
      <c r="M971" s="52"/>
      <c r="N971" s="52" t="str">
        <f t="shared" si="211"/>
        <v/>
      </c>
      <c r="O971" s="52" t="str">
        <f t="shared" si="212"/>
        <v/>
      </c>
      <c r="P971" s="52" t="str">
        <f t="shared" si="213"/>
        <v/>
      </c>
      <c r="Q971" s="52" t="str">
        <f>+IF(A971="","",CONCATENATE(YEAR(A971),"-",VLOOKUP(MONTH(A971),INFO_CALENDRIER!$I$1:$J$13,2,FALSE)))</f>
        <v/>
      </c>
      <c r="R971" s="52" t="str">
        <f t="shared" si="214"/>
        <v/>
      </c>
      <c r="S971" s="60" t="str">
        <f t="shared" si="215"/>
        <v/>
      </c>
      <c r="T971" s="52" t="str">
        <f>IF(H971="","",IF(I971=INFO_CALENDRIER!$AB$2,IF(BD!H971="COMMANDE","ALBAN1","ALBAN2"),IF(I971=INFO_CALENDRIER!$AB$3,IF(BD!H971="COMMANDE","ALICE1","ALICE2"),IF(I971=INFO_CALENDRIER!$AB$4,IF(BD!H971="COMMANDE","EUGENIE1","EUGENIE2"),IF(I971=INFO_CALENDRIER!$AB$5,IF(BD!H971="COMMANDE","FRED1","FRED2"),IF(I971=INFO_CALENDRIER!$AB$6,IF(BD!H971="COMMANDE","HERVE1","HERVE2"),IF(I971=INFO_CALENDRIER!$AB$7,IF(BD!H971="COMMANDE","MARIA1","MARIA2"),IF(I971=INFO_CALENDRIER!$AB$8,IF(BD!H971="COMMANDE","MARIE1","MARIE2"),IF(I971=INFO_CALENDRIER!$AB$9,IF(BD!H971="COMMANDE","VALERIE1","VALERIE2"),"erreur")))))))))</f>
        <v/>
      </c>
      <c r="U971" s="52"/>
      <c r="V971" s="52"/>
      <c r="W971" s="60" t="str">
        <f t="shared" si="207"/>
        <v/>
      </c>
      <c r="X971" s="60" t="str">
        <f t="shared" si="208"/>
        <v/>
      </c>
      <c r="Y971" s="60" t="str">
        <f t="shared" si="209"/>
        <v/>
      </c>
      <c r="Z971" s="55" t="str">
        <f t="shared" si="210"/>
        <v/>
      </c>
    </row>
    <row r="972" spans="1:26" x14ac:dyDescent="0.25">
      <c r="A972" s="59"/>
      <c r="B972" s="122"/>
      <c r="C972" s="59"/>
      <c r="D972" s="61"/>
      <c r="E972" s="52"/>
      <c r="F972" s="52"/>
      <c r="G972" s="65"/>
      <c r="H972" s="97"/>
      <c r="I972" s="52"/>
      <c r="J972" s="60" t="str">
        <f t="shared" si="204"/>
        <v/>
      </c>
      <c r="K972" s="60" t="str">
        <f t="shared" si="205"/>
        <v/>
      </c>
      <c r="L972" s="60" t="str">
        <f t="shared" si="206"/>
        <v/>
      </c>
      <c r="M972" s="52"/>
      <c r="N972" s="52" t="str">
        <f t="shared" si="211"/>
        <v/>
      </c>
      <c r="O972" s="52" t="str">
        <f t="shared" si="212"/>
        <v/>
      </c>
      <c r="P972" s="52" t="str">
        <f t="shared" si="213"/>
        <v/>
      </c>
      <c r="Q972" s="52" t="str">
        <f>+IF(A972="","",CONCATENATE(YEAR(A972),"-",VLOOKUP(MONTH(A972),INFO_CALENDRIER!$I$1:$J$13,2,FALSE)))</f>
        <v/>
      </c>
      <c r="R972" s="52" t="str">
        <f t="shared" si="214"/>
        <v/>
      </c>
      <c r="S972" s="60" t="str">
        <f t="shared" si="215"/>
        <v/>
      </c>
      <c r="T972" s="52" t="str">
        <f>IF(H972="","",IF(I972=INFO_CALENDRIER!$AB$2,IF(BD!H972="COMMANDE","ALBAN1","ALBAN2"),IF(I972=INFO_CALENDRIER!$AB$3,IF(BD!H972="COMMANDE","ALICE1","ALICE2"),IF(I972=INFO_CALENDRIER!$AB$4,IF(BD!H972="COMMANDE","EUGENIE1","EUGENIE2"),IF(I972=INFO_CALENDRIER!$AB$5,IF(BD!H972="COMMANDE","FRED1","FRED2"),IF(I972=INFO_CALENDRIER!$AB$6,IF(BD!H972="COMMANDE","HERVE1","HERVE2"),IF(I972=INFO_CALENDRIER!$AB$7,IF(BD!H972="COMMANDE","MARIA1","MARIA2"),IF(I972=INFO_CALENDRIER!$AB$8,IF(BD!H972="COMMANDE","MARIE1","MARIE2"),IF(I972=INFO_CALENDRIER!$AB$9,IF(BD!H972="COMMANDE","VALERIE1","VALERIE2"),"erreur")))))))))</f>
        <v/>
      </c>
      <c r="U972" s="52"/>
      <c r="V972" s="52"/>
      <c r="W972" s="60" t="str">
        <f t="shared" si="207"/>
        <v/>
      </c>
      <c r="X972" s="60" t="str">
        <f t="shared" si="208"/>
        <v/>
      </c>
      <c r="Y972" s="60" t="str">
        <f t="shared" si="209"/>
        <v/>
      </c>
      <c r="Z972" s="55" t="str">
        <f t="shared" si="210"/>
        <v/>
      </c>
    </row>
    <row r="973" spans="1:26" x14ac:dyDescent="0.25">
      <c r="A973" s="59"/>
      <c r="B973" s="122"/>
      <c r="C973" s="59"/>
      <c r="D973" s="61"/>
      <c r="E973" s="52"/>
      <c r="F973" s="52"/>
      <c r="G973" s="65"/>
      <c r="H973" s="97"/>
      <c r="I973" s="52"/>
      <c r="J973" s="60" t="str">
        <f t="shared" si="204"/>
        <v/>
      </c>
      <c r="K973" s="60" t="str">
        <f t="shared" si="205"/>
        <v/>
      </c>
      <c r="L973" s="60" t="str">
        <f t="shared" si="206"/>
        <v/>
      </c>
      <c r="M973" s="52"/>
      <c r="N973" s="52" t="str">
        <f t="shared" si="211"/>
        <v/>
      </c>
      <c r="O973" s="52" t="str">
        <f t="shared" si="212"/>
        <v/>
      </c>
      <c r="P973" s="52" t="str">
        <f t="shared" si="213"/>
        <v/>
      </c>
      <c r="Q973" s="52" t="str">
        <f>+IF(A973="","",CONCATENATE(YEAR(A973),"-",VLOOKUP(MONTH(A973),INFO_CALENDRIER!$I$1:$J$13,2,FALSE)))</f>
        <v/>
      </c>
      <c r="R973" s="52" t="str">
        <f t="shared" si="214"/>
        <v/>
      </c>
      <c r="S973" s="60" t="str">
        <f t="shared" si="215"/>
        <v/>
      </c>
      <c r="T973" s="52" t="str">
        <f>IF(H973="","",IF(I973=INFO_CALENDRIER!$AB$2,IF(BD!H973="COMMANDE","ALBAN1","ALBAN2"),IF(I973=INFO_CALENDRIER!$AB$3,IF(BD!H973="COMMANDE","ALICE1","ALICE2"),IF(I973=INFO_CALENDRIER!$AB$4,IF(BD!H973="COMMANDE","EUGENIE1","EUGENIE2"),IF(I973=INFO_CALENDRIER!$AB$5,IF(BD!H973="COMMANDE","FRED1","FRED2"),IF(I973=INFO_CALENDRIER!$AB$6,IF(BD!H973="COMMANDE","HERVE1","HERVE2"),IF(I973=INFO_CALENDRIER!$AB$7,IF(BD!H973="COMMANDE","MARIA1","MARIA2"),IF(I973=INFO_CALENDRIER!$AB$8,IF(BD!H973="COMMANDE","MARIE1","MARIE2"),IF(I973=INFO_CALENDRIER!$AB$9,IF(BD!H973="COMMANDE","VALERIE1","VALERIE2"),"erreur")))))))))</f>
        <v/>
      </c>
      <c r="U973" s="52"/>
      <c r="V973" s="52"/>
      <c r="W973" s="60" t="str">
        <f t="shared" si="207"/>
        <v/>
      </c>
      <c r="X973" s="60" t="str">
        <f t="shared" si="208"/>
        <v/>
      </c>
      <c r="Y973" s="60" t="str">
        <f t="shared" si="209"/>
        <v/>
      </c>
      <c r="Z973" s="55" t="str">
        <f t="shared" si="210"/>
        <v/>
      </c>
    </row>
    <row r="974" spans="1:26" x14ac:dyDescent="0.25">
      <c r="A974" s="59"/>
      <c r="B974" s="122"/>
      <c r="C974" s="59"/>
      <c r="D974" s="61"/>
      <c r="E974" s="52"/>
      <c r="F974" s="52"/>
      <c r="G974" s="65"/>
      <c r="H974" s="97"/>
      <c r="I974" s="52"/>
      <c r="J974" s="60" t="str">
        <f t="shared" si="204"/>
        <v/>
      </c>
      <c r="K974" s="60" t="str">
        <f t="shared" si="205"/>
        <v/>
      </c>
      <c r="L974" s="60" t="str">
        <f t="shared" si="206"/>
        <v/>
      </c>
      <c r="M974" s="52"/>
      <c r="N974" s="52" t="str">
        <f t="shared" si="211"/>
        <v/>
      </c>
      <c r="O974" s="52" t="str">
        <f t="shared" si="212"/>
        <v/>
      </c>
      <c r="P974" s="52" t="str">
        <f t="shared" si="213"/>
        <v/>
      </c>
      <c r="Q974" s="52" t="str">
        <f>+IF(A974="","",CONCATENATE(YEAR(A974),"-",VLOOKUP(MONTH(A974),INFO_CALENDRIER!$I$1:$J$13,2,FALSE)))</f>
        <v/>
      </c>
      <c r="R974" s="52" t="str">
        <f t="shared" si="214"/>
        <v/>
      </c>
      <c r="S974" s="60" t="str">
        <f t="shared" si="215"/>
        <v/>
      </c>
      <c r="T974" s="52" t="str">
        <f>IF(H974="","",IF(I974=INFO_CALENDRIER!$AB$2,IF(BD!H974="COMMANDE","ALBAN1","ALBAN2"),IF(I974=INFO_CALENDRIER!$AB$3,IF(BD!H974="COMMANDE","ALICE1","ALICE2"),IF(I974=INFO_CALENDRIER!$AB$4,IF(BD!H974="COMMANDE","EUGENIE1","EUGENIE2"),IF(I974=INFO_CALENDRIER!$AB$5,IF(BD!H974="COMMANDE","FRED1","FRED2"),IF(I974=INFO_CALENDRIER!$AB$6,IF(BD!H974="COMMANDE","HERVE1","HERVE2"),IF(I974=INFO_CALENDRIER!$AB$7,IF(BD!H974="COMMANDE","MARIA1","MARIA2"),IF(I974=INFO_CALENDRIER!$AB$8,IF(BD!H974="COMMANDE","MARIE1","MARIE2"),IF(I974=INFO_CALENDRIER!$AB$9,IF(BD!H974="COMMANDE","VALERIE1","VALERIE2"),"erreur")))))))))</f>
        <v/>
      </c>
      <c r="U974" s="52"/>
      <c r="V974" s="52"/>
      <c r="W974" s="60" t="str">
        <f t="shared" si="207"/>
        <v/>
      </c>
      <c r="X974" s="60" t="str">
        <f t="shared" si="208"/>
        <v/>
      </c>
      <c r="Y974" s="60" t="str">
        <f t="shared" si="209"/>
        <v/>
      </c>
      <c r="Z974" s="55" t="str">
        <f t="shared" si="210"/>
        <v/>
      </c>
    </row>
    <row r="975" spans="1:26" x14ac:dyDescent="0.25">
      <c r="A975" s="59"/>
      <c r="B975" s="122"/>
      <c r="C975" s="59"/>
      <c r="D975" s="61"/>
      <c r="E975" s="52"/>
      <c r="F975" s="52"/>
      <c r="G975" s="65"/>
      <c r="H975" s="97"/>
      <c r="I975" s="52"/>
      <c r="J975" s="60" t="str">
        <f t="shared" si="204"/>
        <v/>
      </c>
      <c r="K975" s="60" t="str">
        <f t="shared" si="205"/>
        <v/>
      </c>
      <c r="L975" s="60" t="str">
        <f t="shared" si="206"/>
        <v/>
      </c>
      <c r="M975" s="52"/>
      <c r="N975" s="52" t="str">
        <f t="shared" si="211"/>
        <v/>
      </c>
      <c r="O975" s="52" t="str">
        <f t="shared" si="212"/>
        <v/>
      </c>
      <c r="P975" s="52" t="str">
        <f t="shared" si="213"/>
        <v/>
      </c>
      <c r="Q975" s="52" t="str">
        <f>+IF(A975="","",CONCATENATE(YEAR(A975),"-",VLOOKUP(MONTH(A975),INFO_CALENDRIER!$I$1:$J$13,2,FALSE)))</f>
        <v/>
      </c>
      <c r="R975" s="52" t="str">
        <f t="shared" si="214"/>
        <v/>
      </c>
      <c r="S975" s="60" t="str">
        <f t="shared" si="215"/>
        <v/>
      </c>
      <c r="T975" s="52" t="str">
        <f>IF(H975="","",IF(I975=INFO_CALENDRIER!$AB$2,IF(BD!H975="COMMANDE","ALBAN1","ALBAN2"),IF(I975=INFO_CALENDRIER!$AB$3,IF(BD!H975="COMMANDE","ALICE1","ALICE2"),IF(I975=INFO_CALENDRIER!$AB$4,IF(BD!H975="COMMANDE","EUGENIE1","EUGENIE2"),IF(I975=INFO_CALENDRIER!$AB$5,IF(BD!H975="COMMANDE","FRED1","FRED2"),IF(I975=INFO_CALENDRIER!$AB$6,IF(BD!H975="COMMANDE","HERVE1","HERVE2"),IF(I975=INFO_CALENDRIER!$AB$7,IF(BD!H975="COMMANDE","MARIA1","MARIA2"),IF(I975=INFO_CALENDRIER!$AB$8,IF(BD!H975="COMMANDE","MARIE1","MARIE2"),IF(I975=INFO_CALENDRIER!$AB$9,IF(BD!H975="COMMANDE","VALERIE1","VALERIE2"),"erreur")))))))))</f>
        <v/>
      </c>
      <c r="U975" s="52"/>
      <c r="V975" s="52"/>
      <c r="W975" s="60" t="str">
        <f t="shared" si="207"/>
        <v/>
      </c>
      <c r="X975" s="60" t="str">
        <f t="shared" si="208"/>
        <v/>
      </c>
      <c r="Y975" s="60" t="str">
        <f t="shared" si="209"/>
        <v/>
      </c>
      <c r="Z975" s="55" t="str">
        <f t="shared" si="210"/>
        <v/>
      </c>
    </row>
    <row r="976" spans="1:26" x14ac:dyDescent="0.25">
      <c r="A976" s="59"/>
      <c r="B976" s="122"/>
      <c r="C976" s="59"/>
      <c r="D976" s="61"/>
      <c r="E976" s="52"/>
      <c r="F976" s="52"/>
      <c r="G976" s="65"/>
      <c r="H976" s="97"/>
      <c r="I976" s="52"/>
      <c r="J976" s="60" t="str">
        <f t="shared" si="204"/>
        <v/>
      </c>
      <c r="K976" s="60" t="str">
        <f t="shared" si="205"/>
        <v/>
      </c>
      <c r="L976" s="60" t="str">
        <f t="shared" si="206"/>
        <v/>
      </c>
      <c r="M976" s="52"/>
      <c r="N976" s="52" t="str">
        <f t="shared" si="211"/>
        <v/>
      </c>
      <c r="O976" s="52" t="str">
        <f t="shared" si="212"/>
        <v/>
      </c>
      <c r="P976" s="52" t="str">
        <f t="shared" si="213"/>
        <v/>
      </c>
      <c r="Q976" s="52" t="str">
        <f>+IF(A976="","",CONCATENATE(YEAR(A976),"-",VLOOKUP(MONTH(A976),INFO_CALENDRIER!$I$1:$J$13,2,FALSE)))</f>
        <v/>
      </c>
      <c r="R976" s="52" t="str">
        <f t="shared" si="214"/>
        <v/>
      </c>
      <c r="S976" s="60" t="str">
        <f t="shared" si="215"/>
        <v/>
      </c>
      <c r="T976" s="52" t="str">
        <f>IF(H976="","",IF(I976=INFO_CALENDRIER!$AB$2,IF(BD!H976="COMMANDE","ALBAN1","ALBAN2"),IF(I976=INFO_CALENDRIER!$AB$3,IF(BD!H976="COMMANDE","ALICE1","ALICE2"),IF(I976=INFO_CALENDRIER!$AB$4,IF(BD!H976="COMMANDE","EUGENIE1","EUGENIE2"),IF(I976=INFO_CALENDRIER!$AB$5,IF(BD!H976="COMMANDE","FRED1","FRED2"),IF(I976=INFO_CALENDRIER!$AB$6,IF(BD!H976="COMMANDE","HERVE1","HERVE2"),IF(I976=INFO_CALENDRIER!$AB$7,IF(BD!H976="COMMANDE","MARIA1","MARIA2"),IF(I976=INFO_CALENDRIER!$AB$8,IF(BD!H976="COMMANDE","MARIE1","MARIE2"),IF(I976=INFO_CALENDRIER!$AB$9,IF(BD!H976="COMMANDE","VALERIE1","VALERIE2"),"erreur")))))))))</f>
        <v/>
      </c>
      <c r="U976" s="52"/>
      <c r="V976" s="52"/>
      <c r="W976" s="60" t="str">
        <f t="shared" si="207"/>
        <v/>
      </c>
      <c r="X976" s="60" t="str">
        <f t="shared" si="208"/>
        <v/>
      </c>
      <c r="Y976" s="60" t="str">
        <f t="shared" si="209"/>
        <v/>
      </c>
      <c r="Z976" s="55" t="str">
        <f t="shared" si="210"/>
        <v/>
      </c>
    </row>
    <row r="977" spans="1:26" x14ac:dyDescent="0.25">
      <c r="A977" s="59"/>
      <c r="B977" s="122"/>
      <c r="C977" s="59"/>
      <c r="D977" s="61"/>
      <c r="E977" s="52"/>
      <c r="F977" s="52"/>
      <c r="G977" s="65"/>
      <c r="H977" s="97"/>
      <c r="I977" s="52"/>
      <c r="J977" s="60" t="str">
        <f t="shared" ref="J977:J1040" si="216">IF($A977="","",DAY(A977))</f>
        <v/>
      </c>
      <c r="K977" s="60" t="str">
        <f t="shared" ref="K977:K1040" si="217">IF($A977="","",MONTH(A977))</f>
        <v/>
      </c>
      <c r="L977" s="60" t="str">
        <f t="shared" ref="L977:L1040" si="218">IF($A977="","",YEAR(A977))</f>
        <v/>
      </c>
      <c r="M977" s="52"/>
      <c r="N977" s="52" t="str">
        <f t="shared" si="211"/>
        <v/>
      </c>
      <c r="O977" s="52" t="str">
        <f t="shared" si="212"/>
        <v/>
      </c>
      <c r="P977" s="52" t="str">
        <f t="shared" si="213"/>
        <v/>
      </c>
      <c r="Q977" s="52" t="str">
        <f>+IF(A977="","",CONCATENATE(YEAR(A977),"-",VLOOKUP(MONTH(A977),INFO_CALENDRIER!$I$1:$J$13,2,FALSE)))</f>
        <v/>
      </c>
      <c r="R977" s="52" t="str">
        <f t="shared" si="214"/>
        <v/>
      </c>
      <c r="S977" s="60" t="str">
        <f t="shared" si="215"/>
        <v/>
      </c>
      <c r="T977" s="52" t="str">
        <f>IF(H977="","",IF(I977=INFO_CALENDRIER!$AB$2,IF(BD!H977="COMMANDE","ALBAN1","ALBAN2"),IF(I977=INFO_CALENDRIER!$AB$3,IF(BD!H977="COMMANDE","ALICE1","ALICE2"),IF(I977=INFO_CALENDRIER!$AB$4,IF(BD!H977="COMMANDE","EUGENIE1","EUGENIE2"),IF(I977=INFO_CALENDRIER!$AB$5,IF(BD!H977="COMMANDE","FRED1","FRED2"),IF(I977=INFO_CALENDRIER!$AB$6,IF(BD!H977="COMMANDE","HERVE1","HERVE2"),IF(I977=INFO_CALENDRIER!$AB$7,IF(BD!H977="COMMANDE","MARIA1","MARIA2"),IF(I977=INFO_CALENDRIER!$AB$8,IF(BD!H977="COMMANDE","MARIE1","MARIE2"),IF(I977=INFO_CALENDRIER!$AB$9,IF(BD!H977="COMMANDE","VALERIE1","VALERIE2"),"erreur")))))))))</f>
        <v/>
      </c>
      <c r="U977" s="52"/>
      <c r="V977" s="52"/>
      <c r="W977" s="60" t="str">
        <f t="shared" ref="W977:W1040" si="219">IF($C977="","",DAY(C977))</f>
        <v/>
      </c>
      <c r="X977" s="60" t="str">
        <f t="shared" ref="X977:X1040" si="220">IF($C977="","",MONTH(C977))</f>
        <v/>
      </c>
      <c r="Y977" s="60" t="str">
        <f t="shared" ref="Y977:Y1040" si="221">IF($C977="","",YEAR(C977))</f>
        <v/>
      </c>
      <c r="Z977" s="55" t="str">
        <f t="shared" ref="Z977:Z1040" si="222">IF(A977="","",IF(C977-A977=0,1,(C977-A977)))</f>
        <v/>
      </c>
    </row>
    <row r="978" spans="1:26" x14ac:dyDescent="0.25">
      <c r="A978" s="59"/>
      <c r="B978" s="122"/>
      <c r="C978" s="59"/>
      <c r="D978" s="61"/>
      <c r="E978" s="52"/>
      <c r="F978" s="52"/>
      <c r="G978" s="65"/>
      <c r="H978" s="97"/>
      <c r="I978" s="52"/>
      <c r="J978" s="60" t="str">
        <f t="shared" si="216"/>
        <v/>
      </c>
      <c r="K978" s="60" t="str">
        <f t="shared" si="217"/>
        <v/>
      </c>
      <c r="L978" s="60" t="str">
        <f t="shared" si="218"/>
        <v/>
      </c>
      <c r="M978" s="52"/>
      <c r="N978" s="52" t="str">
        <f t="shared" si="211"/>
        <v/>
      </c>
      <c r="O978" s="52" t="str">
        <f t="shared" si="212"/>
        <v/>
      </c>
      <c r="P978" s="52" t="str">
        <f t="shared" si="213"/>
        <v/>
      </c>
      <c r="Q978" s="52" t="str">
        <f>+IF(A978="","",CONCATENATE(YEAR(A978),"-",VLOOKUP(MONTH(A978),INFO_CALENDRIER!$I$1:$J$13,2,FALSE)))</f>
        <v/>
      </c>
      <c r="R978" s="52" t="str">
        <f t="shared" si="214"/>
        <v/>
      </c>
      <c r="S978" s="60" t="str">
        <f t="shared" si="215"/>
        <v/>
      </c>
      <c r="T978" s="52" t="str">
        <f>IF(H978="","",IF(I978=INFO_CALENDRIER!$AB$2,IF(BD!H978="COMMANDE","ALBAN1","ALBAN2"),IF(I978=INFO_CALENDRIER!$AB$3,IF(BD!H978="COMMANDE","ALICE1","ALICE2"),IF(I978=INFO_CALENDRIER!$AB$4,IF(BD!H978="COMMANDE","EUGENIE1","EUGENIE2"),IF(I978=INFO_CALENDRIER!$AB$5,IF(BD!H978="COMMANDE","FRED1","FRED2"),IF(I978=INFO_CALENDRIER!$AB$6,IF(BD!H978="COMMANDE","HERVE1","HERVE2"),IF(I978=INFO_CALENDRIER!$AB$7,IF(BD!H978="COMMANDE","MARIA1","MARIA2"),IF(I978=INFO_CALENDRIER!$AB$8,IF(BD!H978="COMMANDE","MARIE1","MARIE2"),IF(I978=INFO_CALENDRIER!$AB$9,IF(BD!H978="COMMANDE","VALERIE1","VALERIE2"),"erreur")))))))))</f>
        <v/>
      </c>
      <c r="U978" s="52"/>
      <c r="V978" s="52"/>
      <c r="W978" s="60" t="str">
        <f t="shared" si="219"/>
        <v/>
      </c>
      <c r="X978" s="60" t="str">
        <f t="shared" si="220"/>
        <v/>
      </c>
      <c r="Y978" s="60" t="str">
        <f t="shared" si="221"/>
        <v/>
      </c>
      <c r="Z978" s="55" t="str">
        <f t="shared" si="222"/>
        <v/>
      </c>
    </row>
    <row r="979" spans="1:26" x14ac:dyDescent="0.25">
      <c r="A979" s="59"/>
      <c r="B979" s="122"/>
      <c r="C979" s="59"/>
      <c r="D979" s="61"/>
      <c r="E979" s="52"/>
      <c r="F979" s="52"/>
      <c r="G979" s="65"/>
      <c r="H979" s="97"/>
      <c r="I979" s="52"/>
      <c r="J979" s="60" t="str">
        <f t="shared" si="216"/>
        <v/>
      </c>
      <c r="K979" s="60" t="str">
        <f t="shared" si="217"/>
        <v/>
      </c>
      <c r="L979" s="60" t="str">
        <f t="shared" si="218"/>
        <v/>
      </c>
      <c r="M979" s="52"/>
      <c r="N979" s="52" t="str">
        <f t="shared" si="211"/>
        <v/>
      </c>
      <c r="O979" s="52" t="str">
        <f t="shared" si="212"/>
        <v/>
      </c>
      <c r="P979" s="52" t="str">
        <f t="shared" si="213"/>
        <v/>
      </c>
      <c r="Q979" s="52" t="str">
        <f>+IF(A979="","",CONCATENATE(YEAR(A979),"-",VLOOKUP(MONTH(A979),INFO_CALENDRIER!$I$1:$J$13,2,FALSE)))</f>
        <v/>
      </c>
      <c r="R979" s="52" t="str">
        <f t="shared" si="214"/>
        <v/>
      </c>
      <c r="S979" s="60" t="str">
        <f t="shared" si="215"/>
        <v/>
      </c>
      <c r="T979" s="52" t="str">
        <f>IF(H979="","",IF(I979=INFO_CALENDRIER!$AB$2,IF(BD!H979="COMMANDE","ALBAN1","ALBAN2"),IF(I979=INFO_CALENDRIER!$AB$3,IF(BD!H979="COMMANDE","ALICE1","ALICE2"),IF(I979=INFO_CALENDRIER!$AB$4,IF(BD!H979="COMMANDE","EUGENIE1","EUGENIE2"),IF(I979=INFO_CALENDRIER!$AB$5,IF(BD!H979="COMMANDE","FRED1","FRED2"),IF(I979=INFO_CALENDRIER!$AB$6,IF(BD!H979="COMMANDE","HERVE1","HERVE2"),IF(I979=INFO_CALENDRIER!$AB$7,IF(BD!H979="COMMANDE","MARIA1","MARIA2"),IF(I979=INFO_CALENDRIER!$AB$8,IF(BD!H979="COMMANDE","MARIE1","MARIE2"),IF(I979=INFO_CALENDRIER!$AB$9,IF(BD!H979="COMMANDE","VALERIE1","VALERIE2"),"erreur")))))))))</f>
        <v/>
      </c>
      <c r="U979" s="52"/>
      <c r="V979" s="52"/>
      <c r="W979" s="60" t="str">
        <f t="shared" si="219"/>
        <v/>
      </c>
      <c r="X979" s="60" t="str">
        <f t="shared" si="220"/>
        <v/>
      </c>
      <c r="Y979" s="60" t="str">
        <f t="shared" si="221"/>
        <v/>
      </c>
      <c r="Z979" s="55" t="str">
        <f t="shared" si="222"/>
        <v/>
      </c>
    </row>
    <row r="980" spans="1:26" x14ac:dyDescent="0.25">
      <c r="A980" s="59"/>
      <c r="B980" s="122"/>
      <c r="C980" s="59"/>
      <c r="D980" s="61"/>
      <c r="E980" s="52"/>
      <c r="F980" s="52"/>
      <c r="G980" s="65"/>
      <c r="H980" s="97"/>
      <c r="I980" s="52"/>
      <c r="J980" s="60" t="str">
        <f t="shared" si="216"/>
        <v/>
      </c>
      <c r="K980" s="60" t="str">
        <f t="shared" si="217"/>
        <v/>
      </c>
      <c r="L980" s="60" t="str">
        <f t="shared" si="218"/>
        <v/>
      </c>
      <c r="M980" s="52"/>
      <c r="N980" s="52" t="str">
        <f t="shared" si="211"/>
        <v/>
      </c>
      <c r="O980" s="52" t="str">
        <f t="shared" si="212"/>
        <v/>
      </c>
      <c r="P980" s="52" t="str">
        <f t="shared" si="213"/>
        <v/>
      </c>
      <c r="Q980" s="52" t="str">
        <f>+IF(A980="","",CONCATENATE(YEAR(A980),"-",VLOOKUP(MONTH(A980),INFO_CALENDRIER!$I$1:$J$13,2,FALSE)))</f>
        <v/>
      </c>
      <c r="R980" s="52" t="str">
        <f t="shared" si="214"/>
        <v/>
      </c>
      <c r="S980" s="60" t="str">
        <f t="shared" si="215"/>
        <v/>
      </c>
      <c r="T980" s="52" t="str">
        <f>IF(H980="","",IF(I980=INFO_CALENDRIER!$AB$2,IF(BD!H980="COMMANDE","ALBAN1","ALBAN2"),IF(I980=INFO_CALENDRIER!$AB$3,IF(BD!H980="COMMANDE","ALICE1","ALICE2"),IF(I980=INFO_CALENDRIER!$AB$4,IF(BD!H980="COMMANDE","EUGENIE1","EUGENIE2"),IF(I980=INFO_CALENDRIER!$AB$5,IF(BD!H980="COMMANDE","FRED1","FRED2"),IF(I980=INFO_CALENDRIER!$AB$6,IF(BD!H980="COMMANDE","HERVE1","HERVE2"),IF(I980=INFO_CALENDRIER!$AB$7,IF(BD!H980="COMMANDE","MARIA1","MARIA2"),IF(I980=INFO_CALENDRIER!$AB$8,IF(BD!H980="COMMANDE","MARIE1","MARIE2"),IF(I980=INFO_CALENDRIER!$AB$9,IF(BD!H980="COMMANDE","VALERIE1","VALERIE2"),"erreur")))))))))</f>
        <v/>
      </c>
      <c r="U980" s="52"/>
      <c r="V980" s="52"/>
      <c r="W980" s="60" t="str">
        <f t="shared" si="219"/>
        <v/>
      </c>
      <c r="X980" s="60" t="str">
        <f t="shared" si="220"/>
        <v/>
      </c>
      <c r="Y980" s="60" t="str">
        <f t="shared" si="221"/>
        <v/>
      </c>
      <c r="Z980" s="55" t="str">
        <f t="shared" si="222"/>
        <v/>
      </c>
    </row>
    <row r="981" spans="1:26" x14ac:dyDescent="0.25">
      <c r="A981" s="59"/>
      <c r="B981" s="122"/>
      <c r="C981" s="59"/>
      <c r="D981" s="61"/>
      <c r="E981" s="52"/>
      <c r="F981" s="52"/>
      <c r="G981" s="65"/>
      <c r="H981" s="97"/>
      <c r="I981" s="52"/>
      <c r="J981" s="60" t="str">
        <f t="shared" si="216"/>
        <v/>
      </c>
      <c r="K981" s="60" t="str">
        <f t="shared" si="217"/>
        <v/>
      </c>
      <c r="L981" s="60" t="str">
        <f t="shared" si="218"/>
        <v/>
      </c>
      <c r="M981" s="52"/>
      <c r="N981" s="52" t="str">
        <f t="shared" si="211"/>
        <v/>
      </c>
      <c r="O981" s="52" t="str">
        <f t="shared" si="212"/>
        <v/>
      </c>
      <c r="P981" s="52" t="str">
        <f t="shared" si="213"/>
        <v/>
      </c>
      <c r="Q981" s="52" t="str">
        <f>+IF(A981="","",CONCATENATE(YEAR(A981),"-",VLOOKUP(MONTH(A981),INFO_CALENDRIER!$I$1:$J$13,2,FALSE)))</f>
        <v/>
      </c>
      <c r="R981" s="52" t="str">
        <f t="shared" si="214"/>
        <v/>
      </c>
      <c r="S981" s="60" t="str">
        <f t="shared" si="215"/>
        <v/>
      </c>
      <c r="T981" s="52" t="str">
        <f>IF(H981="","",IF(I981=INFO_CALENDRIER!$AB$2,IF(BD!H981="COMMANDE","ALBAN1","ALBAN2"),IF(I981=INFO_CALENDRIER!$AB$3,IF(BD!H981="COMMANDE","ALICE1","ALICE2"),IF(I981=INFO_CALENDRIER!$AB$4,IF(BD!H981="COMMANDE","EUGENIE1","EUGENIE2"),IF(I981=INFO_CALENDRIER!$AB$5,IF(BD!H981="COMMANDE","FRED1","FRED2"),IF(I981=INFO_CALENDRIER!$AB$6,IF(BD!H981="COMMANDE","HERVE1","HERVE2"),IF(I981=INFO_CALENDRIER!$AB$7,IF(BD!H981="COMMANDE","MARIA1","MARIA2"),IF(I981=INFO_CALENDRIER!$AB$8,IF(BD!H981="COMMANDE","MARIE1","MARIE2"),IF(I981=INFO_CALENDRIER!$AB$9,IF(BD!H981="COMMANDE","VALERIE1","VALERIE2"),"erreur")))))))))</f>
        <v/>
      </c>
      <c r="U981" s="52"/>
      <c r="V981" s="52"/>
      <c r="W981" s="60" t="str">
        <f t="shared" si="219"/>
        <v/>
      </c>
      <c r="X981" s="60" t="str">
        <f t="shared" si="220"/>
        <v/>
      </c>
      <c r="Y981" s="60" t="str">
        <f t="shared" si="221"/>
        <v/>
      </c>
      <c r="Z981" s="55" t="str">
        <f t="shared" si="222"/>
        <v/>
      </c>
    </row>
    <row r="982" spans="1:26" x14ac:dyDescent="0.25">
      <c r="A982" s="59"/>
      <c r="B982" s="122"/>
      <c r="C982" s="59"/>
      <c r="D982" s="61"/>
      <c r="E982" s="52"/>
      <c r="F982" s="52"/>
      <c r="G982" s="65"/>
      <c r="H982" s="97"/>
      <c r="I982" s="52"/>
      <c r="J982" s="60" t="str">
        <f t="shared" si="216"/>
        <v/>
      </c>
      <c r="K982" s="60" t="str">
        <f t="shared" si="217"/>
        <v/>
      </c>
      <c r="L982" s="60" t="str">
        <f t="shared" si="218"/>
        <v/>
      </c>
      <c r="M982" s="52"/>
      <c r="N982" s="52" t="str">
        <f t="shared" si="211"/>
        <v/>
      </c>
      <c r="O982" s="52" t="str">
        <f t="shared" si="212"/>
        <v/>
      </c>
      <c r="P982" s="52" t="str">
        <f t="shared" si="213"/>
        <v/>
      </c>
      <c r="Q982" s="52" t="str">
        <f>+IF(A982="","",CONCATENATE(YEAR(A982),"-",VLOOKUP(MONTH(A982),INFO_CALENDRIER!$I$1:$J$13,2,FALSE)))</f>
        <v/>
      </c>
      <c r="R982" s="52" t="str">
        <f t="shared" si="214"/>
        <v/>
      </c>
      <c r="S982" s="60" t="str">
        <f t="shared" si="215"/>
        <v/>
      </c>
      <c r="T982" s="52" t="str">
        <f>IF(H982="","",IF(I982=INFO_CALENDRIER!$AB$2,IF(BD!H982="COMMANDE","ALBAN1","ALBAN2"),IF(I982=INFO_CALENDRIER!$AB$3,IF(BD!H982="COMMANDE","ALICE1","ALICE2"),IF(I982=INFO_CALENDRIER!$AB$4,IF(BD!H982="COMMANDE","EUGENIE1","EUGENIE2"),IF(I982=INFO_CALENDRIER!$AB$5,IF(BD!H982="COMMANDE","FRED1","FRED2"),IF(I982=INFO_CALENDRIER!$AB$6,IF(BD!H982="COMMANDE","HERVE1","HERVE2"),IF(I982=INFO_CALENDRIER!$AB$7,IF(BD!H982="COMMANDE","MARIA1","MARIA2"),IF(I982=INFO_CALENDRIER!$AB$8,IF(BD!H982="COMMANDE","MARIE1","MARIE2"),IF(I982=INFO_CALENDRIER!$AB$9,IF(BD!H982="COMMANDE","VALERIE1","VALERIE2"),"erreur")))))))))</f>
        <v/>
      </c>
      <c r="U982" s="52"/>
      <c r="V982" s="52"/>
      <c r="W982" s="60" t="str">
        <f t="shared" si="219"/>
        <v/>
      </c>
      <c r="X982" s="60" t="str">
        <f t="shared" si="220"/>
        <v/>
      </c>
      <c r="Y982" s="60" t="str">
        <f t="shared" si="221"/>
        <v/>
      </c>
      <c r="Z982" s="55" t="str">
        <f t="shared" si="222"/>
        <v/>
      </c>
    </row>
    <row r="983" spans="1:26" x14ac:dyDescent="0.25">
      <c r="A983" s="59"/>
      <c r="B983" s="122"/>
      <c r="C983" s="59"/>
      <c r="D983" s="61"/>
      <c r="E983" s="52"/>
      <c r="F983" s="52"/>
      <c r="G983" s="65"/>
      <c r="H983" s="97"/>
      <c r="I983" s="52"/>
      <c r="J983" s="60" t="str">
        <f t="shared" si="216"/>
        <v/>
      </c>
      <c r="K983" s="60" t="str">
        <f t="shared" si="217"/>
        <v/>
      </c>
      <c r="L983" s="60" t="str">
        <f t="shared" si="218"/>
        <v/>
      </c>
      <c r="M983" s="52"/>
      <c r="N983" s="52" t="str">
        <f t="shared" si="211"/>
        <v/>
      </c>
      <c r="O983" s="52" t="str">
        <f t="shared" si="212"/>
        <v/>
      </c>
      <c r="P983" s="52" t="str">
        <f t="shared" si="213"/>
        <v/>
      </c>
      <c r="Q983" s="52" t="str">
        <f>+IF(A983="","",CONCATENATE(YEAR(A983),"-",VLOOKUP(MONTH(A983),INFO_CALENDRIER!$I$1:$J$13,2,FALSE)))</f>
        <v/>
      </c>
      <c r="R983" s="52" t="str">
        <f t="shared" si="214"/>
        <v/>
      </c>
      <c r="S983" s="60" t="str">
        <f t="shared" si="215"/>
        <v/>
      </c>
      <c r="T983" s="52" t="str">
        <f>IF(H983="","",IF(I983=INFO_CALENDRIER!$AB$2,IF(BD!H983="COMMANDE","ALBAN1","ALBAN2"),IF(I983=INFO_CALENDRIER!$AB$3,IF(BD!H983="COMMANDE","ALICE1","ALICE2"),IF(I983=INFO_CALENDRIER!$AB$4,IF(BD!H983="COMMANDE","EUGENIE1","EUGENIE2"),IF(I983=INFO_CALENDRIER!$AB$5,IF(BD!H983="COMMANDE","FRED1","FRED2"),IF(I983=INFO_CALENDRIER!$AB$6,IF(BD!H983="COMMANDE","HERVE1","HERVE2"),IF(I983=INFO_CALENDRIER!$AB$7,IF(BD!H983="COMMANDE","MARIA1","MARIA2"),IF(I983=INFO_CALENDRIER!$AB$8,IF(BD!H983="COMMANDE","MARIE1","MARIE2"),IF(I983=INFO_CALENDRIER!$AB$9,IF(BD!H983="COMMANDE","VALERIE1","VALERIE2"),"erreur")))))))))</f>
        <v/>
      </c>
      <c r="U983" s="52"/>
      <c r="V983" s="52"/>
      <c r="W983" s="60" t="str">
        <f t="shared" si="219"/>
        <v/>
      </c>
      <c r="X983" s="60" t="str">
        <f t="shared" si="220"/>
        <v/>
      </c>
      <c r="Y983" s="60" t="str">
        <f t="shared" si="221"/>
        <v/>
      </c>
      <c r="Z983" s="55" t="str">
        <f t="shared" si="222"/>
        <v/>
      </c>
    </row>
    <row r="984" spans="1:26" x14ac:dyDescent="0.25">
      <c r="A984" s="59"/>
      <c r="B984" s="122"/>
      <c r="C984" s="59"/>
      <c r="D984" s="61"/>
      <c r="E984" s="52"/>
      <c r="F984" s="52"/>
      <c r="G984" s="65"/>
      <c r="H984" s="97"/>
      <c r="I984" s="52"/>
      <c r="J984" s="60" t="str">
        <f t="shared" si="216"/>
        <v/>
      </c>
      <c r="K984" s="60" t="str">
        <f t="shared" si="217"/>
        <v/>
      </c>
      <c r="L984" s="60" t="str">
        <f t="shared" si="218"/>
        <v/>
      </c>
      <c r="M984" s="52"/>
      <c r="N984" s="52" t="str">
        <f t="shared" si="211"/>
        <v/>
      </c>
      <c r="O984" s="52" t="str">
        <f t="shared" si="212"/>
        <v/>
      </c>
      <c r="P984" s="52" t="str">
        <f t="shared" si="213"/>
        <v/>
      </c>
      <c r="Q984" s="52" t="str">
        <f>+IF(A984="","",CONCATENATE(YEAR(A984),"-",VLOOKUP(MONTH(A984),INFO_CALENDRIER!$I$1:$J$13,2,FALSE)))</f>
        <v/>
      </c>
      <c r="R984" s="52" t="str">
        <f t="shared" si="214"/>
        <v/>
      </c>
      <c r="S984" s="60" t="str">
        <f t="shared" si="215"/>
        <v/>
      </c>
      <c r="T984" s="52" t="str">
        <f>IF(H984="","",IF(I984=INFO_CALENDRIER!$AB$2,IF(BD!H984="COMMANDE","ALBAN1","ALBAN2"),IF(I984=INFO_CALENDRIER!$AB$3,IF(BD!H984="COMMANDE","ALICE1","ALICE2"),IF(I984=INFO_CALENDRIER!$AB$4,IF(BD!H984="COMMANDE","EUGENIE1","EUGENIE2"),IF(I984=INFO_CALENDRIER!$AB$5,IF(BD!H984="COMMANDE","FRED1","FRED2"),IF(I984=INFO_CALENDRIER!$AB$6,IF(BD!H984="COMMANDE","HERVE1","HERVE2"),IF(I984=INFO_CALENDRIER!$AB$7,IF(BD!H984="COMMANDE","MARIA1","MARIA2"),IF(I984=INFO_CALENDRIER!$AB$8,IF(BD!H984="COMMANDE","MARIE1","MARIE2"),IF(I984=INFO_CALENDRIER!$AB$9,IF(BD!H984="COMMANDE","VALERIE1","VALERIE2"),"erreur")))))))))</f>
        <v/>
      </c>
      <c r="U984" s="52"/>
      <c r="V984" s="52"/>
      <c r="W984" s="60" t="str">
        <f t="shared" si="219"/>
        <v/>
      </c>
      <c r="X984" s="60" t="str">
        <f t="shared" si="220"/>
        <v/>
      </c>
      <c r="Y984" s="60" t="str">
        <f t="shared" si="221"/>
        <v/>
      </c>
      <c r="Z984" s="55" t="str">
        <f t="shared" si="222"/>
        <v/>
      </c>
    </row>
    <row r="985" spans="1:26" x14ac:dyDescent="0.25">
      <c r="A985" s="59"/>
      <c r="B985" s="122"/>
      <c r="C985" s="59"/>
      <c r="D985" s="61"/>
      <c r="E985" s="52"/>
      <c r="F985" s="52"/>
      <c r="G985" s="65"/>
      <c r="H985" s="97"/>
      <c r="I985" s="52"/>
      <c r="J985" s="60" t="str">
        <f t="shared" si="216"/>
        <v/>
      </c>
      <c r="K985" s="60" t="str">
        <f t="shared" si="217"/>
        <v/>
      </c>
      <c r="L985" s="60" t="str">
        <f t="shared" si="218"/>
        <v/>
      </c>
      <c r="M985" s="52"/>
      <c r="N985" s="52" t="str">
        <f t="shared" si="211"/>
        <v/>
      </c>
      <c r="O985" s="52" t="str">
        <f t="shared" si="212"/>
        <v/>
      </c>
      <c r="P985" s="52" t="str">
        <f t="shared" si="213"/>
        <v/>
      </c>
      <c r="Q985" s="52" t="str">
        <f>+IF(A985="","",CONCATENATE(YEAR(A985),"-",VLOOKUP(MONTH(A985),INFO_CALENDRIER!$I$1:$J$13,2,FALSE)))</f>
        <v/>
      </c>
      <c r="R985" s="52" t="str">
        <f t="shared" si="214"/>
        <v/>
      </c>
      <c r="S985" s="60" t="str">
        <f t="shared" si="215"/>
        <v/>
      </c>
      <c r="T985" s="52" t="str">
        <f>IF(H985="","",IF(I985=INFO_CALENDRIER!$AB$2,IF(BD!H985="COMMANDE","ALBAN1","ALBAN2"),IF(I985=INFO_CALENDRIER!$AB$3,IF(BD!H985="COMMANDE","ALICE1","ALICE2"),IF(I985=INFO_CALENDRIER!$AB$4,IF(BD!H985="COMMANDE","EUGENIE1","EUGENIE2"),IF(I985=INFO_CALENDRIER!$AB$5,IF(BD!H985="COMMANDE","FRED1","FRED2"),IF(I985=INFO_CALENDRIER!$AB$6,IF(BD!H985="COMMANDE","HERVE1","HERVE2"),IF(I985=INFO_CALENDRIER!$AB$7,IF(BD!H985="COMMANDE","MARIA1","MARIA2"),IF(I985=INFO_CALENDRIER!$AB$8,IF(BD!H985="COMMANDE","MARIE1","MARIE2"),IF(I985=INFO_CALENDRIER!$AB$9,IF(BD!H985="COMMANDE","VALERIE1","VALERIE2"),"erreur")))))))))</f>
        <v/>
      </c>
      <c r="U985" s="52"/>
      <c r="V985" s="52"/>
      <c r="W985" s="60" t="str">
        <f t="shared" si="219"/>
        <v/>
      </c>
      <c r="X985" s="60" t="str">
        <f t="shared" si="220"/>
        <v/>
      </c>
      <c r="Y985" s="60" t="str">
        <f t="shared" si="221"/>
        <v/>
      </c>
      <c r="Z985" s="55" t="str">
        <f t="shared" si="222"/>
        <v/>
      </c>
    </row>
    <row r="986" spans="1:26" x14ac:dyDescent="0.25">
      <c r="A986" s="59"/>
      <c r="B986" s="122"/>
      <c r="C986" s="59"/>
      <c r="D986" s="61"/>
      <c r="E986" s="52"/>
      <c r="F986" s="52"/>
      <c r="G986" s="65"/>
      <c r="H986" s="97"/>
      <c r="I986" s="52"/>
      <c r="J986" s="60" t="str">
        <f t="shared" si="216"/>
        <v/>
      </c>
      <c r="K986" s="60" t="str">
        <f t="shared" si="217"/>
        <v/>
      </c>
      <c r="L986" s="60" t="str">
        <f t="shared" si="218"/>
        <v/>
      </c>
      <c r="M986" s="52"/>
      <c r="N986" s="52" t="str">
        <f t="shared" si="211"/>
        <v/>
      </c>
      <c r="O986" s="52" t="str">
        <f t="shared" si="212"/>
        <v/>
      </c>
      <c r="P986" s="52" t="str">
        <f t="shared" si="213"/>
        <v/>
      </c>
      <c r="Q986" s="52" t="str">
        <f>+IF(A986="","",CONCATENATE(YEAR(A986),"-",VLOOKUP(MONTH(A986),INFO_CALENDRIER!$I$1:$J$13,2,FALSE)))</f>
        <v/>
      </c>
      <c r="R986" s="52" t="str">
        <f t="shared" si="214"/>
        <v/>
      </c>
      <c r="S986" s="60" t="str">
        <f t="shared" si="215"/>
        <v/>
      </c>
      <c r="T986" s="52" t="str">
        <f>IF(H986="","",IF(I986=INFO_CALENDRIER!$AB$2,IF(BD!H986="COMMANDE","ALBAN1","ALBAN2"),IF(I986=INFO_CALENDRIER!$AB$3,IF(BD!H986="COMMANDE","ALICE1","ALICE2"),IF(I986=INFO_CALENDRIER!$AB$4,IF(BD!H986="COMMANDE","EUGENIE1","EUGENIE2"),IF(I986=INFO_CALENDRIER!$AB$5,IF(BD!H986="COMMANDE","FRED1","FRED2"),IF(I986=INFO_CALENDRIER!$AB$6,IF(BD!H986="COMMANDE","HERVE1","HERVE2"),IF(I986=INFO_CALENDRIER!$AB$7,IF(BD!H986="COMMANDE","MARIA1","MARIA2"),IF(I986=INFO_CALENDRIER!$AB$8,IF(BD!H986="COMMANDE","MARIE1","MARIE2"),IF(I986=INFO_CALENDRIER!$AB$9,IF(BD!H986="COMMANDE","VALERIE1","VALERIE2"),"erreur")))))))))</f>
        <v/>
      </c>
      <c r="U986" s="52"/>
      <c r="V986" s="52"/>
      <c r="W986" s="60" t="str">
        <f t="shared" si="219"/>
        <v/>
      </c>
      <c r="X986" s="60" t="str">
        <f t="shared" si="220"/>
        <v/>
      </c>
      <c r="Y986" s="60" t="str">
        <f t="shared" si="221"/>
        <v/>
      </c>
      <c r="Z986" s="55" t="str">
        <f t="shared" si="222"/>
        <v/>
      </c>
    </row>
    <row r="987" spans="1:26" x14ac:dyDescent="0.25">
      <c r="A987" s="59"/>
      <c r="B987" s="122"/>
      <c r="C987" s="59"/>
      <c r="D987" s="61"/>
      <c r="E987" s="52"/>
      <c r="F987" s="52"/>
      <c r="G987" s="65"/>
      <c r="H987" s="97"/>
      <c r="I987" s="52"/>
      <c r="J987" s="60" t="str">
        <f t="shared" si="216"/>
        <v/>
      </c>
      <c r="K987" s="60" t="str">
        <f t="shared" si="217"/>
        <v/>
      </c>
      <c r="L987" s="60" t="str">
        <f t="shared" si="218"/>
        <v/>
      </c>
      <c r="M987" s="52"/>
      <c r="N987" s="52" t="str">
        <f t="shared" si="211"/>
        <v/>
      </c>
      <c r="O987" s="52" t="str">
        <f t="shared" si="212"/>
        <v/>
      </c>
      <c r="P987" s="52" t="str">
        <f t="shared" si="213"/>
        <v/>
      </c>
      <c r="Q987" s="52" t="str">
        <f>+IF(A987="","",CONCATENATE(YEAR(A987),"-",VLOOKUP(MONTH(A987),INFO_CALENDRIER!$I$1:$J$13,2,FALSE)))</f>
        <v/>
      </c>
      <c r="R987" s="52" t="str">
        <f t="shared" si="214"/>
        <v/>
      </c>
      <c r="S987" s="60" t="str">
        <f t="shared" si="215"/>
        <v/>
      </c>
      <c r="T987" s="52" t="str">
        <f>IF(H987="","",IF(I987=INFO_CALENDRIER!$AB$2,IF(BD!H987="COMMANDE","ALBAN1","ALBAN2"),IF(I987=INFO_CALENDRIER!$AB$3,IF(BD!H987="COMMANDE","ALICE1","ALICE2"),IF(I987=INFO_CALENDRIER!$AB$4,IF(BD!H987="COMMANDE","EUGENIE1","EUGENIE2"),IF(I987=INFO_CALENDRIER!$AB$5,IF(BD!H987="COMMANDE","FRED1","FRED2"),IF(I987=INFO_CALENDRIER!$AB$6,IF(BD!H987="COMMANDE","HERVE1","HERVE2"),IF(I987=INFO_CALENDRIER!$AB$7,IF(BD!H987="COMMANDE","MARIA1","MARIA2"),IF(I987=INFO_CALENDRIER!$AB$8,IF(BD!H987="COMMANDE","MARIE1","MARIE2"),IF(I987=INFO_CALENDRIER!$AB$9,IF(BD!H987="COMMANDE","VALERIE1","VALERIE2"),"erreur")))))))))</f>
        <v/>
      </c>
      <c r="U987" s="52"/>
      <c r="V987" s="52"/>
      <c r="W987" s="60" t="str">
        <f t="shared" si="219"/>
        <v/>
      </c>
      <c r="X987" s="60" t="str">
        <f t="shared" si="220"/>
        <v/>
      </c>
      <c r="Y987" s="60" t="str">
        <f t="shared" si="221"/>
        <v/>
      </c>
      <c r="Z987" s="55" t="str">
        <f t="shared" si="222"/>
        <v/>
      </c>
    </row>
    <row r="988" spans="1:26" x14ac:dyDescent="0.25">
      <c r="A988" s="59"/>
      <c r="B988" s="122"/>
      <c r="C988" s="59"/>
      <c r="D988" s="61"/>
      <c r="E988" s="52"/>
      <c r="F988" s="52"/>
      <c r="G988" s="65"/>
      <c r="H988" s="97"/>
      <c r="I988" s="52"/>
      <c r="J988" s="60" t="str">
        <f t="shared" si="216"/>
        <v/>
      </c>
      <c r="K988" s="60" t="str">
        <f t="shared" si="217"/>
        <v/>
      </c>
      <c r="L988" s="60" t="str">
        <f t="shared" si="218"/>
        <v/>
      </c>
      <c r="M988" s="52"/>
      <c r="N988" s="52" t="str">
        <f t="shared" si="211"/>
        <v/>
      </c>
      <c r="O988" s="52" t="str">
        <f t="shared" si="212"/>
        <v/>
      </c>
      <c r="P988" s="52" t="str">
        <f t="shared" si="213"/>
        <v/>
      </c>
      <c r="Q988" s="52" t="str">
        <f>+IF(A988="","",CONCATENATE(YEAR(A988),"-",VLOOKUP(MONTH(A988),INFO_CALENDRIER!$I$1:$J$13,2,FALSE)))</f>
        <v/>
      </c>
      <c r="R988" s="52" t="str">
        <f t="shared" si="214"/>
        <v/>
      </c>
      <c r="S988" s="60" t="str">
        <f t="shared" si="215"/>
        <v/>
      </c>
      <c r="T988" s="52" t="str">
        <f>IF(H988="","",IF(I988=INFO_CALENDRIER!$AB$2,IF(BD!H988="COMMANDE","ALBAN1","ALBAN2"),IF(I988=INFO_CALENDRIER!$AB$3,IF(BD!H988="COMMANDE","ALICE1","ALICE2"),IF(I988=INFO_CALENDRIER!$AB$4,IF(BD!H988="COMMANDE","EUGENIE1","EUGENIE2"),IF(I988=INFO_CALENDRIER!$AB$5,IF(BD!H988="COMMANDE","FRED1","FRED2"),IF(I988=INFO_CALENDRIER!$AB$6,IF(BD!H988="COMMANDE","HERVE1","HERVE2"),IF(I988=INFO_CALENDRIER!$AB$7,IF(BD!H988="COMMANDE","MARIA1","MARIA2"),IF(I988=INFO_CALENDRIER!$AB$8,IF(BD!H988="COMMANDE","MARIE1","MARIE2"),IF(I988=INFO_CALENDRIER!$AB$9,IF(BD!H988="COMMANDE","VALERIE1","VALERIE2"),"erreur")))))))))</f>
        <v/>
      </c>
      <c r="U988" s="52"/>
      <c r="V988" s="52"/>
      <c r="W988" s="60" t="str">
        <f t="shared" si="219"/>
        <v/>
      </c>
      <c r="X988" s="60" t="str">
        <f t="shared" si="220"/>
        <v/>
      </c>
      <c r="Y988" s="60" t="str">
        <f t="shared" si="221"/>
        <v/>
      </c>
      <c r="Z988" s="55" t="str">
        <f t="shared" si="222"/>
        <v/>
      </c>
    </row>
    <row r="989" spans="1:26" x14ac:dyDescent="0.25">
      <c r="A989" s="59"/>
      <c r="B989" s="122"/>
      <c r="C989" s="59"/>
      <c r="D989" s="61"/>
      <c r="E989" s="52"/>
      <c r="F989" s="52"/>
      <c r="G989" s="65"/>
      <c r="H989" s="97"/>
      <c r="I989" s="52"/>
      <c r="J989" s="60" t="str">
        <f t="shared" si="216"/>
        <v/>
      </c>
      <c r="K989" s="60" t="str">
        <f t="shared" si="217"/>
        <v/>
      </c>
      <c r="L989" s="60" t="str">
        <f t="shared" si="218"/>
        <v/>
      </c>
      <c r="M989" s="52"/>
      <c r="N989" s="52" t="str">
        <f t="shared" si="211"/>
        <v/>
      </c>
      <c r="O989" s="52" t="str">
        <f t="shared" si="212"/>
        <v/>
      </c>
      <c r="P989" s="52" t="str">
        <f t="shared" si="213"/>
        <v/>
      </c>
      <c r="Q989" s="52" t="str">
        <f>+IF(A989="","",CONCATENATE(YEAR(A989),"-",VLOOKUP(MONTH(A989),INFO_CALENDRIER!$I$1:$J$13,2,FALSE)))</f>
        <v/>
      </c>
      <c r="R989" s="52" t="str">
        <f t="shared" si="214"/>
        <v/>
      </c>
      <c r="S989" s="60" t="str">
        <f t="shared" si="215"/>
        <v/>
      </c>
      <c r="T989" s="52" t="str">
        <f>IF(H989="","",IF(I989=INFO_CALENDRIER!$AB$2,IF(BD!H989="COMMANDE","ALBAN1","ALBAN2"),IF(I989=INFO_CALENDRIER!$AB$3,IF(BD!H989="COMMANDE","ALICE1","ALICE2"),IF(I989=INFO_CALENDRIER!$AB$4,IF(BD!H989="COMMANDE","EUGENIE1","EUGENIE2"),IF(I989=INFO_CALENDRIER!$AB$5,IF(BD!H989="COMMANDE","FRED1","FRED2"),IF(I989=INFO_CALENDRIER!$AB$6,IF(BD!H989="COMMANDE","HERVE1","HERVE2"),IF(I989=INFO_CALENDRIER!$AB$7,IF(BD!H989="COMMANDE","MARIA1","MARIA2"),IF(I989=INFO_CALENDRIER!$AB$8,IF(BD!H989="COMMANDE","MARIE1","MARIE2"),IF(I989=INFO_CALENDRIER!$AB$9,IF(BD!H989="COMMANDE","VALERIE1","VALERIE2"),"erreur")))))))))</f>
        <v/>
      </c>
      <c r="U989" s="52"/>
      <c r="V989" s="52"/>
      <c r="W989" s="60" t="str">
        <f t="shared" si="219"/>
        <v/>
      </c>
      <c r="X989" s="60" t="str">
        <f t="shared" si="220"/>
        <v/>
      </c>
      <c r="Y989" s="60" t="str">
        <f t="shared" si="221"/>
        <v/>
      </c>
      <c r="Z989" s="55" t="str">
        <f t="shared" si="222"/>
        <v/>
      </c>
    </row>
    <row r="990" spans="1:26" x14ac:dyDescent="0.25">
      <c r="A990" s="59"/>
      <c r="B990" s="122"/>
      <c r="C990" s="59"/>
      <c r="D990" s="61"/>
      <c r="E990" s="52"/>
      <c r="F990" s="52"/>
      <c r="G990" s="65"/>
      <c r="H990" s="97"/>
      <c r="I990" s="52"/>
      <c r="J990" s="60" t="str">
        <f t="shared" si="216"/>
        <v/>
      </c>
      <c r="K990" s="60" t="str">
        <f t="shared" si="217"/>
        <v/>
      </c>
      <c r="L990" s="60" t="str">
        <f t="shared" si="218"/>
        <v/>
      </c>
      <c r="M990" s="52"/>
      <c r="N990" s="52" t="str">
        <f t="shared" si="211"/>
        <v/>
      </c>
      <c r="O990" s="52" t="str">
        <f t="shared" si="212"/>
        <v/>
      </c>
      <c r="P990" s="52" t="str">
        <f t="shared" si="213"/>
        <v/>
      </c>
      <c r="Q990" s="52" t="str">
        <f>+IF(A990="","",CONCATENATE(YEAR(A990),"-",VLOOKUP(MONTH(A990),INFO_CALENDRIER!$I$1:$J$13,2,FALSE)))</f>
        <v/>
      </c>
      <c r="R990" s="52" t="str">
        <f t="shared" si="214"/>
        <v/>
      </c>
      <c r="S990" s="60" t="str">
        <f t="shared" si="215"/>
        <v/>
      </c>
      <c r="T990" s="52" t="str">
        <f>IF(H990="","",IF(I990=INFO_CALENDRIER!$AB$2,IF(BD!H990="COMMANDE","ALBAN1","ALBAN2"),IF(I990=INFO_CALENDRIER!$AB$3,IF(BD!H990="COMMANDE","ALICE1","ALICE2"),IF(I990=INFO_CALENDRIER!$AB$4,IF(BD!H990="COMMANDE","EUGENIE1","EUGENIE2"),IF(I990=INFO_CALENDRIER!$AB$5,IF(BD!H990="COMMANDE","FRED1","FRED2"),IF(I990=INFO_CALENDRIER!$AB$6,IF(BD!H990="COMMANDE","HERVE1","HERVE2"),IF(I990=INFO_CALENDRIER!$AB$7,IF(BD!H990="COMMANDE","MARIA1","MARIA2"),IF(I990=INFO_CALENDRIER!$AB$8,IF(BD!H990="COMMANDE","MARIE1","MARIE2"),IF(I990=INFO_CALENDRIER!$AB$9,IF(BD!H990="COMMANDE","VALERIE1","VALERIE2"),"erreur")))))))))</f>
        <v/>
      </c>
      <c r="U990" s="52"/>
      <c r="V990" s="52"/>
      <c r="W990" s="60" t="str">
        <f t="shared" si="219"/>
        <v/>
      </c>
      <c r="X990" s="60" t="str">
        <f t="shared" si="220"/>
        <v/>
      </c>
      <c r="Y990" s="60" t="str">
        <f t="shared" si="221"/>
        <v/>
      </c>
      <c r="Z990" s="55" t="str">
        <f t="shared" si="222"/>
        <v/>
      </c>
    </row>
    <row r="991" spans="1:26" x14ac:dyDescent="0.25">
      <c r="A991" s="59"/>
      <c r="B991" s="122"/>
      <c r="C991" s="59"/>
      <c r="D991" s="61"/>
      <c r="E991" s="52"/>
      <c r="F991" s="52"/>
      <c r="G991" s="65"/>
      <c r="H991" s="97"/>
      <c r="I991" s="52"/>
      <c r="J991" s="60" t="str">
        <f t="shared" si="216"/>
        <v/>
      </c>
      <c r="K991" s="60" t="str">
        <f t="shared" si="217"/>
        <v/>
      </c>
      <c r="L991" s="60" t="str">
        <f t="shared" si="218"/>
        <v/>
      </c>
      <c r="M991" s="52"/>
      <c r="N991" s="52" t="str">
        <f t="shared" si="211"/>
        <v/>
      </c>
      <c r="O991" s="52" t="str">
        <f t="shared" si="212"/>
        <v/>
      </c>
      <c r="P991" s="52" t="str">
        <f t="shared" si="213"/>
        <v/>
      </c>
      <c r="Q991" s="52" t="str">
        <f>+IF(A991="","",CONCATENATE(YEAR(A991),"-",VLOOKUP(MONTH(A991),INFO_CALENDRIER!$I$1:$J$13,2,FALSE)))</f>
        <v/>
      </c>
      <c r="R991" s="52" t="str">
        <f t="shared" si="214"/>
        <v/>
      </c>
      <c r="S991" s="60" t="str">
        <f t="shared" si="215"/>
        <v/>
      </c>
      <c r="T991" s="52" t="str">
        <f>IF(H991="","",IF(I991=INFO_CALENDRIER!$AB$2,IF(BD!H991="COMMANDE","ALBAN1","ALBAN2"),IF(I991=INFO_CALENDRIER!$AB$3,IF(BD!H991="COMMANDE","ALICE1","ALICE2"),IF(I991=INFO_CALENDRIER!$AB$4,IF(BD!H991="COMMANDE","EUGENIE1","EUGENIE2"),IF(I991=INFO_CALENDRIER!$AB$5,IF(BD!H991="COMMANDE","FRED1","FRED2"),IF(I991=INFO_CALENDRIER!$AB$6,IF(BD!H991="COMMANDE","HERVE1","HERVE2"),IF(I991=INFO_CALENDRIER!$AB$7,IF(BD!H991="COMMANDE","MARIA1","MARIA2"),IF(I991=INFO_CALENDRIER!$AB$8,IF(BD!H991="COMMANDE","MARIE1","MARIE2"),IF(I991=INFO_CALENDRIER!$AB$9,IF(BD!H991="COMMANDE","VALERIE1","VALERIE2"),"erreur")))))))))</f>
        <v/>
      </c>
      <c r="U991" s="52"/>
      <c r="V991" s="52"/>
      <c r="W991" s="60" t="str">
        <f t="shared" si="219"/>
        <v/>
      </c>
      <c r="X991" s="60" t="str">
        <f t="shared" si="220"/>
        <v/>
      </c>
      <c r="Y991" s="60" t="str">
        <f t="shared" si="221"/>
        <v/>
      </c>
      <c r="Z991" s="55" t="str">
        <f t="shared" si="222"/>
        <v/>
      </c>
    </row>
    <row r="992" spans="1:26" x14ac:dyDescent="0.25">
      <c r="A992" s="59"/>
      <c r="B992" s="122"/>
      <c r="C992" s="59"/>
      <c r="D992" s="61"/>
      <c r="E992" s="52"/>
      <c r="F992" s="52"/>
      <c r="G992" s="65"/>
      <c r="H992" s="97"/>
      <c r="I992" s="52"/>
      <c r="J992" s="60" t="str">
        <f t="shared" si="216"/>
        <v/>
      </c>
      <c r="K992" s="60" t="str">
        <f t="shared" si="217"/>
        <v/>
      </c>
      <c r="L992" s="60" t="str">
        <f t="shared" si="218"/>
        <v/>
      </c>
      <c r="M992" s="52"/>
      <c r="N992" s="52" t="str">
        <f t="shared" si="211"/>
        <v/>
      </c>
      <c r="O992" s="52" t="str">
        <f t="shared" si="212"/>
        <v/>
      </c>
      <c r="P992" s="52" t="str">
        <f t="shared" si="213"/>
        <v/>
      </c>
      <c r="Q992" s="52" t="str">
        <f>+IF(A992="","",CONCATENATE(YEAR(A992),"-",VLOOKUP(MONTH(A992),INFO_CALENDRIER!$I$1:$J$13,2,FALSE)))</f>
        <v/>
      </c>
      <c r="R992" s="52" t="str">
        <f t="shared" si="214"/>
        <v/>
      </c>
      <c r="S992" s="60" t="str">
        <f t="shared" si="215"/>
        <v/>
      </c>
      <c r="T992" s="52" t="str">
        <f>IF(H992="","",IF(I992=INFO_CALENDRIER!$AB$2,IF(BD!H992="COMMANDE","ALBAN1","ALBAN2"),IF(I992=INFO_CALENDRIER!$AB$3,IF(BD!H992="COMMANDE","ALICE1","ALICE2"),IF(I992=INFO_CALENDRIER!$AB$4,IF(BD!H992="COMMANDE","EUGENIE1","EUGENIE2"),IF(I992=INFO_CALENDRIER!$AB$5,IF(BD!H992="COMMANDE","FRED1","FRED2"),IF(I992=INFO_CALENDRIER!$AB$6,IF(BD!H992="COMMANDE","HERVE1","HERVE2"),IF(I992=INFO_CALENDRIER!$AB$7,IF(BD!H992="COMMANDE","MARIA1","MARIA2"),IF(I992=INFO_CALENDRIER!$AB$8,IF(BD!H992="COMMANDE","MARIE1","MARIE2"),IF(I992=INFO_CALENDRIER!$AB$9,IF(BD!H992="COMMANDE","VALERIE1","VALERIE2"),"erreur")))))))))</f>
        <v/>
      </c>
      <c r="U992" s="52"/>
      <c r="V992" s="52"/>
      <c r="W992" s="60" t="str">
        <f t="shared" si="219"/>
        <v/>
      </c>
      <c r="X992" s="60" t="str">
        <f t="shared" si="220"/>
        <v/>
      </c>
      <c r="Y992" s="60" t="str">
        <f t="shared" si="221"/>
        <v/>
      </c>
      <c r="Z992" s="55" t="str">
        <f t="shared" si="222"/>
        <v/>
      </c>
    </row>
    <row r="993" spans="1:26" x14ac:dyDescent="0.25">
      <c r="A993" s="59"/>
      <c r="B993" s="122"/>
      <c r="C993" s="59"/>
      <c r="D993" s="61"/>
      <c r="E993" s="52"/>
      <c r="F993" s="52"/>
      <c r="G993" s="65"/>
      <c r="H993" s="97"/>
      <c r="I993" s="52"/>
      <c r="J993" s="60" t="str">
        <f t="shared" si="216"/>
        <v/>
      </c>
      <c r="K993" s="60" t="str">
        <f t="shared" si="217"/>
        <v/>
      </c>
      <c r="L993" s="60" t="str">
        <f t="shared" si="218"/>
        <v/>
      </c>
      <c r="M993" s="52"/>
      <c r="N993" s="52" t="str">
        <f t="shared" si="211"/>
        <v/>
      </c>
      <c r="O993" s="52" t="str">
        <f t="shared" si="212"/>
        <v/>
      </c>
      <c r="P993" s="52" t="str">
        <f t="shared" si="213"/>
        <v/>
      </c>
      <c r="Q993" s="52" t="str">
        <f>+IF(A993="","",CONCATENATE(YEAR(A993),"-",VLOOKUP(MONTH(A993),INFO_CALENDRIER!$I$1:$J$13,2,FALSE)))</f>
        <v/>
      </c>
      <c r="R993" s="52" t="str">
        <f t="shared" si="214"/>
        <v/>
      </c>
      <c r="S993" s="60" t="str">
        <f t="shared" si="215"/>
        <v/>
      </c>
      <c r="T993" s="52" t="str">
        <f>IF(H993="","",IF(I993=INFO_CALENDRIER!$AB$2,IF(BD!H993="COMMANDE","ALBAN1","ALBAN2"),IF(I993=INFO_CALENDRIER!$AB$3,IF(BD!H993="COMMANDE","ALICE1","ALICE2"),IF(I993=INFO_CALENDRIER!$AB$4,IF(BD!H993="COMMANDE","EUGENIE1","EUGENIE2"),IF(I993=INFO_CALENDRIER!$AB$5,IF(BD!H993="COMMANDE","FRED1","FRED2"),IF(I993=INFO_CALENDRIER!$AB$6,IF(BD!H993="COMMANDE","HERVE1","HERVE2"),IF(I993=INFO_CALENDRIER!$AB$7,IF(BD!H993="COMMANDE","MARIA1","MARIA2"),IF(I993=INFO_CALENDRIER!$AB$8,IF(BD!H993="COMMANDE","MARIE1","MARIE2"),IF(I993=INFO_CALENDRIER!$AB$9,IF(BD!H993="COMMANDE","VALERIE1","VALERIE2"),"erreur")))))))))</f>
        <v/>
      </c>
      <c r="U993" s="52"/>
      <c r="V993" s="52"/>
      <c r="W993" s="60" t="str">
        <f t="shared" si="219"/>
        <v/>
      </c>
      <c r="X993" s="60" t="str">
        <f t="shared" si="220"/>
        <v/>
      </c>
      <c r="Y993" s="60" t="str">
        <f t="shared" si="221"/>
        <v/>
      </c>
      <c r="Z993" s="55" t="str">
        <f t="shared" si="222"/>
        <v/>
      </c>
    </row>
    <row r="994" spans="1:26" x14ac:dyDescent="0.25">
      <c r="A994" s="59"/>
      <c r="B994" s="122"/>
      <c r="C994" s="59"/>
      <c r="D994" s="61"/>
      <c r="E994" s="52"/>
      <c r="F994" s="52"/>
      <c r="G994" s="65"/>
      <c r="H994" s="97"/>
      <c r="I994" s="52"/>
      <c r="J994" s="60" t="str">
        <f t="shared" si="216"/>
        <v/>
      </c>
      <c r="K994" s="60" t="str">
        <f t="shared" si="217"/>
        <v/>
      </c>
      <c r="L994" s="60" t="str">
        <f t="shared" si="218"/>
        <v/>
      </c>
      <c r="M994" s="52"/>
      <c r="N994" s="52" t="str">
        <f t="shared" si="211"/>
        <v/>
      </c>
      <c r="O994" s="52" t="str">
        <f t="shared" si="212"/>
        <v/>
      </c>
      <c r="P994" s="52" t="str">
        <f t="shared" si="213"/>
        <v/>
      </c>
      <c r="Q994" s="52" t="str">
        <f>+IF(A994="","",CONCATENATE(YEAR(A994),"-",VLOOKUP(MONTH(A994),INFO_CALENDRIER!$I$1:$J$13,2,FALSE)))</f>
        <v/>
      </c>
      <c r="R994" s="52" t="str">
        <f t="shared" si="214"/>
        <v/>
      </c>
      <c r="S994" s="60" t="str">
        <f t="shared" si="215"/>
        <v/>
      </c>
      <c r="T994" s="52" t="str">
        <f>IF(H994="","",IF(I994=INFO_CALENDRIER!$AB$2,IF(BD!H994="COMMANDE","ALBAN1","ALBAN2"),IF(I994=INFO_CALENDRIER!$AB$3,IF(BD!H994="COMMANDE","ALICE1","ALICE2"),IF(I994=INFO_CALENDRIER!$AB$4,IF(BD!H994="COMMANDE","EUGENIE1","EUGENIE2"),IF(I994=INFO_CALENDRIER!$AB$5,IF(BD!H994="COMMANDE","FRED1","FRED2"),IF(I994=INFO_CALENDRIER!$AB$6,IF(BD!H994="COMMANDE","HERVE1","HERVE2"),IF(I994=INFO_CALENDRIER!$AB$7,IF(BD!H994="COMMANDE","MARIA1","MARIA2"),IF(I994=INFO_CALENDRIER!$AB$8,IF(BD!H994="COMMANDE","MARIE1","MARIE2"),IF(I994=INFO_CALENDRIER!$AB$9,IF(BD!H994="COMMANDE","VALERIE1","VALERIE2"),"erreur")))))))))</f>
        <v/>
      </c>
      <c r="U994" s="52"/>
      <c r="V994" s="52"/>
      <c r="W994" s="60" t="str">
        <f t="shared" si="219"/>
        <v/>
      </c>
      <c r="X994" s="60" t="str">
        <f t="shared" si="220"/>
        <v/>
      </c>
      <c r="Y994" s="60" t="str">
        <f t="shared" si="221"/>
        <v/>
      </c>
      <c r="Z994" s="55" t="str">
        <f t="shared" si="222"/>
        <v/>
      </c>
    </row>
    <row r="995" spans="1:26" x14ac:dyDescent="0.25">
      <c r="A995" s="59"/>
      <c r="B995" s="122"/>
      <c r="C995" s="59"/>
      <c r="D995" s="61"/>
      <c r="E995" s="52"/>
      <c r="F995" s="52"/>
      <c r="G995" s="65"/>
      <c r="H995" s="97"/>
      <c r="I995" s="52"/>
      <c r="J995" s="60" t="str">
        <f t="shared" si="216"/>
        <v/>
      </c>
      <c r="K995" s="60" t="str">
        <f t="shared" si="217"/>
        <v/>
      </c>
      <c r="L995" s="60" t="str">
        <f t="shared" si="218"/>
        <v/>
      </c>
      <c r="M995" s="52"/>
      <c r="N995" s="52" t="str">
        <f t="shared" si="211"/>
        <v/>
      </c>
      <c r="O995" s="52" t="str">
        <f t="shared" si="212"/>
        <v/>
      </c>
      <c r="P995" s="52" t="str">
        <f t="shared" si="213"/>
        <v/>
      </c>
      <c r="Q995" s="52" t="str">
        <f>+IF(A995="","",CONCATENATE(YEAR(A995),"-",VLOOKUP(MONTH(A995),INFO_CALENDRIER!$I$1:$J$13,2,FALSE)))</f>
        <v/>
      </c>
      <c r="R995" s="52" t="str">
        <f t="shared" si="214"/>
        <v/>
      </c>
      <c r="S995" s="60" t="str">
        <f t="shared" si="215"/>
        <v/>
      </c>
      <c r="T995" s="52" t="str">
        <f>IF(H995="","",IF(I995=INFO_CALENDRIER!$AB$2,IF(BD!H995="COMMANDE","ALBAN1","ALBAN2"),IF(I995=INFO_CALENDRIER!$AB$3,IF(BD!H995="COMMANDE","ALICE1","ALICE2"),IF(I995=INFO_CALENDRIER!$AB$4,IF(BD!H995="COMMANDE","EUGENIE1","EUGENIE2"),IF(I995=INFO_CALENDRIER!$AB$5,IF(BD!H995="COMMANDE","FRED1","FRED2"),IF(I995=INFO_CALENDRIER!$AB$6,IF(BD!H995="COMMANDE","HERVE1","HERVE2"),IF(I995=INFO_CALENDRIER!$AB$7,IF(BD!H995="COMMANDE","MARIA1","MARIA2"),IF(I995=INFO_CALENDRIER!$AB$8,IF(BD!H995="COMMANDE","MARIE1","MARIE2"),IF(I995=INFO_CALENDRIER!$AB$9,IF(BD!H995="COMMANDE","VALERIE1","VALERIE2"),"erreur")))))))))</f>
        <v/>
      </c>
      <c r="U995" s="52"/>
      <c r="V995" s="52"/>
      <c r="W995" s="60" t="str">
        <f t="shared" si="219"/>
        <v/>
      </c>
      <c r="X995" s="60" t="str">
        <f t="shared" si="220"/>
        <v/>
      </c>
      <c r="Y995" s="60" t="str">
        <f t="shared" si="221"/>
        <v/>
      </c>
      <c r="Z995" s="55" t="str">
        <f t="shared" si="222"/>
        <v/>
      </c>
    </row>
    <row r="996" spans="1:26" x14ac:dyDescent="0.25">
      <c r="A996" s="59"/>
      <c r="B996" s="122"/>
      <c r="C996" s="59"/>
      <c r="D996" s="61"/>
      <c r="E996" s="52"/>
      <c r="F996" s="52"/>
      <c r="G996" s="65"/>
      <c r="H996" s="97"/>
      <c r="I996" s="52"/>
      <c r="J996" s="60" t="str">
        <f t="shared" si="216"/>
        <v/>
      </c>
      <c r="K996" s="60" t="str">
        <f t="shared" si="217"/>
        <v/>
      </c>
      <c r="L996" s="60" t="str">
        <f t="shared" si="218"/>
        <v/>
      </c>
      <c r="M996" s="52"/>
      <c r="N996" s="52" t="str">
        <f t="shared" si="211"/>
        <v/>
      </c>
      <c r="O996" s="52" t="str">
        <f t="shared" si="212"/>
        <v/>
      </c>
      <c r="P996" s="52" t="str">
        <f t="shared" si="213"/>
        <v/>
      </c>
      <c r="Q996" s="52" t="str">
        <f>+IF(A996="","",CONCATENATE(YEAR(A996),"-",VLOOKUP(MONTH(A996),INFO_CALENDRIER!$I$1:$J$13,2,FALSE)))</f>
        <v/>
      </c>
      <c r="R996" s="52" t="str">
        <f t="shared" si="214"/>
        <v/>
      </c>
      <c r="S996" s="60" t="str">
        <f t="shared" si="215"/>
        <v/>
      </c>
      <c r="T996" s="52" t="str">
        <f>IF(H996="","",IF(I996=INFO_CALENDRIER!$AB$2,IF(BD!H996="COMMANDE","ALBAN1","ALBAN2"),IF(I996=INFO_CALENDRIER!$AB$3,IF(BD!H996="COMMANDE","ALICE1","ALICE2"),IF(I996=INFO_CALENDRIER!$AB$4,IF(BD!H996="COMMANDE","EUGENIE1","EUGENIE2"),IF(I996=INFO_CALENDRIER!$AB$5,IF(BD!H996="COMMANDE","FRED1","FRED2"),IF(I996=INFO_CALENDRIER!$AB$6,IF(BD!H996="COMMANDE","HERVE1","HERVE2"),IF(I996=INFO_CALENDRIER!$AB$7,IF(BD!H996="COMMANDE","MARIA1","MARIA2"),IF(I996=INFO_CALENDRIER!$AB$8,IF(BD!H996="COMMANDE","MARIE1","MARIE2"),IF(I996=INFO_CALENDRIER!$AB$9,IF(BD!H996="COMMANDE","VALERIE1","VALERIE2"),"erreur")))))))))</f>
        <v/>
      </c>
      <c r="U996" s="52"/>
      <c r="V996" s="52"/>
      <c r="W996" s="60" t="str">
        <f t="shared" si="219"/>
        <v/>
      </c>
      <c r="X996" s="60" t="str">
        <f t="shared" si="220"/>
        <v/>
      </c>
      <c r="Y996" s="60" t="str">
        <f t="shared" si="221"/>
        <v/>
      </c>
      <c r="Z996" s="55" t="str">
        <f t="shared" si="222"/>
        <v/>
      </c>
    </row>
    <row r="997" spans="1:26" x14ac:dyDescent="0.25">
      <c r="A997" s="59"/>
      <c r="B997" s="122"/>
      <c r="C997" s="59"/>
      <c r="D997" s="61"/>
      <c r="E997" s="52"/>
      <c r="F997" s="52"/>
      <c r="G997" s="65"/>
      <c r="H997" s="97"/>
      <c r="I997" s="52"/>
      <c r="J997" s="60" t="str">
        <f t="shared" si="216"/>
        <v/>
      </c>
      <c r="K997" s="60" t="str">
        <f t="shared" si="217"/>
        <v/>
      </c>
      <c r="L997" s="60" t="str">
        <f t="shared" si="218"/>
        <v/>
      </c>
      <c r="M997" s="52"/>
      <c r="N997" s="52" t="str">
        <f t="shared" si="211"/>
        <v/>
      </c>
      <c r="O997" s="52" t="str">
        <f t="shared" si="212"/>
        <v/>
      </c>
      <c r="P997" s="52" t="str">
        <f t="shared" si="213"/>
        <v/>
      </c>
      <c r="Q997" s="52" t="str">
        <f>+IF(A997="","",CONCATENATE(YEAR(A997),"-",VLOOKUP(MONTH(A997),INFO_CALENDRIER!$I$1:$J$13,2,FALSE)))</f>
        <v/>
      </c>
      <c r="R997" s="52" t="str">
        <f t="shared" si="214"/>
        <v/>
      </c>
      <c r="S997" s="60" t="str">
        <f t="shared" si="215"/>
        <v/>
      </c>
      <c r="T997" s="52" t="str">
        <f>IF(H997="","",IF(I997=INFO_CALENDRIER!$AB$2,IF(BD!H997="COMMANDE","ALBAN1","ALBAN2"),IF(I997=INFO_CALENDRIER!$AB$3,IF(BD!H997="COMMANDE","ALICE1","ALICE2"),IF(I997=INFO_CALENDRIER!$AB$4,IF(BD!H997="COMMANDE","EUGENIE1","EUGENIE2"),IF(I997=INFO_CALENDRIER!$AB$5,IF(BD!H997="COMMANDE","FRED1","FRED2"),IF(I997=INFO_CALENDRIER!$AB$6,IF(BD!H997="COMMANDE","HERVE1","HERVE2"),IF(I997=INFO_CALENDRIER!$AB$7,IF(BD!H997="COMMANDE","MARIA1","MARIA2"),IF(I997=INFO_CALENDRIER!$AB$8,IF(BD!H997="COMMANDE","MARIE1","MARIE2"),IF(I997=INFO_CALENDRIER!$AB$9,IF(BD!H997="COMMANDE","VALERIE1","VALERIE2"),"erreur")))))))))</f>
        <v/>
      </c>
      <c r="U997" s="52"/>
      <c r="V997" s="52"/>
      <c r="W997" s="60" t="str">
        <f t="shared" si="219"/>
        <v/>
      </c>
      <c r="X997" s="60" t="str">
        <f t="shared" si="220"/>
        <v/>
      </c>
      <c r="Y997" s="60" t="str">
        <f t="shared" si="221"/>
        <v/>
      </c>
      <c r="Z997" s="55" t="str">
        <f t="shared" si="222"/>
        <v/>
      </c>
    </row>
    <row r="998" spans="1:26" x14ac:dyDescent="0.25">
      <c r="A998" s="59"/>
      <c r="B998" s="122"/>
      <c r="C998" s="59"/>
      <c r="D998" s="61"/>
      <c r="E998" s="52"/>
      <c r="F998" s="52"/>
      <c r="G998" s="65"/>
      <c r="H998" s="97"/>
      <c r="I998" s="52"/>
      <c r="J998" s="60" t="str">
        <f t="shared" si="216"/>
        <v/>
      </c>
      <c r="K998" s="60" t="str">
        <f t="shared" si="217"/>
        <v/>
      </c>
      <c r="L998" s="60" t="str">
        <f t="shared" si="218"/>
        <v/>
      </c>
      <c r="M998" s="52"/>
      <c r="N998" s="52" t="str">
        <f t="shared" si="211"/>
        <v/>
      </c>
      <c r="O998" s="52" t="str">
        <f t="shared" si="212"/>
        <v/>
      </c>
      <c r="P998" s="52" t="str">
        <f t="shared" si="213"/>
        <v/>
      </c>
      <c r="Q998" s="52" t="str">
        <f>+IF(A998="","",CONCATENATE(YEAR(A998),"-",VLOOKUP(MONTH(A998),INFO_CALENDRIER!$I$1:$J$13,2,FALSE)))</f>
        <v/>
      </c>
      <c r="R998" s="52" t="str">
        <f t="shared" si="214"/>
        <v/>
      </c>
      <c r="S998" s="60" t="str">
        <f t="shared" si="215"/>
        <v/>
      </c>
      <c r="T998" s="52" t="str">
        <f>IF(H998="","",IF(I998=INFO_CALENDRIER!$AB$2,IF(BD!H998="COMMANDE","ALBAN1","ALBAN2"),IF(I998=INFO_CALENDRIER!$AB$3,IF(BD!H998="COMMANDE","ALICE1","ALICE2"),IF(I998=INFO_CALENDRIER!$AB$4,IF(BD!H998="COMMANDE","EUGENIE1","EUGENIE2"),IF(I998=INFO_CALENDRIER!$AB$5,IF(BD!H998="COMMANDE","FRED1","FRED2"),IF(I998=INFO_CALENDRIER!$AB$6,IF(BD!H998="COMMANDE","HERVE1","HERVE2"),IF(I998=INFO_CALENDRIER!$AB$7,IF(BD!H998="COMMANDE","MARIA1","MARIA2"),IF(I998=INFO_CALENDRIER!$AB$8,IF(BD!H998="COMMANDE","MARIE1","MARIE2"),IF(I998=INFO_CALENDRIER!$AB$9,IF(BD!H998="COMMANDE","VALERIE1","VALERIE2"),"erreur")))))))))</f>
        <v/>
      </c>
      <c r="U998" s="52"/>
      <c r="V998" s="52"/>
      <c r="W998" s="60" t="str">
        <f t="shared" si="219"/>
        <v/>
      </c>
      <c r="X998" s="60" t="str">
        <f t="shared" si="220"/>
        <v/>
      </c>
      <c r="Y998" s="60" t="str">
        <f t="shared" si="221"/>
        <v/>
      </c>
      <c r="Z998" s="55" t="str">
        <f t="shared" si="222"/>
        <v/>
      </c>
    </row>
    <row r="999" spans="1:26" x14ac:dyDescent="0.25">
      <c r="A999" s="59"/>
      <c r="B999" s="122"/>
      <c r="C999" s="59"/>
      <c r="D999" s="61"/>
      <c r="E999" s="52"/>
      <c r="F999" s="52"/>
      <c r="G999" s="65"/>
      <c r="H999" s="97"/>
      <c r="I999" s="52"/>
      <c r="J999" s="60" t="str">
        <f t="shared" si="216"/>
        <v/>
      </c>
      <c r="K999" s="60" t="str">
        <f t="shared" si="217"/>
        <v/>
      </c>
      <c r="L999" s="60" t="str">
        <f t="shared" si="218"/>
        <v/>
      </c>
      <c r="M999" s="52"/>
      <c r="N999" s="52" t="str">
        <f t="shared" si="211"/>
        <v/>
      </c>
      <c r="O999" s="52" t="str">
        <f t="shared" si="212"/>
        <v/>
      </c>
      <c r="P999" s="52" t="str">
        <f t="shared" si="213"/>
        <v/>
      </c>
      <c r="Q999" s="52" t="str">
        <f>+IF(A999="","",CONCATENATE(YEAR(A999),"-",VLOOKUP(MONTH(A999),INFO_CALENDRIER!$I$1:$J$13,2,FALSE)))</f>
        <v/>
      </c>
      <c r="R999" s="52" t="str">
        <f t="shared" si="214"/>
        <v/>
      </c>
      <c r="S999" s="60" t="str">
        <f t="shared" si="215"/>
        <v/>
      </c>
      <c r="T999" s="52" t="str">
        <f>IF(H999="","",IF(I999=INFO_CALENDRIER!$AB$2,IF(BD!H999="COMMANDE","ALBAN1","ALBAN2"),IF(I999=INFO_CALENDRIER!$AB$3,IF(BD!H999="COMMANDE","ALICE1","ALICE2"),IF(I999=INFO_CALENDRIER!$AB$4,IF(BD!H999="COMMANDE","EUGENIE1","EUGENIE2"),IF(I999=INFO_CALENDRIER!$AB$5,IF(BD!H999="COMMANDE","FRED1","FRED2"),IF(I999=INFO_CALENDRIER!$AB$6,IF(BD!H999="COMMANDE","HERVE1","HERVE2"),IF(I999=INFO_CALENDRIER!$AB$7,IF(BD!H999="COMMANDE","MARIA1","MARIA2"),IF(I999=INFO_CALENDRIER!$AB$8,IF(BD!H999="COMMANDE","MARIE1","MARIE2"),IF(I999=INFO_CALENDRIER!$AB$9,IF(BD!H999="COMMANDE","VALERIE1","VALERIE2"),"erreur")))))))))</f>
        <v/>
      </c>
      <c r="U999" s="52"/>
      <c r="V999" s="52"/>
      <c r="W999" s="60" t="str">
        <f t="shared" si="219"/>
        <v/>
      </c>
      <c r="X999" s="60" t="str">
        <f t="shared" si="220"/>
        <v/>
      </c>
      <c r="Y999" s="60" t="str">
        <f t="shared" si="221"/>
        <v/>
      </c>
      <c r="Z999" s="55" t="str">
        <f t="shared" si="222"/>
        <v/>
      </c>
    </row>
    <row r="1000" spans="1:26" x14ac:dyDescent="0.25">
      <c r="A1000" s="59"/>
      <c r="B1000" s="122"/>
      <c r="C1000" s="59"/>
      <c r="D1000" s="61"/>
      <c r="E1000" s="52"/>
      <c r="F1000" s="52"/>
      <c r="G1000" s="65"/>
      <c r="H1000" s="97"/>
      <c r="I1000" s="52"/>
      <c r="J1000" s="60" t="str">
        <f t="shared" si="216"/>
        <v/>
      </c>
      <c r="K1000" s="60" t="str">
        <f t="shared" si="217"/>
        <v/>
      </c>
      <c r="L1000" s="60" t="str">
        <f t="shared" si="218"/>
        <v/>
      </c>
      <c r="M1000" s="52"/>
      <c r="N1000" s="52" t="str">
        <f t="shared" si="211"/>
        <v/>
      </c>
      <c r="O1000" s="52" t="str">
        <f t="shared" si="212"/>
        <v/>
      </c>
      <c r="P1000" s="52" t="str">
        <f t="shared" si="213"/>
        <v/>
      </c>
      <c r="Q1000" s="52" t="str">
        <f>+IF(A1000="","",CONCATENATE(YEAR(A1000),"-",VLOOKUP(MONTH(A1000),INFO_CALENDRIER!$I$1:$J$13,2,FALSE)))</f>
        <v/>
      </c>
      <c r="R1000" s="52" t="str">
        <f t="shared" si="214"/>
        <v/>
      </c>
      <c r="S1000" s="60" t="str">
        <f t="shared" si="215"/>
        <v/>
      </c>
      <c r="T1000" s="52" t="str">
        <f>IF(H1000="","",IF(I1000=INFO_CALENDRIER!$AB$2,IF(BD!H1000="COMMANDE","ALBAN1","ALBAN2"),IF(I1000=INFO_CALENDRIER!$AB$3,IF(BD!H1000="COMMANDE","ALICE1","ALICE2"),IF(I1000=INFO_CALENDRIER!$AB$4,IF(BD!H1000="COMMANDE","EUGENIE1","EUGENIE2"),IF(I1000=INFO_CALENDRIER!$AB$5,IF(BD!H1000="COMMANDE","FRED1","FRED2"),IF(I1000=INFO_CALENDRIER!$AB$6,IF(BD!H1000="COMMANDE","HERVE1","HERVE2"),IF(I1000=INFO_CALENDRIER!$AB$7,IF(BD!H1000="COMMANDE","MARIA1","MARIA2"),IF(I1000=INFO_CALENDRIER!$AB$8,IF(BD!H1000="COMMANDE","MARIE1","MARIE2"),IF(I1000=INFO_CALENDRIER!$AB$9,IF(BD!H1000="COMMANDE","VALERIE1","VALERIE2"),"erreur")))))))))</f>
        <v/>
      </c>
      <c r="U1000" s="52"/>
      <c r="V1000" s="52"/>
      <c r="W1000" s="60" t="str">
        <f t="shared" si="219"/>
        <v/>
      </c>
      <c r="X1000" s="60" t="str">
        <f t="shared" si="220"/>
        <v/>
      </c>
      <c r="Y1000" s="60" t="str">
        <f t="shared" si="221"/>
        <v/>
      </c>
      <c r="Z1000" s="55" t="str">
        <f t="shared" si="222"/>
        <v/>
      </c>
    </row>
    <row r="1001" spans="1:26" x14ac:dyDescent="0.25">
      <c r="A1001" s="59"/>
      <c r="B1001" s="122"/>
      <c r="C1001" s="59"/>
      <c r="D1001" s="61"/>
      <c r="E1001" s="52"/>
      <c r="F1001" s="52"/>
      <c r="G1001" s="65"/>
      <c r="H1001" s="97"/>
      <c r="I1001" s="52"/>
      <c r="J1001" s="60" t="str">
        <f t="shared" si="216"/>
        <v/>
      </c>
      <c r="K1001" s="60" t="str">
        <f t="shared" si="217"/>
        <v/>
      </c>
      <c r="L1001" s="60" t="str">
        <f t="shared" si="218"/>
        <v/>
      </c>
      <c r="M1001" s="52"/>
      <c r="N1001" s="52" t="str">
        <f t="shared" si="211"/>
        <v/>
      </c>
      <c r="O1001" s="52" t="str">
        <f t="shared" si="212"/>
        <v/>
      </c>
      <c r="P1001" s="52" t="str">
        <f t="shared" si="213"/>
        <v/>
      </c>
      <c r="Q1001" s="52" t="str">
        <f>+IF(A1001="","",CONCATENATE(YEAR(A1001),"-",VLOOKUP(MONTH(A1001),INFO_CALENDRIER!$I$1:$J$13,2,FALSE)))</f>
        <v/>
      </c>
      <c r="R1001" s="52" t="str">
        <f t="shared" si="214"/>
        <v/>
      </c>
      <c r="S1001" s="60" t="str">
        <f t="shared" si="215"/>
        <v/>
      </c>
      <c r="T1001" s="52" t="str">
        <f>IF(H1001="","",IF(I1001=INFO_CALENDRIER!$AB$2,IF(BD!H1001="COMMANDE","ALBAN1","ALBAN2"),IF(I1001=INFO_CALENDRIER!$AB$3,IF(BD!H1001="COMMANDE","ALICE1","ALICE2"),IF(I1001=INFO_CALENDRIER!$AB$4,IF(BD!H1001="COMMANDE","EUGENIE1","EUGENIE2"),IF(I1001=INFO_CALENDRIER!$AB$5,IF(BD!H1001="COMMANDE","FRED1","FRED2"),IF(I1001=INFO_CALENDRIER!$AB$6,IF(BD!H1001="COMMANDE","HERVE1","HERVE2"),IF(I1001=INFO_CALENDRIER!$AB$7,IF(BD!H1001="COMMANDE","MARIA1","MARIA2"),IF(I1001=INFO_CALENDRIER!$AB$8,IF(BD!H1001="COMMANDE","MARIE1","MARIE2"),IF(I1001=INFO_CALENDRIER!$AB$9,IF(BD!H1001="COMMANDE","VALERIE1","VALERIE2"),"erreur")))))))))</f>
        <v/>
      </c>
      <c r="U1001" s="52"/>
      <c r="V1001" s="52"/>
      <c r="W1001" s="60" t="str">
        <f t="shared" si="219"/>
        <v/>
      </c>
      <c r="X1001" s="60" t="str">
        <f t="shared" si="220"/>
        <v/>
      </c>
      <c r="Y1001" s="60" t="str">
        <f t="shared" si="221"/>
        <v/>
      </c>
      <c r="Z1001" s="55" t="str">
        <f t="shared" si="222"/>
        <v/>
      </c>
    </row>
    <row r="1002" spans="1:26" x14ac:dyDescent="0.25">
      <c r="A1002" s="59"/>
      <c r="B1002" s="122"/>
      <c r="C1002" s="59"/>
      <c r="D1002" s="61"/>
      <c r="E1002" s="52"/>
      <c r="F1002" s="52"/>
      <c r="G1002" s="65"/>
      <c r="H1002" s="97"/>
      <c r="I1002" s="52"/>
      <c r="J1002" s="60" t="str">
        <f t="shared" si="216"/>
        <v/>
      </c>
      <c r="K1002" s="60" t="str">
        <f t="shared" si="217"/>
        <v/>
      </c>
      <c r="L1002" s="60" t="str">
        <f t="shared" si="218"/>
        <v/>
      </c>
      <c r="M1002" s="52"/>
      <c r="N1002" s="52" t="str">
        <f t="shared" si="211"/>
        <v/>
      </c>
      <c r="O1002" s="52" t="str">
        <f t="shared" si="212"/>
        <v/>
      </c>
      <c r="P1002" s="52" t="str">
        <f t="shared" si="213"/>
        <v/>
      </c>
      <c r="Q1002" s="52" t="str">
        <f>+IF(A1002="","",CONCATENATE(YEAR(A1002),"-",VLOOKUP(MONTH(A1002),INFO_CALENDRIER!$I$1:$J$13,2,FALSE)))</f>
        <v/>
      </c>
      <c r="R1002" s="52" t="str">
        <f t="shared" si="214"/>
        <v/>
      </c>
      <c r="S1002" s="60" t="str">
        <f t="shared" si="215"/>
        <v/>
      </c>
      <c r="T1002" s="52" t="str">
        <f>IF(H1002="","",IF(I1002=INFO_CALENDRIER!$AB$2,IF(BD!H1002="COMMANDE","ALBAN1","ALBAN2"),IF(I1002=INFO_CALENDRIER!$AB$3,IF(BD!H1002="COMMANDE","ALICE1","ALICE2"),IF(I1002=INFO_CALENDRIER!$AB$4,IF(BD!H1002="COMMANDE","EUGENIE1","EUGENIE2"),IF(I1002=INFO_CALENDRIER!$AB$5,IF(BD!H1002="COMMANDE","FRED1","FRED2"),IF(I1002=INFO_CALENDRIER!$AB$6,IF(BD!H1002="COMMANDE","HERVE1","HERVE2"),IF(I1002=INFO_CALENDRIER!$AB$7,IF(BD!H1002="COMMANDE","MARIA1","MARIA2"),IF(I1002=INFO_CALENDRIER!$AB$8,IF(BD!H1002="COMMANDE","MARIE1","MARIE2"),IF(I1002=INFO_CALENDRIER!$AB$9,IF(BD!H1002="COMMANDE","VALERIE1","VALERIE2"),"erreur")))))))))</f>
        <v/>
      </c>
      <c r="U1002" s="52"/>
      <c r="V1002" s="52"/>
      <c r="W1002" s="60" t="str">
        <f t="shared" si="219"/>
        <v/>
      </c>
      <c r="X1002" s="60" t="str">
        <f t="shared" si="220"/>
        <v/>
      </c>
      <c r="Y1002" s="60" t="str">
        <f t="shared" si="221"/>
        <v/>
      </c>
      <c r="Z1002" s="55" t="str">
        <f t="shared" si="222"/>
        <v/>
      </c>
    </row>
    <row r="1003" spans="1:26" x14ac:dyDescent="0.25">
      <c r="A1003" s="59"/>
      <c r="B1003" s="122"/>
      <c r="C1003" s="59"/>
      <c r="D1003" s="61"/>
      <c r="E1003" s="52"/>
      <c r="F1003" s="52"/>
      <c r="G1003" s="65"/>
      <c r="H1003" s="97"/>
      <c r="I1003" s="52"/>
      <c r="J1003" s="60" t="str">
        <f t="shared" si="216"/>
        <v/>
      </c>
      <c r="K1003" s="60" t="str">
        <f t="shared" si="217"/>
        <v/>
      </c>
      <c r="L1003" s="60" t="str">
        <f t="shared" si="218"/>
        <v/>
      </c>
      <c r="M1003" s="52"/>
      <c r="N1003" s="52" t="str">
        <f t="shared" si="211"/>
        <v/>
      </c>
      <c r="O1003" s="52" t="str">
        <f t="shared" si="212"/>
        <v/>
      </c>
      <c r="P1003" s="52" t="str">
        <f t="shared" si="213"/>
        <v/>
      </c>
      <c r="Q1003" s="52" t="str">
        <f>+IF(A1003="","",CONCATENATE(YEAR(A1003),"-",VLOOKUP(MONTH(A1003),INFO_CALENDRIER!$I$1:$J$13,2,FALSE)))</f>
        <v/>
      </c>
      <c r="R1003" s="52" t="str">
        <f t="shared" si="214"/>
        <v/>
      </c>
      <c r="S1003" s="60" t="str">
        <f t="shared" si="215"/>
        <v/>
      </c>
      <c r="T1003" s="52" t="str">
        <f>IF(H1003="","",IF(I1003=INFO_CALENDRIER!$AB$2,IF(BD!H1003="COMMANDE","ALBAN1","ALBAN2"),IF(I1003=INFO_CALENDRIER!$AB$3,IF(BD!H1003="COMMANDE","ALICE1","ALICE2"),IF(I1003=INFO_CALENDRIER!$AB$4,IF(BD!H1003="COMMANDE","EUGENIE1","EUGENIE2"),IF(I1003=INFO_CALENDRIER!$AB$5,IF(BD!H1003="COMMANDE","FRED1","FRED2"),IF(I1003=INFO_CALENDRIER!$AB$6,IF(BD!H1003="COMMANDE","HERVE1","HERVE2"),IF(I1003=INFO_CALENDRIER!$AB$7,IF(BD!H1003="COMMANDE","MARIA1","MARIA2"),IF(I1003=INFO_CALENDRIER!$AB$8,IF(BD!H1003="COMMANDE","MARIE1","MARIE2"),IF(I1003=INFO_CALENDRIER!$AB$9,IF(BD!H1003="COMMANDE","VALERIE1","VALERIE2"),"erreur")))))))))</f>
        <v/>
      </c>
      <c r="U1003" s="52"/>
      <c r="V1003" s="52"/>
      <c r="W1003" s="60" t="str">
        <f t="shared" si="219"/>
        <v/>
      </c>
      <c r="X1003" s="60" t="str">
        <f t="shared" si="220"/>
        <v/>
      </c>
      <c r="Y1003" s="60" t="str">
        <f t="shared" si="221"/>
        <v/>
      </c>
      <c r="Z1003" s="55" t="str">
        <f t="shared" si="222"/>
        <v/>
      </c>
    </row>
    <row r="1004" spans="1:26" x14ac:dyDescent="0.25">
      <c r="A1004" s="59"/>
      <c r="B1004" s="122"/>
      <c r="C1004" s="59"/>
      <c r="D1004" s="61"/>
      <c r="E1004" s="52"/>
      <c r="F1004" s="52"/>
      <c r="G1004" s="65"/>
      <c r="H1004" s="97"/>
      <c r="I1004" s="52"/>
      <c r="J1004" s="60" t="str">
        <f t="shared" si="216"/>
        <v/>
      </c>
      <c r="K1004" s="60" t="str">
        <f t="shared" si="217"/>
        <v/>
      </c>
      <c r="L1004" s="60" t="str">
        <f t="shared" si="218"/>
        <v/>
      </c>
      <c r="M1004" s="52"/>
      <c r="N1004" s="52" t="str">
        <f t="shared" si="211"/>
        <v/>
      </c>
      <c r="O1004" s="52" t="str">
        <f t="shared" si="212"/>
        <v/>
      </c>
      <c r="P1004" s="52" t="str">
        <f t="shared" si="213"/>
        <v/>
      </c>
      <c r="Q1004" s="52" t="str">
        <f>+IF(A1004="","",CONCATENATE(YEAR(A1004),"-",VLOOKUP(MONTH(A1004),INFO_CALENDRIER!$I$1:$J$13,2,FALSE)))</f>
        <v/>
      </c>
      <c r="R1004" s="52" t="str">
        <f t="shared" si="214"/>
        <v/>
      </c>
      <c r="S1004" s="60" t="str">
        <f t="shared" si="215"/>
        <v/>
      </c>
      <c r="T1004" s="52" t="str">
        <f>IF(H1004="","",IF(I1004=INFO_CALENDRIER!$AB$2,IF(BD!H1004="COMMANDE","ALBAN1","ALBAN2"),IF(I1004=INFO_CALENDRIER!$AB$3,IF(BD!H1004="COMMANDE","ALICE1","ALICE2"),IF(I1004=INFO_CALENDRIER!$AB$4,IF(BD!H1004="COMMANDE","EUGENIE1","EUGENIE2"),IF(I1004=INFO_CALENDRIER!$AB$5,IF(BD!H1004="COMMANDE","FRED1","FRED2"),IF(I1004=INFO_CALENDRIER!$AB$6,IF(BD!H1004="COMMANDE","HERVE1","HERVE2"),IF(I1004=INFO_CALENDRIER!$AB$7,IF(BD!H1004="COMMANDE","MARIA1","MARIA2"),IF(I1004=INFO_CALENDRIER!$AB$8,IF(BD!H1004="COMMANDE","MARIE1","MARIE2"),IF(I1004=INFO_CALENDRIER!$AB$9,IF(BD!H1004="COMMANDE","VALERIE1","VALERIE2"),"erreur")))))))))</f>
        <v/>
      </c>
      <c r="U1004" s="52"/>
      <c r="V1004" s="52"/>
      <c r="W1004" s="60" t="str">
        <f t="shared" si="219"/>
        <v/>
      </c>
      <c r="X1004" s="60" t="str">
        <f t="shared" si="220"/>
        <v/>
      </c>
      <c r="Y1004" s="60" t="str">
        <f t="shared" si="221"/>
        <v/>
      </c>
      <c r="Z1004" s="55" t="str">
        <f t="shared" si="222"/>
        <v/>
      </c>
    </row>
    <row r="1005" spans="1:26" x14ac:dyDescent="0.25">
      <c r="A1005" s="59"/>
      <c r="B1005" s="122"/>
      <c r="C1005" s="59"/>
      <c r="D1005" s="61"/>
      <c r="E1005" s="52"/>
      <c r="F1005" s="52"/>
      <c r="G1005" s="65"/>
      <c r="H1005" s="97"/>
      <c r="I1005" s="52"/>
      <c r="J1005" s="60" t="str">
        <f t="shared" si="216"/>
        <v/>
      </c>
      <c r="K1005" s="60" t="str">
        <f t="shared" si="217"/>
        <v/>
      </c>
      <c r="L1005" s="60" t="str">
        <f t="shared" si="218"/>
        <v/>
      </c>
      <c r="M1005" s="52"/>
      <c r="N1005" s="52" t="str">
        <f t="shared" si="211"/>
        <v/>
      </c>
      <c r="O1005" s="52" t="str">
        <f t="shared" si="212"/>
        <v/>
      </c>
      <c r="P1005" s="52" t="str">
        <f t="shared" si="213"/>
        <v/>
      </c>
      <c r="Q1005" s="52" t="str">
        <f>+IF(A1005="","",CONCATENATE(YEAR(A1005),"-",VLOOKUP(MONTH(A1005),INFO_CALENDRIER!$I$1:$J$13,2,FALSE)))</f>
        <v/>
      </c>
      <c r="R1005" s="52" t="str">
        <f t="shared" si="214"/>
        <v/>
      </c>
      <c r="S1005" s="60" t="str">
        <f t="shared" si="215"/>
        <v/>
      </c>
      <c r="T1005" s="52" t="str">
        <f>IF(H1005="","",IF(I1005=INFO_CALENDRIER!$AB$2,IF(BD!H1005="COMMANDE","ALBAN1","ALBAN2"),IF(I1005=INFO_CALENDRIER!$AB$3,IF(BD!H1005="COMMANDE","ALICE1","ALICE2"),IF(I1005=INFO_CALENDRIER!$AB$4,IF(BD!H1005="COMMANDE","EUGENIE1","EUGENIE2"),IF(I1005=INFO_CALENDRIER!$AB$5,IF(BD!H1005="COMMANDE","FRED1","FRED2"),IF(I1005=INFO_CALENDRIER!$AB$6,IF(BD!H1005="COMMANDE","HERVE1","HERVE2"),IF(I1005=INFO_CALENDRIER!$AB$7,IF(BD!H1005="COMMANDE","MARIA1","MARIA2"),IF(I1005=INFO_CALENDRIER!$AB$8,IF(BD!H1005="COMMANDE","MARIE1","MARIE2"),IF(I1005=INFO_CALENDRIER!$AB$9,IF(BD!H1005="COMMANDE","VALERIE1","VALERIE2"),"erreur")))))))))</f>
        <v/>
      </c>
      <c r="U1005" s="52"/>
      <c r="V1005" s="52"/>
      <c r="W1005" s="60" t="str">
        <f t="shared" si="219"/>
        <v/>
      </c>
      <c r="X1005" s="60" t="str">
        <f t="shared" si="220"/>
        <v/>
      </c>
      <c r="Y1005" s="60" t="str">
        <f t="shared" si="221"/>
        <v/>
      </c>
      <c r="Z1005" s="55" t="str">
        <f t="shared" si="222"/>
        <v/>
      </c>
    </row>
    <row r="1006" spans="1:26" x14ac:dyDescent="0.25">
      <c r="A1006" s="59"/>
      <c r="B1006" s="122"/>
      <c r="C1006" s="59"/>
      <c r="D1006" s="61"/>
      <c r="E1006" s="52"/>
      <c r="F1006" s="52"/>
      <c r="G1006" s="65"/>
      <c r="H1006" s="97"/>
      <c r="I1006" s="52"/>
      <c r="J1006" s="60" t="str">
        <f t="shared" si="216"/>
        <v/>
      </c>
      <c r="K1006" s="60" t="str">
        <f t="shared" si="217"/>
        <v/>
      </c>
      <c r="L1006" s="60" t="str">
        <f t="shared" si="218"/>
        <v/>
      </c>
      <c r="M1006" s="52"/>
      <c r="N1006" s="52" t="str">
        <f t="shared" si="211"/>
        <v/>
      </c>
      <c r="O1006" s="52" t="str">
        <f t="shared" si="212"/>
        <v/>
      </c>
      <c r="P1006" s="52" t="str">
        <f t="shared" si="213"/>
        <v/>
      </c>
      <c r="Q1006" s="52" t="str">
        <f>+IF(A1006="","",CONCATENATE(YEAR(A1006),"-",VLOOKUP(MONTH(A1006),INFO_CALENDRIER!$I$1:$J$13,2,FALSE)))</f>
        <v/>
      </c>
      <c r="R1006" s="52" t="str">
        <f t="shared" si="214"/>
        <v/>
      </c>
      <c r="S1006" s="60" t="str">
        <f t="shared" si="215"/>
        <v/>
      </c>
      <c r="T1006" s="52" t="str">
        <f>IF(H1006="","",IF(I1006=INFO_CALENDRIER!$AB$2,IF(BD!H1006="COMMANDE","ALBAN1","ALBAN2"),IF(I1006=INFO_CALENDRIER!$AB$3,IF(BD!H1006="COMMANDE","ALICE1","ALICE2"),IF(I1006=INFO_CALENDRIER!$AB$4,IF(BD!H1006="COMMANDE","EUGENIE1","EUGENIE2"),IF(I1006=INFO_CALENDRIER!$AB$5,IF(BD!H1006="COMMANDE","FRED1","FRED2"),IF(I1006=INFO_CALENDRIER!$AB$6,IF(BD!H1006="COMMANDE","HERVE1","HERVE2"),IF(I1006=INFO_CALENDRIER!$AB$7,IF(BD!H1006="COMMANDE","MARIA1","MARIA2"),IF(I1006=INFO_CALENDRIER!$AB$8,IF(BD!H1006="COMMANDE","MARIE1","MARIE2"),IF(I1006=INFO_CALENDRIER!$AB$9,IF(BD!H1006="COMMANDE","VALERIE1","VALERIE2"),"erreur")))))))))</f>
        <v/>
      </c>
      <c r="U1006" s="52"/>
      <c r="V1006" s="52"/>
      <c r="W1006" s="60" t="str">
        <f t="shared" si="219"/>
        <v/>
      </c>
      <c r="X1006" s="60" t="str">
        <f t="shared" si="220"/>
        <v/>
      </c>
      <c r="Y1006" s="60" t="str">
        <f t="shared" si="221"/>
        <v/>
      </c>
      <c r="Z1006" s="55" t="str">
        <f t="shared" si="222"/>
        <v/>
      </c>
    </row>
    <row r="1007" spans="1:26" x14ac:dyDescent="0.25">
      <c r="A1007" s="59"/>
      <c r="B1007" s="122"/>
      <c r="C1007" s="59"/>
      <c r="D1007" s="61"/>
      <c r="E1007" s="52"/>
      <c r="F1007" s="52"/>
      <c r="G1007" s="65"/>
      <c r="H1007" s="97"/>
      <c r="I1007" s="52"/>
      <c r="J1007" s="60" t="str">
        <f t="shared" si="216"/>
        <v/>
      </c>
      <c r="K1007" s="60" t="str">
        <f t="shared" si="217"/>
        <v/>
      </c>
      <c r="L1007" s="60" t="str">
        <f t="shared" si="218"/>
        <v/>
      </c>
      <c r="M1007" s="52"/>
      <c r="N1007" s="52" t="str">
        <f t="shared" si="211"/>
        <v/>
      </c>
      <c r="O1007" s="52" t="str">
        <f t="shared" si="212"/>
        <v/>
      </c>
      <c r="P1007" s="52" t="str">
        <f t="shared" si="213"/>
        <v/>
      </c>
      <c r="Q1007" s="52" t="str">
        <f>+IF(A1007="","",CONCATENATE(YEAR(A1007),"-",VLOOKUP(MONTH(A1007),INFO_CALENDRIER!$I$1:$J$13,2,FALSE)))</f>
        <v/>
      </c>
      <c r="R1007" s="52" t="str">
        <f t="shared" si="214"/>
        <v/>
      </c>
      <c r="S1007" s="60" t="str">
        <f t="shared" si="215"/>
        <v/>
      </c>
      <c r="T1007" s="52" t="str">
        <f>IF(H1007="","",IF(I1007=INFO_CALENDRIER!$AB$2,IF(BD!H1007="COMMANDE","ALBAN1","ALBAN2"),IF(I1007=INFO_CALENDRIER!$AB$3,IF(BD!H1007="COMMANDE","ALICE1","ALICE2"),IF(I1007=INFO_CALENDRIER!$AB$4,IF(BD!H1007="COMMANDE","EUGENIE1","EUGENIE2"),IF(I1007=INFO_CALENDRIER!$AB$5,IF(BD!H1007="COMMANDE","FRED1","FRED2"),IF(I1007=INFO_CALENDRIER!$AB$6,IF(BD!H1007="COMMANDE","HERVE1","HERVE2"),IF(I1007=INFO_CALENDRIER!$AB$7,IF(BD!H1007="COMMANDE","MARIA1","MARIA2"),IF(I1007=INFO_CALENDRIER!$AB$8,IF(BD!H1007="COMMANDE","MARIE1","MARIE2"),IF(I1007=INFO_CALENDRIER!$AB$9,IF(BD!H1007="COMMANDE","VALERIE1","VALERIE2"),"erreur")))))))))</f>
        <v/>
      </c>
      <c r="U1007" s="52"/>
      <c r="V1007" s="52"/>
      <c r="W1007" s="60" t="str">
        <f t="shared" si="219"/>
        <v/>
      </c>
      <c r="X1007" s="60" t="str">
        <f t="shared" si="220"/>
        <v/>
      </c>
      <c r="Y1007" s="60" t="str">
        <f t="shared" si="221"/>
        <v/>
      </c>
      <c r="Z1007" s="55" t="str">
        <f t="shared" si="222"/>
        <v/>
      </c>
    </row>
    <row r="1008" spans="1:26" x14ac:dyDescent="0.25">
      <c r="A1008" s="59"/>
      <c r="B1008" s="122"/>
      <c r="C1008" s="59"/>
      <c r="D1008" s="61"/>
      <c r="E1008" s="52"/>
      <c r="F1008" s="52"/>
      <c r="G1008" s="65"/>
      <c r="H1008" s="97"/>
      <c r="I1008" s="52"/>
      <c r="J1008" s="60" t="str">
        <f t="shared" si="216"/>
        <v/>
      </c>
      <c r="K1008" s="60" t="str">
        <f t="shared" si="217"/>
        <v/>
      </c>
      <c r="L1008" s="60" t="str">
        <f t="shared" si="218"/>
        <v/>
      </c>
      <c r="M1008" s="52"/>
      <c r="N1008" s="52" t="str">
        <f t="shared" si="211"/>
        <v/>
      </c>
      <c r="O1008" s="52" t="str">
        <f t="shared" si="212"/>
        <v/>
      </c>
      <c r="P1008" s="52" t="str">
        <f t="shared" si="213"/>
        <v/>
      </c>
      <c r="Q1008" s="52" t="str">
        <f>+IF(A1008="","",CONCATENATE(YEAR(A1008),"-",VLOOKUP(MONTH(A1008),INFO_CALENDRIER!$I$1:$J$13,2,FALSE)))</f>
        <v/>
      </c>
      <c r="R1008" s="52" t="str">
        <f t="shared" si="214"/>
        <v/>
      </c>
      <c r="S1008" s="60" t="str">
        <f t="shared" si="215"/>
        <v/>
      </c>
      <c r="T1008" s="52" t="str">
        <f>IF(H1008="","",IF(I1008=INFO_CALENDRIER!$AB$2,IF(BD!H1008="COMMANDE","ALBAN1","ALBAN2"),IF(I1008=INFO_CALENDRIER!$AB$3,IF(BD!H1008="COMMANDE","ALICE1","ALICE2"),IF(I1008=INFO_CALENDRIER!$AB$4,IF(BD!H1008="COMMANDE","EUGENIE1","EUGENIE2"),IF(I1008=INFO_CALENDRIER!$AB$5,IF(BD!H1008="COMMANDE","FRED1","FRED2"),IF(I1008=INFO_CALENDRIER!$AB$6,IF(BD!H1008="COMMANDE","HERVE1","HERVE2"),IF(I1008=INFO_CALENDRIER!$AB$7,IF(BD!H1008="COMMANDE","MARIA1","MARIA2"),IF(I1008=INFO_CALENDRIER!$AB$8,IF(BD!H1008="COMMANDE","MARIE1","MARIE2"),IF(I1008=INFO_CALENDRIER!$AB$9,IF(BD!H1008="COMMANDE","VALERIE1","VALERIE2"),"erreur")))))))))</f>
        <v/>
      </c>
      <c r="U1008" s="52"/>
      <c r="V1008" s="52"/>
      <c r="W1008" s="60" t="str">
        <f t="shared" si="219"/>
        <v/>
      </c>
      <c r="X1008" s="60" t="str">
        <f t="shared" si="220"/>
        <v/>
      </c>
      <c r="Y1008" s="60" t="str">
        <f t="shared" si="221"/>
        <v/>
      </c>
      <c r="Z1008" s="55" t="str">
        <f t="shared" si="222"/>
        <v/>
      </c>
    </row>
    <row r="1009" spans="1:26" x14ac:dyDescent="0.25">
      <c r="A1009" s="59"/>
      <c r="B1009" s="122"/>
      <c r="C1009" s="59"/>
      <c r="D1009" s="61"/>
      <c r="E1009" s="52"/>
      <c r="F1009" s="52"/>
      <c r="G1009" s="65"/>
      <c r="H1009" s="97"/>
      <c r="I1009" s="52"/>
      <c r="J1009" s="60" t="str">
        <f t="shared" si="216"/>
        <v/>
      </c>
      <c r="K1009" s="60" t="str">
        <f t="shared" si="217"/>
        <v/>
      </c>
      <c r="L1009" s="60" t="str">
        <f t="shared" si="218"/>
        <v/>
      </c>
      <c r="M1009" s="52"/>
      <c r="N1009" s="52" t="str">
        <f t="shared" si="211"/>
        <v/>
      </c>
      <c r="O1009" s="52" t="str">
        <f t="shared" si="212"/>
        <v/>
      </c>
      <c r="P1009" s="52" t="str">
        <f t="shared" si="213"/>
        <v/>
      </c>
      <c r="Q1009" s="52" t="str">
        <f>+IF(A1009="","",CONCATENATE(YEAR(A1009),"-",VLOOKUP(MONTH(A1009),INFO_CALENDRIER!$I$1:$J$13,2,FALSE)))</f>
        <v/>
      </c>
      <c r="R1009" s="52" t="str">
        <f t="shared" si="214"/>
        <v/>
      </c>
      <c r="S1009" s="60" t="str">
        <f t="shared" si="215"/>
        <v/>
      </c>
      <c r="T1009" s="52" t="str">
        <f>IF(H1009="","",IF(I1009=INFO_CALENDRIER!$AB$2,IF(BD!H1009="COMMANDE","ALBAN1","ALBAN2"),IF(I1009=INFO_CALENDRIER!$AB$3,IF(BD!H1009="COMMANDE","ALICE1","ALICE2"),IF(I1009=INFO_CALENDRIER!$AB$4,IF(BD!H1009="COMMANDE","EUGENIE1","EUGENIE2"),IF(I1009=INFO_CALENDRIER!$AB$5,IF(BD!H1009="COMMANDE","FRED1","FRED2"),IF(I1009=INFO_CALENDRIER!$AB$6,IF(BD!H1009="COMMANDE","HERVE1","HERVE2"),IF(I1009=INFO_CALENDRIER!$AB$7,IF(BD!H1009="COMMANDE","MARIA1","MARIA2"),IF(I1009=INFO_CALENDRIER!$AB$8,IF(BD!H1009="COMMANDE","MARIE1","MARIE2"),IF(I1009=INFO_CALENDRIER!$AB$9,IF(BD!H1009="COMMANDE","VALERIE1","VALERIE2"),"erreur")))))))))</f>
        <v/>
      </c>
      <c r="U1009" s="52"/>
      <c r="V1009" s="52"/>
      <c r="W1009" s="60" t="str">
        <f t="shared" si="219"/>
        <v/>
      </c>
      <c r="X1009" s="60" t="str">
        <f t="shared" si="220"/>
        <v/>
      </c>
      <c r="Y1009" s="60" t="str">
        <f t="shared" si="221"/>
        <v/>
      </c>
      <c r="Z1009" s="55" t="str">
        <f t="shared" si="222"/>
        <v/>
      </c>
    </row>
    <row r="1010" spans="1:26" x14ac:dyDescent="0.25">
      <c r="A1010" s="59"/>
      <c r="B1010" s="122"/>
      <c r="C1010" s="59"/>
      <c r="D1010" s="61"/>
      <c r="E1010" s="52"/>
      <c r="F1010" s="52"/>
      <c r="G1010" s="65"/>
      <c r="H1010" s="97"/>
      <c r="I1010" s="52"/>
      <c r="J1010" s="60" t="str">
        <f t="shared" si="216"/>
        <v/>
      </c>
      <c r="K1010" s="60" t="str">
        <f t="shared" si="217"/>
        <v/>
      </c>
      <c r="L1010" s="60" t="str">
        <f t="shared" si="218"/>
        <v/>
      </c>
      <c r="M1010" s="52"/>
      <c r="N1010" s="52" t="str">
        <f t="shared" si="211"/>
        <v/>
      </c>
      <c r="O1010" s="52" t="str">
        <f t="shared" si="212"/>
        <v/>
      </c>
      <c r="P1010" s="52" t="str">
        <f t="shared" si="213"/>
        <v/>
      </c>
      <c r="Q1010" s="52" t="str">
        <f>+IF(A1010="","",CONCATENATE(YEAR(A1010),"-",VLOOKUP(MONTH(A1010),INFO_CALENDRIER!$I$1:$J$13,2,FALSE)))</f>
        <v/>
      </c>
      <c r="R1010" s="52" t="str">
        <f t="shared" si="214"/>
        <v/>
      </c>
      <c r="S1010" s="60" t="str">
        <f t="shared" si="215"/>
        <v/>
      </c>
      <c r="T1010" s="52" t="str">
        <f>IF(H1010="","",IF(I1010=INFO_CALENDRIER!$AB$2,IF(BD!H1010="COMMANDE","ALBAN1","ALBAN2"),IF(I1010=INFO_CALENDRIER!$AB$3,IF(BD!H1010="COMMANDE","ALICE1","ALICE2"),IF(I1010=INFO_CALENDRIER!$AB$4,IF(BD!H1010="COMMANDE","EUGENIE1","EUGENIE2"),IF(I1010=INFO_CALENDRIER!$AB$5,IF(BD!H1010="COMMANDE","FRED1","FRED2"),IF(I1010=INFO_CALENDRIER!$AB$6,IF(BD!H1010="COMMANDE","HERVE1","HERVE2"),IF(I1010=INFO_CALENDRIER!$AB$7,IF(BD!H1010="COMMANDE","MARIA1","MARIA2"),IF(I1010=INFO_CALENDRIER!$AB$8,IF(BD!H1010="COMMANDE","MARIE1","MARIE2"),IF(I1010=INFO_CALENDRIER!$AB$9,IF(BD!H1010="COMMANDE","VALERIE1","VALERIE2"),"erreur")))))))))</f>
        <v/>
      </c>
      <c r="U1010" s="52"/>
      <c r="V1010" s="52"/>
      <c r="W1010" s="60" t="str">
        <f t="shared" si="219"/>
        <v/>
      </c>
      <c r="X1010" s="60" t="str">
        <f t="shared" si="220"/>
        <v/>
      </c>
      <c r="Y1010" s="60" t="str">
        <f t="shared" si="221"/>
        <v/>
      </c>
      <c r="Z1010" s="55" t="str">
        <f t="shared" si="222"/>
        <v/>
      </c>
    </row>
    <row r="1011" spans="1:26" x14ac:dyDescent="0.25">
      <c r="A1011" s="59"/>
      <c r="B1011" s="122"/>
      <c r="C1011" s="59"/>
      <c r="D1011" s="61"/>
      <c r="E1011" s="52"/>
      <c r="F1011" s="52"/>
      <c r="G1011" s="65"/>
      <c r="H1011" s="97"/>
      <c r="I1011" s="52"/>
      <c r="J1011" s="60" t="str">
        <f t="shared" si="216"/>
        <v/>
      </c>
      <c r="K1011" s="60" t="str">
        <f t="shared" si="217"/>
        <v/>
      </c>
      <c r="L1011" s="60" t="str">
        <f t="shared" si="218"/>
        <v/>
      </c>
      <c r="M1011" s="52"/>
      <c r="N1011" s="52" t="str">
        <f t="shared" si="211"/>
        <v/>
      </c>
      <c r="O1011" s="52" t="str">
        <f t="shared" si="212"/>
        <v/>
      </c>
      <c r="P1011" s="52" t="str">
        <f t="shared" si="213"/>
        <v/>
      </c>
      <c r="Q1011" s="52" t="str">
        <f>+IF(A1011="","",CONCATENATE(YEAR(A1011),"-",VLOOKUP(MONTH(A1011),INFO_CALENDRIER!$I$1:$J$13,2,FALSE)))</f>
        <v/>
      </c>
      <c r="R1011" s="52" t="str">
        <f t="shared" si="214"/>
        <v/>
      </c>
      <c r="S1011" s="60" t="str">
        <f t="shared" si="215"/>
        <v/>
      </c>
      <c r="T1011" s="52" t="str">
        <f>IF(H1011="","",IF(I1011=INFO_CALENDRIER!$AB$2,IF(BD!H1011="COMMANDE","ALBAN1","ALBAN2"),IF(I1011=INFO_CALENDRIER!$AB$3,IF(BD!H1011="COMMANDE","ALICE1","ALICE2"),IF(I1011=INFO_CALENDRIER!$AB$4,IF(BD!H1011="COMMANDE","EUGENIE1","EUGENIE2"),IF(I1011=INFO_CALENDRIER!$AB$5,IF(BD!H1011="COMMANDE","FRED1","FRED2"),IF(I1011=INFO_CALENDRIER!$AB$6,IF(BD!H1011="COMMANDE","HERVE1","HERVE2"),IF(I1011=INFO_CALENDRIER!$AB$7,IF(BD!H1011="COMMANDE","MARIA1","MARIA2"),IF(I1011=INFO_CALENDRIER!$AB$8,IF(BD!H1011="COMMANDE","MARIE1","MARIE2"),IF(I1011=INFO_CALENDRIER!$AB$9,IF(BD!H1011="COMMANDE","VALERIE1","VALERIE2"),"erreur")))))))))</f>
        <v/>
      </c>
      <c r="U1011" s="52"/>
      <c r="V1011" s="52"/>
      <c r="W1011" s="60" t="str">
        <f t="shared" si="219"/>
        <v/>
      </c>
      <c r="X1011" s="60" t="str">
        <f t="shared" si="220"/>
        <v/>
      </c>
      <c r="Y1011" s="60" t="str">
        <f t="shared" si="221"/>
        <v/>
      </c>
      <c r="Z1011" s="55" t="str">
        <f t="shared" si="222"/>
        <v/>
      </c>
    </row>
    <row r="1012" spans="1:26" x14ac:dyDescent="0.25">
      <c r="A1012" s="59"/>
      <c r="B1012" s="122"/>
      <c r="C1012" s="59"/>
      <c r="D1012" s="61"/>
      <c r="E1012" s="52"/>
      <c r="F1012" s="52"/>
      <c r="G1012" s="65"/>
      <c r="H1012" s="97"/>
      <c r="I1012" s="52"/>
      <c r="J1012" s="60" t="str">
        <f t="shared" si="216"/>
        <v/>
      </c>
      <c r="K1012" s="60" t="str">
        <f t="shared" si="217"/>
        <v/>
      </c>
      <c r="L1012" s="60" t="str">
        <f t="shared" si="218"/>
        <v/>
      </c>
      <c r="M1012" s="52"/>
      <c r="N1012" s="52" t="str">
        <f t="shared" si="211"/>
        <v/>
      </c>
      <c r="O1012" s="52" t="str">
        <f t="shared" si="212"/>
        <v/>
      </c>
      <c r="P1012" s="52" t="str">
        <f t="shared" si="213"/>
        <v/>
      </c>
      <c r="Q1012" s="52" t="str">
        <f>+IF(A1012="","",CONCATENATE(YEAR(A1012),"-",VLOOKUP(MONTH(A1012),INFO_CALENDRIER!$I$1:$J$13,2,FALSE)))</f>
        <v/>
      </c>
      <c r="R1012" s="52" t="str">
        <f t="shared" si="214"/>
        <v/>
      </c>
      <c r="S1012" s="60" t="str">
        <f t="shared" si="215"/>
        <v/>
      </c>
      <c r="T1012" s="52" t="str">
        <f>IF(H1012="","",IF(I1012=INFO_CALENDRIER!$AB$2,IF(BD!H1012="COMMANDE","ALBAN1","ALBAN2"),IF(I1012=INFO_CALENDRIER!$AB$3,IF(BD!H1012="COMMANDE","ALICE1","ALICE2"),IF(I1012=INFO_CALENDRIER!$AB$4,IF(BD!H1012="COMMANDE","EUGENIE1","EUGENIE2"),IF(I1012=INFO_CALENDRIER!$AB$5,IF(BD!H1012="COMMANDE","FRED1","FRED2"),IF(I1012=INFO_CALENDRIER!$AB$6,IF(BD!H1012="COMMANDE","HERVE1","HERVE2"),IF(I1012=INFO_CALENDRIER!$AB$7,IF(BD!H1012="COMMANDE","MARIA1","MARIA2"),IF(I1012=INFO_CALENDRIER!$AB$8,IF(BD!H1012="COMMANDE","MARIE1","MARIE2"),IF(I1012=INFO_CALENDRIER!$AB$9,IF(BD!H1012="COMMANDE","VALERIE1","VALERIE2"),"erreur")))))))))</f>
        <v/>
      </c>
      <c r="U1012" s="52"/>
      <c r="V1012" s="52"/>
      <c r="W1012" s="60" t="str">
        <f t="shared" si="219"/>
        <v/>
      </c>
      <c r="X1012" s="60" t="str">
        <f t="shared" si="220"/>
        <v/>
      </c>
      <c r="Y1012" s="60" t="str">
        <f t="shared" si="221"/>
        <v/>
      </c>
      <c r="Z1012" s="55" t="str">
        <f t="shared" si="222"/>
        <v/>
      </c>
    </row>
    <row r="1013" spans="1:26" x14ac:dyDescent="0.25">
      <c r="A1013" s="59"/>
      <c r="B1013" s="122"/>
      <c r="C1013" s="59"/>
      <c r="D1013" s="61"/>
      <c r="E1013" s="52"/>
      <c r="F1013" s="52"/>
      <c r="G1013" s="65"/>
      <c r="H1013" s="97"/>
      <c r="I1013" s="52"/>
      <c r="J1013" s="60" t="str">
        <f t="shared" si="216"/>
        <v/>
      </c>
      <c r="K1013" s="60" t="str">
        <f t="shared" si="217"/>
        <v/>
      </c>
      <c r="L1013" s="60" t="str">
        <f t="shared" si="218"/>
        <v/>
      </c>
      <c r="M1013" s="52"/>
      <c r="N1013" s="52" t="str">
        <f t="shared" si="211"/>
        <v/>
      </c>
      <c r="O1013" s="52" t="str">
        <f t="shared" si="212"/>
        <v/>
      </c>
      <c r="P1013" s="52" t="str">
        <f t="shared" si="213"/>
        <v/>
      </c>
      <c r="Q1013" s="52" t="str">
        <f>+IF(A1013="","",CONCATENATE(YEAR(A1013),"-",VLOOKUP(MONTH(A1013),INFO_CALENDRIER!$I$1:$J$13,2,FALSE)))</f>
        <v/>
      </c>
      <c r="R1013" s="52" t="str">
        <f t="shared" si="214"/>
        <v/>
      </c>
      <c r="S1013" s="60" t="str">
        <f t="shared" si="215"/>
        <v/>
      </c>
      <c r="T1013" s="52" t="str">
        <f>IF(H1013="","",IF(I1013=INFO_CALENDRIER!$AB$2,IF(BD!H1013="COMMANDE","ALBAN1","ALBAN2"),IF(I1013=INFO_CALENDRIER!$AB$3,IF(BD!H1013="COMMANDE","ALICE1","ALICE2"),IF(I1013=INFO_CALENDRIER!$AB$4,IF(BD!H1013="COMMANDE","EUGENIE1","EUGENIE2"),IF(I1013=INFO_CALENDRIER!$AB$5,IF(BD!H1013="COMMANDE","FRED1","FRED2"),IF(I1013=INFO_CALENDRIER!$AB$6,IF(BD!H1013="COMMANDE","HERVE1","HERVE2"),IF(I1013=INFO_CALENDRIER!$AB$7,IF(BD!H1013="COMMANDE","MARIA1","MARIA2"),IF(I1013=INFO_CALENDRIER!$AB$8,IF(BD!H1013="COMMANDE","MARIE1","MARIE2"),IF(I1013=INFO_CALENDRIER!$AB$9,IF(BD!H1013="COMMANDE","VALERIE1","VALERIE2"),"erreur")))))))))</f>
        <v/>
      </c>
      <c r="U1013" s="52"/>
      <c r="V1013" s="52"/>
      <c r="W1013" s="60" t="str">
        <f t="shared" si="219"/>
        <v/>
      </c>
      <c r="X1013" s="60" t="str">
        <f t="shared" si="220"/>
        <v/>
      </c>
      <c r="Y1013" s="60" t="str">
        <f t="shared" si="221"/>
        <v/>
      </c>
      <c r="Z1013" s="55" t="str">
        <f t="shared" si="222"/>
        <v/>
      </c>
    </row>
    <row r="1014" spans="1:26" x14ac:dyDescent="0.25">
      <c r="A1014" s="59"/>
      <c r="B1014" s="122"/>
      <c r="C1014" s="59"/>
      <c r="D1014" s="61"/>
      <c r="E1014" s="52"/>
      <c r="F1014" s="52"/>
      <c r="G1014" s="65"/>
      <c r="H1014" s="97"/>
      <c r="I1014" s="52"/>
      <c r="J1014" s="60" t="str">
        <f t="shared" si="216"/>
        <v/>
      </c>
      <c r="K1014" s="60" t="str">
        <f t="shared" si="217"/>
        <v/>
      </c>
      <c r="L1014" s="60" t="str">
        <f t="shared" si="218"/>
        <v/>
      </c>
      <c r="M1014" s="52"/>
      <c r="N1014" s="52" t="str">
        <f t="shared" si="211"/>
        <v/>
      </c>
      <c r="O1014" s="52" t="str">
        <f t="shared" si="212"/>
        <v/>
      </c>
      <c r="P1014" s="52" t="str">
        <f t="shared" si="213"/>
        <v/>
      </c>
      <c r="Q1014" s="52" t="str">
        <f>+IF(A1014="","",CONCATENATE(YEAR(A1014),"-",VLOOKUP(MONTH(A1014),INFO_CALENDRIER!$I$1:$J$13,2,FALSE)))</f>
        <v/>
      </c>
      <c r="R1014" s="52" t="str">
        <f t="shared" si="214"/>
        <v/>
      </c>
      <c r="S1014" s="60" t="str">
        <f t="shared" si="215"/>
        <v/>
      </c>
      <c r="T1014" s="52" t="str">
        <f>IF(H1014="","",IF(I1014=INFO_CALENDRIER!$AB$2,IF(BD!H1014="COMMANDE","ALBAN1","ALBAN2"),IF(I1014=INFO_CALENDRIER!$AB$3,IF(BD!H1014="COMMANDE","ALICE1","ALICE2"),IF(I1014=INFO_CALENDRIER!$AB$4,IF(BD!H1014="COMMANDE","EUGENIE1","EUGENIE2"),IF(I1014=INFO_CALENDRIER!$AB$5,IF(BD!H1014="COMMANDE","FRED1","FRED2"),IF(I1014=INFO_CALENDRIER!$AB$6,IF(BD!H1014="COMMANDE","HERVE1","HERVE2"),IF(I1014=INFO_CALENDRIER!$AB$7,IF(BD!H1014="COMMANDE","MARIA1","MARIA2"),IF(I1014=INFO_CALENDRIER!$AB$8,IF(BD!H1014="COMMANDE","MARIE1","MARIE2"),IF(I1014=INFO_CALENDRIER!$AB$9,IF(BD!H1014="COMMANDE","VALERIE1","VALERIE2"),"erreur")))))))))</f>
        <v/>
      </c>
      <c r="U1014" s="52"/>
      <c r="V1014" s="52"/>
      <c r="W1014" s="60" t="str">
        <f t="shared" si="219"/>
        <v/>
      </c>
      <c r="X1014" s="60" t="str">
        <f t="shared" si="220"/>
        <v/>
      </c>
      <c r="Y1014" s="60" t="str">
        <f t="shared" si="221"/>
        <v/>
      </c>
      <c r="Z1014" s="55" t="str">
        <f t="shared" si="222"/>
        <v/>
      </c>
    </row>
    <row r="1015" spans="1:26" x14ac:dyDescent="0.25">
      <c r="A1015" s="59"/>
      <c r="B1015" s="122"/>
      <c r="C1015" s="59"/>
      <c r="D1015" s="61"/>
      <c r="E1015" s="52"/>
      <c r="F1015" s="52"/>
      <c r="G1015" s="65"/>
      <c r="H1015" s="97"/>
      <c r="I1015" s="52"/>
      <c r="J1015" s="60" t="str">
        <f t="shared" si="216"/>
        <v/>
      </c>
      <c r="K1015" s="60" t="str">
        <f t="shared" si="217"/>
        <v/>
      </c>
      <c r="L1015" s="60" t="str">
        <f t="shared" si="218"/>
        <v/>
      </c>
      <c r="M1015" s="52"/>
      <c r="N1015" s="52" t="str">
        <f t="shared" si="211"/>
        <v/>
      </c>
      <c r="O1015" s="52" t="str">
        <f t="shared" si="212"/>
        <v/>
      </c>
      <c r="P1015" s="52" t="str">
        <f t="shared" si="213"/>
        <v/>
      </c>
      <c r="Q1015" s="52" t="str">
        <f>+IF(A1015="","",CONCATENATE(YEAR(A1015),"-",VLOOKUP(MONTH(A1015),INFO_CALENDRIER!$I$1:$J$13,2,FALSE)))</f>
        <v/>
      </c>
      <c r="R1015" s="52" t="str">
        <f t="shared" si="214"/>
        <v/>
      </c>
      <c r="S1015" s="60" t="str">
        <f t="shared" si="215"/>
        <v/>
      </c>
      <c r="T1015" s="52" t="str">
        <f>IF(H1015="","",IF(I1015=INFO_CALENDRIER!$AB$2,IF(BD!H1015="COMMANDE","ALBAN1","ALBAN2"),IF(I1015=INFO_CALENDRIER!$AB$3,IF(BD!H1015="COMMANDE","ALICE1","ALICE2"),IF(I1015=INFO_CALENDRIER!$AB$4,IF(BD!H1015="COMMANDE","EUGENIE1","EUGENIE2"),IF(I1015=INFO_CALENDRIER!$AB$5,IF(BD!H1015="COMMANDE","FRED1","FRED2"),IF(I1015=INFO_CALENDRIER!$AB$6,IF(BD!H1015="COMMANDE","HERVE1","HERVE2"),IF(I1015=INFO_CALENDRIER!$AB$7,IF(BD!H1015="COMMANDE","MARIA1","MARIA2"),IF(I1015=INFO_CALENDRIER!$AB$8,IF(BD!H1015="COMMANDE","MARIE1","MARIE2"),IF(I1015=INFO_CALENDRIER!$AB$9,IF(BD!H1015="COMMANDE","VALERIE1","VALERIE2"),"erreur")))))))))</f>
        <v/>
      </c>
      <c r="U1015" s="52"/>
      <c r="V1015" s="52"/>
      <c r="W1015" s="60" t="str">
        <f t="shared" si="219"/>
        <v/>
      </c>
      <c r="X1015" s="60" t="str">
        <f t="shared" si="220"/>
        <v/>
      </c>
      <c r="Y1015" s="60" t="str">
        <f t="shared" si="221"/>
        <v/>
      </c>
      <c r="Z1015" s="55" t="str">
        <f t="shared" si="222"/>
        <v/>
      </c>
    </row>
    <row r="1016" spans="1:26" x14ac:dyDescent="0.25">
      <c r="A1016" s="59"/>
      <c r="B1016" s="122"/>
      <c r="C1016" s="59"/>
      <c r="D1016" s="61"/>
      <c r="E1016" s="52"/>
      <c r="F1016" s="52"/>
      <c r="G1016" s="65"/>
      <c r="H1016" s="97"/>
      <c r="I1016" s="52"/>
      <c r="J1016" s="60" t="str">
        <f t="shared" si="216"/>
        <v/>
      </c>
      <c r="K1016" s="60" t="str">
        <f t="shared" si="217"/>
        <v/>
      </c>
      <c r="L1016" s="60" t="str">
        <f t="shared" si="218"/>
        <v/>
      </c>
      <c r="M1016" s="52"/>
      <c r="N1016" s="52" t="str">
        <f t="shared" si="211"/>
        <v/>
      </c>
      <c r="O1016" s="52" t="str">
        <f t="shared" si="212"/>
        <v/>
      </c>
      <c r="P1016" s="52" t="str">
        <f t="shared" si="213"/>
        <v/>
      </c>
      <c r="Q1016" s="52" t="str">
        <f>+IF(A1016="","",CONCATENATE(YEAR(A1016),"-",VLOOKUP(MONTH(A1016),INFO_CALENDRIER!$I$1:$J$13,2,FALSE)))</f>
        <v/>
      </c>
      <c r="R1016" s="52" t="str">
        <f t="shared" si="214"/>
        <v/>
      </c>
      <c r="S1016" s="60" t="str">
        <f t="shared" si="215"/>
        <v/>
      </c>
      <c r="T1016" s="52" t="str">
        <f>IF(H1016="","",IF(I1016=INFO_CALENDRIER!$AB$2,IF(BD!H1016="COMMANDE","ALBAN1","ALBAN2"),IF(I1016=INFO_CALENDRIER!$AB$3,IF(BD!H1016="COMMANDE","ALICE1","ALICE2"),IF(I1016=INFO_CALENDRIER!$AB$4,IF(BD!H1016="COMMANDE","EUGENIE1","EUGENIE2"),IF(I1016=INFO_CALENDRIER!$AB$5,IF(BD!H1016="COMMANDE","FRED1","FRED2"),IF(I1016=INFO_CALENDRIER!$AB$6,IF(BD!H1016="COMMANDE","HERVE1","HERVE2"),IF(I1016=INFO_CALENDRIER!$AB$7,IF(BD!H1016="COMMANDE","MARIA1","MARIA2"),IF(I1016=INFO_CALENDRIER!$AB$8,IF(BD!H1016="COMMANDE","MARIE1","MARIE2"),IF(I1016=INFO_CALENDRIER!$AB$9,IF(BD!H1016="COMMANDE","VALERIE1","VALERIE2"),"erreur")))))))))</f>
        <v/>
      </c>
      <c r="U1016" s="52"/>
      <c r="V1016" s="52"/>
      <c r="W1016" s="60" t="str">
        <f t="shared" si="219"/>
        <v/>
      </c>
      <c r="X1016" s="60" t="str">
        <f t="shared" si="220"/>
        <v/>
      </c>
      <c r="Y1016" s="60" t="str">
        <f t="shared" si="221"/>
        <v/>
      </c>
      <c r="Z1016" s="55" t="str">
        <f t="shared" si="222"/>
        <v/>
      </c>
    </row>
    <row r="1017" spans="1:26" x14ac:dyDescent="0.25">
      <c r="A1017" s="59"/>
      <c r="B1017" s="122"/>
      <c r="C1017" s="59"/>
      <c r="D1017" s="61"/>
      <c r="E1017" s="52"/>
      <c r="F1017" s="52"/>
      <c r="G1017" s="65"/>
      <c r="H1017" s="97"/>
      <c r="I1017" s="52"/>
      <c r="J1017" s="60" t="str">
        <f t="shared" si="216"/>
        <v/>
      </c>
      <c r="K1017" s="60" t="str">
        <f t="shared" si="217"/>
        <v/>
      </c>
      <c r="L1017" s="60" t="str">
        <f t="shared" si="218"/>
        <v/>
      </c>
      <c r="M1017" s="52"/>
      <c r="N1017" s="52" t="str">
        <f t="shared" si="211"/>
        <v/>
      </c>
      <c r="O1017" s="52" t="str">
        <f t="shared" si="212"/>
        <v/>
      </c>
      <c r="P1017" s="52" t="str">
        <f t="shared" si="213"/>
        <v/>
      </c>
      <c r="Q1017" s="52" t="str">
        <f>+IF(A1017="","",CONCATENATE(YEAR(A1017),"-",VLOOKUP(MONTH(A1017),INFO_CALENDRIER!$I$1:$J$13,2,FALSE)))</f>
        <v/>
      </c>
      <c r="R1017" s="52" t="str">
        <f t="shared" si="214"/>
        <v/>
      </c>
      <c r="S1017" s="60" t="str">
        <f t="shared" si="215"/>
        <v/>
      </c>
      <c r="T1017" s="52" t="str">
        <f>IF(H1017="","",IF(I1017=INFO_CALENDRIER!$AB$2,IF(BD!H1017="COMMANDE","ALBAN1","ALBAN2"),IF(I1017=INFO_CALENDRIER!$AB$3,IF(BD!H1017="COMMANDE","ALICE1","ALICE2"),IF(I1017=INFO_CALENDRIER!$AB$4,IF(BD!H1017="COMMANDE","EUGENIE1","EUGENIE2"),IF(I1017=INFO_CALENDRIER!$AB$5,IF(BD!H1017="COMMANDE","FRED1","FRED2"),IF(I1017=INFO_CALENDRIER!$AB$6,IF(BD!H1017="COMMANDE","HERVE1","HERVE2"),IF(I1017=INFO_CALENDRIER!$AB$7,IF(BD!H1017="COMMANDE","MARIA1","MARIA2"),IF(I1017=INFO_CALENDRIER!$AB$8,IF(BD!H1017="COMMANDE","MARIE1","MARIE2"),IF(I1017=INFO_CALENDRIER!$AB$9,IF(BD!H1017="COMMANDE","VALERIE1","VALERIE2"),"erreur")))))))))</f>
        <v/>
      </c>
      <c r="U1017" s="52"/>
      <c r="V1017" s="52"/>
      <c r="W1017" s="60" t="str">
        <f t="shared" si="219"/>
        <v/>
      </c>
      <c r="X1017" s="60" t="str">
        <f t="shared" si="220"/>
        <v/>
      </c>
      <c r="Y1017" s="60" t="str">
        <f t="shared" si="221"/>
        <v/>
      </c>
      <c r="Z1017" s="55" t="str">
        <f t="shared" si="222"/>
        <v/>
      </c>
    </row>
    <row r="1018" spans="1:26" x14ac:dyDescent="0.25">
      <c r="A1018" s="59"/>
      <c r="B1018" s="122"/>
      <c r="C1018" s="59"/>
      <c r="D1018" s="61"/>
      <c r="E1018" s="52"/>
      <c r="F1018" s="52"/>
      <c r="G1018" s="65"/>
      <c r="H1018" s="97"/>
      <c r="I1018" s="52"/>
      <c r="J1018" s="60" t="str">
        <f t="shared" si="216"/>
        <v/>
      </c>
      <c r="K1018" s="60" t="str">
        <f t="shared" si="217"/>
        <v/>
      </c>
      <c r="L1018" s="60" t="str">
        <f t="shared" si="218"/>
        <v/>
      </c>
      <c r="M1018" s="52"/>
      <c r="N1018" s="52" t="str">
        <f t="shared" si="211"/>
        <v/>
      </c>
      <c r="O1018" s="52" t="str">
        <f t="shared" si="212"/>
        <v/>
      </c>
      <c r="P1018" s="52" t="str">
        <f t="shared" si="213"/>
        <v/>
      </c>
      <c r="Q1018" s="52" t="str">
        <f>+IF(A1018="","",CONCATENATE(YEAR(A1018),"-",VLOOKUP(MONTH(A1018),INFO_CALENDRIER!$I$1:$J$13,2,FALSE)))</f>
        <v/>
      </c>
      <c r="R1018" s="52" t="str">
        <f t="shared" si="214"/>
        <v/>
      </c>
      <c r="S1018" s="60" t="str">
        <f t="shared" si="215"/>
        <v/>
      </c>
      <c r="T1018" s="52" t="str">
        <f>IF(H1018="","",IF(I1018=INFO_CALENDRIER!$AB$2,IF(BD!H1018="COMMANDE","ALBAN1","ALBAN2"),IF(I1018=INFO_CALENDRIER!$AB$3,IF(BD!H1018="COMMANDE","ALICE1","ALICE2"),IF(I1018=INFO_CALENDRIER!$AB$4,IF(BD!H1018="COMMANDE","EUGENIE1","EUGENIE2"),IF(I1018=INFO_CALENDRIER!$AB$5,IF(BD!H1018="COMMANDE","FRED1","FRED2"),IF(I1018=INFO_CALENDRIER!$AB$6,IF(BD!H1018="COMMANDE","HERVE1","HERVE2"),IF(I1018=INFO_CALENDRIER!$AB$7,IF(BD!H1018="COMMANDE","MARIA1","MARIA2"),IF(I1018=INFO_CALENDRIER!$AB$8,IF(BD!H1018="COMMANDE","MARIE1","MARIE2"),IF(I1018=INFO_CALENDRIER!$AB$9,IF(BD!H1018="COMMANDE","VALERIE1","VALERIE2"),"erreur")))))))))</f>
        <v/>
      </c>
      <c r="U1018" s="52"/>
      <c r="V1018" s="52"/>
      <c r="W1018" s="60" t="str">
        <f t="shared" si="219"/>
        <v/>
      </c>
      <c r="X1018" s="60" t="str">
        <f t="shared" si="220"/>
        <v/>
      </c>
      <c r="Y1018" s="60" t="str">
        <f t="shared" si="221"/>
        <v/>
      </c>
      <c r="Z1018" s="55" t="str">
        <f t="shared" si="222"/>
        <v/>
      </c>
    </row>
    <row r="1019" spans="1:26" x14ac:dyDescent="0.25">
      <c r="A1019" s="59"/>
      <c r="B1019" s="122"/>
      <c r="C1019" s="59"/>
      <c r="D1019" s="61"/>
      <c r="E1019" s="52"/>
      <c r="F1019" s="52"/>
      <c r="G1019" s="65"/>
      <c r="H1019" s="97"/>
      <c r="I1019" s="52"/>
      <c r="J1019" s="60" t="str">
        <f t="shared" si="216"/>
        <v/>
      </c>
      <c r="K1019" s="60" t="str">
        <f t="shared" si="217"/>
        <v/>
      </c>
      <c r="L1019" s="60" t="str">
        <f t="shared" si="218"/>
        <v/>
      </c>
      <c r="M1019" s="52"/>
      <c r="N1019" s="52" t="str">
        <f t="shared" si="211"/>
        <v/>
      </c>
      <c r="O1019" s="52" t="str">
        <f t="shared" si="212"/>
        <v/>
      </c>
      <c r="P1019" s="52" t="str">
        <f t="shared" si="213"/>
        <v/>
      </c>
      <c r="Q1019" s="52" t="str">
        <f>+IF(A1019="","",CONCATENATE(YEAR(A1019),"-",VLOOKUP(MONTH(A1019),INFO_CALENDRIER!$I$1:$J$13,2,FALSE)))</f>
        <v/>
      </c>
      <c r="R1019" s="52" t="str">
        <f t="shared" si="214"/>
        <v/>
      </c>
      <c r="S1019" s="60" t="str">
        <f t="shared" si="215"/>
        <v/>
      </c>
      <c r="T1019" s="52" t="str">
        <f>IF(H1019="","",IF(I1019=INFO_CALENDRIER!$AB$2,IF(BD!H1019="COMMANDE","ALBAN1","ALBAN2"),IF(I1019=INFO_CALENDRIER!$AB$3,IF(BD!H1019="COMMANDE","ALICE1","ALICE2"),IF(I1019=INFO_CALENDRIER!$AB$4,IF(BD!H1019="COMMANDE","EUGENIE1","EUGENIE2"),IF(I1019=INFO_CALENDRIER!$AB$5,IF(BD!H1019="COMMANDE","FRED1","FRED2"),IF(I1019=INFO_CALENDRIER!$AB$6,IF(BD!H1019="COMMANDE","HERVE1","HERVE2"),IF(I1019=INFO_CALENDRIER!$AB$7,IF(BD!H1019="COMMANDE","MARIA1","MARIA2"),IF(I1019=INFO_CALENDRIER!$AB$8,IF(BD!H1019="COMMANDE","MARIE1","MARIE2"),IF(I1019=INFO_CALENDRIER!$AB$9,IF(BD!H1019="COMMANDE","VALERIE1","VALERIE2"),"erreur")))))))))</f>
        <v/>
      </c>
      <c r="U1019" s="52"/>
      <c r="V1019" s="52"/>
      <c r="W1019" s="60" t="str">
        <f t="shared" si="219"/>
        <v/>
      </c>
      <c r="X1019" s="60" t="str">
        <f t="shared" si="220"/>
        <v/>
      </c>
      <c r="Y1019" s="60" t="str">
        <f t="shared" si="221"/>
        <v/>
      </c>
      <c r="Z1019" s="55" t="str">
        <f t="shared" si="222"/>
        <v/>
      </c>
    </row>
    <row r="1020" spans="1:26" x14ac:dyDescent="0.25">
      <c r="A1020" s="59"/>
      <c r="B1020" s="122"/>
      <c r="C1020" s="59"/>
      <c r="D1020" s="61"/>
      <c r="E1020" s="52"/>
      <c r="F1020" s="52"/>
      <c r="G1020" s="65"/>
      <c r="H1020" s="97"/>
      <c r="I1020" s="52"/>
      <c r="J1020" s="60" t="str">
        <f t="shared" si="216"/>
        <v/>
      </c>
      <c r="K1020" s="60" t="str">
        <f t="shared" si="217"/>
        <v/>
      </c>
      <c r="L1020" s="60" t="str">
        <f t="shared" si="218"/>
        <v/>
      </c>
      <c r="M1020" s="52"/>
      <c r="N1020" s="52" t="str">
        <f t="shared" si="211"/>
        <v/>
      </c>
      <c r="O1020" s="52" t="str">
        <f t="shared" si="212"/>
        <v/>
      </c>
      <c r="P1020" s="52" t="str">
        <f t="shared" si="213"/>
        <v/>
      </c>
      <c r="Q1020" s="52" t="str">
        <f>+IF(A1020="","",CONCATENATE(YEAR(A1020),"-",VLOOKUP(MONTH(A1020),INFO_CALENDRIER!$I$1:$J$13,2,FALSE)))</f>
        <v/>
      </c>
      <c r="R1020" s="52" t="str">
        <f t="shared" si="214"/>
        <v/>
      </c>
      <c r="S1020" s="60" t="str">
        <f t="shared" si="215"/>
        <v/>
      </c>
      <c r="T1020" s="52" t="str">
        <f>IF(H1020="","",IF(I1020=INFO_CALENDRIER!$AB$2,IF(BD!H1020="COMMANDE","ALBAN1","ALBAN2"),IF(I1020=INFO_CALENDRIER!$AB$3,IF(BD!H1020="COMMANDE","ALICE1","ALICE2"),IF(I1020=INFO_CALENDRIER!$AB$4,IF(BD!H1020="COMMANDE","EUGENIE1","EUGENIE2"),IF(I1020=INFO_CALENDRIER!$AB$5,IF(BD!H1020="COMMANDE","FRED1","FRED2"),IF(I1020=INFO_CALENDRIER!$AB$6,IF(BD!H1020="COMMANDE","HERVE1","HERVE2"),IF(I1020=INFO_CALENDRIER!$AB$7,IF(BD!H1020="COMMANDE","MARIA1","MARIA2"),IF(I1020=INFO_CALENDRIER!$AB$8,IF(BD!H1020="COMMANDE","MARIE1","MARIE2"),IF(I1020=INFO_CALENDRIER!$AB$9,IF(BD!H1020="COMMANDE","VALERIE1","VALERIE2"),"erreur")))))))))</f>
        <v/>
      </c>
      <c r="U1020" s="52"/>
      <c r="V1020" s="52"/>
      <c r="W1020" s="60" t="str">
        <f t="shared" si="219"/>
        <v/>
      </c>
      <c r="X1020" s="60" t="str">
        <f t="shared" si="220"/>
        <v/>
      </c>
      <c r="Y1020" s="60" t="str">
        <f t="shared" si="221"/>
        <v/>
      </c>
      <c r="Z1020" s="55" t="str">
        <f t="shared" si="222"/>
        <v/>
      </c>
    </row>
    <row r="1021" spans="1:26" x14ac:dyDescent="0.25">
      <c r="A1021" s="59"/>
      <c r="B1021" s="122"/>
      <c r="C1021" s="59"/>
      <c r="D1021" s="61"/>
      <c r="E1021" s="52"/>
      <c r="F1021" s="52"/>
      <c r="G1021" s="65"/>
      <c r="H1021" s="97"/>
      <c r="I1021" s="52"/>
      <c r="J1021" s="60" t="str">
        <f t="shared" si="216"/>
        <v/>
      </c>
      <c r="K1021" s="60" t="str">
        <f t="shared" si="217"/>
        <v/>
      </c>
      <c r="L1021" s="60" t="str">
        <f t="shared" si="218"/>
        <v/>
      </c>
      <c r="M1021" s="52"/>
      <c r="N1021" s="52" t="str">
        <f t="shared" si="211"/>
        <v/>
      </c>
      <c r="O1021" s="52" t="str">
        <f t="shared" si="212"/>
        <v/>
      </c>
      <c r="P1021" s="52" t="str">
        <f t="shared" si="213"/>
        <v/>
      </c>
      <c r="Q1021" s="52" t="str">
        <f>+IF(A1021="","",CONCATENATE(YEAR(A1021),"-",VLOOKUP(MONTH(A1021),INFO_CALENDRIER!$I$1:$J$13,2,FALSE)))</f>
        <v/>
      </c>
      <c r="R1021" s="52" t="str">
        <f t="shared" si="214"/>
        <v/>
      </c>
      <c r="S1021" s="60" t="str">
        <f t="shared" si="215"/>
        <v/>
      </c>
      <c r="T1021" s="52" t="str">
        <f>IF(H1021="","",IF(I1021=INFO_CALENDRIER!$AB$2,IF(BD!H1021="COMMANDE","ALBAN1","ALBAN2"),IF(I1021=INFO_CALENDRIER!$AB$3,IF(BD!H1021="COMMANDE","ALICE1","ALICE2"),IF(I1021=INFO_CALENDRIER!$AB$4,IF(BD!H1021="COMMANDE","EUGENIE1","EUGENIE2"),IF(I1021=INFO_CALENDRIER!$AB$5,IF(BD!H1021="COMMANDE","FRED1","FRED2"),IF(I1021=INFO_CALENDRIER!$AB$6,IF(BD!H1021="COMMANDE","HERVE1","HERVE2"),IF(I1021=INFO_CALENDRIER!$AB$7,IF(BD!H1021="COMMANDE","MARIA1","MARIA2"),IF(I1021=INFO_CALENDRIER!$AB$8,IF(BD!H1021="COMMANDE","MARIE1","MARIE2"),IF(I1021=INFO_CALENDRIER!$AB$9,IF(BD!H1021="COMMANDE","VALERIE1","VALERIE2"),"erreur")))))))))</f>
        <v/>
      </c>
      <c r="U1021" s="52"/>
      <c r="V1021" s="52"/>
      <c r="W1021" s="60" t="str">
        <f t="shared" si="219"/>
        <v/>
      </c>
      <c r="X1021" s="60" t="str">
        <f t="shared" si="220"/>
        <v/>
      </c>
      <c r="Y1021" s="60" t="str">
        <f t="shared" si="221"/>
        <v/>
      </c>
      <c r="Z1021" s="55" t="str">
        <f t="shared" si="222"/>
        <v/>
      </c>
    </row>
    <row r="1022" spans="1:26" x14ac:dyDescent="0.25">
      <c r="A1022" s="59"/>
      <c r="B1022" s="122"/>
      <c r="C1022" s="59"/>
      <c r="D1022" s="61"/>
      <c r="E1022" s="52"/>
      <c r="F1022" s="52"/>
      <c r="G1022" s="65"/>
      <c r="H1022" s="97"/>
      <c r="I1022" s="52"/>
      <c r="J1022" s="60" t="str">
        <f t="shared" si="216"/>
        <v/>
      </c>
      <c r="K1022" s="60" t="str">
        <f t="shared" si="217"/>
        <v/>
      </c>
      <c r="L1022" s="60" t="str">
        <f t="shared" si="218"/>
        <v/>
      </c>
      <c r="M1022" s="52"/>
      <c r="N1022" s="52" t="str">
        <f t="shared" si="211"/>
        <v/>
      </c>
      <c r="O1022" s="52" t="str">
        <f t="shared" si="212"/>
        <v/>
      </c>
      <c r="P1022" s="52" t="str">
        <f t="shared" si="213"/>
        <v/>
      </c>
      <c r="Q1022" s="52" t="str">
        <f>+IF(A1022="","",CONCATENATE(YEAR(A1022),"-",VLOOKUP(MONTH(A1022),INFO_CALENDRIER!$I$1:$J$13,2,FALSE)))</f>
        <v/>
      </c>
      <c r="R1022" s="52" t="str">
        <f t="shared" si="214"/>
        <v/>
      </c>
      <c r="S1022" s="60" t="str">
        <f t="shared" si="215"/>
        <v/>
      </c>
      <c r="T1022" s="52" t="str">
        <f>IF(H1022="","",IF(I1022=INFO_CALENDRIER!$AB$2,IF(BD!H1022="COMMANDE","ALBAN1","ALBAN2"),IF(I1022=INFO_CALENDRIER!$AB$3,IF(BD!H1022="COMMANDE","ALICE1","ALICE2"),IF(I1022=INFO_CALENDRIER!$AB$4,IF(BD!H1022="COMMANDE","EUGENIE1","EUGENIE2"),IF(I1022=INFO_CALENDRIER!$AB$5,IF(BD!H1022="COMMANDE","FRED1","FRED2"),IF(I1022=INFO_CALENDRIER!$AB$6,IF(BD!H1022="COMMANDE","HERVE1","HERVE2"),IF(I1022=INFO_CALENDRIER!$AB$7,IF(BD!H1022="COMMANDE","MARIA1","MARIA2"),IF(I1022=INFO_CALENDRIER!$AB$8,IF(BD!H1022="COMMANDE","MARIE1","MARIE2"),IF(I1022=INFO_CALENDRIER!$AB$9,IF(BD!H1022="COMMANDE","VALERIE1","VALERIE2"),"erreur")))))))))</f>
        <v/>
      </c>
      <c r="U1022" s="52"/>
      <c r="V1022" s="52"/>
      <c r="W1022" s="60" t="str">
        <f t="shared" si="219"/>
        <v/>
      </c>
      <c r="X1022" s="60" t="str">
        <f t="shared" si="220"/>
        <v/>
      </c>
      <c r="Y1022" s="60" t="str">
        <f t="shared" si="221"/>
        <v/>
      </c>
      <c r="Z1022" s="55" t="str">
        <f t="shared" si="222"/>
        <v/>
      </c>
    </row>
    <row r="1023" spans="1:26" x14ac:dyDescent="0.25">
      <c r="A1023" s="59"/>
      <c r="B1023" s="122"/>
      <c r="C1023" s="59"/>
      <c r="D1023" s="61"/>
      <c r="E1023" s="52"/>
      <c r="F1023" s="52"/>
      <c r="G1023" s="65"/>
      <c r="H1023" s="97"/>
      <c r="I1023" s="52"/>
      <c r="J1023" s="60" t="str">
        <f t="shared" si="216"/>
        <v/>
      </c>
      <c r="K1023" s="60" t="str">
        <f t="shared" si="217"/>
        <v/>
      </c>
      <c r="L1023" s="60" t="str">
        <f t="shared" si="218"/>
        <v/>
      </c>
      <c r="M1023" s="52"/>
      <c r="N1023" s="52" t="str">
        <f t="shared" si="211"/>
        <v/>
      </c>
      <c r="O1023" s="52" t="str">
        <f t="shared" si="212"/>
        <v/>
      </c>
      <c r="P1023" s="52" t="str">
        <f t="shared" si="213"/>
        <v/>
      </c>
      <c r="Q1023" s="52" t="str">
        <f>+IF(A1023="","",CONCATENATE(YEAR(A1023),"-",VLOOKUP(MONTH(A1023),INFO_CALENDRIER!$I$1:$J$13,2,FALSE)))</f>
        <v/>
      </c>
      <c r="R1023" s="52" t="str">
        <f t="shared" si="214"/>
        <v/>
      </c>
      <c r="S1023" s="60" t="str">
        <f t="shared" si="215"/>
        <v/>
      </c>
      <c r="T1023" s="52" t="str">
        <f>IF(H1023="","",IF(I1023=INFO_CALENDRIER!$AB$2,IF(BD!H1023="COMMANDE","ALBAN1","ALBAN2"),IF(I1023=INFO_CALENDRIER!$AB$3,IF(BD!H1023="COMMANDE","ALICE1","ALICE2"),IF(I1023=INFO_CALENDRIER!$AB$4,IF(BD!H1023="COMMANDE","EUGENIE1","EUGENIE2"),IF(I1023=INFO_CALENDRIER!$AB$5,IF(BD!H1023="COMMANDE","FRED1","FRED2"),IF(I1023=INFO_CALENDRIER!$AB$6,IF(BD!H1023="COMMANDE","HERVE1","HERVE2"),IF(I1023=INFO_CALENDRIER!$AB$7,IF(BD!H1023="COMMANDE","MARIA1","MARIA2"),IF(I1023=INFO_CALENDRIER!$AB$8,IF(BD!H1023="COMMANDE","MARIE1","MARIE2"),IF(I1023=INFO_CALENDRIER!$AB$9,IF(BD!H1023="COMMANDE","VALERIE1","VALERIE2"),"erreur")))))))))</f>
        <v/>
      </c>
      <c r="U1023" s="52"/>
      <c r="V1023" s="52"/>
      <c r="W1023" s="60" t="str">
        <f t="shared" si="219"/>
        <v/>
      </c>
      <c r="X1023" s="60" t="str">
        <f t="shared" si="220"/>
        <v/>
      </c>
      <c r="Y1023" s="60" t="str">
        <f t="shared" si="221"/>
        <v/>
      </c>
      <c r="Z1023" s="55" t="str">
        <f t="shared" si="222"/>
        <v/>
      </c>
    </row>
    <row r="1024" spans="1:26" x14ac:dyDescent="0.25">
      <c r="A1024" s="59"/>
      <c r="B1024" s="122"/>
      <c r="C1024" s="59"/>
      <c r="D1024" s="61"/>
      <c r="E1024" s="52"/>
      <c r="F1024" s="52"/>
      <c r="G1024" s="65"/>
      <c r="H1024" s="97"/>
      <c r="I1024" s="52"/>
      <c r="J1024" s="60" t="str">
        <f t="shared" si="216"/>
        <v/>
      </c>
      <c r="K1024" s="60" t="str">
        <f t="shared" si="217"/>
        <v/>
      </c>
      <c r="L1024" s="60" t="str">
        <f t="shared" si="218"/>
        <v/>
      </c>
      <c r="M1024" s="52"/>
      <c r="N1024" s="52" t="str">
        <f t="shared" si="211"/>
        <v/>
      </c>
      <c r="O1024" s="52" t="str">
        <f t="shared" si="212"/>
        <v/>
      </c>
      <c r="P1024" s="52" t="str">
        <f t="shared" si="213"/>
        <v/>
      </c>
      <c r="Q1024" s="52" t="str">
        <f>+IF(A1024="","",CONCATENATE(YEAR(A1024),"-",VLOOKUP(MONTH(A1024),INFO_CALENDRIER!$I$1:$J$13,2,FALSE)))</f>
        <v/>
      </c>
      <c r="R1024" s="52" t="str">
        <f t="shared" si="214"/>
        <v/>
      </c>
      <c r="S1024" s="60" t="str">
        <f t="shared" si="215"/>
        <v/>
      </c>
      <c r="T1024" s="52" t="str">
        <f>IF(H1024="","",IF(I1024=INFO_CALENDRIER!$AB$2,IF(BD!H1024="COMMANDE","ALBAN1","ALBAN2"),IF(I1024=INFO_CALENDRIER!$AB$3,IF(BD!H1024="COMMANDE","ALICE1","ALICE2"),IF(I1024=INFO_CALENDRIER!$AB$4,IF(BD!H1024="COMMANDE","EUGENIE1","EUGENIE2"),IF(I1024=INFO_CALENDRIER!$AB$5,IF(BD!H1024="COMMANDE","FRED1","FRED2"),IF(I1024=INFO_CALENDRIER!$AB$6,IF(BD!H1024="COMMANDE","HERVE1","HERVE2"),IF(I1024=INFO_CALENDRIER!$AB$7,IF(BD!H1024="COMMANDE","MARIA1","MARIA2"),IF(I1024=INFO_CALENDRIER!$AB$8,IF(BD!H1024="COMMANDE","MARIE1","MARIE2"),IF(I1024=INFO_CALENDRIER!$AB$9,IF(BD!H1024="COMMANDE","VALERIE1","VALERIE2"),"erreur")))))))))</f>
        <v/>
      </c>
      <c r="U1024" s="52"/>
      <c r="V1024" s="52"/>
      <c r="W1024" s="60" t="str">
        <f t="shared" si="219"/>
        <v/>
      </c>
      <c r="X1024" s="60" t="str">
        <f t="shared" si="220"/>
        <v/>
      </c>
      <c r="Y1024" s="60" t="str">
        <f t="shared" si="221"/>
        <v/>
      </c>
      <c r="Z1024" s="55" t="str">
        <f t="shared" si="222"/>
        <v/>
      </c>
    </row>
    <row r="1025" spans="1:26" x14ac:dyDescent="0.25">
      <c r="A1025" s="59"/>
      <c r="B1025" s="122"/>
      <c r="C1025" s="59"/>
      <c r="D1025" s="61"/>
      <c r="E1025" s="52"/>
      <c r="F1025" s="52"/>
      <c r="G1025" s="65"/>
      <c r="H1025" s="97"/>
      <c r="I1025" s="52"/>
      <c r="J1025" s="60" t="str">
        <f t="shared" si="216"/>
        <v/>
      </c>
      <c r="K1025" s="60" t="str">
        <f t="shared" si="217"/>
        <v/>
      </c>
      <c r="L1025" s="60" t="str">
        <f t="shared" si="218"/>
        <v/>
      </c>
      <c r="M1025" s="52"/>
      <c r="N1025" s="52" t="str">
        <f t="shared" si="211"/>
        <v/>
      </c>
      <c r="O1025" s="52" t="str">
        <f t="shared" si="212"/>
        <v/>
      </c>
      <c r="P1025" s="52" t="str">
        <f t="shared" si="213"/>
        <v/>
      </c>
      <c r="Q1025" s="52" t="str">
        <f>+IF(A1025="","",CONCATENATE(YEAR(A1025),"-",VLOOKUP(MONTH(A1025),INFO_CALENDRIER!$I$1:$J$13,2,FALSE)))</f>
        <v/>
      </c>
      <c r="R1025" s="52" t="str">
        <f t="shared" si="214"/>
        <v/>
      </c>
      <c r="S1025" s="60" t="str">
        <f t="shared" si="215"/>
        <v/>
      </c>
      <c r="T1025" s="52" t="str">
        <f>IF(H1025="","",IF(I1025=INFO_CALENDRIER!$AB$2,IF(BD!H1025="COMMANDE","ALBAN1","ALBAN2"),IF(I1025=INFO_CALENDRIER!$AB$3,IF(BD!H1025="COMMANDE","ALICE1","ALICE2"),IF(I1025=INFO_CALENDRIER!$AB$4,IF(BD!H1025="COMMANDE","EUGENIE1","EUGENIE2"),IF(I1025=INFO_CALENDRIER!$AB$5,IF(BD!H1025="COMMANDE","FRED1","FRED2"),IF(I1025=INFO_CALENDRIER!$AB$6,IF(BD!H1025="COMMANDE","HERVE1","HERVE2"),IF(I1025=INFO_CALENDRIER!$AB$7,IF(BD!H1025="COMMANDE","MARIA1","MARIA2"),IF(I1025=INFO_CALENDRIER!$AB$8,IF(BD!H1025="COMMANDE","MARIE1","MARIE2"),IF(I1025=INFO_CALENDRIER!$AB$9,IF(BD!H1025="COMMANDE","VALERIE1","VALERIE2"),"erreur")))))))))</f>
        <v/>
      </c>
      <c r="U1025" s="52"/>
      <c r="V1025" s="52"/>
      <c r="W1025" s="60" t="str">
        <f t="shared" si="219"/>
        <v/>
      </c>
      <c r="X1025" s="60" t="str">
        <f t="shared" si="220"/>
        <v/>
      </c>
      <c r="Y1025" s="60" t="str">
        <f t="shared" si="221"/>
        <v/>
      </c>
      <c r="Z1025" s="55" t="str">
        <f t="shared" si="222"/>
        <v/>
      </c>
    </row>
    <row r="1026" spans="1:26" x14ac:dyDescent="0.25">
      <c r="A1026" s="59"/>
      <c r="B1026" s="122"/>
      <c r="C1026" s="59"/>
      <c r="D1026" s="61"/>
      <c r="E1026" s="52"/>
      <c r="F1026" s="52"/>
      <c r="G1026" s="65"/>
      <c r="H1026" s="97"/>
      <c r="I1026" s="52"/>
      <c r="J1026" s="60" t="str">
        <f t="shared" si="216"/>
        <v/>
      </c>
      <c r="K1026" s="60" t="str">
        <f t="shared" si="217"/>
        <v/>
      </c>
      <c r="L1026" s="60" t="str">
        <f t="shared" si="218"/>
        <v/>
      </c>
      <c r="M1026" s="52"/>
      <c r="N1026" s="52" t="str">
        <f t="shared" si="211"/>
        <v/>
      </c>
      <c r="O1026" s="52" t="str">
        <f t="shared" si="212"/>
        <v/>
      </c>
      <c r="P1026" s="52" t="str">
        <f t="shared" si="213"/>
        <v/>
      </c>
      <c r="Q1026" s="52" t="str">
        <f>+IF(A1026="","",CONCATENATE(YEAR(A1026),"-",VLOOKUP(MONTH(A1026),INFO_CALENDRIER!$I$1:$J$13,2,FALSE)))</f>
        <v/>
      </c>
      <c r="R1026" s="52" t="str">
        <f t="shared" si="214"/>
        <v/>
      </c>
      <c r="S1026" s="60" t="str">
        <f t="shared" si="215"/>
        <v/>
      </c>
      <c r="T1026" s="52" t="str">
        <f>IF(H1026="","",IF(I1026=INFO_CALENDRIER!$AB$2,IF(BD!H1026="COMMANDE","ALBAN1","ALBAN2"),IF(I1026=INFO_CALENDRIER!$AB$3,IF(BD!H1026="COMMANDE","ALICE1","ALICE2"),IF(I1026=INFO_CALENDRIER!$AB$4,IF(BD!H1026="COMMANDE","EUGENIE1","EUGENIE2"),IF(I1026=INFO_CALENDRIER!$AB$5,IF(BD!H1026="COMMANDE","FRED1","FRED2"),IF(I1026=INFO_CALENDRIER!$AB$6,IF(BD!H1026="COMMANDE","HERVE1","HERVE2"),IF(I1026=INFO_CALENDRIER!$AB$7,IF(BD!H1026="COMMANDE","MARIA1","MARIA2"),IF(I1026=INFO_CALENDRIER!$AB$8,IF(BD!H1026="COMMANDE","MARIE1","MARIE2"),IF(I1026=INFO_CALENDRIER!$AB$9,IF(BD!H1026="COMMANDE","VALERIE1","VALERIE2"),"erreur")))))))))</f>
        <v/>
      </c>
      <c r="U1026" s="52"/>
      <c r="V1026" s="52"/>
      <c r="W1026" s="60" t="str">
        <f t="shared" si="219"/>
        <v/>
      </c>
      <c r="X1026" s="60" t="str">
        <f t="shared" si="220"/>
        <v/>
      </c>
      <c r="Y1026" s="60" t="str">
        <f t="shared" si="221"/>
        <v/>
      </c>
      <c r="Z1026" s="55" t="str">
        <f t="shared" si="222"/>
        <v/>
      </c>
    </row>
    <row r="1027" spans="1:26" x14ac:dyDescent="0.25">
      <c r="A1027" s="59"/>
      <c r="B1027" s="122"/>
      <c r="C1027" s="59"/>
      <c r="D1027" s="61"/>
      <c r="E1027" s="52"/>
      <c r="F1027" s="52"/>
      <c r="G1027" s="65"/>
      <c r="H1027" s="97"/>
      <c r="I1027" s="52"/>
      <c r="J1027" s="60" t="str">
        <f t="shared" si="216"/>
        <v/>
      </c>
      <c r="K1027" s="60" t="str">
        <f t="shared" si="217"/>
        <v/>
      </c>
      <c r="L1027" s="60" t="str">
        <f t="shared" si="218"/>
        <v/>
      </c>
      <c r="M1027" s="52"/>
      <c r="N1027" s="52" t="str">
        <f t="shared" ref="N1027:N1090" si="223">+IF($A1027="","",IF(OR(ISERR(K1027),ISNA(K1027)),1,0))</f>
        <v/>
      </c>
      <c r="O1027" s="52" t="str">
        <f t="shared" ref="O1027:O1090" si="224">+IF($A1027="","",IF(OR(ISERR(J1027),ISNA(J1027)),1,0))</f>
        <v/>
      </c>
      <c r="P1027" s="52" t="str">
        <f t="shared" ref="P1027:P1090" si="225">IF($A1027="","",IF(OR(ISERR(L1027),ISNA(L1027)),1,0))</f>
        <v/>
      </c>
      <c r="Q1027" s="52" t="str">
        <f>+IF(A1027="","",CONCATENATE(YEAR(A1027),"-",VLOOKUP(MONTH(A1027),INFO_CALENDRIER!$I$1:$J$13,2,FALSE)))</f>
        <v/>
      </c>
      <c r="R1027" s="52" t="str">
        <f t="shared" ref="R1027:R1090" si="226">+IF($A1027="","",IF(OR(ISERR(E1027),ISNA(E1027)),1,0))</f>
        <v/>
      </c>
      <c r="S1027" s="60" t="str">
        <f t="shared" ref="S1027:S1090" si="227">IF($A1027="","",IF(OR(ISERR(I1027),ISNA(I1027)),1,0))</f>
        <v/>
      </c>
      <c r="T1027" s="52" t="str">
        <f>IF(H1027="","",IF(I1027=INFO_CALENDRIER!$AB$2,IF(BD!H1027="COMMANDE","ALBAN1","ALBAN2"),IF(I1027=INFO_CALENDRIER!$AB$3,IF(BD!H1027="COMMANDE","ALICE1","ALICE2"),IF(I1027=INFO_CALENDRIER!$AB$4,IF(BD!H1027="COMMANDE","EUGENIE1","EUGENIE2"),IF(I1027=INFO_CALENDRIER!$AB$5,IF(BD!H1027="COMMANDE","FRED1","FRED2"),IF(I1027=INFO_CALENDRIER!$AB$6,IF(BD!H1027="COMMANDE","HERVE1","HERVE2"),IF(I1027=INFO_CALENDRIER!$AB$7,IF(BD!H1027="COMMANDE","MARIA1","MARIA2"),IF(I1027=INFO_CALENDRIER!$AB$8,IF(BD!H1027="COMMANDE","MARIE1","MARIE2"),IF(I1027=INFO_CALENDRIER!$AB$9,IF(BD!H1027="COMMANDE","VALERIE1","VALERIE2"),"erreur")))))))))</f>
        <v/>
      </c>
      <c r="U1027" s="52"/>
      <c r="V1027" s="52"/>
      <c r="W1027" s="60" t="str">
        <f t="shared" si="219"/>
        <v/>
      </c>
      <c r="X1027" s="60" t="str">
        <f t="shared" si="220"/>
        <v/>
      </c>
      <c r="Y1027" s="60" t="str">
        <f t="shared" si="221"/>
        <v/>
      </c>
      <c r="Z1027" s="55" t="str">
        <f t="shared" si="222"/>
        <v/>
      </c>
    </row>
    <row r="1028" spans="1:26" x14ac:dyDescent="0.25">
      <c r="A1028" s="59"/>
      <c r="B1028" s="122"/>
      <c r="C1028" s="59"/>
      <c r="D1028" s="61"/>
      <c r="E1028" s="52"/>
      <c r="F1028" s="52"/>
      <c r="G1028" s="65"/>
      <c r="H1028" s="97"/>
      <c r="I1028" s="52"/>
      <c r="J1028" s="60" t="str">
        <f t="shared" si="216"/>
        <v/>
      </c>
      <c r="K1028" s="60" t="str">
        <f t="shared" si="217"/>
        <v/>
      </c>
      <c r="L1028" s="60" t="str">
        <f t="shared" si="218"/>
        <v/>
      </c>
      <c r="M1028" s="52"/>
      <c r="N1028" s="52" t="str">
        <f t="shared" si="223"/>
        <v/>
      </c>
      <c r="O1028" s="52" t="str">
        <f t="shared" si="224"/>
        <v/>
      </c>
      <c r="P1028" s="52" t="str">
        <f t="shared" si="225"/>
        <v/>
      </c>
      <c r="Q1028" s="52" t="str">
        <f>+IF(A1028="","",CONCATENATE(YEAR(A1028),"-",VLOOKUP(MONTH(A1028),INFO_CALENDRIER!$I$1:$J$13,2,FALSE)))</f>
        <v/>
      </c>
      <c r="R1028" s="52" t="str">
        <f t="shared" si="226"/>
        <v/>
      </c>
      <c r="S1028" s="60" t="str">
        <f t="shared" si="227"/>
        <v/>
      </c>
      <c r="T1028" s="52" t="str">
        <f>IF(H1028="","",IF(I1028=INFO_CALENDRIER!$AB$2,IF(BD!H1028="COMMANDE","ALBAN1","ALBAN2"),IF(I1028=INFO_CALENDRIER!$AB$3,IF(BD!H1028="COMMANDE","ALICE1","ALICE2"),IF(I1028=INFO_CALENDRIER!$AB$4,IF(BD!H1028="COMMANDE","EUGENIE1","EUGENIE2"),IF(I1028=INFO_CALENDRIER!$AB$5,IF(BD!H1028="COMMANDE","FRED1","FRED2"),IF(I1028=INFO_CALENDRIER!$AB$6,IF(BD!H1028="COMMANDE","HERVE1","HERVE2"),IF(I1028=INFO_CALENDRIER!$AB$7,IF(BD!H1028="COMMANDE","MARIA1","MARIA2"),IF(I1028=INFO_CALENDRIER!$AB$8,IF(BD!H1028="COMMANDE","MARIE1","MARIE2"),IF(I1028=INFO_CALENDRIER!$AB$9,IF(BD!H1028="COMMANDE","VALERIE1","VALERIE2"),"erreur")))))))))</f>
        <v/>
      </c>
      <c r="U1028" s="52"/>
      <c r="V1028" s="52"/>
      <c r="W1028" s="60" t="str">
        <f t="shared" si="219"/>
        <v/>
      </c>
      <c r="X1028" s="60" t="str">
        <f t="shared" si="220"/>
        <v/>
      </c>
      <c r="Y1028" s="60" t="str">
        <f t="shared" si="221"/>
        <v/>
      </c>
      <c r="Z1028" s="55" t="str">
        <f t="shared" si="222"/>
        <v/>
      </c>
    </row>
    <row r="1029" spans="1:26" x14ac:dyDescent="0.25">
      <c r="A1029" s="59"/>
      <c r="B1029" s="122"/>
      <c r="C1029" s="59"/>
      <c r="D1029" s="61"/>
      <c r="E1029" s="52"/>
      <c r="F1029" s="52"/>
      <c r="G1029" s="65"/>
      <c r="H1029" s="97"/>
      <c r="I1029" s="52"/>
      <c r="J1029" s="60" t="str">
        <f t="shared" si="216"/>
        <v/>
      </c>
      <c r="K1029" s="60" t="str">
        <f t="shared" si="217"/>
        <v/>
      </c>
      <c r="L1029" s="60" t="str">
        <f t="shared" si="218"/>
        <v/>
      </c>
      <c r="M1029" s="52"/>
      <c r="N1029" s="52" t="str">
        <f t="shared" si="223"/>
        <v/>
      </c>
      <c r="O1029" s="52" t="str">
        <f t="shared" si="224"/>
        <v/>
      </c>
      <c r="P1029" s="52" t="str">
        <f t="shared" si="225"/>
        <v/>
      </c>
      <c r="Q1029" s="52" t="str">
        <f>+IF(A1029="","",CONCATENATE(YEAR(A1029),"-",VLOOKUP(MONTH(A1029),INFO_CALENDRIER!$I$1:$J$13,2,FALSE)))</f>
        <v/>
      </c>
      <c r="R1029" s="52" t="str">
        <f t="shared" si="226"/>
        <v/>
      </c>
      <c r="S1029" s="60" t="str">
        <f t="shared" si="227"/>
        <v/>
      </c>
      <c r="T1029" s="52" t="str">
        <f>IF(H1029="","",IF(I1029=INFO_CALENDRIER!$AB$2,IF(BD!H1029="COMMANDE","ALBAN1","ALBAN2"),IF(I1029=INFO_CALENDRIER!$AB$3,IF(BD!H1029="COMMANDE","ALICE1","ALICE2"),IF(I1029=INFO_CALENDRIER!$AB$4,IF(BD!H1029="COMMANDE","EUGENIE1","EUGENIE2"),IF(I1029=INFO_CALENDRIER!$AB$5,IF(BD!H1029="COMMANDE","FRED1","FRED2"),IF(I1029=INFO_CALENDRIER!$AB$6,IF(BD!H1029="COMMANDE","HERVE1","HERVE2"),IF(I1029=INFO_CALENDRIER!$AB$7,IF(BD!H1029="COMMANDE","MARIA1","MARIA2"),IF(I1029=INFO_CALENDRIER!$AB$8,IF(BD!H1029="COMMANDE","MARIE1","MARIE2"),IF(I1029=INFO_CALENDRIER!$AB$9,IF(BD!H1029="COMMANDE","VALERIE1","VALERIE2"),"erreur")))))))))</f>
        <v/>
      </c>
      <c r="U1029" s="52"/>
      <c r="V1029" s="52"/>
      <c r="W1029" s="60" t="str">
        <f t="shared" si="219"/>
        <v/>
      </c>
      <c r="X1029" s="60" t="str">
        <f t="shared" si="220"/>
        <v/>
      </c>
      <c r="Y1029" s="60" t="str">
        <f t="shared" si="221"/>
        <v/>
      </c>
      <c r="Z1029" s="55" t="str">
        <f t="shared" si="222"/>
        <v/>
      </c>
    </row>
    <row r="1030" spans="1:26" x14ac:dyDescent="0.25">
      <c r="A1030" s="59"/>
      <c r="B1030" s="122"/>
      <c r="C1030" s="59"/>
      <c r="D1030" s="61"/>
      <c r="E1030" s="52"/>
      <c r="F1030" s="52"/>
      <c r="G1030" s="65"/>
      <c r="H1030" s="97"/>
      <c r="I1030" s="52"/>
      <c r="J1030" s="60" t="str">
        <f t="shared" si="216"/>
        <v/>
      </c>
      <c r="K1030" s="60" t="str">
        <f t="shared" si="217"/>
        <v/>
      </c>
      <c r="L1030" s="60" t="str">
        <f t="shared" si="218"/>
        <v/>
      </c>
      <c r="M1030" s="52"/>
      <c r="N1030" s="52" t="str">
        <f t="shared" si="223"/>
        <v/>
      </c>
      <c r="O1030" s="52" t="str">
        <f t="shared" si="224"/>
        <v/>
      </c>
      <c r="P1030" s="52" t="str">
        <f t="shared" si="225"/>
        <v/>
      </c>
      <c r="Q1030" s="52" t="str">
        <f>+IF(A1030="","",CONCATENATE(YEAR(A1030),"-",VLOOKUP(MONTH(A1030),INFO_CALENDRIER!$I$1:$J$13,2,FALSE)))</f>
        <v/>
      </c>
      <c r="R1030" s="52" t="str">
        <f t="shared" si="226"/>
        <v/>
      </c>
      <c r="S1030" s="60" t="str">
        <f t="shared" si="227"/>
        <v/>
      </c>
      <c r="T1030" s="52" t="str">
        <f>IF(H1030="","",IF(I1030=INFO_CALENDRIER!$AB$2,IF(BD!H1030="COMMANDE","ALBAN1","ALBAN2"),IF(I1030=INFO_CALENDRIER!$AB$3,IF(BD!H1030="COMMANDE","ALICE1","ALICE2"),IF(I1030=INFO_CALENDRIER!$AB$4,IF(BD!H1030="COMMANDE","EUGENIE1","EUGENIE2"),IF(I1030=INFO_CALENDRIER!$AB$5,IF(BD!H1030="COMMANDE","FRED1","FRED2"),IF(I1030=INFO_CALENDRIER!$AB$6,IF(BD!H1030="COMMANDE","HERVE1","HERVE2"),IF(I1030=INFO_CALENDRIER!$AB$7,IF(BD!H1030="COMMANDE","MARIA1","MARIA2"),IF(I1030=INFO_CALENDRIER!$AB$8,IF(BD!H1030="COMMANDE","MARIE1","MARIE2"),IF(I1030=INFO_CALENDRIER!$AB$9,IF(BD!H1030="COMMANDE","VALERIE1","VALERIE2"),"erreur")))))))))</f>
        <v/>
      </c>
      <c r="U1030" s="52"/>
      <c r="V1030" s="52"/>
      <c r="W1030" s="60" t="str">
        <f t="shared" si="219"/>
        <v/>
      </c>
      <c r="X1030" s="60" t="str">
        <f t="shared" si="220"/>
        <v/>
      </c>
      <c r="Y1030" s="60" t="str">
        <f t="shared" si="221"/>
        <v/>
      </c>
      <c r="Z1030" s="55" t="str">
        <f t="shared" si="222"/>
        <v/>
      </c>
    </row>
    <row r="1031" spans="1:26" x14ac:dyDescent="0.25">
      <c r="A1031" s="59"/>
      <c r="B1031" s="122"/>
      <c r="C1031" s="59"/>
      <c r="D1031" s="61"/>
      <c r="E1031" s="52"/>
      <c r="F1031" s="52"/>
      <c r="G1031" s="65"/>
      <c r="H1031" s="97"/>
      <c r="I1031" s="52"/>
      <c r="J1031" s="60" t="str">
        <f t="shared" si="216"/>
        <v/>
      </c>
      <c r="K1031" s="60" t="str">
        <f t="shared" si="217"/>
        <v/>
      </c>
      <c r="L1031" s="60" t="str">
        <f t="shared" si="218"/>
        <v/>
      </c>
      <c r="M1031" s="52"/>
      <c r="N1031" s="52" t="str">
        <f t="shared" si="223"/>
        <v/>
      </c>
      <c r="O1031" s="52" t="str">
        <f t="shared" si="224"/>
        <v/>
      </c>
      <c r="P1031" s="52" t="str">
        <f t="shared" si="225"/>
        <v/>
      </c>
      <c r="Q1031" s="52" t="str">
        <f>+IF(A1031="","",CONCATENATE(YEAR(A1031),"-",VLOOKUP(MONTH(A1031),INFO_CALENDRIER!$I$1:$J$13,2,FALSE)))</f>
        <v/>
      </c>
      <c r="R1031" s="52" t="str">
        <f t="shared" si="226"/>
        <v/>
      </c>
      <c r="S1031" s="60" t="str">
        <f t="shared" si="227"/>
        <v/>
      </c>
      <c r="T1031" s="52" t="str">
        <f>IF(H1031="","",IF(I1031=INFO_CALENDRIER!$AB$2,IF(BD!H1031="COMMANDE","ALBAN1","ALBAN2"),IF(I1031=INFO_CALENDRIER!$AB$3,IF(BD!H1031="COMMANDE","ALICE1","ALICE2"),IF(I1031=INFO_CALENDRIER!$AB$4,IF(BD!H1031="COMMANDE","EUGENIE1","EUGENIE2"),IF(I1031=INFO_CALENDRIER!$AB$5,IF(BD!H1031="COMMANDE","FRED1","FRED2"),IF(I1031=INFO_CALENDRIER!$AB$6,IF(BD!H1031="COMMANDE","HERVE1","HERVE2"),IF(I1031=INFO_CALENDRIER!$AB$7,IF(BD!H1031="COMMANDE","MARIA1","MARIA2"),IF(I1031=INFO_CALENDRIER!$AB$8,IF(BD!H1031="COMMANDE","MARIE1","MARIE2"),IF(I1031=INFO_CALENDRIER!$AB$9,IF(BD!H1031="COMMANDE","VALERIE1","VALERIE2"),"erreur")))))))))</f>
        <v/>
      </c>
      <c r="U1031" s="52"/>
      <c r="V1031" s="52"/>
      <c r="W1031" s="60" t="str">
        <f t="shared" si="219"/>
        <v/>
      </c>
      <c r="X1031" s="60" t="str">
        <f t="shared" si="220"/>
        <v/>
      </c>
      <c r="Y1031" s="60" t="str">
        <f t="shared" si="221"/>
        <v/>
      </c>
      <c r="Z1031" s="55" t="str">
        <f t="shared" si="222"/>
        <v/>
      </c>
    </row>
    <row r="1032" spans="1:26" x14ac:dyDescent="0.25">
      <c r="A1032" s="59"/>
      <c r="B1032" s="122"/>
      <c r="C1032" s="59"/>
      <c r="D1032" s="61"/>
      <c r="E1032" s="52"/>
      <c r="F1032" s="52"/>
      <c r="G1032" s="65"/>
      <c r="H1032" s="97"/>
      <c r="I1032" s="52"/>
      <c r="J1032" s="60" t="str">
        <f t="shared" si="216"/>
        <v/>
      </c>
      <c r="K1032" s="60" t="str">
        <f t="shared" si="217"/>
        <v/>
      </c>
      <c r="L1032" s="60" t="str">
        <f t="shared" si="218"/>
        <v/>
      </c>
      <c r="M1032" s="52"/>
      <c r="N1032" s="52" t="str">
        <f t="shared" si="223"/>
        <v/>
      </c>
      <c r="O1032" s="52" t="str">
        <f t="shared" si="224"/>
        <v/>
      </c>
      <c r="P1032" s="52" t="str">
        <f t="shared" si="225"/>
        <v/>
      </c>
      <c r="Q1032" s="52" t="str">
        <f>+IF(A1032="","",CONCATENATE(YEAR(A1032),"-",VLOOKUP(MONTH(A1032),INFO_CALENDRIER!$I$1:$J$13,2,FALSE)))</f>
        <v/>
      </c>
      <c r="R1032" s="52" t="str">
        <f t="shared" si="226"/>
        <v/>
      </c>
      <c r="S1032" s="60" t="str">
        <f t="shared" si="227"/>
        <v/>
      </c>
      <c r="T1032" s="52" t="str">
        <f>IF(H1032="","",IF(I1032=INFO_CALENDRIER!$AB$2,IF(BD!H1032="COMMANDE","ALBAN1","ALBAN2"),IF(I1032=INFO_CALENDRIER!$AB$3,IF(BD!H1032="COMMANDE","ALICE1","ALICE2"),IF(I1032=INFO_CALENDRIER!$AB$4,IF(BD!H1032="COMMANDE","EUGENIE1","EUGENIE2"),IF(I1032=INFO_CALENDRIER!$AB$5,IF(BD!H1032="COMMANDE","FRED1","FRED2"),IF(I1032=INFO_CALENDRIER!$AB$6,IF(BD!H1032="COMMANDE","HERVE1","HERVE2"),IF(I1032=INFO_CALENDRIER!$AB$7,IF(BD!H1032="COMMANDE","MARIA1","MARIA2"),IF(I1032=INFO_CALENDRIER!$AB$8,IF(BD!H1032="COMMANDE","MARIE1","MARIE2"),IF(I1032=INFO_CALENDRIER!$AB$9,IF(BD!H1032="COMMANDE","VALERIE1","VALERIE2"),"erreur")))))))))</f>
        <v/>
      </c>
      <c r="U1032" s="52"/>
      <c r="V1032" s="52"/>
      <c r="W1032" s="60" t="str">
        <f t="shared" si="219"/>
        <v/>
      </c>
      <c r="X1032" s="60" t="str">
        <f t="shared" si="220"/>
        <v/>
      </c>
      <c r="Y1032" s="60" t="str">
        <f t="shared" si="221"/>
        <v/>
      </c>
      <c r="Z1032" s="55" t="str">
        <f t="shared" si="222"/>
        <v/>
      </c>
    </row>
    <row r="1033" spans="1:26" x14ac:dyDescent="0.25">
      <c r="A1033" s="59"/>
      <c r="B1033" s="122"/>
      <c r="C1033" s="59"/>
      <c r="D1033" s="61"/>
      <c r="E1033" s="52"/>
      <c r="F1033" s="52"/>
      <c r="G1033" s="65"/>
      <c r="H1033" s="97"/>
      <c r="I1033" s="52"/>
      <c r="J1033" s="60" t="str">
        <f t="shared" si="216"/>
        <v/>
      </c>
      <c r="K1033" s="60" t="str">
        <f t="shared" si="217"/>
        <v/>
      </c>
      <c r="L1033" s="60" t="str">
        <f t="shared" si="218"/>
        <v/>
      </c>
      <c r="M1033" s="52"/>
      <c r="N1033" s="52" t="str">
        <f t="shared" si="223"/>
        <v/>
      </c>
      <c r="O1033" s="52" t="str">
        <f t="shared" si="224"/>
        <v/>
      </c>
      <c r="P1033" s="52" t="str">
        <f t="shared" si="225"/>
        <v/>
      </c>
      <c r="Q1033" s="52" t="str">
        <f>+IF(A1033="","",CONCATENATE(YEAR(A1033),"-",VLOOKUP(MONTH(A1033),INFO_CALENDRIER!$I$1:$J$13,2,FALSE)))</f>
        <v/>
      </c>
      <c r="R1033" s="52" t="str">
        <f t="shared" si="226"/>
        <v/>
      </c>
      <c r="S1033" s="60" t="str">
        <f t="shared" si="227"/>
        <v/>
      </c>
      <c r="T1033" s="52" t="str">
        <f>IF(H1033="","",IF(I1033=INFO_CALENDRIER!$AB$2,IF(BD!H1033="COMMANDE","ALBAN1","ALBAN2"),IF(I1033=INFO_CALENDRIER!$AB$3,IF(BD!H1033="COMMANDE","ALICE1","ALICE2"),IF(I1033=INFO_CALENDRIER!$AB$4,IF(BD!H1033="COMMANDE","EUGENIE1","EUGENIE2"),IF(I1033=INFO_CALENDRIER!$AB$5,IF(BD!H1033="COMMANDE","FRED1","FRED2"),IF(I1033=INFO_CALENDRIER!$AB$6,IF(BD!H1033="COMMANDE","HERVE1","HERVE2"),IF(I1033=INFO_CALENDRIER!$AB$7,IF(BD!H1033="COMMANDE","MARIA1","MARIA2"),IF(I1033=INFO_CALENDRIER!$AB$8,IF(BD!H1033="COMMANDE","MARIE1","MARIE2"),IF(I1033=INFO_CALENDRIER!$AB$9,IF(BD!H1033="COMMANDE","VALERIE1","VALERIE2"),"erreur")))))))))</f>
        <v/>
      </c>
      <c r="U1033" s="52"/>
      <c r="V1033" s="52"/>
      <c r="W1033" s="60" t="str">
        <f t="shared" si="219"/>
        <v/>
      </c>
      <c r="X1033" s="60" t="str">
        <f t="shared" si="220"/>
        <v/>
      </c>
      <c r="Y1033" s="60" t="str">
        <f t="shared" si="221"/>
        <v/>
      </c>
      <c r="Z1033" s="55" t="str">
        <f t="shared" si="222"/>
        <v/>
      </c>
    </row>
    <row r="1034" spans="1:26" x14ac:dyDescent="0.25">
      <c r="A1034" s="59"/>
      <c r="B1034" s="122"/>
      <c r="C1034" s="59"/>
      <c r="D1034" s="61"/>
      <c r="E1034" s="52"/>
      <c r="F1034" s="52"/>
      <c r="G1034" s="65"/>
      <c r="H1034" s="97"/>
      <c r="I1034" s="52"/>
      <c r="J1034" s="60" t="str">
        <f t="shared" si="216"/>
        <v/>
      </c>
      <c r="K1034" s="60" t="str">
        <f t="shared" si="217"/>
        <v/>
      </c>
      <c r="L1034" s="60" t="str">
        <f t="shared" si="218"/>
        <v/>
      </c>
      <c r="M1034" s="52"/>
      <c r="N1034" s="52" t="str">
        <f t="shared" si="223"/>
        <v/>
      </c>
      <c r="O1034" s="52" t="str">
        <f t="shared" si="224"/>
        <v/>
      </c>
      <c r="P1034" s="52" t="str">
        <f t="shared" si="225"/>
        <v/>
      </c>
      <c r="Q1034" s="52" t="str">
        <f>+IF(A1034="","",CONCATENATE(YEAR(A1034),"-",VLOOKUP(MONTH(A1034),INFO_CALENDRIER!$I$1:$J$13,2,FALSE)))</f>
        <v/>
      </c>
      <c r="R1034" s="52" t="str">
        <f t="shared" si="226"/>
        <v/>
      </c>
      <c r="S1034" s="60" t="str">
        <f t="shared" si="227"/>
        <v/>
      </c>
      <c r="T1034" s="52" t="str">
        <f>IF(H1034="","",IF(I1034=INFO_CALENDRIER!$AB$2,IF(BD!H1034="COMMANDE","ALBAN1","ALBAN2"),IF(I1034=INFO_CALENDRIER!$AB$3,IF(BD!H1034="COMMANDE","ALICE1","ALICE2"),IF(I1034=INFO_CALENDRIER!$AB$4,IF(BD!H1034="COMMANDE","EUGENIE1","EUGENIE2"),IF(I1034=INFO_CALENDRIER!$AB$5,IF(BD!H1034="COMMANDE","FRED1","FRED2"),IF(I1034=INFO_CALENDRIER!$AB$6,IF(BD!H1034="COMMANDE","HERVE1","HERVE2"),IF(I1034=INFO_CALENDRIER!$AB$7,IF(BD!H1034="COMMANDE","MARIA1","MARIA2"),IF(I1034=INFO_CALENDRIER!$AB$8,IF(BD!H1034="COMMANDE","MARIE1","MARIE2"),IF(I1034=INFO_CALENDRIER!$AB$9,IF(BD!H1034="COMMANDE","VALERIE1","VALERIE2"),"erreur")))))))))</f>
        <v/>
      </c>
      <c r="U1034" s="52"/>
      <c r="V1034" s="52"/>
      <c r="W1034" s="60" t="str">
        <f t="shared" si="219"/>
        <v/>
      </c>
      <c r="X1034" s="60" t="str">
        <f t="shared" si="220"/>
        <v/>
      </c>
      <c r="Y1034" s="60" t="str">
        <f t="shared" si="221"/>
        <v/>
      </c>
      <c r="Z1034" s="55" t="str">
        <f t="shared" si="222"/>
        <v/>
      </c>
    </row>
    <row r="1035" spans="1:26" x14ac:dyDescent="0.25">
      <c r="A1035" s="59"/>
      <c r="B1035" s="122"/>
      <c r="C1035" s="59"/>
      <c r="D1035" s="61"/>
      <c r="E1035" s="52"/>
      <c r="F1035" s="52"/>
      <c r="G1035" s="65"/>
      <c r="H1035" s="97"/>
      <c r="I1035" s="52"/>
      <c r="J1035" s="60" t="str">
        <f t="shared" si="216"/>
        <v/>
      </c>
      <c r="K1035" s="60" t="str">
        <f t="shared" si="217"/>
        <v/>
      </c>
      <c r="L1035" s="60" t="str">
        <f t="shared" si="218"/>
        <v/>
      </c>
      <c r="M1035" s="52"/>
      <c r="N1035" s="52" t="str">
        <f t="shared" si="223"/>
        <v/>
      </c>
      <c r="O1035" s="52" t="str">
        <f t="shared" si="224"/>
        <v/>
      </c>
      <c r="P1035" s="52" t="str">
        <f t="shared" si="225"/>
        <v/>
      </c>
      <c r="Q1035" s="52" t="str">
        <f>+IF(A1035="","",CONCATENATE(YEAR(A1035),"-",VLOOKUP(MONTH(A1035),INFO_CALENDRIER!$I$1:$J$13,2,FALSE)))</f>
        <v/>
      </c>
      <c r="R1035" s="52" t="str">
        <f t="shared" si="226"/>
        <v/>
      </c>
      <c r="S1035" s="60" t="str">
        <f t="shared" si="227"/>
        <v/>
      </c>
      <c r="T1035" s="52" t="str">
        <f>IF(H1035="","",IF(I1035=INFO_CALENDRIER!$AB$2,IF(BD!H1035="COMMANDE","ALBAN1","ALBAN2"),IF(I1035=INFO_CALENDRIER!$AB$3,IF(BD!H1035="COMMANDE","ALICE1","ALICE2"),IF(I1035=INFO_CALENDRIER!$AB$4,IF(BD!H1035="COMMANDE","EUGENIE1","EUGENIE2"),IF(I1035=INFO_CALENDRIER!$AB$5,IF(BD!H1035="COMMANDE","FRED1","FRED2"),IF(I1035=INFO_CALENDRIER!$AB$6,IF(BD!H1035="COMMANDE","HERVE1","HERVE2"),IF(I1035=INFO_CALENDRIER!$AB$7,IF(BD!H1035="COMMANDE","MARIA1","MARIA2"),IF(I1035=INFO_CALENDRIER!$AB$8,IF(BD!H1035="COMMANDE","MARIE1","MARIE2"),IF(I1035=INFO_CALENDRIER!$AB$9,IF(BD!H1035="COMMANDE","VALERIE1","VALERIE2"),"erreur")))))))))</f>
        <v/>
      </c>
      <c r="U1035" s="52"/>
      <c r="V1035" s="52"/>
      <c r="W1035" s="60" t="str">
        <f t="shared" si="219"/>
        <v/>
      </c>
      <c r="X1035" s="60" t="str">
        <f t="shared" si="220"/>
        <v/>
      </c>
      <c r="Y1035" s="60" t="str">
        <f t="shared" si="221"/>
        <v/>
      </c>
      <c r="Z1035" s="55" t="str">
        <f t="shared" si="222"/>
        <v/>
      </c>
    </row>
    <row r="1036" spans="1:26" x14ac:dyDescent="0.25">
      <c r="A1036" s="59"/>
      <c r="B1036" s="122"/>
      <c r="C1036" s="59"/>
      <c r="D1036" s="61"/>
      <c r="E1036" s="52"/>
      <c r="F1036" s="52"/>
      <c r="G1036" s="65"/>
      <c r="H1036" s="97"/>
      <c r="I1036" s="52"/>
      <c r="J1036" s="60" t="str">
        <f t="shared" si="216"/>
        <v/>
      </c>
      <c r="K1036" s="60" t="str">
        <f t="shared" si="217"/>
        <v/>
      </c>
      <c r="L1036" s="60" t="str">
        <f t="shared" si="218"/>
        <v/>
      </c>
      <c r="M1036" s="52"/>
      <c r="N1036" s="52" t="str">
        <f t="shared" si="223"/>
        <v/>
      </c>
      <c r="O1036" s="52" t="str">
        <f t="shared" si="224"/>
        <v/>
      </c>
      <c r="P1036" s="52" t="str">
        <f t="shared" si="225"/>
        <v/>
      </c>
      <c r="Q1036" s="52" t="str">
        <f>+IF(A1036="","",CONCATENATE(YEAR(A1036),"-",VLOOKUP(MONTH(A1036),INFO_CALENDRIER!$I$1:$J$13,2,FALSE)))</f>
        <v/>
      </c>
      <c r="R1036" s="52" t="str">
        <f t="shared" si="226"/>
        <v/>
      </c>
      <c r="S1036" s="60" t="str">
        <f t="shared" si="227"/>
        <v/>
      </c>
      <c r="T1036" s="52" t="str">
        <f>IF(H1036="","",IF(I1036=INFO_CALENDRIER!$AB$2,IF(BD!H1036="COMMANDE","ALBAN1","ALBAN2"),IF(I1036=INFO_CALENDRIER!$AB$3,IF(BD!H1036="COMMANDE","ALICE1","ALICE2"),IF(I1036=INFO_CALENDRIER!$AB$4,IF(BD!H1036="COMMANDE","EUGENIE1","EUGENIE2"),IF(I1036=INFO_CALENDRIER!$AB$5,IF(BD!H1036="COMMANDE","FRED1","FRED2"),IF(I1036=INFO_CALENDRIER!$AB$6,IF(BD!H1036="COMMANDE","HERVE1","HERVE2"),IF(I1036=INFO_CALENDRIER!$AB$7,IF(BD!H1036="COMMANDE","MARIA1","MARIA2"),IF(I1036=INFO_CALENDRIER!$AB$8,IF(BD!H1036="COMMANDE","MARIE1","MARIE2"),IF(I1036=INFO_CALENDRIER!$AB$9,IF(BD!H1036="COMMANDE","VALERIE1","VALERIE2"),"erreur")))))))))</f>
        <v/>
      </c>
      <c r="U1036" s="52"/>
      <c r="V1036" s="52"/>
      <c r="W1036" s="60" t="str">
        <f t="shared" si="219"/>
        <v/>
      </c>
      <c r="X1036" s="60" t="str">
        <f t="shared" si="220"/>
        <v/>
      </c>
      <c r="Y1036" s="60" t="str">
        <f t="shared" si="221"/>
        <v/>
      </c>
      <c r="Z1036" s="55" t="str">
        <f t="shared" si="222"/>
        <v/>
      </c>
    </row>
    <row r="1037" spans="1:26" x14ac:dyDescent="0.25">
      <c r="A1037" s="59"/>
      <c r="B1037" s="122"/>
      <c r="C1037" s="59"/>
      <c r="D1037" s="61"/>
      <c r="E1037" s="52"/>
      <c r="F1037" s="52"/>
      <c r="G1037" s="65"/>
      <c r="H1037" s="97"/>
      <c r="I1037" s="52"/>
      <c r="J1037" s="60" t="str">
        <f t="shared" si="216"/>
        <v/>
      </c>
      <c r="K1037" s="60" t="str">
        <f t="shared" si="217"/>
        <v/>
      </c>
      <c r="L1037" s="60" t="str">
        <f t="shared" si="218"/>
        <v/>
      </c>
      <c r="M1037" s="52"/>
      <c r="N1037" s="52" t="str">
        <f t="shared" si="223"/>
        <v/>
      </c>
      <c r="O1037" s="52" t="str">
        <f t="shared" si="224"/>
        <v/>
      </c>
      <c r="P1037" s="52" t="str">
        <f t="shared" si="225"/>
        <v/>
      </c>
      <c r="Q1037" s="52" t="str">
        <f>+IF(A1037="","",CONCATENATE(YEAR(A1037),"-",VLOOKUP(MONTH(A1037),INFO_CALENDRIER!$I$1:$J$13,2,FALSE)))</f>
        <v/>
      </c>
      <c r="R1037" s="52" t="str">
        <f t="shared" si="226"/>
        <v/>
      </c>
      <c r="S1037" s="60" t="str">
        <f t="shared" si="227"/>
        <v/>
      </c>
      <c r="T1037" s="52" t="str">
        <f>IF(H1037="","",IF(I1037=INFO_CALENDRIER!$AB$2,IF(BD!H1037="COMMANDE","ALBAN1","ALBAN2"),IF(I1037=INFO_CALENDRIER!$AB$3,IF(BD!H1037="COMMANDE","ALICE1","ALICE2"),IF(I1037=INFO_CALENDRIER!$AB$4,IF(BD!H1037="COMMANDE","EUGENIE1","EUGENIE2"),IF(I1037=INFO_CALENDRIER!$AB$5,IF(BD!H1037="COMMANDE","FRED1","FRED2"),IF(I1037=INFO_CALENDRIER!$AB$6,IF(BD!H1037="COMMANDE","HERVE1","HERVE2"),IF(I1037=INFO_CALENDRIER!$AB$7,IF(BD!H1037="COMMANDE","MARIA1","MARIA2"),IF(I1037=INFO_CALENDRIER!$AB$8,IF(BD!H1037="COMMANDE","MARIE1","MARIE2"),IF(I1037=INFO_CALENDRIER!$AB$9,IF(BD!H1037="COMMANDE","VALERIE1","VALERIE2"),"erreur")))))))))</f>
        <v/>
      </c>
      <c r="U1037" s="52"/>
      <c r="V1037" s="52"/>
      <c r="W1037" s="60" t="str">
        <f t="shared" si="219"/>
        <v/>
      </c>
      <c r="X1037" s="60" t="str">
        <f t="shared" si="220"/>
        <v/>
      </c>
      <c r="Y1037" s="60" t="str">
        <f t="shared" si="221"/>
        <v/>
      </c>
      <c r="Z1037" s="55" t="str">
        <f t="shared" si="222"/>
        <v/>
      </c>
    </row>
    <row r="1038" spans="1:26" x14ac:dyDescent="0.25">
      <c r="A1038" s="59"/>
      <c r="B1038" s="122"/>
      <c r="C1038" s="59"/>
      <c r="D1038" s="61"/>
      <c r="E1038" s="52"/>
      <c r="F1038" s="52"/>
      <c r="G1038" s="65"/>
      <c r="H1038" s="97"/>
      <c r="I1038" s="52"/>
      <c r="J1038" s="60" t="str">
        <f t="shared" si="216"/>
        <v/>
      </c>
      <c r="K1038" s="60" t="str">
        <f t="shared" si="217"/>
        <v/>
      </c>
      <c r="L1038" s="60" t="str">
        <f t="shared" si="218"/>
        <v/>
      </c>
      <c r="M1038" s="52"/>
      <c r="N1038" s="52" t="str">
        <f t="shared" si="223"/>
        <v/>
      </c>
      <c r="O1038" s="52" t="str">
        <f t="shared" si="224"/>
        <v/>
      </c>
      <c r="P1038" s="52" t="str">
        <f t="shared" si="225"/>
        <v/>
      </c>
      <c r="Q1038" s="52" t="str">
        <f>+IF(A1038="","",CONCATENATE(YEAR(A1038),"-",VLOOKUP(MONTH(A1038),INFO_CALENDRIER!$I$1:$J$13,2,FALSE)))</f>
        <v/>
      </c>
      <c r="R1038" s="52" t="str">
        <f t="shared" si="226"/>
        <v/>
      </c>
      <c r="S1038" s="60" t="str">
        <f t="shared" si="227"/>
        <v/>
      </c>
      <c r="T1038" s="52" t="str">
        <f>IF(H1038="","",IF(I1038=INFO_CALENDRIER!$AB$2,IF(BD!H1038="COMMANDE","ALBAN1","ALBAN2"),IF(I1038=INFO_CALENDRIER!$AB$3,IF(BD!H1038="COMMANDE","ALICE1","ALICE2"),IF(I1038=INFO_CALENDRIER!$AB$4,IF(BD!H1038="COMMANDE","EUGENIE1","EUGENIE2"),IF(I1038=INFO_CALENDRIER!$AB$5,IF(BD!H1038="COMMANDE","FRED1","FRED2"),IF(I1038=INFO_CALENDRIER!$AB$6,IF(BD!H1038="COMMANDE","HERVE1","HERVE2"),IF(I1038=INFO_CALENDRIER!$AB$7,IF(BD!H1038="COMMANDE","MARIA1","MARIA2"),IF(I1038=INFO_CALENDRIER!$AB$8,IF(BD!H1038="COMMANDE","MARIE1","MARIE2"),IF(I1038=INFO_CALENDRIER!$AB$9,IF(BD!H1038="COMMANDE","VALERIE1","VALERIE2"),"erreur")))))))))</f>
        <v/>
      </c>
      <c r="U1038" s="52"/>
      <c r="V1038" s="52"/>
      <c r="W1038" s="60" t="str">
        <f t="shared" si="219"/>
        <v/>
      </c>
      <c r="X1038" s="60" t="str">
        <f t="shared" si="220"/>
        <v/>
      </c>
      <c r="Y1038" s="60" t="str">
        <f t="shared" si="221"/>
        <v/>
      </c>
      <c r="Z1038" s="55" t="str">
        <f t="shared" si="222"/>
        <v/>
      </c>
    </row>
    <row r="1039" spans="1:26" x14ac:dyDescent="0.25">
      <c r="A1039" s="59"/>
      <c r="B1039" s="122"/>
      <c r="C1039" s="59"/>
      <c r="D1039" s="61"/>
      <c r="E1039" s="52"/>
      <c r="F1039" s="52"/>
      <c r="G1039" s="65"/>
      <c r="H1039" s="97"/>
      <c r="I1039" s="52"/>
      <c r="J1039" s="60" t="str">
        <f t="shared" si="216"/>
        <v/>
      </c>
      <c r="K1039" s="60" t="str">
        <f t="shared" si="217"/>
        <v/>
      </c>
      <c r="L1039" s="60" t="str">
        <f t="shared" si="218"/>
        <v/>
      </c>
      <c r="M1039" s="52"/>
      <c r="N1039" s="52" t="str">
        <f t="shared" si="223"/>
        <v/>
      </c>
      <c r="O1039" s="52" t="str">
        <f t="shared" si="224"/>
        <v/>
      </c>
      <c r="P1039" s="52" t="str">
        <f t="shared" si="225"/>
        <v/>
      </c>
      <c r="Q1039" s="52" t="str">
        <f>+IF(A1039="","",CONCATENATE(YEAR(A1039),"-",VLOOKUP(MONTH(A1039),INFO_CALENDRIER!$I$1:$J$13,2,FALSE)))</f>
        <v/>
      </c>
      <c r="R1039" s="52" t="str">
        <f t="shared" si="226"/>
        <v/>
      </c>
      <c r="S1039" s="60" t="str">
        <f t="shared" si="227"/>
        <v/>
      </c>
      <c r="T1039" s="52" t="str">
        <f>IF(H1039="","",IF(I1039=INFO_CALENDRIER!$AB$2,IF(BD!H1039="COMMANDE","ALBAN1","ALBAN2"),IF(I1039=INFO_CALENDRIER!$AB$3,IF(BD!H1039="COMMANDE","ALICE1","ALICE2"),IF(I1039=INFO_CALENDRIER!$AB$4,IF(BD!H1039="COMMANDE","EUGENIE1","EUGENIE2"),IF(I1039=INFO_CALENDRIER!$AB$5,IF(BD!H1039="COMMANDE","FRED1","FRED2"),IF(I1039=INFO_CALENDRIER!$AB$6,IF(BD!H1039="COMMANDE","HERVE1","HERVE2"),IF(I1039=INFO_CALENDRIER!$AB$7,IF(BD!H1039="COMMANDE","MARIA1","MARIA2"),IF(I1039=INFO_CALENDRIER!$AB$8,IF(BD!H1039="COMMANDE","MARIE1","MARIE2"),IF(I1039=INFO_CALENDRIER!$AB$9,IF(BD!H1039="COMMANDE","VALERIE1","VALERIE2"),"erreur")))))))))</f>
        <v/>
      </c>
      <c r="U1039" s="52"/>
      <c r="V1039" s="52"/>
      <c r="W1039" s="60" t="str">
        <f t="shared" si="219"/>
        <v/>
      </c>
      <c r="X1039" s="60" t="str">
        <f t="shared" si="220"/>
        <v/>
      </c>
      <c r="Y1039" s="60" t="str">
        <f t="shared" si="221"/>
        <v/>
      </c>
      <c r="Z1039" s="55" t="str">
        <f t="shared" si="222"/>
        <v/>
      </c>
    </row>
    <row r="1040" spans="1:26" x14ac:dyDescent="0.25">
      <c r="A1040" s="59"/>
      <c r="B1040" s="122"/>
      <c r="C1040" s="59"/>
      <c r="D1040" s="61"/>
      <c r="E1040" s="52"/>
      <c r="F1040" s="52"/>
      <c r="G1040" s="65"/>
      <c r="H1040" s="97"/>
      <c r="I1040" s="52"/>
      <c r="J1040" s="60" t="str">
        <f t="shared" si="216"/>
        <v/>
      </c>
      <c r="K1040" s="60" t="str">
        <f t="shared" si="217"/>
        <v/>
      </c>
      <c r="L1040" s="60" t="str">
        <f t="shared" si="218"/>
        <v/>
      </c>
      <c r="M1040" s="52"/>
      <c r="N1040" s="52" t="str">
        <f t="shared" si="223"/>
        <v/>
      </c>
      <c r="O1040" s="52" t="str">
        <f t="shared" si="224"/>
        <v/>
      </c>
      <c r="P1040" s="52" t="str">
        <f t="shared" si="225"/>
        <v/>
      </c>
      <c r="Q1040" s="52" t="str">
        <f>+IF(A1040="","",CONCATENATE(YEAR(A1040),"-",VLOOKUP(MONTH(A1040),INFO_CALENDRIER!$I$1:$J$13,2,FALSE)))</f>
        <v/>
      </c>
      <c r="R1040" s="52" t="str">
        <f t="shared" si="226"/>
        <v/>
      </c>
      <c r="S1040" s="60" t="str">
        <f t="shared" si="227"/>
        <v/>
      </c>
      <c r="T1040" s="52" t="str">
        <f>IF(H1040="","",IF(I1040=INFO_CALENDRIER!$AB$2,IF(BD!H1040="COMMANDE","ALBAN1","ALBAN2"),IF(I1040=INFO_CALENDRIER!$AB$3,IF(BD!H1040="COMMANDE","ALICE1","ALICE2"),IF(I1040=INFO_CALENDRIER!$AB$4,IF(BD!H1040="COMMANDE","EUGENIE1","EUGENIE2"),IF(I1040=INFO_CALENDRIER!$AB$5,IF(BD!H1040="COMMANDE","FRED1","FRED2"),IF(I1040=INFO_CALENDRIER!$AB$6,IF(BD!H1040="COMMANDE","HERVE1","HERVE2"),IF(I1040=INFO_CALENDRIER!$AB$7,IF(BD!H1040="COMMANDE","MARIA1","MARIA2"),IF(I1040=INFO_CALENDRIER!$AB$8,IF(BD!H1040="COMMANDE","MARIE1","MARIE2"),IF(I1040=INFO_CALENDRIER!$AB$9,IF(BD!H1040="COMMANDE","VALERIE1","VALERIE2"),"erreur")))))))))</f>
        <v/>
      </c>
      <c r="U1040" s="52"/>
      <c r="V1040" s="52"/>
      <c r="W1040" s="60" t="str">
        <f t="shared" si="219"/>
        <v/>
      </c>
      <c r="X1040" s="60" t="str">
        <f t="shared" si="220"/>
        <v/>
      </c>
      <c r="Y1040" s="60" t="str">
        <f t="shared" si="221"/>
        <v/>
      </c>
      <c r="Z1040" s="55" t="str">
        <f t="shared" si="222"/>
        <v/>
      </c>
    </row>
    <row r="1041" spans="1:26" x14ac:dyDescent="0.25">
      <c r="A1041" s="59"/>
      <c r="B1041" s="122"/>
      <c r="C1041" s="59"/>
      <c r="D1041" s="61"/>
      <c r="E1041" s="52"/>
      <c r="F1041" s="52"/>
      <c r="G1041" s="65"/>
      <c r="H1041" s="97"/>
      <c r="I1041" s="52"/>
      <c r="J1041" s="60" t="str">
        <f t="shared" ref="J1041:J1104" si="228">IF($A1041="","",DAY(A1041))</f>
        <v/>
      </c>
      <c r="K1041" s="60" t="str">
        <f t="shared" ref="K1041:K1104" si="229">IF($A1041="","",MONTH(A1041))</f>
        <v/>
      </c>
      <c r="L1041" s="60" t="str">
        <f t="shared" ref="L1041:L1104" si="230">IF($A1041="","",YEAR(A1041))</f>
        <v/>
      </c>
      <c r="M1041" s="52"/>
      <c r="N1041" s="52" t="str">
        <f t="shared" si="223"/>
        <v/>
      </c>
      <c r="O1041" s="52" t="str">
        <f t="shared" si="224"/>
        <v/>
      </c>
      <c r="P1041" s="52" t="str">
        <f t="shared" si="225"/>
        <v/>
      </c>
      <c r="Q1041" s="52" t="str">
        <f>+IF(A1041="","",CONCATENATE(YEAR(A1041),"-",VLOOKUP(MONTH(A1041),INFO_CALENDRIER!$I$1:$J$13,2,FALSE)))</f>
        <v/>
      </c>
      <c r="R1041" s="52" t="str">
        <f t="shared" si="226"/>
        <v/>
      </c>
      <c r="S1041" s="60" t="str">
        <f t="shared" si="227"/>
        <v/>
      </c>
      <c r="T1041" s="52" t="str">
        <f>IF(H1041="","",IF(I1041=INFO_CALENDRIER!$AB$2,IF(BD!H1041="COMMANDE","ALBAN1","ALBAN2"),IF(I1041=INFO_CALENDRIER!$AB$3,IF(BD!H1041="COMMANDE","ALICE1","ALICE2"),IF(I1041=INFO_CALENDRIER!$AB$4,IF(BD!H1041="COMMANDE","EUGENIE1","EUGENIE2"),IF(I1041=INFO_CALENDRIER!$AB$5,IF(BD!H1041="COMMANDE","FRED1","FRED2"),IF(I1041=INFO_CALENDRIER!$AB$6,IF(BD!H1041="COMMANDE","HERVE1","HERVE2"),IF(I1041=INFO_CALENDRIER!$AB$7,IF(BD!H1041="COMMANDE","MARIA1","MARIA2"),IF(I1041=INFO_CALENDRIER!$AB$8,IF(BD!H1041="COMMANDE","MARIE1","MARIE2"),IF(I1041=INFO_CALENDRIER!$AB$9,IF(BD!H1041="COMMANDE","VALERIE1","VALERIE2"),"erreur")))))))))</f>
        <v/>
      </c>
      <c r="U1041" s="52"/>
      <c r="V1041" s="52"/>
      <c r="W1041" s="60" t="str">
        <f t="shared" ref="W1041:W1090" si="231">IF($C1041="","",DAY(C1041))</f>
        <v/>
      </c>
      <c r="X1041" s="60" t="str">
        <f t="shared" ref="X1041:X1090" si="232">IF($C1041="","",MONTH(C1041))</f>
        <v/>
      </c>
      <c r="Y1041" s="60" t="str">
        <f t="shared" ref="Y1041:Y1090" si="233">IF($C1041="","",YEAR(C1041))</f>
        <v/>
      </c>
      <c r="Z1041" s="55" t="str">
        <f t="shared" ref="Z1041:Z1064" si="234">IF(A1041="","",IF(C1041-A1041=0,1,(C1041-A1041)))</f>
        <v/>
      </c>
    </row>
    <row r="1042" spans="1:26" x14ac:dyDescent="0.25">
      <c r="A1042" s="59"/>
      <c r="B1042" s="122"/>
      <c r="C1042" s="59"/>
      <c r="D1042" s="61"/>
      <c r="E1042" s="52"/>
      <c r="F1042" s="52"/>
      <c r="G1042" s="65"/>
      <c r="H1042" s="97"/>
      <c r="I1042" s="52"/>
      <c r="J1042" s="60" t="str">
        <f t="shared" si="228"/>
        <v/>
      </c>
      <c r="K1042" s="60" t="str">
        <f t="shared" si="229"/>
        <v/>
      </c>
      <c r="L1042" s="60" t="str">
        <f t="shared" si="230"/>
        <v/>
      </c>
      <c r="M1042" s="52"/>
      <c r="N1042" s="52" t="str">
        <f t="shared" si="223"/>
        <v/>
      </c>
      <c r="O1042" s="52" t="str">
        <f t="shared" si="224"/>
        <v/>
      </c>
      <c r="P1042" s="52" t="str">
        <f t="shared" si="225"/>
        <v/>
      </c>
      <c r="Q1042" s="52" t="str">
        <f>+IF(A1042="","",CONCATENATE(YEAR(A1042),"-",VLOOKUP(MONTH(A1042),INFO_CALENDRIER!$I$1:$J$13,2,FALSE)))</f>
        <v/>
      </c>
      <c r="R1042" s="52" t="str">
        <f t="shared" si="226"/>
        <v/>
      </c>
      <c r="S1042" s="60" t="str">
        <f t="shared" si="227"/>
        <v/>
      </c>
      <c r="T1042" s="52" t="str">
        <f>IF(H1042="","",IF(I1042=INFO_CALENDRIER!$AB$2,IF(BD!H1042="COMMANDE","ALBAN1","ALBAN2"),IF(I1042=INFO_CALENDRIER!$AB$3,IF(BD!H1042="COMMANDE","ALICE1","ALICE2"),IF(I1042=INFO_CALENDRIER!$AB$4,IF(BD!H1042="COMMANDE","EUGENIE1","EUGENIE2"),IF(I1042=INFO_CALENDRIER!$AB$5,IF(BD!H1042="COMMANDE","FRED1","FRED2"),IF(I1042=INFO_CALENDRIER!$AB$6,IF(BD!H1042="COMMANDE","HERVE1","HERVE2"),IF(I1042=INFO_CALENDRIER!$AB$7,IF(BD!H1042="COMMANDE","MARIA1","MARIA2"),IF(I1042=INFO_CALENDRIER!$AB$8,IF(BD!H1042="COMMANDE","MARIE1","MARIE2"),IF(I1042=INFO_CALENDRIER!$AB$9,IF(BD!H1042="COMMANDE","VALERIE1","VALERIE2"),"erreur")))))))))</f>
        <v/>
      </c>
      <c r="U1042" s="52"/>
      <c r="V1042" s="52"/>
      <c r="W1042" s="60" t="str">
        <f t="shared" si="231"/>
        <v/>
      </c>
      <c r="X1042" s="60" t="str">
        <f t="shared" si="232"/>
        <v/>
      </c>
      <c r="Y1042" s="60" t="str">
        <f t="shared" si="233"/>
        <v/>
      </c>
      <c r="Z1042" s="55" t="str">
        <f t="shared" si="234"/>
        <v/>
      </c>
    </row>
    <row r="1043" spans="1:26" x14ac:dyDescent="0.25">
      <c r="A1043" s="59"/>
      <c r="B1043" s="122"/>
      <c r="C1043" s="59"/>
      <c r="D1043" s="61"/>
      <c r="E1043" s="52"/>
      <c r="F1043" s="52"/>
      <c r="G1043" s="65"/>
      <c r="H1043" s="97"/>
      <c r="I1043" s="52"/>
      <c r="J1043" s="60" t="str">
        <f t="shared" si="228"/>
        <v/>
      </c>
      <c r="K1043" s="60" t="str">
        <f t="shared" si="229"/>
        <v/>
      </c>
      <c r="L1043" s="60" t="str">
        <f t="shared" si="230"/>
        <v/>
      </c>
      <c r="M1043" s="52"/>
      <c r="N1043" s="52" t="str">
        <f t="shared" si="223"/>
        <v/>
      </c>
      <c r="O1043" s="52" t="str">
        <f t="shared" si="224"/>
        <v/>
      </c>
      <c r="P1043" s="52" t="str">
        <f t="shared" si="225"/>
        <v/>
      </c>
      <c r="Q1043" s="52" t="str">
        <f>+IF(A1043="","",CONCATENATE(YEAR(A1043),"-",VLOOKUP(MONTH(A1043),INFO_CALENDRIER!$I$1:$J$13,2,FALSE)))</f>
        <v/>
      </c>
      <c r="R1043" s="52" t="str">
        <f t="shared" si="226"/>
        <v/>
      </c>
      <c r="S1043" s="60" t="str">
        <f t="shared" si="227"/>
        <v/>
      </c>
      <c r="T1043" s="52" t="str">
        <f>IF(H1043="","",IF(I1043=INFO_CALENDRIER!$AB$2,IF(BD!H1043="COMMANDE","ALBAN1","ALBAN2"),IF(I1043=INFO_CALENDRIER!$AB$3,IF(BD!H1043="COMMANDE","ALICE1","ALICE2"),IF(I1043=INFO_CALENDRIER!$AB$4,IF(BD!H1043="COMMANDE","EUGENIE1","EUGENIE2"),IF(I1043=INFO_CALENDRIER!$AB$5,IF(BD!H1043="COMMANDE","FRED1","FRED2"),IF(I1043=INFO_CALENDRIER!$AB$6,IF(BD!H1043="COMMANDE","HERVE1","HERVE2"),IF(I1043=INFO_CALENDRIER!$AB$7,IF(BD!H1043="COMMANDE","MARIA1","MARIA2"),IF(I1043=INFO_CALENDRIER!$AB$8,IF(BD!H1043="COMMANDE","MARIE1","MARIE2"),IF(I1043=INFO_CALENDRIER!$AB$9,IF(BD!H1043="COMMANDE","VALERIE1","VALERIE2"),"erreur")))))))))</f>
        <v/>
      </c>
      <c r="U1043" s="52"/>
      <c r="V1043" s="52"/>
      <c r="W1043" s="60" t="str">
        <f t="shared" si="231"/>
        <v/>
      </c>
      <c r="X1043" s="60" t="str">
        <f t="shared" si="232"/>
        <v/>
      </c>
      <c r="Y1043" s="60" t="str">
        <f t="shared" si="233"/>
        <v/>
      </c>
      <c r="Z1043" s="55" t="str">
        <f t="shared" si="234"/>
        <v/>
      </c>
    </row>
    <row r="1044" spans="1:26" x14ac:dyDescent="0.25">
      <c r="A1044" s="59"/>
      <c r="B1044" s="122"/>
      <c r="C1044" s="59"/>
      <c r="D1044" s="61"/>
      <c r="E1044" s="52"/>
      <c r="F1044" s="52"/>
      <c r="G1044" s="65"/>
      <c r="H1044" s="97"/>
      <c r="I1044" s="52"/>
      <c r="J1044" s="60" t="str">
        <f t="shared" si="228"/>
        <v/>
      </c>
      <c r="K1044" s="60" t="str">
        <f t="shared" si="229"/>
        <v/>
      </c>
      <c r="L1044" s="60" t="str">
        <f t="shared" si="230"/>
        <v/>
      </c>
      <c r="M1044" s="52"/>
      <c r="N1044" s="52" t="str">
        <f t="shared" si="223"/>
        <v/>
      </c>
      <c r="O1044" s="52" t="str">
        <f t="shared" si="224"/>
        <v/>
      </c>
      <c r="P1044" s="52" t="str">
        <f t="shared" si="225"/>
        <v/>
      </c>
      <c r="Q1044" s="52" t="str">
        <f>+IF(A1044="","",CONCATENATE(YEAR(A1044),"-",VLOOKUP(MONTH(A1044),INFO_CALENDRIER!$I$1:$J$13,2,FALSE)))</f>
        <v/>
      </c>
      <c r="R1044" s="52" t="str">
        <f t="shared" si="226"/>
        <v/>
      </c>
      <c r="S1044" s="60" t="str">
        <f t="shared" si="227"/>
        <v/>
      </c>
      <c r="T1044" s="52" t="str">
        <f>IF(H1044="","",IF(I1044=INFO_CALENDRIER!$AB$2,IF(BD!H1044="COMMANDE","ALBAN1","ALBAN2"),IF(I1044=INFO_CALENDRIER!$AB$3,IF(BD!H1044="COMMANDE","ALICE1","ALICE2"),IF(I1044=INFO_CALENDRIER!$AB$4,IF(BD!H1044="COMMANDE","EUGENIE1","EUGENIE2"),IF(I1044=INFO_CALENDRIER!$AB$5,IF(BD!H1044="COMMANDE","FRED1","FRED2"),IF(I1044=INFO_CALENDRIER!$AB$6,IF(BD!H1044="COMMANDE","HERVE1","HERVE2"),IF(I1044=INFO_CALENDRIER!$AB$7,IF(BD!H1044="COMMANDE","MARIA1","MARIA2"),IF(I1044=INFO_CALENDRIER!$AB$8,IF(BD!H1044="COMMANDE","MARIE1","MARIE2"),IF(I1044=INFO_CALENDRIER!$AB$9,IF(BD!H1044="COMMANDE","VALERIE1","VALERIE2"),"erreur")))))))))</f>
        <v/>
      </c>
      <c r="U1044" s="52"/>
      <c r="V1044" s="52"/>
      <c r="W1044" s="60" t="str">
        <f t="shared" si="231"/>
        <v/>
      </c>
      <c r="X1044" s="60" t="str">
        <f t="shared" si="232"/>
        <v/>
      </c>
      <c r="Y1044" s="60" t="str">
        <f t="shared" si="233"/>
        <v/>
      </c>
      <c r="Z1044" s="55" t="str">
        <f t="shared" si="234"/>
        <v/>
      </c>
    </row>
    <row r="1045" spans="1:26" x14ac:dyDescent="0.25">
      <c r="A1045" s="59"/>
      <c r="B1045" s="122"/>
      <c r="C1045" s="59"/>
      <c r="D1045" s="61"/>
      <c r="E1045" s="52"/>
      <c r="F1045" s="52"/>
      <c r="G1045" s="65"/>
      <c r="H1045" s="97"/>
      <c r="I1045" s="52"/>
      <c r="J1045" s="60" t="str">
        <f t="shared" si="228"/>
        <v/>
      </c>
      <c r="K1045" s="60" t="str">
        <f t="shared" si="229"/>
        <v/>
      </c>
      <c r="L1045" s="60" t="str">
        <f t="shared" si="230"/>
        <v/>
      </c>
      <c r="M1045" s="52"/>
      <c r="N1045" s="52" t="str">
        <f t="shared" si="223"/>
        <v/>
      </c>
      <c r="O1045" s="52" t="str">
        <f t="shared" si="224"/>
        <v/>
      </c>
      <c r="P1045" s="52" t="str">
        <f t="shared" si="225"/>
        <v/>
      </c>
      <c r="Q1045" s="52" t="str">
        <f>+IF(A1045="","",CONCATENATE(YEAR(A1045),"-",VLOOKUP(MONTH(A1045),INFO_CALENDRIER!$I$1:$J$13,2,FALSE)))</f>
        <v/>
      </c>
      <c r="R1045" s="52" t="str">
        <f t="shared" si="226"/>
        <v/>
      </c>
      <c r="S1045" s="60" t="str">
        <f t="shared" si="227"/>
        <v/>
      </c>
      <c r="T1045" s="52" t="str">
        <f>IF(H1045="","",IF(I1045=INFO_CALENDRIER!$AB$2,IF(BD!H1045="COMMANDE","ALBAN1","ALBAN2"),IF(I1045=INFO_CALENDRIER!$AB$3,IF(BD!H1045="COMMANDE","ALICE1","ALICE2"),IF(I1045=INFO_CALENDRIER!$AB$4,IF(BD!H1045="COMMANDE","EUGENIE1","EUGENIE2"),IF(I1045=INFO_CALENDRIER!$AB$5,IF(BD!H1045="COMMANDE","FRED1","FRED2"),IF(I1045=INFO_CALENDRIER!$AB$6,IF(BD!H1045="COMMANDE","HERVE1","HERVE2"),IF(I1045=INFO_CALENDRIER!$AB$7,IF(BD!H1045="COMMANDE","MARIA1","MARIA2"),IF(I1045=INFO_CALENDRIER!$AB$8,IF(BD!H1045="COMMANDE","MARIE1","MARIE2"),IF(I1045=INFO_CALENDRIER!$AB$9,IF(BD!H1045="COMMANDE","VALERIE1","VALERIE2"),"erreur")))))))))</f>
        <v/>
      </c>
      <c r="U1045" s="52"/>
      <c r="V1045" s="52"/>
      <c r="W1045" s="60" t="str">
        <f t="shared" si="231"/>
        <v/>
      </c>
      <c r="X1045" s="60" t="str">
        <f t="shared" si="232"/>
        <v/>
      </c>
      <c r="Y1045" s="60" t="str">
        <f t="shared" si="233"/>
        <v/>
      </c>
      <c r="Z1045" s="55" t="str">
        <f t="shared" si="234"/>
        <v/>
      </c>
    </row>
    <row r="1046" spans="1:26" x14ac:dyDescent="0.25">
      <c r="A1046" s="59"/>
      <c r="B1046" s="122"/>
      <c r="C1046" s="59"/>
      <c r="D1046" s="61"/>
      <c r="E1046" s="52"/>
      <c r="F1046" s="52"/>
      <c r="G1046" s="65"/>
      <c r="H1046" s="97"/>
      <c r="I1046" s="52"/>
      <c r="J1046" s="60" t="str">
        <f t="shared" si="228"/>
        <v/>
      </c>
      <c r="K1046" s="60" t="str">
        <f t="shared" si="229"/>
        <v/>
      </c>
      <c r="L1046" s="60" t="str">
        <f t="shared" si="230"/>
        <v/>
      </c>
      <c r="M1046" s="52"/>
      <c r="N1046" s="52" t="str">
        <f t="shared" si="223"/>
        <v/>
      </c>
      <c r="O1046" s="52" t="str">
        <f t="shared" si="224"/>
        <v/>
      </c>
      <c r="P1046" s="52" t="str">
        <f t="shared" si="225"/>
        <v/>
      </c>
      <c r="Q1046" s="52" t="str">
        <f>+IF(A1046="","",CONCATENATE(YEAR(A1046),"-",VLOOKUP(MONTH(A1046),INFO_CALENDRIER!$I$1:$J$13,2,FALSE)))</f>
        <v/>
      </c>
      <c r="R1046" s="52" t="str">
        <f t="shared" si="226"/>
        <v/>
      </c>
      <c r="S1046" s="60" t="str">
        <f t="shared" si="227"/>
        <v/>
      </c>
      <c r="T1046" s="52" t="str">
        <f>IF(H1046="","",IF(I1046=INFO_CALENDRIER!$AB$2,IF(BD!H1046="COMMANDE","ALBAN1","ALBAN2"),IF(I1046=INFO_CALENDRIER!$AB$3,IF(BD!H1046="COMMANDE","ALICE1","ALICE2"),IF(I1046=INFO_CALENDRIER!$AB$4,IF(BD!H1046="COMMANDE","EUGENIE1","EUGENIE2"),IF(I1046=INFO_CALENDRIER!$AB$5,IF(BD!H1046="COMMANDE","FRED1","FRED2"),IF(I1046=INFO_CALENDRIER!$AB$6,IF(BD!H1046="COMMANDE","HERVE1","HERVE2"),IF(I1046=INFO_CALENDRIER!$AB$7,IF(BD!H1046="COMMANDE","MARIA1","MARIA2"),IF(I1046=INFO_CALENDRIER!$AB$8,IF(BD!H1046="COMMANDE","MARIE1","MARIE2"),IF(I1046=INFO_CALENDRIER!$AB$9,IF(BD!H1046="COMMANDE","VALERIE1","VALERIE2"),"erreur")))))))))</f>
        <v/>
      </c>
      <c r="U1046" s="52"/>
      <c r="V1046" s="52"/>
      <c r="W1046" s="60" t="str">
        <f t="shared" si="231"/>
        <v/>
      </c>
      <c r="X1046" s="60" t="str">
        <f t="shared" si="232"/>
        <v/>
      </c>
      <c r="Y1046" s="60" t="str">
        <f t="shared" si="233"/>
        <v/>
      </c>
      <c r="Z1046" s="55" t="str">
        <f t="shared" si="234"/>
        <v/>
      </c>
    </row>
    <row r="1047" spans="1:26" x14ac:dyDescent="0.25">
      <c r="A1047" s="59"/>
      <c r="B1047" s="122"/>
      <c r="C1047" s="59"/>
      <c r="D1047" s="61"/>
      <c r="E1047" s="52"/>
      <c r="F1047" s="52"/>
      <c r="G1047" s="65"/>
      <c r="H1047" s="97"/>
      <c r="I1047" s="52"/>
      <c r="J1047" s="60" t="str">
        <f t="shared" si="228"/>
        <v/>
      </c>
      <c r="K1047" s="60" t="str">
        <f t="shared" si="229"/>
        <v/>
      </c>
      <c r="L1047" s="60" t="str">
        <f t="shared" si="230"/>
        <v/>
      </c>
      <c r="M1047" s="52"/>
      <c r="N1047" s="52" t="str">
        <f t="shared" si="223"/>
        <v/>
      </c>
      <c r="O1047" s="52" t="str">
        <f t="shared" si="224"/>
        <v/>
      </c>
      <c r="P1047" s="52" t="str">
        <f t="shared" si="225"/>
        <v/>
      </c>
      <c r="Q1047" s="52" t="str">
        <f>+IF(A1047="","",CONCATENATE(YEAR(A1047),"-",VLOOKUP(MONTH(A1047),INFO_CALENDRIER!$I$1:$J$13,2,FALSE)))</f>
        <v/>
      </c>
      <c r="R1047" s="52" t="str">
        <f t="shared" si="226"/>
        <v/>
      </c>
      <c r="S1047" s="60" t="str">
        <f t="shared" si="227"/>
        <v/>
      </c>
      <c r="T1047" s="52" t="str">
        <f>IF(H1047="","",IF(I1047=INFO_CALENDRIER!$AB$2,IF(BD!H1047="COMMANDE","ALBAN1","ALBAN2"),IF(I1047=INFO_CALENDRIER!$AB$3,IF(BD!H1047="COMMANDE","ALICE1","ALICE2"),IF(I1047=INFO_CALENDRIER!$AB$4,IF(BD!H1047="COMMANDE","EUGENIE1","EUGENIE2"),IF(I1047=INFO_CALENDRIER!$AB$5,IF(BD!H1047="COMMANDE","FRED1","FRED2"),IF(I1047=INFO_CALENDRIER!$AB$6,IF(BD!H1047="COMMANDE","HERVE1","HERVE2"),IF(I1047=INFO_CALENDRIER!$AB$7,IF(BD!H1047="COMMANDE","MARIA1","MARIA2"),IF(I1047=INFO_CALENDRIER!$AB$8,IF(BD!H1047="COMMANDE","MARIE1","MARIE2"),IF(I1047=INFO_CALENDRIER!$AB$9,IF(BD!H1047="COMMANDE","VALERIE1","VALERIE2"),"erreur")))))))))</f>
        <v/>
      </c>
      <c r="U1047" s="52"/>
      <c r="V1047" s="52"/>
      <c r="W1047" s="60" t="str">
        <f t="shared" si="231"/>
        <v/>
      </c>
      <c r="X1047" s="60" t="str">
        <f t="shared" si="232"/>
        <v/>
      </c>
      <c r="Y1047" s="60" t="str">
        <f t="shared" si="233"/>
        <v/>
      </c>
      <c r="Z1047" s="55" t="str">
        <f t="shared" si="234"/>
        <v/>
      </c>
    </row>
    <row r="1048" spans="1:26" x14ac:dyDescent="0.25">
      <c r="A1048" s="59"/>
      <c r="B1048" s="122"/>
      <c r="C1048" s="59"/>
      <c r="D1048" s="61"/>
      <c r="E1048" s="52"/>
      <c r="F1048" s="52"/>
      <c r="G1048" s="65"/>
      <c r="H1048" s="97"/>
      <c r="I1048" s="52"/>
      <c r="J1048" s="60" t="str">
        <f t="shared" si="228"/>
        <v/>
      </c>
      <c r="K1048" s="60" t="str">
        <f t="shared" si="229"/>
        <v/>
      </c>
      <c r="L1048" s="60" t="str">
        <f t="shared" si="230"/>
        <v/>
      </c>
      <c r="M1048" s="52"/>
      <c r="N1048" s="52" t="str">
        <f t="shared" si="223"/>
        <v/>
      </c>
      <c r="O1048" s="52" t="str">
        <f t="shared" si="224"/>
        <v/>
      </c>
      <c r="P1048" s="52" t="str">
        <f t="shared" si="225"/>
        <v/>
      </c>
      <c r="Q1048" s="52" t="str">
        <f>+IF(A1048="","",CONCATENATE(YEAR(A1048),"-",VLOOKUP(MONTH(A1048),INFO_CALENDRIER!$I$1:$J$13,2,FALSE)))</f>
        <v/>
      </c>
      <c r="R1048" s="52" t="str">
        <f t="shared" si="226"/>
        <v/>
      </c>
      <c r="S1048" s="60" t="str">
        <f t="shared" si="227"/>
        <v/>
      </c>
      <c r="T1048" s="52" t="str">
        <f>IF(H1048="","",IF(I1048=INFO_CALENDRIER!$AB$2,IF(BD!H1048="COMMANDE","ALBAN1","ALBAN2"),IF(I1048=INFO_CALENDRIER!$AB$3,IF(BD!H1048="COMMANDE","ALICE1","ALICE2"),IF(I1048=INFO_CALENDRIER!$AB$4,IF(BD!H1048="COMMANDE","EUGENIE1","EUGENIE2"),IF(I1048=INFO_CALENDRIER!$AB$5,IF(BD!H1048="COMMANDE","FRED1","FRED2"),IF(I1048=INFO_CALENDRIER!$AB$6,IF(BD!H1048="COMMANDE","HERVE1","HERVE2"),IF(I1048=INFO_CALENDRIER!$AB$7,IF(BD!H1048="COMMANDE","MARIA1","MARIA2"),IF(I1048=INFO_CALENDRIER!$AB$8,IF(BD!H1048="COMMANDE","MARIE1","MARIE2"),IF(I1048=INFO_CALENDRIER!$AB$9,IF(BD!H1048="COMMANDE","VALERIE1","VALERIE2"),"erreur")))))))))</f>
        <v/>
      </c>
      <c r="U1048" s="52"/>
      <c r="V1048" s="52"/>
      <c r="W1048" s="60" t="str">
        <f t="shared" si="231"/>
        <v/>
      </c>
      <c r="X1048" s="60" t="str">
        <f t="shared" si="232"/>
        <v/>
      </c>
      <c r="Y1048" s="60" t="str">
        <f t="shared" si="233"/>
        <v/>
      </c>
      <c r="Z1048" s="55" t="str">
        <f t="shared" si="234"/>
        <v/>
      </c>
    </row>
    <row r="1049" spans="1:26" x14ac:dyDescent="0.25">
      <c r="A1049" s="59"/>
      <c r="B1049" s="122"/>
      <c r="C1049" s="59"/>
      <c r="D1049" s="61"/>
      <c r="E1049" s="52"/>
      <c r="F1049" s="52"/>
      <c r="G1049" s="65"/>
      <c r="H1049" s="97"/>
      <c r="I1049" s="52"/>
      <c r="J1049" s="60" t="str">
        <f t="shared" si="228"/>
        <v/>
      </c>
      <c r="K1049" s="60" t="str">
        <f t="shared" si="229"/>
        <v/>
      </c>
      <c r="L1049" s="60" t="str">
        <f t="shared" si="230"/>
        <v/>
      </c>
      <c r="M1049" s="52"/>
      <c r="N1049" s="52" t="str">
        <f t="shared" si="223"/>
        <v/>
      </c>
      <c r="O1049" s="52" t="str">
        <f t="shared" si="224"/>
        <v/>
      </c>
      <c r="P1049" s="52" t="str">
        <f t="shared" si="225"/>
        <v/>
      </c>
      <c r="Q1049" s="52" t="str">
        <f>+IF(A1049="","",CONCATENATE(YEAR(A1049),"-",VLOOKUP(MONTH(A1049),INFO_CALENDRIER!$I$1:$J$13,2,FALSE)))</f>
        <v/>
      </c>
      <c r="R1049" s="52" t="str">
        <f t="shared" si="226"/>
        <v/>
      </c>
      <c r="S1049" s="60" t="str">
        <f t="shared" si="227"/>
        <v/>
      </c>
      <c r="T1049" s="52" t="str">
        <f>IF(H1049="","",IF(I1049=INFO_CALENDRIER!$AB$2,IF(BD!H1049="COMMANDE","ALBAN1","ALBAN2"),IF(I1049=INFO_CALENDRIER!$AB$3,IF(BD!H1049="COMMANDE","ALICE1","ALICE2"),IF(I1049=INFO_CALENDRIER!$AB$4,IF(BD!H1049="COMMANDE","EUGENIE1","EUGENIE2"),IF(I1049=INFO_CALENDRIER!$AB$5,IF(BD!H1049="COMMANDE","FRED1","FRED2"),IF(I1049=INFO_CALENDRIER!$AB$6,IF(BD!H1049="COMMANDE","HERVE1","HERVE2"),IF(I1049=INFO_CALENDRIER!$AB$7,IF(BD!H1049="COMMANDE","MARIA1","MARIA2"),IF(I1049=INFO_CALENDRIER!$AB$8,IF(BD!H1049="COMMANDE","MARIE1","MARIE2"),IF(I1049=INFO_CALENDRIER!$AB$9,IF(BD!H1049="COMMANDE","VALERIE1","VALERIE2"),"erreur")))))))))</f>
        <v/>
      </c>
      <c r="U1049" s="52"/>
      <c r="V1049" s="52"/>
      <c r="W1049" s="60" t="str">
        <f t="shared" si="231"/>
        <v/>
      </c>
      <c r="X1049" s="60" t="str">
        <f t="shared" si="232"/>
        <v/>
      </c>
      <c r="Y1049" s="60" t="str">
        <f t="shared" si="233"/>
        <v/>
      </c>
      <c r="Z1049" s="55" t="str">
        <f t="shared" si="234"/>
        <v/>
      </c>
    </row>
    <row r="1050" spans="1:26" x14ac:dyDescent="0.25">
      <c r="A1050" s="59"/>
      <c r="B1050" s="122"/>
      <c r="C1050" s="59"/>
      <c r="D1050" s="61"/>
      <c r="E1050" s="52"/>
      <c r="F1050" s="52"/>
      <c r="G1050" s="65"/>
      <c r="H1050" s="97"/>
      <c r="I1050" s="52"/>
      <c r="J1050" s="60" t="str">
        <f t="shared" si="228"/>
        <v/>
      </c>
      <c r="K1050" s="60" t="str">
        <f t="shared" si="229"/>
        <v/>
      </c>
      <c r="L1050" s="60" t="str">
        <f t="shared" si="230"/>
        <v/>
      </c>
      <c r="M1050" s="52"/>
      <c r="N1050" s="52" t="str">
        <f t="shared" si="223"/>
        <v/>
      </c>
      <c r="O1050" s="52" t="str">
        <f t="shared" si="224"/>
        <v/>
      </c>
      <c r="P1050" s="52" t="str">
        <f t="shared" si="225"/>
        <v/>
      </c>
      <c r="Q1050" s="52" t="str">
        <f>+IF(A1050="","",CONCATENATE(YEAR(A1050),"-",VLOOKUP(MONTH(A1050),INFO_CALENDRIER!$I$1:$J$13,2,FALSE)))</f>
        <v/>
      </c>
      <c r="R1050" s="52" t="str">
        <f t="shared" si="226"/>
        <v/>
      </c>
      <c r="S1050" s="60" t="str">
        <f t="shared" si="227"/>
        <v/>
      </c>
      <c r="T1050" s="52" t="str">
        <f>IF(H1050="","",IF(I1050=INFO_CALENDRIER!$AB$2,IF(BD!H1050="COMMANDE","ALBAN1","ALBAN2"),IF(I1050=INFO_CALENDRIER!$AB$3,IF(BD!H1050="COMMANDE","ALICE1","ALICE2"),IF(I1050=INFO_CALENDRIER!$AB$4,IF(BD!H1050="COMMANDE","EUGENIE1","EUGENIE2"),IF(I1050=INFO_CALENDRIER!$AB$5,IF(BD!H1050="COMMANDE","FRED1","FRED2"),IF(I1050=INFO_CALENDRIER!$AB$6,IF(BD!H1050="COMMANDE","HERVE1","HERVE2"),IF(I1050=INFO_CALENDRIER!$AB$7,IF(BD!H1050="COMMANDE","MARIA1","MARIA2"),IF(I1050=INFO_CALENDRIER!$AB$8,IF(BD!H1050="COMMANDE","MARIE1","MARIE2"),IF(I1050=INFO_CALENDRIER!$AB$9,IF(BD!H1050="COMMANDE","VALERIE1","VALERIE2"),"erreur")))))))))</f>
        <v/>
      </c>
      <c r="U1050" s="52"/>
      <c r="V1050" s="52"/>
      <c r="W1050" s="60" t="str">
        <f t="shared" si="231"/>
        <v/>
      </c>
      <c r="X1050" s="60" t="str">
        <f t="shared" si="232"/>
        <v/>
      </c>
      <c r="Y1050" s="60" t="str">
        <f t="shared" si="233"/>
        <v/>
      </c>
      <c r="Z1050" s="55" t="str">
        <f t="shared" si="234"/>
        <v/>
      </c>
    </row>
    <row r="1051" spans="1:26" x14ac:dyDescent="0.25">
      <c r="A1051" s="59"/>
      <c r="B1051" s="122"/>
      <c r="C1051" s="59"/>
      <c r="D1051" s="61"/>
      <c r="E1051" s="52"/>
      <c r="F1051" s="52"/>
      <c r="G1051" s="65"/>
      <c r="H1051" s="97"/>
      <c r="I1051" s="52"/>
      <c r="J1051" s="60" t="str">
        <f t="shared" si="228"/>
        <v/>
      </c>
      <c r="K1051" s="60" t="str">
        <f t="shared" si="229"/>
        <v/>
      </c>
      <c r="L1051" s="60" t="str">
        <f t="shared" si="230"/>
        <v/>
      </c>
      <c r="M1051" s="52"/>
      <c r="N1051" s="52" t="str">
        <f t="shared" si="223"/>
        <v/>
      </c>
      <c r="O1051" s="52" t="str">
        <f t="shared" si="224"/>
        <v/>
      </c>
      <c r="P1051" s="52" t="str">
        <f t="shared" si="225"/>
        <v/>
      </c>
      <c r="Q1051" s="52" t="str">
        <f>+IF(A1051="","",CONCATENATE(YEAR(A1051),"-",VLOOKUP(MONTH(A1051),INFO_CALENDRIER!$I$1:$J$13,2,FALSE)))</f>
        <v/>
      </c>
      <c r="R1051" s="52" t="str">
        <f t="shared" si="226"/>
        <v/>
      </c>
      <c r="S1051" s="60" t="str">
        <f t="shared" si="227"/>
        <v/>
      </c>
      <c r="T1051" s="52" t="str">
        <f>IF(H1051="","",IF(I1051=INFO_CALENDRIER!$AB$2,IF(BD!H1051="COMMANDE","ALBAN1","ALBAN2"),IF(I1051=INFO_CALENDRIER!$AB$3,IF(BD!H1051="COMMANDE","ALICE1","ALICE2"),IF(I1051=INFO_CALENDRIER!$AB$4,IF(BD!H1051="COMMANDE","EUGENIE1","EUGENIE2"),IF(I1051=INFO_CALENDRIER!$AB$5,IF(BD!H1051="COMMANDE","FRED1","FRED2"),IF(I1051=INFO_CALENDRIER!$AB$6,IF(BD!H1051="COMMANDE","HERVE1","HERVE2"),IF(I1051=INFO_CALENDRIER!$AB$7,IF(BD!H1051="COMMANDE","MARIA1","MARIA2"),IF(I1051=INFO_CALENDRIER!$AB$8,IF(BD!H1051="COMMANDE","MARIE1","MARIE2"),IF(I1051=INFO_CALENDRIER!$AB$9,IF(BD!H1051="COMMANDE","VALERIE1","VALERIE2"),"erreur")))))))))</f>
        <v/>
      </c>
      <c r="U1051" s="52"/>
      <c r="V1051" s="52"/>
      <c r="W1051" s="60" t="str">
        <f t="shared" si="231"/>
        <v/>
      </c>
      <c r="X1051" s="60" t="str">
        <f t="shared" si="232"/>
        <v/>
      </c>
      <c r="Y1051" s="60" t="str">
        <f t="shared" si="233"/>
        <v/>
      </c>
      <c r="Z1051" s="55" t="str">
        <f t="shared" si="234"/>
        <v/>
      </c>
    </row>
    <row r="1052" spans="1:26" x14ac:dyDescent="0.25">
      <c r="A1052" s="59"/>
      <c r="B1052" s="122"/>
      <c r="C1052" s="59"/>
      <c r="D1052" s="61"/>
      <c r="E1052" s="52"/>
      <c r="F1052" s="52"/>
      <c r="G1052" s="65"/>
      <c r="H1052" s="97"/>
      <c r="I1052" s="52"/>
      <c r="J1052" s="60" t="str">
        <f t="shared" si="228"/>
        <v/>
      </c>
      <c r="K1052" s="60" t="str">
        <f t="shared" si="229"/>
        <v/>
      </c>
      <c r="L1052" s="60" t="str">
        <f t="shared" si="230"/>
        <v/>
      </c>
      <c r="M1052" s="52"/>
      <c r="N1052" s="52" t="str">
        <f t="shared" si="223"/>
        <v/>
      </c>
      <c r="O1052" s="52" t="str">
        <f t="shared" si="224"/>
        <v/>
      </c>
      <c r="P1052" s="52" t="str">
        <f t="shared" si="225"/>
        <v/>
      </c>
      <c r="Q1052" s="52" t="str">
        <f>+IF(A1052="","",CONCATENATE(YEAR(A1052),"-",VLOOKUP(MONTH(A1052),INFO_CALENDRIER!$I$1:$J$13,2,FALSE)))</f>
        <v/>
      </c>
      <c r="R1052" s="52" t="str">
        <f t="shared" si="226"/>
        <v/>
      </c>
      <c r="S1052" s="60" t="str">
        <f t="shared" si="227"/>
        <v/>
      </c>
      <c r="T1052" s="52" t="str">
        <f>IF(H1052="","",IF(I1052=INFO_CALENDRIER!$AB$2,IF(BD!H1052="COMMANDE","ALBAN1","ALBAN2"),IF(I1052=INFO_CALENDRIER!$AB$3,IF(BD!H1052="COMMANDE","ALICE1","ALICE2"),IF(I1052=INFO_CALENDRIER!$AB$4,IF(BD!H1052="COMMANDE","EUGENIE1","EUGENIE2"),IF(I1052=INFO_CALENDRIER!$AB$5,IF(BD!H1052="COMMANDE","FRED1","FRED2"),IF(I1052=INFO_CALENDRIER!$AB$6,IF(BD!H1052="COMMANDE","HERVE1","HERVE2"),IF(I1052=INFO_CALENDRIER!$AB$7,IF(BD!H1052="COMMANDE","MARIA1","MARIA2"),IF(I1052=INFO_CALENDRIER!$AB$8,IF(BD!H1052="COMMANDE","MARIE1","MARIE2"),IF(I1052=INFO_CALENDRIER!$AB$9,IF(BD!H1052="COMMANDE","VALERIE1","VALERIE2"),"erreur")))))))))</f>
        <v/>
      </c>
      <c r="U1052" s="52"/>
      <c r="V1052" s="52"/>
      <c r="W1052" s="60" t="str">
        <f t="shared" si="231"/>
        <v/>
      </c>
      <c r="X1052" s="60" t="str">
        <f t="shared" si="232"/>
        <v/>
      </c>
      <c r="Y1052" s="60" t="str">
        <f t="shared" si="233"/>
        <v/>
      </c>
      <c r="Z1052" s="55" t="str">
        <f t="shared" si="234"/>
        <v/>
      </c>
    </row>
    <row r="1053" spans="1:26" x14ac:dyDescent="0.25">
      <c r="A1053" s="59"/>
      <c r="B1053" s="122"/>
      <c r="C1053" s="59"/>
      <c r="D1053" s="61"/>
      <c r="E1053" s="52"/>
      <c r="F1053" s="52"/>
      <c r="G1053" s="65"/>
      <c r="H1053" s="97"/>
      <c r="I1053" s="52"/>
      <c r="J1053" s="60" t="str">
        <f t="shared" si="228"/>
        <v/>
      </c>
      <c r="K1053" s="60" t="str">
        <f t="shared" si="229"/>
        <v/>
      </c>
      <c r="L1053" s="60" t="str">
        <f t="shared" si="230"/>
        <v/>
      </c>
      <c r="M1053" s="52"/>
      <c r="N1053" s="52" t="str">
        <f t="shared" si="223"/>
        <v/>
      </c>
      <c r="O1053" s="52" t="str">
        <f t="shared" si="224"/>
        <v/>
      </c>
      <c r="P1053" s="52" t="str">
        <f t="shared" si="225"/>
        <v/>
      </c>
      <c r="Q1053" s="52" t="str">
        <f>+IF(A1053="","",CONCATENATE(YEAR(A1053),"-",VLOOKUP(MONTH(A1053),INFO_CALENDRIER!$I$1:$J$13,2,FALSE)))</f>
        <v/>
      </c>
      <c r="R1053" s="52" t="str">
        <f t="shared" si="226"/>
        <v/>
      </c>
      <c r="S1053" s="60" t="str">
        <f t="shared" si="227"/>
        <v/>
      </c>
      <c r="T1053" s="52" t="str">
        <f>IF(H1053="","",IF(I1053=INFO_CALENDRIER!$AB$2,IF(BD!H1053="COMMANDE","ALBAN1","ALBAN2"),IF(I1053=INFO_CALENDRIER!$AB$3,IF(BD!H1053="COMMANDE","ALICE1","ALICE2"),IF(I1053=INFO_CALENDRIER!$AB$4,IF(BD!H1053="COMMANDE","EUGENIE1","EUGENIE2"),IF(I1053=INFO_CALENDRIER!$AB$5,IF(BD!H1053="COMMANDE","FRED1","FRED2"),IF(I1053=INFO_CALENDRIER!$AB$6,IF(BD!H1053="COMMANDE","HERVE1","HERVE2"),IF(I1053=INFO_CALENDRIER!$AB$7,IF(BD!H1053="COMMANDE","MARIA1","MARIA2"),IF(I1053=INFO_CALENDRIER!$AB$8,IF(BD!H1053="COMMANDE","MARIE1","MARIE2"),IF(I1053=INFO_CALENDRIER!$AB$9,IF(BD!H1053="COMMANDE","VALERIE1","VALERIE2"),"erreur")))))))))</f>
        <v/>
      </c>
      <c r="U1053" s="52"/>
      <c r="V1053" s="52"/>
      <c r="W1053" s="60" t="str">
        <f t="shared" si="231"/>
        <v/>
      </c>
      <c r="X1053" s="60" t="str">
        <f t="shared" si="232"/>
        <v/>
      </c>
      <c r="Y1053" s="60" t="str">
        <f t="shared" si="233"/>
        <v/>
      </c>
      <c r="Z1053" s="55" t="str">
        <f t="shared" si="234"/>
        <v/>
      </c>
    </row>
    <row r="1054" spans="1:26" x14ac:dyDescent="0.25">
      <c r="A1054" s="59"/>
      <c r="B1054" s="122"/>
      <c r="C1054" s="59"/>
      <c r="D1054" s="61"/>
      <c r="E1054" s="52"/>
      <c r="F1054" s="52"/>
      <c r="G1054" s="65"/>
      <c r="H1054" s="97"/>
      <c r="I1054" s="52"/>
      <c r="J1054" s="60" t="str">
        <f t="shared" si="228"/>
        <v/>
      </c>
      <c r="K1054" s="60" t="str">
        <f t="shared" si="229"/>
        <v/>
      </c>
      <c r="L1054" s="60" t="str">
        <f t="shared" si="230"/>
        <v/>
      </c>
      <c r="M1054" s="52"/>
      <c r="N1054" s="52" t="str">
        <f t="shared" si="223"/>
        <v/>
      </c>
      <c r="O1054" s="52" t="str">
        <f t="shared" si="224"/>
        <v/>
      </c>
      <c r="P1054" s="52" t="str">
        <f t="shared" si="225"/>
        <v/>
      </c>
      <c r="Q1054" s="52" t="str">
        <f>+IF(A1054="","",CONCATENATE(YEAR(A1054),"-",VLOOKUP(MONTH(A1054),INFO_CALENDRIER!$I$1:$J$13,2,FALSE)))</f>
        <v/>
      </c>
      <c r="R1054" s="52" t="str">
        <f t="shared" si="226"/>
        <v/>
      </c>
      <c r="S1054" s="60" t="str">
        <f t="shared" si="227"/>
        <v/>
      </c>
      <c r="T1054" s="52" t="str">
        <f>IF(H1054="","",IF(I1054=INFO_CALENDRIER!$AB$2,IF(BD!H1054="COMMANDE","ALBAN1","ALBAN2"),IF(I1054=INFO_CALENDRIER!$AB$3,IF(BD!H1054="COMMANDE","ALICE1","ALICE2"),IF(I1054=INFO_CALENDRIER!$AB$4,IF(BD!H1054="COMMANDE","EUGENIE1","EUGENIE2"),IF(I1054=INFO_CALENDRIER!$AB$5,IF(BD!H1054="COMMANDE","FRED1","FRED2"),IF(I1054=INFO_CALENDRIER!$AB$6,IF(BD!H1054="COMMANDE","HERVE1","HERVE2"),IF(I1054=INFO_CALENDRIER!$AB$7,IF(BD!H1054="COMMANDE","MARIA1","MARIA2"),IF(I1054=INFO_CALENDRIER!$AB$8,IF(BD!H1054="COMMANDE","MARIE1","MARIE2"),IF(I1054=INFO_CALENDRIER!$AB$9,IF(BD!H1054="COMMANDE","VALERIE1","VALERIE2"),"erreur")))))))))</f>
        <v/>
      </c>
      <c r="U1054" s="52"/>
      <c r="V1054" s="52"/>
      <c r="W1054" s="60" t="str">
        <f t="shared" si="231"/>
        <v/>
      </c>
      <c r="X1054" s="60" t="str">
        <f t="shared" si="232"/>
        <v/>
      </c>
      <c r="Y1054" s="60" t="str">
        <f t="shared" si="233"/>
        <v/>
      </c>
      <c r="Z1054" s="55" t="str">
        <f t="shared" si="234"/>
        <v/>
      </c>
    </row>
    <row r="1055" spans="1:26" x14ac:dyDescent="0.25">
      <c r="A1055" s="59"/>
      <c r="B1055" s="122"/>
      <c r="C1055" s="59"/>
      <c r="D1055" s="61"/>
      <c r="E1055" s="52"/>
      <c r="F1055" s="52"/>
      <c r="G1055" s="65"/>
      <c r="H1055" s="97"/>
      <c r="I1055" s="52"/>
      <c r="J1055" s="60" t="str">
        <f t="shared" si="228"/>
        <v/>
      </c>
      <c r="K1055" s="60" t="str">
        <f t="shared" si="229"/>
        <v/>
      </c>
      <c r="L1055" s="60" t="str">
        <f t="shared" si="230"/>
        <v/>
      </c>
      <c r="M1055" s="52"/>
      <c r="N1055" s="52" t="str">
        <f t="shared" si="223"/>
        <v/>
      </c>
      <c r="O1055" s="52" t="str">
        <f t="shared" si="224"/>
        <v/>
      </c>
      <c r="P1055" s="52" t="str">
        <f t="shared" si="225"/>
        <v/>
      </c>
      <c r="Q1055" s="52" t="str">
        <f>+IF(A1055="","",CONCATENATE(YEAR(A1055),"-",VLOOKUP(MONTH(A1055),INFO_CALENDRIER!$I$1:$J$13,2,FALSE)))</f>
        <v/>
      </c>
      <c r="R1055" s="52" t="str">
        <f t="shared" si="226"/>
        <v/>
      </c>
      <c r="S1055" s="60" t="str">
        <f t="shared" si="227"/>
        <v/>
      </c>
      <c r="T1055" s="52" t="str">
        <f>IF(H1055="","",IF(I1055=INFO_CALENDRIER!$AB$2,IF(BD!H1055="COMMANDE","ALBAN1","ALBAN2"),IF(I1055=INFO_CALENDRIER!$AB$3,IF(BD!H1055="COMMANDE","ALICE1","ALICE2"),IF(I1055=INFO_CALENDRIER!$AB$4,IF(BD!H1055="COMMANDE","EUGENIE1","EUGENIE2"),IF(I1055=INFO_CALENDRIER!$AB$5,IF(BD!H1055="COMMANDE","FRED1","FRED2"),IF(I1055=INFO_CALENDRIER!$AB$6,IF(BD!H1055="COMMANDE","HERVE1","HERVE2"),IF(I1055=INFO_CALENDRIER!$AB$7,IF(BD!H1055="COMMANDE","MARIA1","MARIA2"),IF(I1055=INFO_CALENDRIER!$AB$8,IF(BD!H1055="COMMANDE","MARIE1","MARIE2"),IF(I1055=INFO_CALENDRIER!$AB$9,IF(BD!H1055="COMMANDE","VALERIE1","VALERIE2"),"erreur")))))))))</f>
        <v/>
      </c>
      <c r="U1055" s="52"/>
      <c r="V1055" s="52"/>
      <c r="W1055" s="60" t="str">
        <f t="shared" si="231"/>
        <v/>
      </c>
      <c r="X1055" s="60" t="str">
        <f t="shared" si="232"/>
        <v/>
      </c>
      <c r="Y1055" s="60" t="str">
        <f t="shared" si="233"/>
        <v/>
      </c>
      <c r="Z1055" s="55" t="str">
        <f t="shared" si="234"/>
        <v/>
      </c>
    </row>
    <row r="1056" spans="1:26" x14ac:dyDescent="0.25">
      <c r="A1056" s="59"/>
      <c r="B1056" s="122"/>
      <c r="C1056" s="59"/>
      <c r="D1056" s="61"/>
      <c r="E1056" s="52"/>
      <c r="F1056" s="52"/>
      <c r="G1056" s="65"/>
      <c r="H1056" s="97"/>
      <c r="I1056" s="52"/>
      <c r="J1056" s="60" t="str">
        <f t="shared" si="228"/>
        <v/>
      </c>
      <c r="K1056" s="60" t="str">
        <f t="shared" si="229"/>
        <v/>
      </c>
      <c r="L1056" s="60" t="str">
        <f t="shared" si="230"/>
        <v/>
      </c>
      <c r="M1056" s="52"/>
      <c r="N1056" s="52" t="str">
        <f t="shared" si="223"/>
        <v/>
      </c>
      <c r="O1056" s="52" t="str">
        <f t="shared" si="224"/>
        <v/>
      </c>
      <c r="P1056" s="52" t="str">
        <f t="shared" si="225"/>
        <v/>
      </c>
      <c r="Q1056" s="52" t="str">
        <f>+IF(A1056="","",CONCATENATE(YEAR(A1056),"-",VLOOKUP(MONTH(A1056),INFO_CALENDRIER!$I$1:$J$13,2,FALSE)))</f>
        <v/>
      </c>
      <c r="R1056" s="52" t="str">
        <f t="shared" si="226"/>
        <v/>
      </c>
      <c r="S1056" s="60" t="str">
        <f t="shared" si="227"/>
        <v/>
      </c>
      <c r="T1056" s="52" t="str">
        <f>IF(H1056="","",IF(I1056=INFO_CALENDRIER!$AB$2,IF(BD!H1056="COMMANDE","ALBAN1","ALBAN2"),IF(I1056=INFO_CALENDRIER!$AB$3,IF(BD!H1056="COMMANDE","ALICE1","ALICE2"),IF(I1056=INFO_CALENDRIER!$AB$4,IF(BD!H1056="COMMANDE","EUGENIE1","EUGENIE2"),IF(I1056=INFO_CALENDRIER!$AB$5,IF(BD!H1056="COMMANDE","FRED1","FRED2"),IF(I1056=INFO_CALENDRIER!$AB$6,IF(BD!H1056="COMMANDE","HERVE1","HERVE2"),IF(I1056=INFO_CALENDRIER!$AB$7,IF(BD!H1056="COMMANDE","MARIA1","MARIA2"),IF(I1056=INFO_CALENDRIER!$AB$8,IF(BD!H1056="COMMANDE","MARIE1","MARIE2"),IF(I1056=INFO_CALENDRIER!$AB$9,IF(BD!H1056="COMMANDE","VALERIE1","VALERIE2"),"erreur")))))))))</f>
        <v/>
      </c>
      <c r="U1056" s="52"/>
      <c r="V1056" s="52"/>
      <c r="W1056" s="60" t="str">
        <f t="shared" si="231"/>
        <v/>
      </c>
      <c r="X1056" s="60" t="str">
        <f t="shared" si="232"/>
        <v/>
      </c>
      <c r="Y1056" s="60" t="str">
        <f t="shared" si="233"/>
        <v/>
      </c>
      <c r="Z1056" s="55" t="str">
        <f t="shared" si="234"/>
        <v/>
      </c>
    </row>
    <row r="1057" spans="1:26" x14ac:dyDescent="0.25">
      <c r="A1057" s="59"/>
      <c r="B1057" s="122"/>
      <c r="C1057" s="59"/>
      <c r="D1057" s="61"/>
      <c r="E1057" s="52"/>
      <c r="F1057" s="52"/>
      <c r="G1057" s="65"/>
      <c r="H1057" s="97"/>
      <c r="I1057" s="52"/>
      <c r="J1057" s="60" t="str">
        <f t="shared" si="228"/>
        <v/>
      </c>
      <c r="K1057" s="60" t="str">
        <f t="shared" si="229"/>
        <v/>
      </c>
      <c r="L1057" s="60" t="str">
        <f t="shared" si="230"/>
        <v/>
      </c>
      <c r="M1057" s="52"/>
      <c r="N1057" s="52" t="str">
        <f t="shared" si="223"/>
        <v/>
      </c>
      <c r="O1057" s="52" t="str">
        <f t="shared" si="224"/>
        <v/>
      </c>
      <c r="P1057" s="52" t="str">
        <f t="shared" si="225"/>
        <v/>
      </c>
      <c r="Q1057" s="52" t="str">
        <f>+IF(A1057="","",CONCATENATE(YEAR(A1057),"-",VLOOKUP(MONTH(A1057),INFO_CALENDRIER!$I$1:$J$13,2,FALSE)))</f>
        <v/>
      </c>
      <c r="R1057" s="52" t="str">
        <f t="shared" si="226"/>
        <v/>
      </c>
      <c r="S1057" s="60" t="str">
        <f t="shared" si="227"/>
        <v/>
      </c>
      <c r="T1057" s="52" t="str">
        <f>IF(H1057="","",IF(I1057=INFO_CALENDRIER!$AB$2,IF(BD!H1057="COMMANDE","ALBAN1","ALBAN2"),IF(I1057=INFO_CALENDRIER!$AB$3,IF(BD!H1057="COMMANDE","ALICE1","ALICE2"),IF(I1057=INFO_CALENDRIER!$AB$4,IF(BD!H1057="COMMANDE","EUGENIE1","EUGENIE2"),IF(I1057=INFO_CALENDRIER!$AB$5,IF(BD!H1057="COMMANDE","FRED1","FRED2"),IF(I1057=INFO_CALENDRIER!$AB$6,IF(BD!H1057="COMMANDE","HERVE1","HERVE2"),IF(I1057=INFO_CALENDRIER!$AB$7,IF(BD!H1057="COMMANDE","MARIA1","MARIA2"),IF(I1057=INFO_CALENDRIER!$AB$8,IF(BD!H1057="COMMANDE","MARIE1","MARIE2"),IF(I1057=INFO_CALENDRIER!$AB$9,IF(BD!H1057="COMMANDE","VALERIE1","VALERIE2"),"erreur")))))))))</f>
        <v/>
      </c>
      <c r="U1057" s="52"/>
      <c r="V1057" s="52"/>
      <c r="W1057" s="60" t="str">
        <f t="shared" si="231"/>
        <v/>
      </c>
      <c r="X1057" s="60" t="str">
        <f t="shared" si="232"/>
        <v/>
      </c>
      <c r="Y1057" s="60" t="str">
        <f t="shared" si="233"/>
        <v/>
      </c>
      <c r="Z1057" s="55" t="str">
        <f t="shared" si="234"/>
        <v/>
      </c>
    </row>
    <row r="1058" spans="1:26" x14ac:dyDescent="0.25">
      <c r="A1058" s="59"/>
      <c r="B1058" s="122"/>
      <c r="C1058" s="59"/>
      <c r="D1058" s="61"/>
      <c r="E1058" s="52"/>
      <c r="F1058" s="52"/>
      <c r="G1058" s="65"/>
      <c r="H1058" s="97"/>
      <c r="I1058" s="52"/>
      <c r="J1058" s="60" t="str">
        <f t="shared" si="228"/>
        <v/>
      </c>
      <c r="K1058" s="60" t="str">
        <f t="shared" si="229"/>
        <v/>
      </c>
      <c r="L1058" s="60" t="str">
        <f t="shared" si="230"/>
        <v/>
      </c>
      <c r="M1058" s="52"/>
      <c r="N1058" s="52" t="str">
        <f t="shared" si="223"/>
        <v/>
      </c>
      <c r="O1058" s="52" t="str">
        <f t="shared" si="224"/>
        <v/>
      </c>
      <c r="P1058" s="52" t="str">
        <f t="shared" si="225"/>
        <v/>
      </c>
      <c r="Q1058" s="52" t="str">
        <f>+IF(A1058="","",CONCATENATE(YEAR(A1058),"-",VLOOKUP(MONTH(A1058),INFO_CALENDRIER!$I$1:$J$13,2,FALSE)))</f>
        <v/>
      </c>
      <c r="R1058" s="52" t="str">
        <f t="shared" si="226"/>
        <v/>
      </c>
      <c r="S1058" s="60" t="str">
        <f t="shared" si="227"/>
        <v/>
      </c>
      <c r="T1058" s="52" t="str">
        <f>IF(H1058="","",IF(I1058=INFO_CALENDRIER!$AB$2,IF(BD!H1058="COMMANDE","ALBAN1","ALBAN2"),IF(I1058=INFO_CALENDRIER!$AB$3,IF(BD!H1058="COMMANDE","ALICE1","ALICE2"),IF(I1058=INFO_CALENDRIER!$AB$4,IF(BD!H1058="COMMANDE","EUGENIE1","EUGENIE2"),IF(I1058=INFO_CALENDRIER!$AB$5,IF(BD!H1058="COMMANDE","FRED1","FRED2"),IF(I1058=INFO_CALENDRIER!$AB$6,IF(BD!H1058="COMMANDE","HERVE1","HERVE2"),IF(I1058=INFO_CALENDRIER!$AB$7,IF(BD!H1058="COMMANDE","MARIA1","MARIA2"),IF(I1058=INFO_CALENDRIER!$AB$8,IF(BD!H1058="COMMANDE","MARIE1","MARIE2"),IF(I1058=INFO_CALENDRIER!$AB$9,IF(BD!H1058="COMMANDE","VALERIE1","VALERIE2"),"erreur")))))))))</f>
        <v/>
      </c>
      <c r="U1058" s="52"/>
      <c r="V1058" s="52"/>
      <c r="W1058" s="60" t="str">
        <f t="shared" si="231"/>
        <v/>
      </c>
      <c r="X1058" s="60" t="str">
        <f t="shared" si="232"/>
        <v/>
      </c>
      <c r="Y1058" s="60" t="str">
        <f t="shared" si="233"/>
        <v/>
      </c>
      <c r="Z1058" s="55" t="str">
        <f t="shared" si="234"/>
        <v/>
      </c>
    </row>
    <row r="1059" spans="1:26" x14ac:dyDescent="0.25">
      <c r="A1059" s="59"/>
      <c r="B1059" s="122"/>
      <c r="C1059" s="59"/>
      <c r="D1059" s="61"/>
      <c r="E1059" s="52"/>
      <c r="F1059" s="52"/>
      <c r="G1059" s="65"/>
      <c r="H1059" s="97"/>
      <c r="I1059" s="52"/>
      <c r="J1059" s="60" t="str">
        <f t="shared" si="228"/>
        <v/>
      </c>
      <c r="K1059" s="60" t="str">
        <f t="shared" si="229"/>
        <v/>
      </c>
      <c r="L1059" s="60" t="str">
        <f t="shared" si="230"/>
        <v/>
      </c>
      <c r="M1059" s="52"/>
      <c r="N1059" s="52" t="str">
        <f t="shared" si="223"/>
        <v/>
      </c>
      <c r="O1059" s="52" t="str">
        <f t="shared" si="224"/>
        <v/>
      </c>
      <c r="P1059" s="52" t="str">
        <f t="shared" si="225"/>
        <v/>
      </c>
      <c r="Q1059" s="52" t="str">
        <f>+IF(A1059="","",CONCATENATE(YEAR(A1059),"-",VLOOKUP(MONTH(A1059),INFO_CALENDRIER!$I$1:$J$13,2,FALSE)))</f>
        <v/>
      </c>
      <c r="R1059" s="52" t="str">
        <f t="shared" si="226"/>
        <v/>
      </c>
      <c r="S1059" s="60" t="str">
        <f t="shared" si="227"/>
        <v/>
      </c>
      <c r="T1059" s="52" t="str">
        <f>IF(H1059="","",IF(I1059=INFO_CALENDRIER!$AB$2,IF(BD!H1059="COMMANDE","ALBAN1","ALBAN2"),IF(I1059=INFO_CALENDRIER!$AB$3,IF(BD!H1059="COMMANDE","ALICE1","ALICE2"),IF(I1059=INFO_CALENDRIER!$AB$4,IF(BD!H1059="COMMANDE","EUGENIE1","EUGENIE2"),IF(I1059=INFO_CALENDRIER!$AB$5,IF(BD!H1059="COMMANDE","FRED1","FRED2"),IF(I1059=INFO_CALENDRIER!$AB$6,IF(BD!H1059="COMMANDE","HERVE1","HERVE2"),IF(I1059=INFO_CALENDRIER!$AB$7,IF(BD!H1059="COMMANDE","MARIA1","MARIA2"),IF(I1059=INFO_CALENDRIER!$AB$8,IF(BD!H1059="COMMANDE","MARIE1","MARIE2"),IF(I1059=INFO_CALENDRIER!$AB$9,IF(BD!H1059="COMMANDE","VALERIE1","VALERIE2"),"erreur")))))))))</f>
        <v/>
      </c>
      <c r="U1059" s="52"/>
      <c r="V1059" s="52"/>
      <c r="W1059" s="60" t="str">
        <f t="shared" si="231"/>
        <v/>
      </c>
      <c r="X1059" s="60" t="str">
        <f t="shared" si="232"/>
        <v/>
      </c>
      <c r="Y1059" s="60" t="str">
        <f t="shared" si="233"/>
        <v/>
      </c>
      <c r="Z1059" s="55" t="str">
        <f t="shared" si="234"/>
        <v/>
      </c>
    </row>
    <row r="1060" spans="1:26" x14ac:dyDescent="0.25">
      <c r="A1060" s="59"/>
      <c r="B1060" s="122"/>
      <c r="C1060" s="59"/>
      <c r="D1060" s="61"/>
      <c r="E1060" s="52"/>
      <c r="F1060" s="52"/>
      <c r="G1060" s="65"/>
      <c r="H1060" s="97"/>
      <c r="I1060" s="52"/>
      <c r="J1060" s="60" t="str">
        <f t="shared" si="228"/>
        <v/>
      </c>
      <c r="K1060" s="60" t="str">
        <f t="shared" si="229"/>
        <v/>
      </c>
      <c r="L1060" s="60" t="str">
        <f t="shared" si="230"/>
        <v/>
      </c>
      <c r="M1060" s="52"/>
      <c r="N1060" s="52" t="str">
        <f t="shared" si="223"/>
        <v/>
      </c>
      <c r="O1060" s="52" t="str">
        <f t="shared" si="224"/>
        <v/>
      </c>
      <c r="P1060" s="52" t="str">
        <f t="shared" si="225"/>
        <v/>
      </c>
      <c r="Q1060" s="52" t="str">
        <f>+IF(A1060="","",CONCATENATE(YEAR(A1060),"-",VLOOKUP(MONTH(A1060),INFO_CALENDRIER!$I$1:$J$13,2,FALSE)))</f>
        <v/>
      </c>
      <c r="R1060" s="52" t="str">
        <f t="shared" si="226"/>
        <v/>
      </c>
      <c r="S1060" s="60" t="str">
        <f t="shared" si="227"/>
        <v/>
      </c>
      <c r="T1060" s="52" t="str">
        <f>IF(H1060="","",IF(I1060=INFO_CALENDRIER!$AB$2,IF(BD!H1060="COMMANDE","ALBAN1","ALBAN2"),IF(I1060=INFO_CALENDRIER!$AB$3,IF(BD!H1060="COMMANDE","ALICE1","ALICE2"),IF(I1060=INFO_CALENDRIER!$AB$4,IF(BD!H1060="COMMANDE","EUGENIE1","EUGENIE2"),IF(I1060=INFO_CALENDRIER!$AB$5,IF(BD!H1060="COMMANDE","FRED1","FRED2"),IF(I1060=INFO_CALENDRIER!$AB$6,IF(BD!H1060="COMMANDE","HERVE1","HERVE2"),IF(I1060=INFO_CALENDRIER!$AB$7,IF(BD!H1060="COMMANDE","MARIA1","MARIA2"),IF(I1060=INFO_CALENDRIER!$AB$8,IF(BD!H1060="COMMANDE","MARIE1","MARIE2"),IF(I1060=INFO_CALENDRIER!$AB$9,IF(BD!H1060="COMMANDE","VALERIE1","VALERIE2"),"erreur")))))))))</f>
        <v/>
      </c>
      <c r="U1060" s="52"/>
      <c r="V1060" s="52"/>
      <c r="W1060" s="60" t="str">
        <f t="shared" si="231"/>
        <v/>
      </c>
      <c r="X1060" s="60" t="str">
        <f t="shared" si="232"/>
        <v/>
      </c>
      <c r="Y1060" s="60" t="str">
        <f t="shared" si="233"/>
        <v/>
      </c>
      <c r="Z1060" s="55" t="str">
        <f t="shared" si="234"/>
        <v/>
      </c>
    </row>
    <row r="1061" spans="1:26" x14ac:dyDescent="0.25">
      <c r="A1061" s="59"/>
      <c r="B1061" s="122"/>
      <c r="C1061" s="59"/>
      <c r="D1061" s="61"/>
      <c r="E1061" s="52"/>
      <c r="F1061" s="52"/>
      <c r="G1061" s="65"/>
      <c r="H1061" s="97"/>
      <c r="I1061" s="52"/>
      <c r="J1061" s="60" t="str">
        <f t="shared" si="228"/>
        <v/>
      </c>
      <c r="K1061" s="60" t="str">
        <f t="shared" si="229"/>
        <v/>
      </c>
      <c r="L1061" s="60" t="str">
        <f t="shared" si="230"/>
        <v/>
      </c>
      <c r="M1061" s="52"/>
      <c r="N1061" s="52" t="str">
        <f t="shared" si="223"/>
        <v/>
      </c>
      <c r="O1061" s="52" t="str">
        <f t="shared" si="224"/>
        <v/>
      </c>
      <c r="P1061" s="52" t="str">
        <f t="shared" si="225"/>
        <v/>
      </c>
      <c r="Q1061" s="52" t="str">
        <f>+IF(A1061="","",CONCATENATE(YEAR(A1061),"-",VLOOKUP(MONTH(A1061),INFO_CALENDRIER!$I$1:$J$13,2,FALSE)))</f>
        <v/>
      </c>
      <c r="R1061" s="52" t="str">
        <f t="shared" si="226"/>
        <v/>
      </c>
      <c r="S1061" s="60" t="str">
        <f t="shared" si="227"/>
        <v/>
      </c>
      <c r="T1061" s="52" t="str">
        <f>IF(H1061="","",IF(I1061=INFO_CALENDRIER!$AB$2,IF(BD!H1061="COMMANDE","ALBAN1","ALBAN2"),IF(I1061=INFO_CALENDRIER!$AB$3,IF(BD!H1061="COMMANDE","ALICE1","ALICE2"),IF(I1061=INFO_CALENDRIER!$AB$4,IF(BD!H1061="COMMANDE","EUGENIE1","EUGENIE2"),IF(I1061=INFO_CALENDRIER!$AB$5,IF(BD!H1061="COMMANDE","FRED1","FRED2"),IF(I1061=INFO_CALENDRIER!$AB$6,IF(BD!H1061="COMMANDE","HERVE1","HERVE2"),IF(I1061=INFO_CALENDRIER!$AB$7,IF(BD!H1061="COMMANDE","MARIA1","MARIA2"),IF(I1061=INFO_CALENDRIER!$AB$8,IF(BD!H1061="COMMANDE","MARIE1","MARIE2"),IF(I1061=INFO_CALENDRIER!$AB$9,IF(BD!H1061="COMMANDE","VALERIE1","VALERIE2"),"erreur")))))))))</f>
        <v/>
      </c>
      <c r="U1061" s="52"/>
      <c r="V1061" s="52"/>
      <c r="W1061" s="60" t="str">
        <f t="shared" si="231"/>
        <v/>
      </c>
      <c r="X1061" s="60" t="str">
        <f t="shared" si="232"/>
        <v/>
      </c>
      <c r="Y1061" s="60" t="str">
        <f t="shared" si="233"/>
        <v/>
      </c>
      <c r="Z1061" s="55" t="str">
        <f t="shared" si="234"/>
        <v/>
      </c>
    </row>
    <row r="1062" spans="1:26" x14ac:dyDescent="0.25">
      <c r="A1062" s="59"/>
      <c r="B1062" s="122"/>
      <c r="C1062" s="59"/>
      <c r="D1062" s="61"/>
      <c r="E1062" s="52"/>
      <c r="F1062" s="52"/>
      <c r="G1062" s="65"/>
      <c r="H1062" s="97"/>
      <c r="I1062" s="52"/>
      <c r="J1062" s="60" t="str">
        <f t="shared" si="228"/>
        <v/>
      </c>
      <c r="K1062" s="60" t="str">
        <f t="shared" si="229"/>
        <v/>
      </c>
      <c r="L1062" s="60" t="str">
        <f t="shared" si="230"/>
        <v/>
      </c>
      <c r="M1062" s="52"/>
      <c r="N1062" s="52" t="str">
        <f t="shared" si="223"/>
        <v/>
      </c>
      <c r="O1062" s="52" t="str">
        <f t="shared" si="224"/>
        <v/>
      </c>
      <c r="P1062" s="52" t="str">
        <f t="shared" si="225"/>
        <v/>
      </c>
      <c r="Q1062" s="52" t="str">
        <f>+IF(A1062="","",CONCATENATE(YEAR(A1062),"-",VLOOKUP(MONTH(A1062),INFO_CALENDRIER!$I$1:$J$13,2,FALSE)))</f>
        <v/>
      </c>
      <c r="R1062" s="52" t="str">
        <f t="shared" si="226"/>
        <v/>
      </c>
      <c r="S1062" s="60" t="str">
        <f t="shared" si="227"/>
        <v/>
      </c>
      <c r="T1062" s="52" t="str">
        <f>IF(H1062="","",IF(I1062=INFO_CALENDRIER!$AB$2,IF(BD!H1062="COMMANDE","ALBAN1","ALBAN2"),IF(I1062=INFO_CALENDRIER!$AB$3,IF(BD!H1062="COMMANDE","ALICE1","ALICE2"),IF(I1062=INFO_CALENDRIER!$AB$4,IF(BD!H1062="COMMANDE","EUGENIE1","EUGENIE2"),IF(I1062=INFO_CALENDRIER!$AB$5,IF(BD!H1062="COMMANDE","FRED1","FRED2"),IF(I1062=INFO_CALENDRIER!$AB$6,IF(BD!H1062="COMMANDE","HERVE1","HERVE2"),IF(I1062=INFO_CALENDRIER!$AB$7,IF(BD!H1062="COMMANDE","MARIA1","MARIA2"),IF(I1062=INFO_CALENDRIER!$AB$8,IF(BD!H1062="COMMANDE","MARIE1","MARIE2"),IF(I1062=INFO_CALENDRIER!$AB$9,IF(BD!H1062="COMMANDE","VALERIE1","VALERIE2"),"erreur")))))))))</f>
        <v/>
      </c>
      <c r="U1062" s="52"/>
      <c r="V1062" s="52"/>
      <c r="W1062" s="60" t="str">
        <f t="shared" si="231"/>
        <v/>
      </c>
      <c r="X1062" s="60" t="str">
        <f t="shared" si="232"/>
        <v/>
      </c>
      <c r="Y1062" s="60" t="str">
        <f t="shared" si="233"/>
        <v/>
      </c>
      <c r="Z1062" s="55" t="str">
        <f t="shared" si="234"/>
        <v/>
      </c>
    </row>
    <row r="1063" spans="1:26" x14ac:dyDescent="0.25">
      <c r="A1063" s="59"/>
      <c r="B1063" s="122"/>
      <c r="C1063" s="59"/>
      <c r="D1063" s="61"/>
      <c r="E1063" s="52"/>
      <c r="F1063" s="52"/>
      <c r="G1063" s="65"/>
      <c r="H1063" s="97"/>
      <c r="I1063" s="52"/>
      <c r="J1063" s="60" t="str">
        <f t="shared" si="228"/>
        <v/>
      </c>
      <c r="K1063" s="60" t="str">
        <f t="shared" si="229"/>
        <v/>
      </c>
      <c r="L1063" s="60" t="str">
        <f t="shared" si="230"/>
        <v/>
      </c>
      <c r="M1063" s="52"/>
      <c r="N1063" s="52" t="str">
        <f t="shared" si="223"/>
        <v/>
      </c>
      <c r="O1063" s="52" t="str">
        <f t="shared" si="224"/>
        <v/>
      </c>
      <c r="P1063" s="52" t="str">
        <f t="shared" si="225"/>
        <v/>
      </c>
      <c r="Q1063" s="52" t="str">
        <f>+IF(A1063="","",CONCATENATE(YEAR(A1063),"-",VLOOKUP(MONTH(A1063),INFO_CALENDRIER!$I$1:$J$13,2,FALSE)))</f>
        <v/>
      </c>
      <c r="R1063" s="52" t="str">
        <f t="shared" si="226"/>
        <v/>
      </c>
      <c r="S1063" s="60" t="str">
        <f t="shared" si="227"/>
        <v/>
      </c>
      <c r="T1063" s="52" t="str">
        <f>IF(H1063="","",IF(I1063=INFO_CALENDRIER!$AB$2,IF(BD!H1063="COMMANDE","ALBAN1","ALBAN2"),IF(I1063=INFO_CALENDRIER!$AB$3,IF(BD!H1063="COMMANDE","ALICE1","ALICE2"),IF(I1063=INFO_CALENDRIER!$AB$4,IF(BD!H1063="COMMANDE","EUGENIE1","EUGENIE2"),IF(I1063=INFO_CALENDRIER!$AB$5,IF(BD!H1063="COMMANDE","FRED1","FRED2"),IF(I1063=INFO_CALENDRIER!$AB$6,IF(BD!H1063="COMMANDE","HERVE1","HERVE2"),IF(I1063=INFO_CALENDRIER!$AB$7,IF(BD!H1063="COMMANDE","MARIA1","MARIA2"),IF(I1063=INFO_CALENDRIER!$AB$8,IF(BD!H1063="COMMANDE","MARIE1","MARIE2"),IF(I1063=INFO_CALENDRIER!$AB$9,IF(BD!H1063="COMMANDE","VALERIE1","VALERIE2"),"erreur")))))))))</f>
        <v/>
      </c>
      <c r="U1063" s="52"/>
      <c r="V1063" s="52"/>
      <c r="W1063" s="60" t="str">
        <f t="shared" si="231"/>
        <v/>
      </c>
      <c r="X1063" s="60" t="str">
        <f t="shared" si="232"/>
        <v/>
      </c>
      <c r="Y1063" s="60" t="str">
        <f t="shared" si="233"/>
        <v/>
      </c>
      <c r="Z1063" s="55" t="str">
        <f t="shared" si="234"/>
        <v/>
      </c>
    </row>
    <row r="1064" spans="1:26" x14ac:dyDescent="0.25">
      <c r="A1064" s="59"/>
      <c r="B1064" s="122"/>
      <c r="C1064" s="59"/>
      <c r="D1064" s="61"/>
      <c r="E1064" s="52"/>
      <c r="F1064" s="52"/>
      <c r="G1064" s="65"/>
      <c r="H1064" s="97"/>
      <c r="I1064" s="52"/>
      <c r="J1064" s="60" t="str">
        <f t="shared" si="228"/>
        <v/>
      </c>
      <c r="K1064" s="60" t="str">
        <f t="shared" si="229"/>
        <v/>
      </c>
      <c r="L1064" s="60" t="str">
        <f t="shared" si="230"/>
        <v/>
      </c>
      <c r="M1064" s="52"/>
      <c r="N1064" s="52" t="str">
        <f t="shared" si="223"/>
        <v/>
      </c>
      <c r="O1064" s="52" t="str">
        <f t="shared" si="224"/>
        <v/>
      </c>
      <c r="P1064" s="52" t="str">
        <f t="shared" si="225"/>
        <v/>
      </c>
      <c r="Q1064" s="52" t="str">
        <f>+IF(A1064="","",CONCATENATE(YEAR(A1064),"-",VLOOKUP(MONTH(A1064),INFO_CALENDRIER!$I$1:$J$13,2,FALSE)))</f>
        <v/>
      </c>
      <c r="R1064" s="52" t="str">
        <f t="shared" si="226"/>
        <v/>
      </c>
      <c r="S1064" s="60" t="str">
        <f t="shared" si="227"/>
        <v/>
      </c>
      <c r="T1064" s="52" t="str">
        <f>IF(H1064="","",IF(I1064=INFO_CALENDRIER!$AB$2,IF(BD!H1064="COMMANDE","ALBAN1","ALBAN2"),IF(I1064=INFO_CALENDRIER!$AB$3,IF(BD!H1064="COMMANDE","ALICE1","ALICE2"),IF(I1064=INFO_CALENDRIER!$AB$4,IF(BD!H1064="COMMANDE","EUGENIE1","EUGENIE2"),IF(I1064=INFO_CALENDRIER!$AB$5,IF(BD!H1064="COMMANDE","FRED1","FRED2"),IF(I1064=INFO_CALENDRIER!$AB$6,IF(BD!H1064="COMMANDE","HERVE1","HERVE2"),IF(I1064=INFO_CALENDRIER!$AB$7,IF(BD!H1064="COMMANDE","MARIA1","MARIA2"),IF(I1064=INFO_CALENDRIER!$AB$8,IF(BD!H1064="COMMANDE","MARIE1","MARIE2"),IF(I1064=INFO_CALENDRIER!$AB$9,IF(BD!H1064="COMMANDE","VALERIE1","VALERIE2"),"erreur")))))))))</f>
        <v/>
      </c>
      <c r="U1064" s="52"/>
      <c r="V1064" s="52"/>
      <c r="W1064" s="60" t="str">
        <f t="shared" si="231"/>
        <v/>
      </c>
      <c r="X1064" s="60" t="str">
        <f t="shared" si="232"/>
        <v/>
      </c>
      <c r="Y1064" s="60" t="str">
        <f t="shared" si="233"/>
        <v/>
      </c>
      <c r="Z1064" s="55" t="str">
        <f t="shared" si="234"/>
        <v/>
      </c>
    </row>
    <row r="1065" spans="1:26" x14ac:dyDescent="0.25">
      <c r="A1065" s="59"/>
      <c r="B1065" s="122"/>
      <c r="C1065" s="59"/>
      <c r="D1065" s="61"/>
      <c r="E1065" s="52"/>
      <c r="F1065" s="52"/>
      <c r="G1065" s="65"/>
      <c r="H1065" s="97"/>
      <c r="I1065" s="52"/>
      <c r="J1065" s="60" t="str">
        <f t="shared" si="228"/>
        <v/>
      </c>
      <c r="K1065" s="60" t="str">
        <f t="shared" si="229"/>
        <v/>
      </c>
      <c r="L1065" s="60" t="str">
        <f t="shared" si="230"/>
        <v/>
      </c>
      <c r="M1065" s="52"/>
      <c r="N1065" s="52" t="str">
        <f t="shared" si="223"/>
        <v/>
      </c>
      <c r="O1065" s="52" t="str">
        <f t="shared" si="224"/>
        <v/>
      </c>
      <c r="P1065" s="52" t="str">
        <f t="shared" si="225"/>
        <v/>
      </c>
      <c r="Q1065" s="52" t="str">
        <f>+IF(A1065="","",CONCATENATE(YEAR(A1065),"-",VLOOKUP(MONTH(A1065),INFO_CALENDRIER!$I$1:$J$13,2,FALSE)))</f>
        <v/>
      </c>
      <c r="R1065" s="52" t="str">
        <f t="shared" si="226"/>
        <v/>
      </c>
      <c r="S1065" s="60" t="str">
        <f t="shared" si="227"/>
        <v/>
      </c>
      <c r="T1065" s="52" t="str">
        <f>IF(H1065="","",IF(I1065=INFO_CALENDRIER!$AB$2,IF(BD!H1065="COMMANDE","ALBAN1","ALBAN2"),IF(I1065=INFO_CALENDRIER!$AB$3,IF(BD!H1065="COMMANDE","ALICE1","ALICE2"),IF(I1065=INFO_CALENDRIER!$AB$4,IF(BD!H1065="COMMANDE","EUGENIE1","EUGENIE2"),IF(I1065=INFO_CALENDRIER!$AB$5,IF(BD!H1065="COMMANDE","FRED1","FRED2"),IF(I1065=INFO_CALENDRIER!$AB$6,IF(BD!H1065="COMMANDE","HERVE1","HERVE2"),IF(I1065=INFO_CALENDRIER!$AB$7,IF(BD!H1065="COMMANDE","MARIA1","MARIA2"),IF(I1065=INFO_CALENDRIER!$AB$8,IF(BD!H1065="COMMANDE","MARIE1","MARIE2"),IF(I1065=INFO_CALENDRIER!$AB$9,IF(BD!H1065="COMMANDE","VALERIE1","VALERIE2"),"erreur")))))))))</f>
        <v/>
      </c>
      <c r="U1065" s="52"/>
      <c r="V1065" s="52"/>
      <c r="W1065" s="60" t="str">
        <f t="shared" si="231"/>
        <v/>
      </c>
      <c r="X1065" s="60" t="str">
        <f t="shared" si="232"/>
        <v/>
      </c>
      <c r="Y1065" s="60" t="str">
        <f t="shared" si="233"/>
        <v/>
      </c>
    </row>
    <row r="1066" spans="1:26" x14ac:dyDescent="0.25">
      <c r="A1066" s="59"/>
      <c r="B1066" s="122"/>
      <c r="C1066" s="59"/>
      <c r="D1066" s="61"/>
      <c r="E1066" s="52"/>
      <c r="F1066" s="52"/>
      <c r="G1066" s="65"/>
      <c r="H1066" s="97"/>
      <c r="I1066" s="52"/>
      <c r="J1066" s="60" t="str">
        <f t="shared" si="228"/>
        <v/>
      </c>
      <c r="K1066" s="60" t="str">
        <f t="shared" si="229"/>
        <v/>
      </c>
      <c r="L1066" s="60" t="str">
        <f t="shared" si="230"/>
        <v/>
      </c>
      <c r="M1066" s="52"/>
      <c r="N1066" s="52" t="str">
        <f t="shared" si="223"/>
        <v/>
      </c>
      <c r="O1066" s="52" t="str">
        <f t="shared" si="224"/>
        <v/>
      </c>
      <c r="P1066" s="52" t="str">
        <f t="shared" si="225"/>
        <v/>
      </c>
      <c r="Q1066" s="52" t="str">
        <f>+IF(A1066="","",CONCATENATE(YEAR(A1066),"-",VLOOKUP(MONTH(A1066),INFO_CALENDRIER!$I$1:$J$13,2,FALSE)))</f>
        <v/>
      </c>
      <c r="R1066" s="52" t="str">
        <f t="shared" si="226"/>
        <v/>
      </c>
      <c r="S1066" s="60" t="str">
        <f t="shared" si="227"/>
        <v/>
      </c>
      <c r="T1066" s="52" t="str">
        <f>IF(H1066="","",IF(I1066=INFO_CALENDRIER!$AB$2,IF(BD!H1066="COMMANDE","ALBAN1","ALBAN2"),IF(I1066=INFO_CALENDRIER!$AB$3,IF(BD!H1066="COMMANDE","ALICE1","ALICE2"),IF(I1066=INFO_CALENDRIER!$AB$4,IF(BD!H1066="COMMANDE","EUGENIE1","EUGENIE2"),IF(I1066=INFO_CALENDRIER!$AB$5,IF(BD!H1066="COMMANDE","FRED1","FRED2"),IF(I1066=INFO_CALENDRIER!$AB$6,IF(BD!H1066="COMMANDE","HERVE1","HERVE2"),IF(I1066=INFO_CALENDRIER!$AB$7,IF(BD!H1066="COMMANDE","MARIA1","MARIA2"),IF(I1066=INFO_CALENDRIER!$AB$8,IF(BD!H1066="COMMANDE","MARIE1","MARIE2"),IF(I1066=INFO_CALENDRIER!$AB$9,IF(BD!H1066="COMMANDE","VALERIE1","VALERIE2"),"erreur")))))))))</f>
        <v/>
      </c>
      <c r="U1066" s="52"/>
      <c r="V1066" s="52"/>
      <c r="W1066" s="60" t="str">
        <f t="shared" si="231"/>
        <v/>
      </c>
      <c r="X1066" s="60" t="str">
        <f t="shared" si="232"/>
        <v/>
      </c>
      <c r="Y1066" s="60" t="str">
        <f t="shared" si="233"/>
        <v/>
      </c>
    </row>
    <row r="1067" spans="1:26" x14ac:dyDescent="0.25">
      <c r="A1067" s="59"/>
      <c r="B1067" s="122"/>
      <c r="C1067" s="59"/>
      <c r="D1067" s="61"/>
      <c r="E1067" s="52"/>
      <c r="F1067" s="52"/>
      <c r="G1067" s="65"/>
      <c r="H1067" s="97"/>
      <c r="I1067" s="52"/>
      <c r="J1067" s="60" t="str">
        <f t="shared" si="228"/>
        <v/>
      </c>
      <c r="K1067" s="60" t="str">
        <f t="shared" si="229"/>
        <v/>
      </c>
      <c r="L1067" s="60" t="str">
        <f t="shared" si="230"/>
        <v/>
      </c>
      <c r="M1067" s="52"/>
      <c r="N1067" s="52" t="str">
        <f t="shared" si="223"/>
        <v/>
      </c>
      <c r="O1067" s="52" t="str">
        <f t="shared" si="224"/>
        <v/>
      </c>
      <c r="P1067" s="52" t="str">
        <f t="shared" si="225"/>
        <v/>
      </c>
      <c r="Q1067" s="52" t="str">
        <f>+IF(A1067="","",CONCATENATE(YEAR(A1067),"-",VLOOKUP(MONTH(A1067),INFO_CALENDRIER!$I$1:$J$13,2,FALSE)))</f>
        <v/>
      </c>
      <c r="R1067" s="52" t="str">
        <f t="shared" si="226"/>
        <v/>
      </c>
      <c r="S1067" s="60" t="str">
        <f t="shared" si="227"/>
        <v/>
      </c>
      <c r="T1067" s="52" t="str">
        <f>IF(H1067="","",IF(I1067=INFO_CALENDRIER!$AB$2,IF(BD!H1067="COMMANDE","ALBAN1","ALBAN2"),IF(I1067=INFO_CALENDRIER!$AB$3,IF(BD!H1067="COMMANDE","ALICE1","ALICE2"),IF(I1067=INFO_CALENDRIER!$AB$4,IF(BD!H1067="COMMANDE","EUGENIE1","EUGENIE2"),IF(I1067=INFO_CALENDRIER!$AB$5,IF(BD!H1067="COMMANDE","FRED1","FRED2"),IF(I1067=INFO_CALENDRIER!$AB$6,IF(BD!H1067="COMMANDE","HERVE1","HERVE2"),IF(I1067=INFO_CALENDRIER!$AB$7,IF(BD!H1067="COMMANDE","MARIA1","MARIA2"),IF(I1067=INFO_CALENDRIER!$AB$8,IF(BD!H1067="COMMANDE","MARIE1","MARIE2"),IF(I1067=INFO_CALENDRIER!$AB$9,IF(BD!H1067="COMMANDE","VALERIE1","VALERIE2"),"erreur")))))))))</f>
        <v/>
      </c>
      <c r="U1067" s="52"/>
      <c r="V1067" s="52"/>
      <c r="W1067" s="60" t="str">
        <f t="shared" si="231"/>
        <v/>
      </c>
      <c r="X1067" s="60" t="str">
        <f t="shared" si="232"/>
        <v/>
      </c>
      <c r="Y1067" s="60" t="str">
        <f t="shared" si="233"/>
        <v/>
      </c>
    </row>
    <row r="1068" spans="1:26" x14ac:dyDescent="0.25">
      <c r="A1068" s="59"/>
      <c r="B1068" s="122"/>
      <c r="C1068" s="59"/>
      <c r="D1068" s="61"/>
      <c r="E1068" s="52"/>
      <c r="F1068" s="52"/>
      <c r="G1068" s="65"/>
      <c r="H1068" s="97"/>
      <c r="I1068" s="52"/>
      <c r="J1068" s="60" t="str">
        <f t="shared" si="228"/>
        <v/>
      </c>
      <c r="K1068" s="60" t="str">
        <f t="shared" si="229"/>
        <v/>
      </c>
      <c r="L1068" s="60" t="str">
        <f t="shared" si="230"/>
        <v/>
      </c>
      <c r="M1068" s="52"/>
      <c r="N1068" s="52" t="str">
        <f t="shared" si="223"/>
        <v/>
      </c>
      <c r="O1068" s="52" t="str">
        <f t="shared" si="224"/>
        <v/>
      </c>
      <c r="P1068" s="52" t="str">
        <f t="shared" si="225"/>
        <v/>
      </c>
      <c r="Q1068" s="52" t="str">
        <f>+IF(A1068="","",CONCATENATE(YEAR(A1068),"-",VLOOKUP(MONTH(A1068),INFO_CALENDRIER!$I$1:$J$13,2,FALSE)))</f>
        <v/>
      </c>
      <c r="R1068" s="52" t="str">
        <f t="shared" si="226"/>
        <v/>
      </c>
      <c r="S1068" s="60" t="str">
        <f t="shared" si="227"/>
        <v/>
      </c>
      <c r="T1068" s="52" t="str">
        <f>IF(H1068="","",IF(I1068=INFO_CALENDRIER!$AB$2,IF(BD!H1068="COMMANDE","ALBAN1","ALBAN2"),IF(I1068=INFO_CALENDRIER!$AB$3,IF(BD!H1068="COMMANDE","ALICE1","ALICE2"),IF(I1068=INFO_CALENDRIER!$AB$4,IF(BD!H1068="COMMANDE","EUGENIE1","EUGENIE2"),IF(I1068=INFO_CALENDRIER!$AB$5,IF(BD!H1068="COMMANDE","FRED1","FRED2"),IF(I1068=INFO_CALENDRIER!$AB$6,IF(BD!H1068="COMMANDE","HERVE1","HERVE2"),IF(I1068=INFO_CALENDRIER!$AB$7,IF(BD!H1068="COMMANDE","MARIA1","MARIA2"),IF(I1068=INFO_CALENDRIER!$AB$8,IF(BD!H1068="COMMANDE","MARIE1","MARIE2"),IF(I1068=INFO_CALENDRIER!$AB$9,IF(BD!H1068="COMMANDE","VALERIE1","VALERIE2"),"erreur")))))))))</f>
        <v/>
      </c>
      <c r="U1068" s="52"/>
      <c r="V1068" s="52"/>
      <c r="W1068" s="60" t="str">
        <f t="shared" si="231"/>
        <v/>
      </c>
      <c r="X1068" s="60" t="str">
        <f t="shared" si="232"/>
        <v/>
      </c>
      <c r="Y1068" s="60" t="str">
        <f t="shared" si="233"/>
        <v/>
      </c>
    </row>
    <row r="1069" spans="1:26" x14ac:dyDescent="0.25">
      <c r="A1069" s="59"/>
      <c r="B1069" s="122"/>
      <c r="C1069" s="59"/>
      <c r="D1069" s="61"/>
      <c r="E1069" s="52"/>
      <c r="F1069" s="52"/>
      <c r="G1069" s="65"/>
      <c r="H1069" s="97"/>
      <c r="I1069" s="52"/>
      <c r="J1069" s="60" t="str">
        <f t="shared" si="228"/>
        <v/>
      </c>
      <c r="K1069" s="60" t="str">
        <f t="shared" si="229"/>
        <v/>
      </c>
      <c r="L1069" s="60" t="str">
        <f t="shared" si="230"/>
        <v/>
      </c>
      <c r="M1069" s="52"/>
      <c r="N1069" s="52" t="str">
        <f t="shared" si="223"/>
        <v/>
      </c>
      <c r="O1069" s="52" t="str">
        <f t="shared" si="224"/>
        <v/>
      </c>
      <c r="P1069" s="52" t="str">
        <f t="shared" si="225"/>
        <v/>
      </c>
      <c r="Q1069" s="52" t="str">
        <f>+IF(A1069="","",CONCATENATE(YEAR(A1069),"-",VLOOKUP(MONTH(A1069),INFO_CALENDRIER!$I$1:$J$13,2,FALSE)))</f>
        <v/>
      </c>
      <c r="R1069" s="52" t="str">
        <f t="shared" si="226"/>
        <v/>
      </c>
      <c r="S1069" s="60" t="str">
        <f t="shared" si="227"/>
        <v/>
      </c>
      <c r="T1069" s="52" t="str">
        <f>IF(H1069="","",IF(I1069=INFO_CALENDRIER!$AB$2,IF(BD!H1069="COMMANDE","ALBAN1","ALBAN2"),IF(I1069=INFO_CALENDRIER!$AB$3,IF(BD!H1069="COMMANDE","ALICE1","ALICE2"),IF(I1069=INFO_CALENDRIER!$AB$4,IF(BD!H1069="COMMANDE","EUGENIE1","EUGENIE2"),IF(I1069=INFO_CALENDRIER!$AB$5,IF(BD!H1069="COMMANDE","FRED1","FRED2"),IF(I1069=INFO_CALENDRIER!$AB$6,IF(BD!H1069="COMMANDE","HERVE1","HERVE2"),IF(I1069=INFO_CALENDRIER!$AB$7,IF(BD!H1069="COMMANDE","MARIA1","MARIA2"),IF(I1069=INFO_CALENDRIER!$AB$8,IF(BD!H1069="COMMANDE","MARIE1","MARIE2"),IF(I1069=INFO_CALENDRIER!$AB$9,IF(BD!H1069="COMMANDE","VALERIE1","VALERIE2"),"erreur")))))))))</f>
        <v/>
      </c>
      <c r="U1069" s="52"/>
      <c r="V1069" s="52"/>
      <c r="W1069" s="60" t="str">
        <f t="shared" si="231"/>
        <v/>
      </c>
      <c r="X1069" s="60" t="str">
        <f t="shared" si="232"/>
        <v/>
      </c>
      <c r="Y1069" s="60" t="str">
        <f t="shared" si="233"/>
        <v/>
      </c>
    </row>
    <row r="1070" spans="1:26" x14ac:dyDescent="0.25">
      <c r="A1070" s="59"/>
      <c r="B1070" s="122"/>
      <c r="C1070" s="59"/>
      <c r="D1070" s="61"/>
      <c r="E1070" s="52"/>
      <c r="F1070" s="52"/>
      <c r="G1070" s="65"/>
      <c r="H1070" s="97"/>
      <c r="I1070" s="52"/>
      <c r="J1070" s="60" t="str">
        <f t="shared" si="228"/>
        <v/>
      </c>
      <c r="K1070" s="60" t="str">
        <f t="shared" si="229"/>
        <v/>
      </c>
      <c r="L1070" s="60" t="str">
        <f t="shared" si="230"/>
        <v/>
      </c>
      <c r="M1070" s="52"/>
      <c r="N1070" s="52" t="str">
        <f t="shared" si="223"/>
        <v/>
      </c>
      <c r="O1070" s="52" t="str">
        <f t="shared" si="224"/>
        <v/>
      </c>
      <c r="P1070" s="52" t="str">
        <f t="shared" si="225"/>
        <v/>
      </c>
      <c r="Q1070" s="52" t="str">
        <f>+IF(A1070="","",CONCATENATE(YEAR(A1070),"-",VLOOKUP(MONTH(A1070),INFO_CALENDRIER!$I$1:$J$13,2,FALSE)))</f>
        <v/>
      </c>
      <c r="R1070" s="52" t="str">
        <f t="shared" si="226"/>
        <v/>
      </c>
      <c r="S1070" s="60" t="str">
        <f t="shared" si="227"/>
        <v/>
      </c>
      <c r="T1070" s="52" t="str">
        <f>IF(H1070="","",IF(I1070=INFO_CALENDRIER!$AB$2,IF(BD!H1070="COMMANDE","ALBAN1","ALBAN2"),IF(I1070=INFO_CALENDRIER!$AB$3,IF(BD!H1070="COMMANDE","ALICE1","ALICE2"),IF(I1070=INFO_CALENDRIER!$AB$4,IF(BD!H1070="COMMANDE","EUGENIE1","EUGENIE2"),IF(I1070=INFO_CALENDRIER!$AB$5,IF(BD!H1070="COMMANDE","FRED1","FRED2"),IF(I1070=INFO_CALENDRIER!$AB$6,IF(BD!H1070="COMMANDE","HERVE1","HERVE2"),IF(I1070=INFO_CALENDRIER!$AB$7,IF(BD!H1070="COMMANDE","MARIA1","MARIA2"),IF(I1070=INFO_CALENDRIER!$AB$8,IF(BD!H1070="COMMANDE","MARIE1","MARIE2"),IF(I1070=INFO_CALENDRIER!$AB$9,IF(BD!H1070="COMMANDE","VALERIE1","VALERIE2"),"erreur")))))))))</f>
        <v/>
      </c>
      <c r="U1070" s="52"/>
      <c r="V1070" s="52"/>
      <c r="W1070" s="60" t="str">
        <f t="shared" si="231"/>
        <v/>
      </c>
      <c r="X1070" s="60" t="str">
        <f t="shared" si="232"/>
        <v/>
      </c>
      <c r="Y1070" s="60" t="str">
        <f t="shared" si="233"/>
        <v/>
      </c>
    </row>
    <row r="1071" spans="1:26" x14ac:dyDescent="0.25">
      <c r="A1071" s="59"/>
      <c r="B1071" s="122"/>
      <c r="C1071" s="59"/>
      <c r="D1071" s="61"/>
      <c r="E1071" s="52"/>
      <c r="F1071" s="52"/>
      <c r="G1071" s="65"/>
      <c r="H1071" s="97"/>
      <c r="I1071" s="52"/>
      <c r="J1071" s="60" t="str">
        <f t="shared" si="228"/>
        <v/>
      </c>
      <c r="K1071" s="60" t="str">
        <f t="shared" si="229"/>
        <v/>
      </c>
      <c r="L1071" s="60" t="str">
        <f t="shared" si="230"/>
        <v/>
      </c>
      <c r="M1071" s="52"/>
      <c r="N1071" s="52" t="str">
        <f t="shared" si="223"/>
        <v/>
      </c>
      <c r="O1071" s="52" t="str">
        <f t="shared" si="224"/>
        <v/>
      </c>
      <c r="P1071" s="52" t="str">
        <f t="shared" si="225"/>
        <v/>
      </c>
      <c r="Q1071" s="52" t="str">
        <f>+IF(A1071="","",CONCATENATE(YEAR(A1071),"-",VLOOKUP(MONTH(A1071),INFO_CALENDRIER!$I$1:$J$13,2,FALSE)))</f>
        <v/>
      </c>
      <c r="R1071" s="52" t="str">
        <f t="shared" si="226"/>
        <v/>
      </c>
      <c r="S1071" s="60" t="str">
        <f t="shared" si="227"/>
        <v/>
      </c>
      <c r="T1071" s="52" t="str">
        <f>IF(H1071="","",IF(I1071=INFO_CALENDRIER!$AB$2,IF(BD!H1071="COMMANDE","ALBAN1","ALBAN2"),IF(I1071=INFO_CALENDRIER!$AB$3,IF(BD!H1071="COMMANDE","ALICE1","ALICE2"),IF(I1071=INFO_CALENDRIER!$AB$4,IF(BD!H1071="COMMANDE","EUGENIE1","EUGENIE2"),IF(I1071=INFO_CALENDRIER!$AB$5,IF(BD!H1071="COMMANDE","FRED1","FRED2"),IF(I1071=INFO_CALENDRIER!$AB$6,IF(BD!H1071="COMMANDE","HERVE1","HERVE2"),IF(I1071=INFO_CALENDRIER!$AB$7,IF(BD!H1071="COMMANDE","MARIA1","MARIA2"),IF(I1071=INFO_CALENDRIER!$AB$8,IF(BD!H1071="COMMANDE","MARIE1","MARIE2"),IF(I1071=INFO_CALENDRIER!$AB$9,IF(BD!H1071="COMMANDE","VALERIE1","VALERIE2"),"erreur")))))))))</f>
        <v/>
      </c>
      <c r="U1071" s="52"/>
      <c r="V1071" s="52"/>
      <c r="W1071" s="60" t="str">
        <f t="shared" si="231"/>
        <v/>
      </c>
      <c r="X1071" s="60" t="str">
        <f t="shared" si="232"/>
        <v/>
      </c>
      <c r="Y1071" s="60" t="str">
        <f t="shared" si="233"/>
        <v/>
      </c>
    </row>
    <row r="1072" spans="1:26" x14ac:dyDescent="0.25">
      <c r="A1072" s="59"/>
      <c r="B1072" s="122"/>
      <c r="C1072" s="59"/>
      <c r="D1072" s="61"/>
      <c r="E1072" s="52"/>
      <c r="F1072" s="52"/>
      <c r="G1072" s="65"/>
      <c r="H1072" s="97"/>
      <c r="I1072" s="52"/>
      <c r="J1072" s="60" t="str">
        <f t="shared" si="228"/>
        <v/>
      </c>
      <c r="K1072" s="60" t="str">
        <f t="shared" si="229"/>
        <v/>
      </c>
      <c r="L1072" s="60" t="str">
        <f t="shared" si="230"/>
        <v/>
      </c>
      <c r="M1072" s="52"/>
      <c r="N1072" s="52" t="str">
        <f t="shared" si="223"/>
        <v/>
      </c>
      <c r="O1072" s="52" t="str">
        <f t="shared" si="224"/>
        <v/>
      </c>
      <c r="P1072" s="52" t="str">
        <f t="shared" si="225"/>
        <v/>
      </c>
      <c r="Q1072" s="52" t="str">
        <f>+IF(A1072="","",CONCATENATE(YEAR(A1072),"-",VLOOKUP(MONTH(A1072),INFO_CALENDRIER!$I$1:$J$13,2,FALSE)))</f>
        <v/>
      </c>
      <c r="R1072" s="52" t="str">
        <f t="shared" si="226"/>
        <v/>
      </c>
      <c r="S1072" s="60" t="str">
        <f t="shared" si="227"/>
        <v/>
      </c>
      <c r="T1072" s="52" t="str">
        <f>IF(H1072="","",IF(I1072=INFO_CALENDRIER!$AB$2,IF(BD!H1072="COMMANDE","ALBAN1","ALBAN2"),IF(I1072=INFO_CALENDRIER!$AB$3,IF(BD!H1072="COMMANDE","ALICE1","ALICE2"),IF(I1072=INFO_CALENDRIER!$AB$4,IF(BD!H1072="COMMANDE","EUGENIE1","EUGENIE2"),IF(I1072=INFO_CALENDRIER!$AB$5,IF(BD!H1072="COMMANDE","FRED1","FRED2"),IF(I1072=INFO_CALENDRIER!$AB$6,IF(BD!H1072="COMMANDE","HERVE1","HERVE2"),IF(I1072=INFO_CALENDRIER!$AB$7,IF(BD!H1072="COMMANDE","MARIA1","MARIA2"),IF(I1072=INFO_CALENDRIER!$AB$8,IF(BD!H1072="COMMANDE","MARIE1","MARIE2"),IF(I1072=INFO_CALENDRIER!$AB$9,IF(BD!H1072="COMMANDE","VALERIE1","VALERIE2"),"erreur")))))))))</f>
        <v/>
      </c>
      <c r="U1072" s="52"/>
      <c r="V1072" s="52"/>
      <c r="W1072" s="60" t="str">
        <f t="shared" si="231"/>
        <v/>
      </c>
      <c r="X1072" s="60" t="str">
        <f t="shared" si="232"/>
        <v/>
      </c>
      <c r="Y1072" s="60" t="str">
        <f t="shared" si="233"/>
        <v/>
      </c>
    </row>
    <row r="1073" spans="1:25" x14ac:dyDescent="0.25">
      <c r="A1073" s="59"/>
      <c r="B1073" s="122"/>
      <c r="C1073" s="59"/>
      <c r="D1073" s="61"/>
      <c r="E1073" s="52"/>
      <c r="F1073" s="52"/>
      <c r="G1073" s="65"/>
      <c r="H1073" s="97"/>
      <c r="I1073" s="52"/>
      <c r="J1073" s="60" t="str">
        <f t="shared" si="228"/>
        <v/>
      </c>
      <c r="K1073" s="60" t="str">
        <f t="shared" si="229"/>
        <v/>
      </c>
      <c r="L1073" s="60" t="str">
        <f t="shared" si="230"/>
        <v/>
      </c>
      <c r="M1073" s="52"/>
      <c r="N1073" s="52" t="str">
        <f t="shared" si="223"/>
        <v/>
      </c>
      <c r="O1073" s="52" t="str">
        <f t="shared" si="224"/>
        <v/>
      </c>
      <c r="P1073" s="52" t="str">
        <f t="shared" si="225"/>
        <v/>
      </c>
      <c r="Q1073" s="52" t="str">
        <f>+IF(A1073="","",CONCATENATE(YEAR(A1073),"-",VLOOKUP(MONTH(A1073),INFO_CALENDRIER!$I$1:$J$13,2,FALSE)))</f>
        <v/>
      </c>
      <c r="R1073" s="52" t="str">
        <f t="shared" si="226"/>
        <v/>
      </c>
      <c r="S1073" s="60" t="str">
        <f t="shared" si="227"/>
        <v/>
      </c>
      <c r="T1073" s="52" t="str">
        <f>IF(H1073="","",IF(I1073=INFO_CALENDRIER!$AB$2,IF(BD!H1073="COMMANDE","ALBAN1","ALBAN2"),IF(I1073=INFO_CALENDRIER!$AB$3,IF(BD!H1073="COMMANDE","ALICE1","ALICE2"),IF(I1073=INFO_CALENDRIER!$AB$4,IF(BD!H1073="COMMANDE","EUGENIE1","EUGENIE2"),IF(I1073=INFO_CALENDRIER!$AB$5,IF(BD!H1073="COMMANDE","FRED1","FRED2"),IF(I1073=INFO_CALENDRIER!$AB$6,IF(BD!H1073="COMMANDE","HERVE1","HERVE2"),IF(I1073=INFO_CALENDRIER!$AB$7,IF(BD!H1073="COMMANDE","MARIA1","MARIA2"),IF(I1073=INFO_CALENDRIER!$AB$8,IF(BD!H1073="COMMANDE","MARIE1","MARIE2"),IF(I1073=INFO_CALENDRIER!$AB$9,IF(BD!H1073="COMMANDE","VALERIE1","VALERIE2"),"erreur")))))))))</f>
        <v/>
      </c>
      <c r="U1073" s="52"/>
      <c r="V1073" s="52"/>
      <c r="W1073" s="60" t="str">
        <f t="shared" si="231"/>
        <v/>
      </c>
      <c r="X1073" s="60" t="str">
        <f t="shared" si="232"/>
        <v/>
      </c>
      <c r="Y1073" s="60" t="str">
        <f t="shared" si="233"/>
        <v/>
      </c>
    </row>
    <row r="1074" spans="1:25" x14ac:dyDescent="0.25">
      <c r="A1074" s="59"/>
      <c r="B1074" s="122"/>
      <c r="C1074" s="59"/>
      <c r="D1074" s="61"/>
      <c r="E1074" s="52"/>
      <c r="F1074" s="52"/>
      <c r="G1074" s="65"/>
      <c r="H1074" s="97"/>
      <c r="I1074" s="52"/>
      <c r="J1074" s="60" t="str">
        <f t="shared" si="228"/>
        <v/>
      </c>
      <c r="K1074" s="60" t="str">
        <f t="shared" si="229"/>
        <v/>
      </c>
      <c r="L1074" s="60" t="str">
        <f t="shared" si="230"/>
        <v/>
      </c>
      <c r="M1074" s="52"/>
      <c r="N1074" s="52" t="str">
        <f t="shared" si="223"/>
        <v/>
      </c>
      <c r="O1074" s="52" t="str">
        <f t="shared" si="224"/>
        <v/>
      </c>
      <c r="P1074" s="52" t="str">
        <f t="shared" si="225"/>
        <v/>
      </c>
      <c r="Q1074" s="52" t="str">
        <f>+IF(A1074="","",CONCATENATE(YEAR(A1074),"-",VLOOKUP(MONTH(A1074),INFO_CALENDRIER!$I$1:$J$13,2,FALSE)))</f>
        <v/>
      </c>
      <c r="R1074" s="52" t="str">
        <f t="shared" si="226"/>
        <v/>
      </c>
      <c r="S1074" s="60" t="str">
        <f t="shared" si="227"/>
        <v/>
      </c>
      <c r="T1074" s="52" t="str">
        <f>IF(H1074="","",IF(I1074=INFO_CALENDRIER!$AB$2,IF(BD!H1074="COMMANDE","ALBAN1","ALBAN2"),IF(I1074=INFO_CALENDRIER!$AB$3,IF(BD!H1074="COMMANDE","ALICE1","ALICE2"),IF(I1074=INFO_CALENDRIER!$AB$4,IF(BD!H1074="COMMANDE","EUGENIE1","EUGENIE2"),IF(I1074=INFO_CALENDRIER!$AB$5,IF(BD!H1074="COMMANDE","FRED1","FRED2"),IF(I1074=INFO_CALENDRIER!$AB$6,IF(BD!H1074="COMMANDE","HERVE1","HERVE2"),IF(I1074=INFO_CALENDRIER!$AB$7,IF(BD!H1074="COMMANDE","MARIA1","MARIA2"),IF(I1074=INFO_CALENDRIER!$AB$8,IF(BD!H1074="COMMANDE","MARIE1","MARIE2"),IF(I1074=INFO_CALENDRIER!$AB$9,IF(BD!H1074="COMMANDE","VALERIE1","VALERIE2"),"erreur")))))))))</f>
        <v/>
      </c>
      <c r="U1074" s="52"/>
      <c r="V1074" s="52"/>
      <c r="W1074" s="60" t="str">
        <f t="shared" si="231"/>
        <v/>
      </c>
      <c r="X1074" s="60" t="str">
        <f t="shared" si="232"/>
        <v/>
      </c>
      <c r="Y1074" s="60" t="str">
        <f t="shared" si="233"/>
        <v/>
      </c>
    </row>
    <row r="1075" spans="1:25" x14ac:dyDescent="0.25">
      <c r="A1075" s="59"/>
      <c r="B1075" s="122"/>
      <c r="C1075" s="59"/>
      <c r="D1075" s="61"/>
      <c r="E1075" s="52"/>
      <c r="F1075" s="52"/>
      <c r="G1075" s="65"/>
      <c r="H1075" s="97"/>
      <c r="I1075" s="52"/>
      <c r="J1075" s="60" t="str">
        <f t="shared" si="228"/>
        <v/>
      </c>
      <c r="K1075" s="60" t="str">
        <f t="shared" si="229"/>
        <v/>
      </c>
      <c r="L1075" s="60" t="str">
        <f t="shared" si="230"/>
        <v/>
      </c>
      <c r="M1075" s="52"/>
      <c r="N1075" s="52" t="str">
        <f t="shared" si="223"/>
        <v/>
      </c>
      <c r="O1075" s="52" t="str">
        <f t="shared" si="224"/>
        <v/>
      </c>
      <c r="P1075" s="52" t="str">
        <f t="shared" si="225"/>
        <v/>
      </c>
      <c r="Q1075" s="52" t="str">
        <f>+IF(A1075="","",CONCATENATE(YEAR(A1075),"-",VLOOKUP(MONTH(A1075),INFO_CALENDRIER!$I$1:$J$13,2,FALSE)))</f>
        <v/>
      </c>
      <c r="R1075" s="52" t="str">
        <f t="shared" si="226"/>
        <v/>
      </c>
      <c r="S1075" s="60" t="str">
        <f t="shared" si="227"/>
        <v/>
      </c>
      <c r="T1075" s="52" t="str">
        <f>IF(H1075="","",IF(I1075=INFO_CALENDRIER!$AB$2,IF(BD!H1075="COMMANDE","ALBAN1","ALBAN2"),IF(I1075=INFO_CALENDRIER!$AB$3,IF(BD!H1075="COMMANDE","ALICE1","ALICE2"),IF(I1075=INFO_CALENDRIER!$AB$4,IF(BD!H1075="COMMANDE","EUGENIE1","EUGENIE2"),IF(I1075=INFO_CALENDRIER!$AB$5,IF(BD!H1075="COMMANDE","FRED1","FRED2"),IF(I1075=INFO_CALENDRIER!$AB$6,IF(BD!H1075="COMMANDE","HERVE1","HERVE2"),IF(I1075=INFO_CALENDRIER!$AB$7,IF(BD!H1075="COMMANDE","MARIA1","MARIA2"),IF(I1075=INFO_CALENDRIER!$AB$8,IF(BD!H1075="COMMANDE","MARIE1","MARIE2"),IF(I1075=INFO_CALENDRIER!$AB$9,IF(BD!H1075="COMMANDE","VALERIE1","VALERIE2"),"erreur")))))))))</f>
        <v/>
      </c>
      <c r="U1075" s="52"/>
      <c r="V1075" s="52"/>
      <c r="W1075" s="60" t="str">
        <f t="shared" si="231"/>
        <v/>
      </c>
      <c r="X1075" s="60" t="str">
        <f t="shared" si="232"/>
        <v/>
      </c>
      <c r="Y1075" s="60" t="str">
        <f t="shared" si="233"/>
        <v/>
      </c>
    </row>
    <row r="1076" spans="1:25" x14ac:dyDescent="0.25">
      <c r="A1076" s="59"/>
      <c r="B1076" s="122"/>
      <c r="C1076" s="59"/>
      <c r="D1076" s="61"/>
      <c r="E1076" s="52"/>
      <c r="F1076" s="52"/>
      <c r="G1076" s="65"/>
      <c r="H1076" s="97"/>
      <c r="I1076" s="52"/>
      <c r="J1076" s="60" t="str">
        <f t="shared" si="228"/>
        <v/>
      </c>
      <c r="K1076" s="60" t="str">
        <f t="shared" si="229"/>
        <v/>
      </c>
      <c r="L1076" s="60" t="str">
        <f t="shared" si="230"/>
        <v/>
      </c>
      <c r="M1076" s="52"/>
      <c r="N1076" s="52" t="str">
        <f t="shared" si="223"/>
        <v/>
      </c>
      <c r="O1076" s="52" t="str">
        <f t="shared" si="224"/>
        <v/>
      </c>
      <c r="P1076" s="52" t="str">
        <f t="shared" si="225"/>
        <v/>
      </c>
      <c r="Q1076" s="52" t="str">
        <f>+IF(A1076="","",CONCATENATE(YEAR(A1076),"-",VLOOKUP(MONTH(A1076),INFO_CALENDRIER!$I$1:$J$13,2,FALSE)))</f>
        <v/>
      </c>
      <c r="R1076" s="52" t="str">
        <f t="shared" si="226"/>
        <v/>
      </c>
      <c r="S1076" s="60" t="str">
        <f t="shared" si="227"/>
        <v/>
      </c>
      <c r="T1076" s="52" t="str">
        <f>IF(H1076="","",IF(I1076=INFO_CALENDRIER!$AB$2,IF(BD!H1076="COMMANDE","ALBAN1","ALBAN2"),IF(I1076=INFO_CALENDRIER!$AB$3,IF(BD!H1076="COMMANDE","ALICE1","ALICE2"),IF(I1076=INFO_CALENDRIER!$AB$4,IF(BD!H1076="COMMANDE","EUGENIE1","EUGENIE2"),IF(I1076=INFO_CALENDRIER!$AB$5,IF(BD!H1076="COMMANDE","FRED1","FRED2"),IF(I1076=INFO_CALENDRIER!$AB$6,IF(BD!H1076="COMMANDE","HERVE1","HERVE2"),IF(I1076=INFO_CALENDRIER!$AB$7,IF(BD!H1076="COMMANDE","MARIA1","MARIA2"),IF(I1076=INFO_CALENDRIER!$AB$8,IF(BD!H1076="COMMANDE","MARIE1","MARIE2"),IF(I1076=INFO_CALENDRIER!$AB$9,IF(BD!H1076="COMMANDE","VALERIE1","VALERIE2"),"erreur")))))))))</f>
        <v/>
      </c>
      <c r="U1076" s="52"/>
      <c r="V1076" s="52"/>
      <c r="W1076" s="60" t="str">
        <f t="shared" si="231"/>
        <v/>
      </c>
      <c r="X1076" s="60" t="str">
        <f t="shared" si="232"/>
        <v/>
      </c>
      <c r="Y1076" s="60" t="str">
        <f t="shared" si="233"/>
        <v/>
      </c>
    </row>
    <row r="1077" spans="1:25" x14ac:dyDescent="0.25">
      <c r="A1077" s="59"/>
      <c r="B1077" s="122"/>
      <c r="C1077" s="59"/>
      <c r="D1077" s="61"/>
      <c r="E1077" s="52"/>
      <c r="F1077" s="52"/>
      <c r="G1077" s="65"/>
      <c r="H1077" s="97"/>
      <c r="I1077" s="52"/>
      <c r="J1077" s="60" t="str">
        <f t="shared" si="228"/>
        <v/>
      </c>
      <c r="K1077" s="60" t="str">
        <f t="shared" si="229"/>
        <v/>
      </c>
      <c r="L1077" s="60" t="str">
        <f t="shared" si="230"/>
        <v/>
      </c>
      <c r="M1077" s="52"/>
      <c r="N1077" s="52" t="str">
        <f t="shared" si="223"/>
        <v/>
      </c>
      <c r="O1077" s="52" t="str">
        <f t="shared" si="224"/>
        <v/>
      </c>
      <c r="P1077" s="52" t="str">
        <f t="shared" si="225"/>
        <v/>
      </c>
      <c r="Q1077" s="52" t="str">
        <f>+IF(A1077="","",CONCATENATE(YEAR(A1077),"-",VLOOKUP(MONTH(A1077),INFO_CALENDRIER!$I$1:$J$13,2,FALSE)))</f>
        <v/>
      </c>
      <c r="R1077" s="52" t="str">
        <f t="shared" si="226"/>
        <v/>
      </c>
      <c r="S1077" s="60" t="str">
        <f t="shared" si="227"/>
        <v/>
      </c>
      <c r="T1077" s="52" t="str">
        <f>IF(H1077="","",IF(I1077=INFO_CALENDRIER!$AB$2,IF(BD!H1077="COMMANDE","ALBAN1","ALBAN2"),IF(I1077=INFO_CALENDRIER!$AB$3,IF(BD!H1077="COMMANDE","ALICE1","ALICE2"),IF(I1077=INFO_CALENDRIER!$AB$4,IF(BD!H1077="COMMANDE","EUGENIE1","EUGENIE2"),IF(I1077=INFO_CALENDRIER!$AB$5,IF(BD!H1077="COMMANDE","FRED1","FRED2"),IF(I1077=INFO_CALENDRIER!$AB$6,IF(BD!H1077="COMMANDE","HERVE1","HERVE2"),IF(I1077=INFO_CALENDRIER!$AB$7,IF(BD!H1077="COMMANDE","MARIA1","MARIA2"),IF(I1077=INFO_CALENDRIER!$AB$8,IF(BD!H1077="COMMANDE","MARIE1","MARIE2"),IF(I1077=INFO_CALENDRIER!$AB$9,IF(BD!H1077="COMMANDE","VALERIE1","VALERIE2"),"erreur")))))))))</f>
        <v/>
      </c>
      <c r="U1077" s="52"/>
      <c r="V1077" s="52"/>
      <c r="W1077" s="60" t="str">
        <f t="shared" si="231"/>
        <v/>
      </c>
      <c r="X1077" s="60" t="str">
        <f t="shared" si="232"/>
        <v/>
      </c>
      <c r="Y1077" s="60" t="str">
        <f t="shared" si="233"/>
        <v/>
      </c>
    </row>
    <row r="1078" spans="1:25" x14ac:dyDescent="0.25">
      <c r="A1078" s="59"/>
      <c r="B1078" s="122"/>
      <c r="C1078" s="59"/>
      <c r="D1078" s="61"/>
      <c r="E1078" s="52"/>
      <c r="F1078" s="52"/>
      <c r="G1078" s="65"/>
      <c r="H1078" s="97"/>
      <c r="I1078" s="52"/>
      <c r="J1078" s="60" t="str">
        <f t="shared" si="228"/>
        <v/>
      </c>
      <c r="K1078" s="60" t="str">
        <f t="shared" si="229"/>
        <v/>
      </c>
      <c r="L1078" s="60" t="str">
        <f t="shared" si="230"/>
        <v/>
      </c>
      <c r="M1078" s="52"/>
      <c r="N1078" s="52" t="str">
        <f t="shared" si="223"/>
        <v/>
      </c>
      <c r="O1078" s="52" t="str">
        <f t="shared" si="224"/>
        <v/>
      </c>
      <c r="P1078" s="52" t="str">
        <f t="shared" si="225"/>
        <v/>
      </c>
      <c r="Q1078" s="52" t="str">
        <f>+IF(A1078="","",CONCATENATE(YEAR(A1078),"-",VLOOKUP(MONTH(A1078),INFO_CALENDRIER!$I$1:$J$13,2,FALSE)))</f>
        <v/>
      </c>
      <c r="R1078" s="52" t="str">
        <f t="shared" si="226"/>
        <v/>
      </c>
      <c r="S1078" s="60" t="str">
        <f t="shared" si="227"/>
        <v/>
      </c>
      <c r="T1078" s="52" t="str">
        <f>IF(H1078="","",IF(I1078=INFO_CALENDRIER!$AB$2,IF(BD!H1078="COMMANDE","ALBAN1","ALBAN2"),IF(I1078=INFO_CALENDRIER!$AB$3,IF(BD!H1078="COMMANDE","ALICE1","ALICE2"),IF(I1078=INFO_CALENDRIER!$AB$4,IF(BD!H1078="COMMANDE","EUGENIE1","EUGENIE2"),IF(I1078=INFO_CALENDRIER!$AB$5,IF(BD!H1078="COMMANDE","FRED1","FRED2"),IF(I1078=INFO_CALENDRIER!$AB$6,IF(BD!H1078="COMMANDE","HERVE1","HERVE2"),IF(I1078=INFO_CALENDRIER!$AB$7,IF(BD!H1078="COMMANDE","MARIA1","MARIA2"),IF(I1078=INFO_CALENDRIER!$AB$8,IF(BD!H1078="COMMANDE","MARIE1","MARIE2"),IF(I1078=INFO_CALENDRIER!$AB$9,IF(BD!H1078="COMMANDE","VALERIE1","VALERIE2"),"erreur")))))))))</f>
        <v/>
      </c>
      <c r="U1078" s="52"/>
      <c r="V1078" s="52"/>
      <c r="W1078" s="60" t="str">
        <f t="shared" si="231"/>
        <v/>
      </c>
      <c r="X1078" s="60" t="str">
        <f t="shared" si="232"/>
        <v/>
      </c>
      <c r="Y1078" s="60" t="str">
        <f t="shared" si="233"/>
        <v/>
      </c>
    </row>
    <row r="1079" spans="1:25" x14ac:dyDescent="0.25">
      <c r="A1079" s="59"/>
      <c r="B1079" s="122"/>
      <c r="C1079" s="59"/>
      <c r="D1079" s="61"/>
      <c r="E1079" s="52"/>
      <c r="F1079" s="52"/>
      <c r="G1079" s="65"/>
      <c r="H1079" s="97"/>
      <c r="I1079" s="52"/>
      <c r="J1079" s="60" t="str">
        <f t="shared" si="228"/>
        <v/>
      </c>
      <c r="K1079" s="60" t="str">
        <f t="shared" si="229"/>
        <v/>
      </c>
      <c r="L1079" s="60" t="str">
        <f t="shared" si="230"/>
        <v/>
      </c>
      <c r="M1079" s="52"/>
      <c r="N1079" s="52" t="str">
        <f t="shared" si="223"/>
        <v/>
      </c>
      <c r="O1079" s="52" t="str">
        <f t="shared" si="224"/>
        <v/>
      </c>
      <c r="P1079" s="52" t="str">
        <f t="shared" si="225"/>
        <v/>
      </c>
      <c r="Q1079" s="52" t="str">
        <f>+IF(A1079="","",CONCATENATE(YEAR(A1079),"-",VLOOKUP(MONTH(A1079),INFO_CALENDRIER!$I$1:$J$13,2,FALSE)))</f>
        <v/>
      </c>
      <c r="R1079" s="52" t="str">
        <f t="shared" si="226"/>
        <v/>
      </c>
      <c r="S1079" s="60" t="str">
        <f t="shared" si="227"/>
        <v/>
      </c>
      <c r="T1079" s="52" t="str">
        <f>IF(H1079="","",IF(I1079=INFO_CALENDRIER!$AB$2,IF(BD!H1079="COMMANDE","ALBAN1","ALBAN2"),IF(I1079=INFO_CALENDRIER!$AB$3,IF(BD!H1079="COMMANDE","ALICE1","ALICE2"),IF(I1079=INFO_CALENDRIER!$AB$4,IF(BD!H1079="COMMANDE","EUGENIE1","EUGENIE2"),IF(I1079=INFO_CALENDRIER!$AB$5,IF(BD!H1079="COMMANDE","FRED1","FRED2"),IF(I1079=INFO_CALENDRIER!$AB$6,IF(BD!H1079="COMMANDE","HERVE1","HERVE2"),IF(I1079=INFO_CALENDRIER!$AB$7,IF(BD!H1079="COMMANDE","MARIA1","MARIA2"),IF(I1079=INFO_CALENDRIER!$AB$8,IF(BD!H1079="COMMANDE","MARIE1","MARIE2"),IF(I1079=INFO_CALENDRIER!$AB$9,IF(BD!H1079="COMMANDE","VALERIE1","VALERIE2"),"erreur")))))))))</f>
        <v/>
      </c>
      <c r="U1079" s="52"/>
      <c r="V1079" s="52"/>
      <c r="W1079" s="60" t="str">
        <f t="shared" si="231"/>
        <v/>
      </c>
      <c r="X1079" s="60" t="str">
        <f t="shared" si="232"/>
        <v/>
      </c>
      <c r="Y1079" s="60" t="str">
        <f t="shared" si="233"/>
        <v/>
      </c>
    </row>
    <row r="1080" spans="1:25" x14ac:dyDescent="0.25">
      <c r="A1080" s="59"/>
      <c r="B1080" s="122"/>
      <c r="C1080" s="59"/>
      <c r="D1080" s="61"/>
      <c r="E1080" s="52"/>
      <c r="F1080" s="52"/>
      <c r="G1080" s="65"/>
      <c r="H1080" s="97"/>
      <c r="I1080" s="52"/>
      <c r="J1080" s="60" t="str">
        <f t="shared" si="228"/>
        <v/>
      </c>
      <c r="K1080" s="60" t="str">
        <f t="shared" si="229"/>
        <v/>
      </c>
      <c r="L1080" s="60" t="str">
        <f t="shared" si="230"/>
        <v/>
      </c>
      <c r="M1080" s="52"/>
      <c r="N1080" s="52" t="str">
        <f t="shared" si="223"/>
        <v/>
      </c>
      <c r="O1080" s="52" t="str">
        <f t="shared" si="224"/>
        <v/>
      </c>
      <c r="P1080" s="52" t="str">
        <f t="shared" si="225"/>
        <v/>
      </c>
      <c r="Q1080" s="52" t="str">
        <f>+IF(A1080="","",CONCATENATE(YEAR(A1080),"-",VLOOKUP(MONTH(A1080),INFO_CALENDRIER!$I$1:$J$13,2,FALSE)))</f>
        <v/>
      </c>
      <c r="R1080" s="52" t="str">
        <f t="shared" si="226"/>
        <v/>
      </c>
      <c r="S1080" s="60" t="str">
        <f t="shared" si="227"/>
        <v/>
      </c>
      <c r="T1080" s="52" t="str">
        <f>IF(H1080="","",IF(I1080=INFO_CALENDRIER!$AB$2,IF(BD!H1080="COMMANDE","ALBAN1","ALBAN2"),IF(I1080=INFO_CALENDRIER!$AB$3,IF(BD!H1080="COMMANDE","ALICE1","ALICE2"),IF(I1080=INFO_CALENDRIER!$AB$4,IF(BD!H1080="COMMANDE","EUGENIE1","EUGENIE2"),IF(I1080=INFO_CALENDRIER!$AB$5,IF(BD!H1080="COMMANDE","FRED1","FRED2"),IF(I1080=INFO_CALENDRIER!$AB$6,IF(BD!H1080="COMMANDE","HERVE1","HERVE2"),IF(I1080=INFO_CALENDRIER!$AB$7,IF(BD!H1080="COMMANDE","MARIA1","MARIA2"),IF(I1080=INFO_CALENDRIER!$AB$8,IF(BD!H1080="COMMANDE","MARIE1","MARIE2"),IF(I1080=INFO_CALENDRIER!$AB$9,IF(BD!H1080="COMMANDE","VALERIE1","VALERIE2"),"erreur")))))))))</f>
        <v/>
      </c>
      <c r="U1080" s="52"/>
      <c r="V1080" s="52"/>
      <c r="W1080" s="60" t="str">
        <f t="shared" si="231"/>
        <v/>
      </c>
      <c r="X1080" s="60" t="str">
        <f t="shared" si="232"/>
        <v/>
      </c>
      <c r="Y1080" s="60" t="str">
        <f t="shared" si="233"/>
        <v/>
      </c>
    </row>
    <row r="1081" spans="1:25" x14ac:dyDescent="0.25">
      <c r="A1081" s="59"/>
      <c r="B1081" s="122"/>
      <c r="C1081" s="59"/>
      <c r="D1081" s="61"/>
      <c r="E1081" s="52"/>
      <c r="F1081" s="52"/>
      <c r="G1081" s="65"/>
      <c r="H1081" s="97"/>
      <c r="I1081" s="52"/>
      <c r="J1081" s="60" t="str">
        <f t="shared" si="228"/>
        <v/>
      </c>
      <c r="K1081" s="60" t="str">
        <f t="shared" si="229"/>
        <v/>
      </c>
      <c r="L1081" s="60" t="str">
        <f t="shared" si="230"/>
        <v/>
      </c>
      <c r="M1081" s="52"/>
      <c r="N1081" s="52" t="str">
        <f t="shared" si="223"/>
        <v/>
      </c>
      <c r="O1081" s="52" t="str">
        <f t="shared" si="224"/>
        <v/>
      </c>
      <c r="P1081" s="52" t="str">
        <f t="shared" si="225"/>
        <v/>
      </c>
      <c r="Q1081" s="52" t="str">
        <f>+IF(A1081="","",CONCATENATE(YEAR(A1081),"-",VLOOKUP(MONTH(A1081),INFO_CALENDRIER!$I$1:$J$13,2,FALSE)))</f>
        <v/>
      </c>
      <c r="R1081" s="52" t="str">
        <f t="shared" si="226"/>
        <v/>
      </c>
      <c r="S1081" s="60" t="str">
        <f t="shared" si="227"/>
        <v/>
      </c>
      <c r="T1081" s="52" t="str">
        <f>IF(H1081="","",IF(I1081=INFO_CALENDRIER!$AB$2,IF(BD!H1081="COMMANDE","ALBAN1","ALBAN2"),IF(I1081=INFO_CALENDRIER!$AB$3,IF(BD!H1081="COMMANDE","ALICE1","ALICE2"),IF(I1081=INFO_CALENDRIER!$AB$4,IF(BD!H1081="COMMANDE","EUGENIE1","EUGENIE2"),IF(I1081=INFO_CALENDRIER!$AB$5,IF(BD!H1081="COMMANDE","FRED1","FRED2"),IF(I1081=INFO_CALENDRIER!$AB$6,IF(BD!H1081="COMMANDE","HERVE1","HERVE2"),IF(I1081=INFO_CALENDRIER!$AB$7,IF(BD!H1081="COMMANDE","MARIA1","MARIA2"),IF(I1081=INFO_CALENDRIER!$AB$8,IF(BD!H1081="COMMANDE","MARIE1","MARIE2"),IF(I1081=INFO_CALENDRIER!$AB$9,IF(BD!H1081="COMMANDE","VALERIE1","VALERIE2"),"erreur")))))))))</f>
        <v/>
      </c>
      <c r="U1081" s="52"/>
      <c r="V1081" s="52"/>
      <c r="W1081" s="60" t="str">
        <f t="shared" si="231"/>
        <v/>
      </c>
      <c r="X1081" s="60" t="str">
        <f t="shared" si="232"/>
        <v/>
      </c>
      <c r="Y1081" s="60" t="str">
        <f t="shared" si="233"/>
        <v/>
      </c>
    </row>
    <row r="1082" spans="1:25" x14ac:dyDescent="0.25">
      <c r="A1082" s="59"/>
      <c r="B1082" s="122"/>
      <c r="C1082" s="59"/>
      <c r="D1082" s="61"/>
      <c r="E1082" s="52"/>
      <c r="F1082" s="52"/>
      <c r="G1082" s="65"/>
      <c r="H1082" s="97"/>
      <c r="I1082" s="52"/>
      <c r="J1082" s="60" t="str">
        <f t="shared" si="228"/>
        <v/>
      </c>
      <c r="K1082" s="60" t="str">
        <f t="shared" si="229"/>
        <v/>
      </c>
      <c r="L1082" s="60" t="str">
        <f t="shared" si="230"/>
        <v/>
      </c>
      <c r="M1082" s="52"/>
      <c r="N1082" s="52" t="str">
        <f t="shared" si="223"/>
        <v/>
      </c>
      <c r="O1082" s="52" t="str">
        <f t="shared" si="224"/>
        <v/>
      </c>
      <c r="P1082" s="52" t="str">
        <f t="shared" si="225"/>
        <v/>
      </c>
      <c r="Q1082" s="52" t="str">
        <f>+IF(A1082="","",CONCATENATE(YEAR(A1082),"-",VLOOKUP(MONTH(A1082),INFO_CALENDRIER!$I$1:$J$13,2,FALSE)))</f>
        <v/>
      </c>
      <c r="R1082" s="52" t="str">
        <f t="shared" si="226"/>
        <v/>
      </c>
      <c r="S1082" s="60" t="str">
        <f t="shared" si="227"/>
        <v/>
      </c>
      <c r="T1082" s="52" t="str">
        <f>IF(H1082="","",IF(I1082=INFO_CALENDRIER!$AB$2,IF(BD!H1082="COMMANDE","ALBAN1","ALBAN2"),IF(I1082=INFO_CALENDRIER!$AB$3,IF(BD!H1082="COMMANDE","ALICE1","ALICE2"),IF(I1082=INFO_CALENDRIER!$AB$4,IF(BD!H1082="COMMANDE","EUGENIE1","EUGENIE2"),IF(I1082=INFO_CALENDRIER!$AB$5,IF(BD!H1082="COMMANDE","FRED1","FRED2"),IF(I1082=INFO_CALENDRIER!$AB$6,IF(BD!H1082="COMMANDE","HERVE1","HERVE2"),IF(I1082=INFO_CALENDRIER!$AB$7,IF(BD!H1082="COMMANDE","MARIA1","MARIA2"),IF(I1082=INFO_CALENDRIER!$AB$8,IF(BD!H1082="COMMANDE","MARIE1","MARIE2"),IF(I1082=INFO_CALENDRIER!$AB$9,IF(BD!H1082="COMMANDE","VALERIE1","VALERIE2"),"erreur")))))))))</f>
        <v/>
      </c>
      <c r="U1082" s="52"/>
      <c r="V1082" s="52"/>
      <c r="W1082" s="60" t="str">
        <f t="shared" si="231"/>
        <v/>
      </c>
      <c r="X1082" s="60" t="str">
        <f t="shared" si="232"/>
        <v/>
      </c>
      <c r="Y1082" s="60" t="str">
        <f t="shared" si="233"/>
        <v/>
      </c>
    </row>
    <row r="1083" spans="1:25" x14ac:dyDescent="0.25">
      <c r="A1083" s="59"/>
      <c r="B1083" s="122"/>
      <c r="C1083" s="59"/>
      <c r="D1083" s="61"/>
      <c r="E1083" s="52"/>
      <c r="F1083" s="52"/>
      <c r="G1083" s="65"/>
      <c r="H1083" s="97"/>
      <c r="I1083" s="52"/>
      <c r="J1083" s="60" t="str">
        <f t="shared" si="228"/>
        <v/>
      </c>
      <c r="K1083" s="60" t="str">
        <f t="shared" si="229"/>
        <v/>
      </c>
      <c r="L1083" s="60" t="str">
        <f t="shared" si="230"/>
        <v/>
      </c>
      <c r="M1083" s="52"/>
      <c r="N1083" s="52" t="str">
        <f t="shared" si="223"/>
        <v/>
      </c>
      <c r="O1083" s="52" t="str">
        <f t="shared" si="224"/>
        <v/>
      </c>
      <c r="P1083" s="52" t="str">
        <f t="shared" si="225"/>
        <v/>
      </c>
      <c r="Q1083" s="52" t="str">
        <f>+IF(A1083="","",CONCATENATE(YEAR(A1083),"-",VLOOKUP(MONTH(A1083),INFO_CALENDRIER!$I$1:$J$13,2,FALSE)))</f>
        <v/>
      </c>
      <c r="R1083" s="52" t="str">
        <f t="shared" si="226"/>
        <v/>
      </c>
      <c r="S1083" s="60" t="str">
        <f t="shared" si="227"/>
        <v/>
      </c>
      <c r="T1083" s="52" t="str">
        <f>IF(H1083="","",IF(I1083=INFO_CALENDRIER!$AB$2,IF(BD!H1083="COMMANDE","ALBAN1","ALBAN2"),IF(I1083=INFO_CALENDRIER!$AB$3,IF(BD!H1083="COMMANDE","ALICE1","ALICE2"),IF(I1083=INFO_CALENDRIER!$AB$4,IF(BD!H1083="COMMANDE","EUGENIE1","EUGENIE2"),IF(I1083=INFO_CALENDRIER!$AB$5,IF(BD!H1083="COMMANDE","FRED1","FRED2"),IF(I1083=INFO_CALENDRIER!$AB$6,IF(BD!H1083="COMMANDE","HERVE1","HERVE2"),IF(I1083=INFO_CALENDRIER!$AB$7,IF(BD!H1083="COMMANDE","MARIA1","MARIA2"),IF(I1083=INFO_CALENDRIER!$AB$8,IF(BD!H1083="COMMANDE","MARIE1","MARIE2"),IF(I1083=INFO_CALENDRIER!$AB$9,IF(BD!H1083="COMMANDE","VALERIE1","VALERIE2"),"erreur")))))))))</f>
        <v/>
      </c>
      <c r="U1083" s="52"/>
      <c r="V1083" s="52"/>
      <c r="W1083" s="60" t="str">
        <f t="shared" si="231"/>
        <v/>
      </c>
      <c r="X1083" s="60" t="str">
        <f t="shared" si="232"/>
        <v/>
      </c>
      <c r="Y1083" s="60" t="str">
        <f t="shared" si="233"/>
        <v/>
      </c>
    </row>
    <row r="1084" spans="1:25" x14ac:dyDescent="0.25">
      <c r="A1084" s="59"/>
      <c r="B1084" s="122"/>
      <c r="C1084" s="59"/>
      <c r="D1084" s="61"/>
      <c r="E1084" s="52"/>
      <c r="F1084" s="52"/>
      <c r="G1084" s="65"/>
      <c r="H1084" s="97"/>
      <c r="I1084" s="52"/>
      <c r="J1084" s="60" t="str">
        <f t="shared" si="228"/>
        <v/>
      </c>
      <c r="K1084" s="60" t="str">
        <f t="shared" si="229"/>
        <v/>
      </c>
      <c r="L1084" s="60" t="str">
        <f t="shared" si="230"/>
        <v/>
      </c>
      <c r="M1084" s="52"/>
      <c r="N1084" s="52" t="str">
        <f t="shared" si="223"/>
        <v/>
      </c>
      <c r="O1084" s="52" t="str">
        <f t="shared" si="224"/>
        <v/>
      </c>
      <c r="P1084" s="52" t="str">
        <f t="shared" si="225"/>
        <v/>
      </c>
      <c r="Q1084" s="52" t="str">
        <f>+IF(A1084="","",CONCATENATE(YEAR(A1084),"-",VLOOKUP(MONTH(A1084),INFO_CALENDRIER!$I$1:$J$13,2,FALSE)))</f>
        <v/>
      </c>
      <c r="R1084" s="52" t="str">
        <f t="shared" si="226"/>
        <v/>
      </c>
      <c r="S1084" s="60" t="str">
        <f t="shared" si="227"/>
        <v/>
      </c>
      <c r="T1084" s="52" t="str">
        <f>IF(H1084="","",IF(I1084=INFO_CALENDRIER!$AB$2,IF(BD!H1084="COMMANDE","ALBAN1","ALBAN2"),IF(I1084=INFO_CALENDRIER!$AB$3,IF(BD!H1084="COMMANDE","ALICE1","ALICE2"),IF(I1084=INFO_CALENDRIER!$AB$4,IF(BD!H1084="COMMANDE","EUGENIE1","EUGENIE2"),IF(I1084=INFO_CALENDRIER!$AB$5,IF(BD!H1084="COMMANDE","FRED1","FRED2"),IF(I1084=INFO_CALENDRIER!$AB$6,IF(BD!H1084="COMMANDE","HERVE1","HERVE2"),IF(I1084=INFO_CALENDRIER!$AB$7,IF(BD!H1084="COMMANDE","MARIA1","MARIA2"),IF(I1084=INFO_CALENDRIER!$AB$8,IF(BD!H1084="COMMANDE","MARIE1","MARIE2"),IF(I1084=INFO_CALENDRIER!$AB$9,IF(BD!H1084="COMMANDE","VALERIE1","VALERIE2"),"erreur")))))))))</f>
        <v/>
      </c>
      <c r="U1084" s="52"/>
      <c r="V1084" s="52"/>
      <c r="W1084" s="60" t="str">
        <f t="shared" si="231"/>
        <v/>
      </c>
      <c r="X1084" s="60" t="str">
        <f t="shared" si="232"/>
        <v/>
      </c>
      <c r="Y1084" s="60" t="str">
        <f t="shared" si="233"/>
        <v/>
      </c>
    </row>
    <row r="1085" spans="1:25" x14ac:dyDescent="0.25">
      <c r="A1085" s="59"/>
      <c r="B1085" s="122"/>
      <c r="C1085" s="59"/>
      <c r="D1085" s="61"/>
      <c r="E1085" s="52"/>
      <c r="F1085" s="52"/>
      <c r="G1085" s="65"/>
      <c r="H1085" s="97"/>
      <c r="I1085" s="52"/>
      <c r="J1085" s="60" t="str">
        <f t="shared" si="228"/>
        <v/>
      </c>
      <c r="K1085" s="60" t="str">
        <f t="shared" si="229"/>
        <v/>
      </c>
      <c r="L1085" s="60" t="str">
        <f t="shared" si="230"/>
        <v/>
      </c>
      <c r="M1085" s="52"/>
      <c r="N1085" s="52" t="str">
        <f t="shared" si="223"/>
        <v/>
      </c>
      <c r="O1085" s="52" t="str">
        <f t="shared" si="224"/>
        <v/>
      </c>
      <c r="P1085" s="52" t="str">
        <f t="shared" si="225"/>
        <v/>
      </c>
      <c r="Q1085" s="52" t="str">
        <f>+IF(A1085="","",CONCATENATE(YEAR(A1085),"-",VLOOKUP(MONTH(A1085),INFO_CALENDRIER!$I$1:$J$13,2,FALSE)))</f>
        <v/>
      </c>
      <c r="R1085" s="52" t="str">
        <f t="shared" si="226"/>
        <v/>
      </c>
      <c r="S1085" s="60" t="str">
        <f t="shared" si="227"/>
        <v/>
      </c>
      <c r="T1085" s="52" t="str">
        <f>IF(H1085="","",IF(I1085=INFO_CALENDRIER!$AB$2,IF(BD!H1085="COMMANDE","ALBAN1","ALBAN2"),IF(I1085=INFO_CALENDRIER!$AB$3,IF(BD!H1085="COMMANDE","ALICE1","ALICE2"),IF(I1085=INFO_CALENDRIER!$AB$4,IF(BD!H1085="COMMANDE","EUGENIE1","EUGENIE2"),IF(I1085=INFO_CALENDRIER!$AB$5,IF(BD!H1085="COMMANDE","FRED1","FRED2"),IF(I1085=INFO_CALENDRIER!$AB$6,IF(BD!H1085="COMMANDE","HERVE1","HERVE2"),IF(I1085=INFO_CALENDRIER!$AB$7,IF(BD!H1085="COMMANDE","MARIA1","MARIA2"),IF(I1085=INFO_CALENDRIER!$AB$8,IF(BD!H1085="COMMANDE","MARIE1","MARIE2"),IF(I1085=INFO_CALENDRIER!$AB$9,IF(BD!H1085="COMMANDE","VALERIE1","VALERIE2"),"erreur")))))))))</f>
        <v/>
      </c>
      <c r="U1085" s="52"/>
      <c r="V1085" s="52"/>
      <c r="W1085" s="60" t="str">
        <f t="shared" si="231"/>
        <v/>
      </c>
      <c r="X1085" s="60" t="str">
        <f t="shared" si="232"/>
        <v/>
      </c>
      <c r="Y1085" s="60" t="str">
        <f t="shared" si="233"/>
        <v/>
      </c>
    </row>
    <row r="1086" spans="1:25" x14ac:dyDescent="0.25">
      <c r="A1086" s="59"/>
      <c r="B1086" s="122"/>
      <c r="C1086" s="59"/>
      <c r="D1086" s="61"/>
      <c r="E1086" s="52"/>
      <c r="F1086" s="52"/>
      <c r="G1086" s="65"/>
      <c r="H1086" s="97"/>
      <c r="I1086" s="52"/>
      <c r="J1086" s="60" t="str">
        <f t="shared" si="228"/>
        <v/>
      </c>
      <c r="K1086" s="60" t="str">
        <f t="shared" si="229"/>
        <v/>
      </c>
      <c r="L1086" s="60" t="str">
        <f t="shared" si="230"/>
        <v/>
      </c>
      <c r="M1086" s="52"/>
      <c r="N1086" s="52" t="str">
        <f t="shared" si="223"/>
        <v/>
      </c>
      <c r="O1086" s="52" t="str">
        <f t="shared" si="224"/>
        <v/>
      </c>
      <c r="P1086" s="52" t="str">
        <f t="shared" si="225"/>
        <v/>
      </c>
      <c r="Q1086" s="52" t="str">
        <f>+IF(A1086="","",CONCATENATE(YEAR(A1086),"-",VLOOKUP(MONTH(A1086),INFO_CALENDRIER!$I$1:$J$13,2,FALSE)))</f>
        <v/>
      </c>
      <c r="R1086" s="52" t="str">
        <f t="shared" si="226"/>
        <v/>
      </c>
      <c r="S1086" s="60" t="str">
        <f t="shared" si="227"/>
        <v/>
      </c>
      <c r="T1086" s="52" t="str">
        <f>IF(H1086="","",IF(I1086=INFO_CALENDRIER!$AB$2,IF(BD!H1086="COMMANDE","ALBAN1","ALBAN2"),IF(I1086=INFO_CALENDRIER!$AB$3,IF(BD!H1086="COMMANDE","ALICE1","ALICE2"),IF(I1086=INFO_CALENDRIER!$AB$4,IF(BD!H1086="COMMANDE","EUGENIE1","EUGENIE2"),IF(I1086=INFO_CALENDRIER!$AB$5,IF(BD!H1086="COMMANDE","FRED1","FRED2"),IF(I1086=INFO_CALENDRIER!$AB$6,IF(BD!H1086="COMMANDE","HERVE1","HERVE2"),IF(I1086=INFO_CALENDRIER!$AB$7,IF(BD!H1086="COMMANDE","MARIA1","MARIA2"),IF(I1086=INFO_CALENDRIER!$AB$8,IF(BD!H1086="COMMANDE","MARIE1","MARIE2"),IF(I1086=INFO_CALENDRIER!$AB$9,IF(BD!H1086="COMMANDE","VALERIE1","VALERIE2"),"erreur")))))))))</f>
        <v/>
      </c>
      <c r="U1086" s="52"/>
      <c r="V1086" s="52"/>
      <c r="W1086" s="60" t="str">
        <f t="shared" si="231"/>
        <v/>
      </c>
      <c r="X1086" s="60" t="str">
        <f t="shared" si="232"/>
        <v/>
      </c>
      <c r="Y1086" s="60" t="str">
        <f t="shared" si="233"/>
        <v/>
      </c>
    </row>
    <row r="1087" spans="1:25" x14ac:dyDescent="0.25">
      <c r="A1087" s="59"/>
      <c r="B1087" s="122"/>
      <c r="C1087" s="59"/>
      <c r="D1087" s="61"/>
      <c r="E1087" s="52"/>
      <c r="F1087" s="52"/>
      <c r="G1087" s="65"/>
      <c r="H1087" s="97"/>
      <c r="I1087" s="52"/>
      <c r="J1087" s="60" t="str">
        <f t="shared" si="228"/>
        <v/>
      </c>
      <c r="K1087" s="60" t="str">
        <f t="shared" si="229"/>
        <v/>
      </c>
      <c r="L1087" s="60" t="str">
        <f t="shared" si="230"/>
        <v/>
      </c>
      <c r="M1087" s="52"/>
      <c r="N1087" s="52" t="str">
        <f t="shared" si="223"/>
        <v/>
      </c>
      <c r="O1087" s="52" t="str">
        <f t="shared" si="224"/>
        <v/>
      </c>
      <c r="P1087" s="52" t="str">
        <f t="shared" si="225"/>
        <v/>
      </c>
      <c r="Q1087" s="52" t="str">
        <f>+IF(A1087="","",CONCATENATE(YEAR(A1087),"-",VLOOKUP(MONTH(A1087),INFO_CALENDRIER!$I$1:$J$13,2,FALSE)))</f>
        <v/>
      </c>
      <c r="R1087" s="52" t="str">
        <f t="shared" si="226"/>
        <v/>
      </c>
      <c r="S1087" s="60" t="str">
        <f t="shared" si="227"/>
        <v/>
      </c>
      <c r="T1087" s="52" t="str">
        <f>IF(H1087="","",IF(I1087=INFO_CALENDRIER!$AB$2,IF(BD!H1087="COMMANDE","ALBAN1","ALBAN2"),IF(I1087=INFO_CALENDRIER!$AB$3,IF(BD!H1087="COMMANDE","ALICE1","ALICE2"),IF(I1087=INFO_CALENDRIER!$AB$4,IF(BD!H1087="COMMANDE","EUGENIE1","EUGENIE2"),IF(I1087=INFO_CALENDRIER!$AB$5,IF(BD!H1087="COMMANDE","FRED1","FRED2"),IF(I1087=INFO_CALENDRIER!$AB$6,IF(BD!H1087="COMMANDE","HERVE1","HERVE2"),IF(I1087=INFO_CALENDRIER!$AB$7,IF(BD!H1087="COMMANDE","MARIA1","MARIA2"),IF(I1087=INFO_CALENDRIER!$AB$8,IF(BD!H1087="COMMANDE","MARIE1","MARIE2"),IF(I1087=INFO_CALENDRIER!$AB$9,IF(BD!H1087="COMMANDE","VALERIE1","VALERIE2"),"erreur")))))))))</f>
        <v/>
      </c>
      <c r="U1087" s="52"/>
      <c r="V1087" s="52"/>
      <c r="W1087" s="60" t="str">
        <f t="shared" si="231"/>
        <v/>
      </c>
      <c r="X1087" s="60" t="str">
        <f t="shared" si="232"/>
        <v/>
      </c>
      <c r="Y1087" s="60" t="str">
        <f t="shared" si="233"/>
        <v/>
      </c>
    </row>
    <row r="1088" spans="1:25" x14ac:dyDescent="0.25">
      <c r="A1088" s="59"/>
      <c r="B1088" s="122"/>
      <c r="C1088" s="59"/>
      <c r="D1088" s="61"/>
      <c r="E1088" s="52"/>
      <c r="F1088" s="52"/>
      <c r="G1088" s="65"/>
      <c r="H1088" s="97"/>
      <c r="I1088" s="52"/>
      <c r="J1088" s="60" t="str">
        <f t="shared" si="228"/>
        <v/>
      </c>
      <c r="K1088" s="60" t="str">
        <f t="shared" si="229"/>
        <v/>
      </c>
      <c r="L1088" s="60" t="str">
        <f t="shared" si="230"/>
        <v/>
      </c>
      <c r="M1088" s="52"/>
      <c r="N1088" s="52" t="str">
        <f t="shared" si="223"/>
        <v/>
      </c>
      <c r="O1088" s="52" t="str">
        <f t="shared" si="224"/>
        <v/>
      </c>
      <c r="P1088" s="52" t="str">
        <f t="shared" si="225"/>
        <v/>
      </c>
      <c r="Q1088" s="52" t="str">
        <f>+IF(A1088="","",CONCATENATE(YEAR(A1088),"-",VLOOKUP(MONTH(A1088),INFO_CALENDRIER!$I$1:$J$13,2,FALSE)))</f>
        <v/>
      </c>
      <c r="R1088" s="52" t="str">
        <f t="shared" si="226"/>
        <v/>
      </c>
      <c r="S1088" s="60" t="str">
        <f t="shared" si="227"/>
        <v/>
      </c>
      <c r="T1088" s="52" t="str">
        <f>IF(H1088="","",IF(I1088=INFO_CALENDRIER!$AB$2,IF(BD!H1088="COMMANDE","ALBAN1","ALBAN2"),IF(I1088=INFO_CALENDRIER!$AB$3,IF(BD!H1088="COMMANDE","ALICE1","ALICE2"),IF(I1088=INFO_CALENDRIER!$AB$4,IF(BD!H1088="COMMANDE","EUGENIE1","EUGENIE2"),IF(I1088=INFO_CALENDRIER!$AB$5,IF(BD!H1088="COMMANDE","FRED1","FRED2"),IF(I1088=INFO_CALENDRIER!$AB$6,IF(BD!H1088="COMMANDE","HERVE1","HERVE2"),IF(I1088=INFO_CALENDRIER!$AB$7,IF(BD!H1088="COMMANDE","MARIA1","MARIA2"),IF(I1088=INFO_CALENDRIER!$AB$8,IF(BD!H1088="COMMANDE","MARIE1","MARIE2"),IF(I1088=INFO_CALENDRIER!$AB$9,IF(BD!H1088="COMMANDE","VALERIE1","VALERIE2"),"erreur")))))))))</f>
        <v/>
      </c>
      <c r="U1088" s="52"/>
      <c r="V1088" s="52"/>
      <c r="W1088" s="60" t="str">
        <f t="shared" si="231"/>
        <v/>
      </c>
      <c r="X1088" s="60" t="str">
        <f t="shared" si="232"/>
        <v/>
      </c>
      <c r="Y1088" s="60" t="str">
        <f t="shared" si="233"/>
        <v/>
      </c>
    </row>
    <row r="1089" spans="1:25" x14ac:dyDescent="0.25">
      <c r="A1089" s="59"/>
      <c r="B1089" s="122"/>
      <c r="C1089" s="59"/>
      <c r="D1089" s="61"/>
      <c r="E1089" s="52"/>
      <c r="F1089" s="52"/>
      <c r="G1089" s="65"/>
      <c r="H1089" s="97"/>
      <c r="I1089" s="52"/>
      <c r="J1089" s="60" t="str">
        <f t="shared" si="228"/>
        <v/>
      </c>
      <c r="K1089" s="60" t="str">
        <f t="shared" si="229"/>
        <v/>
      </c>
      <c r="L1089" s="60" t="str">
        <f t="shared" si="230"/>
        <v/>
      </c>
      <c r="M1089" s="52"/>
      <c r="N1089" s="52" t="str">
        <f t="shared" si="223"/>
        <v/>
      </c>
      <c r="O1089" s="52" t="str">
        <f t="shared" si="224"/>
        <v/>
      </c>
      <c r="P1089" s="52" t="str">
        <f t="shared" si="225"/>
        <v/>
      </c>
      <c r="Q1089" s="52" t="str">
        <f>+IF(A1089="","",CONCATENATE(YEAR(A1089),"-",VLOOKUP(MONTH(A1089),INFO_CALENDRIER!$I$1:$J$13,2,FALSE)))</f>
        <v/>
      </c>
      <c r="R1089" s="52" t="str">
        <f t="shared" si="226"/>
        <v/>
      </c>
      <c r="S1089" s="60" t="str">
        <f t="shared" si="227"/>
        <v/>
      </c>
      <c r="T1089" s="52" t="str">
        <f>IF(H1089="","",IF(I1089=INFO_CALENDRIER!$AB$2,IF(BD!H1089="COMMANDE","ALBAN1","ALBAN2"),IF(I1089=INFO_CALENDRIER!$AB$3,IF(BD!H1089="COMMANDE","ALICE1","ALICE2"),IF(I1089=INFO_CALENDRIER!$AB$4,IF(BD!H1089="COMMANDE","EUGENIE1","EUGENIE2"),IF(I1089=INFO_CALENDRIER!$AB$5,IF(BD!H1089="COMMANDE","FRED1","FRED2"),IF(I1089=INFO_CALENDRIER!$AB$6,IF(BD!H1089="COMMANDE","HERVE1","HERVE2"),IF(I1089=INFO_CALENDRIER!$AB$7,IF(BD!H1089="COMMANDE","MARIA1","MARIA2"),IF(I1089=INFO_CALENDRIER!$AB$8,IF(BD!H1089="COMMANDE","MARIE1","MARIE2"),IF(I1089=INFO_CALENDRIER!$AB$9,IF(BD!H1089="COMMANDE","VALERIE1","VALERIE2"),"erreur")))))))))</f>
        <v/>
      </c>
      <c r="U1089" s="52"/>
      <c r="V1089" s="52"/>
      <c r="W1089" s="60" t="str">
        <f t="shared" si="231"/>
        <v/>
      </c>
      <c r="X1089" s="60" t="str">
        <f t="shared" si="232"/>
        <v/>
      </c>
      <c r="Y1089" s="60" t="str">
        <f t="shared" si="233"/>
        <v/>
      </c>
    </row>
    <row r="1090" spans="1:25" x14ac:dyDescent="0.25">
      <c r="A1090" s="59"/>
      <c r="B1090" s="122"/>
      <c r="C1090" s="59"/>
      <c r="D1090" s="61"/>
      <c r="E1090" s="52"/>
      <c r="F1090" s="52"/>
      <c r="G1090" s="65"/>
      <c r="H1090" s="97"/>
      <c r="I1090" s="52"/>
      <c r="J1090" s="60" t="str">
        <f t="shared" si="228"/>
        <v/>
      </c>
      <c r="K1090" s="60" t="str">
        <f t="shared" si="229"/>
        <v/>
      </c>
      <c r="L1090" s="60" t="str">
        <f t="shared" si="230"/>
        <v/>
      </c>
      <c r="M1090" s="52"/>
      <c r="N1090" s="52" t="str">
        <f t="shared" si="223"/>
        <v/>
      </c>
      <c r="O1090" s="52" t="str">
        <f t="shared" si="224"/>
        <v/>
      </c>
      <c r="P1090" s="52" t="str">
        <f t="shared" si="225"/>
        <v/>
      </c>
      <c r="Q1090" s="52" t="str">
        <f>+IF(A1090="","",CONCATENATE(YEAR(A1090),"-",VLOOKUP(MONTH(A1090),INFO_CALENDRIER!$I$1:$J$13,2,FALSE)))</f>
        <v/>
      </c>
      <c r="R1090" s="52" t="str">
        <f t="shared" si="226"/>
        <v/>
      </c>
      <c r="S1090" s="60" t="str">
        <f t="shared" si="227"/>
        <v/>
      </c>
      <c r="T1090" s="52" t="str">
        <f>IF(H1090="","",IF(I1090=INFO_CALENDRIER!$AB$2,IF(BD!H1090="COMMANDE","ALBAN1","ALBAN2"),IF(I1090=INFO_CALENDRIER!$AB$3,IF(BD!H1090="COMMANDE","ALICE1","ALICE2"),IF(I1090=INFO_CALENDRIER!$AB$4,IF(BD!H1090="COMMANDE","EUGENIE1","EUGENIE2"),IF(I1090=INFO_CALENDRIER!$AB$5,IF(BD!H1090="COMMANDE","FRED1","FRED2"),IF(I1090=INFO_CALENDRIER!$AB$6,IF(BD!H1090="COMMANDE","HERVE1","HERVE2"),IF(I1090=INFO_CALENDRIER!$AB$7,IF(BD!H1090="COMMANDE","MARIA1","MARIA2"),IF(I1090=INFO_CALENDRIER!$AB$8,IF(BD!H1090="COMMANDE","MARIE1","MARIE2"),IF(I1090=INFO_CALENDRIER!$AB$9,IF(BD!H1090="COMMANDE","VALERIE1","VALERIE2"),"erreur")))))))))</f>
        <v/>
      </c>
      <c r="U1090" s="52"/>
      <c r="V1090" s="52"/>
      <c r="W1090" s="60" t="str">
        <f t="shared" si="231"/>
        <v/>
      </c>
      <c r="X1090" s="60" t="str">
        <f t="shared" si="232"/>
        <v/>
      </c>
      <c r="Y1090" s="60" t="str">
        <f t="shared" si="233"/>
        <v/>
      </c>
    </row>
    <row r="1091" spans="1:25" x14ac:dyDescent="0.25">
      <c r="A1091" s="59"/>
      <c r="B1091" s="122"/>
      <c r="C1091" s="59"/>
      <c r="D1091" s="61"/>
      <c r="E1091" s="52"/>
      <c r="F1091" s="52"/>
      <c r="G1091" s="65"/>
      <c r="H1091" s="97"/>
      <c r="I1091" s="52"/>
      <c r="J1091" s="60" t="str">
        <f t="shared" si="228"/>
        <v/>
      </c>
      <c r="K1091" s="60" t="str">
        <f t="shared" si="229"/>
        <v/>
      </c>
      <c r="L1091" s="60" t="str">
        <f t="shared" si="230"/>
        <v/>
      </c>
      <c r="M1091" s="52"/>
      <c r="N1091" s="52" t="str">
        <f t="shared" ref="N1091:N1143" si="235">+IF($A1091="","",IF(OR(ISERR(K1091),ISNA(K1091)),1,0))</f>
        <v/>
      </c>
      <c r="O1091" s="52" t="str">
        <f t="shared" ref="O1091:O1143" si="236">+IF($A1091="","",IF(OR(ISERR(J1091),ISNA(J1091)),1,0))</f>
        <v/>
      </c>
      <c r="P1091" s="52" t="str">
        <f t="shared" ref="P1091:P1143" si="237">IF($A1091="","",IF(OR(ISERR(L1091),ISNA(L1091)),1,0))</f>
        <v/>
      </c>
      <c r="Q1091" s="52" t="str">
        <f>+IF(A1091="","",CONCATENATE(YEAR(A1091),"-",VLOOKUP(MONTH(A1091),INFO_CALENDRIER!$I$1:$J$13,2,FALSE)))</f>
        <v/>
      </c>
      <c r="R1091" s="52" t="str">
        <f t="shared" ref="R1091:R1143" si="238">+IF($A1091="","",IF(OR(ISERR(E1091),ISNA(E1091)),1,0))</f>
        <v/>
      </c>
      <c r="S1091" s="60" t="str">
        <f t="shared" ref="S1091:S1143" si="239">IF($A1091="","",IF(OR(ISERR(I1091),ISNA(I1091)),1,0))</f>
        <v/>
      </c>
      <c r="T1091" s="52" t="str">
        <f>IF(H1091="","",IF(I1091=INFO_CALENDRIER!$AB$2,IF(BD!H1091="COMMANDE","ALBAN1","ALBAN2"),IF(I1091=INFO_CALENDRIER!$AB$3,IF(BD!H1091="COMMANDE","ALICE1","ALICE2"),IF(I1091=INFO_CALENDRIER!$AB$4,IF(BD!H1091="COMMANDE","EUGENIE1","EUGENIE2"),IF(I1091=INFO_CALENDRIER!$AB$5,IF(BD!H1091="COMMANDE","FRED1","FRED2"),IF(I1091=INFO_CALENDRIER!$AB$6,IF(BD!H1091="COMMANDE","HERVE1","HERVE2"),IF(I1091=INFO_CALENDRIER!$AB$7,IF(BD!H1091="COMMANDE","MARIA1","MARIA2"),IF(I1091=INFO_CALENDRIER!$AB$8,IF(BD!H1091="COMMANDE","MARIE1","MARIE2"),IF(I1091=INFO_CALENDRIER!$AB$9,IF(BD!H1091="COMMANDE","VALERIE1","VALERIE2"),"erreur")))))))))</f>
        <v/>
      </c>
      <c r="U1091" s="52"/>
      <c r="V1091" s="52"/>
      <c r="W1091" s="60" t="str">
        <f t="shared" ref="W1091:W1143" si="240">IF($C1091="","",DAY(C1091))</f>
        <v/>
      </c>
      <c r="X1091" s="60" t="str">
        <f t="shared" ref="X1091:X1143" si="241">IF($C1091="","",MONTH(C1091))</f>
        <v/>
      </c>
      <c r="Y1091" s="60" t="str">
        <f t="shared" ref="Y1091:Y1143" si="242">IF($C1091="","",YEAR(C1091))</f>
        <v/>
      </c>
    </row>
    <row r="1092" spans="1:25" x14ac:dyDescent="0.25">
      <c r="A1092" s="59"/>
      <c r="B1092" s="122"/>
      <c r="C1092" s="59"/>
      <c r="D1092" s="61"/>
      <c r="E1092" s="52"/>
      <c r="F1092" s="52"/>
      <c r="G1092" s="65"/>
      <c r="H1092" s="97"/>
      <c r="I1092" s="52"/>
      <c r="J1092" s="60" t="str">
        <f t="shared" si="228"/>
        <v/>
      </c>
      <c r="K1092" s="60" t="str">
        <f t="shared" si="229"/>
        <v/>
      </c>
      <c r="L1092" s="60" t="str">
        <f t="shared" si="230"/>
        <v/>
      </c>
      <c r="M1092" s="52"/>
      <c r="N1092" s="52" t="str">
        <f t="shared" si="235"/>
        <v/>
      </c>
      <c r="O1092" s="52" t="str">
        <f t="shared" si="236"/>
        <v/>
      </c>
      <c r="P1092" s="52" t="str">
        <f t="shared" si="237"/>
        <v/>
      </c>
      <c r="Q1092" s="52" t="str">
        <f>+IF(A1092="","",CONCATENATE(YEAR(A1092),"-",VLOOKUP(MONTH(A1092),INFO_CALENDRIER!$I$1:$J$13,2,FALSE)))</f>
        <v/>
      </c>
      <c r="R1092" s="52" t="str">
        <f t="shared" si="238"/>
        <v/>
      </c>
      <c r="S1092" s="60" t="str">
        <f t="shared" si="239"/>
        <v/>
      </c>
      <c r="T1092" s="52" t="str">
        <f>IF(H1092="","",IF(I1092=INFO_CALENDRIER!$AB$2,IF(BD!H1092="COMMANDE","ALBAN1","ALBAN2"),IF(I1092=INFO_CALENDRIER!$AB$3,IF(BD!H1092="COMMANDE","ALICE1","ALICE2"),IF(I1092=INFO_CALENDRIER!$AB$4,IF(BD!H1092="COMMANDE","EUGENIE1","EUGENIE2"),IF(I1092=INFO_CALENDRIER!$AB$5,IF(BD!H1092="COMMANDE","FRED1","FRED2"),IF(I1092=INFO_CALENDRIER!$AB$6,IF(BD!H1092="COMMANDE","HERVE1","HERVE2"),IF(I1092=INFO_CALENDRIER!$AB$7,IF(BD!H1092="COMMANDE","MARIA1","MARIA2"),IF(I1092=INFO_CALENDRIER!$AB$8,IF(BD!H1092="COMMANDE","MARIE1","MARIE2"),IF(I1092=INFO_CALENDRIER!$AB$9,IF(BD!H1092="COMMANDE","VALERIE1","VALERIE2"),"erreur")))))))))</f>
        <v/>
      </c>
      <c r="U1092" s="52"/>
      <c r="V1092" s="52"/>
      <c r="W1092" s="60" t="str">
        <f t="shared" si="240"/>
        <v/>
      </c>
      <c r="X1092" s="60" t="str">
        <f t="shared" si="241"/>
        <v/>
      </c>
      <c r="Y1092" s="60" t="str">
        <f t="shared" si="242"/>
        <v/>
      </c>
    </row>
    <row r="1093" spans="1:25" x14ac:dyDescent="0.25">
      <c r="A1093" s="59"/>
      <c r="B1093" s="122"/>
      <c r="C1093" s="59"/>
      <c r="D1093" s="61"/>
      <c r="E1093" s="52"/>
      <c r="F1093" s="52"/>
      <c r="G1093" s="65"/>
      <c r="H1093" s="97"/>
      <c r="I1093" s="52"/>
      <c r="J1093" s="60" t="str">
        <f t="shared" si="228"/>
        <v/>
      </c>
      <c r="K1093" s="60" t="str">
        <f t="shared" si="229"/>
        <v/>
      </c>
      <c r="L1093" s="60" t="str">
        <f t="shared" si="230"/>
        <v/>
      </c>
      <c r="M1093" s="52"/>
      <c r="N1093" s="52" t="str">
        <f t="shared" si="235"/>
        <v/>
      </c>
      <c r="O1093" s="52" t="str">
        <f t="shared" si="236"/>
        <v/>
      </c>
      <c r="P1093" s="52" t="str">
        <f t="shared" si="237"/>
        <v/>
      </c>
      <c r="Q1093" s="52" t="str">
        <f>+IF(A1093="","",CONCATENATE(YEAR(A1093),"-",VLOOKUP(MONTH(A1093),INFO_CALENDRIER!$I$1:$J$13,2,FALSE)))</f>
        <v/>
      </c>
      <c r="R1093" s="52" t="str">
        <f t="shared" si="238"/>
        <v/>
      </c>
      <c r="S1093" s="60" t="str">
        <f t="shared" si="239"/>
        <v/>
      </c>
      <c r="T1093" s="52" t="str">
        <f>IF(H1093="","",IF(I1093=INFO_CALENDRIER!$AB$2,IF(BD!H1093="COMMANDE","ALBAN1","ALBAN2"),IF(I1093=INFO_CALENDRIER!$AB$3,IF(BD!H1093="COMMANDE","ALICE1","ALICE2"),IF(I1093=INFO_CALENDRIER!$AB$4,IF(BD!H1093="COMMANDE","EUGENIE1","EUGENIE2"),IF(I1093=INFO_CALENDRIER!$AB$5,IF(BD!H1093="COMMANDE","FRED1","FRED2"),IF(I1093=INFO_CALENDRIER!$AB$6,IF(BD!H1093="COMMANDE","HERVE1","HERVE2"),IF(I1093=INFO_CALENDRIER!$AB$7,IF(BD!H1093="COMMANDE","MARIA1","MARIA2"),IF(I1093=INFO_CALENDRIER!$AB$8,IF(BD!H1093="COMMANDE","MARIE1","MARIE2"),IF(I1093=INFO_CALENDRIER!$AB$9,IF(BD!H1093="COMMANDE","VALERIE1","VALERIE2"),"erreur")))))))))</f>
        <v/>
      </c>
      <c r="U1093" s="52"/>
      <c r="V1093" s="52"/>
      <c r="W1093" s="60" t="str">
        <f t="shared" si="240"/>
        <v/>
      </c>
      <c r="X1093" s="60" t="str">
        <f t="shared" si="241"/>
        <v/>
      </c>
      <c r="Y1093" s="60" t="str">
        <f t="shared" si="242"/>
        <v/>
      </c>
    </row>
    <row r="1094" spans="1:25" x14ac:dyDescent="0.25">
      <c r="A1094" s="59"/>
      <c r="B1094" s="122"/>
      <c r="C1094" s="59"/>
      <c r="D1094" s="61"/>
      <c r="E1094" s="52"/>
      <c r="F1094" s="52"/>
      <c r="G1094" s="65"/>
      <c r="H1094" s="97"/>
      <c r="I1094" s="52"/>
      <c r="J1094" s="60" t="str">
        <f t="shared" si="228"/>
        <v/>
      </c>
      <c r="K1094" s="60" t="str">
        <f t="shared" si="229"/>
        <v/>
      </c>
      <c r="L1094" s="60" t="str">
        <f t="shared" si="230"/>
        <v/>
      </c>
      <c r="M1094" s="52"/>
      <c r="N1094" s="52" t="str">
        <f t="shared" si="235"/>
        <v/>
      </c>
      <c r="O1094" s="52" t="str">
        <f t="shared" si="236"/>
        <v/>
      </c>
      <c r="P1094" s="52" t="str">
        <f t="shared" si="237"/>
        <v/>
      </c>
      <c r="Q1094" s="52" t="str">
        <f>+IF(A1094="","",CONCATENATE(YEAR(A1094),"-",VLOOKUP(MONTH(A1094),INFO_CALENDRIER!$I$1:$J$13,2,FALSE)))</f>
        <v/>
      </c>
      <c r="R1094" s="52" t="str">
        <f t="shared" si="238"/>
        <v/>
      </c>
      <c r="S1094" s="60" t="str">
        <f t="shared" si="239"/>
        <v/>
      </c>
      <c r="T1094" s="52" t="str">
        <f>IF(H1094="","",IF(I1094=INFO_CALENDRIER!$AB$2,IF(BD!H1094="COMMANDE","ALBAN1","ALBAN2"),IF(I1094=INFO_CALENDRIER!$AB$3,IF(BD!H1094="COMMANDE","ALICE1","ALICE2"),IF(I1094=INFO_CALENDRIER!$AB$4,IF(BD!H1094="COMMANDE","EUGENIE1","EUGENIE2"),IF(I1094=INFO_CALENDRIER!$AB$5,IF(BD!H1094="COMMANDE","FRED1","FRED2"),IF(I1094=INFO_CALENDRIER!$AB$6,IF(BD!H1094="COMMANDE","HERVE1","HERVE2"),IF(I1094=INFO_CALENDRIER!$AB$7,IF(BD!H1094="COMMANDE","MARIA1","MARIA2"),IF(I1094=INFO_CALENDRIER!$AB$8,IF(BD!H1094="COMMANDE","MARIE1","MARIE2"),IF(I1094=INFO_CALENDRIER!$AB$9,IF(BD!H1094="COMMANDE","VALERIE1","VALERIE2"),"erreur")))))))))</f>
        <v/>
      </c>
      <c r="U1094" s="52"/>
      <c r="V1094" s="52"/>
      <c r="W1094" s="60" t="str">
        <f t="shared" si="240"/>
        <v/>
      </c>
      <c r="X1094" s="60" t="str">
        <f t="shared" si="241"/>
        <v/>
      </c>
      <c r="Y1094" s="60" t="str">
        <f t="shared" si="242"/>
        <v/>
      </c>
    </row>
    <row r="1095" spans="1:25" x14ac:dyDescent="0.25">
      <c r="A1095" s="59"/>
      <c r="B1095" s="122"/>
      <c r="C1095" s="59"/>
      <c r="D1095" s="61"/>
      <c r="E1095" s="52"/>
      <c r="F1095" s="52"/>
      <c r="G1095" s="65"/>
      <c r="H1095" s="97"/>
      <c r="I1095" s="52"/>
      <c r="J1095" s="60" t="str">
        <f t="shared" si="228"/>
        <v/>
      </c>
      <c r="K1095" s="60" t="str">
        <f t="shared" si="229"/>
        <v/>
      </c>
      <c r="L1095" s="60" t="str">
        <f t="shared" si="230"/>
        <v/>
      </c>
      <c r="M1095" s="52"/>
      <c r="N1095" s="52" t="str">
        <f t="shared" si="235"/>
        <v/>
      </c>
      <c r="O1095" s="52" t="str">
        <f t="shared" si="236"/>
        <v/>
      </c>
      <c r="P1095" s="52" t="str">
        <f t="shared" si="237"/>
        <v/>
      </c>
      <c r="Q1095" s="52" t="str">
        <f>+IF(A1095="","",CONCATENATE(YEAR(A1095),"-",VLOOKUP(MONTH(A1095),INFO_CALENDRIER!$I$1:$J$13,2,FALSE)))</f>
        <v/>
      </c>
      <c r="R1095" s="52" t="str">
        <f t="shared" si="238"/>
        <v/>
      </c>
      <c r="S1095" s="60" t="str">
        <f t="shared" si="239"/>
        <v/>
      </c>
      <c r="T1095" s="52" t="str">
        <f>IF(H1095="","",IF(I1095=INFO_CALENDRIER!$AB$2,IF(BD!H1095="COMMANDE","ALBAN1","ALBAN2"),IF(I1095=INFO_CALENDRIER!$AB$3,IF(BD!H1095="COMMANDE","ALICE1","ALICE2"),IF(I1095=INFO_CALENDRIER!$AB$4,IF(BD!H1095="COMMANDE","EUGENIE1","EUGENIE2"),IF(I1095=INFO_CALENDRIER!$AB$5,IF(BD!H1095="COMMANDE","FRED1","FRED2"),IF(I1095=INFO_CALENDRIER!$AB$6,IF(BD!H1095="COMMANDE","HERVE1","HERVE2"),IF(I1095=INFO_CALENDRIER!$AB$7,IF(BD!H1095="COMMANDE","MARIA1","MARIA2"),IF(I1095=INFO_CALENDRIER!$AB$8,IF(BD!H1095="COMMANDE","MARIE1","MARIE2"),IF(I1095=INFO_CALENDRIER!$AB$9,IF(BD!H1095="COMMANDE","VALERIE1","VALERIE2"),"erreur")))))))))</f>
        <v/>
      </c>
      <c r="U1095" s="52"/>
      <c r="V1095" s="52"/>
      <c r="W1095" s="60" t="str">
        <f t="shared" si="240"/>
        <v/>
      </c>
      <c r="X1095" s="60" t="str">
        <f t="shared" si="241"/>
        <v/>
      </c>
      <c r="Y1095" s="60" t="str">
        <f t="shared" si="242"/>
        <v/>
      </c>
    </row>
    <row r="1096" spans="1:25" x14ac:dyDescent="0.25">
      <c r="A1096" s="59"/>
      <c r="B1096" s="122"/>
      <c r="C1096" s="59"/>
      <c r="D1096" s="61"/>
      <c r="E1096" s="52"/>
      <c r="F1096" s="52"/>
      <c r="G1096" s="65"/>
      <c r="H1096" s="97"/>
      <c r="I1096" s="52"/>
      <c r="J1096" s="60" t="str">
        <f t="shared" si="228"/>
        <v/>
      </c>
      <c r="K1096" s="60" t="str">
        <f t="shared" si="229"/>
        <v/>
      </c>
      <c r="L1096" s="60" t="str">
        <f t="shared" si="230"/>
        <v/>
      </c>
      <c r="M1096" s="52"/>
      <c r="N1096" s="52" t="str">
        <f t="shared" si="235"/>
        <v/>
      </c>
      <c r="O1096" s="52" t="str">
        <f t="shared" si="236"/>
        <v/>
      </c>
      <c r="P1096" s="52" t="str">
        <f t="shared" si="237"/>
        <v/>
      </c>
      <c r="Q1096" s="52" t="str">
        <f>+IF(A1096="","",CONCATENATE(YEAR(A1096),"-",VLOOKUP(MONTH(A1096),INFO_CALENDRIER!$I$1:$J$13,2,FALSE)))</f>
        <v/>
      </c>
      <c r="R1096" s="52" t="str">
        <f t="shared" si="238"/>
        <v/>
      </c>
      <c r="S1096" s="60" t="str">
        <f t="shared" si="239"/>
        <v/>
      </c>
      <c r="T1096" s="52" t="str">
        <f>IF(H1096="","",IF(I1096=INFO_CALENDRIER!$AB$2,IF(BD!H1096="COMMANDE","ALBAN1","ALBAN2"),IF(I1096=INFO_CALENDRIER!$AB$3,IF(BD!H1096="COMMANDE","ALICE1","ALICE2"),IF(I1096=INFO_CALENDRIER!$AB$4,IF(BD!H1096="COMMANDE","EUGENIE1","EUGENIE2"),IF(I1096=INFO_CALENDRIER!$AB$5,IF(BD!H1096="COMMANDE","FRED1","FRED2"),IF(I1096=INFO_CALENDRIER!$AB$6,IF(BD!H1096="COMMANDE","HERVE1","HERVE2"),IF(I1096=INFO_CALENDRIER!$AB$7,IF(BD!H1096="COMMANDE","MARIA1","MARIA2"),IF(I1096=INFO_CALENDRIER!$AB$8,IF(BD!H1096="COMMANDE","MARIE1","MARIE2"),IF(I1096=INFO_CALENDRIER!$AB$9,IF(BD!H1096="COMMANDE","VALERIE1","VALERIE2"),"erreur")))))))))</f>
        <v/>
      </c>
      <c r="U1096" s="52"/>
      <c r="V1096" s="52"/>
      <c r="W1096" s="60" t="str">
        <f t="shared" si="240"/>
        <v/>
      </c>
      <c r="X1096" s="60" t="str">
        <f t="shared" si="241"/>
        <v/>
      </c>
      <c r="Y1096" s="60" t="str">
        <f t="shared" si="242"/>
        <v/>
      </c>
    </row>
    <row r="1097" spans="1:25" x14ac:dyDescent="0.25">
      <c r="A1097" s="59"/>
      <c r="B1097" s="122"/>
      <c r="C1097" s="59"/>
      <c r="D1097" s="61"/>
      <c r="E1097" s="52"/>
      <c r="F1097" s="52"/>
      <c r="G1097" s="65"/>
      <c r="H1097" s="97"/>
      <c r="I1097" s="52"/>
      <c r="J1097" s="60" t="str">
        <f t="shared" si="228"/>
        <v/>
      </c>
      <c r="K1097" s="60" t="str">
        <f t="shared" si="229"/>
        <v/>
      </c>
      <c r="L1097" s="60" t="str">
        <f t="shared" si="230"/>
        <v/>
      </c>
      <c r="M1097" s="52"/>
      <c r="N1097" s="52" t="str">
        <f t="shared" si="235"/>
        <v/>
      </c>
      <c r="O1097" s="52" t="str">
        <f t="shared" si="236"/>
        <v/>
      </c>
      <c r="P1097" s="52" t="str">
        <f t="shared" si="237"/>
        <v/>
      </c>
      <c r="Q1097" s="52" t="str">
        <f>+IF(A1097="","",CONCATENATE(YEAR(A1097),"-",VLOOKUP(MONTH(A1097),INFO_CALENDRIER!$I$1:$J$13,2,FALSE)))</f>
        <v/>
      </c>
      <c r="R1097" s="52" t="str">
        <f t="shared" si="238"/>
        <v/>
      </c>
      <c r="S1097" s="60" t="str">
        <f t="shared" si="239"/>
        <v/>
      </c>
      <c r="T1097" s="52" t="str">
        <f>IF(H1097="","",IF(I1097=INFO_CALENDRIER!$AB$2,IF(BD!H1097="COMMANDE","ALBAN1","ALBAN2"),IF(I1097=INFO_CALENDRIER!$AB$3,IF(BD!H1097="COMMANDE","ALICE1","ALICE2"),IF(I1097=INFO_CALENDRIER!$AB$4,IF(BD!H1097="COMMANDE","EUGENIE1","EUGENIE2"),IF(I1097=INFO_CALENDRIER!$AB$5,IF(BD!H1097="COMMANDE","FRED1","FRED2"),IF(I1097=INFO_CALENDRIER!$AB$6,IF(BD!H1097="COMMANDE","HERVE1","HERVE2"),IF(I1097=INFO_CALENDRIER!$AB$7,IF(BD!H1097="COMMANDE","MARIA1","MARIA2"),IF(I1097=INFO_CALENDRIER!$AB$8,IF(BD!H1097="COMMANDE","MARIE1","MARIE2"),IF(I1097=INFO_CALENDRIER!$AB$9,IF(BD!H1097="COMMANDE","VALERIE1","VALERIE2"),"erreur")))))))))</f>
        <v/>
      </c>
      <c r="U1097" s="52"/>
      <c r="V1097" s="52"/>
      <c r="W1097" s="60" t="str">
        <f t="shared" si="240"/>
        <v/>
      </c>
      <c r="X1097" s="60" t="str">
        <f t="shared" si="241"/>
        <v/>
      </c>
      <c r="Y1097" s="60" t="str">
        <f t="shared" si="242"/>
        <v/>
      </c>
    </row>
    <row r="1098" spans="1:25" x14ac:dyDescent="0.25">
      <c r="A1098" s="59"/>
      <c r="B1098" s="122"/>
      <c r="C1098" s="59"/>
      <c r="D1098" s="61"/>
      <c r="E1098" s="52"/>
      <c r="F1098" s="52"/>
      <c r="G1098" s="65"/>
      <c r="H1098" s="97"/>
      <c r="I1098" s="52"/>
      <c r="J1098" s="60" t="str">
        <f t="shared" si="228"/>
        <v/>
      </c>
      <c r="K1098" s="60" t="str">
        <f t="shared" si="229"/>
        <v/>
      </c>
      <c r="L1098" s="60" t="str">
        <f t="shared" si="230"/>
        <v/>
      </c>
      <c r="M1098" s="52"/>
      <c r="N1098" s="52" t="str">
        <f t="shared" si="235"/>
        <v/>
      </c>
      <c r="O1098" s="52" t="str">
        <f t="shared" si="236"/>
        <v/>
      </c>
      <c r="P1098" s="52" t="str">
        <f t="shared" si="237"/>
        <v/>
      </c>
      <c r="Q1098" s="52" t="str">
        <f>+IF(A1098="","",CONCATENATE(YEAR(A1098),"-",VLOOKUP(MONTH(A1098),INFO_CALENDRIER!$I$1:$J$13,2,FALSE)))</f>
        <v/>
      </c>
      <c r="R1098" s="52" t="str">
        <f t="shared" si="238"/>
        <v/>
      </c>
      <c r="S1098" s="60" t="str">
        <f t="shared" si="239"/>
        <v/>
      </c>
      <c r="T1098" s="52" t="str">
        <f>IF(H1098="","",IF(I1098=INFO_CALENDRIER!$AB$2,IF(BD!H1098="COMMANDE","ALBAN1","ALBAN2"),IF(I1098=INFO_CALENDRIER!$AB$3,IF(BD!H1098="COMMANDE","ALICE1","ALICE2"),IF(I1098=INFO_CALENDRIER!$AB$4,IF(BD!H1098="COMMANDE","EUGENIE1","EUGENIE2"),IF(I1098=INFO_CALENDRIER!$AB$5,IF(BD!H1098="COMMANDE","FRED1","FRED2"),IF(I1098=INFO_CALENDRIER!$AB$6,IF(BD!H1098="COMMANDE","HERVE1","HERVE2"),IF(I1098=INFO_CALENDRIER!$AB$7,IF(BD!H1098="COMMANDE","MARIA1","MARIA2"),IF(I1098=INFO_CALENDRIER!$AB$8,IF(BD!H1098="COMMANDE","MARIE1","MARIE2"),IF(I1098=INFO_CALENDRIER!$AB$9,IF(BD!H1098="COMMANDE","VALERIE1","VALERIE2"),"erreur")))))))))</f>
        <v/>
      </c>
      <c r="U1098" s="52"/>
      <c r="V1098" s="52"/>
      <c r="W1098" s="60" t="str">
        <f t="shared" si="240"/>
        <v/>
      </c>
      <c r="X1098" s="60" t="str">
        <f t="shared" si="241"/>
        <v/>
      </c>
      <c r="Y1098" s="60" t="str">
        <f t="shared" si="242"/>
        <v/>
      </c>
    </row>
    <row r="1099" spans="1:25" x14ac:dyDescent="0.25">
      <c r="A1099" s="59"/>
      <c r="B1099" s="122"/>
      <c r="C1099" s="59"/>
      <c r="D1099" s="61"/>
      <c r="E1099" s="52"/>
      <c r="F1099" s="52"/>
      <c r="G1099" s="65"/>
      <c r="H1099" s="97"/>
      <c r="I1099" s="52"/>
      <c r="J1099" s="60" t="str">
        <f t="shared" si="228"/>
        <v/>
      </c>
      <c r="K1099" s="60" t="str">
        <f t="shared" si="229"/>
        <v/>
      </c>
      <c r="L1099" s="60" t="str">
        <f t="shared" si="230"/>
        <v/>
      </c>
      <c r="M1099" s="52"/>
      <c r="N1099" s="52" t="str">
        <f t="shared" si="235"/>
        <v/>
      </c>
      <c r="O1099" s="52" t="str">
        <f t="shared" si="236"/>
        <v/>
      </c>
      <c r="P1099" s="52" t="str">
        <f t="shared" si="237"/>
        <v/>
      </c>
      <c r="Q1099" s="52" t="str">
        <f>+IF(A1099="","",CONCATENATE(YEAR(A1099),"-",VLOOKUP(MONTH(A1099),INFO_CALENDRIER!$I$1:$J$13,2,FALSE)))</f>
        <v/>
      </c>
      <c r="R1099" s="52" t="str">
        <f t="shared" si="238"/>
        <v/>
      </c>
      <c r="S1099" s="60" t="str">
        <f t="shared" si="239"/>
        <v/>
      </c>
      <c r="T1099" s="52" t="str">
        <f>IF(H1099="","",IF(I1099=INFO_CALENDRIER!$AB$2,IF(BD!H1099="COMMANDE","ALBAN1","ALBAN2"),IF(I1099=INFO_CALENDRIER!$AB$3,IF(BD!H1099="COMMANDE","ALICE1","ALICE2"),IF(I1099=INFO_CALENDRIER!$AB$4,IF(BD!H1099="COMMANDE","EUGENIE1","EUGENIE2"),IF(I1099=INFO_CALENDRIER!$AB$5,IF(BD!H1099="COMMANDE","FRED1","FRED2"),IF(I1099=INFO_CALENDRIER!$AB$6,IF(BD!H1099="COMMANDE","HERVE1","HERVE2"),IF(I1099=INFO_CALENDRIER!$AB$7,IF(BD!H1099="COMMANDE","MARIA1","MARIA2"),IF(I1099=INFO_CALENDRIER!$AB$8,IF(BD!H1099="COMMANDE","MARIE1","MARIE2"),IF(I1099=INFO_CALENDRIER!$AB$9,IF(BD!H1099="COMMANDE","VALERIE1","VALERIE2"),"erreur")))))))))</f>
        <v/>
      </c>
      <c r="U1099" s="52"/>
      <c r="V1099" s="52"/>
      <c r="W1099" s="60" t="str">
        <f t="shared" si="240"/>
        <v/>
      </c>
      <c r="X1099" s="60" t="str">
        <f t="shared" si="241"/>
        <v/>
      </c>
      <c r="Y1099" s="60" t="str">
        <f t="shared" si="242"/>
        <v/>
      </c>
    </row>
    <row r="1100" spans="1:25" x14ac:dyDescent="0.25">
      <c r="A1100" s="59"/>
      <c r="B1100" s="122"/>
      <c r="C1100" s="59"/>
      <c r="D1100" s="61"/>
      <c r="E1100" s="52"/>
      <c r="F1100" s="52"/>
      <c r="G1100" s="65"/>
      <c r="H1100" s="97"/>
      <c r="I1100" s="52"/>
      <c r="J1100" s="60" t="str">
        <f t="shared" si="228"/>
        <v/>
      </c>
      <c r="K1100" s="60" t="str">
        <f t="shared" si="229"/>
        <v/>
      </c>
      <c r="L1100" s="60" t="str">
        <f t="shared" si="230"/>
        <v/>
      </c>
      <c r="M1100" s="52"/>
      <c r="N1100" s="52" t="str">
        <f t="shared" si="235"/>
        <v/>
      </c>
      <c r="O1100" s="52" t="str">
        <f t="shared" si="236"/>
        <v/>
      </c>
      <c r="P1100" s="52" t="str">
        <f t="shared" si="237"/>
        <v/>
      </c>
      <c r="Q1100" s="52" t="str">
        <f>+IF(A1100="","",CONCATENATE(YEAR(A1100),"-",VLOOKUP(MONTH(A1100),INFO_CALENDRIER!$I$1:$J$13,2,FALSE)))</f>
        <v/>
      </c>
      <c r="R1100" s="52" t="str">
        <f t="shared" si="238"/>
        <v/>
      </c>
      <c r="S1100" s="60" t="str">
        <f t="shared" si="239"/>
        <v/>
      </c>
      <c r="T1100" s="52" t="str">
        <f>IF(H1100="","",IF(I1100=INFO_CALENDRIER!$AB$2,IF(BD!H1100="COMMANDE","ALBAN1","ALBAN2"),IF(I1100=INFO_CALENDRIER!$AB$3,IF(BD!H1100="COMMANDE","ALICE1","ALICE2"),IF(I1100=INFO_CALENDRIER!$AB$4,IF(BD!H1100="COMMANDE","EUGENIE1","EUGENIE2"),IF(I1100=INFO_CALENDRIER!$AB$5,IF(BD!H1100="COMMANDE","FRED1","FRED2"),IF(I1100=INFO_CALENDRIER!$AB$6,IF(BD!H1100="COMMANDE","HERVE1","HERVE2"),IF(I1100=INFO_CALENDRIER!$AB$7,IF(BD!H1100="COMMANDE","MARIA1","MARIA2"),IF(I1100=INFO_CALENDRIER!$AB$8,IF(BD!H1100="COMMANDE","MARIE1","MARIE2"),IF(I1100=INFO_CALENDRIER!$AB$9,IF(BD!H1100="COMMANDE","VALERIE1","VALERIE2"),"erreur")))))))))</f>
        <v/>
      </c>
      <c r="U1100" s="52"/>
      <c r="V1100" s="52"/>
      <c r="W1100" s="60" t="str">
        <f t="shared" si="240"/>
        <v/>
      </c>
      <c r="X1100" s="60" t="str">
        <f t="shared" si="241"/>
        <v/>
      </c>
      <c r="Y1100" s="60" t="str">
        <f t="shared" si="242"/>
        <v/>
      </c>
    </row>
    <row r="1101" spans="1:25" x14ac:dyDescent="0.25">
      <c r="A1101" s="59"/>
      <c r="B1101" s="122"/>
      <c r="C1101" s="59"/>
      <c r="D1101" s="61"/>
      <c r="E1101" s="52"/>
      <c r="F1101" s="52"/>
      <c r="G1101" s="65"/>
      <c r="H1101" s="97"/>
      <c r="I1101" s="52"/>
      <c r="J1101" s="60" t="str">
        <f t="shared" si="228"/>
        <v/>
      </c>
      <c r="K1101" s="60" t="str">
        <f t="shared" si="229"/>
        <v/>
      </c>
      <c r="L1101" s="60" t="str">
        <f t="shared" si="230"/>
        <v/>
      </c>
      <c r="M1101" s="52"/>
      <c r="N1101" s="52" t="str">
        <f t="shared" si="235"/>
        <v/>
      </c>
      <c r="O1101" s="52" t="str">
        <f t="shared" si="236"/>
        <v/>
      </c>
      <c r="P1101" s="52" t="str">
        <f t="shared" si="237"/>
        <v/>
      </c>
      <c r="Q1101" s="52" t="str">
        <f>+IF(A1101="","",CONCATENATE(YEAR(A1101),"-",VLOOKUP(MONTH(A1101),INFO_CALENDRIER!$I$1:$J$13,2,FALSE)))</f>
        <v/>
      </c>
      <c r="R1101" s="52" t="str">
        <f t="shared" si="238"/>
        <v/>
      </c>
      <c r="S1101" s="60" t="str">
        <f t="shared" si="239"/>
        <v/>
      </c>
      <c r="T1101" s="52" t="str">
        <f>IF(H1101="","",IF(I1101=INFO_CALENDRIER!$AB$2,IF(BD!H1101="COMMANDE","ALBAN1","ALBAN2"),IF(I1101=INFO_CALENDRIER!$AB$3,IF(BD!H1101="COMMANDE","ALICE1","ALICE2"),IF(I1101=INFO_CALENDRIER!$AB$4,IF(BD!H1101="COMMANDE","EUGENIE1","EUGENIE2"),IF(I1101=INFO_CALENDRIER!$AB$5,IF(BD!H1101="COMMANDE","FRED1","FRED2"),IF(I1101=INFO_CALENDRIER!$AB$6,IF(BD!H1101="COMMANDE","HERVE1","HERVE2"),IF(I1101=INFO_CALENDRIER!$AB$7,IF(BD!H1101="COMMANDE","MARIA1","MARIA2"),IF(I1101=INFO_CALENDRIER!$AB$8,IF(BD!H1101="COMMANDE","MARIE1","MARIE2"),IF(I1101=INFO_CALENDRIER!$AB$9,IF(BD!H1101="COMMANDE","VALERIE1","VALERIE2"),"erreur")))))))))</f>
        <v/>
      </c>
      <c r="U1101" s="52"/>
      <c r="V1101" s="52"/>
      <c r="W1101" s="60" t="str">
        <f t="shared" si="240"/>
        <v/>
      </c>
      <c r="X1101" s="60" t="str">
        <f t="shared" si="241"/>
        <v/>
      </c>
      <c r="Y1101" s="60" t="str">
        <f t="shared" si="242"/>
        <v/>
      </c>
    </row>
    <row r="1102" spans="1:25" x14ac:dyDescent="0.25">
      <c r="A1102" s="59"/>
      <c r="B1102" s="122"/>
      <c r="C1102" s="59"/>
      <c r="D1102" s="61"/>
      <c r="E1102" s="52"/>
      <c r="F1102" s="52"/>
      <c r="G1102" s="65"/>
      <c r="H1102" s="97"/>
      <c r="I1102" s="52"/>
      <c r="J1102" s="60" t="str">
        <f t="shared" si="228"/>
        <v/>
      </c>
      <c r="K1102" s="60" t="str">
        <f t="shared" si="229"/>
        <v/>
      </c>
      <c r="L1102" s="60" t="str">
        <f t="shared" si="230"/>
        <v/>
      </c>
      <c r="M1102" s="52"/>
      <c r="N1102" s="52" t="str">
        <f t="shared" si="235"/>
        <v/>
      </c>
      <c r="O1102" s="52" t="str">
        <f t="shared" si="236"/>
        <v/>
      </c>
      <c r="P1102" s="52" t="str">
        <f t="shared" si="237"/>
        <v/>
      </c>
      <c r="Q1102" s="52" t="str">
        <f>+IF(A1102="","",CONCATENATE(YEAR(A1102),"-",VLOOKUP(MONTH(A1102),INFO_CALENDRIER!$I$1:$J$13,2,FALSE)))</f>
        <v/>
      </c>
      <c r="R1102" s="52" t="str">
        <f t="shared" si="238"/>
        <v/>
      </c>
      <c r="S1102" s="60" t="str">
        <f t="shared" si="239"/>
        <v/>
      </c>
      <c r="T1102" s="52" t="str">
        <f>IF(H1102="","",IF(I1102=INFO_CALENDRIER!$AB$2,IF(BD!H1102="COMMANDE","ALBAN1","ALBAN2"),IF(I1102=INFO_CALENDRIER!$AB$3,IF(BD!H1102="COMMANDE","ALICE1","ALICE2"),IF(I1102=INFO_CALENDRIER!$AB$4,IF(BD!H1102="COMMANDE","EUGENIE1","EUGENIE2"),IF(I1102=INFO_CALENDRIER!$AB$5,IF(BD!H1102="COMMANDE","FRED1","FRED2"),IF(I1102=INFO_CALENDRIER!$AB$6,IF(BD!H1102="COMMANDE","HERVE1","HERVE2"),IF(I1102=INFO_CALENDRIER!$AB$7,IF(BD!H1102="COMMANDE","MARIA1","MARIA2"),IF(I1102=INFO_CALENDRIER!$AB$8,IF(BD!H1102="COMMANDE","MARIE1","MARIE2"),IF(I1102=INFO_CALENDRIER!$AB$9,IF(BD!H1102="COMMANDE","VALERIE1","VALERIE2"),"erreur")))))))))</f>
        <v/>
      </c>
      <c r="U1102" s="52"/>
      <c r="V1102" s="52"/>
      <c r="W1102" s="60" t="str">
        <f t="shared" si="240"/>
        <v/>
      </c>
      <c r="X1102" s="60" t="str">
        <f t="shared" si="241"/>
        <v/>
      </c>
      <c r="Y1102" s="60" t="str">
        <f t="shared" si="242"/>
        <v/>
      </c>
    </row>
    <row r="1103" spans="1:25" x14ac:dyDescent="0.25">
      <c r="A1103" s="59"/>
      <c r="B1103" s="122"/>
      <c r="C1103" s="59"/>
      <c r="D1103" s="61"/>
      <c r="E1103" s="52"/>
      <c r="F1103" s="52"/>
      <c r="G1103" s="65"/>
      <c r="H1103" s="97"/>
      <c r="I1103" s="52"/>
      <c r="J1103" s="60" t="str">
        <f t="shared" si="228"/>
        <v/>
      </c>
      <c r="K1103" s="60" t="str">
        <f t="shared" si="229"/>
        <v/>
      </c>
      <c r="L1103" s="60" t="str">
        <f t="shared" si="230"/>
        <v/>
      </c>
      <c r="M1103" s="52"/>
      <c r="N1103" s="52" t="str">
        <f t="shared" si="235"/>
        <v/>
      </c>
      <c r="O1103" s="52" t="str">
        <f t="shared" si="236"/>
        <v/>
      </c>
      <c r="P1103" s="52" t="str">
        <f t="shared" si="237"/>
        <v/>
      </c>
      <c r="Q1103" s="52" t="str">
        <f>+IF(A1103="","",CONCATENATE(YEAR(A1103),"-",VLOOKUP(MONTH(A1103),INFO_CALENDRIER!$I$1:$J$13,2,FALSE)))</f>
        <v/>
      </c>
      <c r="R1103" s="52" t="str">
        <f t="shared" si="238"/>
        <v/>
      </c>
      <c r="S1103" s="60" t="str">
        <f t="shared" si="239"/>
        <v/>
      </c>
      <c r="T1103" s="52" t="str">
        <f>IF(H1103="","",IF(I1103=INFO_CALENDRIER!$AB$2,IF(BD!H1103="COMMANDE","ALBAN1","ALBAN2"),IF(I1103=INFO_CALENDRIER!$AB$3,IF(BD!H1103="COMMANDE","ALICE1","ALICE2"),IF(I1103=INFO_CALENDRIER!$AB$4,IF(BD!H1103="COMMANDE","EUGENIE1","EUGENIE2"),IF(I1103=INFO_CALENDRIER!$AB$5,IF(BD!H1103="COMMANDE","FRED1","FRED2"),IF(I1103=INFO_CALENDRIER!$AB$6,IF(BD!H1103="COMMANDE","HERVE1","HERVE2"),IF(I1103=INFO_CALENDRIER!$AB$7,IF(BD!H1103="COMMANDE","MARIA1","MARIA2"),IF(I1103=INFO_CALENDRIER!$AB$8,IF(BD!H1103="COMMANDE","MARIE1","MARIE2"),IF(I1103=INFO_CALENDRIER!$AB$9,IF(BD!H1103="COMMANDE","VALERIE1","VALERIE2"),"erreur")))))))))</f>
        <v/>
      </c>
      <c r="U1103" s="52"/>
      <c r="V1103" s="52"/>
      <c r="W1103" s="60" t="str">
        <f t="shared" si="240"/>
        <v/>
      </c>
      <c r="X1103" s="60" t="str">
        <f t="shared" si="241"/>
        <v/>
      </c>
      <c r="Y1103" s="60" t="str">
        <f t="shared" si="242"/>
        <v/>
      </c>
    </row>
    <row r="1104" spans="1:25" x14ac:dyDescent="0.25">
      <c r="A1104" s="59"/>
      <c r="B1104" s="122"/>
      <c r="C1104" s="59"/>
      <c r="D1104" s="61"/>
      <c r="E1104" s="52"/>
      <c r="F1104" s="52"/>
      <c r="G1104" s="65"/>
      <c r="H1104" s="97"/>
      <c r="I1104" s="52"/>
      <c r="J1104" s="60" t="str">
        <f t="shared" si="228"/>
        <v/>
      </c>
      <c r="K1104" s="60" t="str">
        <f t="shared" si="229"/>
        <v/>
      </c>
      <c r="L1104" s="60" t="str">
        <f t="shared" si="230"/>
        <v/>
      </c>
      <c r="M1104" s="52"/>
      <c r="N1104" s="52" t="str">
        <f t="shared" si="235"/>
        <v/>
      </c>
      <c r="O1104" s="52" t="str">
        <f t="shared" si="236"/>
        <v/>
      </c>
      <c r="P1104" s="52" t="str">
        <f t="shared" si="237"/>
        <v/>
      </c>
      <c r="Q1104" s="52" t="str">
        <f>+IF(A1104="","",CONCATENATE(YEAR(A1104),"-",VLOOKUP(MONTH(A1104),INFO_CALENDRIER!$I$1:$J$13,2,FALSE)))</f>
        <v/>
      </c>
      <c r="R1104" s="52" t="str">
        <f t="shared" si="238"/>
        <v/>
      </c>
      <c r="S1104" s="60" t="str">
        <f t="shared" si="239"/>
        <v/>
      </c>
      <c r="T1104" s="52" t="str">
        <f>IF(H1104="","",IF(I1104=INFO_CALENDRIER!$AB$2,IF(BD!H1104="COMMANDE","ALBAN1","ALBAN2"),IF(I1104=INFO_CALENDRIER!$AB$3,IF(BD!H1104="COMMANDE","ALICE1","ALICE2"),IF(I1104=INFO_CALENDRIER!$AB$4,IF(BD!H1104="COMMANDE","EUGENIE1","EUGENIE2"),IF(I1104=INFO_CALENDRIER!$AB$5,IF(BD!H1104="COMMANDE","FRED1","FRED2"),IF(I1104=INFO_CALENDRIER!$AB$6,IF(BD!H1104="COMMANDE","HERVE1","HERVE2"),IF(I1104=INFO_CALENDRIER!$AB$7,IF(BD!H1104="COMMANDE","MARIA1","MARIA2"),IF(I1104=INFO_CALENDRIER!$AB$8,IF(BD!H1104="COMMANDE","MARIE1","MARIE2"),IF(I1104=INFO_CALENDRIER!$AB$9,IF(BD!H1104="COMMANDE","VALERIE1","VALERIE2"),"erreur")))))))))</f>
        <v/>
      </c>
      <c r="U1104" s="52"/>
      <c r="V1104" s="52"/>
      <c r="W1104" s="60" t="str">
        <f t="shared" si="240"/>
        <v/>
      </c>
      <c r="X1104" s="60" t="str">
        <f t="shared" si="241"/>
        <v/>
      </c>
      <c r="Y1104" s="60" t="str">
        <f t="shared" si="242"/>
        <v/>
      </c>
    </row>
    <row r="1105" spans="1:25" x14ac:dyDescent="0.25">
      <c r="A1105" s="59"/>
      <c r="B1105" s="122"/>
      <c r="C1105" s="59"/>
      <c r="D1105" s="61"/>
      <c r="E1105" s="52"/>
      <c r="F1105" s="52"/>
      <c r="G1105" s="65"/>
      <c r="H1105" s="97"/>
      <c r="I1105" s="52"/>
      <c r="J1105" s="60" t="str">
        <f t="shared" ref="J1105:J1143" si="243">IF($A1105="","",DAY(A1105))</f>
        <v/>
      </c>
      <c r="K1105" s="60" t="str">
        <f t="shared" ref="K1105:K1143" si="244">IF($A1105="","",MONTH(A1105))</f>
        <v/>
      </c>
      <c r="L1105" s="60" t="str">
        <f t="shared" ref="L1105:L1143" si="245">IF($A1105="","",YEAR(A1105))</f>
        <v/>
      </c>
      <c r="M1105" s="52"/>
      <c r="N1105" s="52" t="str">
        <f t="shared" si="235"/>
        <v/>
      </c>
      <c r="O1105" s="52" t="str">
        <f t="shared" si="236"/>
        <v/>
      </c>
      <c r="P1105" s="52" t="str">
        <f t="shared" si="237"/>
        <v/>
      </c>
      <c r="Q1105" s="52" t="str">
        <f>+IF(A1105="","",CONCATENATE(YEAR(A1105),"-",VLOOKUP(MONTH(A1105),INFO_CALENDRIER!$I$1:$J$13,2,FALSE)))</f>
        <v/>
      </c>
      <c r="R1105" s="52" t="str">
        <f t="shared" si="238"/>
        <v/>
      </c>
      <c r="S1105" s="60" t="str">
        <f t="shared" si="239"/>
        <v/>
      </c>
      <c r="T1105" s="52" t="str">
        <f>IF(H1105="","",IF(I1105=INFO_CALENDRIER!$AB$2,IF(BD!H1105="COMMANDE","ALBAN1","ALBAN2"),IF(I1105=INFO_CALENDRIER!$AB$3,IF(BD!H1105="COMMANDE","ALICE1","ALICE2"),IF(I1105=INFO_CALENDRIER!$AB$4,IF(BD!H1105="COMMANDE","EUGENIE1","EUGENIE2"),IF(I1105=INFO_CALENDRIER!$AB$5,IF(BD!H1105="COMMANDE","FRED1","FRED2"),IF(I1105=INFO_CALENDRIER!$AB$6,IF(BD!H1105="COMMANDE","HERVE1","HERVE2"),IF(I1105=INFO_CALENDRIER!$AB$7,IF(BD!H1105="COMMANDE","MARIA1","MARIA2"),IF(I1105=INFO_CALENDRIER!$AB$8,IF(BD!H1105="COMMANDE","MARIE1","MARIE2"),IF(I1105=INFO_CALENDRIER!$AB$9,IF(BD!H1105="COMMANDE","VALERIE1","VALERIE2"),"erreur")))))))))</f>
        <v/>
      </c>
      <c r="U1105" s="52"/>
      <c r="V1105" s="52"/>
      <c r="W1105" s="60" t="str">
        <f t="shared" si="240"/>
        <v/>
      </c>
      <c r="X1105" s="60" t="str">
        <f t="shared" si="241"/>
        <v/>
      </c>
      <c r="Y1105" s="60" t="str">
        <f t="shared" si="242"/>
        <v/>
      </c>
    </row>
    <row r="1106" spans="1:25" x14ac:dyDescent="0.25">
      <c r="A1106" s="59"/>
      <c r="B1106" s="122"/>
      <c r="C1106" s="59"/>
      <c r="D1106" s="61"/>
      <c r="E1106" s="52"/>
      <c r="F1106" s="52"/>
      <c r="G1106" s="65"/>
      <c r="H1106" s="97"/>
      <c r="I1106" s="52"/>
      <c r="J1106" s="60" t="str">
        <f t="shared" si="243"/>
        <v/>
      </c>
      <c r="K1106" s="60" t="str">
        <f t="shared" si="244"/>
        <v/>
      </c>
      <c r="L1106" s="60" t="str">
        <f t="shared" si="245"/>
        <v/>
      </c>
      <c r="M1106" s="52"/>
      <c r="N1106" s="52" t="str">
        <f t="shared" si="235"/>
        <v/>
      </c>
      <c r="O1106" s="52" t="str">
        <f t="shared" si="236"/>
        <v/>
      </c>
      <c r="P1106" s="52" t="str">
        <f t="shared" si="237"/>
        <v/>
      </c>
      <c r="Q1106" s="52" t="str">
        <f>+IF(A1106="","",CONCATENATE(YEAR(A1106),"-",VLOOKUP(MONTH(A1106),INFO_CALENDRIER!$I$1:$J$13,2,FALSE)))</f>
        <v/>
      </c>
      <c r="R1106" s="52" t="str">
        <f t="shared" si="238"/>
        <v/>
      </c>
      <c r="S1106" s="60" t="str">
        <f t="shared" si="239"/>
        <v/>
      </c>
      <c r="T1106" s="52" t="str">
        <f>IF(H1106="","",IF(I1106=INFO_CALENDRIER!$AB$2,IF(BD!H1106="COMMANDE","ALBAN1","ALBAN2"),IF(I1106=INFO_CALENDRIER!$AB$3,IF(BD!H1106="COMMANDE","ALICE1","ALICE2"),IF(I1106=INFO_CALENDRIER!$AB$4,IF(BD!H1106="COMMANDE","EUGENIE1","EUGENIE2"),IF(I1106=INFO_CALENDRIER!$AB$5,IF(BD!H1106="COMMANDE","FRED1","FRED2"),IF(I1106=INFO_CALENDRIER!$AB$6,IF(BD!H1106="COMMANDE","HERVE1","HERVE2"),IF(I1106=INFO_CALENDRIER!$AB$7,IF(BD!H1106="COMMANDE","MARIA1","MARIA2"),IF(I1106=INFO_CALENDRIER!$AB$8,IF(BD!H1106="COMMANDE","MARIE1","MARIE2"),IF(I1106=INFO_CALENDRIER!$AB$9,IF(BD!H1106="COMMANDE","VALERIE1","VALERIE2"),"erreur")))))))))</f>
        <v/>
      </c>
      <c r="U1106" s="52"/>
      <c r="V1106" s="52"/>
      <c r="W1106" s="60" t="str">
        <f t="shared" si="240"/>
        <v/>
      </c>
      <c r="X1106" s="60" t="str">
        <f t="shared" si="241"/>
        <v/>
      </c>
      <c r="Y1106" s="60" t="str">
        <f t="shared" si="242"/>
        <v/>
      </c>
    </row>
    <row r="1107" spans="1:25" x14ac:dyDescent="0.25">
      <c r="A1107" s="59"/>
      <c r="B1107" s="122"/>
      <c r="C1107" s="59"/>
      <c r="D1107" s="61"/>
      <c r="E1107" s="52"/>
      <c r="F1107" s="52"/>
      <c r="G1107" s="65"/>
      <c r="H1107" s="97"/>
      <c r="I1107" s="52"/>
      <c r="J1107" s="60" t="str">
        <f t="shared" si="243"/>
        <v/>
      </c>
      <c r="K1107" s="60" t="str">
        <f t="shared" si="244"/>
        <v/>
      </c>
      <c r="L1107" s="60" t="str">
        <f t="shared" si="245"/>
        <v/>
      </c>
      <c r="M1107" s="52"/>
      <c r="N1107" s="52" t="str">
        <f t="shared" si="235"/>
        <v/>
      </c>
      <c r="O1107" s="52" t="str">
        <f t="shared" si="236"/>
        <v/>
      </c>
      <c r="P1107" s="52" t="str">
        <f t="shared" si="237"/>
        <v/>
      </c>
      <c r="Q1107" s="52" t="str">
        <f>+IF(A1107="","",CONCATENATE(YEAR(A1107),"-",VLOOKUP(MONTH(A1107),INFO_CALENDRIER!$I$1:$J$13,2,FALSE)))</f>
        <v/>
      </c>
      <c r="R1107" s="52" t="str">
        <f t="shared" si="238"/>
        <v/>
      </c>
      <c r="S1107" s="60" t="str">
        <f t="shared" si="239"/>
        <v/>
      </c>
      <c r="T1107" s="52" t="str">
        <f>IF(H1107="","",IF(I1107=INFO_CALENDRIER!$AB$2,IF(BD!H1107="COMMANDE","ALBAN1","ALBAN2"),IF(I1107=INFO_CALENDRIER!$AB$3,IF(BD!H1107="COMMANDE","ALICE1","ALICE2"),IF(I1107=INFO_CALENDRIER!$AB$4,IF(BD!H1107="COMMANDE","EUGENIE1","EUGENIE2"),IF(I1107=INFO_CALENDRIER!$AB$5,IF(BD!H1107="COMMANDE","FRED1","FRED2"),IF(I1107=INFO_CALENDRIER!$AB$6,IF(BD!H1107="COMMANDE","HERVE1","HERVE2"),IF(I1107=INFO_CALENDRIER!$AB$7,IF(BD!H1107="COMMANDE","MARIA1","MARIA2"),IF(I1107=INFO_CALENDRIER!$AB$8,IF(BD!H1107="COMMANDE","MARIE1","MARIE2"),IF(I1107=INFO_CALENDRIER!$AB$9,IF(BD!H1107="COMMANDE","VALERIE1","VALERIE2"),"erreur")))))))))</f>
        <v/>
      </c>
      <c r="U1107" s="52"/>
      <c r="V1107" s="52"/>
      <c r="W1107" s="60" t="str">
        <f t="shared" si="240"/>
        <v/>
      </c>
      <c r="X1107" s="60" t="str">
        <f t="shared" si="241"/>
        <v/>
      </c>
      <c r="Y1107" s="60" t="str">
        <f t="shared" si="242"/>
        <v/>
      </c>
    </row>
    <row r="1108" spans="1:25" x14ac:dyDescent="0.25">
      <c r="A1108" s="59"/>
      <c r="B1108" s="122"/>
      <c r="C1108" s="59"/>
      <c r="D1108" s="61"/>
      <c r="E1108" s="52"/>
      <c r="F1108" s="52"/>
      <c r="G1108" s="65"/>
      <c r="H1108" s="97"/>
      <c r="I1108" s="52"/>
      <c r="J1108" s="60" t="str">
        <f t="shared" si="243"/>
        <v/>
      </c>
      <c r="K1108" s="60" t="str">
        <f t="shared" si="244"/>
        <v/>
      </c>
      <c r="L1108" s="60" t="str">
        <f t="shared" si="245"/>
        <v/>
      </c>
      <c r="M1108" s="52"/>
      <c r="N1108" s="52" t="str">
        <f t="shared" si="235"/>
        <v/>
      </c>
      <c r="O1108" s="52" t="str">
        <f t="shared" si="236"/>
        <v/>
      </c>
      <c r="P1108" s="52" t="str">
        <f t="shared" si="237"/>
        <v/>
      </c>
      <c r="Q1108" s="52" t="str">
        <f>+IF(A1108="","",CONCATENATE(YEAR(A1108),"-",VLOOKUP(MONTH(A1108),INFO_CALENDRIER!$I$1:$J$13,2,FALSE)))</f>
        <v/>
      </c>
      <c r="R1108" s="52" t="str">
        <f t="shared" si="238"/>
        <v/>
      </c>
      <c r="S1108" s="60" t="str">
        <f t="shared" si="239"/>
        <v/>
      </c>
      <c r="T1108" s="52" t="str">
        <f>IF(H1108="","",IF(I1108=INFO_CALENDRIER!$AB$2,IF(BD!H1108="COMMANDE","ALBAN1","ALBAN2"),IF(I1108=INFO_CALENDRIER!$AB$3,IF(BD!H1108="COMMANDE","ALICE1","ALICE2"),IF(I1108=INFO_CALENDRIER!$AB$4,IF(BD!H1108="COMMANDE","EUGENIE1","EUGENIE2"),IF(I1108=INFO_CALENDRIER!$AB$5,IF(BD!H1108="COMMANDE","FRED1","FRED2"),IF(I1108=INFO_CALENDRIER!$AB$6,IF(BD!H1108="COMMANDE","HERVE1","HERVE2"),IF(I1108=INFO_CALENDRIER!$AB$7,IF(BD!H1108="COMMANDE","MARIA1","MARIA2"),IF(I1108=INFO_CALENDRIER!$AB$8,IF(BD!H1108="COMMANDE","MARIE1","MARIE2"),IF(I1108=INFO_CALENDRIER!$AB$9,IF(BD!H1108="COMMANDE","VALERIE1","VALERIE2"),"erreur")))))))))</f>
        <v/>
      </c>
      <c r="U1108" s="52"/>
      <c r="V1108" s="52"/>
      <c r="W1108" s="60" t="str">
        <f t="shared" si="240"/>
        <v/>
      </c>
      <c r="X1108" s="60" t="str">
        <f t="shared" si="241"/>
        <v/>
      </c>
      <c r="Y1108" s="60" t="str">
        <f t="shared" si="242"/>
        <v/>
      </c>
    </row>
    <row r="1109" spans="1:25" x14ac:dyDescent="0.25">
      <c r="A1109" s="59"/>
      <c r="B1109" s="122"/>
      <c r="C1109" s="59"/>
      <c r="D1109" s="61"/>
      <c r="E1109" s="52"/>
      <c r="F1109" s="52"/>
      <c r="G1109" s="65"/>
      <c r="H1109" s="97"/>
      <c r="I1109" s="52"/>
      <c r="J1109" s="60" t="str">
        <f t="shared" si="243"/>
        <v/>
      </c>
      <c r="K1109" s="60" t="str">
        <f t="shared" si="244"/>
        <v/>
      </c>
      <c r="L1109" s="60" t="str">
        <f t="shared" si="245"/>
        <v/>
      </c>
      <c r="M1109" s="52"/>
      <c r="N1109" s="52" t="str">
        <f t="shared" si="235"/>
        <v/>
      </c>
      <c r="O1109" s="52" t="str">
        <f t="shared" si="236"/>
        <v/>
      </c>
      <c r="P1109" s="52" t="str">
        <f t="shared" si="237"/>
        <v/>
      </c>
      <c r="Q1109" s="52" t="str">
        <f>+IF(A1109="","",CONCATENATE(YEAR(A1109),"-",VLOOKUP(MONTH(A1109),INFO_CALENDRIER!$I$1:$J$13,2,FALSE)))</f>
        <v/>
      </c>
      <c r="R1109" s="52" t="str">
        <f t="shared" si="238"/>
        <v/>
      </c>
      <c r="S1109" s="60" t="str">
        <f t="shared" si="239"/>
        <v/>
      </c>
      <c r="T1109" s="52" t="str">
        <f>IF(H1109="","",IF(I1109=INFO_CALENDRIER!$AB$2,IF(BD!H1109="COMMANDE","ALBAN1","ALBAN2"),IF(I1109=INFO_CALENDRIER!$AB$3,IF(BD!H1109="COMMANDE","ALICE1","ALICE2"),IF(I1109=INFO_CALENDRIER!$AB$4,IF(BD!H1109="COMMANDE","EUGENIE1","EUGENIE2"),IF(I1109=INFO_CALENDRIER!$AB$5,IF(BD!H1109="COMMANDE","FRED1","FRED2"),IF(I1109=INFO_CALENDRIER!$AB$6,IF(BD!H1109="COMMANDE","HERVE1","HERVE2"),IF(I1109=INFO_CALENDRIER!$AB$7,IF(BD!H1109="COMMANDE","MARIA1","MARIA2"),IF(I1109=INFO_CALENDRIER!$AB$8,IF(BD!H1109="COMMANDE","MARIE1","MARIE2"),IF(I1109=INFO_CALENDRIER!$AB$9,IF(BD!H1109="COMMANDE","VALERIE1","VALERIE2"),"erreur")))))))))</f>
        <v/>
      </c>
      <c r="U1109" s="52"/>
      <c r="V1109" s="52"/>
      <c r="W1109" s="60" t="str">
        <f t="shared" si="240"/>
        <v/>
      </c>
      <c r="X1109" s="60" t="str">
        <f t="shared" si="241"/>
        <v/>
      </c>
      <c r="Y1109" s="60" t="str">
        <f t="shared" si="242"/>
        <v/>
      </c>
    </row>
    <row r="1110" spans="1:25" x14ac:dyDescent="0.25">
      <c r="A1110" s="59"/>
      <c r="B1110" s="122"/>
      <c r="C1110" s="59"/>
      <c r="D1110" s="61"/>
      <c r="E1110" s="52"/>
      <c r="F1110" s="52"/>
      <c r="G1110" s="65"/>
      <c r="H1110" s="97"/>
      <c r="I1110" s="52"/>
      <c r="J1110" s="60" t="str">
        <f t="shared" si="243"/>
        <v/>
      </c>
      <c r="K1110" s="60" t="str">
        <f t="shared" si="244"/>
        <v/>
      </c>
      <c r="L1110" s="60" t="str">
        <f t="shared" si="245"/>
        <v/>
      </c>
      <c r="M1110" s="52"/>
      <c r="N1110" s="52" t="str">
        <f t="shared" si="235"/>
        <v/>
      </c>
      <c r="O1110" s="52" t="str">
        <f t="shared" si="236"/>
        <v/>
      </c>
      <c r="P1110" s="52" t="str">
        <f t="shared" si="237"/>
        <v/>
      </c>
      <c r="Q1110" s="52" t="str">
        <f>+IF(A1110="","",CONCATENATE(YEAR(A1110),"-",VLOOKUP(MONTH(A1110),INFO_CALENDRIER!$I$1:$J$13,2,FALSE)))</f>
        <v/>
      </c>
      <c r="R1110" s="52" t="str">
        <f t="shared" si="238"/>
        <v/>
      </c>
      <c r="S1110" s="60" t="str">
        <f t="shared" si="239"/>
        <v/>
      </c>
      <c r="T1110" s="52" t="str">
        <f>IF(H1110="","",IF(I1110=INFO_CALENDRIER!$AB$2,IF(BD!H1110="COMMANDE","ALBAN1","ALBAN2"),IF(I1110=INFO_CALENDRIER!$AB$3,IF(BD!H1110="COMMANDE","ALICE1","ALICE2"),IF(I1110=INFO_CALENDRIER!$AB$4,IF(BD!H1110="COMMANDE","EUGENIE1","EUGENIE2"),IF(I1110=INFO_CALENDRIER!$AB$5,IF(BD!H1110="COMMANDE","FRED1","FRED2"),IF(I1110=INFO_CALENDRIER!$AB$6,IF(BD!H1110="COMMANDE","HERVE1","HERVE2"),IF(I1110=INFO_CALENDRIER!$AB$7,IF(BD!H1110="COMMANDE","MARIA1","MARIA2"),IF(I1110=INFO_CALENDRIER!$AB$8,IF(BD!H1110="COMMANDE","MARIE1","MARIE2"),IF(I1110=INFO_CALENDRIER!$AB$9,IF(BD!H1110="COMMANDE","VALERIE1","VALERIE2"),"erreur")))))))))</f>
        <v/>
      </c>
      <c r="U1110" s="52"/>
      <c r="V1110" s="52"/>
      <c r="W1110" s="60" t="str">
        <f t="shared" si="240"/>
        <v/>
      </c>
      <c r="X1110" s="60" t="str">
        <f t="shared" si="241"/>
        <v/>
      </c>
      <c r="Y1110" s="60" t="str">
        <f t="shared" si="242"/>
        <v/>
      </c>
    </row>
    <row r="1111" spans="1:25" x14ac:dyDescent="0.25">
      <c r="A1111" s="59"/>
      <c r="B1111" s="122"/>
      <c r="C1111" s="59"/>
      <c r="D1111" s="61"/>
      <c r="E1111" s="52"/>
      <c r="F1111" s="52"/>
      <c r="G1111" s="65"/>
      <c r="H1111" s="97"/>
      <c r="I1111" s="52"/>
      <c r="J1111" s="60" t="str">
        <f t="shared" si="243"/>
        <v/>
      </c>
      <c r="K1111" s="60" t="str">
        <f t="shared" si="244"/>
        <v/>
      </c>
      <c r="L1111" s="60" t="str">
        <f t="shared" si="245"/>
        <v/>
      </c>
      <c r="M1111" s="52"/>
      <c r="N1111" s="52" t="str">
        <f t="shared" si="235"/>
        <v/>
      </c>
      <c r="O1111" s="52" t="str">
        <f t="shared" si="236"/>
        <v/>
      </c>
      <c r="P1111" s="52" t="str">
        <f t="shared" si="237"/>
        <v/>
      </c>
      <c r="Q1111" s="52" t="str">
        <f>+IF(A1111="","",CONCATENATE(YEAR(A1111),"-",VLOOKUP(MONTH(A1111),INFO_CALENDRIER!$I$1:$J$13,2,FALSE)))</f>
        <v/>
      </c>
      <c r="R1111" s="52" t="str">
        <f t="shared" si="238"/>
        <v/>
      </c>
      <c r="S1111" s="60" t="str">
        <f t="shared" si="239"/>
        <v/>
      </c>
      <c r="T1111" s="52" t="str">
        <f>IF(H1111="","",IF(I1111=INFO_CALENDRIER!$AB$2,IF(BD!H1111="COMMANDE","ALBAN1","ALBAN2"),IF(I1111=INFO_CALENDRIER!$AB$3,IF(BD!H1111="COMMANDE","ALICE1","ALICE2"),IF(I1111=INFO_CALENDRIER!$AB$4,IF(BD!H1111="COMMANDE","EUGENIE1","EUGENIE2"),IF(I1111=INFO_CALENDRIER!$AB$5,IF(BD!H1111="COMMANDE","FRED1","FRED2"),IF(I1111=INFO_CALENDRIER!$AB$6,IF(BD!H1111="COMMANDE","HERVE1","HERVE2"),IF(I1111=INFO_CALENDRIER!$AB$7,IF(BD!H1111="COMMANDE","MARIA1","MARIA2"),IF(I1111=INFO_CALENDRIER!$AB$8,IF(BD!H1111="COMMANDE","MARIE1","MARIE2"),IF(I1111=INFO_CALENDRIER!$AB$9,IF(BD!H1111="COMMANDE","VALERIE1","VALERIE2"),"erreur")))))))))</f>
        <v/>
      </c>
      <c r="U1111" s="52"/>
      <c r="V1111" s="52"/>
      <c r="W1111" s="60" t="str">
        <f t="shared" si="240"/>
        <v/>
      </c>
      <c r="X1111" s="60" t="str">
        <f t="shared" si="241"/>
        <v/>
      </c>
      <c r="Y1111" s="60" t="str">
        <f t="shared" si="242"/>
        <v/>
      </c>
    </row>
    <row r="1112" spans="1:25" x14ac:dyDescent="0.25">
      <c r="A1112" s="59"/>
      <c r="B1112" s="122"/>
      <c r="C1112" s="59"/>
      <c r="D1112" s="61"/>
      <c r="E1112" s="52"/>
      <c r="F1112" s="52"/>
      <c r="G1112" s="65"/>
      <c r="H1112" s="97"/>
      <c r="I1112" s="52"/>
      <c r="J1112" s="60" t="str">
        <f t="shared" si="243"/>
        <v/>
      </c>
      <c r="K1112" s="60" t="str">
        <f t="shared" si="244"/>
        <v/>
      </c>
      <c r="L1112" s="60" t="str">
        <f t="shared" si="245"/>
        <v/>
      </c>
      <c r="M1112" s="52"/>
      <c r="N1112" s="52" t="str">
        <f t="shared" si="235"/>
        <v/>
      </c>
      <c r="O1112" s="52" t="str">
        <f t="shared" si="236"/>
        <v/>
      </c>
      <c r="P1112" s="52" t="str">
        <f t="shared" si="237"/>
        <v/>
      </c>
      <c r="Q1112" s="52" t="str">
        <f>+IF(A1112="","",CONCATENATE(YEAR(A1112),"-",VLOOKUP(MONTH(A1112),INFO_CALENDRIER!$I$1:$J$13,2,FALSE)))</f>
        <v/>
      </c>
      <c r="R1112" s="52" t="str">
        <f t="shared" si="238"/>
        <v/>
      </c>
      <c r="S1112" s="60" t="str">
        <f t="shared" si="239"/>
        <v/>
      </c>
      <c r="T1112" s="52" t="str">
        <f>IF(H1112="","",IF(I1112=INFO_CALENDRIER!$AB$2,IF(BD!H1112="COMMANDE","ALBAN1","ALBAN2"),IF(I1112=INFO_CALENDRIER!$AB$3,IF(BD!H1112="COMMANDE","ALICE1","ALICE2"),IF(I1112=INFO_CALENDRIER!$AB$4,IF(BD!H1112="COMMANDE","EUGENIE1","EUGENIE2"),IF(I1112=INFO_CALENDRIER!$AB$5,IF(BD!H1112="COMMANDE","FRED1","FRED2"),IF(I1112=INFO_CALENDRIER!$AB$6,IF(BD!H1112="COMMANDE","HERVE1","HERVE2"),IF(I1112=INFO_CALENDRIER!$AB$7,IF(BD!H1112="COMMANDE","MARIA1","MARIA2"),IF(I1112=INFO_CALENDRIER!$AB$8,IF(BD!H1112="COMMANDE","MARIE1","MARIE2"),IF(I1112=INFO_CALENDRIER!$AB$9,IF(BD!H1112="COMMANDE","VALERIE1","VALERIE2"),"erreur")))))))))</f>
        <v/>
      </c>
      <c r="U1112" s="52"/>
      <c r="V1112" s="52"/>
      <c r="W1112" s="60" t="str">
        <f t="shared" si="240"/>
        <v/>
      </c>
      <c r="X1112" s="60" t="str">
        <f t="shared" si="241"/>
        <v/>
      </c>
      <c r="Y1112" s="60" t="str">
        <f t="shared" si="242"/>
        <v/>
      </c>
    </row>
    <row r="1113" spans="1:25" x14ac:dyDescent="0.25">
      <c r="A1113" s="59"/>
      <c r="B1113" s="122"/>
      <c r="C1113" s="59"/>
      <c r="D1113" s="61"/>
      <c r="E1113" s="52"/>
      <c r="F1113" s="52"/>
      <c r="G1113" s="65"/>
      <c r="H1113" s="97"/>
      <c r="I1113" s="52"/>
      <c r="J1113" s="60" t="str">
        <f t="shared" si="243"/>
        <v/>
      </c>
      <c r="K1113" s="60" t="str">
        <f t="shared" si="244"/>
        <v/>
      </c>
      <c r="L1113" s="60" t="str">
        <f t="shared" si="245"/>
        <v/>
      </c>
      <c r="M1113" s="52"/>
      <c r="N1113" s="52" t="str">
        <f t="shared" si="235"/>
        <v/>
      </c>
      <c r="O1113" s="52" t="str">
        <f t="shared" si="236"/>
        <v/>
      </c>
      <c r="P1113" s="52" t="str">
        <f t="shared" si="237"/>
        <v/>
      </c>
      <c r="Q1113" s="52" t="str">
        <f>+IF(A1113="","",CONCATENATE(YEAR(A1113),"-",VLOOKUP(MONTH(A1113),INFO_CALENDRIER!$I$1:$J$13,2,FALSE)))</f>
        <v/>
      </c>
      <c r="R1113" s="52" t="str">
        <f t="shared" si="238"/>
        <v/>
      </c>
      <c r="S1113" s="60" t="str">
        <f t="shared" si="239"/>
        <v/>
      </c>
      <c r="T1113" s="52" t="str">
        <f>IF(H1113="","",IF(I1113=INFO_CALENDRIER!$AB$2,IF(BD!H1113="COMMANDE","ALBAN1","ALBAN2"),IF(I1113=INFO_CALENDRIER!$AB$3,IF(BD!H1113="COMMANDE","ALICE1","ALICE2"),IF(I1113=INFO_CALENDRIER!$AB$4,IF(BD!H1113="COMMANDE","EUGENIE1","EUGENIE2"),IF(I1113=INFO_CALENDRIER!$AB$5,IF(BD!H1113="COMMANDE","FRED1","FRED2"),IF(I1113=INFO_CALENDRIER!$AB$6,IF(BD!H1113="COMMANDE","HERVE1","HERVE2"),IF(I1113=INFO_CALENDRIER!$AB$7,IF(BD!H1113="COMMANDE","MARIA1","MARIA2"),IF(I1113=INFO_CALENDRIER!$AB$8,IF(BD!H1113="COMMANDE","MARIE1","MARIE2"),IF(I1113=INFO_CALENDRIER!$AB$9,IF(BD!H1113="COMMANDE","VALERIE1","VALERIE2"),"erreur")))))))))</f>
        <v/>
      </c>
      <c r="U1113" s="52"/>
      <c r="V1113" s="52"/>
      <c r="W1113" s="60" t="str">
        <f t="shared" si="240"/>
        <v/>
      </c>
      <c r="X1113" s="60" t="str">
        <f t="shared" si="241"/>
        <v/>
      </c>
      <c r="Y1113" s="60" t="str">
        <f t="shared" si="242"/>
        <v/>
      </c>
    </row>
    <row r="1114" spans="1:25" x14ac:dyDescent="0.25">
      <c r="A1114" s="59"/>
      <c r="B1114" s="122"/>
      <c r="C1114" s="59"/>
      <c r="D1114" s="61"/>
      <c r="E1114" s="52"/>
      <c r="F1114" s="52"/>
      <c r="G1114" s="65"/>
      <c r="H1114" s="97"/>
      <c r="I1114" s="52"/>
      <c r="J1114" s="60" t="str">
        <f t="shared" si="243"/>
        <v/>
      </c>
      <c r="K1114" s="60" t="str">
        <f t="shared" si="244"/>
        <v/>
      </c>
      <c r="L1114" s="60" t="str">
        <f t="shared" si="245"/>
        <v/>
      </c>
      <c r="M1114" s="52"/>
      <c r="N1114" s="52" t="str">
        <f t="shared" si="235"/>
        <v/>
      </c>
      <c r="O1114" s="52" t="str">
        <f t="shared" si="236"/>
        <v/>
      </c>
      <c r="P1114" s="52" t="str">
        <f t="shared" si="237"/>
        <v/>
      </c>
      <c r="Q1114" s="52" t="str">
        <f>+IF(A1114="","",CONCATENATE(YEAR(A1114),"-",VLOOKUP(MONTH(A1114),INFO_CALENDRIER!$I$1:$J$13,2,FALSE)))</f>
        <v/>
      </c>
      <c r="R1114" s="52" t="str">
        <f t="shared" si="238"/>
        <v/>
      </c>
      <c r="S1114" s="60" t="str">
        <f t="shared" si="239"/>
        <v/>
      </c>
      <c r="T1114" s="52" t="str">
        <f>IF(H1114="","",IF(I1114=INFO_CALENDRIER!$AB$2,IF(BD!H1114="COMMANDE","ALBAN1","ALBAN2"),IF(I1114=INFO_CALENDRIER!$AB$3,IF(BD!H1114="COMMANDE","ALICE1","ALICE2"),IF(I1114=INFO_CALENDRIER!$AB$4,IF(BD!H1114="COMMANDE","EUGENIE1","EUGENIE2"),IF(I1114=INFO_CALENDRIER!$AB$5,IF(BD!H1114="COMMANDE","FRED1","FRED2"),IF(I1114=INFO_CALENDRIER!$AB$6,IF(BD!H1114="COMMANDE","HERVE1","HERVE2"),IF(I1114=INFO_CALENDRIER!$AB$7,IF(BD!H1114="COMMANDE","MARIA1","MARIA2"),IF(I1114=INFO_CALENDRIER!$AB$8,IF(BD!H1114="COMMANDE","MARIE1","MARIE2"),IF(I1114=INFO_CALENDRIER!$AB$9,IF(BD!H1114="COMMANDE","VALERIE1","VALERIE2"),"erreur")))))))))</f>
        <v/>
      </c>
      <c r="U1114" s="52"/>
      <c r="V1114" s="52"/>
      <c r="W1114" s="60" t="str">
        <f t="shared" si="240"/>
        <v/>
      </c>
      <c r="X1114" s="60" t="str">
        <f t="shared" si="241"/>
        <v/>
      </c>
      <c r="Y1114" s="60" t="str">
        <f t="shared" si="242"/>
        <v/>
      </c>
    </row>
    <row r="1115" spans="1:25" x14ac:dyDescent="0.25">
      <c r="A1115" s="59"/>
      <c r="B1115" s="122"/>
      <c r="C1115" s="59"/>
      <c r="D1115" s="61"/>
      <c r="E1115" s="52"/>
      <c r="F1115" s="52"/>
      <c r="G1115" s="65"/>
      <c r="H1115" s="97"/>
      <c r="I1115" s="52"/>
      <c r="J1115" s="60" t="str">
        <f t="shared" si="243"/>
        <v/>
      </c>
      <c r="K1115" s="60" t="str">
        <f t="shared" si="244"/>
        <v/>
      </c>
      <c r="L1115" s="60" t="str">
        <f t="shared" si="245"/>
        <v/>
      </c>
      <c r="M1115" s="52"/>
      <c r="N1115" s="52" t="str">
        <f t="shared" si="235"/>
        <v/>
      </c>
      <c r="O1115" s="52" t="str">
        <f t="shared" si="236"/>
        <v/>
      </c>
      <c r="P1115" s="52" t="str">
        <f t="shared" si="237"/>
        <v/>
      </c>
      <c r="Q1115" s="52" t="str">
        <f>+IF(A1115="","",CONCATENATE(YEAR(A1115),"-",VLOOKUP(MONTH(A1115),INFO_CALENDRIER!$I$1:$J$13,2,FALSE)))</f>
        <v/>
      </c>
      <c r="R1115" s="52" t="str">
        <f t="shared" si="238"/>
        <v/>
      </c>
      <c r="S1115" s="60" t="str">
        <f t="shared" si="239"/>
        <v/>
      </c>
      <c r="T1115" s="52" t="str">
        <f>IF(H1115="","",IF(I1115=INFO_CALENDRIER!$AB$2,IF(BD!H1115="COMMANDE","ALBAN1","ALBAN2"),IF(I1115=INFO_CALENDRIER!$AB$3,IF(BD!H1115="COMMANDE","ALICE1","ALICE2"),IF(I1115=INFO_CALENDRIER!$AB$4,IF(BD!H1115="COMMANDE","EUGENIE1","EUGENIE2"),IF(I1115=INFO_CALENDRIER!$AB$5,IF(BD!H1115="COMMANDE","FRED1","FRED2"),IF(I1115=INFO_CALENDRIER!$AB$6,IF(BD!H1115="COMMANDE","HERVE1","HERVE2"),IF(I1115=INFO_CALENDRIER!$AB$7,IF(BD!H1115="COMMANDE","MARIA1","MARIA2"),IF(I1115=INFO_CALENDRIER!$AB$8,IF(BD!H1115="COMMANDE","MARIE1","MARIE2"),IF(I1115=INFO_CALENDRIER!$AB$9,IF(BD!H1115="COMMANDE","VALERIE1","VALERIE2"),"erreur")))))))))</f>
        <v/>
      </c>
      <c r="U1115" s="52"/>
      <c r="V1115" s="52"/>
      <c r="W1115" s="60" t="str">
        <f t="shared" si="240"/>
        <v/>
      </c>
      <c r="X1115" s="60" t="str">
        <f t="shared" si="241"/>
        <v/>
      </c>
      <c r="Y1115" s="60" t="str">
        <f t="shared" si="242"/>
        <v/>
      </c>
    </row>
    <row r="1116" spans="1:25" x14ac:dyDescent="0.25">
      <c r="A1116" s="59"/>
      <c r="B1116" s="122"/>
      <c r="C1116" s="59"/>
      <c r="D1116" s="61"/>
      <c r="E1116" s="52"/>
      <c r="F1116" s="52"/>
      <c r="G1116" s="65"/>
      <c r="H1116" s="97"/>
      <c r="I1116" s="52"/>
      <c r="J1116" s="60" t="str">
        <f t="shared" si="243"/>
        <v/>
      </c>
      <c r="K1116" s="60" t="str">
        <f t="shared" si="244"/>
        <v/>
      </c>
      <c r="L1116" s="60" t="str">
        <f t="shared" si="245"/>
        <v/>
      </c>
      <c r="M1116" s="52"/>
      <c r="N1116" s="52" t="str">
        <f t="shared" si="235"/>
        <v/>
      </c>
      <c r="O1116" s="52" t="str">
        <f t="shared" si="236"/>
        <v/>
      </c>
      <c r="P1116" s="52" t="str">
        <f t="shared" si="237"/>
        <v/>
      </c>
      <c r="Q1116" s="52" t="str">
        <f>+IF(A1116="","",CONCATENATE(YEAR(A1116),"-",VLOOKUP(MONTH(A1116),INFO_CALENDRIER!$I$1:$J$13,2,FALSE)))</f>
        <v/>
      </c>
      <c r="R1116" s="52" t="str">
        <f t="shared" si="238"/>
        <v/>
      </c>
      <c r="S1116" s="60" t="str">
        <f t="shared" si="239"/>
        <v/>
      </c>
      <c r="T1116" s="52" t="str">
        <f>IF(H1116="","",IF(I1116=INFO_CALENDRIER!$AB$2,IF(BD!H1116="COMMANDE","ALBAN1","ALBAN2"),IF(I1116=INFO_CALENDRIER!$AB$3,IF(BD!H1116="COMMANDE","ALICE1","ALICE2"),IF(I1116=INFO_CALENDRIER!$AB$4,IF(BD!H1116="COMMANDE","EUGENIE1","EUGENIE2"),IF(I1116=INFO_CALENDRIER!$AB$5,IF(BD!H1116="COMMANDE","FRED1","FRED2"),IF(I1116=INFO_CALENDRIER!$AB$6,IF(BD!H1116="COMMANDE","HERVE1","HERVE2"),IF(I1116=INFO_CALENDRIER!$AB$7,IF(BD!H1116="COMMANDE","MARIA1","MARIA2"),IF(I1116=INFO_CALENDRIER!$AB$8,IF(BD!H1116="COMMANDE","MARIE1","MARIE2"),IF(I1116=INFO_CALENDRIER!$AB$9,IF(BD!H1116="COMMANDE","VALERIE1","VALERIE2"),"erreur")))))))))</f>
        <v/>
      </c>
      <c r="U1116" s="52"/>
      <c r="V1116" s="52"/>
      <c r="W1116" s="60" t="str">
        <f t="shared" si="240"/>
        <v/>
      </c>
      <c r="X1116" s="60" t="str">
        <f t="shared" si="241"/>
        <v/>
      </c>
      <c r="Y1116" s="60" t="str">
        <f t="shared" si="242"/>
        <v/>
      </c>
    </row>
    <row r="1117" spans="1:25" x14ac:dyDescent="0.25">
      <c r="A1117" s="59"/>
      <c r="B1117" s="122"/>
      <c r="C1117" s="59"/>
      <c r="D1117" s="61"/>
      <c r="E1117" s="52"/>
      <c r="F1117" s="52"/>
      <c r="G1117" s="65"/>
      <c r="H1117" s="97"/>
      <c r="I1117" s="52"/>
      <c r="J1117" s="60" t="str">
        <f t="shared" si="243"/>
        <v/>
      </c>
      <c r="K1117" s="60" t="str">
        <f t="shared" si="244"/>
        <v/>
      </c>
      <c r="L1117" s="60" t="str">
        <f t="shared" si="245"/>
        <v/>
      </c>
      <c r="M1117" s="52"/>
      <c r="N1117" s="52" t="str">
        <f t="shared" si="235"/>
        <v/>
      </c>
      <c r="O1117" s="52" t="str">
        <f t="shared" si="236"/>
        <v/>
      </c>
      <c r="P1117" s="52" t="str">
        <f t="shared" si="237"/>
        <v/>
      </c>
      <c r="Q1117" s="52" t="str">
        <f>+IF(A1117="","",CONCATENATE(YEAR(A1117),"-",VLOOKUP(MONTH(A1117),INFO_CALENDRIER!$I$1:$J$13,2,FALSE)))</f>
        <v/>
      </c>
      <c r="R1117" s="52" t="str">
        <f t="shared" si="238"/>
        <v/>
      </c>
      <c r="S1117" s="60" t="str">
        <f t="shared" si="239"/>
        <v/>
      </c>
      <c r="T1117" s="52" t="str">
        <f>IF(H1117="","",IF(I1117=INFO_CALENDRIER!$AB$2,IF(BD!H1117="COMMANDE","ALBAN1","ALBAN2"),IF(I1117=INFO_CALENDRIER!$AB$3,IF(BD!H1117="COMMANDE","ALICE1","ALICE2"),IF(I1117=INFO_CALENDRIER!$AB$4,IF(BD!H1117="COMMANDE","EUGENIE1","EUGENIE2"),IF(I1117=INFO_CALENDRIER!$AB$5,IF(BD!H1117="COMMANDE","FRED1","FRED2"),IF(I1117=INFO_CALENDRIER!$AB$6,IF(BD!H1117="COMMANDE","HERVE1","HERVE2"),IF(I1117=INFO_CALENDRIER!$AB$7,IF(BD!H1117="COMMANDE","MARIA1","MARIA2"),IF(I1117=INFO_CALENDRIER!$AB$8,IF(BD!H1117="COMMANDE","MARIE1","MARIE2"),IF(I1117=INFO_CALENDRIER!$AB$9,IF(BD!H1117="COMMANDE","VALERIE1","VALERIE2"),"erreur")))))))))</f>
        <v/>
      </c>
      <c r="U1117" s="52"/>
      <c r="V1117" s="52"/>
      <c r="W1117" s="60" t="str">
        <f t="shared" si="240"/>
        <v/>
      </c>
      <c r="X1117" s="60" t="str">
        <f t="shared" si="241"/>
        <v/>
      </c>
      <c r="Y1117" s="60" t="str">
        <f t="shared" si="242"/>
        <v/>
      </c>
    </row>
    <row r="1118" spans="1:25" x14ac:dyDescent="0.25">
      <c r="A1118" s="59"/>
      <c r="B1118" s="122"/>
      <c r="C1118" s="59"/>
      <c r="D1118" s="61"/>
      <c r="E1118" s="52"/>
      <c r="F1118" s="52"/>
      <c r="G1118" s="65"/>
      <c r="H1118" s="97"/>
      <c r="I1118" s="52"/>
      <c r="J1118" s="60" t="str">
        <f t="shared" si="243"/>
        <v/>
      </c>
      <c r="K1118" s="60" t="str">
        <f t="shared" si="244"/>
        <v/>
      </c>
      <c r="L1118" s="60" t="str">
        <f t="shared" si="245"/>
        <v/>
      </c>
      <c r="M1118" s="52"/>
      <c r="N1118" s="52" t="str">
        <f t="shared" si="235"/>
        <v/>
      </c>
      <c r="O1118" s="52" t="str">
        <f t="shared" si="236"/>
        <v/>
      </c>
      <c r="P1118" s="52" t="str">
        <f t="shared" si="237"/>
        <v/>
      </c>
      <c r="Q1118" s="52" t="str">
        <f>+IF(A1118="","",CONCATENATE(YEAR(A1118),"-",VLOOKUP(MONTH(A1118),INFO_CALENDRIER!$I$1:$J$13,2,FALSE)))</f>
        <v/>
      </c>
      <c r="R1118" s="52" t="str">
        <f t="shared" si="238"/>
        <v/>
      </c>
      <c r="S1118" s="60" t="str">
        <f t="shared" si="239"/>
        <v/>
      </c>
      <c r="T1118" s="52" t="str">
        <f>IF(H1118="","",IF(I1118=INFO_CALENDRIER!$AB$2,IF(BD!H1118="COMMANDE","ALBAN1","ALBAN2"),IF(I1118=INFO_CALENDRIER!$AB$3,IF(BD!H1118="COMMANDE","ALICE1","ALICE2"),IF(I1118=INFO_CALENDRIER!$AB$4,IF(BD!H1118="COMMANDE","EUGENIE1","EUGENIE2"),IF(I1118=INFO_CALENDRIER!$AB$5,IF(BD!H1118="COMMANDE","FRED1","FRED2"),IF(I1118=INFO_CALENDRIER!$AB$6,IF(BD!H1118="COMMANDE","HERVE1","HERVE2"),IF(I1118=INFO_CALENDRIER!$AB$7,IF(BD!H1118="COMMANDE","MARIA1","MARIA2"),IF(I1118=INFO_CALENDRIER!$AB$8,IF(BD!H1118="COMMANDE","MARIE1","MARIE2"),IF(I1118=INFO_CALENDRIER!$AB$9,IF(BD!H1118="COMMANDE","VALERIE1","VALERIE2"),"erreur")))))))))</f>
        <v/>
      </c>
      <c r="U1118" s="52"/>
      <c r="V1118" s="52"/>
      <c r="W1118" s="60" t="str">
        <f t="shared" si="240"/>
        <v/>
      </c>
      <c r="X1118" s="60" t="str">
        <f t="shared" si="241"/>
        <v/>
      </c>
      <c r="Y1118" s="60" t="str">
        <f t="shared" si="242"/>
        <v/>
      </c>
    </row>
    <row r="1119" spans="1:25" x14ac:dyDescent="0.25">
      <c r="A1119" s="59"/>
      <c r="B1119" s="122"/>
      <c r="C1119" s="59"/>
      <c r="D1119" s="61"/>
      <c r="E1119" s="52"/>
      <c r="F1119" s="52"/>
      <c r="G1119" s="65"/>
      <c r="H1119" s="97"/>
      <c r="I1119" s="52"/>
      <c r="J1119" s="60" t="str">
        <f t="shared" si="243"/>
        <v/>
      </c>
      <c r="K1119" s="60" t="str">
        <f t="shared" si="244"/>
        <v/>
      </c>
      <c r="L1119" s="60" t="str">
        <f t="shared" si="245"/>
        <v/>
      </c>
      <c r="M1119" s="52"/>
      <c r="N1119" s="52" t="str">
        <f t="shared" si="235"/>
        <v/>
      </c>
      <c r="O1119" s="52" t="str">
        <f t="shared" si="236"/>
        <v/>
      </c>
      <c r="P1119" s="52" t="str">
        <f t="shared" si="237"/>
        <v/>
      </c>
      <c r="Q1119" s="52" t="str">
        <f>+IF(A1119="","",CONCATENATE(YEAR(A1119),"-",VLOOKUP(MONTH(A1119),INFO_CALENDRIER!$I$1:$J$13,2,FALSE)))</f>
        <v/>
      </c>
      <c r="R1119" s="52" t="str">
        <f t="shared" si="238"/>
        <v/>
      </c>
      <c r="S1119" s="60" t="str">
        <f t="shared" si="239"/>
        <v/>
      </c>
      <c r="T1119" s="52" t="str">
        <f>IF(H1119="","",IF(I1119=INFO_CALENDRIER!$AB$2,IF(BD!H1119="COMMANDE","ALBAN1","ALBAN2"),IF(I1119=INFO_CALENDRIER!$AB$3,IF(BD!H1119="COMMANDE","ALICE1","ALICE2"),IF(I1119=INFO_CALENDRIER!$AB$4,IF(BD!H1119="COMMANDE","EUGENIE1","EUGENIE2"),IF(I1119=INFO_CALENDRIER!$AB$5,IF(BD!H1119="COMMANDE","FRED1","FRED2"),IF(I1119=INFO_CALENDRIER!$AB$6,IF(BD!H1119="COMMANDE","HERVE1","HERVE2"),IF(I1119=INFO_CALENDRIER!$AB$7,IF(BD!H1119="COMMANDE","MARIA1","MARIA2"),IF(I1119=INFO_CALENDRIER!$AB$8,IF(BD!H1119="COMMANDE","MARIE1","MARIE2"),IF(I1119=INFO_CALENDRIER!$AB$9,IF(BD!H1119="COMMANDE","VALERIE1","VALERIE2"),"erreur")))))))))</f>
        <v/>
      </c>
      <c r="U1119" s="52"/>
      <c r="V1119" s="52"/>
      <c r="W1119" s="60" t="str">
        <f t="shared" si="240"/>
        <v/>
      </c>
      <c r="X1119" s="60" t="str">
        <f t="shared" si="241"/>
        <v/>
      </c>
      <c r="Y1119" s="60" t="str">
        <f t="shared" si="242"/>
        <v/>
      </c>
    </row>
    <row r="1120" spans="1:25" x14ac:dyDescent="0.25">
      <c r="A1120" s="59"/>
      <c r="B1120" s="122"/>
      <c r="C1120" s="59"/>
      <c r="D1120" s="61"/>
      <c r="E1120" s="52"/>
      <c r="F1120" s="52"/>
      <c r="G1120" s="65"/>
      <c r="H1120" s="97"/>
      <c r="I1120" s="52"/>
      <c r="J1120" s="60" t="str">
        <f t="shared" si="243"/>
        <v/>
      </c>
      <c r="K1120" s="60" t="str">
        <f t="shared" si="244"/>
        <v/>
      </c>
      <c r="L1120" s="60" t="str">
        <f t="shared" si="245"/>
        <v/>
      </c>
      <c r="M1120" s="52"/>
      <c r="N1120" s="52" t="str">
        <f t="shared" si="235"/>
        <v/>
      </c>
      <c r="O1120" s="52" t="str">
        <f t="shared" si="236"/>
        <v/>
      </c>
      <c r="P1120" s="52" t="str">
        <f t="shared" si="237"/>
        <v/>
      </c>
      <c r="Q1120" s="52" t="str">
        <f>+IF(A1120="","",CONCATENATE(YEAR(A1120),"-",VLOOKUP(MONTH(A1120),INFO_CALENDRIER!$I$1:$J$13,2,FALSE)))</f>
        <v/>
      </c>
      <c r="R1120" s="52" t="str">
        <f t="shared" si="238"/>
        <v/>
      </c>
      <c r="S1120" s="60" t="str">
        <f t="shared" si="239"/>
        <v/>
      </c>
      <c r="T1120" s="52" t="str">
        <f>IF(H1120="","",IF(I1120=INFO_CALENDRIER!$AB$2,IF(BD!H1120="COMMANDE","ALBAN1","ALBAN2"),IF(I1120=INFO_CALENDRIER!$AB$3,IF(BD!H1120="COMMANDE","ALICE1","ALICE2"),IF(I1120=INFO_CALENDRIER!$AB$4,IF(BD!H1120="COMMANDE","EUGENIE1","EUGENIE2"),IF(I1120=INFO_CALENDRIER!$AB$5,IF(BD!H1120="COMMANDE","FRED1","FRED2"),IF(I1120=INFO_CALENDRIER!$AB$6,IF(BD!H1120="COMMANDE","HERVE1","HERVE2"),IF(I1120=INFO_CALENDRIER!$AB$7,IF(BD!H1120="COMMANDE","MARIA1","MARIA2"),IF(I1120=INFO_CALENDRIER!$AB$8,IF(BD!H1120="COMMANDE","MARIE1","MARIE2"),IF(I1120=INFO_CALENDRIER!$AB$9,IF(BD!H1120="COMMANDE","VALERIE1","VALERIE2"),"erreur")))))))))</f>
        <v/>
      </c>
      <c r="U1120" s="52"/>
      <c r="V1120" s="52"/>
      <c r="W1120" s="60" t="str">
        <f t="shared" si="240"/>
        <v/>
      </c>
      <c r="X1120" s="60" t="str">
        <f t="shared" si="241"/>
        <v/>
      </c>
      <c r="Y1120" s="60" t="str">
        <f t="shared" si="242"/>
        <v/>
      </c>
    </row>
    <row r="1121" spans="1:25" x14ac:dyDescent="0.25">
      <c r="A1121" s="59"/>
      <c r="B1121" s="122"/>
      <c r="C1121" s="59"/>
      <c r="D1121" s="61"/>
      <c r="E1121" s="52"/>
      <c r="F1121" s="52"/>
      <c r="G1121" s="65"/>
      <c r="H1121" s="97"/>
      <c r="I1121" s="52"/>
      <c r="J1121" s="60" t="str">
        <f t="shared" si="243"/>
        <v/>
      </c>
      <c r="K1121" s="60" t="str">
        <f t="shared" si="244"/>
        <v/>
      </c>
      <c r="L1121" s="60" t="str">
        <f t="shared" si="245"/>
        <v/>
      </c>
      <c r="M1121" s="52"/>
      <c r="N1121" s="52" t="str">
        <f t="shared" si="235"/>
        <v/>
      </c>
      <c r="O1121" s="52" t="str">
        <f t="shared" si="236"/>
        <v/>
      </c>
      <c r="P1121" s="52" t="str">
        <f t="shared" si="237"/>
        <v/>
      </c>
      <c r="Q1121" s="52" t="str">
        <f>+IF(A1121="","",CONCATENATE(YEAR(A1121),"-",VLOOKUP(MONTH(A1121),INFO_CALENDRIER!$I$1:$J$13,2,FALSE)))</f>
        <v/>
      </c>
      <c r="R1121" s="52" t="str">
        <f t="shared" si="238"/>
        <v/>
      </c>
      <c r="S1121" s="60" t="str">
        <f t="shared" si="239"/>
        <v/>
      </c>
      <c r="T1121" s="52" t="str">
        <f>IF(H1121="","",IF(I1121=INFO_CALENDRIER!$AB$2,IF(BD!H1121="COMMANDE","ALBAN1","ALBAN2"),IF(I1121=INFO_CALENDRIER!$AB$3,IF(BD!H1121="COMMANDE","ALICE1","ALICE2"),IF(I1121=INFO_CALENDRIER!$AB$4,IF(BD!H1121="COMMANDE","EUGENIE1","EUGENIE2"),IF(I1121=INFO_CALENDRIER!$AB$5,IF(BD!H1121="COMMANDE","FRED1","FRED2"),IF(I1121=INFO_CALENDRIER!$AB$6,IF(BD!H1121="COMMANDE","HERVE1","HERVE2"),IF(I1121=INFO_CALENDRIER!$AB$7,IF(BD!H1121="COMMANDE","MARIA1","MARIA2"),IF(I1121=INFO_CALENDRIER!$AB$8,IF(BD!H1121="COMMANDE","MARIE1","MARIE2"),IF(I1121=INFO_CALENDRIER!$AB$9,IF(BD!H1121="COMMANDE","VALERIE1","VALERIE2"),"erreur")))))))))</f>
        <v/>
      </c>
      <c r="U1121" s="52"/>
      <c r="V1121" s="52"/>
      <c r="W1121" s="60" t="str">
        <f t="shared" si="240"/>
        <v/>
      </c>
      <c r="X1121" s="60" t="str">
        <f t="shared" si="241"/>
        <v/>
      </c>
      <c r="Y1121" s="60" t="str">
        <f t="shared" si="242"/>
        <v/>
      </c>
    </row>
    <row r="1122" spans="1:25" x14ac:dyDescent="0.25">
      <c r="A1122" s="59"/>
      <c r="B1122" s="122"/>
      <c r="C1122" s="59"/>
      <c r="D1122" s="61"/>
      <c r="E1122" s="52"/>
      <c r="F1122" s="52"/>
      <c r="G1122" s="65"/>
      <c r="H1122" s="97"/>
      <c r="I1122" s="52"/>
      <c r="J1122" s="60" t="str">
        <f t="shared" si="243"/>
        <v/>
      </c>
      <c r="K1122" s="60" t="str">
        <f t="shared" si="244"/>
        <v/>
      </c>
      <c r="L1122" s="60" t="str">
        <f t="shared" si="245"/>
        <v/>
      </c>
      <c r="M1122" s="52"/>
      <c r="N1122" s="52" t="str">
        <f t="shared" si="235"/>
        <v/>
      </c>
      <c r="O1122" s="52" t="str">
        <f t="shared" si="236"/>
        <v/>
      </c>
      <c r="P1122" s="52" t="str">
        <f t="shared" si="237"/>
        <v/>
      </c>
      <c r="Q1122" s="52" t="str">
        <f>+IF(A1122="","",CONCATENATE(YEAR(A1122),"-",VLOOKUP(MONTH(A1122),INFO_CALENDRIER!$I$1:$J$13,2,FALSE)))</f>
        <v/>
      </c>
      <c r="R1122" s="52" t="str">
        <f t="shared" si="238"/>
        <v/>
      </c>
      <c r="S1122" s="60" t="str">
        <f t="shared" si="239"/>
        <v/>
      </c>
      <c r="T1122" s="52" t="str">
        <f>IF(H1122="","",IF(I1122=INFO_CALENDRIER!$AB$2,IF(BD!H1122="COMMANDE","ALBAN1","ALBAN2"),IF(I1122=INFO_CALENDRIER!$AB$3,IF(BD!H1122="COMMANDE","ALICE1","ALICE2"),IF(I1122=INFO_CALENDRIER!$AB$4,IF(BD!H1122="COMMANDE","EUGENIE1","EUGENIE2"),IF(I1122=INFO_CALENDRIER!$AB$5,IF(BD!H1122="COMMANDE","FRED1","FRED2"),IF(I1122=INFO_CALENDRIER!$AB$6,IF(BD!H1122="COMMANDE","HERVE1","HERVE2"),IF(I1122=INFO_CALENDRIER!$AB$7,IF(BD!H1122="COMMANDE","MARIA1","MARIA2"),IF(I1122=INFO_CALENDRIER!$AB$8,IF(BD!H1122="COMMANDE","MARIE1","MARIE2"),IF(I1122=INFO_CALENDRIER!$AB$9,IF(BD!H1122="COMMANDE","VALERIE1","VALERIE2"),"erreur")))))))))</f>
        <v/>
      </c>
      <c r="U1122" s="52"/>
      <c r="V1122" s="52"/>
      <c r="W1122" s="60" t="str">
        <f t="shared" si="240"/>
        <v/>
      </c>
      <c r="X1122" s="60" t="str">
        <f t="shared" si="241"/>
        <v/>
      </c>
      <c r="Y1122" s="60" t="str">
        <f t="shared" si="242"/>
        <v/>
      </c>
    </row>
    <row r="1123" spans="1:25" x14ac:dyDescent="0.25">
      <c r="A1123" s="59"/>
      <c r="B1123" s="122"/>
      <c r="C1123" s="59"/>
      <c r="D1123" s="61"/>
      <c r="E1123" s="52"/>
      <c r="F1123" s="52"/>
      <c r="G1123" s="65"/>
      <c r="H1123" s="97"/>
      <c r="I1123" s="52"/>
      <c r="J1123" s="60" t="str">
        <f t="shared" si="243"/>
        <v/>
      </c>
      <c r="K1123" s="60" t="str">
        <f t="shared" si="244"/>
        <v/>
      </c>
      <c r="L1123" s="60" t="str">
        <f t="shared" si="245"/>
        <v/>
      </c>
      <c r="M1123" s="52"/>
      <c r="N1123" s="52" t="str">
        <f t="shared" si="235"/>
        <v/>
      </c>
      <c r="O1123" s="52" t="str">
        <f t="shared" si="236"/>
        <v/>
      </c>
      <c r="P1123" s="52" t="str">
        <f t="shared" si="237"/>
        <v/>
      </c>
      <c r="Q1123" s="52" t="str">
        <f>+IF(A1123="","",CONCATENATE(YEAR(A1123),"-",VLOOKUP(MONTH(A1123),INFO_CALENDRIER!$I$1:$J$13,2,FALSE)))</f>
        <v/>
      </c>
      <c r="R1123" s="52" t="str">
        <f t="shared" si="238"/>
        <v/>
      </c>
      <c r="S1123" s="60" t="str">
        <f t="shared" si="239"/>
        <v/>
      </c>
      <c r="T1123" s="52" t="str">
        <f>IF(H1123="","",IF(I1123=INFO_CALENDRIER!$AB$2,IF(BD!H1123="COMMANDE","ALBAN1","ALBAN2"),IF(I1123=INFO_CALENDRIER!$AB$3,IF(BD!H1123="COMMANDE","ALICE1","ALICE2"),IF(I1123=INFO_CALENDRIER!$AB$4,IF(BD!H1123="COMMANDE","EUGENIE1","EUGENIE2"),IF(I1123=INFO_CALENDRIER!$AB$5,IF(BD!H1123="COMMANDE","FRED1","FRED2"),IF(I1123=INFO_CALENDRIER!$AB$6,IF(BD!H1123="COMMANDE","HERVE1","HERVE2"),IF(I1123=INFO_CALENDRIER!$AB$7,IF(BD!H1123="COMMANDE","MARIA1","MARIA2"),IF(I1123=INFO_CALENDRIER!$AB$8,IF(BD!H1123="COMMANDE","MARIE1","MARIE2"),IF(I1123=INFO_CALENDRIER!$AB$9,IF(BD!H1123="COMMANDE","VALERIE1","VALERIE2"),"erreur")))))))))</f>
        <v/>
      </c>
      <c r="U1123" s="52"/>
      <c r="V1123" s="52"/>
      <c r="W1123" s="60" t="str">
        <f t="shared" si="240"/>
        <v/>
      </c>
      <c r="X1123" s="60" t="str">
        <f t="shared" si="241"/>
        <v/>
      </c>
      <c r="Y1123" s="60" t="str">
        <f t="shared" si="242"/>
        <v/>
      </c>
    </row>
    <row r="1124" spans="1:25" x14ac:dyDescent="0.25">
      <c r="A1124" s="59"/>
      <c r="B1124" s="122"/>
      <c r="C1124" s="59"/>
      <c r="D1124" s="61"/>
      <c r="E1124" s="52"/>
      <c r="F1124" s="52"/>
      <c r="G1124" s="65"/>
      <c r="H1124" s="97"/>
      <c r="I1124" s="52"/>
      <c r="J1124" s="60" t="str">
        <f t="shared" si="243"/>
        <v/>
      </c>
      <c r="K1124" s="60" t="str">
        <f t="shared" si="244"/>
        <v/>
      </c>
      <c r="L1124" s="60" t="str">
        <f t="shared" si="245"/>
        <v/>
      </c>
      <c r="M1124" s="52"/>
      <c r="N1124" s="52" t="str">
        <f t="shared" si="235"/>
        <v/>
      </c>
      <c r="O1124" s="52" t="str">
        <f t="shared" si="236"/>
        <v/>
      </c>
      <c r="P1124" s="52" t="str">
        <f t="shared" si="237"/>
        <v/>
      </c>
      <c r="Q1124" s="52" t="str">
        <f>+IF(A1124="","",CONCATENATE(YEAR(A1124),"-",VLOOKUP(MONTH(A1124),INFO_CALENDRIER!$I$1:$J$13,2,FALSE)))</f>
        <v/>
      </c>
      <c r="R1124" s="52" t="str">
        <f t="shared" si="238"/>
        <v/>
      </c>
      <c r="S1124" s="60" t="str">
        <f t="shared" si="239"/>
        <v/>
      </c>
      <c r="T1124" s="52" t="str">
        <f>IF(H1124="","",IF(I1124=INFO_CALENDRIER!$AB$2,IF(BD!H1124="COMMANDE","ALBAN1","ALBAN2"),IF(I1124=INFO_CALENDRIER!$AB$3,IF(BD!H1124="COMMANDE","ALICE1","ALICE2"),IF(I1124=INFO_CALENDRIER!$AB$4,IF(BD!H1124="COMMANDE","EUGENIE1","EUGENIE2"),IF(I1124=INFO_CALENDRIER!$AB$5,IF(BD!H1124="COMMANDE","FRED1","FRED2"),IF(I1124=INFO_CALENDRIER!$AB$6,IF(BD!H1124="COMMANDE","HERVE1","HERVE2"),IF(I1124=INFO_CALENDRIER!$AB$7,IF(BD!H1124="COMMANDE","MARIA1","MARIA2"),IF(I1124=INFO_CALENDRIER!$AB$8,IF(BD!H1124="COMMANDE","MARIE1","MARIE2"),IF(I1124=INFO_CALENDRIER!$AB$9,IF(BD!H1124="COMMANDE","VALERIE1","VALERIE2"),"erreur")))))))))</f>
        <v/>
      </c>
      <c r="U1124" s="52"/>
      <c r="V1124" s="52"/>
      <c r="W1124" s="60" t="str">
        <f t="shared" si="240"/>
        <v/>
      </c>
      <c r="X1124" s="60" t="str">
        <f t="shared" si="241"/>
        <v/>
      </c>
      <c r="Y1124" s="60" t="str">
        <f t="shared" si="242"/>
        <v/>
      </c>
    </row>
    <row r="1125" spans="1:25" x14ac:dyDescent="0.25">
      <c r="A1125" s="59"/>
      <c r="B1125" s="122"/>
      <c r="C1125" s="59"/>
      <c r="D1125" s="61"/>
      <c r="E1125" s="52"/>
      <c r="F1125" s="52"/>
      <c r="G1125" s="65"/>
      <c r="H1125" s="97"/>
      <c r="I1125" s="52"/>
      <c r="J1125" s="60" t="str">
        <f t="shared" si="243"/>
        <v/>
      </c>
      <c r="K1125" s="60" t="str">
        <f t="shared" si="244"/>
        <v/>
      </c>
      <c r="L1125" s="60" t="str">
        <f t="shared" si="245"/>
        <v/>
      </c>
      <c r="M1125" s="52"/>
      <c r="N1125" s="52" t="str">
        <f t="shared" si="235"/>
        <v/>
      </c>
      <c r="O1125" s="52" t="str">
        <f t="shared" si="236"/>
        <v/>
      </c>
      <c r="P1125" s="52" t="str">
        <f t="shared" si="237"/>
        <v/>
      </c>
      <c r="Q1125" s="52" t="str">
        <f>+IF(A1125="","",CONCATENATE(YEAR(A1125),"-",VLOOKUP(MONTH(A1125),INFO_CALENDRIER!$I$1:$J$13,2,FALSE)))</f>
        <v/>
      </c>
      <c r="R1125" s="52" t="str">
        <f t="shared" si="238"/>
        <v/>
      </c>
      <c r="S1125" s="60" t="str">
        <f t="shared" si="239"/>
        <v/>
      </c>
      <c r="T1125" s="52" t="str">
        <f>IF(H1125="","",IF(I1125=INFO_CALENDRIER!$AB$2,IF(BD!H1125="COMMANDE","ALBAN1","ALBAN2"),IF(I1125=INFO_CALENDRIER!$AB$3,IF(BD!H1125="COMMANDE","ALICE1","ALICE2"),IF(I1125=INFO_CALENDRIER!$AB$4,IF(BD!H1125="COMMANDE","EUGENIE1","EUGENIE2"),IF(I1125=INFO_CALENDRIER!$AB$5,IF(BD!H1125="COMMANDE","FRED1","FRED2"),IF(I1125=INFO_CALENDRIER!$AB$6,IF(BD!H1125="COMMANDE","HERVE1","HERVE2"),IF(I1125=INFO_CALENDRIER!$AB$7,IF(BD!H1125="COMMANDE","MARIA1","MARIA2"),IF(I1125=INFO_CALENDRIER!$AB$8,IF(BD!H1125="COMMANDE","MARIE1","MARIE2"),IF(I1125=INFO_CALENDRIER!$AB$9,IF(BD!H1125="COMMANDE","VALERIE1","VALERIE2"),"erreur")))))))))</f>
        <v/>
      </c>
      <c r="U1125" s="52"/>
      <c r="V1125" s="52"/>
      <c r="W1125" s="60" t="str">
        <f t="shared" si="240"/>
        <v/>
      </c>
      <c r="X1125" s="60" t="str">
        <f t="shared" si="241"/>
        <v/>
      </c>
      <c r="Y1125" s="60" t="str">
        <f t="shared" si="242"/>
        <v/>
      </c>
    </row>
    <row r="1126" spans="1:25" x14ac:dyDescent="0.25">
      <c r="A1126" s="59"/>
      <c r="B1126" s="122"/>
      <c r="C1126" s="59"/>
      <c r="D1126" s="61"/>
      <c r="E1126" s="52"/>
      <c r="F1126" s="52"/>
      <c r="G1126" s="65"/>
      <c r="H1126" s="97"/>
      <c r="I1126" s="52"/>
      <c r="J1126" s="60" t="str">
        <f t="shared" si="243"/>
        <v/>
      </c>
      <c r="K1126" s="60" t="str">
        <f t="shared" si="244"/>
        <v/>
      </c>
      <c r="L1126" s="60" t="str">
        <f t="shared" si="245"/>
        <v/>
      </c>
      <c r="M1126" s="52"/>
      <c r="N1126" s="52" t="str">
        <f t="shared" si="235"/>
        <v/>
      </c>
      <c r="O1126" s="52" t="str">
        <f t="shared" si="236"/>
        <v/>
      </c>
      <c r="P1126" s="52" t="str">
        <f t="shared" si="237"/>
        <v/>
      </c>
      <c r="Q1126" s="52" t="str">
        <f>+IF(A1126="","",CONCATENATE(YEAR(A1126),"-",VLOOKUP(MONTH(A1126),INFO_CALENDRIER!$I$1:$J$13,2,FALSE)))</f>
        <v/>
      </c>
      <c r="R1126" s="52" t="str">
        <f t="shared" si="238"/>
        <v/>
      </c>
      <c r="S1126" s="60" t="str">
        <f t="shared" si="239"/>
        <v/>
      </c>
      <c r="T1126" s="52" t="str">
        <f>IF(H1126="","",IF(I1126=INFO_CALENDRIER!$AB$2,IF(BD!H1126="COMMANDE","ALBAN1","ALBAN2"),IF(I1126=INFO_CALENDRIER!$AB$3,IF(BD!H1126="COMMANDE","ALICE1","ALICE2"),IF(I1126=INFO_CALENDRIER!$AB$4,IF(BD!H1126="COMMANDE","EUGENIE1","EUGENIE2"),IF(I1126=INFO_CALENDRIER!$AB$5,IF(BD!H1126="COMMANDE","FRED1","FRED2"),IF(I1126=INFO_CALENDRIER!$AB$6,IF(BD!H1126="COMMANDE","HERVE1","HERVE2"),IF(I1126=INFO_CALENDRIER!$AB$7,IF(BD!H1126="COMMANDE","MARIA1","MARIA2"),IF(I1126=INFO_CALENDRIER!$AB$8,IF(BD!H1126="COMMANDE","MARIE1","MARIE2"),IF(I1126=INFO_CALENDRIER!$AB$9,IF(BD!H1126="COMMANDE","VALERIE1","VALERIE2"),"erreur")))))))))</f>
        <v/>
      </c>
      <c r="U1126" s="52"/>
      <c r="V1126" s="52"/>
      <c r="W1126" s="60" t="str">
        <f t="shared" si="240"/>
        <v/>
      </c>
      <c r="X1126" s="60" t="str">
        <f t="shared" si="241"/>
        <v/>
      </c>
      <c r="Y1126" s="60" t="str">
        <f t="shared" si="242"/>
        <v/>
      </c>
    </row>
    <row r="1127" spans="1:25" x14ac:dyDescent="0.25">
      <c r="A1127" s="59"/>
      <c r="B1127" s="122"/>
      <c r="C1127" s="59"/>
      <c r="D1127" s="61"/>
      <c r="E1127" s="52"/>
      <c r="F1127" s="52"/>
      <c r="G1127" s="65"/>
      <c r="H1127" s="97"/>
      <c r="I1127" s="52"/>
      <c r="J1127" s="60" t="str">
        <f t="shared" si="243"/>
        <v/>
      </c>
      <c r="K1127" s="60" t="str">
        <f t="shared" si="244"/>
        <v/>
      </c>
      <c r="L1127" s="60" t="str">
        <f t="shared" si="245"/>
        <v/>
      </c>
      <c r="M1127" s="52"/>
      <c r="N1127" s="52" t="str">
        <f t="shared" si="235"/>
        <v/>
      </c>
      <c r="O1127" s="52" t="str">
        <f t="shared" si="236"/>
        <v/>
      </c>
      <c r="P1127" s="52" t="str">
        <f t="shared" si="237"/>
        <v/>
      </c>
      <c r="Q1127" s="52" t="str">
        <f>+IF(A1127="","",CONCATENATE(YEAR(A1127),"-",VLOOKUP(MONTH(A1127),INFO_CALENDRIER!$I$1:$J$13,2,FALSE)))</f>
        <v/>
      </c>
      <c r="R1127" s="52" t="str">
        <f t="shared" si="238"/>
        <v/>
      </c>
      <c r="S1127" s="60" t="str">
        <f t="shared" si="239"/>
        <v/>
      </c>
      <c r="T1127" s="52" t="str">
        <f>IF(H1127="","",IF(I1127=INFO_CALENDRIER!$AB$2,IF(BD!H1127="COMMANDE","ALBAN1","ALBAN2"),IF(I1127=INFO_CALENDRIER!$AB$3,IF(BD!H1127="COMMANDE","ALICE1","ALICE2"),IF(I1127=INFO_CALENDRIER!$AB$4,IF(BD!H1127="COMMANDE","EUGENIE1","EUGENIE2"),IF(I1127=INFO_CALENDRIER!$AB$5,IF(BD!H1127="COMMANDE","FRED1","FRED2"),IF(I1127=INFO_CALENDRIER!$AB$6,IF(BD!H1127="COMMANDE","HERVE1","HERVE2"),IF(I1127=INFO_CALENDRIER!$AB$7,IF(BD!H1127="COMMANDE","MARIA1","MARIA2"),IF(I1127=INFO_CALENDRIER!$AB$8,IF(BD!H1127="COMMANDE","MARIE1","MARIE2"),IF(I1127=INFO_CALENDRIER!$AB$9,IF(BD!H1127="COMMANDE","VALERIE1","VALERIE2"),"erreur")))))))))</f>
        <v/>
      </c>
      <c r="U1127" s="52"/>
      <c r="V1127" s="52"/>
      <c r="W1127" s="60" t="str">
        <f t="shared" si="240"/>
        <v/>
      </c>
      <c r="X1127" s="60" t="str">
        <f t="shared" si="241"/>
        <v/>
      </c>
      <c r="Y1127" s="60" t="str">
        <f t="shared" si="242"/>
        <v/>
      </c>
    </row>
    <row r="1128" spans="1:25" x14ac:dyDescent="0.25">
      <c r="A1128" s="59"/>
      <c r="B1128" s="122"/>
      <c r="C1128" s="59"/>
      <c r="D1128" s="61"/>
      <c r="E1128" s="52"/>
      <c r="F1128" s="52"/>
      <c r="G1128" s="65"/>
      <c r="H1128" s="97"/>
      <c r="I1128" s="52"/>
      <c r="J1128" s="60" t="str">
        <f t="shared" si="243"/>
        <v/>
      </c>
      <c r="K1128" s="60" t="str">
        <f t="shared" si="244"/>
        <v/>
      </c>
      <c r="L1128" s="60" t="str">
        <f t="shared" si="245"/>
        <v/>
      </c>
      <c r="M1128" s="52"/>
      <c r="N1128" s="52" t="str">
        <f t="shared" si="235"/>
        <v/>
      </c>
      <c r="O1128" s="52" t="str">
        <f t="shared" si="236"/>
        <v/>
      </c>
      <c r="P1128" s="52" t="str">
        <f t="shared" si="237"/>
        <v/>
      </c>
      <c r="Q1128" s="52" t="str">
        <f>+IF(A1128="","",CONCATENATE(YEAR(A1128),"-",VLOOKUP(MONTH(A1128),INFO_CALENDRIER!$I$1:$J$13,2,FALSE)))</f>
        <v/>
      </c>
      <c r="R1128" s="52" t="str">
        <f t="shared" si="238"/>
        <v/>
      </c>
      <c r="S1128" s="60" t="str">
        <f t="shared" si="239"/>
        <v/>
      </c>
      <c r="T1128" s="52" t="str">
        <f>IF(H1128="","",IF(I1128=INFO_CALENDRIER!$AB$2,IF(BD!H1128="COMMANDE","ALBAN1","ALBAN2"),IF(I1128=INFO_CALENDRIER!$AB$3,IF(BD!H1128="COMMANDE","ALICE1","ALICE2"),IF(I1128=INFO_CALENDRIER!$AB$4,IF(BD!H1128="COMMANDE","EUGENIE1","EUGENIE2"),IF(I1128=INFO_CALENDRIER!$AB$5,IF(BD!H1128="COMMANDE","FRED1","FRED2"),IF(I1128=INFO_CALENDRIER!$AB$6,IF(BD!H1128="COMMANDE","HERVE1","HERVE2"),IF(I1128=INFO_CALENDRIER!$AB$7,IF(BD!H1128="COMMANDE","MARIA1","MARIA2"),IF(I1128=INFO_CALENDRIER!$AB$8,IF(BD!H1128="COMMANDE","MARIE1","MARIE2"),IF(I1128=INFO_CALENDRIER!$AB$9,IF(BD!H1128="COMMANDE","VALERIE1","VALERIE2"),"erreur")))))))))</f>
        <v/>
      </c>
      <c r="U1128" s="52"/>
      <c r="V1128" s="52"/>
      <c r="W1128" s="60" t="str">
        <f t="shared" si="240"/>
        <v/>
      </c>
      <c r="X1128" s="60" t="str">
        <f t="shared" si="241"/>
        <v/>
      </c>
      <c r="Y1128" s="60" t="str">
        <f t="shared" si="242"/>
        <v/>
      </c>
    </row>
    <row r="1129" spans="1:25" x14ac:dyDescent="0.25">
      <c r="A1129" s="59"/>
      <c r="B1129" s="122"/>
      <c r="C1129" s="59"/>
      <c r="D1129" s="61"/>
      <c r="E1129" s="52"/>
      <c r="F1129" s="52"/>
      <c r="G1129" s="65"/>
      <c r="H1129" s="97"/>
      <c r="I1129" s="52"/>
      <c r="J1129" s="60" t="str">
        <f t="shared" si="243"/>
        <v/>
      </c>
      <c r="K1129" s="60" t="str">
        <f t="shared" si="244"/>
        <v/>
      </c>
      <c r="L1129" s="60" t="str">
        <f t="shared" si="245"/>
        <v/>
      </c>
      <c r="M1129" s="52"/>
      <c r="N1129" s="52" t="str">
        <f t="shared" si="235"/>
        <v/>
      </c>
      <c r="O1129" s="52" t="str">
        <f t="shared" si="236"/>
        <v/>
      </c>
      <c r="P1129" s="52" t="str">
        <f t="shared" si="237"/>
        <v/>
      </c>
      <c r="Q1129" s="52" t="str">
        <f>+IF(A1129="","",CONCATENATE(YEAR(A1129),"-",VLOOKUP(MONTH(A1129),INFO_CALENDRIER!$I$1:$J$13,2,FALSE)))</f>
        <v/>
      </c>
      <c r="R1129" s="52" t="str">
        <f t="shared" si="238"/>
        <v/>
      </c>
      <c r="S1129" s="60" t="str">
        <f t="shared" si="239"/>
        <v/>
      </c>
      <c r="T1129" s="52" t="str">
        <f>IF(H1129="","",IF(I1129=INFO_CALENDRIER!$AB$2,IF(BD!H1129="COMMANDE","ALBAN1","ALBAN2"),IF(I1129=INFO_CALENDRIER!$AB$3,IF(BD!H1129="COMMANDE","ALICE1","ALICE2"),IF(I1129=INFO_CALENDRIER!$AB$4,IF(BD!H1129="COMMANDE","EUGENIE1","EUGENIE2"),IF(I1129=INFO_CALENDRIER!$AB$5,IF(BD!H1129="COMMANDE","FRED1","FRED2"),IF(I1129=INFO_CALENDRIER!$AB$6,IF(BD!H1129="COMMANDE","HERVE1","HERVE2"),IF(I1129=INFO_CALENDRIER!$AB$7,IF(BD!H1129="COMMANDE","MARIA1","MARIA2"),IF(I1129=INFO_CALENDRIER!$AB$8,IF(BD!H1129="COMMANDE","MARIE1","MARIE2"),IF(I1129=INFO_CALENDRIER!$AB$9,IF(BD!H1129="COMMANDE","VALERIE1","VALERIE2"),"erreur")))))))))</f>
        <v/>
      </c>
      <c r="U1129" s="52"/>
      <c r="V1129" s="52"/>
      <c r="W1129" s="60" t="str">
        <f t="shared" si="240"/>
        <v/>
      </c>
      <c r="X1129" s="60" t="str">
        <f t="shared" si="241"/>
        <v/>
      </c>
      <c r="Y1129" s="60" t="str">
        <f t="shared" si="242"/>
        <v/>
      </c>
    </row>
    <row r="1130" spans="1:25" x14ac:dyDescent="0.25">
      <c r="A1130" s="59"/>
      <c r="B1130" s="122"/>
      <c r="C1130" s="59"/>
      <c r="D1130" s="61"/>
      <c r="E1130" s="52"/>
      <c r="F1130" s="52"/>
      <c r="G1130" s="65"/>
      <c r="H1130" s="97"/>
      <c r="I1130" s="52"/>
      <c r="J1130" s="60" t="str">
        <f t="shared" si="243"/>
        <v/>
      </c>
      <c r="K1130" s="60" t="str">
        <f t="shared" si="244"/>
        <v/>
      </c>
      <c r="L1130" s="60" t="str">
        <f t="shared" si="245"/>
        <v/>
      </c>
      <c r="M1130" s="52"/>
      <c r="N1130" s="52" t="str">
        <f t="shared" si="235"/>
        <v/>
      </c>
      <c r="O1130" s="52" t="str">
        <f t="shared" si="236"/>
        <v/>
      </c>
      <c r="P1130" s="52" t="str">
        <f t="shared" si="237"/>
        <v/>
      </c>
      <c r="Q1130" s="52" t="str">
        <f>+IF(A1130="","",CONCATENATE(YEAR(A1130),"-",VLOOKUP(MONTH(A1130),INFO_CALENDRIER!$I$1:$J$13,2,FALSE)))</f>
        <v/>
      </c>
      <c r="R1130" s="52" t="str">
        <f t="shared" si="238"/>
        <v/>
      </c>
      <c r="S1130" s="60" t="str">
        <f t="shared" si="239"/>
        <v/>
      </c>
      <c r="T1130" s="52" t="str">
        <f>IF(H1130="","",IF(I1130=INFO_CALENDRIER!$AB$2,IF(BD!H1130="COMMANDE","ALBAN1","ALBAN2"),IF(I1130=INFO_CALENDRIER!$AB$3,IF(BD!H1130="COMMANDE","ALICE1","ALICE2"),IF(I1130=INFO_CALENDRIER!$AB$4,IF(BD!H1130="COMMANDE","EUGENIE1","EUGENIE2"),IF(I1130=INFO_CALENDRIER!$AB$5,IF(BD!H1130="COMMANDE","FRED1","FRED2"),IF(I1130=INFO_CALENDRIER!$AB$6,IF(BD!H1130="COMMANDE","HERVE1","HERVE2"),IF(I1130=INFO_CALENDRIER!$AB$7,IF(BD!H1130="COMMANDE","MARIA1","MARIA2"),IF(I1130=INFO_CALENDRIER!$AB$8,IF(BD!H1130="COMMANDE","MARIE1","MARIE2"),IF(I1130=INFO_CALENDRIER!$AB$9,IF(BD!H1130="COMMANDE","VALERIE1","VALERIE2"),"erreur")))))))))</f>
        <v/>
      </c>
      <c r="U1130" s="52"/>
      <c r="V1130" s="52"/>
      <c r="W1130" s="60" t="str">
        <f t="shared" si="240"/>
        <v/>
      </c>
      <c r="X1130" s="60" t="str">
        <f t="shared" si="241"/>
        <v/>
      </c>
      <c r="Y1130" s="60" t="str">
        <f t="shared" si="242"/>
        <v/>
      </c>
    </row>
    <row r="1131" spans="1:25" x14ac:dyDescent="0.25">
      <c r="A1131" s="59"/>
      <c r="B1131" s="122"/>
      <c r="C1131" s="59"/>
      <c r="D1131" s="61"/>
      <c r="E1131" s="52"/>
      <c r="F1131" s="52"/>
      <c r="G1131" s="65"/>
      <c r="H1131" s="97"/>
      <c r="I1131" s="52"/>
      <c r="J1131" s="60" t="str">
        <f t="shared" si="243"/>
        <v/>
      </c>
      <c r="K1131" s="60" t="str">
        <f t="shared" si="244"/>
        <v/>
      </c>
      <c r="L1131" s="60" t="str">
        <f t="shared" si="245"/>
        <v/>
      </c>
      <c r="M1131" s="52"/>
      <c r="N1131" s="52" t="str">
        <f t="shared" si="235"/>
        <v/>
      </c>
      <c r="O1131" s="52" t="str">
        <f t="shared" si="236"/>
        <v/>
      </c>
      <c r="P1131" s="52" t="str">
        <f t="shared" si="237"/>
        <v/>
      </c>
      <c r="Q1131" s="52" t="str">
        <f>+IF(A1131="","",CONCATENATE(YEAR(A1131),"-",VLOOKUP(MONTH(A1131),INFO_CALENDRIER!$I$1:$J$13,2,FALSE)))</f>
        <v/>
      </c>
      <c r="R1131" s="52" t="str">
        <f t="shared" si="238"/>
        <v/>
      </c>
      <c r="S1131" s="60" t="str">
        <f t="shared" si="239"/>
        <v/>
      </c>
      <c r="T1131" s="52" t="str">
        <f>IF(H1131="","",IF(I1131=INFO_CALENDRIER!$AB$2,IF(BD!H1131="COMMANDE","ALBAN1","ALBAN2"),IF(I1131=INFO_CALENDRIER!$AB$3,IF(BD!H1131="COMMANDE","ALICE1","ALICE2"),IF(I1131=INFO_CALENDRIER!$AB$4,IF(BD!H1131="COMMANDE","EUGENIE1","EUGENIE2"),IF(I1131=INFO_CALENDRIER!$AB$5,IF(BD!H1131="COMMANDE","FRED1","FRED2"),IF(I1131=INFO_CALENDRIER!$AB$6,IF(BD!H1131="COMMANDE","HERVE1","HERVE2"),IF(I1131=INFO_CALENDRIER!$AB$7,IF(BD!H1131="COMMANDE","MARIA1","MARIA2"),IF(I1131=INFO_CALENDRIER!$AB$8,IF(BD!H1131="COMMANDE","MARIE1","MARIE2"),IF(I1131=INFO_CALENDRIER!$AB$9,IF(BD!H1131="COMMANDE","VALERIE1","VALERIE2"),"erreur")))))))))</f>
        <v/>
      </c>
      <c r="U1131" s="52"/>
      <c r="V1131" s="52"/>
      <c r="W1131" s="60" t="str">
        <f t="shared" si="240"/>
        <v/>
      </c>
      <c r="X1131" s="60" t="str">
        <f t="shared" si="241"/>
        <v/>
      </c>
      <c r="Y1131" s="60" t="str">
        <f t="shared" si="242"/>
        <v/>
      </c>
    </row>
    <row r="1132" spans="1:25" x14ac:dyDescent="0.25">
      <c r="A1132" s="59"/>
      <c r="B1132" s="122"/>
      <c r="C1132" s="59"/>
      <c r="D1132" s="61"/>
      <c r="E1132" s="52"/>
      <c r="F1132" s="52"/>
      <c r="G1132" s="65"/>
      <c r="H1132" s="97"/>
      <c r="I1132" s="52"/>
      <c r="J1132" s="60" t="str">
        <f t="shared" si="243"/>
        <v/>
      </c>
      <c r="K1132" s="60" t="str">
        <f t="shared" si="244"/>
        <v/>
      </c>
      <c r="L1132" s="60" t="str">
        <f t="shared" si="245"/>
        <v/>
      </c>
      <c r="M1132" s="52"/>
      <c r="N1132" s="52" t="str">
        <f t="shared" si="235"/>
        <v/>
      </c>
      <c r="O1132" s="52" t="str">
        <f t="shared" si="236"/>
        <v/>
      </c>
      <c r="P1132" s="52" t="str">
        <f t="shared" si="237"/>
        <v/>
      </c>
      <c r="Q1132" s="52" t="str">
        <f>+IF(A1132="","",CONCATENATE(YEAR(A1132),"-",VLOOKUP(MONTH(A1132),INFO_CALENDRIER!$I$1:$J$13,2,FALSE)))</f>
        <v/>
      </c>
      <c r="R1132" s="52" t="str">
        <f t="shared" si="238"/>
        <v/>
      </c>
      <c r="S1132" s="60" t="str">
        <f t="shared" si="239"/>
        <v/>
      </c>
      <c r="T1132" s="52" t="str">
        <f>IF(H1132="","",IF(I1132=INFO_CALENDRIER!$AB$2,IF(BD!H1132="COMMANDE","ALBAN1","ALBAN2"),IF(I1132=INFO_CALENDRIER!$AB$3,IF(BD!H1132="COMMANDE","ALICE1","ALICE2"),IF(I1132=INFO_CALENDRIER!$AB$4,IF(BD!H1132="COMMANDE","EUGENIE1","EUGENIE2"),IF(I1132=INFO_CALENDRIER!$AB$5,IF(BD!H1132="COMMANDE","FRED1","FRED2"),IF(I1132=INFO_CALENDRIER!$AB$6,IF(BD!H1132="COMMANDE","HERVE1","HERVE2"),IF(I1132=INFO_CALENDRIER!$AB$7,IF(BD!H1132="COMMANDE","MARIA1","MARIA2"),IF(I1132=INFO_CALENDRIER!$AB$8,IF(BD!H1132="COMMANDE","MARIE1","MARIE2"),IF(I1132=INFO_CALENDRIER!$AB$9,IF(BD!H1132="COMMANDE","VALERIE1","VALERIE2"),"erreur")))))))))</f>
        <v/>
      </c>
      <c r="U1132" s="52"/>
      <c r="V1132" s="52"/>
      <c r="W1132" s="60" t="str">
        <f t="shared" si="240"/>
        <v/>
      </c>
      <c r="X1132" s="60" t="str">
        <f t="shared" si="241"/>
        <v/>
      </c>
      <c r="Y1132" s="60" t="str">
        <f t="shared" si="242"/>
        <v/>
      </c>
    </row>
    <row r="1133" spans="1:25" x14ac:dyDescent="0.25">
      <c r="A1133" s="59"/>
      <c r="B1133" s="122"/>
      <c r="C1133" s="59"/>
      <c r="D1133" s="61"/>
      <c r="E1133" s="52"/>
      <c r="F1133" s="52"/>
      <c r="G1133" s="65"/>
      <c r="H1133" s="97"/>
      <c r="I1133" s="52"/>
      <c r="J1133" s="60" t="str">
        <f t="shared" si="243"/>
        <v/>
      </c>
      <c r="K1133" s="60" t="str">
        <f t="shared" si="244"/>
        <v/>
      </c>
      <c r="L1133" s="60" t="str">
        <f t="shared" si="245"/>
        <v/>
      </c>
      <c r="M1133" s="52"/>
      <c r="N1133" s="52" t="str">
        <f t="shared" si="235"/>
        <v/>
      </c>
      <c r="O1133" s="52" t="str">
        <f t="shared" si="236"/>
        <v/>
      </c>
      <c r="P1133" s="52" t="str">
        <f t="shared" si="237"/>
        <v/>
      </c>
      <c r="Q1133" s="52" t="str">
        <f>+IF(A1133="","",CONCATENATE(YEAR(A1133),"-",VLOOKUP(MONTH(A1133),INFO_CALENDRIER!$I$1:$J$13,2,FALSE)))</f>
        <v/>
      </c>
      <c r="R1133" s="52" t="str">
        <f t="shared" si="238"/>
        <v/>
      </c>
      <c r="S1133" s="60" t="str">
        <f t="shared" si="239"/>
        <v/>
      </c>
      <c r="T1133" s="52" t="str">
        <f>IF(H1133="","",IF(I1133=INFO_CALENDRIER!$AB$2,IF(BD!H1133="COMMANDE","ALBAN1","ALBAN2"),IF(I1133=INFO_CALENDRIER!$AB$3,IF(BD!H1133="COMMANDE","ALICE1","ALICE2"),IF(I1133=INFO_CALENDRIER!$AB$4,IF(BD!H1133="COMMANDE","EUGENIE1","EUGENIE2"),IF(I1133=INFO_CALENDRIER!$AB$5,IF(BD!H1133="COMMANDE","FRED1","FRED2"),IF(I1133=INFO_CALENDRIER!$AB$6,IF(BD!H1133="COMMANDE","HERVE1","HERVE2"),IF(I1133=INFO_CALENDRIER!$AB$7,IF(BD!H1133="COMMANDE","MARIA1","MARIA2"),IF(I1133=INFO_CALENDRIER!$AB$8,IF(BD!H1133="COMMANDE","MARIE1","MARIE2"),IF(I1133=INFO_CALENDRIER!$AB$9,IF(BD!H1133="COMMANDE","VALERIE1","VALERIE2"),"erreur")))))))))</f>
        <v/>
      </c>
      <c r="U1133" s="52"/>
      <c r="V1133" s="52"/>
      <c r="W1133" s="60" t="str">
        <f t="shared" si="240"/>
        <v/>
      </c>
      <c r="X1133" s="60" t="str">
        <f t="shared" si="241"/>
        <v/>
      </c>
      <c r="Y1133" s="60" t="str">
        <f t="shared" si="242"/>
        <v/>
      </c>
    </row>
    <row r="1134" spans="1:25" x14ac:dyDescent="0.25">
      <c r="A1134" s="59"/>
      <c r="B1134" s="122"/>
      <c r="C1134" s="59"/>
      <c r="D1134" s="61"/>
      <c r="E1134" s="52"/>
      <c r="F1134" s="52"/>
      <c r="G1134" s="65"/>
      <c r="H1134" s="97"/>
      <c r="I1134" s="52"/>
      <c r="J1134" s="60" t="str">
        <f t="shared" si="243"/>
        <v/>
      </c>
      <c r="K1134" s="60" t="str">
        <f t="shared" si="244"/>
        <v/>
      </c>
      <c r="L1134" s="60" t="str">
        <f t="shared" si="245"/>
        <v/>
      </c>
      <c r="M1134" s="52"/>
      <c r="N1134" s="52" t="str">
        <f t="shared" si="235"/>
        <v/>
      </c>
      <c r="O1134" s="52" t="str">
        <f t="shared" si="236"/>
        <v/>
      </c>
      <c r="P1134" s="52" t="str">
        <f t="shared" si="237"/>
        <v/>
      </c>
      <c r="Q1134" s="52" t="str">
        <f>+IF(A1134="","",CONCATENATE(YEAR(A1134),"-",VLOOKUP(MONTH(A1134),INFO_CALENDRIER!$I$1:$J$13,2,FALSE)))</f>
        <v/>
      </c>
      <c r="R1134" s="52" t="str">
        <f t="shared" si="238"/>
        <v/>
      </c>
      <c r="S1134" s="60" t="str">
        <f t="shared" si="239"/>
        <v/>
      </c>
      <c r="T1134" s="52" t="str">
        <f>IF(H1134="","",IF(I1134=INFO_CALENDRIER!$AB$2,IF(BD!H1134="COMMANDE","ALBAN1","ALBAN2"),IF(I1134=INFO_CALENDRIER!$AB$3,IF(BD!H1134="COMMANDE","ALICE1","ALICE2"),IF(I1134=INFO_CALENDRIER!$AB$4,IF(BD!H1134="COMMANDE","EUGENIE1","EUGENIE2"),IF(I1134=INFO_CALENDRIER!$AB$5,IF(BD!H1134="COMMANDE","FRED1","FRED2"),IF(I1134=INFO_CALENDRIER!$AB$6,IF(BD!H1134="COMMANDE","HERVE1","HERVE2"),IF(I1134=INFO_CALENDRIER!$AB$7,IF(BD!H1134="COMMANDE","MARIA1","MARIA2"),IF(I1134=INFO_CALENDRIER!$AB$8,IF(BD!H1134="COMMANDE","MARIE1","MARIE2"),IF(I1134=INFO_CALENDRIER!$AB$9,IF(BD!H1134="COMMANDE","VALERIE1","VALERIE2"),"erreur")))))))))</f>
        <v/>
      </c>
      <c r="U1134" s="52"/>
      <c r="V1134" s="52"/>
      <c r="W1134" s="60" t="str">
        <f t="shared" si="240"/>
        <v/>
      </c>
      <c r="X1134" s="60" t="str">
        <f t="shared" si="241"/>
        <v/>
      </c>
      <c r="Y1134" s="60" t="str">
        <f t="shared" si="242"/>
        <v/>
      </c>
    </row>
    <row r="1135" spans="1:25" x14ac:dyDescent="0.25">
      <c r="A1135" s="59"/>
      <c r="B1135" s="122"/>
      <c r="C1135" s="59"/>
      <c r="D1135" s="61"/>
      <c r="E1135" s="52"/>
      <c r="F1135" s="52"/>
      <c r="G1135" s="65"/>
      <c r="H1135" s="97"/>
      <c r="I1135" s="52"/>
      <c r="J1135" s="60" t="str">
        <f t="shared" si="243"/>
        <v/>
      </c>
      <c r="K1135" s="60" t="str">
        <f t="shared" si="244"/>
        <v/>
      </c>
      <c r="L1135" s="60" t="str">
        <f t="shared" si="245"/>
        <v/>
      </c>
      <c r="M1135" s="52"/>
      <c r="N1135" s="52" t="str">
        <f t="shared" si="235"/>
        <v/>
      </c>
      <c r="O1135" s="52" t="str">
        <f t="shared" si="236"/>
        <v/>
      </c>
      <c r="P1135" s="52" t="str">
        <f t="shared" si="237"/>
        <v/>
      </c>
      <c r="Q1135" s="52" t="str">
        <f>+IF(A1135="","",CONCATENATE(YEAR(A1135),"-",VLOOKUP(MONTH(A1135),INFO_CALENDRIER!$I$1:$J$13,2,FALSE)))</f>
        <v/>
      </c>
      <c r="R1135" s="52" t="str">
        <f t="shared" si="238"/>
        <v/>
      </c>
      <c r="S1135" s="60" t="str">
        <f t="shared" si="239"/>
        <v/>
      </c>
      <c r="T1135" s="52" t="str">
        <f>IF(H1135="","",IF(I1135=INFO_CALENDRIER!$AB$2,IF(BD!H1135="COMMANDE","ALBAN1","ALBAN2"),IF(I1135=INFO_CALENDRIER!$AB$3,IF(BD!H1135="COMMANDE","ALICE1","ALICE2"),IF(I1135=INFO_CALENDRIER!$AB$4,IF(BD!H1135="COMMANDE","EUGENIE1","EUGENIE2"),IF(I1135=INFO_CALENDRIER!$AB$5,IF(BD!H1135="COMMANDE","FRED1","FRED2"),IF(I1135=INFO_CALENDRIER!$AB$6,IF(BD!H1135="COMMANDE","HERVE1","HERVE2"),IF(I1135=INFO_CALENDRIER!$AB$7,IF(BD!H1135="COMMANDE","MARIA1","MARIA2"),IF(I1135=INFO_CALENDRIER!$AB$8,IF(BD!H1135="COMMANDE","MARIE1","MARIE2"),IF(I1135=INFO_CALENDRIER!$AB$9,IF(BD!H1135="COMMANDE","VALERIE1","VALERIE2"),"erreur")))))))))</f>
        <v/>
      </c>
      <c r="U1135" s="52"/>
      <c r="V1135" s="52"/>
      <c r="W1135" s="60" t="str">
        <f t="shared" si="240"/>
        <v/>
      </c>
      <c r="X1135" s="60" t="str">
        <f t="shared" si="241"/>
        <v/>
      </c>
      <c r="Y1135" s="60" t="str">
        <f t="shared" si="242"/>
        <v/>
      </c>
    </row>
    <row r="1136" spans="1:25" x14ac:dyDescent="0.25">
      <c r="A1136" s="59"/>
      <c r="B1136" s="122"/>
      <c r="C1136" s="59"/>
      <c r="D1136" s="61"/>
      <c r="E1136" s="52"/>
      <c r="F1136" s="52"/>
      <c r="G1136" s="65"/>
      <c r="H1136" s="97"/>
      <c r="I1136" s="52"/>
      <c r="J1136" s="60" t="str">
        <f t="shared" si="243"/>
        <v/>
      </c>
      <c r="K1136" s="60" t="str">
        <f t="shared" si="244"/>
        <v/>
      </c>
      <c r="L1136" s="60" t="str">
        <f t="shared" si="245"/>
        <v/>
      </c>
      <c r="M1136" s="52"/>
      <c r="N1136" s="52" t="str">
        <f t="shared" si="235"/>
        <v/>
      </c>
      <c r="O1136" s="52" t="str">
        <f t="shared" si="236"/>
        <v/>
      </c>
      <c r="P1136" s="52" t="str">
        <f t="shared" si="237"/>
        <v/>
      </c>
      <c r="Q1136" s="52" t="str">
        <f>+IF(A1136="","",CONCATENATE(YEAR(A1136),"-",VLOOKUP(MONTH(A1136),INFO_CALENDRIER!$I$1:$J$13,2,FALSE)))</f>
        <v/>
      </c>
      <c r="R1136" s="52" t="str">
        <f t="shared" si="238"/>
        <v/>
      </c>
      <c r="S1136" s="60" t="str">
        <f t="shared" si="239"/>
        <v/>
      </c>
      <c r="T1136" s="52" t="str">
        <f>IF(H1136="","",IF(I1136=INFO_CALENDRIER!$AB$2,IF(BD!H1136="COMMANDE","ALBAN1","ALBAN2"),IF(I1136=INFO_CALENDRIER!$AB$3,IF(BD!H1136="COMMANDE","ALICE1","ALICE2"),IF(I1136=INFO_CALENDRIER!$AB$4,IF(BD!H1136="COMMANDE","EUGENIE1","EUGENIE2"),IF(I1136=INFO_CALENDRIER!$AB$5,IF(BD!H1136="COMMANDE","FRED1","FRED2"),IF(I1136=INFO_CALENDRIER!$AB$6,IF(BD!H1136="COMMANDE","HERVE1","HERVE2"),IF(I1136=INFO_CALENDRIER!$AB$7,IF(BD!H1136="COMMANDE","MARIA1","MARIA2"),IF(I1136=INFO_CALENDRIER!$AB$8,IF(BD!H1136="COMMANDE","MARIE1","MARIE2"),IF(I1136=INFO_CALENDRIER!$AB$9,IF(BD!H1136="COMMANDE","VALERIE1","VALERIE2"),"erreur")))))))))</f>
        <v/>
      </c>
      <c r="U1136" s="52"/>
      <c r="V1136" s="52"/>
      <c r="W1136" s="60" t="str">
        <f t="shared" si="240"/>
        <v/>
      </c>
      <c r="X1136" s="60" t="str">
        <f t="shared" si="241"/>
        <v/>
      </c>
      <c r="Y1136" s="60" t="str">
        <f t="shared" si="242"/>
        <v/>
      </c>
    </row>
    <row r="1137" spans="1:25" x14ac:dyDescent="0.25">
      <c r="A1137" s="59"/>
      <c r="B1137" s="122"/>
      <c r="C1137" s="59"/>
      <c r="D1137" s="61"/>
      <c r="E1137" s="52"/>
      <c r="F1137" s="52"/>
      <c r="G1137" s="65"/>
      <c r="H1137" s="97"/>
      <c r="I1137" s="52"/>
      <c r="J1137" s="60" t="str">
        <f t="shared" si="243"/>
        <v/>
      </c>
      <c r="K1137" s="60" t="str">
        <f t="shared" si="244"/>
        <v/>
      </c>
      <c r="L1137" s="60" t="str">
        <f t="shared" si="245"/>
        <v/>
      </c>
      <c r="M1137" s="52"/>
      <c r="N1137" s="52" t="str">
        <f t="shared" si="235"/>
        <v/>
      </c>
      <c r="O1137" s="52" t="str">
        <f t="shared" si="236"/>
        <v/>
      </c>
      <c r="P1137" s="52" t="str">
        <f t="shared" si="237"/>
        <v/>
      </c>
      <c r="Q1137" s="52" t="str">
        <f>+IF(A1137="","",CONCATENATE(YEAR(A1137),"-",VLOOKUP(MONTH(A1137),INFO_CALENDRIER!$I$1:$J$13,2,FALSE)))</f>
        <v/>
      </c>
      <c r="R1137" s="52" t="str">
        <f t="shared" si="238"/>
        <v/>
      </c>
      <c r="S1137" s="60" t="str">
        <f t="shared" si="239"/>
        <v/>
      </c>
      <c r="T1137" s="52" t="str">
        <f>IF(H1137="","",IF(I1137=INFO_CALENDRIER!$AB$2,IF(BD!H1137="COMMANDE","ALBAN1","ALBAN2"),IF(I1137=INFO_CALENDRIER!$AB$3,IF(BD!H1137="COMMANDE","ALICE1","ALICE2"),IF(I1137=INFO_CALENDRIER!$AB$4,IF(BD!H1137="COMMANDE","EUGENIE1","EUGENIE2"),IF(I1137=INFO_CALENDRIER!$AB$5,IF(BD!H1137="COMMANDE","FRED1","FRED2"),IF(I1137=INFO_CALENDRIER!$AB$6,IF(BD!H1137="COMMANDE","HERVE1","HERVE2"),IF(I1137=INFO_CALENDRIER!$AB$7,IF(BD!H1137="COMMANDE","MARIA1","MARIA2"),IF(I1137=INFO_CALENDRIER!$AB$8,IF(BD!H1137="COMMANDE","MARIE1","MARIE2"),IF(I1137=INFO_CALENDRIER!$AB$9,IF(BD!H1137="COMMANDE","VALERIE1","VALERIE2"),"erreur")))))))))</f>
        <v/>
      </c>
      <c r="U1137" s="52"/>
      <c r="V1137" s="52"/>
      <c r="W1137" s="60" t="str">
        <f t="shared" si="240"/>
        <v/>
      </c>
      <c r="X1137" s="60" t="str">
        <f t="shared" si="241"/>
        <v/>
      </c>
      <c r="Y1137" s="60" t="str">
        <f t="shared" si="242"/>
        <v/>
      </c>
    </row>
    <row r="1138" spans="1:25" x14ac:dyDescent="0.25">
      <c r="A1138" s="59"/>
      <c r="B1138" s="122"/>
      <c r="C1138" s="59"/>
      <c r="D1138" s="61"/>
      <c r="E1138" s="52"/>
      <c r="F1138" s="52"/>
      <c r="G1138" s="65"/>
      <c r="H1138" s="97"/>
      <c r="I1138" s="52"/>
      <c r="J1138" s="60" t="str">
        <f t="shared" si="243"/>
        <v/>
      </c>
      <c r="K1138" s="60" t="str">
        <f t="shared" si="244"/>
        <v/>
      </c>
      <c r="L1138" s="60" t="str">
        <f t="shared" si="245"/>
        <v/>
      </c>
      <c r="M1138" s="52"/>
      <c r="N1138" s="52" t="str">
        <f t="shared" si="235"/>
        <v/>
      </c>
      <c r="O1138" s="52" t="str">
        <f t="shared" si="236"/>
        <v/>
      </c>
      <c r="P1138" s="52" t="str">
        <f t="shared" si="237"/>
        <v/>
      </c>
      <c r="Q1138" s="52" t="str">
        <f>+IF(A1138="","",CONCATENATE(YEAR(A1138),"-",VLOOKUP(MONTH(A1138),INFO_CALENDRIER!$I$1:$J$13,2,FALSE)))</f>
        <v/>
      </c>
      <c r="R1138" s="52" t="str">
        <f t="shared" si="238"/>
        <v/>
      </c>
      <c r="S1138" s="60" t="str">
        <f t="shared" si="239"/>
        <v/>
      </c>
      <c r="T1138" s="52" t="str">
        <f>IF(H1138="","",IF(I1138=INFO_CALENDRIER!$AB$2,IF(BD!H1138="COMMANDE","ALBAN1","ALBAN2"),IF(I1138=INFO_CALENDRIER!$AB$3,IF(BD!H1138="COMMANDE","ALICE1","ALICE2"),IF(I1138=INFO_CALENDRIER!$AB$4,IF(BD!H1138="COMMANDE","EUGENIE1","EUGENIE2"),IF(I1138=INFO_CALENDRIER!$AB$5,IF(BD!H1138="COMMANDE","FRED1","FRED2"),IF(I1138=INFO_CALENDRIER!$AB$6,IF(BD!H1138="COMMANDE","HERVE1","HERVE2"),IF(I1138=INFO_CALENDRIER!$AB$7,IF(BD!H1138="COMMANDE","MARIA1","MARIA2"),IF(I1138=INFO_CALENDRIER!$AB$8,IF(BD!H1138="COMMANDE","MARIE1","MARIE2"),IF(I1138=INFO_CALENDRIER!$AB$9,IF(BD!H1138="COMMANDE","VALERIE1","VALERIE2"),"erreur")))))))))</f>
        <v/>
      </c>
      <c r="U1138" s="52"/>
      <c r="V1138" s="52"/>
      <c r="W1138" s="60" t="str">
        <f t="shared" si="240"/>
        <v/>
      </c>
      <c r="X1138" s="60" t="str">
        <f t="shared" si="241"/>
        <v/>
      </c>
      <c r="Y1138" s="60" t="str">
        <f t="shared" si="242"/>
        <v/>
      </c>
    </row>
    <row r="1139" spans="1:25" x14ac:dyDescent="0.25">
      <c r="A1139" s="59"/>
      <c r="B1139" s="122"/>
      <c r="C1139" s="59"/>
      <c r="D1139" s="61"/>
      <c r="E1139" s="52"/>
      <c r="F1139" s="52"/>
      <c r="G1139" s="65"/>
      <c r="H1139" s="97"/>
      <c r="I1139" s="52"/>
      <c r="J1139" s="60" t="str">
        <f t="shared" si="243"/>
        <v/>
      </c>
      <c r="K1139" s="60" t="str">
        <f t="shared" si="244"/>
        <v/>
      </c>
      <c r="L1139" s="60" t="str">
        <f t="shared" si="245"/>
        <v/>
      </c>
      <c r="M1139" s="52"/>
      <c r="N1139" s="52" t="str">
        <f t="shared" si="235"/>
        <v/>
      </c>
      <c r="O1139" s="52" t="str">
        <f t="shared" si="236"/>
        <v/>
      </c>
      <c r="P1139" s="52" t="str">
        <f t="shared" si="237"/>
        <v/>
      </c>
      <c r="Q1139" s="52" t="str">
        <f>+IF(A1139="","",CONCATENATE(YEAR(A1139),"-",VLOOKUP(MONTH(A1139),INFO_CALENDRIER!$I$1:$J$13,2,FALSE)))</f>
        <v/>
      </c>
      <c r="R1139" s="52" t="str">
        <f t="shared" si="238"/>
        <v/>
      </c>
      <c r="S1139" s="60" t="str">
        <f t="shared" si="239"/>
        <v/>
      </c>
      <c r="T1139" s="52" t="str">
        <f>IF(H1139="","",IF(I1139=INFO_CALENDRIER!$AB$2,IF(BD!H1139="COMMANDE","ALBAN1","ALBAN2"),IF(I1139=INFO_CALENDRIER!$AB$3,IF(BD!H1139="COMMANDE","ALICE1","ALICE2"),IF(I1139=INFO_CALENDRIER!$AB$4,IF(BD!H1139="COMMANDE","EUGENIE1","EUGENIE2"),IF(I1139=INFO_CALENDRIER!$AB$5,IF(BD!H1139="COMMANDE","FRED1","FRED2"),IF(I1139=INFO_CALENDRIER!$AB$6,IF(BD!H1139="COMMANDE","HERVE1","HERVE2"),IF(I1139=INFO_CALENDRIER!$AB$7,IF(BD!H1139="COMMANDE","MARIA1","MARIA2"),IF(I1139=INFO_CALENDRIER!$AB$8,IF(BD!H1139="COMMANDE","MARIE1","MARIE2"),IF(I1139=INFO_CALENDRIER!$AB$9,IF(BD!H1139="COMMANDE","VALERIE1","VALERIE2"),"erreur")))))))))</f>
        <v/>
      </c>
      <c r="U1139" s="52"/>
      <c r="V1139" s="52"/>
      <c r="W1139" s="60" t="str">
        <f t="shared" si="240"/>
        <v/>
      </c>
      <c r="X1139" s="60" t="str">
        <f t="shared" si="241"/>
        <v/>
      </c>
      <c r="Y1139" s="60" t="str">
        <f t="shared" si="242"/>
        <v/>
      </c>
    </row>
    <row r="1140" spans="1:25" x14ac:dyDescent="0.25">
      <c r="A1140" s="59"/>
      <c r="B1140" s="122"/>
      <c r="C1140" s="59"/>
      <c r="D1140" s="61"/>
      <c r="E1140" s="52"/>
      <c r="F1140" s="52"/>
      <c r="G1140" s="65"/>
      <c r="H1140" s="97"/>
      <c r="I1140" s="52"/>
      <c r="J1140" s="60" t="str">
        <f t="shared" si="243"/>
        <v/>
      </c>
      <c r="K1140" s="60" t="str">
        <f t="shared" si="244"/>
        <v/>
      </c>
      <c r="L1140" s="60" t="str">
        <f t="shared" si="245"/>
        <v/>
      </c>
      <c r="M1140" s="52"/>
      <c r="N1140" s="52" t="str">
        <f t="shared" si="235"/>
        <v/>
      </c>
      <c r="O1140" s="52" t="str">
        <f t="shared" si="236"/>
        <v/>
      </c>
      <c r="P1140" s="52" t="str">
        <f t="shared" si="237"/>
        <v/>
      </c>
      <c r="Q1140" s="52" t="str">
        <f>+IF(A1140="","",CONCATENATE(YEAR(A1140),"-",VLOOKUP(MONTH(A1140),INFO_CALENDRIER!$I$1:$J$13,2,FALSE)))</f>
        <v/>
      </c>
      <c r="R1140" s="52" t="str">
        <f t="shared" si="238"/>
        <v/>
      </c>
      <c r="S1140" s="60" t="str">
        <f t="shared" si="239"/>
        <v/>
      </c>
      <c r="T1140" s="52" t="str">
        <f>IF(H1140="","",IF(I1140=INFO_CALENDRIER!$AB$2,IF(BD!H1140="COMMANDE","ALBAN1","ALBAN2"),IF(I1140=INFO_CALENDRIER!$AB$3,IF(BD!H1140="COMMANDE","ALICE1","ALICE2"),IF(I1140=INFO_CALENDRIER!$AB$4,IF(BD!H1140="COMMANDE","EUGENIE1","EUGENIE2"),IF(I1140=INFO_CALENDRIER!$AB$5,IF(BD!H1140="COMMANDE","FRED1","FRED2"),IF(I1140=INFO_CALENDRIER!$AB$6,IF(BD!H1140="COMMANDE","HERVE1","HERVE2"),IF(I1140=INFO_CALENDRIER!$AB$7,IF(BD!H1140="COMMANDE","MARIA1","MARIA2"),IF(I1140=INFO_CALENDRIER!$AB$8,IF(BD!H1140="COMMANDE","MARIE1","MARIE2"),IF(I1140=INFO_CALENDRIER!$AB$9,IF(BD!H1140="COMMANDE","VALERIE1","VALERIE2"),"erreur")))))))))</f>
        <v/>
      </c>
      <c r="U1140" s="52"/>
      <c r="V1140" s="52"/>
      <c r="W1140" s="60" t="str">
        <f t="shared" si="240"/>
        <v/>
      </c>
      <c r="X1140" s="60" t="str">
        <f t="shared" si="241"/>
        <v/>
      </c>
      <c r="Y1140" s="60" t="str">
        <f t="shared" si="242"/>
        <v/>
      </c>
    </row>
    <row r="1141" spans="1:25" x14ac:dyDescent="0.25">
      <c r="A1141" s="59"/>
      <c r="B1141" s="122"/>
      <c r="C1141" s="59"/>
      <c r="D1141" s="61"/>
      <c r="E1141" s="52"/>
      <c r="F1141" s="52"/>
      <c r="G1141" s="65"/>
      <c r="H1141" s="97"/>
      <c r="I1141" s="52"/>
      <c r="J1141" s="60" t="str">
        <f t="shared" si="243"/>
        <v/>
      </c>
      <c r="K1141" s="60" t="str">
        <f t="shared" si="244"/>
        <v/>
      </c>
      <c r="L1141" s="60" t="str">
        <f t="shared" si="245"/>
        <v/>
      </c>
      <c r="M1141" s="52"/>
      <c r="N1141" s="52" t="str">
        <f t="shared" si="235"/>
        <v/>
      </c>
      <c r="O1141" s="52" t="str">
        <f t="shared" si="236"/>
        <v/>
      </c>
      <c r="P1141" s="52" t="str">
        <f t="shared" si="237"/>
        <v/>
      </c>
      <c r="Q1141" s="52" t="str">
        <f>+IF(A1141="","",CONCATENATE(YEAR(A1141),"-",VLOOKUP(MONTH(A1141),INFO_CALENDRIER!$I$1:$J$13,2,FALSE)))</f>
        <v/>
      </c>
      <c r="R1141" s="52" t="str">
        <f t="shared" si="238"/>
        <v/>
      </c>
      <c r="S1141" s="60" t="str">
        <f t="shared" si="239"/>
        <v/>
      </c>
      <c r="T1141" s="52" t="str">
        <f>IF(H1141="","",IF(I1141=INFO_CALENDRIER!$AB$2,IF(BD!H1141="COMMANDE","ALBAN1","ALBAN2"),IF(I1141=INFO_CALENDRIER!$AB$3,IF(BD!H1141="COMMANDE","ALICE1","ALICE2"),IF(I1141=INFO_CALENDRIER!$AB$4,IF(BD!H1141="COMMANDE","EUGENIE1","EUGENIE2"),IF(I1141=INFO_CALENDRIER!$AB$5,IF(BD!H1141="COMMANDE","FRED1","FRED2"),IF(I1141=INFO_CALENDRIER!$AB$6,IF(BD!H1141="COMMANDE","HERVE1","HERVE2"),IF(I1141=INFO_CALENDRIER!$AB$7,IF(BD!H1141="COMMANDE","MARIA1","MARIA2"),IF(I1141=INFO_CALENDRIER!$AB$8,IF(BD!H1141="COMMANDE","MARIE1","MARIE2"),IF(I1141=INFO_CALENDRIER!$AB$9,IF(BD!H1141="COMMANDE","VALERIE1","VALERIE2"),"erreur")))))))))</f>
        <v/>
      </c>
      <c r="U1141" s="52"/>
      <c r="V1141" s="52"/>
      <c r="W1141" s="60" t="str">
        <f t="shared" si="240"/>
        <v/>
      </c>
      <c r="X1141" s="60" t="str">
        <f t="shared" si="241"/>
        <v/>
      </c>
      <c r="Y1141" s="60" t="str">
        <f t="shared" si="242"/>
        <v/>
      </c>
    </row>
    <row r="1142" spans="1:25" x14ac:dyDescent="0.25">
      <c r="A1142" s="59"/>
      <c r="B1142" s="122"/>
      <c r="C1142" s="59"/>
      <c r="D1142" s="61"/>
      <c r="E1142" s="52"/>
      <c r="F1142" s="52"/>
      <c r="G1142" s="65"/>
      <c r="H1142" s="97"/>
      <c r="I1142" s="52"/>
      <c r="J1142" s="60" t="str">
        <f t="shared" si="243"/>
        <v/>
      </c>
      <c r="K1142" s="60" t="str">
        <f t="shared" si="244"/>
        <v/>
      </c>
      <c r="L1142" s="60" t="str">
        <f t="shared" si="245"/>
        <v/>
      </c>
      <c r="M1142" s="52"/>
      <c r="N1142" s="52" t="str">
        <f t="shared" si="235"/>
        <v/>
      </c>
      <c r="O1142" s="52" t="str">
        <f t="shared" si="236"/>
        <v/>
      </c>
      <c r="P1142" s="52" t="str">
        <f t="shared" si="237"/>
        <v/>
      </c>
      <c r="Q1142" s="52" t="str">
        <f>+IF(A1142="","",CONCATENATE(YEAR(A1142),"-",VLOOKUP(MONTH(A1142),INFO_CALENDRIER!$I$1:$J$13,2,FALSE)))</f>
        <v/>
      </c>
      <c r="R1142" s="52" t="str">
        <f t="shared" si="238"/>
        <v/>
      </c>
      <c r="S1142" s="60" t="str">
        <f t="shared" si="239"/>
        <v/>
      </c>
      <c r="T1142" s="52" t="str">
        <f>IF(H1142="","",IF(I1142=INFO_CALENDRIER!$AB$2,IF(BD!H1142="COMMANDE","ALBAN1","ALBAN2"),IF(I1142=INFO_CALENDRIER!$AB$3,IF(BD!H1142="COMMANDE","ALICE1","ALICE2"),IF(I1142=INFO_CALENDRIER!$AB$4,IF(BD!H1142="COMMANDE","EUGENIE1","EUGENIE2"),IF(I1142=INFO_CALENDRIER!$AB$5,IF(BD!H1142="COMMANDE","FRED1","FRED2"),IF(I1142=INFO_CALENDRIER!$AB$6,IF(BD!H1142="COMMANDE","HERVE1","HERVE2"),IF(I1142=INFO_CALENDRIER!$AB$7,IF(BD!H1142="COMMANDE","MARIA1","MARIA2"),IF(I1142=INFO_CALENDRIER!$AB$8,IF(BD!H1142="COMMANDE","MARIE1","MARIE2"),IF(I1142=INFO_CALENDRIER!$AB$9,IF(BD!H1142="COMMANDE","VALERIE1","VALERIE2"),"erreur")))))))))</f>
        <v/>
      </c>
      <c r="U1142" s="52"/>
      <c r="V1142" s="52"/>
      <c r="W1142" s="60" t="str">
        <f t="shared" si="240"/>
        <v/>
      </c>
      <c r="X1142" s="60" t="str">
        <f t="shared" si="241"/>
        <v/>
      </c>
      <c r="Y1142" s="60" t="str">
        <f t="shared" si="242"/>
        <v/>
      </c>
    </row>
    <row r="1143" spans="1:25" x14ac:dyDescent="0.25">
      <c r="A1143" s="59"/>
      <c r="B1143" s="122"/>
      <c r="C1143" s="59"/>
      <c r="D1143" s="61"/>
      <c r="E1143" s="52"/>
      <c r="F1143" s="52"/>
      <c r="G1143" s="65"/>
      <c r="H1143" s="97"/>
      <c r="I1143" s="52"/>
      <c r="J1143" s="60" t="str">
        <f t="shared" si="243"/>
        <v/>
      </c>
      <c r="K1143" s="60" t="str">
        <f t="shared" si="244"/>
        <v/>
      </c>
      <c r="L1143" s="60" t="str">
        <f t="shared" si="245"/>
        <v/>
      </c>
      <c r="M1143" s="52"/>
      <c r="N1143" s="52" t="str">
        <f t="shared" si="235"/>
        <v/>
      </c>
      <c r="O1143" s="52" t="str">
        <f t="shared" si="236"/>
        <v/>
      </c>
      <c r="P1143" s="52" t="str">
        <f t="shared" si="237"/>
        <v/>
      </c>
      <c r="Q1143" s="52" t="str">
        <f>+IF(A1143="","",CONCATENATE(YEAR(A1143),"-",VLOOKUP(MONTH(A1143),INFO_CALENDRIER!$I$1:$J$13,2,FALSE)))</f>
        <v/>
      </c>
      <c r="R1143" s="52" t="str">
        <f t="shared" si="238"/>
        <v/>
      </c>
      <c r="S1143" s="60" t="str">
        <f t="shared" si="239"/>
        <v/>
      </c>
      <c r="T1143" s="52" t="str">
        <f>IF(H1143="","",IF(I1143=INFO_CALENDRIER!$AB$2,IF(BD!H1143="COMMANDE","ALBAN1","ALBAN2"),IF(I1143=INFO_CALENDRIER!$AB$3,IF(BD!H1143="COMMANDE","ALICE1","ALICE2"),IF(I1143=INFO_CALENDRIER!$AB$4,IF(BD!H1143="COMMANDE","EUGENIE1","EUGENIE2"),IF(I1143=INFO_CALENDRIER!$AB$5,IF(BD!H1143="COMMANDE","FRED1","FRED2"),IF(I1143=INFO_CALENDRIER!$AB$6,IF(BD!H1143="COMMANDE","HERVE1","HERVE2"),IF(I1143=INFO_CALENDRIER!$AB$7,IF(BD!H1143="COMMANDE","MARIA1","MARIA2"),IF(I1143=INFO_CALENDRIER!$AB$8,IF(BD!H1143="COMMANDE","MARIE1","MARIE2"),IF(I1143=INFO_CALENDRIER!$AB$9,IF(BD!H1143="COMMANDE","VALERIE1","VALERIE2"),"erreur")))))))))</f>
        <v/>
      </c>
      <c r="U1143" s="52"/>
      <c r="V1143" s="52"/>
      <c r="W1143" s="60" t="str">
        <f t="shared" si="240"/>
        <v/>
      </c>
      <c r="X1143" s="60" t="str">
        <f t="shared" si="241"/>
        <v/>
      </c>
      <c r="Y1143" s="60" t="str">
        <f t="shared" si="242"/>
        <v/>
      </c>
    </row>
  </sheetData>
  <autoFilter ref="A1:Y1143">
    <sortState ref="A2:Y1143">
      <sortCondition ref="A1:A1143"/>
    </sortState>
  </autoFilter>
  <dataValidations count="2">
    <dataValidation type="list" allowBlank="1" showInputMessage="1" showErrorMessage="1" sqref="E1:E1048576">
      <formula1>vehicules</formula1>
    </dataValidation>
    <dataValidation type="list" allowBlank="1" showInputMessage="1" showErrorMessage="1" sqref="F1:F1048576">
      <formula1>conducteurs</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CALENDRIER_PREVI"/>
  <dimension ref="A1:YI117"/>
  <sheetViews>
    <sheetView zoomScale="85" zoomScaleNormal="85" workbookViewId="0">
      <selection sqref="A1:A4"/>
    </sheetView>
  </sheetViews>
  <sheetFormatPr baseColWidth="10" defaultRowHeight="15" x14ac:dyDescent="0.25"/>
  <cols>
    <col min="1" max="1" width="6.85546875" style="55" customWidth="1"/>
    <col min="2" max="2" width="8.85546875" style="55" customWidth="1"/>
    <col min="3" max="3" width="13" style="55" customWidth="1"/>
    <col min="4" max="4" width="30.7109375" style="55" customWidth="1"/>
    <col min="5" max="5" width="10" style="55" customWidth="1"/>
    <col min="6" max="6" width="4.85546875" style="55" customWidth="1"/>
    <col min="7" max="659" width="5.7109375" style="55" customWidth="1"/>
    <col min="660" max="16384" width="11.42578125" style="55"/>
  </cols>
  <sheetData>
    <row r="1" spans="1:659" x14ac:dyDescent="0.25">
      <c r="A1" s="203" t="s">
        <v>201</v>
      </c>
      <c r="B1" s="207" t="s">
        <v>202</v>
      </c>
      <c r="C1" s="211" t="s">
        <v>203</v>
      </c>
      <c r="D1" s="69">
        <f ca="1">TODAY()</f>
        <v>43151</v>
      </c>
      <c r="E1" s="215" t="s">
        <v>205</v>
      </c>
      <c r="F1" s="155" t="str">
        <f ca="1">IF(F3="","",CONCATENATE(YEAR(F3),"-",VLOOKUP(MONTH(F3),[2]INFO_CALENDRIER!$I$1:$J$13,2,FALSE)))</f>
        <v>2018-02</v>
      </c>
      <c r="G1" s="155"/>
      <c r="H1" s="155" t="str">
        <f ca="1">IF(H3="","",CONCATENATE(YEAR(H3),"-",VLOOKUP(MONTH(H3),[2]INFO_CALENDRIER!$I$1:$J$13,2,FALSE)))</f>
        <v>2018-02</v>
      </c>
      <c r="I1" s="155"/>
      <c r="J1" s="155" t="str">
        <f ca="1">IF(J3="","",CONCATENATE(YEAR(J3),"-",VLOOKUP(MONTH(J3),[2]INFO_CALENDRIER!$I$1:$J$13,2,FALSE)))</f>
        <v>2018-02</v>
      </c>
      <c r="K1" s="155"/>
      <c r="L1" s="155" t="str">
        <f ca="1">IF(L3="","",CONCATENATE(YEAR(L3),"-",VLOOKUP(MONTH(L3),[2]INFO_CALENDRIER!$I$1:$J$13,2,FALSE)))</f>
        <v>2018-02</v>
      </c>
      <c r="M1" s="155"/>
      <c r="N1" s="155" t="str">
        <f ca="1">IF(N3="","",CONCATENATE(YEAR(N3),"-",VLOOKUP(MONTH(N3),[2]INFO_CALENDRIER!$I$1:$J$13,2,FALSE)))</f>
        <v>2018-02</v>
      </c>
      <c r="O1" s="155"/>
      <c r="P1" s="155" t="str">
        <f ca="1">IF(P3="","",CONCATENATE(YEAR(P3),"-",VLOOKUP(MONTH(P3),[2]INFO_CALENDRIER!$I$1:$J$13,2,FALSE)))</f>
        <v>2018-02</v>
      </c>
      <c r="Q1" s="155"/>
      <c r="R1" s="155" t="str">
        <f ca="1">IF(R3="","",CONCATENATE(YEAR(R3),"-",VLOOKUP(MONTH(R3),[2]INFO_CALENDRIER!$I$1:$J$13,2,FALSE)))</f>
        <v>2018-02</v>
      </c>
      <c r="S1" s="155"/>
      <c r="T1" s="155" t="str">
        <f ca="1">IF(T3="","",CONCATENATE(YEAR(T3),"-",VLOOKUP(MONTH(T3),[2]INFO_CALENDRIER!$I$1:$J$13,2,FALSE)))</f>
        <v>2018-02</v>
      </c>
      <c r="U1" s="155"/>
      <c r="V1" s="155" t="str">
        <f ca="1">IF(V3="","",CONCATENATE(YEAR(V3),"-",VLOOKUP(MONTH(V3),[2]INFO_CALENDRIER!$I$1:$J$13,2,FALSE)))</f>
        <v>2018-02</v>
      </c>
      <c r="W1" s="155"/>
      <c r="X1" s="155" t="str">
        <f ca="1">IF(X3="","",CONCATENATE(YEAR(X3),"-",VLOOKUP(MONTH(X3),[2]INFO_CALENDRIER!$I$1:$J$13,2,FALSE)))</f>
        <v>2018-02</v>
      </c>
      <c r="Y1" s="155"/>
      <c r="Z1" s="155" t="str">
        <f ca="1">IF(Z3="","",CONCATENATE(YEAR(Z3),"-",VLOOKUP(MONTH(Z3),[2]INFO_CALENDRIER!$I$1:$J$13,2,FALSE)))</f>
        <v>2018-02</v>
      </c>
      <c r="AA1" s="155"/>
      <c r="AB1" s="155" t="str">
        <f ca="1">IF(AB3="","",CONCATENATE(YEAR(AB3),"-",VLOOKUP(MONTH(AB3),[2]INFO_CALENDRIER!$I$1:$J$13,2,FALSE)))</f>
        <v>2018-02</v>
      </c>
      <c r="AC1" s="155"/>
      <c r="AD1" s="155" t="str">
        <f ca="1">IF(AD3="","",CONCATENATE(YEAR(AD3),"-",VLOOKUP(MONTH(AD3),[2]INFO_CALENDRIER!$I$1:$J$13,2,FALSE)))</f>
        <v>2018-02</v>
      </c>
      <c r="AE1" s="155"/>
      <c r="AF1" s="155" t="str">
        <f ca="1">IF(AF3="","",CONCATENATE(YEAR(AF3),"-",VLOOKUP(MONTH(AF3),[2]INFO_CALENDRIER!$I$1:$J$13,2,FALSE)))</f>
        <v>2018-02</v>
      </c>
      <c r="AG1" s="155"/>
      <c r="AH1" s="155" t="str">
        <f ca="1">IF(AH3="","",CONCATENATE(YEAR(AH3),"-",VLOOKUP(MONTH(AH3),[2]INFO_CALENDRIER!$I$1:$J$13,2,FALSE)))</f>
        <v>2018-02</v>
      </c>
      <c r="AI1" s="155"/>
      <c r="AJ1" s="155" t="str">
        <f ca="1">IF(AJ3="","",CONCATENATE(YEAR(AJ3),"-",VLOOKUP(MONTH(AJ3),[2]INFO_CALENDRIER!$I$1:$J$13,2,FALSE)))</f>
        <v>2018-02</v>
      </c>
      <c r="AK1" s="155"/>
      <c r="AL1" s="155" t="str">
        <f ca="1">IF(AL3="","",CONCATENATE(YEAR(AL3),"-",VLOOKUP(MONTH(AL3),[2]INFO_CALENDRIER!$I$1:$J$13,2,FALSE)))</f>
        <v>2018-03</v>
      </c>
      <c r="AM1" s="155"/>
      <c r="AN1" s="155" t="str">
        <f ca="1">IF(AN3="","",CONCATENATE(YEAR(AN3),"-",VLOOKUP(MONTH(AN3),[2]INFO_CALENDRIER!$I$1:$J$13,2,FALSE)))</f>
        <v>2018-03</v>
      </c>
      <c r="AO1" s="155"/>
      <c r="AP1" s="155" t="str">
        <f ca="1">IF(AP3="","",CONCATENATE(YEAR(AP3),"-",VLOOKUP(MONTH(AP3),[2]INFO_CALENDRIER!$I$1:$J$13,2,FALSE)))</f>
        <v>2018-03</v>
      </c>
      <c r="AQ1" s="155"/>
      <c r="AR1" s="155" t="str">
        <f ca="1">IF(AR3="","",CONCATENATE(YEAR(AR3),"-",VLOOKUP(MONTH(AR3),[2]INFO_CALENDRIER!$I$1:$J$13,2,FALSE)))</f>
        <v>2018-03</v>
      </c>
      <c r="AS1" s="155"/>
      <c r="AT1" s="155" t="str">
        <f ca="1">IF(AT3="","",CONCATENATE(YEAR(AT3),"-",VLOOKUP(MONTH(AT3),[2]INFO_CALENDRIER!$I$1:$J$13,2,FALSE)))</f>
        <v>2018-03</v>
      </c>
      <c r="AU1" s="155"/>
      <c r="AV1" s="155" t="str">
        <f ca="1">IF(AV3="","",CONCATENATE(YEAR(AV3),"-",VLOOKUP(MONTH(AV3),[2]INFO_CALENDRIER!$I$1:$J$13,2,FALSE)))</f>
        <v>2018-03</v>
      </c>
      <c r="AW1" s="155"/>
      <c r="AX1" s="155" t="str">
        <f ca="1">IF(AX3="","",CONCATENATE(YEAR(AX3),"-",VLOOKUP(MONTH(AX3),[2]INFO_CALENDRIER!$I$1:$J$13,2,FALSE)))</f>
        <v>2018-03</v>
      </c>
      <c r="AY1" s="155"/>
      <c r="AZ1" s="155" t="str">
        <f ca="1">IF(AZ3="","",CONCATENATE(YEAR(AZ3),"-",VLOOKUP(MONTH(AZ3),[2]INFO_CALENDRIER!$I$1:$J$13,2,FALSE)))</f>
        <v>2018-03</v>
      </c>
      <c r="BA1" s="155"/>
      <c r="BB1" s="155" t="str">
        <f ca="1">IF(BB3="","",CONCATENATE(YEAR(BB3),"-",VLOOKUP(MONTH(BB3),[2]INFO_CALENDRIER!$I$1:$J$13,2,FALSE)))</f>
        <v>2018-03</v>
      </c>
      <c r="BC1" s="155"/>
      <c r="BD1" s="155" t="str">
        <f ca="1">IF(BD3="","",CONCATENATE(YEAR(BD3),"-",VLOOKUP(MONTH(BD3),[2]INFO_CALENDRIER!$I$1:$J$13,2,FALSE)))</f>
        <v>2018-03</v>
      </c>
      <c r="BE1" s="155"/>
      <c r="BF1" s="155" t="str">
        <f ca="1">IF(BF3="","",CONCATENATE(YEAR(BF3),"-",VLOOKUP(MONTH(BF3),[2]INFO_CALENDRIER!$I$1:$J$13,2,FALSE)))</f>
        <v>2018-03</v>
      </c>
      <c r="BG1" s="155"/>
      <c r="BH1" s="155" t="str">
        <f ca="1">IF(BH3="","",CONCATENATE(YEAR(BH3),"-",VLOOKUP(MONTH(BH3),[2]INFO_CALENDRIER!$I$1:$J$13,2,FALSE)))</f>
        <v>2018-03</v>
      </c>
      <c r="BI1" s="155"/>
      <c r="BJ1" s="155" t="str">
        <f ca="1">IF(BJ3="","",CONCATENATE(YEAR(BJ3),"-",VLOOKUP(MONTH(BJ3),[2]INFO_CALENDRIER!$I$1:$J$13,2,FALSE)))</f>
        <v>2018-03</v>
      </c>
      <c r="BK1" s="155"/>
      <c r="BL1" s="155" t="str">
        <f ca="1">IF(BL3="","",CONCATENATE(YEAR(BL3),"-",VLOOKUP(MONTH(BL3),[2]INFO_CALENDRIER!$I$1:$J$13,2,FALSE)))</f>
        <v>2018-03</v>
      </c>
      <c r="BM1" s="155"/>
      <c r="BN1" s="155" t="str">
        <f ca="1">IF(BN3="","",CONCATENATE(YEAR(BN3),"-",VLOOKUP(MONTH(BN3),[2]INFO_CALENDRIER!$I$1:$J$13,2,FALSE)))</f>
        <v>2018-03</v>
      </c>
      <c r="BO1" s="155"/>
      <c r="BP1" s="155" t="str">
        <f ca="1">IF(BP3="","",CONCATENATE(YEAR(BP3),"-",VLOOKUP(MONTH(BP3),[2]INFO_CALENDRIER!$I$1:$J$13,2,FALSE)))</f>
        <v>2018-03</v>
      </c>
      <c r="BQ1" s="155"/>
      <c r="BR1" s="155" t="str">
        <f ca="1">IF(BR3="","",CONCATENATE(YEAR(BR3),"-",VLOOKUP(MONTH(BR3),[2]INFO_CALENDRIER!$I$1:$J$13,2,FALSE)))</f>
        <v>2018-03</v>
      </c>
      <c r="BS1" s="155"/>
      <c r="BT1" s="155" t="str">
        <f ca="1">IF(BT3="","",CONCATENATE(YEAR(BT3),"-",VLOOKUP(MONTH(BT3),[2]INFO_CALENDRIER!$I$1:$J$13,2,FALSE)))</f>
        <v>2018-03</v>
      </c>
      <c r="BU1" s="155"/>
      <c r="BV1" s="155" t="str">
        <f ca="1">IF(BV3="","",CONCATENATE(YEAR(BV3),"-",VLOOKUP(MONTH(BV3),[2]INFO_CALENDRIER!$I$1:$J$13,2,FALSE)))</f>
        <v>2018-03</v>
      </c>
      <c r="BW1" s="155"/>
      <c r="BX1" s="155" t="str">
        <f ca="1">IF(BX3="","",CONCATENATE(YEAR(BX3),"-",VLOOKUP(MONTH(BX3),[2]INFO_CALENDRIER!$I$1:$J$13,2,FALSE)))</f>
        <v>2018-03</v>
      </c>
      <c r="BY1" s="155"/>
      <c r="BZ1" s="155" t="str">
        <f ca="1">IF(BZ3="","",CONCATENATE(YEAR(BZ3),"-",VLOOKUP(MONTH(BZ3),[2]INFO_CALENDRIER!$I$1:$J$13,2,FALSE)))</f>
        <v>2018-03</v>
      </c>
      <c r="CA1" s="155"/>
      <c r="CB1" s="155" t="str">
        <f ca="1">IF(CB3="","",CONCATENATE(YEAR(CB3),"-",VLOOKUP(MONTH(CB3),[2]INFO_CALENDRIER!$I$1:$J$13,2,FALSE)))</f>
        <v>2018-03</v>
      </c>
      <c r="CC1" s="155"/>
      <c r="CD1" s="155" t="str">
        <f ca="1">IF(CD3="","",CONCATENATE(YEAR(CD3),"-",VLOOKUP(MONTH(CD3),[2]INFO_CALENDRIER!$I$1:$J$13,2,FALSE)))</f>
        <v>2018-03</v>
      </c>
      <c r="CE1" s="155"/>
      <c r="CF1" s="155" t="str">
        <f ca="1">IF(CF3="","",CONCATENATE(YEAR(CF3),"-",VLOOKUP(MONTH(CF3),[2]INFO_CALENDRIER!$I$1:$J$13,2,FALSE)))</f>
        <v>2018-03</v>
      </c>
      <c r="CG1" s="155"/>
      <c r="CH1" s="155" t="str">
        <f ca="1">IF(CH3="","",CONCATENATE(YEAR(CH3),"-",VLOOKUP(MONTH(CH3),[2]INFO_CALENDRIER!$I$1:$J$13,2,FALSE)))</f>
        <v>2018-03</v>
      </c>
      <c r="CI1" s="155"/>
      <c r="CJ1" s="155" t="str">
        <f ca="1">IF(CJ3="","",CONCATENATE(YEAR(CJ3),"-",VLOOKUP(MONTH(CJ3),[2]INFO_CALENDRIER!$I$1:$J$13,2,FALSE)))</f>
        <v>2018-03</v>
      </c>
      <c r="CK1" s="155"/>
      <c r="CL1" s="155" t="str">
        <f ca="1">IF(CL3="","",CONCATENATE(YEAR(CL3),"-",VLOOKUP(MONTH(CL3),[2]INFO_CALENDRIER!$I$1:$J$13,2,FALSE)))</f>
        <v>2018-03</v>
      </c>
      <c r="CM1" s="155"/>
      <c r="CN1" s="155" t="str">
        <f ca="1">IF(CN3="","",CONCATENATE(YEAR(CN3),"-",VLOOKUP(MONTH(CN3),[2]INFO_CALENDRIER!$I$1:$J$13,2,FALSE)))</f>
        <v>2018-03</v>
      </c>
      <c r="CO1" s="155"/>
      <c r="CP1" s="155" t="str">
        <f ca="1">IF(CP3="","",CONCATENATE(YEAR(CP3),"-",VLOOKUP(MONTH(CP3),[2]INFO_CALENDRIER!$I$1:$J$13,2,FALSE)))</f>
        <v>2018-03</v>
      </c>
      <c r="CQ1" s="155"/>
      <c r="CR1" s="155" t="str">
        <f ca="1">IF(CR3="","",CONCATENATE(YEAR(CR3),"-",VLOOKUP(MONTH(CR3),[2]INFO_CALENDRIER!$I$1:$J$13,2,FALSE)))</f>
        <v>2018-03</v>
      </c>
      <c r="CS1" s="155"/>
      <c r="CT1" s="155" t="str">
        <f ca="1">IF(CT3="","",CONCATENATE(YEAR(CT3),"-",VLOOKUP(MONTH(CT3),[2]INFO_CALENDRIER!$I$1:$J$13,2,FALSE)))</f>
        <v>2018-03</v>
      </c>
      <c r="CU1" s="155"/>
      <c r="CV1" s="155" t="str">
        <f ca="1">IF(CV3="","",CONCATENATE(YEAR(CV3),"-",VLOOKUP(MONTH(CV3),[2]INFO_CALENDRIER!$I$1:$J$13,2,FALSE)))</f>
        <v>2018-04</v>
      </c>
      <c r="CW1" s="155"/>
      <c r="CX1" s="155" t="str">
        <f ca="1">IF(CX3="","",CONCATENATE(YEAR(CX3),"-",VLOOKUP(MONTH(CX3),[2]INFO_CALENDRIER!$I$1:$J$13,2,FALSE)))</f>
        <v>2018-04</v>
      </c>
      <c r="CY1" s="155"/>
      <c r="CZ1" s="155" t="str">
        <f ca="1">IF(CZ3="","",CONCATENATE(YEAR(CZ3),"-",VLOOKUP(MONTH(CZ3),[2]INFO_CALENDRIER!$I$1:$J$13,2,FALSE)))</f>
        <v>2018-04</v>
      </c>
      <c r="DA1" s="155"/>
      <c r="DB1" s="155" t="str">
        <f ca="1">IF(DB3="","",CONCATENATE(YEAR(DB3),"-",VLOOKUP(MONTH(DB3),[2]INFO_CALENDRIER!$I$1:$J$13,2,FALSE)))</f>
        <v>2018-04</v>
      </c>
      <c r="DC1" s="155"/>
      <c r="DD1" s="155" t="str">
        <f ca="1">IF(DD3="","",CONCATENATE(YEAR(DD3),"-",VLOOKUP(MONTH(DD3),[2]INFO_CALENDRIER!$I$1:$J$13,2,FALSE)))</f>
        <v>2018-04</v>
      </c>
      <c r="DE1" s="155"/>
      <c r="DF1" s="155" t="str">
        <f ca="1">IF(DF3="","",CONCATENATE(YEAR(DF3),"-",VLOOKUP(MONTH(DF3),[2]INFO_CALENDRIER!$I$1:$J$13,2,FALSE)))</f>
        <v>2018-04</v>
      </c>
      <c r="DG1" s="155"/>
      <c r="DH1" s="155" t="str">
        <f ca="1">IF(DH3="","",CONCATENATE(YEAR(DH3),"-",VLOOKUP(MONTH(DH3),[2]INFO_CALENDRIER!$I$1:$J$13,2,FALSE)))</f>
        <v>2018-04</v>
      </c>
      <c r="DI1" s="155"/>
      <c r="DJ1" s="155" t="str">
        <f ca="1">IF(DJ3="","",CONCATENATE(YEAR(DJ3),"-",VLOOKUP(MONTH(DJ3),[2]INFO_CALENDRIER!$I$1:$J$13,2,FALSE)))</f>
        <v>2018-04</v>
      </c>
      <c r="DK1" s="155"/>
      <c r="DL1" s="155" t="str">
        <f ca="1">IF(DL3="","",CONCATENATE(YEAR(DL3),"-",VLOOKUP(MONTH(DL3),[2]INFO_CALENDRIER!$I$1:$J$13,2,FALSE)))</f>
        <v>2018-04</v>
      </c>
      <c r="DM1" s="155"/>
      <c r="DN1" s="155" t="str">
        <f ca="1">IF(DN3="","",CONCATENATE(YEAR(DN3),"-",VLOOKUP(MONTH(DN3),[2]INFO_CALENDRIER!$I$1:$J$13,2,FALSE)))</f>
        <v>2018-04</v>
      </c>
      <c r="DO1" s="155"/>
      <c r="DP1" s="155" t="str">
        <f ca="1">IF(DP3="","",CONCATENATE(YEAR(DP3),"-",VLOOKUP(MONTH(DP3),[2]INFO_CALENDRIER!$I$1:$J$13,2,FALSE)))</f>
        <v>2018-04</v>
      </c>
      <c r="DQ1" s="155"/>
      <c r="DR1" s="155" t="str">
        <f ca="1">IF(DR3="","",CONCATENATE(YEAR(DR3),"-",VLOOKUP(MONTH(DR3),[2]INFO_CALENDRIER!$I$1:$J$13,2,FALSE)))</f>
        <v>2018-04</v>
      </c>
      <c r="DS1" s="155"/>
      <c r="DT1" s="155" t="str">
        <f ca="1">IF(DT3="","",CONCATENATE(YEAR(DT3),"-",VLOOKUP(MONTH(DT3),[2]INFO_CALENDRIER!$I$1:$J$13,2,FALSE)))</f>
        <v>2018-04</v>
      </c>
      <c r="DU1" s="155"/>
      <c r="DV1" s="155" t="str">
        <f ca="1">IF(DV3="","",CONCATENATE(YEAR(DV3),"-",VLOOKUP(MONTH(DV3),[2]INFO_CALENDRIER!$I$1:$J$13,2,FALSE)))</f>
        <v>2018-04</v>
      </c>
      <c r="DW1" s="155"/>
      <c r="DX1" s="155" t="str">
        <f ca="1">IF(DX3="","",CONCATENATE(YEAR(DX3),"-",VLOOKUP(MONTH(DX3),[2]INFO_CALENDRIER!$I$1:$J$13,2,FALSE)))</f>
        <v>2018-04</v>
      </c>
      <c r="DY1" s="155"/>
      <c r="DZ1" s="155" t="str">
        <f ca="1">IF(DZ3="","",CONCATENATE(YEAR(DZ3),"-",VLOOKUP(MONTH(DZ3),[2]INFO_CALENDRIER!$I$1:$J$13,2,FALSE)))</f>
        <v>2018-04</v>
      </c>
      <c r="EA1" s="155"/>
      <c r="EB1" s="155" t="str">
        <f ca="1">IF(EB3="","",CONCATENATE(YEAR(EB3),"-",VLOOKUP(MONTH(EB3),[2]INFO_CALENDRIER!$I$1:$J$13,2,FALSE)))</f>
        <v>2018-04</v>
      </c>
      <c r="EC1" s="155"/>
      <c r="ED1" s="155" t="str">
        <f ca="1">IF(ED3="","",CONCATENATE(YEAR(ED3),"-",VLOOKUP(MONTH(ED3),[2]INFO_CALENDRIER!$I$1:$J$13,2,FALSE)))</f>
        <v>2018-04</v>
      </c>
      <c r="EE1" s="155"/>
      <c r="EF1" s="155" t="str">
        <f ca="1">IF(EF3="","",CONCATENATE(YEAR(EF3),"-",VLOOKUP(MONTH(EF3),[2]INFO_CALENDRIER!$I$1:$J$13,2,FALSE)))</f>
        <v>2018-04</v>
      </c>
      <c r="EG1" s="155"/>
      <c r="EH1" s="155" t="str">
        <f ca="1">IF(EH3="","",CONCATENATE(YEAR(EH3),"-",VLOOKUP(MONTH(EH3),[2]INFO_CALENDRIER!$I$1:$J$13,2,FALSE)))</f>
        <v>2018-04</v>
      </c>
      <c r="EI1" s="155"/>
      <c r="EJ1" s="155" t="str">
        <f ca="1">IF(EJ3="","",CONCATENATE(YEAR(EJ3),"-",VLOOKUP(MONTH(EJ3),[2]INFO_CALENDRIER!$I$1:$J$13,2,FALSE)))</f>
        <v>2018-04</v>
      </c>
      <c r="EK1" s="155"/>
      <c r="EL1" s="155" t="str">
        <f ca="1">IF(EL3="","",CONCATENATE(YEAR(EL3),"-",VLOOKUP(MONTH(EL3),[2]INFO_CALENDRIER!$I$1:$J$13,2,FALSE)))</f>
        <v>2018-04</v>
      </c>
      <c r="EM1" s="155"/>
      <c r="EN1" s="155" t="str">
        <f ca="1">IF(EN3="","",CONCATENATE(YEAR(EN3),"-",VLOOKUP(MONTH(EN3),[2]INFO_CALENDRIER!$I$1:$J$13,2,FALSE)))</f>
        <v>2018-04</v>
      </c>
      <c r="EO1" s="155"/>
      <c r="EP1" s="155" t="str">
        <f ca="1">IF(EP3="","",CONCATENATE(YEAR(EP3),"-",VLOOKUP(MONTH(EP3),[2]INFO_CALENDRIER!$I$1:$J$13,2,FALSE)))</f>
        <v>2018-04</v>
      </c>
      <c r="EQ1" s="155"/>
      <c r="ER1" s="155" t="str">
        <f ca="1">IF(ER3="","",CONCATENATE(YEAR(ER3),"-",VLOOKUP(MONTH(ER3),[2]INFO_CALENDRIER!$I$1:$J$13,2,FALSE)))</f>
        <v>2018-04</v>
      </c>
      <c r="ES1" s="155"/>
      <c r="ET1" s="155" t="str">
        <f ca="1">IF(ET3="","",CONCATENATE(YEAR(ET3),"-",VLOOKUP(MONTH(ET3),[2]INFO_CALENDRIER!$I$1:$J$13,2,FALSE)))</f>
        <v>2018-04</v>
      </c>
      <c r="EU1" s="155"/>
      <c r="EV1" s="155" t="str">
        <f ca="1">IF(EV3="","",CONCATENATE(YEAR(EV3),"-",VLOOKUP(MONTH(EV3),[2]INFO_CALENDRIER!$I$1:$J$13,2,FALSE)))</f>
        <v>2018-04</v>
      </c>
      <c r="EW1" s="155"/>
      <c r="EX1" s="155" t="str">
        <f ca="1">IF(EX3="","",CONCATENATE(YEAR(EX3),"-",VLOOKUP(MONTH(EX3),[2]INFO_CALENDRIER!$I$1:$J$13,2,FALSE)))</f>
        <v>2018-04</v>
      </c>
      <c r="EY1" s="155"/>
      <c r="EZ1" s="155" t="str">
        <f ca="1">IF(EZ3="","",CONCATENATE(YEAR(EZ3),"-",VLOOKUP(MONTH(EZ3),[2]INFO_CALENDRIER!$I$1:$J$13,2,FALSE)))</f>
        <v>2018-04</v>
      </c>
      <c r="FA1" s="155"/>
      <c r="FB1" s="155" t="str">
        <f ca="1">IF(FB3="","",CONCATENATE(YEAR(FB3),"-",VLOOKUP(MONTH(FB3),[2]INFO_CALENDRIER!$I$1:$J$13,2,FALSE)))</f>
        <v>2018-04</v>
      </c>
      <c r="FC1" s="155"/>
      <c r="FD1" s="155" t="str">
        <f ca="1">IF(FD3="","",CONCATENATE(YEAR(FD3),"-",VLOOKUP(MONTH(FD3),[2]INFO_CALENDRIER!$I$1:$J$13,2,FALSE)))</f>
        <v>2018-05</v>
      </c>
      <c r="FE1" s="155"/>
      <c r="FF1" s="155" t="str">
        <f ca="1">IF(FF3="","",CONCATENATE(YEAR(FF3),"-",VLOOKUP(MONTH(FF3),[2]INFO_CALENDRIER!$I$1:$J$13,2,FALSE)))</f>
        <v>2018-05</v>
      </c>
      <c r="FG1" s="155"/>
      <c r="FH1" s="155" t="str">
        <f ca="1">IF(FH3="","",CONCATENATE(YEAR(FH3),"-",VLOOKUP(MONTH(FH3),[2]INFO_CALENDRIER!$I$1:$J$13,2,FALSE)))</f>
        <v>2018-05</v>
      </c>
      <c r="FI1" s="155"/>
      <c r="FJ1" s="155" t="str">
        <f ca="1">IF(FJ3="","",CONCATENATE(YEAR(FJ3),"-",VLOOKUP(MONTH(FJ3),[2]INFO_CALENDRIER!$I$1:$J$13,2,FALSE)))</f>
        <v>2018-05</v>
      </c>
      <c r="FK1" s="155"/>
      <c r="FL1" s="155" t="str">
        <f ca="1">IF(FL3="","",CONCATENATE(YEAR(FL3),"-",VLOOKUP(MONTH(FL3),[2]INFO_CALENDRIER!$I$1:$J$13,2,FALSE)))</f>
        <v>2018-05</v>
      </c>
      <c r="FM1" s="155"/>
      <c r="FN1" s="155" t="str">
        <f ca="1">IF(FN3="","",CONCATENATE(YEAR(FN3),"-",VLOOKUP(MONTH(FN3),[2]INFO_CALENDRIER!$I$1:$J$13,2,FALSE)))</f>
        <v>2018-05</v>
      </c>
      <c r="FO1" s="155"/>
      <c r="FP1" s="155" t="str">
        <f ca="1">IF(FP3="","",CONCATENATE(YEAR(FP3),"-",VLOOKUP(MONTH(FP3),[2]INFO_CALENDRIER!$I$1:$J$13,2,FALSE)))</f>
        <v>2018-05</v>
      </c>
      <c r="FQ1" s="155"/>
      <c r="FR1" s="155" t="str">
        <f ca="1">IF(FR3="","",CONCATENATE(YEAR(FR3),"-",VLOOKUP(MONTH(FR3),[2]INFO_CALENDRIER!$I$1:$J$13,2,FALSE)))</f>
        <v>2018-05</v>
      </c>
      <c r="FS1" s="155"/>
      <c r="FT1" s="155" t="str">
        <f ca="1">IF(FT3="","",CONCATENATE(YEAR(FT3),"-",VLOOKUP(MONTH(FT3),[2]INFO_CALENDRIER!$I$1:$J$13,2,FALSE)))</f>
        <v>2018-05</v>
      </c>
      <c r="FU1" s="155"/>
      <c r="FV1" s="155" t="str">
        <f ca="1">IF(FV3="","",CONCATENATE(YEAR(FV3),"-",VLOOKUP(MONTH(FV3),[2]INFO_CALENDRIER!$I$1:$J$13,2,FALSE)))</f>
        <v>2018-05</v>
      </c>
      <c r="FW1" s="155"/>
      <c r="FX1" s="155" t="str">
        <f ca="1">IF(FX3="","",CONCATENATE(YEAR(FX3),"-",VLOOKUP(MONTH(FX3),[2]INFO_CALENDRIER!$I$1:$J$13,2,FALSE)))</f>
        <v>2018-05</v>
      </c>
      <c r="FY1" s="155"/>
      <c r="FZ1" s="155" t="str">
        <f ca="1">IF(FZ3="","",CONCATENATE(YEAR(FZ3),"-",VLOOKUP(MONTH(FZ3),[2]INFO_CALENDRIER!$I$1:$J$13,2,FALSE)))</f>
        <v>2018-05</v>
      </c>
      <c r="GA1" s="155"/>
      <c r="GB1" s="155" t="str">
        <f ca="1">IF(GB3="","",CONCATENATE(YEAR(GB3),"-",VLOOKUP(MONTH(GB3),[2]INFO_CALENDRIER!$I$1:$J$13,2,FALSE)))</f>
        <v>2018-05</v>
      </c>
      <c r="GC1" s="155"/>
      <c r="GD1" s="155" t="str">
        <f ca="1">IF(GD3="","",CONCATENATE(YEAR(GD3),"-",VLOOKUP(MONTH(GD3),[2]INFO_CALENDRIER!$I$1:$J$13,2,FALSE)))</f>
        <v>2018-05</v>
      </c>
      <c r="GE1" s="155"/>
      <c r="GF1" s="155" t="str">
        <f ca="1">IF(GF3="","",CONCATENATE(YEAR(GF3),"-",VLOOKUP(MONTH(GF3),[2]INFO_CALENDRIER!$I$1:$J$13,2,FALSE)))</f>
        <v>2018-05</v>
      </c>
      <c r="GG1" s="155"/>
      <c r="GH1" s="155" t="str">
        <f ca="1">IF(GH3="","",CONCATENATE(YEAR(GH3),"-",VLOOKUP(MONTH(GH3),[2]INFO_CALENDRIER!$I$1:$J$13,2,FALSE)))</f>
        <v>2018-05</v>
      </c>
      <c r="GI1" s="155"/>
      <c r="GJ1" s="155" t="str">
        <f ca="1">IF(GJ3="","",CONCATENATE(YEAR(GJ3),"-",VLOOKUP(MONTH(GJ3),[2]INFO_CALENDRIER!$I$1:$J$13,2,FALSE)))</f>
        <v>2018-05</v>
      </c>
      <c r="GK1" s="155"/>
      <c r="GL1" s="155" t="str">
        <f ca="1">IF(GL3="","",CONCATENATE(YEAR(GL3),"-",VLOOKUP(MONTH(GL3),[2]INFO_CALENDRIER!$I$1:$J$13,2,FALSE)))</f>
        <v>2018-05</v>
      </c>
      <c r="GM1" s="155"/>
      <c r="GN1" s="155" t="str">
        <f ca="1">IF(GN3="","",CONCATENATE(YEAR(GN3),"-",VLOOKUP(MONTH(GN3),[2]INFO_CALENDRIER!$I$1:$J$13,2,FALSE)))</f>
        <v>2018-05</v>
      </c>
      <c r="GO1" s="155"/>
      <c r="GP1" s="155" t="str">
        <f ca="1">IF(GP3="","",CONCATENATE(YEAR(GP3),"-",VLOOKUP(MONTH(GP3),[2]INFO_CALENDRIER!$I$1:$J$13,2,FALSE)))</f>
        <v>2018-05</v>
      </c>
      <c r="GQ1" s="155"/>
      <c r="GR1" s="155" t="str">
        <f ca="1">IF(GR3="","",CONCATENATE(YEAR(GR3),"-",VLOOKUP(MONTH(GR3),[2]INFO_CALENDRIER!$I$1:$J$13,2,FALSE)))</f>
        <v>2018-05</v>
      </c>
      <c r="GS1" s="155"/>
      <c r="GT1" s="155" t="str">
        <f ca="1">IF(GT3="","",CONCATENATE(YEAR(GT3),"-",VLOOKUP(MONTH(GT3),[2]INFO_CALENDRIER!$I$1:$J$13,2,FALSE)))</f>
        <v>2018-05</v>
      </c>
      <c r="GU1" s="155"/>
      <c r="GV1" s="155" t="str">
        <f ca="1">IF(GV3="","",CONCATENATE(YEAR(GV3),"-",VLOOKUP(MONTH(GV3),[2]INFO_CALENDRIER!$I$1:$J$13,2,FALSE)))</f>
        <v>2018-05</v>
      </c>
      <c r="GW1" s="155"/>
      <c r="GX1" s="155" t="str">
        <f ca="1">IF(GX3="","",CONCATENATE(YEAR(GX3),"-",VLOOKUP(MONTH(GX3),[2]INFO_CALENDRIER!$I$1:$J$13,2,FALSE)))</f>
        <v>2018-05</v>
      </c>
      <c r="GY1" s="155"/>
      <c r="GZ1" s="155" t="str">
        <f ca="1">IF(GZ3="","",CONCATENATE(YEAR(GZ3),"-",VLOOKUP(MONTH(GZ3),[2]INFO_CALENDRIER!$I$1:$J$13,2,FALSE)))</f>
        <v>2018-05</v>
      </c>
      <c r="HA1" s="155"/>
      <c r="HB1" s="155" t="str">
        <f ca="1">IF(HB3="","",CONCATENATE(YEAR(HB3),"-",VLOOKUP(MONTH(HB3),[2]INFO_CALENDRIER!$I$1:$J$13,2,FALSE)))</f>
        <v>2018-05</v>
      </c>
      <c r="HC1" s="155"/>
      <c r="HD1" s="155" t="str">
        <f ca="1">IF(HD3="","",CONCATENATE(YEAR(HD3),"-",VLOOKUP(MONTH(HD3),[2]INFO_CALENDRIER!$I$1:$J$13,2,FALSE)))</f>
        <v>2018-05</v>
      </c>
      <c r="HE1" s="155"/>
      <c r="HF1" s="155" t="str">
        <f ca="1">IF(HF3="","",CONCATENATE(YEAR(HF3),"-",VLOOKUP(MONTH(HF3),[2]INFO_CALENDRIER!$I$1:$J$13,2,FALSE)))</f>
        <v>2018-05</v>
      </c>
      <c r="HG1" s="155"/>
      <c r="HH1" s="155" t="str">
        <f ca="1">IF(HH3="","",CONCATENATE(YEAR(HH3),"-",VLOOKUP(MONTH(HH3),[2]INFO_CALENDRIER!$I$1:$J$13,2,FALSE)))</f>
        <v>2018-05</v>
      </c>
      <c r="HI1" s="155"/>
      <c r="HJ1" s="155" t="str">
        <f ca="1">IF(HJ3="","",CONCATENATE(YEAR(HJ3),"-",VLOOKUP(MONTH(HJ3),[2]INFO_CALENDRIER!$I$1:$J$13,2,FALSE)))</f>
        <v>2018-05</v>
      </c>
      <c r="HK1" s="155"/>
      <c r="HL1" s="155" t="str">
        <f ca="1">IF(HL3="","",CONCATENATE(YEAR(HL3),"-",VLOOKUP(MONTH(HL3),[2]INFO_CALENDRIER!$I$1:$J$13,2,FALSE)))</f>
        <v>2018-05</v>
      </c>
      <c r="HM1" s="155"/>
      <c r="HN1" s="155" t="str">
        <f ca="1">IF(HN3="","",CONCATENATE(YEAR(HN3),"-",VLOOKUP(MONTH(HN3),[2]INFO_CALENDRIER!$I$1:$J$13,2,FALSE)))</f>
        <v>2018-06</v>
      </c>
      <c r="HO1" s="155"/>
      <c r="HP1" s="155" t="str">
        <f ca="1">IF(HP3="","",CONCATENATE(YEAR(HP3),"-",VLOOKUP(MONTH(HP3),[2]INFO_CALENDRIER!$I$1:$J$13,2,FALSE)))</f>
        <v>2018-06</v>
      </c>
      <c r="HQ1" s="155"/>
      <c r="HR1" s="155" t="str">
        <f ca="1">IF(HR3="","",CONCATENATE(YEAR(HR3),"-",VLOOKUP(MONTH(HR3),[2]INFO_CALENDRIER!$I$1:$J$13,2,FALSE)))</f>
        <v>2018-06</v>
      </c>
      <c r="HS1" s="155"/>
      <c r="HT1" s="155" t="str">
        <f ca="1">IF(HT3="","",CONCATENATE(YEAR(HT3),"-",VLOOKUP(MONTH(HT3),[2]INFO_CALENDRIER!$I$1:$J$13,2,FALSE)))</f>
        <v>2018-06</v>
      </c>
      <c r="HU1" s="155"/>
      <c r="HV1" s="155" t="str">
        <f ca="1">IF(HV3="","",CONCATENATE(YEAR(HV3),"-",VLOOKUP(MONTH(HV3),[2]INFO_CALENDRIER!$I$1:$J$13,2,FALSE)))</f>
        <v>2018-06</v>
      </c>
      <c r="HW1" s="155"/>
      <c r="HX1" s="155" t="str">
        <f ca="1">IF(HX3="","",CONCATENATE(YEAR(HX3),"-",VLOOKUP(MONTH(HX3),[2]INFO_CALENDRIER!$I$1:$J$13,2,FALSE)))</f>
        <v>2018-06</v>
      </c>
      <c r="HY1" s="155"/>
      <c r="HZ1" s="155" t="str">
        <f ca="1">IF(HZ3="","",CONCATENATE(YEAR(HZ3),"-",VLOOKUP(MONTH(HZ3),[2]INFO_CALENDRIER!$I$1:$J$13,2,FALSE)))</f>
        <v>2018-06</v>
      </c>
      <c r="IA1" s="155"/>
      <c r="IB1" s="155" t="str">
        <f ca="1">IF(IB3="","",CONCATENATE(YEAR(IB3),"-",VLOOKUP(MONTH(IB3),[2]INFO_CALENDRIER!$I$1:$J$13,2,FALSE)))</f>
        <v>2018-06</v>
      </c>
      <c r="IC1" s="155"/>
      <c r="ID1" s="155" t="str">
        <f ca="1">IF(ID3="","",CONCATENATE(YEAR(ID3),"-",VLOOKUP(MONTH(ID3),[2]INFO_CALENDRIER!$I$1:$J$13,2,FALSE)))</f>
        <v>2018-06</v>
      </c>
      <c r="IE1" s="155"/>
      <c r="IF1" s="155" t="str">
        <f ca="1">IF(IF3="","",CONCATENATE(YEAR(IF3),"-",VLOOKUP(MONTH(IF3),[2]INFO_CALENDRIER!$I$1:$J$13,2,FALSE)))</f>
        <v>2018-06</v>
      </c>
      <c r="IG1" s="155"/>
      <c r="IH1" s="155" t="str">
        <f ca="1">IF(IH3="","",CONCATENATE(YEAR(IH3),"-",VLOOKUP(MONTH(IH3),[2]INFO_CALENDRIER!$I$1:$J$13,2,FALSE)))</f>
        <v>2018-06</v>
      </c>
      <c r="II1" s="155"/>
      <c r="IJ1" s="155" t="str">
        <f ca="1">IF(IJ3="","",CONCATENATE(YEAR(IJ3),"-",VLOOKUP(MONTH(IJ3),[2]INFO_CALENDRIER!$I$1:$J$13,2,FALSE)))</f>
        <v>2018-06</v>
      </c>
      <c r="IK1" s="155"/>
      <c r="IL1" s="155" t="str">
        <f ca="1">IF(IL3="","",CONCATENATE(YEAR(IL3),"-",VLOOKUP(MONTH(IL3),[2]INFO_CALENDRIER!$I$1:$J$13,2,FALSE)))</f>
        <v>2018-06</v>
      </c>
      <c r="IM1" s="155"/>
      <c r="IN1" s="155" t="str">
        <f ca="1">IF(IN3="","",CONCATENATE(YEAR(IN3),"-",VLOOKUP(MONTH(IN3),[2]INFO_CALENDRIER!$I$1:$J$13,2,FALSE)))</f>
        <v>2018-06</v>
      </c>
      <c r="IO1" s="155"/>
      <c r="IP1" s="155" t="str">
        <f ca="1">IF(IP3="","",CONCATENATE(YEAR(IP3),"-",VLOOKUP(MONTH(IP3),[2]INFO_CALENDRIER!$I$1:$J$13,2,FALSE)))</f>
        <v>2018-06</v>
      </c>
      <c r="IQ1" s="155"/>
      <c r="IR1" s="155" t="str">
        <f ca="1">IF(IR3="","",CONCATENATE(YEAR(IR3),"-",VLOOKUP(MONTH(IR3),[2]INFO_CALENDRIER!$I$1:$J$13,2,FALSE)))</f>
        <v>2018-06</v>
      </c>
      <c r="IS1" s="155"/>
      <c r="IT1" s="155" t="str">
        <f ca="1">IF(IT3="","",CONCATENATE(YEAR(IT3),"-",VLOOKUP(MONTH(IT3),[2]INFO_CALENDRIER!$I$1:$J$13,2,FALSE)))</f>
        <v>2018-06</v>
      </c>
      <c r="IU1" s="155"/>
      <c r="IV1" s="155" t="str">
        <f ca="1">IF(IV3="","",CONCATENATE(YEAR(IV3),"-",VLOOKUP(MONTH(IV3),[2]INFO_CALENDRIER!$I$1:$J$13,2,FALSE)))</f>
        <v>2018-06</v>
      </c>
      <c r="IW1" s="155"/>
      <c r="IX1" s="155" t="str">
        <f ca="1">IF(IX3="","",CONCATENATE(YEAR(IX3),"-",VLOOKUP(MONTH(IX3),[2]INFO_CALENDRIER!$I$1:$J$13,2,FALSE)))</f>
        <v>2018-06</v>
      </c>
      <c r="IY1" s="155"/>
      <c r="IZ1" s="155" t="str">
        <f ca="1">IF(IZ3="","",CONCATENATE(YEAR(IZ3),"-",VLOOKUP(MONTH(IZ3),[2]INFO_CALENDRIER!$I$1:$J$13,2,FALSE)))</f>
        <v>2018-06</v>
      </c>
      <c r="JA1" s="155"/>
      <c r="JB1" s="155" t="str">
        <f ca="1">IF(JB3="","",CONCATENATE(YEAR(JB3),"-",VLOOKUP(MONTH(JB3),[2]INFO_CALENDRIER!$I$1:$J$13,2,FALSE)))</f>
        <v>2018-06</v>
      </c>
      <c r="JC1" s="155"/>
      <c r="JD1" s="155" t="str">
        <f ca="1">IF(JD3="","",CONCATENATE(YEAR(JD3),"-",VLOOKUP(MONTH(JD3),[2]INFO_CALENDRIER!$I$1:$J$13,2,FALSE)))</f>
        <v>2018-06</v>
      </c>
      <c r="JE1" s="155"/>
      <c r="JF1" s="155" t="str">
        <f ca="1">IF(JF3="","",CONCATENATE(YEAR(JF3),"-",VLOOKUP(MONTH(JF3),[2]INFO_CALENDRIER!$I$1:$J$13,2,FALSE)))</f>
        <v>2018-06</v>
      </c>
      <c r="JG1" s="155"/>
      <c r="JH1" s="155" t="str">
        <f ca="1">IF(JH3="","",CONCATENATE(YEAR(JH3),"-",VLOOKUP(MONTH(JH3),[2]INFO_CALENDRIER!$I$1:$J$13,2,FALSE)))</f>
        <v>2018-06</v>
      </c>
      <c r="JI1" s="155"/>
      <c r="JJ1" s="155" t="str">
        <f ca="1">IF(JJ3="","",CONCATENATE(YEAR(JJ3),"-",VLOOKUP(MONTH(JJ3),[2]INFO_CALENDRIER!$I$1:$J$13,2,FALSE)))</f>
        <v>2018-06</v>
      </c>
      <c r="JK1" s="155"/>
      <c r="JL1" s="155" t="str">
        <f ca="1">IF(JL3="","",CONCATENATE(YEAR(JL3),"-",VLOOKUP(MONTH(JL3),[2]INFO_CALENDRIER!$I$1:$J$13,2,FALSE)))</f>
        <v>2018-06</v>
      </c>
      <c r="JM1" s="155"/>
      <c r="JN1" s="155" t="str">
        <f ca="1">IF(JN3="","",CONCATENATE(YEAR(JN3),"-",VLOOKUP(MONTH(JN3),[2]INFO_CALENDRIER!$I$1:$J$13,2,FALSE)))</f>
        <v>2018-06</v>
      </c>
      <c r="JO1" s="155"/>
      <c r="JP1" s="155" t="str">
        <f ca="1">IF(JP3="","",CONCATENATE(YEAR(JP3),"-",VLOOKUP(MONTH(JP3),[2]INFO_CALENDRIER!$I$1:$J$13,2,FALSE)))</f>
        <v>2018-06</v>
      </c>
      <c r="JQ1" s="155"/>
      <c r="JR1" s="155" t="str">
        <f ca="1">IF(JR3="","",CONCATENATE(YEAR(JR3),"-",VLOOKUP(MONTH(JR3),[2]INFO_CALENDRIER!$I$1:$J$13,2,FALSE)))</f>
        <v>2018-06</v>
      </c>
      <c r="JS1" s="155"/>
      <c r="JT1" s="155" t="str">
        <f ca="1">IF(JT3="","",CONCATENATE(YEAR(JT3),"-",VLOOKUP(MONTH(JT3),[2]INFO_CALENDRIER!$I$1:$J$13,2,FALSE)))</f>
        <v>2018-06</v>
      </c>
      <c r="JU1" s="155"/>
      <c r="JV1" s="155" t="str">
        <f ca="1">IF(JV3="","",CONCATENATE(YEAR(JV3),"-",VLOOKUP(MONTH(JV3),[2]INFO_CALENDRIER!$I$1:$J$13,2,FALSE)))</f>
        <v>2018-07</v>
      </c>
      <c r="JW1" s="155"/>
      <c r="JX1" s="155" t="str">
        <f ca="1">IF(JX3="","",CONCATENATE(YEAR(JX3),"-",VLOOKUP(MONTH(JX3),[2]INFO_CALENDRIER!$I$1:$J$13,2,FALSE)))</f>
        <v>2018-07</v>
      </c>
      <c r="JY1" s="155"/>
      <c r="JZ1" s="155" t="str">
        <f ca="1">IF(JZ3="","",CONCATENATE(YEAR(JZ3),"-",VLOOKUP(MONTH(JZ3),[2]INFO_CALENDRIER!$I$1:$J$13,2,FALSE)))</f>
        <v>2018-07</v>
      </c>
      <c r="KA1" s="155"/>
      <c r="KB1" s="155" t="str">
        <f ca="1">IF(KB3="","",CONCATENATE(YEAR(KB3),"-",VLOOKUP(MONTH(KB3),[2]INFO_CALENDRIER!$I$1:$J$13,2,FALSE)))</f>
        <v>2018-07</v>
      </c>
      <c r="KC1" s="155"/>
      <c r="KD1" s="155" t="str">
        <f ca="1">IF(KD3="","",CONCATENATE(YEAR(KD3),"-",VLOOKUP(MONTH(KD3),[2]INFO_CALENDRIER!$I$1:$J$13,2,FALSE)))</f>
        <v>2018-07</v>
      </c>
      <c r="KE1" s="155"/>
      <c r="KF1" s="155" t="str">
        <f ca="1">IF(KF3="","",CONCATENATE(YEAR(KF3),"-",VLOOKUP(MONTH(KF3),[2]INFO_CALENDRIER!$I$1:$J$13,2,FALSE)))</f>
        <v>2018-07</v>
      </c>
      <c r="KG1" s="155"/>
      <c r="KH1" s="155" t="str">
        <f ca="1">IF(KH3="","",CONCATENATE(YEAR(KH3),"-",VLOOKUP(MONTH(KH3),[2]INFO_CALENDRIER!$I$1:$J$13,2,FALSE)))</f>
        <v>2018-07</v>
      </c>
      <c r="KI1" s="155"/>
      <c r="KJ1" s="155" t="str">
        <f ca="1">IF(KJ3="","",CONCATENATE(YEAR(KJ3),"-",VLOOKUP(MONTH(KJ3),[2]INFO_CALENDRIER!$I$1:$J$13,2,FALSE)))</f>
        <v>2018-07</v>
      </c>
      <c r="KK1" s="155"/>
      <c r="KL1" s="155" t="str">
        <f ca="1">IF(KL3="","",CONCATENATE(YEAR(KL3),"-",VLOOKUP(MONTH(KL3),[2]INFO_CALENDRIER!$I$1:$J$13,2,FALSE)))</f>
        <v>2018-07</v>
      </c>
      <c r="KM1" s="155"/>
      <c r="KN1" s="155" t="str">
        <f ca="1">IF(KN3="","",CONCATENATE(YEAR(KN3),"-",VLOOKUP(MONTH(KN3),[2]INFO_CALENDRIER!$I$1:$J$13,2,FALSE)))</f>
        <v>2018-07</v>
      </c>
      <c r="KO1" s="155"/>
      <c r="KP1" s="155" t="str">
        <f ca="1">IF(KP3="","",CONCATENATE(YEAR(KP3),"-",VLOOKUP(MONTH(KP3),[2]INFO_CALENDRIER!$I$1:$J$13,2,FALSE)))</f>
        <v>2018-07</v>
      </c>
      <c r="KQ1" s="155"/>
      <c r="KR1" s="155" t="str">
        <f ca="1">IF(KR3="","",CONCATENATE(YEAR(KR3),"-",VLOOKUP(MONTH(KR3),[2]INFO_CALENDRIER!$I$1:$J$13,2,FALSE)))</f>
        <v>2018-07</v>
      </c>
      <c r="KS1" s="155"/>
      <c r="KT1" s="155" t="str">
        <f ca="1">IF(KT3="","",CONCATENATE(YEAR(KT3),"-",VLOOKUP(MONTH(KT3),[2]INFO_CALENDRIER!$I$1:$J$13,2,FALSE)))</f>
        <v>2018-07</v>
      </c>
      <c r="KU1" s="155"/>
      <c r="KV1" s="155" t="str">
        <f ca="1">IF(KV3="","",CONCATENATE(YEAR(KV3),"-",VLOOKUP(MONTH(KV3),[2]INFO_CALENDRIER!$I$1:$J$13,2,FALSE)))</f>
        <v>2018-07</v>
      </c>
      <c r="KW1" s="155"/>
      <c r="KX1" s="155" t="str">
        <f ca="1">IF(KX3="","",CONCATENATE(YEAR(KX3),"-",VLOOKUP(MONTH(KX3),[2]INFO_CALENDRIER!$I$1:$J$13,2,FALSE)))</f>
        <v>2018-07</v>
      </c>
      <c r="KY1" s="155"/>
      <c r="KZ1" s="155" t="str">
        <f ca="1">IF(KZ3="","",CONCATENATE(YEAR(KZ3),"-",VLOOKUP(MONTH(KZ3),[2]INFO_CALENDRIER!$I$1:$J$13,2,FALSE)))</f>
        <v>2018-07</v>
      </c>
      <c r="LA1" s="155"/>
      <c r="LB1" s="155" t="str">
        <f ca="1">IF(LB3="","",CONCATENATE(YEAR(LB3),"-",VLOOKUP(MONTH(LB3),[2]INFO_CALENDRIER!$I$1:$J$13,2,FALSE)))</f>
        <v>2018-07</v>
      </c>
      <c r="LC1" s="155"/>
      <c r="LD1" s="155" t="str">
        <f ca="1">IF(LD3="","",CONCATENATE(YEAR(LD3),"-",VLOOKUP(MONTH(LD3),[2]INFO_CALENDRIER!$I$1:$J$13,2,FALSE)))</f>
        <v>2018-07</v>
      </c>
      <c r="LE1" s="155"/>
      <c r="LF1" s="155" t="str">
        <f ca="1">IF(LF3="","",CONCATENATE(YEAR(LF3),"-",VLOOKUP(MONTH(LF3),[2]INFO_CALENDRIER!$I$1:$J$13,2,FALSE)))</f>
        <v>2018-07</v>
      </c>
      <c r="LG1" s="155"/>
      <c r="LH1" s="155" t="str">
        <f ca="1">IF(LH3="","",CONCATENATE(YEAR(LH3),"-",VLOOKUP(MONTH(LH3),[2]INFO_CALENDRIER!$I$1:$J$13,2,FALSE)))</f>
        <v>2018-07</v>
      </c>
      <c r="LI1" s="155"/>
      <c r="LJ1" s="155" t="str">
        <f ca="1">IF(LJ3="","",CONCATENATE(YEAR(LJ3),"-",VLOOKUP(MONTH(LJ3),[2]INFO_CALENDRIER!$I$1:$J$13,2,FALSE)))</f>
        <v>2018-07</v>
      </c>
      <c r="LK1" s="155"/>
      <c r="LL1" s="155" t="str">
        <f ca="1">IF(LL3="","",CONCATENATE(YEAR(LL3),"-",VLOOKUP(MONTH(LL3),[2]INFO_CALENDRIER!$I$1:$J$13,2,FALSE)))</f>
        <v>2018-07</v>
      </c>
      <c r="LM1" s="155"/>
      <c r="LN1" s="155" t="str">
        <f ca="1">IF(LN3="","",CONCATENATE(YEAR(LN3),"-",VLOOKUP(MONTH(LN3),[2]INFO_CALENDRIER!$I$1:$J$13,2,FALSE)))</f>
        <v>2018-07</v>
      </c>
      <c r="LO1" s="155"/>
      <c r="LP1" s="155" t="str">
        <f ca="1">IF(LP3="","",CONCATENATE(YEAR(LP3),"-",VLOOKUP(MONTH(LP3),[2]INFO_CALENDRIER!$I$1:$J$13,2,FALSE)))</f>
        <v>2018-07</v>
      </c>
      <c r="LQ1" s="155"/>
      <c r="LR1" s="155" t="str">
        <f ca="1">IF(LR3="","",CONCATENATE(YEAR(LR3),"-",VLOOKUP(MONTH(LR3),[2]INFO_CALENDRIER!$I$1:$J$13,2,FALSE)))</f>
        <v>2018-07</v>
      </c>
      <c r="LS1" s="155"/>
      <c r="LT1" s="155" t="str">
        <f ca="1">IF(LT3="","",CONCATENATE(YEAR(LT3),"-",VLOOKUP(MONTH(LT3),[2]INFO_CALENDRIER!$I$1:$J$13,2,FALSE)))</f>
        <v>2018-07</v>
      </c>
      <c r="LU1" s="155"/>
      <c r="LV1" s="155" t="str">
        <f ca="1">IF(LV3="","",CONCATENATE(YEAR(LV3),"-",VLOOKUP(MONTH(LV3),[2]INFO_CALENDRIER!$I$1:$J$13,2,FALSE)))</f>
        <v>2018-07</v>
      </c>
      <c r="LW1" s="155"/>
      <c r="LX1" s="155" t="str">
        <f ca="1">IF(LX3="","",CONCATENATE(YEAR(LX3),"-",VLOOKUP(MONTH(LX3),[2]INFO_CALENDRIER!$I$1:$J$13,2,FALSE)))</f>
        <v>2018-07</v>
      </c>
      <c r="LY1" s="155"/>
      <c r="LZ1" s="155" t="str">
        <f ca="1">IF(LZ3="","",CONCATENATE(YEAR(LZ3),"-",VLOOKUP(MONTH(LZ3),[2]INFO_CALENDRIER!$I$1:$J$13,2,FALSE)))</f>
        <v>2018-07</v>
      </c>
      <c r="MA1" s="155"/>
      <c r="MB1" s="155" t="str">
        <f ca="1">IF(MB3="","",CONCATENATE(YEAR(MB3),"-",VLOOKUP(MONTH(MB3),[2]INFO_CALENDRIER!$I$1:$J$13,2,FALSE)))</f>
        <v>2018-07</v>
      </c>
      <c r="MC1" s="155"/>
      <c r="MD1" s="155" t="str">
        <f ca="1">IF(MD3="","",CONCATENATE(YEAR(MD3),"-",VLOOKUP(MONTH(MD3),[2]INFO_CALENDRIER!$I$1:$J$13,2,FALSE)))</f>
        <v>2018-07</v>
      </c>
      <c r="ME1" s="155"/>
      <c r="MF1" s="155" t="str">
        <f ca="1">IF(MF3="","",CONCATENATE(YEAR(MF3),"-",VLOOKUP(MONTH(MF3),[2]INFO_CALENDRIER!$I$1:$J$13,2,FALSE)))</f>
        <v>2018-08</v>
      </c>
      <c r="MG1" s="155"/>
      <c r="MH1" s="155" t="str">
        <f ca="1">IF(MH3="","",CONCATENATE(YEAR(MH3),"-",VLOOKUP(MONTH(MH3),[2]INFO_CALENDRIER!$I$1:$J$13,2,FALSE)))</f>
        <v>2018-08</v>
      </c>
      <c r="MI1" s="155"/>
      <c r="MJ1" s="155" t="str">
        <f ca="1">IF(MJ3="","",CONCATENATE(YEAR(MJ3),"-",VLOOKUP(MONTH(MJ3),[2]INFO_CALENDRIER!$I$1:$J$13,2,FALSE)))</f>
        <v>2018-08</v>
      </c>
      <c r="MK1" s="155"/>
      <c r="ML1" s="155" t="str">
        <f ca="1">IF(ML3="","",CONCATENATE(YEAR(ML3),"-",VLOOKUP(MONTH(ML3),[2]INFO_CALENDRIER!$I$1:$J$13,2,FALSE)))</f>
        <v>2018-08</v>
      </c>
      <c r="MM1" s="155"/>
      <c r="MN1" s="155" t="str">
        <f ca="1">IF(MN3="","",CONCATENATE(YEAR(MN3),"-",VLOOKUP(MONTH(MN3),[2]INFO_CALENDRIER!$I$1:$J$13,2,FALSE)))</f>
        <v>2018-08</v>
      </c>
      <c r="MO1" s="155"/>
      <c r="MP1" s="155" t="str">
        <f ca="1">IF(MP3="","",CONCATENATE(YEAR(MP3),"-",VLOOKUP(MONTH(MP3),[2]INFO_CALENDRIER!$I$1:$J$13,2,FALSE)))</f>
        <v>2018-08</v>
      </c>
      <c r="MQ1" s="155"/>
      <c r="MR1" s="155" t="str">
        <f ca="1">IF(MR3="","",CONCATENATE(YEAR(MR3),"-",VLOOKUP(MONTH(MR3),[2]INFO_CALENDRIER!$I$1:$J$13,2,FALSE)))</f>
        <v>2018-08</v>
      </c>
      <c r="MS1" s="155"/>
      <c r="MT1" s="155" t="str">
        <f ca="1">IF(MT3="","",CONCATENATE(YEAR(MT3),"-",VLOOKUP(MONTH(MT3),[2]INFO_CALENDRIER!$I$1:$J$13,2,FALSE)))</f>
        <v>2018-08</v>
      </c>
      <c r="MU1" s="155"/>
      <c r="MV1" s="155" t="str">
        <f ca="1">IF(MV3="","",CONCATENATE(YEAR(MV3),"-",VLOOKUP(MONTH(MV3),[2]INFO_CALENDRIER!$I$1:$J$13,2,FALSE)))</f>
        <v>2018-08</v>
      </c>
      <c r="MW1" s="155"/>
      <c r="MX1" s="155" t="str">
        <f ca="1">IF(MX3="","",CONCATENATE(YEAR(MX3),"-",VLOOKUP(MONTH(MX3),[2]INFO_CALENDRIER!$I$1:$J$13,2,FALSE)))</f>
        <v>2018-08</v>
      </c>
      <c r="MY1" s="155"/>
      <c r="MZ1" s="155" t="str">
        <f ca="1">IF(MZ3="","",CONCATENATE(YEAR(MZ3),"-",VLOOKUP(MONTH(MZ3),[2]INFO_CALENDRIER!$I$1:$J$13,2,FALSE)))</f>
        <v>2018-08</v>
      </c>
      <c r="NA1" s="155"/>
      <c r="NB1" s="155" t="str">
        <f ca="1">IF(NB3="","",CONCATENATE(YEAR(NB3),"-",VLOOKUP(MONTH(NB3),[2]INFO_CALENDRIER!$I$1:$J$13,2,FALSE)))</f>
        <v>2018-08</v>
      </c>
      <c r="NC1" s="155"/>
      <c r="ND1" s="155" t="str">
        <f ca="1">IF(ND3="","",CONCATENATE(YEAR(ND3),"-",VLOOKUP(MONTH(ND3),[2]INFO_CALENDRIER!$I$1:$J$13,2,FALSE)))</f>
        <v>2018-08</v>
      </c>
      <c r="NE1" s="155"/>
      <c r="NF1" s="155" t="str">
        <f ca="1">IF(NF3="","",CONCATENATE(YEAR(NF3),"-",VLOOKUP(MONTH(NF3),[2]INFO_CALENDRIER!$I$1:$J$13,2,FALSE)))</f>
        <v>2018-08</v>
      </c>
      <c r="NG1" s="155"/>
      <c r="NH1" s="155" t="str">
        <f ca="1">IF(NH3="","",CONCATENATE(YEAR(NH3),"-",VLOOKUP(MONTH(NH3),[2]INFO_CALENDRIER!$I$1:$J$13,2,FALSE)))</f>
        <v>2018-08</v>
      </c>
      <c r="NI1" s="155"/>
      <c r="NJ1" s="155" t="str">
        <f ca="1">IF(NJ3="","",CONCATENATE(YEAR(NJ3),"-",VLOOKUP(MONTH(NJ3),[2]INFO_CALENDRIER!$I$1:$J$13,2,FALSE)))</f>
        <v>2018-08</v>
      </c>
      <c r="NK1" s="155"/>
      <c r="NL1" s="155" t="str">
        <f ca="1">IF(NL3="","",CONCATENATE(YEAR(NL3),"-",VLOOKUP(MONTH(NL3),[2]INFO_CALENDRIER!$I$1:$J$13,2,FALSE)))</f>
        <v>2018-08</v>
      </c>
      <c r="NM1" s="155"/>
      <c r="NN1" s="155" t="str">
        <f ca="1">IF(NN3="","",CONCATENATE(YEAR(NN3),"-",VLOOKUP(MONTH(NN3),[2]INFO_CALENDRIER!$I$1:$J$13,2,FALSE)))</f>
        <v>2018-08</v>
      </c>
      <c r="NO1" s="155"/>
      <c r="NP1" s="155" t="str">
        <f ca="1">IF(NP3="","",CONCATENATE(YEAR(NP3),"-",VLOOKUP(MONTH(NP3),[2]INFO_CALENDRIER!$I$1:$J$13,2,FALSE)))</f>
        <v>2018-08</v>
      </c>
      <c r="NQ1" s="155"/>
      <c r="NR1" s="155" t="str">
        <f ca="1">IF(NR3="","",CONCATENATE(YEAR(NR3),"-",VLOOKUP(MONTH(NR3),[2]INFO_CALENDRIER!$I$1:$J$13,2,FALSE)))</f>
        <v>2018-08</v>
      </c>
      <c r="NS1" s="155"/>
      <c r="NT1" s="155" t="str">
        <f ca="1">IF(NT3="","",CONCATENATE(YEAR(NT3),"-",VLOOKUP(MONTH(NT3),[2]INFO_CALENDRIER!$I$1:$J$13,2,FALSE)))</f>
        <v>2018-08</v>
      </c>
      <c r="NU1" s="155"/>
      <c r="NV1" s="155" t="str">
        <f ca="1">IF(NV3="","",CONCATENATE(YEAR(NV3),"-",VLOOKUP(MONTH(NV3),[2]INFO_CALENDRIER!$I$1:$J$13,2,FALSE)))</f>
        <v>2018-08</v>
      </c>
      <c r="NW1" s="155"/>
      <c r="NX1" s="155" t="str">
        <f ca="1">IF(NX3="","",CONCATENATE(YEAR(NX3),"-",VLOOKUP(MONTH(NX3),[2]INFO_CALENDRIER!$I$1:$J$13,2,FALSE)))</f>
        <v>2018-08</v>
      </c>
      <c r="NY1" s="155"/>
      <c r="NZ1" s="155" t="str">
        <f ca="1">IF(NZ3="","",CONCATENATE(YEAR(NZ3),"-",VLOOKUP(MONTH(NZ3),[2]INFO_CALENDRIER!$I$1:$J$13,2,FALSE)))</f>
        <v>2018-08</v>
      </c>
      <c r="OA1" s="155"/>
      <c r="OB1" s="155" t="str">
        <f ca="1">IF(OB3="","",CONCATENATE(YEAR(OB3),"-",VLOOKUP(MONTH(OB3),[2]INFO_CALENDRIER!$I$1:$J$13,2,FALSE)))</f>
        <v>2018-08</v>
      </c>
      <c r="OC1" s="155"/>
      <c r="OD1" s="155" t="str">
        <f ca="1">IF(OD3="","",CONCATENATE(YEAR(OD3),"-",VLOOKUP(MONTH(OD3),[2]INFO_CALENDRIER!$I$1:$J$13,2,FALSE)))</f>
        <v>2018-08</v>
      </c>
      <c r="OE1" s="155"/>
      <c r="OF1" s="155" t="str">
        <f ca="1">IF(OF3="","",CONCATENATE(YEAR(OF3),"-",VLOOKUP(MONTH(OF3),[2]INFO_CALENDRIER!$I$1:$J$13,2,FALSE)))</f>
        <v>2018-08</v>
      </c>
      <c r="OG1" s="155"/>
      <c r="OH1" s="155" t="str">
        <f ca="1">IF(OH3="","",CONCATENATE(YEAR(OH3),"-",VLOOKUP(MONTH(OH3),[2]INFO_CALENDRIER!$I$1:$J$13,2,FALSE)))</f>
        <v>2018-08</v>
      </c>
      <c r="OI1" s="155"/>
      <c r="OJ1" s="155" t="str">
        <f ca="1">IF(OJ3="","",CONCATENATE(YEAR(OJ3),"-",VLOOKUP(MONTH(OJ3),[2]INFO_CALENDRIER!$I$1:$J$13,2,FALSE)))</f>
        <v>2018-08</v>
      </c>
      <c r="OK1" s="155"/>
      <c r="OL1" s="155" t="str">
        <f ca="1">IF(OL3="","",CONCATENATE(YEAR(OL3),"-",VLOOKUP(MONTH(OL3),[2]INFO_CALENDRIER!$I$1:$J$13,2,FALSE)))</f>
        <v>2018-08</v>
      </c>
      <c r="OM1" s="155"/>
      <c r="ON1" s="155" t="str">
        <f ca="1">IF(ON3="","",CONCATENATE(YEAR(ON3),"-",VLOOKUP(MONTH(ON3),[2]INFO_CALENDRIER!$I$1:$J$13,2,FALSE)))</f>
        <v>2018-08</v>
      </c>
      <c r="OO1" s="155"/>
      <c r="OP1" s="155" t="str">
        <f ca="1">IF(OP3="","",CONCATENATE(YEAR(OP3),"-",VLOOKUP(MONTH(OP3),[2]INFO_CALENDRIER!$I$1:$J$13,2,FALSE)))</f>
        <v>2018-09</v>
      </c>
      <c r="OQ1" s="155"/>
      <c r="OR1" s="155" t="str">
        <f ca="1">IF(OR3="","",CONCATENATE(YEAR(OR3),"-",VLOOKUP(MONTH(OR3),[2]INFO_CALENDRIER!$I$1:$J$13,2,FALSE)))</f>
        <v>2018-09</v>
      </c>
      <c r="OS1" s="155"/>
      <c r="OT1" s="155" t="str">
        <f ca="1">IF(OT3="","",CONCATENATE(YEAR(OT3),"-",VLOOKUP(MONTH(OT3),[2]INFO_CALENDRIER!$I$1:$J$13,2,FALSE)))</f>
        <v>2018-09</v>
      </c>
      <c r="OU1" s="155"/>
      <c r="OV1" s="155" t="str">
        <f ca="1">IF(OV3="","",CONCATENATE(YEAR(OV3),"-",VLOOKUP(MONTH(OV3),[2]INFO_CALENDRIER!$I$1:$J$13,2,FALSE)))</f>
        <v>2018-09</v>
      </c>
      <c r="OW1" s="155"/>
      <c r="OX1" s="155" t="str">
        <f ca="1">IF(OX3="","",CONCATENATE(YEAR(OX3),"-",VLOOKUP(MONTH(OX3),[2]INFO_CALENDRIER!$I$1:$J$13,2,FALSE)))</f>
        <v>2018-09</v>
      </c>
      <c r="OY1" s="155"/>
      <c r="OZ1" s="155" t="str">
        <f ca="1">IF(OZ3="","",CONCATENATE(YEAR(OZ3),"-",VLOOKUP(MONTH(OZ3),[2]INFO_CALENDRIER!$I$1:$J$13,2,FALSE)))</f>
        <v>2018-09</v>
      </c>
      <c r="PA1" s="155"/>
      <c r="PB1" s="155" t="str">
        <f ca="1">IF(PB3="","",CONCATENATE(YEAR(PB3),"-",VLOOKUP(MONTH(PB3),[2]INFO_CALENDRIER!$I$1:$J$13,2,FALSE)))</f>
        <v>2018-09</v>
      </c>
      <c r="PC1" s="155"/>
      <c r="PD1" s="155" t="str">
        <f ca="1">IF(PD3="","",CONCATENATE(YEAR(PD3),"-",VLOOKUP(MONTH(PD3),[2]INFO_CALENDRIER!$I$1:$J$13,2,FALSE)))</f>
        <v>2018-09</v>
      </c>
      <c r="PE1" s="155"/>
      <c r="PF1" s="155" t="str">
        <f ca="1">IF(PF3="","",CONCATENATE(YEAR(PF3),"-",VLOOKUP(MONTH(PF3),[2]INFO_CALENDRIER!$I$1:$J$13,2,FALSE)))</f>
        <v>2018-09</v>
      </c>
      <c r="PG1" s="155"/>
      <c r="PH1" s="155" t="str">
        <f ca="1">IF(PH3="","",CONCATENATE(YEAR(PH3),"-",VLOOKUP(MONTH(PH3),[2]INFO_CALENDRIER!$I$1:$J$13,2,FALSE)))</f>
        <v>2018-09</v>
      </c>
      <c r="PI1" s="155"/>
      <c r="PJ1" s="155" t="str">
        <f ca="1">IF(PJ3="","",CONCATENATE(YEAR(PJ3),"-",VLOOKUP(MONTH(PJ3),[2]INFO_CALENDRIER!$I$1:$J$13,2,FALSE)))</f>
        <v>2018-09</v>
      </c>
      <c r="PK1" s="155"/>
      <c r="PL1" s="155" t="str">
        <f ca="1">IF(PL3="","",CONCATENATE(YEAR(PL3),"-",VLOOKUP(MONTH(PL3),[2]INFO_CALENDRIER!$I$1:$J$13,2,FALSE)))</f>
        <v>2018-09</v>
      </c>
      <c r="PM1" s="155"/>
      <c r="PN1" s="155" t="str">
        <f ca="1">IF(PN3="","",CONCATENATE(YEAR(PN3),"-",VLOOKUP(MONTH(PN3),[2]INFO_CALENDRIER!$I$1:$J$13,2,FALSE)))</f>
        <v>2018-09</v>
      </c>
      <c r="PO1" s="155"/>
      <c r="PP1" s="155" t="str">
        <f ca="1">IF(PP3="","",CONCATENATE(YEAR(PP3),"-",VLOOKUP(MONTH(PP3),[2]INFO_CALENDRIER!$I$1:$J$13,2,FALSE)))</f>
        <v>2018-09</v>
      </c>
      <c r="PQ1" s="155"/>
      <c r="PR1" s="155" t="str">
        <f ca="1">IF(PR3="","",CONCATENATE(YEAR(PR3),"-",VLOOKUP(MONTH(PR3),[2]INFO_CALENDRIER!$I$1:$J$13,2,FALSE)))</f>
        <v>2018-09</v>
      </c>
      <c r="PS1" s="155"/>
      <c r="PT1" s="155" t="str">
        <f ca="1">IF(PT3="","",CONCATENATE(YEAR(PT3),"-",VLOOKUP(MONTH(PT3),[2]INFO_CALENDRIER!$I$1:$J$13,2,FALSE)))</f>
        <v>2018-09</v>
      </c>
      <c r="PU1" s="155"/>
      <c r="PV1" s="155" t="str">
        <f ca="1">IF(PV3="","",CONCATENATE(YEAR(PV3),"-",VLOOKUP(MONTH(PV3),[2]INFO_CALENDRIER!$I$1:$J$13,2,FALSE)))</f>
        <v>2018-09</v>
      </c>
      <c r="PW1" s="155"/>
      <c r="PX1" s="155" t="str">
        <f ca="1">IF(PX3="","",CONCATENATE(YEAR(PX3),"-",VLOOKUP(MONTH(PX3),[2]INFO_CALENDRIER!$I$1:$J$13,2,FALSE)))</f>
        <v>2018-09</v>
      </c>
      <c r="PY1" s="155"/>
      <c r="PZ1" s="155" t="str">
        <f ca="1">IF(PZ3="","",CONCATENATE(YEAR(PZ3),"-",VLOOKUP(MONTH(PZ3),[2]INFO_CALENDRIER!$I$1:$J$13,2,FALSE)))</f>
        <v>2018-09</v>
      </c>
      <c r="QA1" s="155"/>
      <c r="QB1" s="155" t="str">
        <f ca="1">IF(QB3="","",CONCATENATE(YEAR(QB3),"-",VLOOKUP(MONTH(QB3),[2]INFO_CALENDRIER!$I$1:$J$13,2,FALSE)))</f>
        <v>2018-09</v>
      </c>
      <c r="QC1" s="155"/>
      <c r="QD1" s="155" t="str">
        <f ca="1">IF(QD3="","",CONCATENATE(YEAR(QD3),"-",VLOOKUP(MONTH(QD3),[2]INFO_CALENDRIER!$I$1:$J$13,2,FALSE)))</f>
        <v>2018-09</v>
      </c>
      <c r="QE1" s="155"/>
      <c r="QF1" s="155" t="str">
        <f ca="1">IF(QF3="","",CONCATENATE(YEAR(QF3),"-",VLOOKUP(MONTH(QF3),[2]INFO_CALENDRIER!$I$1:$J$13,2,FALSE)))</f>
        <v>2018-09</v>
      </c>
      <c r="QG1" s="155"/>
      <c r="QH1" s="155" t="str">
        <f ca="1">IF(QH3="","",CONCATENATE(YEAR(QH3),"-",VLOOKUP(MONTH(QH3),[2]INFO_CALENDRIER!$I$1:$J$13,2,FALSE)))</f>
        <v>2018-09</v>
      </c>
      <c r="QI1" s="155"/>
      <c r="QJ1" s="155" t="str">
        <f ca="1">IF(QJ3="","",CONCATENATE(YEAR(QJ3),"-",VLOOKUP(MONTH(QJ3),[2]INFO_CALENDRIER!$I$1:$J$13,2,FALSE)))</f>
        <v>2018-09</v>
      </c>
      <c r="QK1" s="155"/>
      <c r="QL1" s="155" t="str">
        <f ca="1">IF(QL3="","",CONCATENATE(YEAR(QL3),"-",VLOOKUP(MONTH(QL3),[2]INFO_CALENDRIER!$I$1:$J$13,2,FALSE)))</f>
        <v>2018-09</v>
      </c>
      <c r="QM1" s="155"/>
      <c r="QN1" s="155" t="str">
        <f ca="1">IF(QN3="","",CONCATENATE(YEAR(QN3),"-",VLOOKUP(MONTH(QN3),[2]INFO_CALENDRIER!$I$1:$J$13,2,FALSE)))</f>
        <v>2018-09</v>
      </c>
      <c r="QO1" s="155"/>
      <c r="QP1" s="155" t="str">
        <f ca="1">IF(QP3="","",CONCATENATE(YEAR(QP3),"-",VLOOKUP(MONTH(QP3),[2]INFO_CALENDRIER!$I$1:$J$13,2,FALSE)))</f>
        <v>2018-09</v>
      </c>
      <c r="QQ1" s="155"/>
      <c r="QR1" s="155" t="str">
        <f ca="1">IF(QR3="","",CONCATENATE(YEAR(QR3),"-",VLOOKUP(MONTH(QR3),[2]INFO_CALENDRIER!$I$1:$J$13,2,FALSE)))</f>
        <v>2018-09</v>
      </c>
      <c r="QS1" s="155"/>
      <c r="QT1" s="155" t="str">
        <f ca="1">IF(QT3="","",CONCATENATE(YEAR(QT3),"-",VLOOKUP(MONTH(QT3),[2]INFO_CALENDRIER!$I$1:$J$13,2,FALSE)))</f>
        <v>2018-09</v>
      </c>
      <c r="QU1" s="155"/>
      <c r="QV1" s="155" t="str">
        <f ca="1">IF(QV3="","",CONCATENATE(YEAR(QV3),"-",VLOOKUP(MONTH(QV3),[2]INFO_CALENDRIER!$I$1:$J$13,2,FALSE)))</f>
        <v>2018-09</v>
      </c>
      <c r="QW1" s="155"/>
      <c r="QX1" s="155" t="str">
        <f ca="1">IF(QX3="","",CONCATENATE(YEAR(QX3),"-",VLOOKUP(MONTH(QX3),[2]INFO_CALENDRIER!$I$1:$J$13,2,FALSE)))</f>
        <v>2018-10</v>
      </c>
      <c r="QY1" s="155"/>
      <c r="QZ1" s="155" t="str">
        <f ca="1">IF(QZ3="","",CONCATENATE(YEAR(QZ3),"-",VLOOKUP(MONTH(QZ3),[2]INFO_CALENDRIER!$I$1:$J$13,2,FALSE)))</f>
        <v>2018-10</v>
      </c>
      <c r="RA1" s="155"/>
      <c r="RB1" s="155" t="str">
        <f ca="1">IF(RB3="","",CONCATENATE(YEAR(RB3),"-",VLOOKUP(MONTH(RB3),[2]INFO_CALENDRIER!$I$1:$J$13,2,FALSE)))</f>
        <v>2018-10</v>
      </c>
      <c r="RC1" s="155"/>
      <c r="RD1" s="155" t="str">
        <f ca="1">IF(RD3="","",CONCATENATE(YEAR(RD3),"-",VLOOKUP(MONTH(RD3),[2]INFO_CALENDRIER!$I$1:$J$13,2,FALSE)))</f>
        <v>2018-10</v>
      </c>
      <c r="RE1" s="155"/>
      <c r="RF1" s="155" t="str">
        <f ca="1">IF(RF3="","",CONCATENATE(YEAR(RF3),"-",VLOOKUP(MONTH(RF3),[2]INFO_CALENDRIER!$I$1:$J$13,2,FALSE)))</f>
        <v>2018-10</v>
      </c>
      <c r="RG1" s="155"/>
      <c r="RH1" s="155" t="str">
        <f ca="1">IF(RH3="","",CONCATENATE(YEAR(RH3),"-",VLOOKUP(MONTH(RH3),[2]INFO_CALENDRIER!$I$1:$J$13,2,FALSE)))</f>
        <v>2018-10</v>
      </c>
      <c r="RI1" s="155"/>
      <c r="RJ1" s="155" t="str">
        <f ca="1">IF(RJ3="","",CONCATENATE(YEAR(RJ3),"-",VLOOKUP(MONTH(RJ3),[2]INFO_CALENDRIER!$I$1:$J$13,2,FALSE)))</f>
        <v>2018-10</v>
      </c>
      <c r="RK1" s="155"/>
      <c r="RL1" s="155" t="str">
        <f ca="1">IF(RL3="","",CONCATENATE(YEAR(RL3),"-",VLOOKUP(MONTH(RL3),[2]INFO_CALENDRIER!$I$1:$J$13,2,FALSE)))</f>
        <v>2018-10</v>
      </c>
      <c r="RM1" s="155"/>
      <c r="RN1" s="155" t="str">
        <f ca="1">IF(RN3="","",CONCATENATE(YEAR(RN3),"-",VLOOKUP(MONTH(RN3),[2]INFO_CALENDRIER!$I$1:$J$13,2,FALSE)))</f>
        <v>2018-10</v>
      </c>
      <c r="RO1" s="155"/>
      <c r="RP1" s="155" t="str">
        <f ca="1">IF(RP3="","",CONCATENATE(YEAR(RP3),"-",VLOOKUP(MONTH(RP3),[2]INFO_CALENDRIER!$I$1:$J$13,2,FALSE)))</f>
        <v>2018-10</v>
      </c>
      <c r="RQ1" s="155"/>
      <c r="RR1" s="155" t="str">
        <f ca="1">IF(RR3="","",CONCATENATE(YEAR(RR3),"-",VLOOKUP(MONTH(RR3),[2]INFO_CALENDRIER!$I$1:$J$13,2,FALSE)))</f>
        <v>2018-10</v>
      </c>
      <c r="RS1" s="155"/>
      <c r="RT1" s="155" t="str">
        <f ca="1">IF(RT3="","",CONCATENATE(YEAR(RT3),"-",VLOOKUP(MONTH(RT3),[2]INFO_CALENDRIER!$I$1:$J$13,2,FALSE)))</f>
        <v>2018-10</v>
      </c>
      <c r="RU1" s="155"/>
      <c r="RV1" s="155" t="str">
        <f ca="1">IF(RV3="","",CONCATENATE(YEAR(RV3),"-",VLOOKUP(MONTH(RV3),[2]INFO_CALENDRIER!$I$1:$J$13,2,FALSE)))</f>
        <v>2018-10</v>
      </c>
      <c r="RW1" s="155"/>
      <c r="RX1" s="155" t="str">
        <f ca="1">IF(RX3="","",CONCATENATE(YEAR(RX3),"-",VLOOKUP(MONTH(RX3),[2]INFO_CALENDRIER!$I$1:$J$13,2,FALSE)))</f>
        <v>2018-10</v>
      </c>
      <c r="RY1" s="155"/>
      <c r="RZ1" s="155" t="str">
        <f ca="1">IF(RZ3="","",CONCATENATE(YEAR(RZ3),"-",VLOOKUP(MONTH(RZ3),[2]INFO_CALENDRIER!$I$1:$J$13,2,FALSE)))</f>
        <v>2018-10</v>
      </c>
      <c r="SA1" s="155"/>
      <c r="SB1" s="155" t="str">
        <f ca="1">IF(SB3="","",CONCATENATE(YEAR(SB3),"-",VLOOKUP(MONTH(SB3),[2]INFO_CALENDRIER!$I$1:$J$13,2,FALSE)))</f>
        <v>2018-10</v>
      </c>
      <c r="SC1" s="155"/>
      <c r="SD1" s="155" t="str">
        <f ca="1">IF(SD3="","",CONCATENATE(YEAR(SD3),"-",VLOOKUP(MONTH(SD3),[2]INFO_CALENDRIER!$I$1:$J$13,2,FALSE)))</f>
        <v>2018-10</v>
      </c>
      <c r="SE1" s="155"/>
      <c r="SF1" s="155" t="str">
        <f ca="1">IF(SF3="","",CONCATENATE(YEAR(SF3),"-",VLOOKUP(MONTH(SF3),[2]INFO_CALENDRIER!$I$1:$J$13,2,FALSE)))</f>
        <v>2018-10</v>
      </c>
      <c r="SG1" s="155"/>
      <c r="SH1" s="155" t="str">
        <f ca="1">IF(SH3="","",CONCATENATE(YEAR(SH3),"-",VLOOKUP(MONTH(SH3),[2]INFO_CALENDRIER!$I$1:$J$13,2,FALSE)))</f>
        <v>2018-10</v>
      </c>
      <c r="SI1" s="155"/>
      <c r="SJ1" s="155" t="str">
        <f ca="1">IF(SJ3="","",CONCATENATE(YEAR(SJ3),"-",VLOOKUP(MONTH(SJ3),[2]INFO_CALENDRIER!$I$1:$J$13,2,FALSE)))</f>
        <v>2018-10</v>
      </c>
      <c r="SK1" s="155"/>
      <c r="SL1" s="155" t="str">
        <f ca="1">IF(SL3="","",CONCATENATE(YEAR(SL3),"-",VLOOKUP(MONTH(SL3),[2]INFO_CALENDRIER!$I$1:$J$13,2,FALSE)))</f>
        <v>2018-10</v>
      </c>
      <c r="SM1" s="155"/>
      <c r="SN1" s="155" t="str">
        <f ca="1">IF(SN3="","",CONCATENATE(YEAR(SN3),"-",VLOOKUP(MONTH(SN3),[2]INFO_CALENDRIER!$I$1:$J$13,2,FALSE)))</f>
        <v>2018-10</v>
      </c>
      <c r="SO1" s="155"/>
      <c r="SP1" s="155" t="str">
        <f ca="1">IF(SP3="","",CONCATENATE(YEAR(SP3),"-",VLOOKUP(MONTH(SP3),[2]INFO_CALENDRIER!$I$1:$J$13,2,FALSE)))</f>
        <v>2018-10</v>
      </c>
      <c r="SQ1" s="155"/>
      <c r="SR1" s="155" t="str">
        <f ca="1">IF(SR3="","",CONCATENATE(YEAR(SR3),"-",VLOOKUP(MONTH(SR3),[2]INFO_CALENDRIER!$I$1:$J$13,2,FALSE)))</f>
        <v>2018-10</v>
      </c>
      <c r="SS1" s="155"/>
      <c r="ST1" s="155" t="str">
        <f ca="1">IF(ST3="","",CONCATENATE(YEAR(ST3),"-",VLOOKUP(MONTH(ST3),[2]INFO_CALENDRIER!$I$1:$J$13,2,FALSE)))</f>
        <v>2018-10</v>
      </c>
      <c r="SU1" s="155"/>
      <c r="SV1" s="155" t="str">
        <f ca="1">IF(SV3="","",CONCATENATE(YEAR(SV3),"-",VLOOKUP(MONTH(SV3),[2]INFO_CALENDRIER!$I$1:$J$13,2,FALSE)))</f>
        <v>2018-10</v>
      </c>
      <c r="SW1" s="155"/>
      <c r="SX1" s="155" t="str">
        <f ca="1">IF(SX3="","",CONCATENATE(YEAR(SX3),"-",VLOOKUP(MONTH(SX3),[2]INFO_CALENDRIER!$I$1:$J$13,2,FALSE)))</f>
        <v>2018-10</v>
      </c>
      <c r="SY1" s="155"/>
      <c r="SZ1" s="155" t="str">
        <f ca="1">IF(SZ3="","",CONCATENATE(YEAR(SZ3),"-",VLOOKUP(MONTH(SZ3),[2]INFO_CALENDRIER!$I$1:$J$13,2,FALSE)))</f>
        <v>2018-10</v>
      </c>
      <c r="TA1" s="155"/>
      <c r="TB1" s="155" t="str">
        <f ca="1">IF(TB3="","",CONCATENATE(YEAR(TB3),"-",VLOOKUP(MONTH(TB3),[2]INFO_CALENDRIER!$I$1:$J$13,2,FALSE)))</f>
        <v>2018-10</v>
      </c>
      <c r="TC1" s="155"/>
      <c r="TD1" s="155" t="str">
        <f ca="1">IF(TD3="","",CONCATENATE(YEAR(TD3),"-",VLOOKUP(MONTH(TD3),[2]INFO_CALENDRIER!$I$1:$J$13,2,FALSE)))</f>
        <v>2018-10</v>
      </c>
      <c r="TE1" s="155"/>
      <c r="TF1" s="155" t="str">
        <f ca="1">IF(TF3="","",CONCATENATE(YEAR(TF3),"-",VLOOKUP(MONTH(TF3),[2]INFO_CALENDRIER!$I$1:$J$13,2,FALSE)))</f>
        <v>2018-10</v>
      </c>
      <c r="TG1" s="155"/>
      <c r="TH1" s="155" t="str">
        <f ca="1">IF(TH3="","",CONCATENATE(YEAR(TH3),"-",VLOOKUP(MONTH(TH3),[2]INFO_CALENDRIER!$I$1:$J$13,2,FALSE)))</f>
        <v>2018-11</v>
      </c>
      <c r="TI1" s="155"/>
      <c r="TJ1" s="155" t="str">
        <f ca="1">IF(TJ3="","",CONCATENATE(YEAR(TJ3),"-",VLOOKUP(MONTH(TJ3),[2]INFO_CALENDRIER!$I$1:$J$13,2,FALSE)))</f>
        <v>2018-11</v>
      </c>
      <c r="TK1" s="155"/>
      <c r="TL1" s="155" t="str">
        <f ca="1">IF(TL3="","",CONCATENATE(YEAR(TL3),"-",VLOOKUP(MONTH(TL3),[2]INFO_CALENDRIER!$I$1:$J$13,2,FALSE)))</f>
        <v>2018-11</v>
      </c>
      <c r="TM1" s="155"/>
      <c r="TN1" s="155" t="str">
        <f ca="1">IF(TN3="","",CONCATENATE(YEAR(TN3),"-",VLOOKUP(MONTH(TN3),[2]INFO_CALENDRIER!$I$1:$J$13,2,FALSE)))</f>
        <v>2018-11</v>
      </c>
      <c r="TO1" s="155"/>
      <c r="TP1" s="155" t="str">
        <f ca="1">IF(TP3="","",CONCATENATE(YEAR(TP3),"-",VLOOKUP(MONTH(TP3),[2]INFO_CALENDRIER!$I$1:$J$13,2,FALSE)))</f>
        <v>2018-11</v>
      </c>
      <c r="TQ1" s="155"/>
      <c r="TR1" s="155" t="str">
        <f ca="1">IF(TR3="","",CONCATENATE(YEAR(TR3),"-",VLOOKUP(MONTH(TR3),[2]INFO_CALENDRIER!$I$1:$J$13,2,FALSE)))</f>
        <v>2018-11</v>
      </c>
      <c r="TS1" s="155"/>
      <c r="TT1" s="155" t="str">
        <f ca="1">IF(TT3="","",CONCATENATE(YEAR(TT3),"-",VLOOKUP(MONTH(TT3),[2]INFO_CALENDRIER!$I$1:$J$13,2,FALSE)))</f>
        <v>2018-11</v>
      </c>
      <c r="TU1" s="155"/>
      <c r="TV1" s="155" t="str">
        <f ca="1">IF(TV3="","",CONCATENATE(YEAR(TV3),"-",VLOOKUP(MONTH(TV3),[2]INFO_CALENDRIER!$I$1:$J$13,2,FALSE)))</f>
        <v>2018-11</v>
      </c>
      <c r="TW1" s="155"/>
      <c r="TX1" s="155" t="str">
        <f ca="1">IF(TX3="","",CONCATENATE(YEAR(TX3),"-",VLOOKUP(MONTH(TX3),[2]INFO_CALENDRIER!$I$1:$J$13,2,FALSE)))</f>
        <v>2018-11</v>
      </c>
      <c r="TY1" s="155"/>
      <c r="TZ1" s="155" t="str">
        <f ca="1">IF(TZ3="","",CONCATENATE(YEAR(TZ3),"-",VLOOKUP(MONTH(TZ3),[2]INFO_CALENDRIER!$I$1:$J$13,2,FALSE)))</f>
        <v>2018-11</v>
      </c>
      <c r="UA1" s="155"/>
      <c r="UB1" s="155" t="str">
        <f ca="1">IF(UB3="","",CONCATENATE(YEAR(UB3),"-",VLOOKUP(MONTH(UB3),[2]INFO_CALENDRIER!$I$1:$J$13,2,FALSE)))</f>
        <v>2018-11</v>
      </c>
      <c r="UC1" s="155"/>
      <c r="UD1" s="155" t="str">
        <f ca="1">IF(UD3="","",CONCATENATE(YEAR(UD3),"-",VLOOKUP(MONTH(UD3),[2]INFO_CALENDRIER!$I$1:$J$13,2,FALSE)))</f>
        <v>2018-11</v>
      </c>
      <c r="UE1" s="155"/>
      <c r="UF1" s="155" t="str">
        <f ca="1">IF(UF3="","",CONCATENATE(YEAR(UF3),"-",VLOOKUP(MONTH(UF3),[2]INFO_CALENDRIER!$I$1:$J$13,2,FALSE)))</f>
        <v>2018-11</v>
      </c>
      <c r="UG1" s="155"/>
      <c r="UH1" s="155" t="str">
        <f ca="1">IF(UH3="","",CONCATENATE(YEAR(UH3),"-",VLOOKUP(MONTH(UH3),[2]INFO_CALENDRIER!$I$1:$J$13,2,FALSE)))</f>
        <v>2018-11</v>
      </c>
      <c r="UI1" s="155"/>
      <c r="UJ1" s="155" t="str">
        <f ca="1">IF(UJ3="","",CONCATENATE(YEAR(UJ3),"-",VLOOKUP(MONTH(UJ3),[2]INFO_CALENDRIER!$I$1:$J$13,2,FALSE)))</f>
        <v>2018-11</v>
      </c>
      <c r="UK1" s="155"/>
      <c r="UL1" s="155" t="str">
        <f ca="1">IF(UL3="","",CONCATENATE(YEAR(UL3),"-",VLOOKUP(MONTH(UL3),[2]INFO_CALENDRIER!$I$1:$J$13,2,FALSE)))</f>
        <v>2018-11</v>
      </c>
      <c r="UM1" s="155"/>
      <c r="UN1" s="155" t="str">
        <f ca="1">IF(UN3="","",CONCATENATE(YEAR(UN3),"-",VLOOKUP(MONTH(UN3),[2]INFO_CALENDRIER!$I$1:$J$13,2,FALSE)))</f>
        <v>2018-11</v>
      </c>
      <c r="UO1" s="155"/>
      <c r="UP1" s="155" t="str">
        <f ca="1">IF(UP3="","",CONCATENATE(YEAR(UP3),"-",VLOOKUP(MONTH(UP3),[2]INFO_CALENDRIER!$I$1:$J$13,2,FALSE)))</f>
        <v>2018-11</v>
      </c>
      <c r="UQ1" s="155"/>
      <c r="UR1" s="155" t="str">
        <f ca="1">IF(UR3="","",CONCATENATE(YEAR(UR3),"-",VLOOKUP(MONTH(UR3),[2]INFO_CALENDRIER!$I$1:$J$13,2,FALSE)))</f>
        <v>2018-11</v>
      </c>
      <c r="US1" s="155"/>
      <c r="UT1" s="155" t="str">
        <f ca="1">IF(UT3="","",CONCATENATE(YEAR(UT3),"-",VLOOKUP(MONTH(UT3),[2]INFO_CALENDRIER!$I$1:$J$13,2,FALSE)))</f>
        <v>2018-11</v>
      </c>
      <c r="UU1" s="155"/>
      <c r="UV1" s="155" t="str">
        <f ca="1">IF(UV3="","",CONCATENATE(YEAR(UV3),"-",VLOOKUP(MONTH(UV3),[2]INFO_CALENDRIER!$I$1:$J$13,2,FALSE)))</f>
        <v>2018-11</v>
      </c>
      <c r="UW1" s="155"/>
      <c r="UX1" s="155" t="str">
        <f ca="1">IF(UX3="","",CONCATENATE(YEAR(UX3),"-",VLOOKUP(MONTH(UX3),[2]INFO_CALENDRIER!$I$1:$J$13,2,FALSE)))</f>
        <v>2018-11</v>
      </c>
      <c r="UY1" s="155"/>
      <c r="UZ1" s="155" t="str">
        <f ca="1">IF(UZ3="","",CONCATENATE(YEAR(UZ3),"-",VLOOKUP(MONTH(UZ3),[2]INFO_CALENDRIER!$I$1:$J$13,2,FALSE)))</f>
        <v>2018-11</v>
      </c>
      <c r="VA1" s="155"/>
      <c r="VB1" s="155" t="str">
        <f ca="1">IF(VB3="","",CONCATENATE(YEAR(VB3),"-",VLOOKUP(MONTH(VB3),[2]INFO_CALENDRIER!$I$1:$J$13,2,FALSE)))</f>
        <v>2018-11</v>
      </c>
      <c r="VC1" s="155"/>
      <c r="VD1" s="155" t="str">
        <f ca="1">IF(VD3="","",CONCATENATE(YEAR(VD3),"-",VLOOKUP(MONTH(VD3),[2]INFO_CALENDRIER!$I$1:$J$13,2,FALSE)))</f>
        <v>2018-11</v>
      </c>
      <c r="VE1" s="155"/>
      <c r="VF1" s="155" t="str">
        <f ca="1">IF(VF3="","",CONCATENATE(YEAR(VF3),"-",VLOOKUP(MONTH(VF3),[2]INFO_CALENDRIER!$I$1:$J$13,2,FALSE)))</f>
        <v>2018-11</v>
      </c>
      <c r="VG1" s="155"/>
      <c r="VH1" s="155" t="str">
        <f ca="1">IF(VH3="","",CONCATENATE(YEAR(VH3),"-",VLOOKUP(MONTH(VH3),[2]INFO_CALENDRIER!$I$1:$J$13,2,FALSE)))</f>
        <v>2018-11</v>
      </c>
      <c r="VI1" s="155"/>
      <c r="VJ1" s="155" t="str">
        <f ca="1">IF(VJ3="","",CONCATENATE(YEAR(VJ3),"-",VLOOKUP(MONTH(VJ3),[2]INFO_CALENDRIER!$I$1:$J$13,2,FALSE)))</f>
        <v>2018-11</v>
      </c>
      <c r="VK1" s="155"/>
      <c r="VL1" s="155" t="str">
        <f ca="1">IF(VL3="","",CONCATENATE(YEAR(VL3),"-",VLOOKUP(MONTH(VL3),[2]INFO_CALENDRIER!$I$1:$J$13,2,FALSE)))</f>
        <v>2018-11</v>
      </c>
      <c r="VM1" s="155"/>
      <c r="VN1" s="155" t="str">
        <f ca="1">IF(VN3="","",CONCATENATE(YEAR(VN3),"-",VLOOKUP(MONTH(VN3),[2]INFO_CALENDRIER!$I$1:$J$13,2,FALSE)))</f>
        <v>2018-11</v>
      </c>
      <c r="VO1" s="155"/>
      <c r="VP1" s="155" t="str">
        <f ca="1">IF(VP3="","",CONCATENATE(YEAR(VP3),"-",VLOOKUP(MONTH(VP3),[2]INFO_CALENDRIER!$I$1:$J$13,2,FALSE)))</f>
        <v>2018-12</v>
      </c>
      <c r="VQ1" s="155"/>
      <c r="VR1" s="155" t="str">
        <f ca="1">IF(VR3="","",CONCATENATE(YEAR(VR3),"-",VLOOKUP(MONTH(VR3),[2]INFO_CALENDRIER!$I$1:$J$13,2,FALSE)))</f>
        <v>2018-12</v>
      </c>
      <c r="VS1" s="155"/>
      <c r="VT1" s="155" t="str">
        <f ca="1">IF(VT3="","",CONCATENATE(YEAR(VT3),"-",VLOOKUP(MONTH(VT3),[2]INFO_CALENDRIER!$I$1:$J$13,2,FALSE)))</f>
        <v>2018-12</v>
      </c>
      <c r="VU1" s="155"/>
      <c r="VV1" s="155" t="str">
        <f ca="1">IF(VV3="","",CONCATENATE(YEAR(VV3),"-",VLOOKUP(MONTH(VV3),[2]INFO_CALENDRIER!$I$1:$J$13,2,FALSE)))</f>
        <v>2018-12</v>
      </c>
      <c r="VW1" s="155"/>
      <c r="VX1" s="155" t="str">
        <f ca="1">IF(VX3="","",CONCATENATE(YEAR(VX3),"-",VLOOKUP(MONTH(VX3),[2]INFO_CALENDRIER!$I$1:$J$13,2,FALSE)))</f>
        <v>2018-12</v>
      </c>
      <c r="VY1" s="155"/>
      <c r="VZ1" s="155" t="str">
        <f ca="1">IF(VZ3="","",CONCATENATE(YEAR(VZ3),"-",VLOOKUP(MONTH(VZ3),[2]INFO_CALENDRIER!$I$1:$J$13,2,FALSE)))</f>
        <v>2018-12</v>
      </c>
      <c r="WA1" s="155"/>
      <c r="WB1" s="155" t="str">
        <f ca="1">IF(WB3="","",CONCATENATE(YEAR(WB3),"-",VLOOKUP(MONTH(WB3),[2]INFO_CALENDRIER!$I$1:$J$13,2,FALSE)))</f>
        <v>2018-12</v>
      </c>
      <c r="WC1" s="155"/>
      <c r="WD1" s="155" t="str">
        <f ca="1">IF(WD3="","",CONCATENATE(YEAR(WD3),"-",VLOOKUP(MONTH(WD3),[2]INFO_CALENDRIER!$I$1:$J$13,2,FALSE)))</f>
        <v>2018-12</v>
      </c>
      <c r="WE1" s="155"/>
      <c r="WF1" s="155" t="str">
        <f ca="1">IF(WF3="","",CONCATENATE(YEAR(WF3),"-",VLOOKUP(MONTH(WF3),[2]INFO_CALENDRIER!$I$1:$J$13,2,FALSE)))</f>
        <v>2018-12</v>
      </c>
      <c r="WG1" s="155"/>
      <c r="WH1" s="155" t="str">
        <f ca="1">IF(WH3="","",CONCATENATE(YEAR(WH3),"-",VLOOKUP(MONTH(WH3),[2]INFO_CALENDRIER!$I$1:$J$13,2,FALSE)))</f>
        <v>2018-12</v>
      </c>
      <c r="WI1" s="155"/>
      <c r="WJ1" s="155" t="str">
        <f ca="1">IF(WJ3="","",CONCATENATE(YEAR(WJ3),"-",VLOOKUP(MONTH(WJ3),[2]INFO_CALENDRIER!$I$1:$J$13,2,FALSE)))</f>
        <v>2018-12</v>
      </c>
      <c r="WK1" s="155"/>
      <c r="WL1" s="155" t="str">
        <f ca="1">IF(WL3="","",CONCATENATE(YEAR(WL3),"-",VLOOKUP(MONTH(WL3),[2]INFO_CALENDRIER!$I$1:$J$13,2,FALSE)))</f>
        <v>2018-12</v>
      </c>
      <c r="WM1" s="155"/>
      <c r="WN1" s="155" t="str">
        <f ca="1">IF(WN3="","",CONCATENATE(YEAR(WN3),"-",VLOOKUP(MONTH(WN3),[2]INFO_CALENDRIER!$I$1:$J$13,2,FALSE)))</f>
        <v>2018-12</v>
      </c>
      <c r="WO1" s="155"/>
      <c r="WP1" s="155" t="str">
        <f ca="1">IF(WP3="","",CONCATENATE(YEAR(WP3),"-",VLOOKUP(MONTH(WP3),[2]INFO_CALENDRIER!$I$1:$J$13,2,FALSE)))</f>
        <v>2018-12</v>
      </c>
      <c r="WQ1" s="155"/>
      <c r="WR1" s="155" t="str">
        <f ca="1">IF(WR3="","",CONCATENATE(YEAR(WR3),"-",VLOOKUP(MONTH(WR3),[2]INFO_CALENDRIER!$I$1:$J$13,2,FALSE)))</f>
        <v>2018-12</v>
      </c>
      <c r="WS1" s="155"/>
      <c r="WT1" s="155" t="str">
        <f ca="1">IF(WT3="","",CONCATENATE(YEAR(WT3),"-",VLOOKUP(MONTH(WT3),[2]INFO_CALENDRIER!$I$1:$J$13,2,FALSE)))</f>
        <v>2018-12</v>
      </c>
      <c r="WU1" s="155"/>
      <c r="WV1" s="155" t="str">
        <f ca="1">IF(WV3="","",CONCATENATE(YEAR(WV3),"-",VLOOKUP(MONTH(WV3),[2]INFO_CALENDRIER!$I$1:$J$13,2,FALSE)))</f>
        <v>2018-12</v>
      </c>
      <c r="WW1" s="155"/>
      <c r="WX1" s="155" t="str">
        <f ca="1">IF(WX3="","",CONCATENATE(YEAR(WX3),"-",VLOOKUP(MONTH(WX3),[2]INFO_CALENDRIER!$I$1:$J$13,2,FALSE)))</f>
        <v>2018-12</v>
      </c>
      <c r="WY1" s="155"/>
      <c r="WZ1" s="155" t="str">
        <f ca="1">IF(WZ3="","",CONCATENATE(YEAR(WZ3),"-",VLOOKUP(MONTH(WZ3),[2]INFO_CALENDRIER!$I$1:$J$13,2,FALSE)))</f>
        <v>2018-12</v>
      </c>
      <c r="XA1" s="155"/>
      <c r="XB1" s="155" t="str">
        <f ca="1">IF(XB3="","",CONCATENATE(YEAR(XB3),"-",VLOOKUP(MONTH(XB3),[2]INFO_CALENDRIER!$I$1:$J$13,2,FALSE)))</f>
        <v>2018-12</v>
      </c>
      <c r="XC1" s="155"/>
      <c r="XD1" s="155" t="str">
        <f ca="1">IF(XD3="","",CONCATENATE(YEAR(XD3),"-",VLOOKUP(MONTH(XD3),[2]INFO_CALENDRIER!$I$1:$J$13,2,FALSE)))</f>
        <v>2018-12</v>
      </c>
      <c r="XE1" s="155"/>
      <c r="XF1" s="155" t="str">
        <f ca="1">IF(XF3="","",CONCATENATE(YEAR(XF3),"-",VLOOKUP(MONTH(XF3),[2]INFO_CALENDRIER!$I$1:$J$13,2,FALSE)))</f>
        <v>2018-12</v>
      </c>
      <c r="XG1" s="155"/>
      <c r="XH1" s="155" t="str">
        <f ca="1">IF(XH3="","",CONCATENATE(YEAR(XH3),"-",VLOOKUP(MONTH(XH3),[2]INFO_CALENDRIER!$I$1:$J$13,2,FALSE)))</f>
        <v>2018-12</v>
      </c>
      <c r="XI1" s="155"/>
      <c r="XJ1" s="155" t="str">
        <f ca="1">IF(XJ3="","",CONCATENATE(YEAR(XJ3),"-",VLOOKUP(MONTH(XJ3),[2]INFO_CALENDRIER!$I$1:$J$13,2,FALSE)))</f>
        <v>2018-12</v>
      </c>
      <c r="XK1" s="155"/>
      <c r="XL1" s="155" t="str">
        <f ca="1">IF(XL3="","",CONCATENATE(YEAR(XL3),"-",VLOOKUP(MONTH(XL3),[2]INFO_CALENDRIER!$I$1:$J$13,2,FALSE)))</f>
        <v>2018-12</v>
      </c>
      <c r="XM1" s="155"/>
      <c r="XN1" s="155" t="str">
        <f ca="1">IF(XN3="","",CONCATENATE(YEAR(XN3),"-",VLOOKUP(MONTH(XN3),[2]INFO_CALENDRIER!$I$1:$J$13,2,FALSE)))</f>
        <v>2018-12</v>
      </c>
      <c r="XO1" s="155"/>
      <c r="XP1" s="155" t="str">
        <f ca="1">IF(XP3="","",CONCATENATE(YEAR(XP3),"-",VLOOKUP(MONTH(XP3),[2]INFO_CALENDRIER!$I$1:$J$13,2,FALSE)))</f>
        <v>2018-12</v>
      </c>
      <c r="XQ1" s="155"/>
      <c r="XR1" s="155" t="str">
        <f ca="1">IF(XR3="","",CONCATENATE(YEAR(XR3),"-",VLOOKUP(MONTH(XR3),[2]INFO_CALENDRIER!$I$1:$J$13,2,FALSE)))</f>
        <v>2018-12</v>
      </c>
      <c r="XS1" s="155"/>
      <c r="XT1" s="155" t="str">
        <f ca="1">IF(XT3="","",CONCATENATE(YEAR(XT3),"-",VLOOKUP(MONTH(XT3),[2]INFO_CALENDRIER!$I$1:$J$13,2,FALSE)))</f>
        <v>2018-12</v>
      </c>
      <c r="XU1" s="155"/>
      <c r="XV1" s="155" t="str">
        <f ca="1">IF(XV3="","",CONCATENATE(YEAR(XV3),"-",VLOOKUP(MONTH(XV3),[2]INFO_CALENDRIER!$I$1:$J$13,2,FALSE)))</f>
        <v>2018-12</v>
      </c>
      <c r="XW1" s="155"/>
      <c r="XX1" s="155" t="str">
        <f ca="1">IF(XX3="","",CONCATENATE(YEAR(XX3),"-",VLOOKUP(MONTH(XX3),[2]INFO_CALENDRIER!$I$1:$J$13,2,FALSE)))</f>
        <v>2018-12</v>
      </c>
      <c r="XY1" s="155"/>
      <c r="XZ1" s="155" t="str">
        <f ca="1">IF(XZ3="","",CONCATENATE(YEAR(XZ3),"-",VLOOKUP(MONTH(XZ3),[2]INFO_CALENDRIER!$I$1:$J$13,2,FALSE)))</f>
        <v>2019-01</v>
      </c>
      <c r="YA1" s="155"/>
      <c r="YB1" s="155" t="str">
        <f ca="1">IF(YB3="","",CONCATENATE(YEAR(YB3),"-",VLOOKUP(MONTH(YB3),[2]INFO_CALENDRIER!$I$1:$J$13,2,FALSE)))</f>
        <v>2019-01</v>
      </c>
      <c r="YC1" s="155"/>
      <c r="YD1" s="155" t="str">
        <f ca="1">IF(YD3="","",CONCATENATE(YEAR(YD3),"-",VLOOKUP(MONTH(YD3),[2]INFO_CALENDRIER!$I$1:$J$13,2,FALSE)))</f>
        <v>2019-01</v>
      </c>
      <c r="YE1" s="155"/>
      <c r="YF1" s="155" t="str">
        <f ca="1">IF(YF3="","",CONCATENATE(YEAR(YF3),"-",VLOOKUP(MONTH(YF3),[2]INFO_CALENDRIER!$I$1:$J$13,2,FALSE)))</f>
        <v>2019-01</v>
      </c>
      <c r="YG1" s="155"/>
      <c r="YH1" s="155" t="str">
        <f ca="1">IF(YH3="","",CONCATENATE(YEAR(YH3),"-",VLOOKUP(MONTH(YH3),[2]INFO_CALENDRIER!$I$1:$J$13,2,FALSE)))</f>
        <v>2019-01</v>
      </c>
      <c r="YI1" s="155"/>
    </row>
    <row r="2" spans="1:659" ht="12" customHeight="1" x14ac:dyDescent="0.25">
      <c r="A2" s="204"/>
      <c r="B2" s="208"/>
      <c r="C2" s="212"/>
      <c r="D2" s="119"/>
      <c r="E2" s="216"/>
      <c r="F2" s="156" t="str">
        <f ca="1">IF(F3="","",VLOOKUP(WEEKDAY(F3,2),[2]INFO_CALENDRIER!$C$2:$D$8,2,FALSE))</f>
        <v>2 - Mardi</v>
      </c>
      <c r="G2" s="156"/>
      <c r="H2" s="156" t="str">
        <f ca="1">IF(H3="","",VLOOKUP(WEEKDAY(H3,2),[2]INFO_CALENDRIER!$C$2:$D$8,2,FALSE))</f>
        <v>3 - Mercredi</v>
      </c>
      <c r="I2" s="156"/>
      <c r="J2" s="156" t="str">
        <f ca="1">IF(J3="","",VLOOKUP(WEEKDAY(J3,2),[2]INFO_CALENDRIER!$C$2:$D$8,2,FALSE))</f>
        <v>4 - Jeudi</v>
      </c>
      <c r="K2" s="156"/>
      <c r="L2" s="156" t="str">
        <f ca="1">IF(L3="","",VLOOKUP(WEEKDAY(L3,2),[2]INFO_CALENDRIER!$C$2:$D$8,2,FALSE))</f>
        <v>5 - Vendredi</v>
      </c>
      <c r="M2" s="156"/>
      <c r="N2" s="156" t="str">
        <f ca="1">IF(N3="","",VLOOKUP(WEEKDAY(N3,2),[2]INFO_CALENDRIER!$C$2:$D$8,2,FALSE))</f>
        <v>6 - Samedi</v>
      </c>
      <c r="O2" s="156"/>
      <c r="P2" s="156" t="str">
        <f ca="1">IF(P3="","",VLOOKUP(WEEKDAY(P3,2),[2]INFO_CALENDRIER!$C$2:$D$8,2,FALSE))</f>
        <v>7 - Dimanche</v>
      </c>
      <c r="Q2" s="156"/>
      <c r="R2" s="156" t="str">
        <f ca="1">IF(R3="","",VLOOKUP(WEEKDAY(R3,2),[2]INFO_CALENDRIER!$C$2:$D$8,2,FALSE))</f>
        <v>1 - Lundi</v>
      </c>
      <c r="S2" s="156"/>
      <c r="T2" s="156" t="str">
        <f ca="1">IF(T3="","",VLOOKUP(WEEKDAY(T3,2),[2]INFO_CALENDRIER!$C$2:$D$8,2,FALSE))</f>
        <v>2 - Mardi</v>
      </c>
      <c r="U2" s="156"/>
      <c r="V2" s="156" t="str">
        <f ca="1">IF(V3="","",VLOOKUP(WEEKDAY(V3,2),[2]INFO_CALENDRIER!$C$2:$D$8,2,FALSE))</f>
        <v>3 - Mercredi</v>
      </c>
      <c r="W2" s="156"/>
      <c r="X2" s="156" t="str">
        <f ca="1">IF(X3="","",VLOOKUP(WEEKDAY(X3,2),[2]INFO_CALENDRIER!$C$2:$D$8,2,FALSE))</f>
        <v>4 - Jeudi</v>
      </c>
      <c r="Y2" s="156"/>
      <c r="Z2" s="156" t="str">
        <f ca="1">IF(Z3="","",VLOOKUP(WEEKDAY(Z3,2),[2]INFO_CALENDRIER!$C$2:$D$8,2,FALSE))</f>
        <v>5 - Vendredi</v>
      </c>
      <c r="AA2" s="156"/>
      <c r="AB2" s="156" t="str">
        <f ca="1">IF(AB3="","",VLOOKUP(WEEKDAY(AB3,2),[2]INFO_CALENDRIER!$C$2:$D$8,2,FALSE))</f>
        <v>6 - Samedi</v>
      </c>
      <c r="AC2" s="156"/>
      <c r="AD2" s="156" t="str">
        <f ca="1">IF(AD3="","",VLOOKUP(WEEKDAY(AD3,2),[2]INFO_CALENDRIER!$C$2:$D$8,2,FALSE))</f>
        <v>7 - Dimanche</v>
      </c>
      <c r="AE2" s="156"/>
      <c r="AF2" s="156" t="str">
        <f ca="1">IF(AF3="","",VLOOKUP(WEEKDAY(AF3,2),[2]INFO_CALENDRIER!$C$2:$D$8,2,FALSE))</f>
        <v>1 - Lundi</v>
      </c>
      <c r="AG2" s="156"/>
      <c r="AH2" s="156" t="str">
        <f ca="1">IF(AH3="","",VLOOKUP(WEEKDAY(AH3,2),[2]INFO_CALENDRIER!$C$2:$D$8,2,FALSE))</f>
        <v>2 - Mardi</v>
      </c>
      <c r="AI2" s="156"/>
      <c r="AJ2" s="156" t="str">
        <f ca="1">IF(AJ3="","",VLOOKUP(WEEKDAY(AJ3,2),[2]INFO_CALENDRIER!$C$2:$D$8,2,FALSE))</f>
        <v>3 - Mercredi</v>
      </c>
      <c r="AK2" s="156"/>
      <c r="AL2" s="156" t="str">
        <f ca="1">IF(AL3="","",VLOOKUP(WEEKDAY(AL3,2),[2]INFO_CALENDRIER!$C$2:$D$8,2,FALSE))</f>
        <v>4 - Jeudi</v>
      </c>
      <c r="AM2" s="156"/>
      <c r="AN2" s="156" t="str">
        <f ca="1">IF(AN3="","",VLOOKUP(WEEKDAY(AN3,2),[2]INFO_CALENDRIER!$C$2:$D$8,2,FALSE))</f>
        <v>5 - Vendredi</v>
      </c>
      <c r="AO2" s="156"/>
      <c r="AP2" s="156" t="str">
        <f ca="1">IF(AP3="","",VLOOKUP(WEEKDAY(AP3,2),[2]INFO_CALENDRIER!$C$2:$D$8,2,FALSE))</f>
        <v>6 - Samedi</v>
      </c>
      <c r="AQ2" s="156"/>
      <c r="AR2" s="156" t="str">
        <f ca="1">IF(AR3="","",VLOOKUP(WEEKDAY(AR3,2),[2]INFO_CALENDRIER!$C$2:$D$8,2,FALSE))</f>
        <v>7 - Dimanche</v>
      </c>
      <c r="AS2" s="156"/>
      <c r="AT2" s="156" t="str">
        <f ca="1">IF(AT3="","",VLOOKUP(WEEKDAY(AT3,2),[2]INFO_CALENDRIER!$C$2:$D$8,2,FALSE))</f>
        <v>1 - Lundi</v>
      </c>
      <c r="AU2" s="156"/>
      <c r="AV2" s="156" t="str">
        <f ca="1">IF(AV3="","",VLOOKUP(WEEKDAY(AV3,2),[2]INFO_CALENDRIER!$C$2:$D$8,2,FALSE))</f>
        <v>2 - Mardi</v>
      </c>
      <c r="AW2" s="156"/>
      <c r="AX2" s="156" t="str">
        <f ca="1">IF(AX3="","",VLOOKUP(WEEKDAY(AX3,2),[2]INFO_CALENDRIER!$C$2:$D$8,2,FALSE))</f>
        <v>3 - Mercredi</v>
      </c>
      <c r="AY2" s="156"/>
      <c r="AZ2" s="156" t="str">
        <f ca="1">IF(AZ3="","",VLOOKUP(WEEKDAY(AZ3,2),[2]INFO_CALENDRIER!$C$2:$D$8,2,FALSE))</f>
        <v>4 - Jeudi</v>
      </c>
      <c r="BA2" s="156"/>
      <c r="BB2" s="156" t="str">
        <f ca="1">IF(BB3="","",VLOOKUP(WEEKDAY(BB3,2),[2]INFO_CALENDRIER!$C$2:$D$8,2,FALSE))</f>
        <v>5 - Vendredi</v>
      </c>
      <c r="BC2" s="156"/>
      <c r="BD2" s="156" t="str">
        <f ca="1">IF(BD3="","",VLOOKUP(WEEKDAY(BD3,2),[2]INFO_CALENDRIER!$C$2:$D$8,2,FALSE))</f>
        <v>6 - Samedi</v>
      </c>
      <c r="BE2" s="156"/>
      <c r="BF2" s="156" t="str">
        <f ca="1">IF(BF3="","",VLOOKUP(WEEKDAY(BF3,2),[2]INFO_CALENDRIER!$C$2:$D$8,2,FALSE))</f>
        <v>7 - Dimanche</v>
      </c>
      <c r="BG2" s="156"/>
      <c r="BH2" s="156" t="str">
        <f ca="1">IF(BH3="","",VLOOKUP(WEEKDAY(BH3,2),[2]INFO_CALENDRIER!$C$2:$D$8,2,FALSE))</f>
        <v>1 - Lundi</v>
      </c>
      <c r="BI2" s="156"/>
      <c r="BJ2" s="156" t="str">
        <f ca="1">IF(BJ3="","",VLOOKUP(WEEKDAY(BJ3,2),[2]INFO_CALENDRIER!$C$2:$D$8,2,FALSE))</f>
        <v>2 - Mardi</v>
      </c>
      <c r="BK2" s="156"/>
      <c r="BL2" s="156" t="str">
        <f ca="1">IF(BL3="","",VLOOKUP(WEEKDAY(BL3,2),[2]INFO_CALENDRIER!$C$2:$D$8,2,FALSE))</f>
        <v>3 - Mercredi</v>
      </c>
      <c r="BM2" s="156"/>
      <c r="BN2" s="156" t="str">
        <f ca="1">IF(BN3="","",VLOOKUP(WEEKDAY(BN3,2),[2]INFO_CALENDRIER!$C$2:$D$8,2,FALSE))</f>
        <v>4 - Jeudi</v>
      </c>
      <c r="BO2" s="156"/>
      <c r="BP2" s="156" t="str">
        <f ca="1">IF(BP3="","",VLOOKUP(WEEKDAY(BP3,2),[2]INFO_CALENDRIER!$C$2:$D$8,2,FALSE))</f>
        <v>5 - Vendredi</v>
      </c>
      <c r="BQ2" s="156"/>
      <c r="BR2" s="156" t="str">
        <f ca="1">IF(BR3="","",VLOOKUP(WEEKDAY(BR3,2),[2]INFO_CALENDRIER!$C$2:$D$8,2,FALSE))</f>
        <v>6 - Samedi</v>
      </c>
      <c r="BS2" s="156"/>
      <c r="BT2" s="156" t="str">
        <f ca="1">IF(BT3="","",VLOOKUP(WEEKDAY(BT3,2),[2]INFO_CALENDRIER!$C$2:$D$8,2,FALSE))</f>
        <v>7 - Dimanche</v>
      </c>
      <c r="BU2" s="156"/>
      <c r="BV2" s="156" t="str">
        <f ca="1">IF(BV3="","",VLOOKUP(WEEKDAY(BV3,2),[2]INFO_CALENDRIER!$C$2:$D$8,2,FALSE))</f>
        <v>1 - Lundi</v>
      </c>
      <c r="BW2" s="156"/>
      <c r="BX2" s="156" t="str">
        <f ca="1">IF(BX3="","",VLOOKUP(WEEKDAY(BX3,2),[2]INFO_CALENDRIER!$C$2:$D$8,2,FALSE))</f>
        <v>2 - Mardi</v>
      </c>
      <c r="BY2" s="156"/>
      <c r="BZ2" s="156" t="str">
        <f ca="1">IF(BZ3="","",VLOOKUP(WEEKDAY(BZ3,2),[2]INFO_CALENDRIER!$C$2:$D$8,2,FALSE))</f>
        <v>3 - Mercredi</v>
      </c>
      <c r="CA2" s="156"/>
      <c r="CB2" s="156" t="str">
        <f ca="1">IF(CB3="","",VLOOKUP(WEEKDAY(CB3,2),[2]INFO_CALENDRIER!$C$2:$D$8,2,FALSE))</f>
        <v>4 - Jeudi</v>
      </c>
      <c r="CC2" s="156"/>
      <c r="CD2" s="156" t="str">
        <f ca="1">IF(CD3="","",VLOOKUP(WEEKDAY(CD3,2),[2]INFO_CALENDRIER!$C$2:$D$8,2,FALSE))</f>
        <v>5 - Vendredi</v>
      </c>
      <c r="CE2" s="156"/>
      <c r="CF2" s="156" t="str">
        <f ca="1">IF(CF3="","",VLOOKUP(WEEKDAY(CF3,2),[2]INFO_CALENDRIER!$C$2:$D$8,2,FALSE))</f>
        <v>6 - Samedi</v>
      </c>
      <c r="CG2" s="156"/>
      <c r="CH2" s="156" t="str">
        <f ca="1">IF(CH3="","",VLOOKUP(WEEKDAY(CH3,2),[2]INFO_CALENDRIER!$C$2:$D$8,2,FALSE))</f>
        <v>7 - Dimanche</v>
      </c>
      <c r="CI2" s="156"/>
      <c r="CJ2" s="156" t="str">
        <f ca="1">IF(CJ3="","",VLOOKUP(WEEKDAY(CJ3,2),[2]INFO_CALENDRIER!$C$2:$D$8,2,FALSE))</f>
        <v>1 - Lundi</v>
      </c>
      <c r="CK2" s="156"/>
      <c r="CL2" s="156" t="str">
        <f ca="1">IF(CL3="","",VLOOKUP(WEEKDAY(CL3,2),[2]INFO_CALENDRIER!$C$2:$D$8,2,FALSE))</f>
        <v>2 - Mardi</v>
      </c>
      <c r="CM2" s="156"/>
      <c r="CN2" s="156" t="str">
        <f ca="1">IF(CN3="","",VLOOKUP(WEEKDAY(CN3,2),[2]INFO_CALENDRIER!$C$2:$D$8,2,FALSE))</f>
        <v>3 - Mercredi</v>
      </c>
      <c r="CO2" s="156"/>
      <c r="CP2" s="156" t="str">
        <f ca="1">IF(CP3="","",VLOOKUP(WEEKDAY(CP3,2),[2]INFO_CALENDRIER!$C$2:$D$8,2,FALSE))</f>
        <v>4 - Jeudi</v>
      </c>
      <c r="CQ2" s="156"/>
      <c r="CR2" s="156" t="str">
        <f ca="1">IF(CR3="","",VLOOKUP(WEEKDAY(CR3,2),[2]INFO_CALENDRIER!$C$2:$D$8,2,FALSE))</f>
        <v>5 - Vendredi</v>
      </c>
      <c r="CS2" s="156"/>
      <c r="CT2" s="156" t="str">
        <f ca="1">IF(CT3="","",VLOOKUP(WEEKDAY(CT3,2),[2]INFO_CALENDRIER!$C$2:$D$8,2,FALSE))</f>
        <v>6 - Samedi</v>
      </c>
      <c r="CU2" s="156"/>
      <c r="CV2" s="156" t="str">
        <f ca="1">IF(CV3="","",VLOOKUP(WEEKDAY(CV3,2),[2]INFO_CALENDRIER!$C$2:$D$8,2,FALSE))</f>
        <v>7 - Dimanche</v>
      </c>
      <c r="CW2" s="156"/>
      <c r="CX2" s="156" t="str">
        <f ca="1">IF(CX3="","",VLOOKUP(WEEKDAY(CX3,2),[2]INFO_CALENDRIER!$C$2:$D$8,2,FALSE))</f>
        <v>1 - Lundi</v>
      </c>
      <c r="CY2" s="156"/>
      <c r="CZ2" s="156" t="str">
        <f ca="1">IF(CZ3="","",VLOOKUP(WEEKDAY(CZ3,2),[2]INFO_CALENDRIER!$C$2:$D$8,2,FALSE))</f>
        <v>2 - Mardi</v>
      </c>
      <c r="DA2" s="156"/>
      <c r="DB2" s="156" t="str">
        <f ca="1">IF(DB3="","",VLOOKUP(WEEKDAY(DB3,2),[2]INFO_CALENDRIER!$C$2:$D$8,2,FALSE))</f>
        <v>3 - Mercredi</v>
      </c>
      <c r="DC2" s="156"/>
      <c r="DD2" s="156" t="str">
        <f ca="1">IF(DD3="","",VLOOKUP(WEEKDAY(DD3,2),[2]INFO_CALENDRIER!$C$2:$D$8,2,FALSE))</f>
        <v>4 - Jeudi</v>
      </c>
      <c r="DE2" s="156"/>
      <c r="DF2" s="156" t="str">
        <f ca="1">IF(DF3="","",VLOOKUP(WEEKDAY(DF3,2),[2]INFO_CALENDRIER!$C$2:$D$8,2,FALSE))</f>
        <v>5 - Vendredi</v>
      </c>
      <c r="DG2" s="156"/>
      <c r="DH2" s="156" t="str">
        <f ca="1">IF(DH3="","",VLOOKUP(WEEKDAY(DH3,2),[2]INFO_CALENDRIER!$C$2:$D$8,2,FALSE))</f>
        <v>6 - Samedi</v>
      </c>
      <c r="DI2" s="156"/>
      <c r="DJ2" s="156" t="str">
        <f ca="1">IF(DJ3="","",VLOOKUP(WEEKDAY(DJ3,2),[2]INFO_CALENDRIER!$C$2:$D$8,2,FALSE))</f>
        <v>7 - Dimanche</v>
      </c>
      <c r="DK2" s="156"/>
      <c r="DL2" s="156" t="str">
        <f ca="1">IF(DL3="","",VLOOKUP(WEEKDAY(DL3,2),[2]INFO_CALENDRIER!$C$2:$D$8,2,FALSE))</f>
        <v>1 - Lundi</v>
      </c>
      <c r="DM2" s="156"/>
      <c r="DN2" s="156" t="str">
        <f ca="1">IF(DN3="","",VLOOKUP(WEEKDAY(DN3,2),[2]INFO_CALENDRIER!$C$2:$D$8,2,FALSE))</f>
        <v>2 - Mardi</v>
      </c>
      <c r="DO2" s="156"/>
      <c r="DP2" s="156" t="str">
        <f ca="1">IF(DP3="","",VLOOKUP(WEEKDAY(DP3,2),[2]INFO_CALENDRIER!$C$2:$D$8,2,FALSE))</f>
        <v>3 - Mercredi</v>
      </c>
      <c r="DQ2" s="156"/>
      <c r="DR2" s="156" t="str">
        <f ca="1">IF(DR3="","",VLOOKUP(WEEKDAY(DR3,2),[2]INFO_CALENDRIER!$C$2:$D$8,2,FALSE))</f>
        <v>4 - Jeudi</v>
      </c>
      <c r="DS2" s="156"/>
      <c r="DT2" s="156" t="str">
        <f ca="1">IF(DT3="","",VLOOKUP(WEEKDAY(DT3,2),[2]INFO_CALENDRIER!$C$2:$D$8,2,FALSE))</f>
        <v>5 - Vendredi</v>
      </c>
      <c r="DU2" s="156"/>
      <c r="DV2" s="156" t="str">
        <f ca="1">IF(DV3="","",VLOOKUP(WEEKDAY(DV3,2),[2]INFO_CALENDRIER!$C$2:$D$8,2,FALSE))</f>
        <v>6 - Samedi</v>
      </c>
      <c r="DW2" s="156"/>
      <c r="DX2" s="156" t="str">
        <f ca="1">IF(DX3="","",VLOOKUP(WEEKDAY(DX3,2),[2]INFO_CALENDRIER!$C$2:$D$8,2,FALSE))</f>
        <v>7 - Dimanche</v>
      </c>
      <c r="DY2" s="156"/>
      <c r="DZ2" s="156" t="str">
        <f ca="1">IF(DZ3="","",VLOOKUP(WEEKDAY(DZ3,2),[2]INFO_CALENDRIER!$C$2:$D$8,2,FALSE))</f>
        <v>1 - Lundi</v>
      </c>
      <c r="EA2" s="156"/>
      <c r="EB2" s="156" t="str">
        <f ca="1">IF(EB3="","",VLOOKUP(WEEKDAY(EB3,2),[2]INFO_CALENDRIER!$C$2:$D$8,2,FALSE))</f>
        <v>2 - Mardi</v>
      </c>
      <c r="EC2" s="156"/>
      <c r="ED2" s="156" t="str">
        <f ca="1">IF(ED3="","",VLOOKUP(WEEKDAY(ED3,2),[2]INFO_CALENDRIER!$C$2:$D$8,2,FALSE))</f>
        <v>3 - Mercredi</v>
      </c>
      <c r="EE2" s="156"/>
      <c r="EF2" s="156" t="str">
        <f ca="1">IF(EF3="","",VLOOKUP(WEEKDAY(EF3,2),[2]INFO_CALENDRIER!$C$2:$D$8,2,FALSE))</f>
        <v>4 - Jeudi</v>
      </c>
      <c r="EG2" s="156"/>
      <c r="EH2" s="156" t="str">
        <f ca="1">IF(EH3="","",VLOOKUP(WEEKDAY(EH3,2),[2]INFO_CALENDRIER!$C$2:$D$8,2,FALSE))</f>
        <v>5 - Vendredi</v>
      </c>
      <c r="EI2" s="156"/>
      <c r="EJ2" s="156" t="str">
        <f ca="1">IF(EJ3="","",VLOOKUP(WEEKDAY(EJ3,2),[2]INFO_CALENDRIER!$C$2:$D$8,2,FALSE))</f>
        <v>6 - Samedi</v>
      </c>
      <c r="EK2" s="156"/>
      <c r="EL2" s="156" t="str">
        <f ca="1">IF(EL3="","",VLOOKUP(WEEKDAY(EL3,2),[2]INFO_CALENDRIER!$C$2:$D$8,2,FALSE))</f>
        <v>7 - Dimanche</v>
      </c>
      <c r="EM2" s="156"/>
      <c r="EN2" s="156" t="str">
        <f ca="1">IF(EN3="","",VLOOKUP(WEEKDAY(EN3,2),[2]INFO_CALENDRIER!$C$2:$D$8,2,FALSE))</f>
        <v>1 - Lundi</v>
      </c>
      <c r="EO2" s="156"/>
      <c r="EP2" s="156" t="str">
        <f ca="1">IF(EP3="","",VLOOKUP(WEEKDAY(EP3,2),[2]INFO_CALENDRIER!$C$2:$D$8,2,FALSE))</f>
        <v>2 - Mardi</v>
      </c>
      <c r="EQ2" s="156"/>
      <c r="ER2" s="156" t="str">
        <f ca="1">IF(ER3="","",VLOOKUP(WEEKDAY(ER3,2),[2]INFO_CALENDRIER!$C$2:$D$8,2,FALSE))</f>
        <v>3 - Mercredi</v>
      </c>
      <c r="ES2" s="156"/>
      <c r="ET2" s="156" t="str">
        <f ca="1">IF(ET3="","",VLOOKUP(WEEKDAY(ET3,2),[2]INFO_CALENDRIER!$C$2:$D$8,2,FALSE))</f>
        <v>4 - Jeudi</v>
      </c>
      <c r="EU2" s="156"/>
      <c r="EV2" s="156" t="str">
        <f ca="1">IF(EV3="","",VLOOKUP(WEEKDAY(EV3,2),[2]INFO_CALENDRIER!$C$2:$D$8,2,FALSE))</f>
        <v>5 - Vendredi</v>
      </c>
      <c r="EW2" s="156"/>
      <c r="EX2" s="156" t="str">
        <f ca="1">IF(EX3="","",VLOOKUP(WEEKDAY(EX3,2),[2]INFO_CALENDRIER!$C$2:$D$8,2,FALSE))</f>
        <v>6 - Samedi</v>
      </c>
      <c r="EY2" s="156"/>
      <c r="EZ2" s="156" t="str">
        <f ca="1">IF(EZ3="","",VLOOKUP(WEEKDAY(EZ3,2),[2]INFO_CALENDRIER!$C$2:$D$8,2,FALSE))</f>
        <v>7 - Dimanche</v>
      </c>
      <c r="FA2" s="156"/>
      <c r="FB2" s="156" t="str">
        <f ca="1">IF(FB3="","",VLOOKUP(WEEKDAY(FB3,2),[2]INFO_CALENDRIER!$C$2:$D$8,2,FALSE))</f>
        <v>1 - Lundi</v>
      </c>
      <c r="FC2" s="156"/>
      <c r="FD2" s="156" t="str">
        <f ca="1">IF(FD3="","",VLOOKUP(WEEKDAY(FD3,2),[2]INFO_CALENDRIER!$C$2:$D$8,2,FALSE))</f>
        <v>2 - Mardi</v>
      </c>
      <c r="FE2" s="156"/>
      <c r="FF2" s="156" t="str">
        <f ca="1">IF(FF3="","",VLOOKUP(WEEKDAY(FF3,2),[2]INFO_CALENDRIER!$C$2:$D$8,2,FALSE))</f>
        <v>3 - Mercredi</v>
      </c>
      <c r="FG2" s="156"/>
      <c r="FH2" s="156" t="str">
        <f ca="1">IF(FH3="","",VLOOKUP(WEEKDAY(FH3,2),[2]INFO_CALENDRIER!$C$2:$D$8,2,FALSE))</f>
        <v>4 - Jeudi</v>
      </c>
      <c r="FI2" s="156"/>
      <c r="FJ2" s="156" t="str">
        <f ca="1">IF(FJ3="","",VLOOKUP(WEEKDAY(FJ3,2),[2]INFO_CALENDRIER!$C$2:$D$8,2,FALSE))</f>
        <v>5 - Vendredi</v>
      </c>
      <c r="FK2" s="156"/>
      <c r="FL2" s="156" t="str">
        <f ca="1">IF(FL3="","",VLOOKUP(WEEKDAY(FL3,2),[2]INFO_CALENDRIER!$C$2:$D$8,2,FALSE))</f>
        <v>6 - Samedi</v>
      </c>
      <c r="FM2" s="156"/>
      <c r="FN2" s="156" t="str">
        <f ca="1">IF(FN3="","",VLOOKUP(WEEKDAY(FN3,2),[2]INFO_CALENDRIER!$C$2:$D$8,2,FALSE))</f>
        <v>7 - Dimanche</v>
      </c>
      <c r="FO2" s="156"/>
      <c r="FP2" s="156" t="str">
        <f ca="1">IF(FP3="","",VLOOKUP(WEEKDAY(FP3,2),[2]INFO_CALENDRIER!$C$2:$D$8,2,FALSE))</f>
        <v>1 - Lundi</v>
      </c>
      <c r="FQ2" s="156"/>
      <c r="FR2" s="156" t="str">
        <f ca="1">IF(FR3="","",VLOOKUP(WEEKDAY(FR3,2),[2]INFO_CALENDRIER!$C$2:$D$8,2,FALSE))</f>
        <v>2 - Mardi</v>
      </c>
      <c r="FS2" s="156"/>
      <c r="FT2" s="156" t="str">
        <f ca="1">IF(FT3="","",VLOOKUP(WEEKDAY(FT3,2),[2]INFO_CALENDRIER!$C$2:$D$8,2,FALSE))</f>
        <v>3 - Mercredi</v>
      </c>
      <c r="FU2" s="156"/>
      <c r="FV2" s="156" t="str">
        <f ca="1">IF(FV3="","",VLOOKUP(WEEKDAY(FV3,2),[2]INFO_CALENDRIER!$C$2:$D$8,2,FALSE))</f>
        <v>4 - Jeudi</v>
      </c>
      <c r="FW2" s="156"/>
      <c r="FX2" s="156" t="str">
        <f ca="1">IF(FX3="","",VLOOKUP(WEEKDAY(FX3,2),[2]INFO_CALENDRIER!$C$2:$D$8,2,FALSE))</f>
        <v>5 - Vendredi</v>
      </c>
      <c r="FY2" s="156"/>
      <c r="FZ2" s="156" t="str">
        <f ca="1">IF(FZ3="","",VLOOKUP(WEEKDAY(FZ3,2),[2]INFO_CALENDRIER!$C$2:$D$8,2,FALSE))</f>
        <v>6 - Samedi</v>
      </c>
      <c r="GA2" s="156"/>
      <c r="GB2" s="156" t="str">
        <f ca="1">IF(GB3="","",VLOOKUP(WEEKDAY(GB3,2),[2]INFO_CALENDRIER!$C$2:$D$8,2,FALSE))</f>
        <v>7 - Dimanche</v>
      </c>
      <c r="GC2" s="156"/>
      <c r="GD2" s="156" t="str">
        <f ca="1">IF(GD3="","",VLOOKUP(WEEKDAY(GD3,2),[2]INFO_CALENDRIER!$C$2:$D$8,2,FALSE))</f>
        <v>1 - Lundi</v>
      </c>
      <c r="GE2" s="156"/>
      <c r="GF2" s="156" t="str">
        <f ca="1">IF(GF3="","",VLOOKUP(WEEKDAY(GF3,2),[2]INFO_CALENDRIER!$C$2:$D$8,2,FALSE))</f>
        <v>2 - Mardi</v>
      </c>
      <c r="GG2" s="156"/>
      <c r="GH2" s="156" t="str">
        <f ca="1">IF(GH3="","",VLOOKUP(WEEKDAY(GH3,2),[2]INFO_CALENDRIER!$C$2:$D$8,2,FALSE))</f>
        <v>3 - Mercredi</v>
      </c>
      <c r="GI2" s="156"/>
      <c r="GJ2" s="156" t="str">
        <f ca="1">IF(GJ3="","",VLOOKUP(WEEKDAY(GJ3,2),[2]INFO_CALENDRIER!$C$2:$D$8,2,FALSE))</f>
        <v>4 - Jeudi</v>
      </c>
      <c r="GK2" s="156"/>
      <c r="GL2" s="156" t="str">
        <f ca="1">IF(GL3="","",VLOOKUP(WEEKDAY(GL3,2),[2]INFO_CALENDRIER!$C$2:$D$8,2,FALSE))</f>
        <v>5 - Vendredi</v>
      </c>
      <c r="GM2" s="156"/>
      <c r="GN2" s="156" t="str">
        <f ca="1">IF(GN3="","",VLOOKUP(WEEKDAY(GN3,2),[2]INFO_CALENDRIER!$C$2:$D$8,2,FALSE))</f>
        <v>6 - Samedi</v>
      </c>
      <c r="GO2" s="156"/>
      <c r="GP2" s="156" t="str">
        <f ca="1">IF(GP3="","",VLOOKUP(WEEKDAY(GP3,2),[2]INFO_CALENDRIER!$C$2:$D$8,2,FALSE))</f>
        <v>7 - Dimanche</v>
      </c>
      <c r="GQ2" s="156"/>
      <c r="GR2" s="156" t="str">
        <f ca="1">IF(GR3="","",VLOOKUP(WEEKDAY(GR3,2),[2]INFO_CALENDRIER!$C$2:$D$8,2,FALSE))</f>
        <v>1 - Lundi</v>
      </c>
      <c r="GS2" s="156"/>
      <c r="GT2" s="156" t="str">
        <f ca="1">IF(GT3="","",VLOOKUP(WEEKDAY(GT3,2),[2]INFO_CALENDRIER!$C$2:$D$8,2,FALSE))</f>
        <v>2 - Mardi</v>
      </c>
      <c r="GU2" s="156"/>
      <c r="GV2" s="156" t="str">
        <f ca="1">IF(GV3="","",VLOOKUP(WEEKDAY(GV3,2),[2]INFO_CALENDRIER!$C$2:$D$8,2,FALSE))</f>
        <v>3 - Mercredi</v>
      </c>
      <c r="GW2" s="156"/>
      <c r="GX2" s="156" t="str">
        <f ca="1">IF(GX3="","",VLOOKUP(WEEKDAY(GX3,2),[2]INFO_CALENDRIER!$C$2:$D$8,2,FALSE))</f>
        <v>4 - Jeudi</v>
      </c>
      <c r="GY2" s="156"/>
      <c r="GZ2" s="156" t="str">
        <f ca="1">IF(GZ3="","",VLOOKUP(WEEKDAY(GZ3,2),[2]INFO_CALENDRIER!$C$2:$D$8,2,FALSE))</f>
        <v>5 - Vendredi</v>
      </c>
      <c r="HA2" s="156"/>
      <c r="HB2" s="156" t="str">
        <f ca="1">IF(HB3="","",VLOOKUP(WEEKDAY(HB3,2),[2]INFO_CALENDRIER!$C$2:$D$8,2,FALSE))</f>
        <v>6 - Samedi</v>
      </c>
      <c r="HC2" s="156"/>
      <c r="HD2" s="156" t="str">
        <f ca="1">IF(HD3="","",VLOOKUP(WEEKDAY(HD3,2),[2]INFO_CALENDRIER!$C$2:$D$8,2,FALSE))</f>
        <v>7 - Dimanche</v>
      </c>
      <c r="HE2" s="156"/>
      <c r="HF2" s="156" t="str">
        <f ca="1">IF(HF3="","",VLOOKUP(WEEKDAY(HF3,2),[2]INFO_CALENDRIER!$C$2:$D$8,2,FALSE))</f>
        <v>1 - Lundi</v>
      </c>
      <c r="HG2" s="156"/>
      <c r="HH2" s="156" t="str">
        <f ca="1">IF(HH3="","",VLOOKUP(WEEKDAY(HH3,2),[2]INFO_CALENDRIER!$C$2:$D$8,2,FALSE))</f>
        <v>2 - Mardi</v>
      </c>
      <c r="HI2" s="156"/>
      <c r="HJ2" s="156" t="str">
        <f ca="1">IF(HJ3="","",VLOOKUP(WEEKDAY(HJ3,2),[2]INFO_CALENDRIER!$C$2:$D$8,2,FALSE))</f>
        <v>3 - Mercredi</v>
      </c>
      <c r="HK2" s="156"/>
      <c r="HL2" s="156" t="str">
        <f ca="1">IF(HL3="","",VLOOKUP(WEEKDAY(HL3,2),[2]INFO_CALENDRIER!$C$2:$D$8,2,FALSE))</f>
        <v>4 - Jeudi</v>
      </c>
      <c r="HM2" s="156"/>
      <c r="HN2" s="156" t="str">
        <f ca="1">IF(HN3="","",VLOOKUP(WEEKDAY(HN3,2),[2]INFO_CALENDRIER!$C$2:$D$8,2,FALSE))</f>
        <v>5 - Vendredi</v>
      </c>
      <c r="HO2" s="156"/>
      <c r="HP2" s="156" t="str">
        <f ca="1">IF(HP3="","",VLOOKUP(WEEKDAY(HP3,2),[2]INFO_CALENDRIER!$C$2:$D$8,2,FALSE))</f>
        <v>6 - Samedi</v>
      </c>
      <c r="HQ2" s="156"/>
      <c r="HR2" s="156" t="str">
        <f ca="1">IF(HR3="","",VLOOKUP(WEEKDAY(HR3,2),[2]INFO_CALENDRIER!$C$2:$D$8,2,FALSE))</f>
        <v>7 - Dimanche</v>
      </c>
      <c r="HS2" s="156"/>
      <c r="HT2" s="156" t="str">
        <f ca="1">IF(HT3="","",VLOOKUP(WEEKDAY(HT3,2),[2]INFO_CALENDRIER!$C$2:$D$8,2,FALSE))</f>
        <v>1 - Lundi</v>
      </c>
      <c r="HU2" s="156"/>
      <c r="HV2" s="156" t="str">
        <f ca="1">IF(HV3="","",VLOOKUP(WEEKDAY(HV3,2),[2]INFO_CALENDRIER!$C$2:$D$8,2,FALSE))</f>
        <v>2 - Mardi</v>
      </c>
      <c r="HW2" s="156"/>
      <c r="HX2" s="156" t="str">
        <f ca="1">IF(HX3="","",VLOOKUP(WEEKDAY(HX3,2),[2]INFO_CALENDRIER!$C$2:$D$8,2,FALSE))</f>
        <v>3 - Mercredi</v>
      </c>
      <c r="HY2" s="156"/>
      <c r="HZ2" s="156" t="str">
        <f ca="1">IF(HZ3="","",VLOOKUP(WEEKDAY(HZ3,2),[2]INFO_CALENDRIER!$C$2:$D$8,2,FALSE))</f>
        <v>4 - Jeudi</v>
      </c>
      <c r="IA2" s="156"/>
      <c r="IB2" s="156" t="str">
        <f ca="1">IF(IB3="","",VLOOKUP(WEEKDAY(IB3,2),[2]INFO_CALENDRIER!$C$2:$D$8,2,FALSE))</f>
        <v>5 - Vendredi</v>
      </c>
      <c r="IC2" s="156"/>
      <c r="ID2" s="156" t="str">
        <f ca="1">IF(ID3="","",VLOOKUP(WEEKDAY(ID3,2),[2]INFO_CALENDRIER!$C$2:$D$8,2,FALSE))</f>
        <v>6 - Samedi</v>
      </c>
      <c r="IE2" s="156"/>
      <c r="IF2" s="156" t="str">
        <f ca="1">IF(IF3="","",VLOOKUP(WEEKDAY(IF3,2),[2]INFO_CALENDRIER!$C$2:$D$8,2,FALSE))</f>
        <v>7 - Dimanche</v>
      </c>
      <c r="IG2" s="156"/>
      <c r="IH2" s="156" t="str">
        <f ca="1">IF(IH3="","",VLOOKUP(WEEKDAY(IH3,2),[2]INFO_CALENDRIER!$C$2:$D$8,2,FALSE))</f>
        <v>1 - Lundi</v>
      </c>
      <c r="II2" s="156"/>
      <c r="IJ2" s="156" t="str">
        <f ca="1">IF(IJ3="","",VLOOKUP(WEEKDAY(IJ3,2),[2]INFO_CALENDRIER!$C$2:$D$8,2,FALSE))</f>
        <v>2 - Mardi</v>
      </c>
      <c r="IK2" s="156"/>
      <c r="IL2" s="156" t="str">
        <f ca="1">IF(IL3="","",VLOOKUP(WEEKDAY(IL3,2),[2]INFO_CALENDRIER!$C$2:$D$8,2,FALSE))</f>
        <v>3 - Mercredi</v>
      </c>
      <c r="IM2" s="156"/>
      <c r="IN2" s="156" t="str">
        <f ca="1">IF(IN3="","",VLOOKUP(WEEKDAY(IN3,2),[2]INFO_CALENDRIER!$C$2:$D$8,2,FALSE))</f>
        <v>4 - Jeudi</v>
      </c>
      <c r="IO2" s="156"/>
      <c r="IP2" s="156" t="str">
        <f ca="1">IF(IP3="","",VLOOKUP(WEEKDAY(IP3,2),[2]INFO_CALENDRIER!$C$2:$D$8,2,FALSE))</f>
        <v>5 - Vendredi</v>
      </c>
      <c r="IQ2" s="156"/>
      <c r="IR2" s="156" t="str">
        <f ca="1">IF(IR3="","",VLOOKUP(WEEKDAY(IR3,2),[2]INFO_CALENDRIER!$C$2:$D$8,2,FALSE))</f>
        <v>6 - Samedi</v>
      </c>
      <c r="IS2" s="156"/>
      <c r="IT2" s="156" t="str">
        <f ca="1">IF(IT3="","",VLOOKUP(WEEKDAY(IT3,2),[2]INFO_CALENDRIER!$C$2:$D$8,2,FALSE))</f>
        <v>7 - Dimanche</v>
      </c>
      <c r="IU2" s="156"/>
      <c r="IV2" s="156" t="str">
        <f ca="1">IF(IV3="","",VLOOKUP(WEEKDAY(IV3,2),[2]INFO_CALENDRIER!$C$2:$D$8,2,FALSE))</f>
        <v>1 - Lundi</v>
      </c>
      <c r="IW2" s="156"/>
      <c r="IX2" s="156" t="str">
        <f ca="1">IF(IX3="","",VLOOKUP(WEEKDAY(IX3,2),[2]INFO_CALENDRIER!$C$2:$D$8,2,FALSE))</f>
        <v>2 - Mardi</v>
      </c>
      <c r="IY2" s="156"/>
      <c r="IZ2" s="156" t="str">
        <f ca="1">IF(IZ3="","",VLOOKUP(WEEKDAY(IZ3,2),[2]INFO_CALENDRIER!$C$2:$D$8,2,FALSE))</f>
        <v>3 - Mercredi</v>
      </c>
      <c r="JA2" s="156"/>
      <c r="JB2" s="156" t="str">
        <f ca="1">IF(JB3="","",VLOOKUP(WEEKDAY(JB3,2),[2]INFO_CALENDRIER!$C$2:$D$8,2,FALSE))</f>
        <v>4 - Jeudi</v>
      </c>
      <c r="JC2" s="156"/>
      <c r="JD2" s="156" t="str">
        <f ca="1">IF(JD3="","",VLOOKUP(WEEKDAY(JD3,2),[2]INFO_CALENDRIER!$C$2:$D$8,2,FALSE))</f>
        <v>5 - Vendredi</v>
      </c>
      <c r="JE2" s="156"/>
      <c r="JF2" s="156" t="str">
        <f ca="1">IF(JF3="","",VLOOKUP(WEEKDAY(JF3,2),[2]INFO_CALENDRIER!$C$2:$D$8,2,FALSE))</f>
        <v>6 - Samedi</v>
      </c>
      <c r="JG2" s="156"/>
      <c r="JH2" s="156" t="str">
        <f ca="1">IF(JH3="","",VLOOKUP(WEEKDAY(JH3,2),[2]INFO_CALENDRIER!$C$2:$D$8,2,FALSE))</f>
        <v>7 - Dimanche</v>
      </c>
      <c r="JI2" s="156"/>
      <c r="JJ2" s="156" t="str">
        <f ca="1">IF(JJ3="","",VLOOKUP(WEEKDAY(JJ3,2),[2]INFO_CALENDRIER!$C$2:$D$8,2,FALSE))</f>
        <v>1 - Lundi</v>
      </c>
      <c r="JK2" s="156"/>
      <c r="JL2" s="156" t="str">
        <f ca="1">IF(JL3="","",VLOOKUP(WEEKDAY(JL3,2),[2]INFO_CALENDRIER!$C$2:$D$8,2,FALSE))</f>
        <v>2 - Mardi</v>
      </c>
      <c r="JM2" s="156"/>
      <c r="JN2" s="156" t="str">
        <f ca="1">IF(JN3="","",VLOOKUP(WEEKDAY(JN3,2),[2]INFO_CALENDRIER!$C$2:$D$8,2,FALSE))</f>
        <v>3 - Mercredi</v>
      </c>
      <c r="JO2" s="156"/>
      <c r="JP2" s="156" t="str">
        <f ca="1">IF(JP3="","",VLOOKUP(WEEKDAY(JP3,2),[2]INFO_CALENDRIER!$C$2:$D$8,2,FALSE))</f>
        <v>4 - Jeudi</v>
      </c>
      <c r="JQ2" s="156"/>
      <c r="JR2" s="156" t="str">
        <f ca="1">IF(JR3="","",VLOOKUP(WEEKDAY(JR3,2),[2]INFO_CALENDRIER!$C$2:$D$8,2,FALSE))</f>
        <v>5 - Vendredi</v>
      </c>
      <c r="JS2" s="156"/>
      <c r="JT2" s="156" t="str">
        <f ca="1">IF(JT3="","",VLOOKUP(WEEKDAY(JT3,2),[2]INFO_CALENDRIER!$C$2:$D$8,2,FALSE))</f>
        <v>6 - Samedi</v>
      </c>
      <c r="JU2" s="156"/>
      <c r="JV2" s="156" t="str">
        <f ca="1">IF(JV3="","",VLOOKUP(WEEKDAY(JV3,2),[2]INFO_CALENDRIER!$C$2:$D$8,2,FALSE))</f>
        <v>7 - Dimanche</v>
      </c>
      <c r="JW2" s="156"/>
      <c r="JX2" s="156" t="str">
        <f ca="1">IF(JX3="","",VLOOKUP(WEEKDAY(JX3,2),[2]INFO_CALENDRIER!$C$2:$D$8,2,FALSE))</f>
        <v>1 - Lundi</v>
      </c>
      <c r="JY2" s="156"/>
      <c r="JZ2" s="156" t="str">
        <f ca="1">IF(JZ3="","",VLOOKUP(WEEKDAY(JZ3,2),[2]INFO_CALENDRIER!$C$2:$D$8,2,FALSE))</f>
        <v>2 - Mardi</v>
      </c>
      <c r="KA2" s="156"/>
      <c r="KB2" s="156" t="str">
        <f ca="1">IF(KB3="","",VLOOKUP(WEEKDAY(KB3,2),[2]INFO_CALENDRIER!$C$2:$D$8,2,FALSE))</f>
        <v>3 - Mercredi</v>
      </c>
      <c r="KC2" s="156"/>
      <c r="KD2" s="156" t="str">
        <f ca="1">IF(KD3="","",VLOOKUP(WEEKDAY(KD3,2),[2]INFO_CALENDRIER!$C$2:$D$8,2,FALSE))</f>
        <v>4 - Jeudi</v>
      </c>
      <c r="KE2" s="156"/>
      <c r="KF2" s="156" t="str">
        <f ca="1">IF(KF3="","",VLOOKUP(WEEKDAY(KF3,2),[2]INFO_CALENDRIER!$C$2:$D$8,2,FALSE))</f>
        <v>5 - Vendredi</v>
      </c>
      <c r="KG2" s="156"/>
      <c r="KH2" s="156" t="str">
        <f ca="1">IF(KH3="","",VLOOKUP(WEEKDAY(KH3,2),[2]INFO_CALENDRIER!$C$2:$D$8,2,FALSE))</f>
        <v>6 - Samedi</v>
      </c>
      <c r="KI2" s="156"/>
      <c r="KJ2" s="156" t="str">
        <f ca="1">IF(KJ3="","",VLOOKUP(WEEKDAY(KJ3,2),[2]INFO_CALENDRIER!$C$2:$D$8,2,FALSE))</f>
        <v>7 - Dimanche</v>
      </c>
      <c r="KK2" s="156"/>
      <c r="KL2" s="156" t="str">
        <f ca="1">IF(KL3="","",VLOOKUP(WEEKDAY(KL3,2),[2]INFO_CALENDRIER!$C$2:$D$8,2,FALSE))</f>
        <v>1 - Lundi</v>
      </c>
      <c r="KM2" s="156"/>
      <c r="KN2" s="156" t="str">
        <f ca="1">IF(KN3="","",VLOOKUP(WEEKDAY(KN3,2),[2]INFO_CALENDRIER!$C$2:$D$8,2,FALSE))</f>
        <v>2 - Mardi</v>
      </c>
      <c r="KO2" s="156"/>
      <c r="KP2" s="156" t="str">
        <f ca="1">IF(KP3="","",VLOOKUP(WEEKDAY(KP3,2),[2]INFO_CALENDRIER!$C$2:$D$8,2,FALSE))</f>
        <v>3 - Mercredi</v>
      </c>
      <c r="KQ2" s="156"/>
      <c r="KR2" s="156" t="str">
        <f ca="1">IF(KR3="","",VLOOKUP(WEEKDAY(KR3,2),[2]INFO_CALENDRIER!$C$2:$D$8,2,FALSE))</f>
        <v>4 - Jeudi</v>
      </c>
      <c r="KS2" s="156"/>
      <c r="KT2" s="156" t="str">
        <f ca="1">IF(KT3="","",VLOOKUP(WEEKDAY(KT3,2),[2]INFO_CALENDRIER!$C$2:$D$8,2,FALSE))</f>
        <v>5 - Vendredi</v>
      </c>
      <c r="KU2" s="156"/>
      <c r="KV2" s="156" t="str">
        <f ca="1">IF(KV3="","",VLOOKUP(WEEKDAY(KV3,2),[2]INFO_CALENDRIER!$C$2:$D$8,2,FALSE))</f>
        <v>6 - Samedi</v>
      </c>
      <c r="KW2" s="156"/>
      <c r="KX2" s="156" t="str">
        <f ca="1">IF(KX3="","",VLOOKUP(WEEKDAY(KX3,2),[2]INFO_CALENDRIER!$C$2:$D$8,2,FALSE))</f>
        <v>7 - Dimanche</v>
      </c>
      <c r="KY2" s="156"/>
      <c r="KZ2" s="156" t="str">
        <f ca="1">IF(KZ3="","",VLOOKUP(WEEKDAY(KZ3,2),[2]INFO_CALENDRIER!$C$2:$D$8,2,FALSE))</f>
        <v>1 - Lundi</v>
      </c>
      <c r="LA2" s="156"/>
      <c r="LB2" s="156" t="str">
        <f ca="1">IF(LB3="","",VLOOKUP(WEEKDAY(LB3,2),[2]INFO_CALENDRIER!$C$2:$D$8,2,FALSE))</f>
        <v>2 - Mardi</v>
      </c>
      <c r="LC2" s="156"/>
      <c r="LD2" s="156" t="str">
        <f ca="1">IF(LD3="","",VLOOKUP(WEEKDAY(LD3,2),[2]INFO_CALENDRIER!$C$2:$D$8,2,FALSE))</f>
        <v>3 - Mercredi</v>
      </c>
      <c r="LE2" s="156"/>
      <c r="LF2" s="156" t="str">
        <f ca="1">IF(LF3="","",VLOOKUP(WEEKDAY(LF3,2),[2]INFO_CALENDRIER!$C$2:$D$8,2,FALSE))</f>
        <v>4 - Jeudi</v>
      </c>
      <c r="LG2" s="156"/>
      <c r="LH2" s="156" t="str">
        <f ca="1">IF(LH3="","",VLOOKUP(WEEKDAY(LH3,2),[2]INFO_CALENDRIER!$C$2:$D$8,2,FALSE))</f>
        <v>5 - Vendredi</v>
      </c>
      <c r="LI2" s="156"/>
      <c r="LJ2" s="156" t="str">
        <f ca="1">IF(LJ3="","",VLOOKUP(WEEKDAY(LJ3,2),[2]INFO_CALENDRIER!$C$2:$D$8,2,FALSE))</f>
        <v>6 - Samedi</v>
      </c>
      <c r="LK2" s="156"/>
      <c r="LL2" s="156" t="str">
        <f ca="1">IF(LL3="","",VLOOKUP(WEEKDAY(LL3,2),[2]INFO_CALENDRIER!$C$2:$D$8,2,FALSE))</f>
        <v>7 - Dimanche</v>
      </c>
      <c r="LM2" s="156"/>
      <c r="LN2" s="156" t="str">
        <f ca="1">IF(LN3="","",VLOOKUP(WEEKDAY(LN3,2),[2]INFO_CALENDRIER!$C$2:$D$8,2,FALSE))</f>
        <v>1 - Lundi</v>
      </c>
      <c r="LO2" s="156"/>
      <c r="LP2" s="156" t="str">
        <f ca="1">IF(LP3="","",VLOOKUP(WEEKDAY(LP3,2),[2]INFO_CALENDRIER!$C$2:$D$8,2,FALSE))</f>
        <v>2 - Mardi</v>
      </c>
      <c r="LQ2" s="156"/>
      <c r="LR2" s="156" t="str">
        <f ca="1">IF(LR3="","",VLOOKUP(WEEKDAY(LR3,2),[2]INFO_CALENDRIER!$C$2:$D$8,2,FALSE))</f>
        <v>3 - Mercredi</v>
      </c>
      <c r="LS2" s="156"/>
      <c r="LT2" s="156" t="str">
        <f ca="1">IF(LT3="","",VLOOKUP(WEEKDAY(LT3,2),[2]INFO_CALENDRIER!$C$2:$D$8,2,FALSE))</f>
        <v>4 - Jeudi</v>
      </c>
      <c r="LU2" s="156"/>
      <c r="LV2" s="156" t="str">
        <f ca="1">IF(LV3="","",VLOOKUP(WEEKDAY(LV3,2),[2]INFO_CALENDRIER!$C$2:$D$8,2,FALSE))</f>
        <v>5 - Vendredi</v>
      </c>
      <c r="LW2" s="156"/>
      <c r="LX2" s="156" t="str">
        <f ca="1">IF(LX3="","",VLOOKUP(WEEKDAY(LX3,2),[2]INFO_CALENDRIER!$C$2:$D$8,2,FALSE))</f>
        <v>6 - Samedi</v>
      </c>
      <c r="LY2" s="156"/>
      <c r="LZ2" s="156" t="str">
        <f ca="1">IF(LZ3="","",VLOOKUP(WEEKDAY(LZ3,2),[2]INFO_CALENDRIER!$C$2:$D$8,2,FALSE))</f>
        <v>7 - Dimanche</v>
      </c>
      <c r="MA2" s="156"/>
      <c r="MB2" s="156" t="str">
        <f ca="1">IF(MB3="","",VLOOKUP(WEEKDAY(MB3,2),[2]INFO_CALENDRIER!$C$2:$D$8,2,FALSE))</f>
        <v>1 - Lundi</v>
      </c>
      <c r="MC2" s="156"/>
      <c r="MD2" s="156" t="str">
        <f ca="1">IF(MD3="","",VLOOKUP(WEEKDAY(MD3,2),[2]INFO_CALENDRIER!$C$2:$D$8,2,FALSE))</f>
        <v>2 - Mardi</v>
      </c>
      <c r="ME2" s="156"/>
      <c r="MF2" s="156" t="str">
        <f ca="1">IF(MF3="","",VLOOKUP(WEEKDAY(MF3,2),[2]INFO_CALENDRIER!$C$2:$D$8,2,FALSE))</f>
        <v>3 - Mercredi</v>
      </c>
      <c r="MG2" s="156"/>
      <c r="MH2" s="156" t="str">
        <f ca="1">IF(MH3="","",VLOOKUP(WEEKDAY(MH3,2),[2]INFO_CALENDRIER!$C$2:$D$8,2,FALSE))</f>
        <v>4 - Jeudi</v>
      </c>
      <c r="MI2" s="156"/>
      <c r="MJ2" s="156" t="str">
        <f ca="1">IF(MJ3="","",VLOOKUP(WEEKDAY(MJ3,2),[2]INFO_CALENDRIER!$C$2:$D$8,2,FALSE))</f>
        <v>5 - Vendredi</v>
      </c>
      <c r="MK2" s="156"/>
      <c r="ML2" s="156" t="str">
        <f ca="1">IF(ML3="","",VLOOKUP(WEEKDAY(ML3,2),[2]INFO_CALENDRIER!$C$2:$D$8,2,FALSE))</f>
        <v>6 - Samedi</v>
      </c>
      <c r="MM2" s="156"/>
      <c r="MN2" s="156" t="str">
        <f ca="1">IF(MN3="","",VLOOKUP(WEEKDAY(MN3,2),[2]INFO_CALENDRIER!$C$2:$D$8,2,FALSE))</f>
        <v>7 - Dimanche</v>
      </c>
      <c r="MO2" s="156"/>
      <c r="MP2" s="156" t="str">
        <f ca="1">IF(MP3="","",VLOOKUP(WEEKDAY(MP3,2),[2]INFO_CALENDRIER!$C$2:$D$8,2,FALSE))</f>
        <v>1 - Lundi</v>
      </c>
      <c r="MQ2" s="156"/>
      <c r="MR2" s="156" t="str">
        <f ca="1">IF(MR3="","",VLOOKUP(WEEKDAY(MR3,2),[2]INFO_CALENDRIER!$C$2:$D$8,2,FALSE))</f>
        <v>2 - Mardi</v>
      </c>
      <c r="MS2" s="156"/>
      <c r="MT2" s="156" t="str">
        <f ca="1">IF(MT3="","",VLOOKUP(WEEKDAY(MT3,2),[2]INFO_CALENDRIER!$C$2:$D$8,2,FALSE))</f>
        <v>3 - Mercredi</v>
      </c>
      <c r="MU2" s="156"/>
      <c r="MV2" s="156" t="str">
        <f ca="1">IF(MV3="","",VLOOKUP(WEEKDAY(MV3,2),[2]INFO_CALENDRIER!$C$2:$D$8,2,FALSE))</f>
        <v>4 - Jeudi</v>
      </c>
      <c r="MW2" s="156"/>
      <c r="MX2" s="156" t="str">
        <f ca="1">IF(MX3="","",VLOOKUP(WEEKDAY(MX3,2),[2]INFO_CALENDRIER!$C$2:$D$8,2,FALSE))</f>
        <v>5 - Vendredi</v>
      </c>
      <c r="MY2" s="156"/>
      <c r="MZ2" s="156" t="str">
        <f ca="1">IF(MZ3="","",VLOOKUP(WEEKDAY(MZ3,2),[2]INFO_CALENDRIER!$C$2:$D$8,2,FALSE))</f>
        <v>6 - Samedi</v>
      </c>
      <c r="NA2" s="156"/>
      <c r="NB2" s="156" t="str">
        <f ca="1">IF(NB3="","",VLOOKUP(WEEKDAY(NB3,2),[2]INFO_CALENDRIER!$C$2:$D$8,2,FALSE))</f>
        <v>7 - Dimanche</v>
      </c>
      <c r="NC2" s="156"/>
      <c r="ND2" s="156" t="str">
        <f ca="1">IF(ND3="","",VLOOKUP(WEEKDAY(ND3,2),[2]INFO_CALENDRIER!$C$2:$D$8,2,FALSE))</f>
        <v>1 - Lundi</v>
      </c>
      <c r="NE2" s="156"/>
      <c r="NF2" s="156" t="str">
        <f ca="1">IF(NF3="","",VLOOKUP(WEEKDAY(NF3,2),[2]INFO_CALENDRIER!$C$2:$D$8,2,FALSE))</f>
        <v>2 - Mardi</v>
      </c>
      <c r="NG2" s="156"/>
      <c r="NH2" s="156" t="str">
        <f ca="1">IF(NH3="","",VLOOKUP(WEEKDAY(NH3,2),[2]INFO_CALENDRIER!$C$2:$D$8,2,FALSE))</f>
        <v>3 - Mercredi</v>
      </c>
      <c r="NI2" s="156"/>
      <c r="NJ2" s="156" t="str">
        <f ca="1">IF(NJ3="","",VLOOKUP(WEEKDAY(NJ3,2),[2]INFO_CALENDRIER!$C$2:$D$8,2,FALSE))</f>
        <v>4 - Jeudi</v>
      </c>
      <c r="NK2" s="156"/>
      <c r="NL2" s="156" t="str">
        <f ca="1">IF(NL3="","",VLOOKUP(WEEKDAY(NL3,2),[2]INFO_CALENDRIER!$C$2:$D$8,2,FALSE))</f>
        <v>5 - Vendredi</v>
      </c>
      <c r="NM2" s="156"/>
      <c r="NN2" s="156" t="str">
        <f ca="1">IF(NN3="","",VLOOKUP(WEEKDAY(NN3,2),[2]INFO_CALENDRIER!$C$2:$D$8,2,FALSE))</f>
        <v>6 - Samedi</v>
      </c>
      <c r="NO2" s="156"/>
      <c r="NP2" s="156" t="str">
        <f ca="1">IF(NP3="","",VLOOKUP(WEEKDAY(NP3,2),[2]INFO_CALENDRIER!$C$2:$D$8,2,FALSE))</f>
        <v>7 - Dimanche</v>
      </c>
      <c r="NQ2" s="156"/>
      <c r="NR2" s="156" t="str">
        <f ca="1">IF(NR3="","",VLOOKUP(WEEKDAY(NR3,2),[2]INFO_CALENDRIER!$C$2:$D$8,2,FALSE))</f>
        <v>1 - Lundi</v>
      </c>
      <c r="NS2" s="156"/>
      <c r="NT2" s="156" t="str">
        <f ca="1">IF(NT3="","",VLOOKUP(WEEKDAY(NT3,2),[2]INFO_CALENDRIER!$C$2:$D$8,2,FALSE))</f>
        <v>2 - Mardi</v>
      </c>
      <c r="NU2" s="156"/>
      <c r="NV2" s="156" t="str">
        <f ca="1">IF(NV3="","",VLOOKUP(WEEKDAY(NV3,2),[2]INFO_CALENDRIER!$C$2:$D$8,2,FALSE))</f>
        <v>3 - Mercredi</v>
      </c>
      <c r="NW2" s="156"/>
      <c r="NX2" s="156" t="str">
        <f ca="1">IF(NX3="","",VLOOKUP(WEEKDAY(NX3,2),[2]INFO_CALENDRIER!$C$2:$D$8,2,FALSE))</f>
        <v>4 - Jeudi</v>
      </c>
      <c r="NY2" s="156"/>
      <c r="NZ2" s="156" t="str">
        <f ca="1">IF(NZ3="","",VLOOKUP(WEEKDAY(NZ3,2),[2]INFO_CALENDRIER!$C$2:$D$8,2,FALSE))</f>
        <v>5 - Vendredi</v>
      </c>
      <c r="OA2" s="156"/>
      <c r="OB2" s="156" t="str">
        <f ca="1">IF(OB3="","",VLOOKUP(WEEKDAY(OB3,2),[2]INFO_CALENDRIER!$C$2:$D$8,2,FALSE))</f>
        <v>6 - Samedi</v>
      </c>
      <c r="OC2" s="156"/>
      <c r="OD2" s="156" t="str">
        <f ca="1">IF(OD3="","",VLOOKUP(WEEKDAY(OD3,2),[2]INFO_CALENDRIER!$C$2:$D$8,2,FALSE))</f>
        <v>7 - Dimanche</v>
      </c>
      <c r="OE2" s="156"/>
      <c r="OF2" s="156" t="str">
        <f ca="1">IF(OF3="","",VLOOKUP(WEEKDAY(OF3,2),[2]INFO_CALENDRIER!$C$2:$D$8,2,FALSE))</f>
        <v>1 - Lundi</v>
      </c>
      <c r="OG2" s="156"/>
      <c r="OH2" s="156" t="str">
        <f ca="1">IF(OH3="","",VLOOKUP(WEEKDAY(OH3,2),[2]INFO_CALENDRIER!$C$2:$D$8,2,FALSE))</f>
        <v>2 - Mardi</v>
      </c>
      <c r="OI2" s="156"/>
      <c r="OJ2" s="156" t="str">
        <f ca="1">IF(OJ3="","",VLOOKUP(WEEKDAY(OJ3,2),[2]INFO_CALENDRIER!$C$2:$D$8,2,FALSE))</f>
        <v>3 - Mercredi</v>
      </c>
      <c r="OK2" s="156"/>
      <c r="OL2" s="156" t="str">
        <f ca="1">IF(OL3="","",VLOOKUP(WEEKDAY(OL3,2),[2]INFO_CALENDRIER!$C$2:$D$8,2,FALSE))</f>
        <v>4 - Jeudi</v>
      </c>
      <c r="OM2" s="156"/>
      <c r="ON2" s="156" t="str">
        <f ca="1">IF(ON3="","",VLOOKUP(WEEKDAY(ON3,2),[2]INFO_CALENDRIER!$C$2:$D$8,2,FALSE))</f>
        <v>5 - Vendredi</v>
      </c>
      <c r="OO2" s="156"/>
      <c r="OP2" s="156" t="str">
        <f ca="1">IF(OP3="","",VLOOKUP(WEEKDAY(OP3,2),[2]INFO_CALENDRIER!$C$2:$D$8,2,FALSE))</f>
        <v>6 - Samedi</v>
      </c>
      <c r="OQ2" s="156"/>
      <c r="OR2" s="156" t="str">
        <f ca="1">IF(OR3="","",VLOOKUP(WEEKDAY(OR3,2),[2]INFO_CALENDRIER!$C$2:$D$8,2,FALSE))</f>
        <v>7 - Dimanche</v>
      </c>
      <c r="OS2" s="156"/>
      <c r="OT2" s="156" t="str">
        <f ca="1">IF(OT3="","",VLOOKUP(WEEKDAY(OT3,2),[2]INFO_CALENDRIER!$C$2:$D$8,2,FALSE))</f>
        <v>1 - Lundi</v>
      </c>
      <c r="OU2" s="156"/>
      <c r="OV2" s="156" t="str">
        <f ca="1">IF(OV3="","",VLOOKUP(WEEKDAY(OV3,2),[2]INFO_CALENDRIER!$C$2:$D$8,2,FALSE))</f>
        <v>2 - Mardi</v>
      </c>
      <c r="OW2" s="156"/>
      <c r="OX2" s="156" t="str">
        <f ca="1">IF(OX3="","",VLOOKUP(WEEKDAY(OX3,2),[2]INFO_CALENDRIER!$C$2:$D$8,2,FALSE))</f>
        <v>3 - Mercredi</v>
      </c>
      <c r="OY2" s="156"/>
      <c r="OZ2" s="156" t="str">
        <f ca="1">IF(OZ3="","",VLOOKUP(WEEKDAY(OZ3,2),[2]INFO_CALENDRIER!$C$2:$D$8,2,FALSE))</f>
        <v>4 - Jeudi</v>
      </c>
      <c r="PA2" s="156"/>
      <c r="PB2" s="156" t="str">
        <f ca="1">IF(PB3="","",VLOOKUP(WEEKDAY(PB3,2),[2]INFO_CALENDRIER!$C$2:$D$8,2,FALSE))</f>
        <v>5 - Vendredi</v>
      </c>
      <c r="PC2" s="156"/>
      <c r="PD2" s="156" t="str">
        <f ca="1">IF(PD3="","",VLOOKUP(WEEKDAY(PD3,2),[2]INFO_CALENDRIER!$C$2:$D$8,2,FALSE))</f>
        <v>6 - Samedi</v>
      </c>
      <c r="PE2" s="156"/>
      <c r="PF2" s="156" t="str">
        <f ca="1">IF(PF3="","",VLOOKUP(WEEKDAY(PF3,2),[2]INFO_CALENDRIER!$C$2:$D$8,2,FALSE))</f>
        <v>7 - Dimanche</v>
      </c>
      <c r="PG2" s="156"/>
      <c r="PH2" s="156" t="str">
        <f ca="1">IF(PH3="","",VLOOKUP(WEEKDAY(PH3,2),[2]INFO_CALENDRIER!$C$2:$D$8,2,FALSE))</f>
        <v>1 - Lundi</v>
      </c>
      <c r="PI2" s="156"/>
      <c r="PJ2" s="156" t="str">
        <f ca="1">IF(PJ3="","",VLOOKUP(WEEKDAY(PJ3,2),[2]INFO_CALENDRIER!$C$2:$D$8,2,FALSE))</f>
        <v>2 - Mardi</v>
      </c>
      <c r="PK2" s="156"/>
      <c r="PL2" s="156" t="str">
        <f ca="1">IF(PL3="","",VLOOKUP(WEEKDAY(PL3,2),[2]INFO_CALENDRIER!$C$2:$D$8,2,FALSE))</f>
        <v>3 - Mercredi</v>
      </c>
      <c r="PM2" s="156"/>
      <c r="PN2" s="156" t="str">
        <f ca="1">IF(PN3="","",VLOOKUP(WEEKDAY(PN3,2),[2]INFO_CALENDRIER!$C$2:$D$8,2,FALSE))</f>
        <v>4 - Jeudi</v>
      </c>
      <c r="PO2" s="156"/>
      <c r="PP2" s="156" t="str">
        <f ca="1">IF(PP3="","",VLOOKUP(WEEKDAY(PP3,2),[2]INFO_CALENDRIER!$C$2:$D$8,2,FALSE))</f>
        <v>5 - Vendredi</v>
      </c>
      <c r="PQ2" s="156"/>
      <c r="PR2" s="156" t="str">
        <f ca="1">IF(PR3="","",VLOOKUP(WEEKDAY(PR3,2),[2]INFO_CALENDRIER!$C$2:$D$8,2,FALSE))</f>
        <v>6 - Samedi</v>
      </c>
      <c r="PS2" s="156"/>
      <c r="PT2" s="156" t="str">
        <f ca="1">IF(PT3="","",VLOOKUP(WEEKDAY(PT3,2),[2]INFO_CALENDRIER!$C$2:$D$8,2,FALSE))</f>
        <v>7 - Dimanche</v>
      </c>
      <c r="PU2" s="156"/>
      <c r="PV2" s="156" t="str">
        <f ca="1">IF(PV3="","",VLOOKUP(WEEKDAY(PV3,2),[2]INFO_CALENDRIER!$C$2:$D$8,2,FALSE))</f>
        <v>1 - Lundi</v>
      </c>
      <c r="PW2" s="156"/>
      <c r="PX2" s="156" t="str">
        <f ca="1">IF(PX3="","",VLOOKUP(WEEKDAY(PX3,2),[2]INFO_CALENDRIER!$C$2:$D$8,2,FALSE))</f>
        <v>2 - Mardi</v>
      </c>
      <c r="PY2" s="156"/>
      <c r="PZ2" s="156" t="str">
        <f ca="1">IF(PZ3="","",VLOOKUP(WEEKDAY(PZ3,2),[2]INFO_CALENDRIER!$C$2:$D$8,2,FALSE))</f>
        <v>3 - Mercredi</v>
      </c>
      <c r="QA2" s="156"/>
      <c r="QB2" s="156" t="str">
        <f ca="1">IF(QB3="","",VLOOKUP(WEEKDAY(QB3,2),[2]INFO_CALENDRIER!$C$2:$D$8,2,FALSE))</f>
        <v>4 - Jeudi</v>
      </c>
      <c r="QC2" s="156"/>
      <c r="QD2" s="156" t="str">
        <f ca="1">IF(QD3="","",VLOOKUP(WEEKDAY(QD3,2),[2]INFO_CALENDRIER!$C$2:$D$8,2,FALSE))</f>
        <v>5 - Vendredi</v>
      </c>
      <c r="QE2" s="156"/>
      <c r="QF2" s="156" t="str">
        <f ca="1">IF(QF3="","",VLOOKUP(WEEKDAY(QF3,2),[2]INFO_CALENDRIER!$C$2:$D$8,2,FALSE))</f>
        <v>6 - Samedi</v>
      </c>
      <c r="QG2" s="156"/>
      <c r="QH2" s="156" t="str">
        <f ca="1">IF(QH3="","",VLOOKUP(WEEKDAY(QH3,2),[2]INFO_CALENDRIER!$C$2:$D$8,2,FALSE))</f>
        <v>7 - Dimanche</v>
      </c>
      <c r="QI2" s="156"/>
      <c r="QJ2" s="156" t="str">
        <f ca="1">IF(QJ3="","",VLOOKUP(WEEKDAY(QJ3,2),[2]INFO_CALENDRIER!$C$2:$D$8,2,FALSE))</f>
        <v>1 - Lundi</v>
      </c>
      <c r="QK2" s="156"/>
      <c r="QL2" s="156" t="str">
        <f ca="1">IF(QL3="","",VLOOKUP(WEEKDAY(QL3,2),[2]INFO_CALENDRIER!$C$2:$D$8,2,FALSE))</f>
        <v>2 - Mardi</v>
      </c>
      <c r="QM2" s="156"/>
      <c r="QN2" s="156" t="str">
        <f ca="1">IF(QN3="","",VLOOKUP(WEEKDAY(QN3,2),[2]INFO_CALENDRIER!$C$2:$D$8,2,FALSE))</f>
        <v>3 - Mercredi</v>
      </c>
      <c r="QO2" s="156"/>
      <c r="QP2" s="156" t="str">
        <f ca="1">IF(QP3="","",VLOOKUP(WEEKDAY(QP3,2),[2]INFO_CALENDRIER!$C$2:$D$8,2,FALSE))</f>
        <v>4 - Jeudi</v>
      </c>
      <c r="QQ2" s="156"/>
      <c r="QR2" s="156" t="str">
        <f ca="1">IF(QR3="","",VLOOKUP(WEEKDAY(QR3,2),[2]INFO_CALENDRIER!$C$2:$D$8,2,FALSE))</f>
        <v>5 - Vendredi</v>
      </c>
      <c r="QS2" s="156"/>
      <c r="QT2" s="156" t="str">
        <f ca="1">IF(QT3="","",VLOOKUP(WEEKDAY(QT3,2),[2]INFO_CALENDRIER!$C$2:$D$8,2,FALSE))</f>
        <v>6 - Samedi</v>
      </c>
      <c r="QU2" s="156"/>
      <c r="QV2" s="156" t="str">
        <f ca="1">IF(QV3="","",VLOOKUP(WEEKDAY(QV3,2),[2]INFO_CALENDRIER!$C$2:$D$8,2,FALSE))</f>
        <v>7 - Dimanche</v>
      </c>
      <c r="QW2" s="156"/>
      <c r="QX2" s="156" t="str">
        <f ca="1">IF(QX3="","",VLOOKUP(WEEKDAY(QX3,2),[2]INFO_CALENDRIER!$C$2:$D$8,2,FALSE))</f>
        <v>1 - Lundi</v>
      </c>
      <c r="QY2" s="156"/>
      <c r="QZ2" s="156" t="str">
        <f ca="1">IF(QZ3="","",VLOOKUP(WEEKDAY(QZ3,2),[2]INFO_CALENDRIER!$C$2:$D$8,2,FALSE))</f>
        <v>2 - Mardi</v>
      </c>
      <c r="RA2" s="156"/>
      <c r="RB2" s="156" t="str">
        <f ca="1">IF(RB3="","",VLOOKUP(WEEKDAY(RB3,2),[2]INFO_CALENDRIER!$C$2:$D$8,2,FALSE))</f>
        <v>3 - Mercredi</v>
      </c>
      <c r="RC2" s="156"/>
      <c r="RD2" s="156" t="str">
        <f ca="1">IF(RD3="","",VLOOKUP(WEEKDAY(RD3,2),[2]INFO_CALENDRIER!$C$2:$D$8,2,FALSE))</f>
        <v>4 - Jeudi</v>
      </c>
      <c r="RE2" s="156"/>
      <c r="RF2" s="156" t="str">
        <f ca="1">IF(RF3="","",VLOOKUP(WEEKDAY(RF3,2),[2]INFO_CALENDRIER!$C$2:$D$8,2,FALSE))</f>
        <v>5 - Vendredi</v>
      </c>
      <c r="RG2" s="156"/>
      <c r="RH2" s="156" t="str">
        <f ca="1">IF(RH3="","",VLOOKUP(WEEKDAY(RH3,2),[2]INFO_CALENDRIER!$C$2:$D$8,2,FALSE))</f>
        <v>6 - Samedi</v>
      </c>
      <c r="RI2" s="156"/>
      <c r="RJ2" s="156" t="str">
        <f ca="1">IF(RJ3="","",VLOOKUP(WEEKDAY(RJ3,2),[2]INFO_CALENDRIER!$C$2:$D$8,2,FALSE))</f>
        <v>7 - Dimanche</v>
      </c>
      <c r="RK2" s="156"/>
      <c r="RL2" s="156" t="str">
        <f ca="1">IF(RL3="","",VLOOKUP(WEEKDAY(RL3,2),[2]INFO_CALENDRIER!$C$2:$D$8,2,FALSE))</f>
        <v>1 - Lundi</v>
      </c>
      <c r="RM2" s="156"/>
      <c r="RN2" s="156" t="str">
        <f ca="1">IF(RN3="","",VLOOKUP(WEEKDAY(RN3,2),[2]INFO_CALENDRIER!$C$2:$D$8,2,FALSE))</f>
        <v>2 - Mardi</v>
      </c>
      <c r="RO2" s="156"/>
      <c r="RP2" s="156" t="str">
        <f ca="1">IF(RP3="","",VLOOKUP(WEEKDAY(RP3,2),[2]INFO_CALENDRIER!$C$2:$D$8,2,FALSE))</f>
        <v>3 - Mercredi</v>
      </c>
      <c r="RQ2" s="156"/>
      <c r="RR2" s="156" t="str">
        <f ca="1">IF(RR3="","",VLOOKUP(WEEKDAY(RR3,2),[2]INFO_CALENDRIER!$C$2:$D$8,2,FALSE))</f>
        <v>4 - Jeudi</v>
      </c>
      <c r="RS2" s="156"/>
      <c r="RT2" s="156" t="str">
        <f ca="1">IF(RT3="","",VLOOKUP(WEEKDAY(RT3,2),[2]INFO_CALENDRIER!$C$2:$D$8,2,FALSE))</f>
        <v>5 - Vendredi</v>
      </c>
      <c r="RU2" s="156"/>
      <c r="RV2" s="156" t="str">
        <f ca="1">IF(RV3="","",VLOOKUP(WEEKDAY(RV3,2),[2]INFO_CALENDRIER!$C$2:$D$8,2,FALSE))</f>
        <v>6 - Samedi</v>
      </c>
      <c r="RW2" s="156"/>
      <c r="RX2" s="156" t="str">
        <f ca="1">IF(RX3="","",VLOOKUP(WEEKDAY(RX3,2),[2]INFO_CALENDRIER!$C$2:$D$8,2,FALSE))</f>
        <v>7 - Dimanche</v>
      </c>
      <c r="RY2" s="156"/>
      <c r="RZ2" s="156" t="str">
        <f ca="1">IF(RZ3="","",VLOOKUP(WEEKDAY(RZ3,2),[2]INFO_CALENDRIER!$C$2:$D$8,2,FALSE))</f>
        <v>1 - Lundi</v>
      </c>
      <c r="SA2" s="156"/>
      <c r="SB2" s="156" t="str">
        <f ca="1">IF(SB3="","",VLOOKUP(WEEKDAY(SB3,2),[2]INFO_CALENDRIER!$C$2:$D$8,2,FALSE))</f>
        <v>2 - Mardi</v>
      </c>
      <c r="SC2" s="156"/>
      <c r="SD2" s="156" t="str">
        <f ca="1">IF(SD3="","",VLOOKUP(WEEKDAY(SD3,2),[2]INFO_CALENDRIER!$C$2:$D$8,2,FALSE))</f>
        <v>3 - Mercredi</v>
      </c>
      <c r="SE2" s="156"/>
      <c r="SF2" s="156" t="str">
        <f ca="1">IF(SF3="","",VLOOKUP(WEEKDAY(SF3,2),[2]INFO_CALENDRIER!$C$2:$D$8,2,FALSE))</f>
        <v>4 - Jeudi</v>
      </c>
      <c r="SG2" s="156"/>
      <c r="SH2" s="156" t="str">
        <f ca="1">IF(SH3="","",VLOOKUP(WEEKDAY(SH3,2),[2]INFO_CALENDRIER!$C$2:$D$8,2,FALSE))</f>
        <v>5 - Vendredi</v>
      </c>
      <c r="SI2" s="156"/>
      <c r="SJ2" s="156" t="str">
        <f ca="1">IF(SJ3="","",VLOOKUP(WEEKDAY(SJ3,2),[2]INFO_CALENDRIER!$C$2:$D$8,2,FALSE))</f>
        <v>6 - Samedi</v>
      </c>
      <c r="SK2" s="156"/>
      <c r="SL2" s="156" t="str">
        <f ca="1">IF(SL3="","",VLOOKUP(WEEKDAY(SL3,2),[2]INFO_CALENDRIER!$C$2:$D$8,2,FALSE))</f>
        <v>7 - Dimanche</v>
      </c>
      <c r="SM2" s="156"/>
      <c r="SN2" s="156" t="str">
        <f ca="1">IF(SN3="","",VLOOKUP(WEEKDAY(SN3,2),[2]INFO_CALENDRIER!$C$2:$D$8,2,FALSE))</f>
        <v>1 - Lundi</v>
      </c>
      <c r="SO2" s="156"/>
      <c r="SP2" s="156" t="str">
        <f ca="1">IF(SP3="","",VLOOKUP(WEEKDAY(SP3,2),[2]INFO_CALENDRIER!$C$2:$D$8,2,FALSE))</f>
        <v>2 - Mardi</v>
      </c>
      <c r="SQ2" s="156"/>
      <c r="SR2" s="156" t="str">
        <f ca="1">IF(SR3="","",VLOOKUP(WEEKDAY(SR3,2),[2]INFO_CALENDRIER!$C$2:$D$8,2,FALSE))</f>
        <v>3 - Mercredi</v>
      </c>
      <c r="SS2" s="156"/>
      <c r="ST2" s="156" t="str">
        <f ca="1">IF(ST3="","",VLOOKUP(WEEKDAY(ST3,2),[2]INFO_CALENDRIER!$C$2:$D$8,2,FALSE))</f>
        <v>4 - Jeudi</v>
      </c>
      <c r="SU2" s="156"/>
      <c r="SV2" s="156" t="str">
        <f ca="1">IF(SV3="","",VLOOKUP(WEEKDAY(SV3,2),[2]INFO_CALENDRIER!$C$2:$D$8,2,FALSE))</f>
        <v>5 - Vendredi</v>
      </c>
      <c r="SW2" s="156"/>
      <c r="SX2" s="156" t="str">
        <f ca="1">IF(SX3="","",VLOOKUP(WEEKDAY(SX3,2),[2]INFO_CALENDRIER!$C$2:$D$8,2,FALSE))</f>
        <v>6 - Samedi</v>
      </c>
      <c r="SY2" s="156"/>
      <c r="SZ2" s="156" t="str">
        <f ca="1">IF(SZ3="","",VLOOKUP(WEEKDAY(SZ3,2),[2]INFO_CALENDRIER!$C$2:$D$8,2,FALSE))</f>
        <v>7 - Dimanche</v>
      </c>
      <c r="TA2" s="156"/>
      <c r="TB2" s="156" t="str">
        <f ca="1">IF(TB3="","",VLOOKUP(WEEKDAY(TB3,2),[2]INFO_CALENDRIER!$C$2:$D$8,2,FALSE))</f>
        <v>1 - Lundi</v>
      </c>
      <c r="TC2" s="156"/>
      <c r="TD2" s="156" t="str">
        <f ca="1">IF(TD3="","",VLOOKUP(WEEKDAY(TD3,2),[2]INFO_CALENDRIER!$C$2:$D$8,2,FALSE))</f>
        <v>2 - Mardi</v>
      </c>
      <c r="TE2" s="156"/>
      <c r="TF2" s="156" t="str">
        <f ca="1">IF(TF3="","",VLOOKUP(WEEKDAY(TF3,2),[2]INFO_CALENDRIER!$C$2:$D$8,2,FALSE))</f>
        <v>3 - Mercredi</v>
      </c>
      <c r="TG2" s="156"/>
      <c r="TH2" s="156" t="str">
        <f ca="1">IF(TH3="","",VLOOKUP(WEEKDAY(TH3,2),[2]INFO_CALENDRIER!$C$2:$D$8,2,FALSE))</f>
        <v>4 - Jeudi</v>
      </c>
      <c r="TI2" s="156"/>
      <c r="TJ2" s="156" t="str">
        <f ca="1">IF(TJ3="","",VLOOKUP(WEEKDAY(TJ3,2),[2]INFO_CALENDRIER!$C$2:$D$8,2,FALSE))</f>
        <v>5 - Vendredi</v>
      </c>
      <c r="TK2" s="156"/>
      <c r="TL2" s="156" t="str">
        <f ca="1">IF(TL3="","",VLOOKUP(WEEKDAY(TL3,2),[2]INFO_CALENDRIER!$C$2:$D$8,2,FALSE))</f>
        <v>6 - Samedi</v>
      </c>
      <c r="TM2" s="156"/>
      <c r="TN2" s="156" t="str">
        <f ca="1">IF(TN3="","",VLOOKUP(WEEKDAY(TN3,2),[2]INFO_CALENDRIER!$C$2:$D$8,2,FALSE))</f>
        <v>7 - Dimanche</v>
      </c>
      <c r="TO2" s="156"/>
      <c r="TP2" s="156" t="str">
        <f ca="1">IF(TP3="","",VLOOKUP(WEEKDAY(TP3,2),[2]INFO_CALENDRIER!$C$2:$D$8,2,FALSE))</f>
        <v>1 - Lundi</v>
      </c>
      <c r="TQ2" s="156"/>
      <c r="TR2" s="156" t="str">
        <f ca="1">IF(TR3="","",VLOOKUP(WEEKDAY(TR3,2),[2]INFO_CALENDRIER!$C$2:$D$8,2,FALSE))</f>
        <v>2 - Mardi</v>
      </c>
      <c r="TS2" s="156"/>
      <c r="TT2" s="156" t="str">
        <f ca="1">IF(TT3="","",VLOOKUP(WEEKDAY(TT3,2),[2]INFO_CALENDRIER!$C$2:$D$8,2,FALSE))</f>
        <v>3 - Mercredi</v>
      </c>
      <c r="TU2" s="156"/>
      <c r="TV2" s="156" t="str">
        <f ca="1">IF(TV3="","",VLOOKUP(WEEKDAY(TV3,2),[2]INFO_CALENDRIER!$C$2:$D$8,2,FALSE))</f>
        <v>4 - Jeudi</v>
      </c>
      <c r="TW2" s="156"/>
      <c r="TX2" s="156" t="str">
        <f ca="1">IF(TX3="","",VLOOKUP(WEEKDAY(TX3,2),[2]INFO_CALENDRIER!$C$2:$D$8,2,FALSE))</f>
        <v>5 - Vendredi</v>
      </c>
      <c r="TY2" s="156"/>
      <c r="TZ2" s="156" t="str">
        <f ca="1">IF(TZ3="","",VLOOKUP(WEEKDAY(TZ3,2),[2]INFO_CALENDRIER!$C$2:$D$8,2,FALSE))</f>
        <v>6 - Samedi</v>
      </c>
      <c r="UA2" s="156"/>
      <c r="UB2" s="156" t="str">
        <f ca="1">IF(UB3="","",VLOOKUP(WEEKDAY(UB3,2),[2]INFO_CALENDRIER!$C$2:$D$8,2,FALSE))</f>
        <v>7 - Dimanche</v>
      </c>
      <c r="UC2" s="156"/>
      <c r="UD2" s="156" t="str">
        <f ca="1">IF(UD3="","",VLOOKUP(WEEKDAY(UD3,2),[2]INFO_CALENDRIER!$C$2:$D$8,2,FALSE))</f>
        <v>1 - Lundi</v>
      </c>
      <c r="UE2" s="156"/>
      <c r="UF2" s="156" t="str">
        <f ca="1">IF(UF3="","",VLOOKUP(WEEKDAY(UF3,2),[2]INFO_CALENDRIER!$C$2:$D$8,2,FALSE))</f>
        <v>2 - Mardi</v>
      </c>
      <c r="UG2" s="156"/>
      <c r="UH2" s="156" t="str">
        <f ca="1">IF(UH3="","",VLOOKUP(WEEKDAY(UH3,2),[2]INFO_CALENDRIER!$C$2:$D$8,2,FALSE))</f>
        <v>3 - Mercredi</v>
      </c>
      <c r="UI2" s="156"/>
      <c r="UJ2" s="156" t="str">
        <f ca="1">IF(UJ3="","",VLOOKUP(WEEKDAY(UJ3,2),[2]INFO_CALENDRIER!$C$2:$D$8,2,FALSE))</f>
        <v>4 - Jeudi</v>
      </c>
      <c r="UK2" s="156"/>
      <c r="UL2" s="156" t="str">
        <f ca="1">IF(UL3="","",VLOOKUP(WEEKDAY(UL3,2),[2]INFO_CALENDRIER!$C$2:$D$8,2,FALSE))</f>
        <v>5 - Vendredi</v>
      </c>
      <c r="UM2" s="156"/>
      <c r="UN2" s="156" t="str">
        <f ca="1">IF(UN3="","",VLOOKUP(WEEKDAY(UN3,2),[2]INFO_CALENDRIER!$C$2:$D$8,2,FALSE))</f>
        <v>6 - Samedi</v>
      </c>
      <c r="UO2" s="156"/>
      <c r="UP2" s="156" t="str">
        <f ca="1">IF(UP3="","",VLOOKUP(WEEKDAY(UP3,2),[2]INFO_CALENDRIER!$C$2:$D$8,2,FALSE))</f>
        <v>7 - Dimanche</v>
      </c>
      <c r="UQ2" s="156"/>
      <c r="UR2" s="156" t="str">
        <f ca="1">IF(UR3="","",VLOOKUP(WEEKDAY(UR3,2),[2]INFO_CALENDRIER!$C$2:$D$8,2,FALSE))</f>
        <v>1 - Lundi</v>
      </c>
      <c r="US2" s="156"/>
      <c r="UT2" s="156" t="str">
        <f ca="1">IF(UT3="","",VLOOKUP(WEEKDAY(UT3,2),[2]INFO_CALENDRIER!$C$2:$D$8,2,FALSE))</f>
        <v>2 - Mardi</v>
      </c>
      <c r="UU2" s="156"/>
      <c r="UV2" s="156" t="str">
        <f ca="1">IF(UV3="","",VLOOKUP(WEEKDAY(UV3,2),[2]INFO_CALENDRIER!$C$2:$D$8,2,FALSE))</f>
        <v>3 - Mercredi</v>
      </c>
      <c r="UW2" s="156"/>
      <c r="UX2" s="156" t="str">
        <f ca="1">IF(UX3="","",VLOOKUP(WEEKDAY(UX3,2),[2]INFO_CALENDRIER!$C$2:$D$8,2,FALSE))</f>
        <v>4 - Jeudi</v>
      </c>
      <c r="UY2" s="156"/>
      <c r="UZ2" s="156" t="str">
        <f ca="1">IF(UZ3="","",VLOOKUP(WEEKDAY(UZ3,2),[2]INFO_CALENDRIER!$C$2:$D$8,2,FALSE))</f>
        <v>5 - Vendredi</v>
      </c>
      <c r="VA2" s="156"/>
      <c r="VB2" s="156" t="str">
        <f ca="1">IF(VB3="","",VLOOKUP(WEEKDAY(VB3,2),[2]INFO_CALENDRIER!$C$2:$D$8,2,FALSE))</f>
        <v>6 - Samedi</v>
      </c>
      <c r="VC2" s="156"/>
      <c r="VD2" s="156" t="str">
        <f ca="1">IF(VD3="","",VLOOKUP(WEEKDAY(VD3,2),[2]INFO_CALENDRIER!$C$2:$D$8,2,FALSE))</f>
        <v>7 - Dimanche</v>
      </c>
      <c r="VE2" s="156"/>
      <c r="VF2" s="156" t="str">
        <f ca="1">IF(VF3="","",VLOOKUP(WEEKDAY(VF3,2),[2]INFO_CALENDRIER!$C$2:$D$8,2,FALSE))</f>
        <v>1 - Lundi</v>
      </c>
      <c r="VG2" s="156"/>
      <c r="VH2" s="156" t="str">
        <f ca="1">IF(VH3="","",VLOOKUP(WEEKDAY(VH3,2),[2]INFO_CALENDRIER!$C$2:$D$8,2,FALSE))</f>
        <v>2 - Mardi</v>
      </c>
      <c r="VI2" s="156"/>
      <c r="VJ2" s="156" t="str">
        <f ca="1">IF(VJ3="","",VLOOKUP(WEEKDAY(VJ3,2),[2]INFO_CALENDRIER!$C$2:$D$8,2,FALSE))</f>
        <v>3 - Mercredi</v>
      </c>
      <c r="VK2" s="156"/>
      <c r="VL2" s="156" t="str">
        <f ca="1">IF(VL3="","",VLOOKUP(WEEKDAY(VL3,2),[2]INFO_CALENDRIER!$C$2:$D$8,2,FALSE))</f>
        <v>4 - Jeudi</v>
      </c>
      <c r="VM2" s="156"/>
      <c r="VN2" s="156" t="str">
        <f ca="1">IF(VN3="","",VLOOKUP(WEEKDAY(VN3,2),[2]INFO_CALENDRIER!$C$2:$D$8,2,FALSE))</f>
        <v>5 - Vendredi</v>
      </c>
      <c r="VO2" s="156"/>
      <c r="VP2" s="156" t="str">
        <f ca="1">IF(VP3="","",VLOOKUP(WEEKDAY(VP3,2),[2]INFO_CALENDRIER!$C$2:$D$8,2,FALSE))</f>
        <v>6 - Samedi</v>
      </c>
      <c r="VQ2" s="156"/>
      <c r="VR2" s="156" t="str">
        <f ca="1">IF(VR3="","",VLOOKUP(WEEKDAY(VR3,2),[2]INFO_CALENDRIER!$C$2:$D$8,2,FALSE))</f>
        <v>7 - Dimanche</v>
      </c>
      <c r="VS2" s="156"/>
      <c r="VT2" s="156" t="str">
        <f ca="1">IF(VT3="","",VLOOKUP(WEEKDAY(VT3,2),[2]INFO_CALENDRIER!$C$2:$D$8,2,FALSE))</f>
        <v>1 - Lundi</v>
      </c>
      <c r="VU2" s="156"/>
      <c r="VV2" s="156" t="str">
        <f ca="1">IF(VV3="","",VLOOKUP(WEEKDAY(VV3,2),[2]INFO_CALENDRIER!$C$2:$D$8,2,FALSE))</f>
        <v>2 - Mardi</v>
      </c>
      <c r="VW2" s="156"/>
      <c r="VX2" s="156" t="str">
        <f ca="1">IF(VX3="","",VLOOKUP(WEEKDAY(VX3,2),[2]INFO_CALENDRIER!$C$2:$D$8,2,FALSE))</f>
        <v>3 - Mercredi</v>
      </c>
      <c r="VY2" s="156"/>
      <c r="VZ2" s="156" t="str">
        <f ca="1">IF(VZ3="","",VLOOKUP(WEEKDAY(VZ3,2),[2]INFO_CALENDRIER!$C$2:$D$8,2,FALSE))</f>
        <v>4 - Jeudi</v>
      </c>
      <c r="WA2" s="156"/>
      <c r="WB2" s="156" t="str">
        <f ca="1">IF(WB3="","",VLOOKUP(WEEKDAY(WB3,2),[2]INFO_CALENDRIER!$C$2:$D$8,2,FALSE))</f>
        <v>5 - Vendredi</v>
      </c>
      <c r="WC2" s="156"/>
      <c r="WD2" s="156" t="str">
        <f ca="1">IF(WD3="","",VLOOKUP(WEEKDAY(WD3,2),[2]INFO_CALENDRIER!$C$2:$D$8,2,FALSE))</f>
        <v>6 - Samedi</v>
      </c>
      <c r="WE2" s="156"/>
      <c r="WF2" s="156" t="str">
        <f ca="1">IF(WF3="","",VLOOKUP(WEEKDAY(WF3,2),[2]INFO_CALENDRIER!$C$2:$D$8,2,FALSE))</f>
        <v>7 - Dimanche</v>
      </c>
      <c r="WG2" s="156"/>
      <c r="WH2" s="156" t="str">
        <f ca="1">IF(WH3="","",VLOOKUP(WEEKDAY(WH3,2),[2]INFO_CALENDRIER!$C$2:$D$8,2,FALSE))</f>
        <v>1 - Lundi</v>
      </c>
      <c r="WI2" s="156"/>
      <c r="WJ2" s="156" t="str">
        <f ca="1">IF(WJ3="","",VLOOKUP(WEEKDAY(WJ3,2),[2]INFO_CALENDRIER!$C$2:$D$8,2,FALSE))</f>
        <v>2 - Mardi</v>
      </c>
      <c r="WK2" s="156"/>
      <c r="WL2" s="156" t="str">
        <f ca="1">IF(WL3="","",VLOOKUP(WEEKDAY(WL3,2),[2]INFO_CALENDRIER!$C$2:$D$8,2,FALSE))</f>
        <v>3 - Mercredi</v>
      </c>
      <c r="WM2" s="156"/>
      <c r="WN2" s="156" t="str">
        <f ca="1">IF(WN3="","",VLOOKUP(WEEKDAY(WN3,2),[2]INFO_CALENDRIER!$C$2:$D$8,2,FALSE))</f>
        <v>4 - Jeudi</v>
      </c>
      <c r="WO2" s="156"/>
      <c r="WP2" s="156" t="str">
        <f ca="1">IF(WP3="","",VLOOKUP(WEEKDAY(WP3,2),[2]INFO_CALENDRIER!$C$2:$D$8,2,FALSE))</f>
        <v>5 - Vendredi</v>
      </c>
      <c r="WQ2" s="156"/>
      <c r="WR2" s="156" t="str">
        <f ca="1">IF(WR3="","",VLOOKUP(WEEKDAY(WR3,2),[2]INFO_CALENDRIER!$C$2:$D$8,2,FALSE))</f>
        <v>6 - Samedi</v>
      </c>
      <c r="WS2" s="156"/>
      <c r="WT2" s="156" t="str">
        <f ca="1">IF(WT3="","",VLOOKUP(WEEKDAY(WT3,2),[2]INFO_CALENDRIER!$C$2:$D$8,2,FALSE))</f>
        <v>7 - Dimanche</v>
      </c>
      <c r="WU2" s="156"/>
      <c r="WV2" s="156" t="str">
        <f ca="1">IF(WV3="","",VLOOKUP(WEEKDAY(WV3,2),[2]INFO_CALENDRIER!$C$2:$D$8,2,FALSE))</f>
        <v>1 - Lundi</v>
      </c>
      <c r="WW2" s="156"/>
      <c r="WX2" s="156" t="str">
        <f ca="1">IF(WX3="","",VLOOKUP(WEEKDAY(WX3,2),[2]INFO_CALENDRIER!$C$2:$D$8,2,FALSE))</f>
        <v>2 - Mardi</v>
      </c>
      <c r="WY2" s="156"/>
      <c r="WZ2" s="156" t="str">
        <f ca="1">IF(WZ3="","",VLOOKUP(WEEKDAY(WZ3,2),[2]INFO_CALENDRIER!$C$2:$D$8,2,FALSE))</f>
        <v>3 - Mercredi</v>
      </c>
      <c r="XA2" s="156"/>
      <c r="XB2" s="156" t="str">
        <f ca="1">IF(XB3="","",VLOOKUP(WEEKDAY(XB3,2),[2]INFO_CALENDRIER!$C$2:$D$8,2,FALSE))</f>
        <v>4 - Jeudi</v>
      </c>
      <c r="XC2" s="156"/>
      <c r="XD2" s="156" t="str">
        <f ca="1">IF(XD3="","",VLOOKUP(WEEKDAY(XD3,2),[2]INFO_CALENDRIER!$C$2:$D$8,2,FALSE))</f>
        <v>5 - Vendredi</v>
      </c>
      <c r="XE2" s="156"/>
      <c r="XF2" s="156" t="str">
        <f ca="1">IF(XF3="","",VLOOKUP(WEEKDAY(XF3,2),[2]INFO_CALENDRIER!$C$2:$D$8,2,FALSE))</f>
        <v>6 - Samedi</v>
      </c>
      <c r="XG2" s="156"/>
      <c r="XH2" s="156" t="str">
        <f ca="1">IF(XH3="","",VLOOKUP(WEEKDAY(XH3,2),[2]INFO_CALENDRIER!$C$2:$D$8,2,FALSE))</f>
        <v>7 - Dimanche</v>
      </c>
      <c r="XI2" s="156"/>
      <c r="XJ2" s="156" t="str">
        <f ca="1">IF(XJ3="","",VLOOKUP(WEEKDAY(XJ3,2),[2]INFO_CALENDRIER!$C$2:$D$8,2,FALSE))</f>
        <v>1 - Lundi</v>
      </c>
      <c r="XK2" s="156"/>
      <c r="XL2" s="156" t="str">
        <f ca="1">IF(XL3="","",VLOOKUP(WEEKDAY(XL3,2),[2]INFO_CALENDRIER!$C$2:$D$8,2,FALSE))</f>
        <v>2 - Mardi</v>
      </c>
      <c r="XM2" s="156"/>
      <c r="XN2" s="156" t="str">
        <f ca="1">IF(XN3="","",VLOOKUP(WEEKDAY(XN3,2),[2]INFO_CALENDRIER!$C$2:$D$8,2,FALSE))</f>
        <v>3 - Mercredi</v>
      </c>
      <c r="XO2" s="156"/>
      <c r="XP2" s="156" t="str">
        <f ca="1">IF(XP3="","",VLOOKUP(WEEKDAY(XP3,2),[2]INFO_CALENDRIER!$C$2:$D$8,2,FALSE))</f>
        <v>4 - Jeudi</v>
      </c>
      <c r="XQ2" s="156"/>
      <c r="XR2" s="156" t="str">
        <f ca="1">IF(XR3="","",VLOOKUP(WEEKDAY(XR3,2),[2]INFO_CALENDRIER!$C$2:$D$8,2,FALSE))</f>
        <v>5 - Vendredi</v>
      </c>
      <c r="XS2" s="156"/>
      <c r="XT2" s="156" t="str">
        <f ca="1">IF(XT3="","",VLOOKUP(WEEKDAY(XT3,2),[2]INFO_CALENDRIER!$C$2:$D$8,2,FALSE))</f>
        <v>6 - Samedi</v>
      </c>
      <c r="XU2" s="156"/>
      <c r="XV2" s="156" t="str">
        <f ca="1">IF(XV3="","",VLOOKUP(WEEKDAY(XV3,2),[2]INFO_CALENDRIER!$C$2:$D$8,2,FALSE))</f>
        <v>7 - Dimanche</v>
      </c>
      <c r="XW2" s="156"/>
      <c r="XX2" s="156" t="str">
        <f ca="1">IF(XX3="","",VLOOKUP(WEEKDAY(XX3,2),[2]INFO_CALENDRIER!$C$2:$D$8,2,FALSE))</f>
        <v>1 - Lundi</v>
      </c>
      <c r="XY2" s="156"/>
      <c r="XZ2" s="156" t="str">
        <f ca="1">IF(XZ3="","",VLOOKUP(WEEKDAY(XZ3,2),[2]INFO_CALENDRIER!$C$2:$D$8,2,FALSE))</f>
        <v>2 - Mardi</v>
      </c>
      <c r="YA2" s="156"/>
      <c r="YB2" s="156" t="str">
        <f ca="1">IF(YB3="","",VLOOKUP(WEEKDAY(YB3,2),[2]INFO_CALENDRIER!$C$2:$D$8,2,FALSE))</f>
        <v>3 - Mercredi</v>
      </c>
      <c r="YC2" s="156"/>
      <c r="YD2" s="156" t="str">
        <f ca="1">IF(YD3="","",VLOOKUP(WEEKDAY(YD3,2),[2]INFO_CALENDRIER!$C$2:$D$8,2,FALSE))</f>
        <v>4 - Jeudi</v>
      </c>
      <c r="YE2" s="156"/>
      <c r="YF2" s="156" t="str">
        <f ca="1">IF(YF3="","",VLOOKUP(WEEKDAY(YF3,2),[2]INFO_CALENDRIER!$C$2:$D$8,2,FALSE))</f>
        <v>5 - Vendredi</v>
      </c>
      <c r="YG2" s="156"/>
      <c r="YH2" s="156" t="str">
        <f ca="1">IF(YH3="","",VLOOKUP(WEEKDAY(YH3,2),[2]INFO_CALENDRIER!$C$2:$D$8,2,FALSE))</f>
        <v>6 - Samedi</v>
      </c>
      <c r="YI2" s="156"/>
    </row>
    <row r="3" spans="1:659" ht="21" customHeight="1" thickBot="1" x14ac:dyDescent="0.3">
      <c r="A3" s="205"/>
      <c r="B3" s="209"/>
      <c r="C3" s="213"/>
      <c r="D3" s="219" t="s">
        <v>204</v>
      </c>
      <c r="E3" s="217"/>
      <c r="F3" s="157">
        <f ca="1">D1-7</f>
        <v>43144</v>
      </c>
      <c r="G3" s="158"/>
      <c r="H3" s="157">
        <f ca="1">F3+1</f>
        <v>43145</v>
      </c>
      <c r="I3" s="158"/>
      <c r="J3" s="157">
        <f t="shared" ref="J3" ca="1" si="0">H3+1</f>
        <v>43146</v>
      </c>
      <c r="K3" s="158"/>
      <c r="L3" s="157">
        <f t="shared" ref="L3" ca="1" si="1">J3+1</f>
        <v>43147</v>
      </c>
      <c r="M3" s="158"/>
      <c r="N3" s="157">
        <f t="shared" ref="N3" ca="1" si="2">L3+1</f>
        <v>43148</v>
      </c>
      <c r="O3" s="158"/>
      <c r="P3" s="157">
        <f t="shared" ref="P3" ca="1" si="3">N3+1</f>
        <v>43149</v>
      </c>
      <c r="Q3" s="158"/>
      <c r="R3" s="157">
        <f t="shared" ref="R3" ca="1" si="4">P3+1</f>
        <v>43150</v>
      </c>
      <c r="S3" s="158"/>
      <c r="T3" s="157">
        <f t="shared" ref="T3" ca="1" si="5">R3+1</f>
        <v>43151</v>
      </c>
      <c r="U3" s="158"/>
      <c r="V3" s="157">
        <f t="shared" ref="V3" ca="1" si="6">T3+1</f>
        <v>43152</v>
      </c>
      <c r="W3" s="158"/>
      <c r="X3" s="157">
        <f t="shared" ref="X3" ca="1" si="7">V3+1</f>
        <v>43153</v>
      </c>
      <c r="Y3" s="158"/>
      <c r="Z3" s="157">
        <f t="shared" ref="Z3" ca="1" si="8">X3+1</f>
        <v>43154</v>
      </c>
      <c r="AA3" s="158"/>
      <c r="AB3" s="157">
        <f t="shared" ref="AB3" ca="1" si="9">Z3+1</f>
        <v>43155</v>
      </c>
      <c r="AC3" s="158"/>
      <c r="AD3" s="157">
        <f t="shared" ref="AD3" ca="1" si="10">AB3+1</f>
        <v>43156</v>
      </c>
      <c r="AE3" s="158"/>
      <c r="AF3" s="157">
        <f t="shared" ref="AF3" ca="1" si="11">AD3+1</f>
        <v>43157</v>
      </c>
      <c r="AG3" s="158"/>
      <c r="AH3" s="157">
        <f t="shared" ref="AH3" ca="1" si="12">AF3+1</f>
        <v>43158</v>
      </c>
      <c r="AI3" s="158"/>
      <c r="AJ3" s="157">
        <f t="shared" ref="AJ3" ca="1" si="13">AH3+1</f>
        <v>43159</v>
      </c>
      <c r="AK3" s="158"/>
      <c r="AL3" s="157">
        <f t="shared" ref="AL3" ca="1" si="14">AJ3+1</f>
        <v>43160</v>
      </c>
      <c r="AM3" s="158"/>
      <c r="AN3" s="157">
        <f t="shared" ref="AN3" ca="1" si="15">AL3+1</f>
        <v>43161</v>
      </c>
      <c r="AO3" s="158"/>
      <c r="AP3" s="157">
        <f t="shared" ref="AP3" ca="1" si="16">AN3+1</f>
        <v>43162</v>
      </c>
      <c r="AQ3" s="158"/>
      <c r="AR3" s="157">
        <f t="shared" ref="AR3" ca="1" si="17">AP3+1</f>
        <v>43163</v>
      </c>
      <c r="AS3" s="158"/>
      <c r="AT3" s="157">
        <f t="shared" ref="AT3" ca="1" si="18">AR3+1</f>
        <v>43164</v>
      </c>
      <c r="AU3" s="158"/>
      <c r="AV3" s="157">
        <f t="shared" ref="AV3" ca="1" si="19">AT3+1</f>
        <v>43165</v>
      </c>
      <c r="AW3" s="158"/>
      <c r="AX3" s="157">
        <f t="shared" ref="AX3" ca="1" si="20">AV3+1</f>
        <v>43166</v>
      </c>
      <c r="AY3" s="158"/>
      <c r="AZ3" s="157">
        <f t="shared" ref="AZ3" ca="1" si="21">AX3+1</f>
        <v>43167</v>
      </c>
      <c r="BA3" s="158"/>
      <c r="BB3" s="157">
        <f t="shared" ref="BB3" ca="1" si="22">AZ3+1</f>
        <v>43168</v>
      </c>
      <c r="BC3" s="158"/>
      <c r="BD3" s="157">
        <f t="shared" ref="BD3" ca="1" si="23">BB3+1</f>
        <v>43169</v>
      </c>
      <c r="BE3" s="158"/>
      <c r="BF3" s="157">
        <f t="shared" ref="BF3" ca="1" si="24">BD3+1</f>
        <v>43170</v>
      </c>
      <c r="BG3" s="158"/>
      <c r="BH3" s="157">
        <f t="shared" ref="BH3" ca="1" si="25">BF3+1</f>
        <v>43171</v>
      </c>
      <c r="BI3" s="158"/>
      <c r="BJ3" s="157">
        <f t="shared" ref="BJ3" ca="1" si="26">BH3+1</f>
        <v>43172</v>
      </c>
      <c r="BK3" s="158"/>
      <c r="BL3" s="157">
        <f t="shared" ref="BL3" ca="1" si="27">BJ3+1</f>
        <v>43173</v>
      </c>
      <c r="BM3" s="158"/>
      <c r="BN3" s="157">
        <f t="shared" ref="BN3" ca="1" si="28">BL3+1</f>
        <v>43174</v>
      </c>
      <c r="BO3" s="158"/>
      <c r="BP3" s="157">
        <f t="shared" ref="BP3" ca="1" si="29">BN3+1</f>
        <v>43175</v>
      </c>
      <c r="BQ3" s="158"/>
      <c r="BR3" s="157">
        <f t="shared" ref="BR3" ca="1" si="30">BP3+1</f>
        <v>43176</v>
      </c>
      <c r="BS3" s="158"/>
      <c r="BT3" s="157">
        <f t="shared" ref="BT3" ca="1" si="31">BR3+1</f>
        <v>43177</v>
      </c>
      <c r="BU3" s="158"/>
      <c r="BV3" s="157">
        <f t="shared" ref="BV3" ca="1" si="32">BT3+1</f>
        <v>43178</v>
      </c>
      <c r="BW3" s="158"/>
      <c r="BX3" s="157">
        <f t="shared" ref="BX3" ca="1" si="33">BV3+1</f>
        <v>43179</v>
      </c>
      <c r="BY3" s="158"/>
      <c r="BZ3" s="157">
        <f t="shared" ref="BZ3" ca="1" si="34">BX3+1</f>
        <v>43180</v>
      </c>
      <c r="CA3" s="158"/>
      <c r="CB3" s="157">
        <f t="shared" ref="CB3" ca="1" si="35">BZ3+1</f>
        <v>43181</v>
      </c>
      <c r="CC3" s="158"/>
      <c r="CD3" s="157">
        <f t="shared" ref="CD3" ca="1" si="36">CB3+1</f>
        <v>43182</v>
      </c>
      <c r="CE3" s="158"/>
      <c r="CF3" s="157">
        <f t="shared" ref="CF3" ca="1" si="37">CD3+1</f>
        <v>43183</v>
      </c>
      <c r="CG3" s="158"/>
      <c r="CH3" s="157">
        <f t="shared" ref="CH3" ca="1" si="38">CF3+1</f>
        <v>43184</v>
      </c>
      <c r="CI3" s="158"/>
      <c r="CJ3" s="157">
        <f t="shared" ref="CJ3" ca="1" si="39">CH3+1</f>
        <v>43185</v>
      </c>
      <c r="CK3" s="158"/>
      <c r="CL3" s="157">
        <f t="shared" ref="CL3" ca="1" si="40">CJ3+1</f>
        <v>43186</v>
      </c>
      <c r="CM3" s="158"/>
      <c r="CN3" s="157">
        <f t="shared" ref="CN3" ca="1" si="41">CL3+1</f>
        <v>43187</v>
      </c>
      <c r="CO3" s="158"/>
      <c r="CP3" s="157">
        <f t="shared" ref="CP3" ca="1" si="42">CN3+1</f>
        <v>43188</v>
      </c>
      <c r="CQ3" s="158"/>
      <c r="CR3" s="157">
        <f t="shared" ref="CR3" ca="1" si="43">CP3+1</f>
        <v>43189</v>
      </c>
      <c r="CS3" s="158"/>
      <c r="CT3" s="157">
        <f t="shared" ref="CT3" ca="1" si="44">CR3+1</f>
        <v>43190</v>
      </c>
      <c r="CU3" s="158"/>
      <c r="CV3" s="157">
        <f t="shared" ref="CV3" ca="1" si="45">CT3+1</f>
        <v>43191</v>
      </c>
      <c r="CW3" s="158"/>
      <c r="CX3" s="157">
        <f t="shared" ref="CX3" ca="1" si="46">CV3+1</f>
        <v>43192</v>
      </c>
      <c r="CY3" s="158"/>
      <c r="CZ3" s="157">
        <f t="shared" ref="CZ3" ca="1" si="47">CX3+1</f>
        <v>43193</v>
      </c>
      <c r="DA3" s="158"/>
      <c r="DB3" s="157">
        <f t="shared" ref="DB3" ca="1" si="48">CZ3+1</f>
        <v>43194</v>
      </c>
      <c r="DC3" s="158"/>
      <c r="DD3" s="157">
        <f t="shared" ref="DD3" ca="1" si="49">DB3+1</f>
        <v>43195</v>
      </c>
      <c r="DE3" s="158"/>
      <c r="DF3" s="157">
        <f t="shared" ref="DF3" ca="1" si="50">DD3+1</f>
        <v>43196</v>
      </c>
      <c r="DG3" s="158"/>
      <c r="DH3" s="157">
        <f t="shared" ref="DH3" ca="1" si="51">DF3+1</f>
        <v>43197</v>
      </c>
      <c r="DI3" s="158"/>
      <c r="DJ3" s="157">
        <f t="shared" ref="DJ3" ca="1" si="52">DH3+1</f>
        <v>43198</v>
      </c>
      <c r="DK3" s="158"/>
      <c r="DL3" s="157">
        <f t="shared" ref="DL3" ca="1" si="53">DJ3+1</f>
        <v>43199</v>
      </c>
      <c r="DM3" s="158"/>
      <c r="DN3" s="157">
        <f t="shared" ref="DN3" ca="1" si="54">DL3+1</f>
        <v>43200</v>
      </c>
      <c r="DO3" s="158"/>
      <c r="DP3" s="157">
        <f t="shared" ref="DP3" ca="1" si="55">DN3+1</f>
        <v>43201</v>
      </c>
      <c r="DQ3" s="158"/>
      <c r="DR3" s="157">
        <f t="shared" ref="DR3" ca="1" si="56">DP3+1</f>
        <v>43202</v>
      </c>
      <c r="DS3" s="158"/>
      <c r="DT3" s="157">
        <f t="shared" ref="DT3" ca="1" si="57">DR3+1</f>
        <v>43203</v>
      </c>
      <c r="DU3" s="158"/>
      <c r="DV3" s="157">
        <f t="shared" ref="DV3" ca="1" si="58">DT3+1</f>
        <v>43204</v>
      </c>
      <c r="DW3" s="158"/>
      <c r="DX3" s="157">
        <f t="shared" ref="DX3" ca="1" si="59">DV3+1</f>
        <v>43205</v>
      </c>
      <c r="DY3" s="158"/>
      <c r="DZ3" s="157">
        <f t="shared" ref="DZ3" ca="1" si="60">DX3+1</f>
        <v>43206</v>
      </c>
      <c r="EA3" s="158"/>
      <c r="EB3" s="157">
        <f t="shared" ref="EB3" ca="1" si="61">DZ3+1</f>
        <v>43207</v>
      </c>
      <c r="EC3" s="158"/>
      <c r="ED3" s="157">
        <f t="shared" ref="ED3" ca="1" si="62">EB3+1</f>
        <v>43208</v>
      </c>
      <c r="EE3" s="158"/>
      <c r="EF3" s="157">
        <f t="shared" ref="EF3" ca="1" si="63">ED3+1</f>
        <v>43209</v>
      </c>
      <c r="EG3" s="158"/>
      <c r="EH3" s="157">
        <f t="shared" ref="EH3" ca="1" si="64">EF3+1</f>
        <v>43210</v>
      </c>
      <c r="EI3" s="158"/>
      <c r="EJ3" s="157">
        <f t="shared" ref="EJ3" ca="1" si="65">EH3+1</f>
        <v>43211</v>
      </c>
      <c r="EK3" s="158"/>
      <c r="EL3" s="157">
        <f t="shared" ref="EL3" ca="1" si="66">EJ3+1</f>
        <v>43212</v>
      </c>
      <c r="EM3" s="158"/>
      <c r="EN3" s="157">
        <f t="shared" ref="EN3" ca="1" si="67">EL3+1</f>
        <v>43213</v>
      </c>
      <c r="EO3" s="158"/>
      <c r="EP3" s="157">
        <f t="shared" ref="EP3" ca="1" si="68">EN3+1</f>
        <v>43214</v>
      </c>
      <c r="EQ3" s="158"/>
      <c r="ER3" s="157">
        <f t="shared" ref="ER3" ca="1" si="69">EP3+1</f>
        <v>43215</v>
      </c>
      <c r="ES3" s="158"/>
      <c r="ET3" s="157">
        <f t="shared" ref="ET3" ca="1" si="70">ER3+1</f>
        <v>43216</v>
      </c>
      <c r="EU3" s="158"/>
      <c r="EV3" s="157">
        <f t="shared" ref="EV3" ca="1" si="71">ET3+1</f>
        <v>43217</v>
      </c>
      <c r="EW3" s="158"/>
      <c r="EX3" s="157">
        <f t="shared" ref="EX3" ca="1" si="72">EV3+1</f>
        <v>43218</v>
      </c>
      <c r="EY3" s="158"/>
      <c r="EZ3" s="157">
        <f t="shared" ref="EZ3" ca="1" si="73">EX3+1</f>
        <v>43219</v>
      </c>
      <c r="FA3" s="158"/>
      <c r="FB3" s="157">
        <f t="shared" ref="FB3" ca="1" si="74">EZ3+1</f>
        <v>43220</v>
      </c>
      <c r="FC3" s="158"/>
      <c r="FD3" s="157">
        <f t="shared" ref="FD3" ca="1" si="75">FB3+1</f>
        <v>43221</v>
      </c>
      <c r="FE3" s="158"/>
      <c r="FF3" s="157">
        <f t="shared" ref="FF3" ca="1" si="76">FD3+1</f>
        <v>43222</v>
      </c>
      <c r="FG3" s="158"/>
      <c r="FH3" s="157">
        <f t="shared" ref="FH3" ca="1" si="77">FF3+1</f>
        <v>43223</v>
      </c>
      <c r="FI3" s="158"/>
      <c r="FJ3" s="157">
        <f t="shared" ref="FJ3" ca="1" si="78">FH3+1</f>
        <v>43224</v>
      </c>
      <c r="FK3" s="158"/>
      <c r="FL3" s="157">
        <f t="shared" ref="FL3" ca="1" si="79">FJ3+1</f>
        <v>43225</v>
      </c>
      <c r="FM3" s="158"/>
      <c r="FN3" s="157">
        <f t="shared" ref="FN3" ca="1" si="80">FL3+1</f>
        <v>43226</v>
      </c>
      <c r="FO3" s="158"/>
      <c r="FP3" s="157">
        <f t="shared" ref="FP3" ca="1" si="81">FN3+1</f>
        <v>43227</v>
      </c>
      <c r="FQ3" s="158"/>
      <c r="FR3" s="157">
        <f t="shared" ref="FR3" ca="1" si="82">FP3+1</f>
        <v>43228</v>
      </c>
      <c r="FS3" s="158"/>
      <c r="FT3" s="157">
        <f t="shared" ref="FT3" ca="1" si="83">FR3+1</f>
        <v>43229</v>
      </c>
      <c r="FU3" s="158"/>
      <c r="FV3" s="157">
        <f t="shared" ref="FV3" ca="1" si="84">FT3+1</f>
        <v>43230</v>
      </c>
      <c r="FW3" s="158"/>
      <c r="FX3" s="157">
        <f t="shared" ref="FX3" ca="1" si="85">FV3+1</f>
        <v>43231</v>
      </c>
      <c r="FY3" s="158"/>
      <c r="FZ3" s="157">
        <f t="shared" ref="FZ3" ca="1" si="86">FX3+1</f>
        <v>43232</v>
      </c>
      <c r="GA3" s="158"/>
      <c r="GB3" s="157">
        <f t="shared" ref="GB3" ca="1" si="87">FZ3+1</f>
        <v>43233</v>
      </c>
      <c r="GC3" s="158"/>
      <c r="GD3" s="157">
        <f t="shared" ref="GD3" ca="1" si="88">GB3+1</f>
        <v>43234</v>
      </c>
      <c r="GE3" s="158"/>
      <c r="GF3" s="157">
        <f t="shared" ref="GF3" ca="1" si="89">GD3+1</f>
        <v>43235</v>
      </c>
      <c r="GG3" s="158"/>
      <c r="GH3" s="157">
        <f t="shared" ref="GH3" ca="1" si="90">GF3+1</f>
        <v>43236</v>
      </c>
      <c r="GI3" s="158"/>
      <c r="GJ3" s="157">
        <f t="shared" ref="GJ3" ca="1" si="91">GH3+1</f>
        <v>43237</v>
      </c>
      <c r="GK3" s="158"/>
      <c r="GL3" s="157">
        <f t="shared" ref="GL3" ca="1" si="92">GJ3+1</f>
        <v>43238</v>
      </c>
      <c r="GM3" s="158"/>
      <c r="GN3" s="157">
        <f t="shared" ref="GN3" ca="1" si="93">GL3+1</f>
        <v>43239</v>
      </c>
      <c r="GO3" s="158"/>
      <c r="GP3" s="157">
        <f t="shared" ref="GP3" ca="1" si="94">GN3+1</f>
        <v>43240</v>
      </c>
      <c r="GQ3" s="158"/>
      <c r="GR3" s="157">
        <f t="shared" ref="GR3" ca="1" si="95">GP3+1</f>
        <v>43241</v>
      </c>
      <c r="GS3" s="158"/>
      <c r="GT3" s="157">
        <f t="shared" ref="GT3" ca="1" si="96">GR3+1</f>
        <v>43242</v>
      </c>
      <c r="GU3" s="158"/>
      <c r="GV3" s="157">
        <f t="shared" ref="GV3" ca="1" si="97">GT3+1</f>
        <v>43243</v>
      </c>
      <c r="GW3" s="158"/>
      <c r="GX3" s="157">
        <f t="shared" ref="GX3" ca="1" si="98">GV3+1</f>
        <v>43244</v>
      </c>
      <c r="GY3" s="158"/>
      <c r="GZ3" s="157">
        <f t="shared" ref="GZ3" ca="1" si="99">GX3+1</f>
        <v>43245</v>
      </c>
      <c r="HA3" s="158"/>
      <c r="HB3" s="157">
        <f t="shared" ref="HB3" ca="1" si="100">GZ3+1</f>
        <v>43246</v>
      </c>
      <c r="HC3" s="158"/>
      <c r="HD3" s="157">
        <f t="shared" ref="HD3" ca="1" si="101">HB3+1</f>
        <v>43247</v>
      </c>
      <c r="HE3" s="158"/>
      <c r="HF3" s="157">
        <f t="shared" ref="HF3" ca="1" si="102">HD3+1</f>
        <v>43248</v>
      </c>
      <c r="HG3" s="158"/>
      <c r="HH3" s="157">
        <f t="shared" ref="HH3" ca="1" si="103">HF3+1</f>
        <v>43249</v>
      </c>
      <c r="HI3" s="158"/>
      <c r="HJ3" s="157">
        <f t="shared" ref="HJ3" ca="1" si="104">HH3+1</f>
        <v>43250</v>
      </c>
      <c r="HK3" s="158"/>
      <c r="HL3" s="157">
        <f t="shared" ref="HL3" ca="1" si="105">HJ3+1</f>
        <v>43251</v>
      </c>
      <c r="HM3" s="158"/>
      <c r="HN3" s="157">
        <f t="shared" ref="HN3" ca="1" si="106">HL3+1</f>
        <v>43252</v>
      </c>
      <c r="HO3" s="158"/>
      <c r="HP3" s="157">
        <f t="shared" ref="HP3" ca="1" si="107">HN3+1</f>
        <v>43253</v>
      </c>
      <c r="HQ3" s="158"/>
      <c r="HR3" s="157">
        <f t="shared" ref="HR3" ca="1" si="108">HP3+1</f>
        <v>43254</v>
      </c>
      <c r="HS3" s="158"/>
      <c r="HT3" s="157">
        <f t="shared" ref="HT3" ca="1" si="109">HR3+1</f>
        <v>43255</v>
      </c>
      <c r="HU3" s="158"/>
      <c r="HV3" s="157">
        <f t="shared" ref="HV3" ca="1" si="110">HT3+1</f>
        <v>43256</v>
      </c>
      <c r="HW3" s="158"/>
      <c r="HX3" s="157">
        <f t="shared" ref="HX3" ca="1" si="111">HV3+1</f>
        <v>43257</v>
      </c>
      <c r="HY3" s="158"/>
      <c r="HZ3" s="157">
        <f t="shared" ref="HZ3" ca="1" si="112">HX3+1</f>
        <v>43258</v>
      </c>
      <c r="IA3" s="158"/>
      <c r="IB3" s="157">
        <f t="shared" ref="IB3" ca="1" si="113">HZ3+1</f>
        <v>43259</v>
      </c>
      <c r="IC3" s="158"/>
      <c r="ID3" s="157">
        <f t="shared" ref="ID3" ca="1" si="114">IB3+1</f>
        <v>43260</v>
      </c>
      <c r="IE3" s="158"/>
      <c r="IF3" s="157">
        <f t="shared" ref="IF3" ca="1" si="115">ID3+1</f>
        <v>43261</v>
      </c>
      <c r="IG3" s="158"/>
      <c r="IH3" s="157">
        <f t="shared" ref="IH3" ca="1" si="116">IF3+1</f>
        <v>43262</v>
      </c>
      <c r="II3" s="158"/>
      <c r="IJ3" s="157">
        <f t="shared" ref="IJ3" ca="1" si="117">IH3+1</f>
        <v>43263</v>
      </c>
      <c r="IK3" s="158"/>
      <c r="IL3" s="157">
        <f t="shared" ref="IL3" ca="1" si="118">IJ3+1</f>
        <v>43264</v>
      </c>
      <c r="IM3" s="158"/>
      <c r="IN3" s="157">
        <f t="shared" ref="IN3" ca="1" si="119">IL3+1</f>
        <v>43265</v>
      </c>
      <c r="IO3" s="158"/>
      <c r="IP3" s="157">
        <f t="shared" ref="IP3" ca="1" si="120">IN3+1</f>
        <v>43266</v>
      </c>
      <c r="IQ3" s="158"/>
      <c r="IR3" s="157">
        <f t="shared" ref="IR3" ca="1" si="121">IP3+1</f>
        <v>43267</v>
      </c>
      <c r="IS3" s="158"/>
      <c r="IT3" s="157">
        <f t="shared" ref="IT3" ca="1" si="122">IR3+1</f>
        <v>43268</v>
      </c>
      <c r="IU3" s="158"/>
      <c r="IV3" s="157">
        <f t="shared" ref="IV3" ca="1" si="123">IT3+1</f>
        <v>43269</v>
      </c>
      <c r="IW3" s="158"/>
      <c r="IX3" s="157">
        <f t="shared" ref="IX3" ca="1" si="124">IV3+1</f>
        <v>43270</v>
      </c>
      <c r="IY3" s="158"/>
      <c r="IZ3" s="157">
        <f t="shared" ref="IZ3" ca="1" si="125">IX3+1</f>
        <v>43271</v>
      </c>
      <c r="JA3" s="158"/>
      <c r="JB3" s="157">
        <f t="shared" ref="JB3" ca="1" si="126">IZ3+1</f>
        <v>43272</v>
      </c>
      <c r="JC3" s="158"/>
      <c r="JD3" s="157">
        <f t="shared" ref="JD3" ca="1" si="127">JB3+1</f>
        <v>43273</v>
      </c>
      <c r="JE3" s="158"/>
      <c r="JF3" s="157">
        <f t="shared" ref="JF3" ca="1" si="128">JD3+1</f>
        <v>43274</v>
      </c>
      <c r="JG3" s="158"/>
      <c r="JH3" s="157">
        <f t="shared" ref="JH3" ca="1" si="129">JF3+1</f>
        <v>43275</v>
      </c>
      <c r="JI3" s="158"/>
      <c r="JJ3" s="157">
        <f t="shared" ref="JJ3" ca="1" si="130">JH3+1</f>
        <v>43276</v>
      </c>
      <c r="JK3" s="158"/>
      <c r="JL3" s="157">
        <f t="shared" ref="JL3" ca="1" si="131">JJ3+1</f>
        <v>43277</v>
      </c>
      <c r="JM3" s="158"/>
      <c r="JN3" s="157">
        <f t="shared" ref="JN3" ca="1" si="132">JL3+1</f>
        <v>43278</v>
      </c>
      <c r="JO3" s="158"/>
      <c r="JP3" s="157">
        <f t="shared" ref="JP3" ca="1" si="133">JN3+1</f>
        <v>43279</v>
      </c>
      <c r="JQ3" s="158"/>
      <c r="JR3" s="157">
        <f t="shared" ref="JR3" ca="1" si="134">JP3+1</f>
        <v>43280</v>
      </c>
      <c r="JS3" s="158"/>
      <c r="JT3" s="157">
        <f t="shared" ref="JT3" ca="1" si="135">JR3+1</f>
        <v>43281</v>
      </c>
      <c r="JU3" s="158"/>
      <c r="JV3" s="157">
        <f t="shared" ref="JV3" ca="1" si="136">JT3+1</f>
        <v>43282</v>
      </c>
      <c r="JW3" s="158"/>
      <c r="JX3" s="157">
        <f t="shared" ref="JX3" ca="1" si="137">JV3+1</f>
        <v>43283</v>
      </c>
      <c r="JY3" s="158"/>
      <c r="JZ3" s="157">
        <f t="shared" ref="JZ3" ca="1" si="138">JX3+1</f>
        <v>43284</v>
      </c>
      <c r="KA3" s="158"/>
      <c r="KB3" s="157">
        <f t="shared" ref="KB3" ca="1" si="139">JZ3+1</f>
        <v>43285</v>
      </c>
      <c r="KC3" s="158"/>
      <c r="KD3" s="157">
        <f t="shared" ref="KD3" ca="1" si="140">KB3+1</f>
        <v>43286</v>
      </c>
      <c r="KE3" s="158"/>
      <c r="KF3" s="157">
        <f t="shared" ref="KF3" ca="1" si="141">KD3+1</f>
        <v>43287</v>
      </c>
      <c r="KG3" s="158"/>
      <c r="KH3" s="157">
        <f t="shared" ref="KH3" ca="1" si="142">KF3+1</f>
        <v>43288</v>
      </c>
      <c r="KI3" s="158"/>
      <c r="KJ3" s="157">
        <f t="shared" ref="KJ3" ca="1" si="143">KH3+1</f>
        <v>43289</v>
      </c>
      <c r="KK3" s="158"/>
      <c r="KL3" s="157">
        <f t="shared" ref="KL3" ca="1" si="144">KJ3+1</f>
        <v>43290</v>
      </c>
      <c r="KM3" s="158"/>
      <c r="KN3" s="157">
        <f t="shared" ref="KN3" ca="1" si="145">KL3+1</f>
        <v>43291</v>
      </c>
      <c r="KO3" s="158"/>
      <c r="KP3" s="157">
        <f t="shared" ref="KP3" ca="1" si="146">KN3+1</f>
        <v>43292</v>
      </c>
      <c r="KQ3" s="158"/>
      <c r="KR3" s="157">
        <f t="shared" ref="KR3" ca="1" si="147">KP3+1</f>
        <v>43293</v>
      </c>
      <c r="KS3" s="158"/>
      <c r="KT3" s="157">
        <f t="shared" ref="KT3" ca="1" si="148">KR3+1</f>
        <v>43294</v>
      </c>
      <c r="KU3" s="158"/>
      <c r="KV3" s="157">
        <f t="shared" ref="KV3" ca="1" si="149">KT3+1</f>
        <v>43295</v>
      </c>
      <c r="KW3" s="158"/>
      <c r="KX3" s="157">
        <f t="shared" ref="KX3" ca="1" si="150">KV3+1</f>
        <v>43296</v>
      </c>
      <c r="KY3" s="158"/>
      <c r="KZ3" s="157">
        <f t="shared" ref="KZ3" ca="1" si="151">KX3+1</f>
        <v>43297</v>
      </c>
      <c r="LA3" s="158"/>
      <c r="LB3" s="157">
        <f t="shared" ref="LB3" ca="1" si="152">KZ3+1</f>
        <v>43298</v>
      </c>
      <c r="LC3" s="158"/>
      <c r="LD3" s="157">
        <f t="shared" ref="LD3" ca="1" si="153">LB3+1</f>
        <v>43299</v>
      </c>
      <c r="LE3" s="158"/>
      <c r="LF3" s="157">
        <f t="shared" ref="LF3" ca="1" si="154">LD3+1</f>
        <v>43300</v>
      </c>
      <c r="LG3" s="158"/>
      <c r="LH3" s="157">
        <f t="shared" ref="LH3" ca="1" si="155">LF3+1</f>
        <v>43301</v>
      </c>
      <c r="LI3" s="158"/>
      <c r="LJ3" s="157">
        <f t="shared" ref="LJ3" ca="1" si="156">LH3+1</f>
        <v>43302</v>
      </c>
      <c r="LK3" s="158"/>
      <c r="LL3" s="157">
        <f t="shared" ref="LL3" ca="1" si="157">LJ3+1</f>
        <v>43303</v>
      </c>
      <c r="LM3" s="158"/>
      <c r="LN3" s="157">
        <f t="shared" ref="LN3" ca="1" si="158">LL3+1</f>
        <v>43304</v>
      </c>
      <c r="LO3" s="158"/>
      <c r="LP3" s="157">
        <f t="shared" ref="LP3" ca="1" si="159">LN3+1</f>
        <v>43305</v>
      </c>
      <c r="LQ3" s="158"/>
      <c r="LR3" s="157">
        <f t="shared" ref="LR3" ca="1" si="160">LP3+1</f>
        <v>43306</v>
      </c>
      <c r="LS3" s="158"/>
      <c r="LT3" s="157">
        <f t="shared" ref="LT3" ca="1" si="161">LR3+1</f>
        <v>43307</v>
      </c>
      <c r="LU3" s="158"/>
      <c r="LV3" s="157">
        <f t="shared" ref="LV3" ca="1" si="162">LT3+1</f>
        <v>43308</v>
      </c>
      <c r="LW3" s="158"/>
      <c r="LX3" s="157">
        <f t="shared" ref="LX3" ca="1" si="163">LV3+1</f>
        <v>43309</v>
      </c>
      <c r="LY3" s="158"/>
      <c r="LZ3" s="157">
        <f t="shared" ref="LZ3" ca="1" si="164">LX3+1</f>
        <v>43310</v>
      </c>
      <c r="MA3" s="158"/>
      <c r="MB3" s="157">
        <f t="shared" ref="MB3" ca="1" si="165">LZ3+1</f>
        <v>43311</v>
      </c>
      <c r="MC3" s="158"/>
      <c r="MD3" s="157">
        <f t="shared" ref="MD3" ca="1" si="166">MB3+1</f>
        <v>43312</v>
      </c>
      <c r="ME3" s="158"/>
      <c r="MF3" s="157">
        <f t="shared" ref="MF3" ca="1" si="167">MD3+1</f>
        <v>43313</v>
      </c>
      <c r="MG3" s="158"/>
      <c r="MH3" s="157">
        <f t="shared" ref="MH3" ca="1" si="168">MF3+1</f>
        <v>43314</v>
      </c>
      <c r="MI3" s="158"/>
      <c r="MJ3" s="157">
        <f t="shared" ref="MJ3" ca="1" si="169">MH3+1</f>
        <v>43315</v>
      </c>
      <c r="MK3" s="158"/>
      <c r="ML3" s="157">
        <f t="shared" ref="ML3" ca="1" si="170">MJ3+1</f>
        <v>43316</v>
      </c>
      <c r="MM3" s="158"/>
      <c r="MN3" s="157">
        <f t="shared" ref="MN3" ca="1" si="171">ML3+1</f>
        <v>43317</v>
      </c>
      <c r="MO3" s="158"/>
      <c r="MP3" s="157">
        <f t="shared" ref="MP3" ca="1" si="172">MN3+1</f>
        <v>43318</v>
      </c>
      <c r="MQ3" s="158"/>
      <c r="MR3" s="157">
        <f t="shared" ref="MR3" ca="1" si="173">MP3+1</f>
        <v>43319</v>
      </c>
      <c r="MS3" s="158"/>
      <c r="MT3" s="157">
        <f t="shared" ref="MT3" ca="1" si="174">MR3+1</f>
        <v>43320</v>
      </c>
      <c r="MU3" s="158"/>
      <c r="MV3" s="157">
        <f t="shared" ref="MV3" ca="1" si="175">MT3+1</f>
        <v>43321</v>
      </c>
      <c r="MW3" s="158"/>
      <c r="MX3" s="157">
        <f t="shared" ref="MX3" ca="1" si="176">MV3+1</f>
        <v>43322</v>
      </c>
      <c r="MY3" s="158"/>
      <c r="MZ3" s="157">
        <f t="shared" ref="MZ3" ca="1" si="177">MX3+1</f>
        <v>43323</v>
      </c>
      <c r="NA3" s="158"/>
      <c r="NB3" s="157">
        <f t="shared" ref="NB3" ca="1" si="178">MZ3+1</f>
        <v>43324</v>
      </c>
      <c r="NC3" s="158"/>
      <c r="ND3" s="157">
        <f t="shared" ref="ND3" ca="1" si="179">NB3+1</f>
        <v>43325</v>
      </c>
      <c r="NE3" s="158"/>
      <c r="NF3" s="157">
        <f t="shared" ref="NF3" ca="1" si="180">ND3+1</f>
        <v>43326</v>
      </c>
      <c r="NG3" s="158"/>
      <c r="NH3" s="157">
        <f t="shared" ref="NH3" ca="1" si="181">NF3+1</f>
        <v>43327</v>
      </c>
      <c r="NI3" s="158"/>
      <c r="NJ3" s="157">
        <f t="shared" ref="NJ3" ca="1" si="182">NH3+1</f>
        <v>43328</v>
      </c>
      <c r="NK3" s="158"/>
      <c r="NL3" s="157">
        <f t="shared" ref="NL3" ca="1" si="183">NJ3+1</f>
        <v>43329</v>
      </c>
      <c r="NM3" s="158"/>
      <c r="NN3" s="157">
        <f t="shared" ref="NN3" ca="1" si="184">NL3+1</f>
        <v>43330</v>
      </c>
      <c r="NO3" s="158"/>
      <c r="NP3" s="157">
        <f t="shared" ref="NP3" ca="1" si="185">NN3+1</f>
        <v>43331</v>
      </c>
      <c r="NQ3" s="158"/>
      <c r="NR3" s="157">
        <f t="shared" ref="NR3" ca="1" si="186">NP3+1</f>
        <v>43332</v>
      </c>
      <c r="NS3" s="158"/>
      <c r="NT3" s="157">
        <f t="shared" ref="NT3" ca="1" si="187">NR3+1</f>
        <v>43333</v>
      </c>
      <c r="NU3" s="158"/>
      <c r="NV3" s="157">
        <f t="shared" ref="NV3" ca="1" si="188">NT3+1</f>
        <v>43334</v>
      </c>
      <c r="NW3" s="158"/>
      <c r="NX3" s="157">
        <f t="shared" ref="NX3" ca="1" si="189">NV3+1</f>
        <v>43335</v>
      </c>
      <c r="NY3" s="158"/>
      <c r="NZ3" s="157">
        <f t="shared" ref="NZ3" ca="1" si="190">NX3+1</f>
        <v>43336</v>
      </c>
      <c r="OA3" s="158"/>
      <c r="OB3" s="157">
        <f t="shared" ref="OB3" ca="1" si="191">NZ3+1</f>
        <v>43337</v>
      </c>
      <c r="OC3" s="158"/>
      <c r="OD3" s="157">
        <f t="shared" ref="OD3" ca="1" si="192">OB3+1</f>
        <v>43338</v>
      </c>
      <c r="OE3" s="158"/>
      <c r="OF3" s="157">
        <f t="shared" ref="OF3" ca="1" si="193">OD3+1</f>
        <v>43339</v>
      </c>
      <c r="OG3" s="158"/>
      <c r="OH3" s="157">
        <f t="shared" ref="OH3" ca="1" si="194">OF3+1</f>
        <v>43340</v>
      </c>
      <c r="OI3" s="158"/>
      <c r="OJ3" s="157">
        <f t="shared" ref="OJ3" ca="1" si="195">OH3+1</f>
        <v>43341</v>
      </c>
      <c r="OK3" s="158"/>
      <c r="OL3" s="157">
        <f t="shared" ref="OL3" ca="1" si="196">OJ3+1</f>
        <v>43342</v>
      </c>
      <c r="OM3" s="158"/>
      <c r="ON3" s="157">
        <f t="shared" ref="ON3" ca="1" si="197">OL3+1</f>
        <v>43343</v>
      </c>
      <c r="OO3" s="158"/>
      <c r="OP3" s="157">
        <f t="shared" ref="OP3" ca="1" si="198">ON3+1</f>
        <v>43344</v>
      </c>
      <c r="OQ3" s="158"/>
      <c r="OR3" s="157">
        <f t="shared" ref="OR3" ca="1" si="199">OP3+1</f>
        <v>43345</v>
      </c>
      <c r="OS3" s="158"/>
      <c r="OT3" s="157">
        <f t="shared" ref="OT3" ca="1" si="200">OR3+1</f>
        <v>43346</v>
      </c>
      <c r="OU3" s="158"/>
      <c r="OV3" s="157">
        <f t="shared" ref="OV3" ca="1" si="201">OT3+1</f>
        <v>43347</v>
      </c>
      <c r="OW3" s="158"/>
      <c r="OX3" s="157">
        <f t="shared" ref="OX3" ca="1" si="202">OV3+1</f>
        <v>43348</v>
      </c>
      <c r="OY3" s="158"/>
      <c r="OZ3" s="157">
        <f t="shared" ref="OZ3" ca="1" si="203">OX3+1</f>
        <v>43349</v>
      </c>
      <c r="PA3" s="158"/>
      <c r="PB3" s="157">
        <f t="shared" ref="PB3" ca="1" si="204">OZ3+1</f>
        <v>43350</v>
      </c>
      <c r="PC3" s="158"/>
      <c r="PD3" s="157">
        <f t="shared" ref="PD3" ca="1" si="205">PB3+1</f>
        <v>43351</v>
      </c>
      <c r="PE3" s="158"/>
      <c r="PF3" s="157">
        <f t="shared" ref="PF3" ca="1" si="206">PD3+1</f>
        <v>43352</v>
      </c>
      <c r="PG3" s="158"/>
      <c r="PH3" s="157">
        <f t="shared" ref="PH3" ca="1" si="207">PF3+1</f>
        <v>43353</v>
      </c>
      <c r="PI3" s="158"/>
      <c r="PJ3" s="157">
        <f t="shared" ref="PJ3" ca="1" si="208">PH3+1</f>
        <v>43354</v>
      </c>
      <c r="PK3" s="158"/>
      <c r="PL3" s="157">
        <f t="shared" ref="PL3" ca="1" si="209">PJ3+1</f>
        <v>43355</v>
      </c>
      <c r="PM3" s="158"/>
      <c r="PN3" s="157">
        <f t="shared" ref="PN3" ca="1" si="210">PL3+1</f>
        <v>43356</v>
      </c>
      <c r="PO3" s="158"/>
      <c r="PP3" s="157">
        <f t="shared" ref="PP3" ca="1" si="211">PN3+1</f>
        <v>43357</v>
      </c>
      <c r="PQ3" s="158"/>
      <c r="PR3" s="157">
        <f t="shared" ref="PR3" ca="1" si="212">PP3+1</f>
        <v>43358</v>
      </c>
      <c r="PS3" s="158"/>
      <c r="PT3" s="157">
        <f t="shared" ref="PT3" ca="1" si="213">PR3+1</f>
        <v>43359</v>
      </c>
      <c r="PU3" s="158"/>
      <c r="PV3" s="157">
        <f t="shared" ref="PV3" ca="1" si="214">PT3+1</f>
        <v>43360</v>
      </c>
      <c r="PW3" s="158"/>
      <c r="PX3" s="157">
        <f t="shared" ref="PX3" ca="1" si="215">PV3+1</f>
        <v>43361</v>
      </c>
      <c r="PY3" s="158"/>
      <c r="PZ3" s="157">
        <f t="shared" ref="PZ3" ca="1" si="216">PX3+1</f>
        <v>43362</v>
      </c>
      <c r="QA3" s="158"/>
      <c r="QB3" s="157">
        <f t="shared" ref="QB3" ca="1" si="217">PZ3+1</f>
        <v>43363</v>
      </c>
      <c r="QC3" s="158"/>
      <c r="QD3" s="157">
        <f t="shared" ref="QD3" ca="1" si="218">QB3+1</f>
        <v>43364</v>
      </c>
      <c r="QE3" s="158"/>
      <c r="QF3" s="157">
        <f t="shared" ref="QF3" ca="1" si="219">QD3+1</f>
        <v>43365</v>
      </c>
      <c r="QG3" s="158"/>
      <c r="QH3" s="157">
        <f t="shared" ref="QH3" ca="1" si="220">QF3+1</f>
        <v>43366</v>
      </c>
      <c r="QI3" s="158"/>
      <c r="QJ3" s="157">
        <f t="shared" ref="QJ3" ca="1" si="221">QH3+1</f>
        <v>43367</v>
      </c>
      <c r="QK3" s="158"/>
      <c r="QL3" s="157">
        <f t="shared" ref="QL3" ca="1" si="222">QJ3+1</f>
        <v>43368</v>
      </c>
      <c r="QM3" s="158"/>
      <c r="QN3" s="157">
        <f t="shared" ref="QN3" ca="1" si="223">QL3+1</f>
        <v>43369</v>
      </c>
      <c r="QO3" s="158"/>
      <c r="QP3" s="157">
        <f t="shared" ref="QP3" ca="1" si="224">QN3+1</f>
        <v>43370</v>
      </c>
      <c r="QQ3" s="158"/>
      <c r="QR3" s="157">
        <f t="shared" ref="QR3" ca="1" si="225">QP3+1</f>
        <v>43371</v>
      </c>
      <c r="QS3" s="158"/>
      <c r="QT3" s="157">
        <f t="shared" ref="QT3" ca="1" si="226">QR3+1</f>
        <v>43372</v>
      </c>
      <c r="QU3" s="158"/>
      <c r="QV3" s="157">
        <f t="shared" ref="QV3" ca="1" si="227">QT3+1</f>
        <v>43373</v>
      </c>
      <c r="QW3" s="158"/>
      <c r="QX3" s="157">
        <f t="shared" ref="QX3" ca="1" si="228">QV3+1</f>
        <v>43374</v>
      </c>
      <c r="QY3" s="158"/>
      <c r="QZ3" s="157">
        <f t="shared" ref="QZ3" ca="1" si="229">QX3+1</f>
        <v>43375</v>
      </c>
      <c r="RA3" s="158"/>
      <c r="RB3" s="157">
        <f t="shared" ref="RB3" ca="1" si="230">QZ3+1</f>
        <v>43376</v>
      </c>
      <c r="RC3" s="158"/>
      <c r="RD3" s="157">
        <f t="shared" ref="RD3" ca="1" si="231">RB3+1</f>
        <v>43377</v>
      </c>
      <c r="RE3" s="158"/>
      <c r="RF3" s="157">
        <f t="shared" ref="RF3" ca="1" si="232">RD3+1</f>
        <v>43378</v>
      </c>
      <c r="RG3" s="158"/>
      <c r="RH3" s="157">
        <f t="shared" ref="RH3" ca="1" si="233">RF3+1</f>
        <v>43379</v>
      </c>
      <c r="RI3" s="158"/>
      <c r="RJ3" s="157">
        <f t="shared" ref="RJ3" ca="1" si="234">RH3+1</f>
        <v>43380</v>
      </c>
      <c r="RK3" s="158"/>
      <c r="RL3" s="157">
        <f t="shared" ref="RL3" ca="1" si="235">RJ3+1</f>
        <v>43381</v>
      </c>
      <c r="RM3" s="158"/>
      <c r="RN3" s="157">
        <f t="shared" ref="RN3" ca="1" si="236">RL3+1</f>
        <v>43382</v>
      </c>
      <c r="RO3" s="158"/>
      <c r="RP3" s="157">
        <f t="shared" ref="RP3" ca="1" si="237">RN3+1</f>
        <v>43383</v>
      </c>
      <c r="RQ3" s="158"/>
      <c r="RR3" s="157">
        <f t="shared" ref="RR3" ca="1" si="238">RP3+1</f>
        <v>43384</v>
      </c>
      <c r="RS3" s="158"/>
      <c r="RT3" s="157">
        <f t="shared" ref="RT3" ca="1" si="239">RR3+1</f>
        <v>43385</v>
      </c>
      <c r="RU3" s="158"/>
      <c r="RV3" s="157">
        <f t="shared" ref="RV3" ca="1" si="240">RT3+1</f>
        <v>43386</v>
      </c>
      <c r="RW3" s="158"/>
      <c r="RX3" s="157">
        <f t="shared" ref="RX3" ca="1" si="241">RV3+1</f>
        <v>43387</v>
      </c>
      <c r="RY3" s="158"/>
      <c r="RZ3" s="157">
        <f t="shared" ref="RZ3" ca="1" si="242">RX3+1</f>
        <v>43388</v>
      </c>
      <c r="SA3" s="158"/>
      <c r="SB3" s="157">
        <f t="shared" ref="SB3" ca="1" si="243">RZ3+1</f>
        <v>43389</v>
      </c>
      <c r="SC3" s="158"/>
      <c r="SD3" s="157">
        <f t="shared" ref="SD3" ca="1" si="244">SB3+1</f>
        <v>43390</v>
      </c>
      <c r="SE3" s="158"/>
      <c r="SF3" s="157">
        <f t="shared" ref="SF3" ca="1" si="245">SD3+1</f>
        <v>43391</v>
      </c>
      <c r="SG3" s="158"/>
      <c r="SH3" s="157">
        <f t="shared" ref="SH3" ca="1" si="246">SF3+1</f>
        <v>43392</v>
      </c>
      <c r="SI3" s="158"/>
      <c r="SJ3" s="157">
        <f t="shared" ref="SJ3" ca="1" si="247">SH3+1</f>
        <v>43393</v>
      </c>
      <c r="SK3" s="158"/>
      <c r="SL3" s="157">
        <f t="shared" ref="SL3" ca="1" si="248">SJ3+1</f>
        <v>43394</v>
      </c>
      <c r="SM3" s="158"/>
      <c r="SN3" s="157">
        <f t="shared" ref="SN3" ca="1" si="249">SL3+1</f>
        <v>43395</v>
      </c>
      <c r="SO3" s="158"/>
      <c r="SP3" s="157">
        <f t="shared" ref="SP3" ca="1" si="250">SN3+1</f>
        <v>43396</v>
      </c>
      <c r="SQ3" s="158"/>
      <c r="SR3" s="157">
        <f t="shared" ref="SR3" ca="1" si="251">SP3+1</f>
        <v>43397</v>
      </c>
      <c r="SS3" s="158"/>
      <c r="ST3" s="157">
        <f t="shared" ref="ST3" ca="1" si="252">SR3+1</f>
        <v>43398</v>
      </c>
      <c r="SU3" s="158"/>
      <c r="SV3" s="157">
        <f t="shared" ref="SV3" ca="1" si="253">ST3+1</f>
        <v>43399</v>
      </c>
      <c r="SW3" s="158"/>
      <c r="SX3" s="157">
        <f t="shared" ref="SX3" ca="1" si="254">SV3+1</f>
        <v>43400</v>
      </c>
      <c r="SY3" s="158"/>
      <c r="SZ3" s="157">
        <f t="shared" ref="SZ3" ca="1" si="255">SX3+1</f>
        <v>43401</v>
      </c>
      <c r="TA3" s="158"/>
      <c r="TB3" s="157">
        <f t="shared" ref="TB3" ca="1" si="256">SZ3+1</f>
        <v>43402</v>
      </c>
      <c r="TC3" s="158"/>
      <c r="TD3" s="157">
        <f t="shared" ref="TD3" ca="1" si="257">TB3+1</f>
        <v>43403</v>
      </c>
      <c r="TE3" s="158"/>
      <c r="TF3" s="157">
        <f t="shared" ref="TF3" ca="1" si="258">TD3+1</f>
        <v>43404</v>
      </c>
      <c r="TG3" s="158"/>
      <c r="TH3" s="157">
        <f t="shared" ref="TH3" ca="1" si="259">TF3+1</f>
        <v>43405</v>
      </c>
      <c r="TI3" s="158"/>
      <c r="TJ3" s="157">
        <f t="shared" ref="TJ3" ca="1" si="260">TH3+1</f>
        <v>43406</v>
      </c>
      <c r="TK3" s="158"/>
      <c r="TL3" s="157">
        <f t="shared" ref="TL3" ca="1" si="261">TJ3+1</f>
        <v>43407</v>
      </c>
      <c r="TM3" s="158"/>
      <c r="TN3" s="157">
        <f t="shared" ref="TN3" ca="1" si="262">TL3+1</f>
        <v>43408</v>
      </c>
      <c r="TO3" s="158"/>
      <c r="TP3" s="157">
        <f t="shared" ref="TP3" ca="1" si="263">TN3+1</f>
        <v>43409</v>
      </c>
      <c r="TQ3" s="158"/>
      <c r="TR3" s="157">
        <f t="shared" ref="TR3" ca="1" si="264">TP3+1</f>
        <v>43410</v>
      </c>
      <c r="TS3" s="158"/>
      <c r="TT3" s="157">
        <f t="shared" ref="TT3" ca="1" si="265">TR3+1</f>
        <v>43411</v>
      </c>
      <c r="TU3" s="158"/>
      <c r="TV3" s="157">
        <f t="shared" ref="TV3" ca="1" si="266">TT3+1</f>
        <v>43412</v>
      </c>
      <c r="TW3" s="158"/>
      <c r="TX3" s="157">
        <f t="shared" ref="TX3" ca="1" si="267">TV3+1</f>
        <v>43413</v>
      </c>
      <c r="TY3" s="158"/>
      <c r="TZ3" s="157">
        <f t="shared" ref="TZ3" ca="1" si="268">TX3+1</f>
        <v>43414</v>
      </c>
      <c r="UA3" s="158"/>
      <c r="UB3" s="157">
        <f t="shared" ref="UB3" ca="1" si="269">TZ3+1</f>
        <v>43415</v>
      </c>
      <c r="UC3" s="158"/>
      <c r="UD3" s="157">
        <f t="shared" ref="UD3" ca="1" si="270">UB3+1</f>
        <v>43416</v>
      </c>
      <c r="UE3" s="158"/>
      <c r="UF3" s="157">
        <f t="shared" ref="UF3" ca="1" si="271">UD3+1</f>
        <v>43417</v>
      </c>
      <c r="UG3" s="158"/>
      <c r="UH3" s="157">
        <f t="shared" ref="UH3" ca="1" si="272">UF3+1</f>
        <v>43418</v>
      </c>
      <c r="UI3" s="158"/>
      <c r="UJ3" s="157">
        <f t="shared" ref="UJ3" ca="1" si="273">UH3+1</f>
        <v>43419</v>
      </c>
      <c r="UK3" s="158"/>
      <c r="UL3" s="157">
        <f t="shared" ref="UL3" ca="1" si="274">UJ3+1</f>
        <v>43420</v>
      </c>
      <c r="UM3" s="158"/>
      <c r="UN3" s="157">
        <f t="shared" ref="UN3" ca="1" si="275">UL3+1</f>
        <v>43421</v>
      </c>
      <c r="UO3" s="158"/>
      <c r="UP3" s="157">
        <f t="shared" ref="UP3" ca="1" si="276">UN3+1</f>
        <v>43422</v>
      </c>
      <c r="UQ3" s="158"/>
      <c r="UR3" s="157">
        <f t="shared" ref="UR3" ca="1" si="277">UP3+1</f>
        <v>43423</v>
      </c>
      <c r="US3" s="158"/>
      <c r="UT3" s="157">
        <f t="shared" ref="UT3" ca="1" si="278">UR3+1</f>
        <v>43424</v>
      </c>
      <c r="UU3" s="158"/>
      <c r="UV3" s="157">
        <f t="shared" ref="UV3" ca="1" si="279">UT3+1</f>
        <v>43425</v>
      </c>
      <c r="UW3" s="158"/>
      <c r="UX3" s="157">
        <f t="shared" ref="UX3" ca="1" si="280">UV3+1</f>
        <v>43426</v>
      </c>
      <c r="UY3" s="158"/>
      <c r="UZ3" s="157">
        <f t="shared" ref="UZ3" ca="1" si="281">UX3+1</f>
        <v>43427</v>
      </c>
      <c r="VA3" s="158"/>
      <c r="VB3" s="157">
        <f t="shared" ref="VB3" ca="1" si="282">UZ3+1</f>
        <v>43428</v>
      </c>
      <c r="VC3" s="158"/>
      <c r="VD3" s="157">
        <f t="shared" ref="VD3" ca="1" si="283">VB3+1</f>
        <v>43429</v>
      </c>
      <c r="VE3" s="158"/>
      <c r="VF3" s="157">
        <f t="shared" ref="VF3" ca="1" si="284">VD3+1</f>
        <v>43430</v>
      </c>
      <c r="VG3" s="158"/>
      <c r="VH3" s="157">
        <f t="shared" ref="VH3" ca="1" si="285">VF3+1</f>
        <v>43431</v>
      </c>
      <c r="VI3" s="158"/>
      <c r="VJ3" s="157">
        <f t="shared" ref="VJ3" ca="1" si="286">VH3+1</f>
        <v>43432</v>
      </c>
      <c r="VK3" s="158"/>
      <c r="VL3" s="157">
        <f t="shared" ref="VL3" ca="1" si="287">VJ3+1</f>
        <v>43433</v>
      </c>
      <c r="VM3" s="158"/>
      <c r="VN3" s="157">
        <f t="shared" ref="VN3" ca="1" si="288">VL3+1</f>
        <v>43434</v>
      </c>
      <c r="VO3" s="158"/>
      <c r="VP3" s="157">
        <f t="shared" ref="VP3" ca="1" si="289">VN3+1</f>
        <v>43435</v>
      </c>
      <c r="VQ3" s="158"/>
      <c r="VR3" s="157">
        <f t="shared" ref="VR3" ca="1" si="290">VP3+1</f>
        <v>43436</v>
      </c>
      <c r="VS3" s="158"/>
      <c r="VT3" s="157">
        <f t="shared" ref="VT3" ca="1" si="291">VR3+1</f>
        <v>43437</v>
      </c>
      <c r="VU3" s="158"/>
      <c r="VV3" s="157">
        <f t="shared" ref="VV3" ca="1" si="292">VT3+1</f>
        <v>43438</v>
      </c>
      <c r="VW3" s="158"/>
      <c r="VX3" s="157">
        <f t="shared" ref="VX3" ca="1" si="293">VV3+1</f>
        <v>43439</v>
      </c>
      <c r="VY3" s="158"/>
      <c r="VZ3" s="157">
        <f t="shared" ref="VZ3" ca="1" si="294">VX3+1</f>
        <v>43440</v>
      </c>
      <c r="WA3" s="158"/>
      <c r="WB3" s="157">
        <f t="shared" ref="WB3" ca="1" si="295">VZ3+1</f>
        <v>43441</v>
      </c>
      <c r="WC3" s="158"/>
      <c r="WD3" s="157">
        <f t="shared" ref="WD3" ca="1" si="296">WB3+1</f>
        <v>43442</v>
      </c>
      <c r="WE3" s="158"/>
      <c r="WF3" s="157">
        <f t="shared" ref="WF3" ca="1" si="297">WD3+1</f>
        <v>43443</v>
      </c>
      <c r="WG3" s="158"/>
      <c r="WH3" s="157">
        <f t="shared" ref="WH3" ca="1" si="298">WF3+1</f>
        <v>43444</v>
      </c>
      <c r="WI3" s="158"/>
      <c r="WJ3" s="157">
        <f t="shared" ref="WJ3" ca="1" si="299">WH3+1</f>
        <v>43445</v>
      </c>
      <c r="WK3" s="158"/>
      <c r="WL3" s="157">
        <f t="shared" ref="WL3" ca="1" si="300">WJ3+1</f>
        <v>43446</v>
      </c>
      <c r="WM3" s="158"/>
      <c r="WN3" s="157">
        <f t="shared" ref="WN3" ca="1" si="301">WL3+1</f>
        <v>43447</v>
      </c>
      <c r="WO3" s="158"/>
      <c r="WP3" s="157">
        <f t="shared" ref="WP3" ca="1" si="302">WN3+1</f>
        <v>43448</v>
      </c>
      <c r="WQ3" s="158"/>
      <c r="WR3" s="157">
        <f t="shared" ref="WR3" ca="1" si="303">WP3+1</f>
        <v>43449</v>
      </c>
      <c r="WS3" s="158"/>
      <c r="WT3" s="157">
        <f t="shared" ref="WT3" ca="1" si="304">WR3+1</f>
        <v>43450</v>
      </c>
      <c r="WU3" s="158"/>
      <c r="WV3" s="157">
        <f t="shared" ref="WV3" ca="1" si="305">WT3+1</f>
        <v>43451</v>
      </c>
      <c r="WW3" s="158"/>
      <c r="WX3" s="157">
        <f t="shared" ref="WX3" ca="1" si="306">WV3+1</f>
        <v>43452</v>
      </c>
      <c r="WY3" s="158"/>
      <c r="WZ3" s="157">
        <f t="shared" ref="WZ3" ca="1" si="307">WX3+1</f>
        <v>43453</v>
      </c>
      <c r="XA3" s="158"/>
      <c r="XB3" s="157">
        <f t="shared" ref="XB3" ca="1" si="308">WZ3+1</f>
        <v>43454</v>
      </c>
      <c r="XC3" s="158"/>
      <c r="XD3" s="157">
        <f t="shared" ref="XD3" ca="1" si="309">XB3+1</f>
        <v>43455</v>
      </c>
      <c r="XE3" s="158"/>
      <c r="XF3" s="157">
        <f t="shared" ref="XF3" ca="1" si="310">XD3+1</f>
        <v>43456</v>
      </c>
      <c r="XG3" s="158"/>
      <c r="XH3" s="157">
        <f t="shared" ref="XH3" ca="1" si="311">XF3+1</f>
        <v>43457</v>
      </c>
      <c r="XI3" s="158"/>
      <c r="XJ3" s="157">
        <f t="shared" ref="XJ3" ca="1" si="312">XH3+1</f>
        <v>43458</v>
      </c>
      <c r="XK3" s="158"/>
      <c r="XL3" s="157">
        <f t="shared" ref="XL3" ca="1" si="313">XJ3+1</f>
        <v>43459</v>
      </c>
      <c r="XM3" s="158"/>
      <c r="XN3" s="157">
        <f t="shared" ref="XN3" ca="1" si="314">XL3+1</f>
        <v>43460</v>
      </c>
      <c r="XO3" s="158"/>
      <c r="XP3" s="157">
        <f t="shared" ref="XP3" ca="1" si="315">XN3+1</f>
        <v>43461</v>
      </c>
      <c r="XQ3" s="158"/>
      <c r="XR3" s="157">
        <f t="shared" ref="XR3" ca="1" si="316">XP3+1</f>
        <v>43462</v>
      </c>
      <c r="XS3" s="158"/>
      <c r="XT3" s="157">
        <f t="shared" ref="XT3" ca="1" si="317">XR3+1</f>
        <v>43463</v>
      </c>
      <c r="XU3" s="158"/>
      <c r="XV3" s="157">
        <f t="shared" ref="XV3" ca="1" si="318">XT3+1</f>
        <v>43464</v>
      </c>
      <c r="XW3" s="158"/>
      <c r="XX3" s="157">
        <f t="shared" ref="XX3" ca="1" si="319">XV3+1</f>
        <v>43465</v>
      </c>
      <c r="XY3" s="158"/>
      <c r="XZ3" s="157">
        <f t="shared" ref="XZ3" ca="1" si="320">XX3+1</f>
        <v>43466</v>
      </c>
      <c r="YA3" s="158"/>
      <c r="YB3" s="157">
        <f t="shared" ref="YB3" ca="1" si="321">XZ3+1</f>
        <v>43467</v>
      </c>
      <c r="YC3" s="158"/>
      <c r="YD3" s="157">
        <f t="shared" ref="YD3" ca="1" si="322">YB3+1</f>
        <v>43468</v>
      </c>
      <c r="YE3" s="158"/>
      <c r="YF3" s="157">
        <f t="shared" ref="YF3" ca="1" si="323">YD3+1</f>
        <v>43469</v>
      </c>
      <c r="YG3" s="158"/>
      <c r="YH3" s="157">
        <f t="shared" ref="YH3" ca="1" si="324">YF3+1</f>
        <v>43470</v>
      </c>
      <c r="YI3" s="158"/>
    </row>
    <row r="4" spans="1:659" ht="15.75" thickBot="1" x14ac:dyDescent="0.3">
      <c r="A4" s="206"/>
      <c r="B4" s="210"/>
      <c r="C4" s="214"/>
      <c r="D4" s="220"/>
      <c r="E4" s="218"/>
      <c r="F4" s="120">
        <f ca="1">F3</f>
        <v>43144</v>
      </c>
      <c r="G4" s="121">
        <f ca="1">F3+0.5</f>
        <v>43144.5</v>
      </c>
      <c r="H4" s="120">
        <f t="shared" ref="H4" ca="1" si="325">H3</f>
        <v>43145</v>
      </c>
      <c r="I4" s="121">
        <f t="shared" ref="I4" ca="1" si="326">H3+0.5</f>
        <v>43145.5</v>
      </c>
      <c r="J4" s="120">
        <f t="shared" ref="J4" ca="1" si="327">J3</f>
        <v>43146</v>
      </c>
      <c r="K4" s="121">
        <f t="shared" ref="K4" ca="1" si="328">J3+0.5</f>
        <v>43146.5</v>
      </c>
      <c r="L4" s="120">
        <f t="shared" ref="L4" ca="1" si="329">L3</f>
        <v>43147</v>
      </c>
      <c r="M4" s="121">
        <f t="shared" ref="M4" ca="1" si="330">L3+0.5</f>
        <v>43147.5</v>
      </c>
      <c r="N4" s="120">
        <f t="shared" ref="N4" ca="1" si="331">N3</f>
        <v>43148</v>
      </c>
      <c r="O4" s="121">
        <f t="shared" ref="O4" ca="1" si="332">N3+0.5</f>
        <v>43148.5</v>
      </c>
      <c r="P4" s="120">
        <f t="shared" ref="P4" ca="1" si="333">P3</f>
        <v>43149</v>
      </c>
      <c r="Q4" s="121">
        <f t="shared" ref="Q4" ca="1" si="334">P3+0.5</f>
        <v>43149.5</v>
      </c>
      <c r="R4" s="120">
        <f t="shared" ref="R4" ca="1" si="335">R3</f>
        <v>43150</v>
      </c>
      <c r="S4" s="121">
        <f t="shared" ref="S4" ca="1" si="336">R3+0.5</f>
        <v>43150.5</v>
      </c>
      <c r="T4" s="120">
        <f t="shared" ref="T4" ca="1" si="337">T3</f>
        <v>43151</v>
      </c>
      <c r="U4" s="121">
        <f t="shared" ref="U4" ca="1" si="338">T3+0.5</f>
        <v>43151.5</v>
      </c>
      <c r="V4" s="120">
        <f t="shared" ref="V4" ca="1" si="339">V3</f>
        <v>43152</v>
      </c>
      <c r="W4" s="121">
        <f t="shared" ref="W4" ca="1" si="340">V3+0.5</f>
        <v>43152.5</v>
      </c>
      <c r="X4" s="120">
        <f t="shared" ref="X4" ca="1" si="341">X3</f>
        <v>43153</v>
      </c>
      <c r="Y4" s="121">
        <f t="shared" ref="Y4" ca="1" si="342">X3+0.5</f>
        <v>43153.5</v>
      </c>
      <c r="Z4" s="120">
        <f t="shared" ref="Z4" ca="1" si="343">Z3</f>
        <v>43154</v>
      </c>
      <c r="AA4" s="121">
        <f t="shared" ref="AA4" ca="1" si="344">Z3+0.5</f>
        <v>43154.5</v>
      </c>
      <c r="AB4" s="120">
        <f t="shared" ref="AB4" ca="1" si="345">AB3</f>
        <v>43155</v>
      </c>
      <c r="AC4" s="121">
        <f t="shared" ref="AC4" ca="1" si="346">AB3+0.5</f>
        <v>43155.5</v>
      </c>
      <c r="AD4" s="120">
        <f t="shared" ref="AD4" ca="1" si="347">AD3</f>
        <v>43156</v>
      </c>
      <c r="AE4" s="121">
        <f t="shared" ref="AE4" ca="1" si="348">AD3+0.5</f>
        <v>43156.5</v>
      </c>
      <c r="AF4" s="120">
        <f t="shared" ref="AF4" ca="1" si="349">AF3</f>
        <v>43157</v>
      </c>
      <c r="AG4" s="121">
        <f t="shared" ref="AG4" ca="1" si="350">AF3+0.5</f>
        <v>43157.5</v>
      </c>
      <c r="AH4" s="120">
        <f t="shared" ref="AH4" ca="1" si="351">AH3</f>
        <v>43158</v>
      </c>
      <c r="AI4" s="121">
        <f t="shared" ref="AI4" ca="1" si="352">AH3+0.5</f>
        <v>43158.5</v>
      </c>
      <c r="AJ4" s="120">
        <f t="shared" ref="AJ4" ca="1" si="353">AJ3</f>
        <v>43159</v>
      </c>
      <c r="AK4" s="121">
        <f t="shared" ref="AK4" ca="1" si="354">AJ3+0.5</f>
        <v>43159.5</v>
      </c>
      <c r="AL4" s="120">
        <f t="shared" ref="AL4" ca="1" si="355">AL3</f>
        <v>43160</v>
      </c>
      <c r="AM4" s="121">
        <f t="shared" ref="AM4" ca="1" si="356">AL3+0.5</f>
        <v>43160.5</v>
      </c>
      <c r="AN4" s="120">
        <f t="shared" ref="AN4" ca="1" si="357">AN3</f>
        <v>43161</v>
      </c>
      <c r="AO4" s="121">
        <f t="shared" ref="AO4" ca="1" si="358">AN3+0.5</f>
        <v>43161.5</v>
      </c>
      <c r="AP4" s="120">
        <f t="shared" ref="AP4" ca="1" si="359">AP3</f>
        <v>43162</v>
      </c>
      <c r="AQ4" s="121">
        <f t="shared" ref="AQ4" ca="1" si="360">AP3+0.5</f>
        <v>43162.5</v>
      </c>
      <c r="AR4" s="120">
        <f t="shared" ref="AR4" ca="1" si="361">AR3</f>
        <v>43163</v>
      </c>
      <c r="AS4" s="121">
        <f t="shared" ref="AS4" ca="1" si="362">AR3+0.5</f>
        <v>43163.5</v>
      </c>
      <c r="AT4" s="120">
        <f t="shared" ref="AT4" ca="1" si="363">AT3</f>
        <v>43164</v>
      </c>
      <c r="AU4" s="121">
        <f t="shared" ref="AU4" ca="1" si="364">AT3+0.5</f>
        <v>43164.5</v>
      </c>
      <c r="AV4" s="120">
        <f t="shared" ref="AV4" ca="1" si="365">AV3</f>
        <v>43165</v>
      </c>
      <c r="AW4" s="121">
        <f t="shared" ref="AW4" ca="1" si="366">AV3+0.5</f>
        <v>43165.5</v>
      </c>
      <c r="AX4" s="120">
        <f t="shared" ref="AX4" ca="1" si="367">AX3</f>
        <v>43166</v>
      </c>
      <c r="AY4" s="121">
        <f t="shared" ref="AY4" ca="1" si="368">AX3+0.5</f>
        <v>43166.5</v>
      </c>
      <c r="AZ4" s="120">
        <f t="shared" ref="AZ4" ca="1" si="369">AZ3</f>
        <v>43167</v>
      </c>
      <c r="BA4" s="121">
        <f t="shared" ref="BA4" ca="1" si="370">AZ3+0.5</f>
        <v>43167.5</v>
      </c>
      <c r="BB4" s="120">
        <f t="shared" ref="BB4" ca="1" si="371">BB3</f>
        <v>43168</v>
      </c>
      <c r="BC4" s="121">
        <f t="shared" ref="BC4" ca="1" si="372">BB3+0.5</f>
        <v>43168.5</v>
      </c>
      <c r="BD4" s="120">
        <f t="shared" ref="BD4" ca="1" si="373">BD3</f>
        <v>43169</v>
      </c>
      <c r="BE4" s="121">
        <f t="shared" ref="BE4" ca="1" si="374">BD3+0.5</f>
        <v>43169.5</v>
      </c>
      <c r="BF4" s="120">
        <f t="shared" ref="BF4" ca="1" si="375">BF3</f>
        <v>43170</v>
      </c>
      <c r="BG4" s="121">
        <f t="shared" ref="BG4" ca="1" si="376">BF3+0.5</f>
        <v>43170.5</v>
      </c>
      <c r="BH4" s="120">
        <f t="shared" ref="BH4" ca="1" si="377">BH3</f>
        <v>43171</v>
      </c>
      <c r="BI4" s="121">
        <f t="shared" ref="BI4" ca="1" si="378">BH3+0.5</f>
        <v>43171.5</v>
      </c>
      <c r="BJ4" s="120">
        <f t="shared" ref="BJ4" ca="1" si="379">BJ3</f>
        <v>43172</v>
      </c>
      <c r="BK4" s="121">
        <f t="shared" ref="BK4" ca="1" si="380">BJ3+0.5</f>
        <v>43172.5</v>
      </c>
      <c r="BL4" s="120">
        <f t="shared" ref="BL4" ca="1" si="381">BL3</f>
        <v>43173</v>
      </c>
      <c r="BM4" s="121">
        <f t="shared" ref="BM4" ca="1" si="382">BL3+0.5</f>
        <v>43173.5</v>
      </c>
      <c r="BN4" s="120">
        <f t="shared" ref="BN4" ca="1" si="383">BN3</f>
        <v>43174</v>
      </c>
      <c r="BO4" s="121">
        <f t="shared" ref="BO4" ca="1" si="384">BN3+0.5</f>
        <v>43174.5</v>
      </c>
      <c r="BP4" s="120">
        <f t="shared" ref="BP4" ca="1" si="385">BP3</f>
        <v>43175</v>
      </c>
      <c r="BQ4" s="121">
        <f t="shared" ref="BQ4" ca="1" si="386">BP3+0.5</f>
        <v>43175.5</v>
      </c>
      <c r="BR4" s="120">
        <f t="shared" ref="BR4" ca="1" si="387">BR3</f>
        <v>43176</v>
      </c>
      <c r="BS4" s="121">
        <f t="shared" ref="BS4" ca="1" si="388">BR3+0.5</f>
        <v>43176.5</v>
      </c>
      <c r="BT4" s="120">
        <f t="shared" ref="BT4" ca="1" si="389">BT3</f>
        <v>43177</v>
      </c>
      <c r="BU4" s="121">
        <f t="shared" ref="BU4" ca="1" si="390">BT3+0.5</f>
        <v>43177.5</v>
      </c>
      <c r="BV4" s="120">
        <f t="shared" ref="BV4" ca="1" si="391">BV3</f>
        <v>43178</v>
      </c>
      <c r="BW4" s="121">
        <f t="shared" ref="BW4" ca="1" si="392">BV3+0.5</f>
        <v>43178.5</v>
      </c>
      <c r="BX4" s="120">
        <f t="shared" ref="BX4" ca="1" si="393">BX3</f>
        <v>43179</v>
      </c>
      <c r="BY4" s="121">
        <f t="shared" ref="BY4" ca="1" si="394">BX3+0.5</f>
        <v>43179.5</v>
      </c>
      <c r="BZ4" s="120">
        <f t="shared" ref="BZ4" ca="1" si="395">BZ3</f>
        <v>43180</v>
      </c>
      <c r="CA4" s="121">
        <f t="shared" ref="CA4" ca="1" si="396">BZ3+0.5</f>
        <v>43180.5</v>
      </c>
      <c r="CB4" s="120">
        <f t="shared" ref="CB4" ca="1" si="397">CB3</f>
        <v>43181</v>
      </c>
      <c r="CC4" s="121">
        <f t="shared" ref="CC4" ca="1" si="398">CB3+0.5</f>
        <v>43181.5</v>
      </c>
      <c r="CD4" s="120">
        <f t="shared" ref="CD4" ca="1" si="399">CD3</f>
        <v>43182</v>
      </c>
      <c r="CE4" s="121">
        <f t="shared" ref="CE4" ca="1" si="400">CD3+0.5</f>
        <v>43182.5</v>
      </c>
      <c r="CF4" s="120">
        <f t="shared" ref="CF4" ca="1" si="401">CF3</f>
        <v>43183</v>
      </c>
      <c r="CG4" s="121">
        <f t="shared" ref="CG4" ca="1" si="402">CF3+0.5</f>
        <v>43183.5</v>
      </c>
      <c r="CH4" s="120">
        <f t="shared" ref="CH4" ca="1" si="403">CH3</f>
        <v>43184</v>
      </c>
      <c r="CI4" s="121">
        <f t="shared" ref="CI4" ca="1" si="404">CH3+0.5</f>
        <v>43184.5</v>
      </c>
      <c r="CJ4" s="120">
        <f t="shared" ref="CJ4" ca="1" si="405">CJ3</f>
        <v>43185</v>
      </c>
      <c r="CK4" s="121">
        <f t="shared" ref="CK4" ca="1" si="406">CJ3+0.5</f>
        <v>43185.5</v>
      </c>
      <c r="CL4" s="120">
        <f t="shared" ref="CL4" ca="1" si="407">CL3</f>
        <v>43186</v>
      </c>
      <c r="CM4" s="121">
        <f t="shared" ref="CM4" ca="1" si="408">CL3+0.5</f>
        <v>43186.5</v>
      </c>
      <c r="CN4" s="120">
        <f t="shared" ref="CN4" ca="1" si="409">CN3</f>
        <v>43187</v>
      </c>
      <c r="CO4" s="121">
        <f t="shared" ref="CO4" ca="1" si="410">CN3+0.5</f>
        <v>43187.5</v>
      </c>
      <c r="CP4" s="120">
        <f t="shared" ref="CP4" ca="1" si="411">CP3</f>
        <v>43188</v>
      </c>
      <c r="CQ4" s="121">
        <f t="shared" ref="CQ4" ca="1" si="412">CP3+0.5</f>
        <v>43188.5</v>
      </c>
      <c r="CR4" s="120">
        <f t="shared" ref="CR4" ca="1" si="413">CR3</f>
        <v>43189</v>
      </c>
      <c r="CS4" s="121">
        <f t="shared" ref="CS4" ca="1" si="414">CR3+0.5</f>
        <v>43189.5</v>
      </c>
      <c r="CT4" s="120">
        <f t="shared" ref="CT4" ca="1" si="415">CT3</f>
        <v>43190</v>
      </c>
      <c r="CU4" s="121">
        <f t="shared" ref="CU4" ca="1" si="416">CT3+0.5</f>
        <v>43190.5</v>
      </c>
      <c r="CV4" s="120">
        <f t="shared" ref="CV4" ca="1" si="417">CV3</f>
        <v>43191</v>
      </c>
      <c r="CW4" s="121">
        <f t="shared" ref="CW4" ca="1" si="418">CV3+0.5</f>
        <v>43191.5</v>
      </c>
      <c r="CX4" s="120">
        <f t="shared" ref="CX4" ca="1" si="419">CX3</f>
        <v>43192</v>
      </c>
      <c r="CY4" s="121">
        <f t="shared" ref="CY4" ca="1" si="420">CX3+0.5</f>
        <v>43192.5</v>
      </c>
      <c r="CZ4" s="120">
        <f t="shared" ref="CZ4" ca="1" si="421">CZ3</f>
        <v>43193</v>
      </c>
      <c r="DA4" s="121">
        <f t="shared" ref="DA4" ca="1" si="422">CZ3+0.5</f>
        <v>43193.5</v>
      </c>
      <c r="DB4" s="120">
        <f t="shared" ref="DB4" ca="1" si="423">DB3</f>
        <v>43194</v>
      </c>
      <c r="DC4" s="121">
        <f t="shared" ref="DC4" ca="1" si="424">DB3+0.5</f>
        <v>43194.5</v>
      </c>
      <c r="DD4" s="120">
        <f t="shared" ref="DD4" ca="1" si="425">DD3</f>
        <v>43195</v>
      </c>
      <c r="DE4" s="121">
        <f t="shared" ref="DE4" ca="1" si="426">DD3+0.5</f>
        <v>43195.5</v>
      </c>
      <c r="DF4" s="120">
        <f t="shared" ref="DF4" ca="1" si="427">DF3</f>
        <v>43196</v>
      </c>
      <c r="DG4" s="121">
        <f t="shared" ref="DG4" ca="1" si="428">DF3+0.5</f>
        <v>43196.5</v>
      </c>
      <c r="DH4" s="120">
        <f t="shared" ref="DH4" ca="1" si="429">DH3</f>
        <v>43197</v>
      </c>
      <c r="DI4" s="121">
        <f t="shared" ref="DI4" ca="1" si="430">DH3+0.5</f>
        <v>43197.5</v>
      </c>
      <c r="DJ4" s="120">
        <f t="shared" ref="DJ4" ca="1" si="431">DJ3</f>
        <v>43198</v>
      </c>
      <c r="DK4" s="121">
        <f t="shared" ref="DK4" ca="1" si="432">DJ3+0.5</f>
        <v>43198.5</v>
      </c>
      <c r="DL4" s="120">
        <f t="shared" ref="DL4" ca="1" si="433">DL3</f>
        <v>43199</v>
      </c>
      <c r="DM4" s="121">
        <f t="shared" ref="DM4" ca="1" si="434">DL3+0.5</f>
        <v>43199.5</v>
      </c>
      <c r="DN4" s="120">
        <f t="shared" ref="DN4" ca="1" si="435">DN3</f>
        <v>43200</v>
      </c>
      <c r="DO4" s="121">
        <f t="shared" ref="DO4" ca="1" si="436">DN3+0.5</f>
        <v>43200.5</v>
      </c>
      <c r="DP4" s="120">
        <f t="shared" ref="DP4" ca="1" si="437">DP3</f>
        <v>43201</v>
      </c>
      <c r="DQ4" s="121">
        <f t="shared" ref="DQ4" ca="1" si="438">DP3+0.5</f>
        <v>43201.5</v>
      </c>
      <c r="DR4" s="120">
        <f t="shared" ref="DR4" ca="1" si="439">DR3</f>
        <v>43202</v>
      </c>
      <c r="DS4" s="121">
        <f t="shared" ref="DS4" ca="1" si="440">DR3+0.5</f>
        <v>43202.5</v>
      </c>
      <c r="DT4" s="120">
        <f t="shared" ref="DT4" ca="1" si="441">DT3</f>
        <v>43203</v>
      </c>
      <c r="DU4" s="121">
        <f t="shared" ref="DU4" ca="1" si="442">DT3+0.5</f>
        <v>43203.5</v>
      </c>
      <c r="DV4" s="120">
        <f t="shared" ref="DV4" ca="1" si="443">DV3</f>
        <v>43204</v>
      </c>
      <c r="DW4" s="121">
        <f t="shared" ref="DW4" ca="1" si="444">DV3+0.5</f>
        <v>43204.5</v>
      </c>
      <c r="DX4" s="120">
        <f t="shared" ref="DX4" ca="1" si="445">DX3</f>
        <v>43205</v>
      </c>
      <c r="DY4" s="121">
        <f t="shared" ref="DY4" ca="1" si="446">DX3+0.5</f>
        <v>43205.5</v>
      </c>
      <c r="DZ4" s="120">
        <f t="shared" ref="DZ4" ca="1" si="447">DZ3</f>
        <v>43206</v>
      </c>
      <c r="EA4" s="121">
        <f t="shared" ref="EA4" ca="1" si="448">DZ3+0.5</f>
        <v>43206.5</v>
      </c>
      <c r="EB4" s="120">
        <f t="shared" ref="EB4" ca="1" si="449">EB3</f>
        <v>43207</v>
      </c>
      <c r="EC4" s="121">
        <f t="shared" ref="EC4" ca="1" si="450">EB3+0.5</f>
        <v>43207.5</v>
      </c>
      <c r="ED4" s="120">
        <f t="shared" ref="ED4" ca="1" si="451">ED3</f>
        <v>43208</v>
      </c>
      <c r="EE4" s="121">
        <f t="shared" ref="EE4" ca="1" si="452">ED3+0.5</f>
        <v>43208.5</v>
      </c>
      <c r="EF4" s="120">
        <f t="shared" ref="EF4" ca="1" si="453">EF3</f>
        <v>43209</v>
      </c>
      <c r="EG4" s="121">
        <f t="shared" ref="EG4" ca="1" si="454">EF3+0.5</f>
        <v>43209.5</v>
      </c>
      <c r="EH4" s="120">
        <f t="shared" ref="EH4" ca="1" si="455">EH3</f>
        <v>43210</v>
      </c>
      <c r="EI4" s="121">
        <f t="shared" ref="EI4" ca="1" si="456">EH3+0.5</f>
        <v>43210.5</v>
      </c>
      <c r="EJ4" s="120">
        <f t="shared" ref="EJ4" ca="1" si="457">EJ3</f>
        <v>43211</v>
      </c>
      <c r="EK4" s="121">
        <f t="shared" ref="EK4" ca="1" si="458">EJ3+0.5</f>
        <v>43211.5</v>
      </c>
      <c r="EL4" s="120">
        <f t="shared" ref="EL4" ca="1" si="459">EL3</f>
        <v>43212</v>
      </c>
      <c r="EM4" s="121">
        <f t="shared" ref="EM4" ca="1" si="460">EL3+0.5</f>
        <v>43212.5</v>
      </c>
      <c r="EN4" s="120">
        <f t="shared" ref="EN4" ca="1" si="461">EN3</f>
        <v>43213</v>
      </c>
      <c r="EO4" s="121">
        <f t="shared" ref="EO4" ca="1" si="462">EN3+0.5</f>
        <v>43213.5</v>
      </c>
      <c r="EP4" s="120">
        <f t="shared" ref="EP4" ca="1" si="463">EP3</f>
        <v>43214</v>
      </c>
      <c r="EQ4" s="121">
        <f t="shared" ref="EQ4" ca="1" si="464">EP3+0.5</f>
        <v>43214.5</v>
      </c>
      <c r="ER4" s="120">
        <f t="shared" ref="ER4" ca="1" si="465">ER3</f>
        <v>43215</v>
      </c>
      <c r="ES4" s="121">
        <f t="shared" ref="ES4" ca="1" si="466">ER3+0.5</f>
        <v>43215.5</v>
      </c>
      <c r="ET4" s="120">
        <f t="shared" ref="ET4" ca="1" si="467">ET3</f>
        <v>43216</v>
      </c>
      <c r="EU4" s="121">
        <f t="shared" ref="EU4" ca="1" si="468">ET3+0.5</f>
        <v>43216.5</v>
      </c>
      <c r="EV4" s="120">
        <f t="shared" ref="EV4" ca="1" si="469">EV3</f>
        <v>43217</v>
      </c>
      <c r="EW4" s="121">
        <f t="shared" ref="EW4" ca="1" si="470">EV3+0.5</f>
        <v>43217.5</v>
      </c>
      <c r="EX4" s="120">
        <f t="shared" ref="EX4" ca="1" si="471">EX3</f>
        <v>43218</v>
      </c>
      <c r="EY4" s="121">
        <f t="shared" ref="EY4" ca="1" si="472">EX3+0.5</f>
        <v>43218.5</v>
      </c>
      <c r="EZ4" s="120">
        <f t="shared" ref="EZ4" ca="1" si="473">EZ3</f>
        <v>43219</v>
      </c>
      <c r="FA4" s="121">
        <f t="shared" ref="FA4" ca="1" si="474">EZ3+0.5</f>
        <v>43219.5</v>
      </c>
      <c r="FB4" s="120">
        <f t="shared" ref="FB4" ca="1" si="475">FB3</f>
        <v>43220</v>
      </c>
      <c r="FC4" s="121">
        <f t="shared" ref="FC4" ca="1" si="476">FB3+0.5</f>
        <v>43220.5</v>
      </c>
      <c r="FD4" s="120">
        <f t="shared" ref="FD4" ca="1" si="477">FD3</f>
        <v>43221</v>
      </c>
      <c r="FE4" s="121">
        <f t="shared" ref="FE4" ca="1" si="478">FD3+0.5</f>
        <v>43221.5</v>
      </c>
      <c r="FF4" s="120">
        <f t="shared" ref="FF4" ca="1" si="479">FF3</f>
        <v>43222</v>
      </c>
      <c r="FG4" s="121">
        <f t="shared" ref="FG4" ca="1" si="480">FF3+0.5</f>
        <v>43222.5</v>
      </c>
      <c r="FH4" s="120">
        <f t="shared" ref="FH4" ca="1" si="481">FH3</f>
        <v>43223</v>
      </c>
      <c r="FI4" s="121">
        <f t="shared" ref="FI4" ca="1" si="482">FH3+0.5</f>
        <v>43223.5</v>
      </c>
      <c r="FJ4" s="120">
        <f t="shared" ref="FJ4" ca="1" si="483">FJ3</f>
        <v>43224</v>
      </c>
      <c r="FK4" s="121">
        <f t="shared" ref="FK4" ca="1" si="484">FJ3+0.5</f>
        <v>43224.5</v>
      </c>
      <c r="FL4" s="120">
        <f t="shared" ref="FL4" ca="1" si="485">FL3</f>
        <v>43225</v>
      </c>
      <c r="FM4" s="121">
        <f t="shared" ref="FM4" ca="1" si="486">FL3+0.5</f>
        <v>43225.5</v>
      </c>
      <c r="FN4" s="120">
        <f t="shared" ref="FN4" ca="1" si="487">FN3</f>
        <v>43226</v>
      </c>
      <c r="FO4" s="121">
        <f t="shared" ref="FO4" ca="1" si="488">FN3+0.5</f>
        <v>43226.5</v>
      </c>
      <c r="FP4" s="120">
        <f t="shared" ref="FP4" ca="1" si="489">FP3</f>
        <v>43227</v>
      </c>
      <c r="FQ4" s="121">
        <f t="shared" ref="FQ4" ca="1" si="490">FP3+0.5</f>
        <v>43227.5</v>
      </c>
      <c r="FR4" s="120">
        <f t="shared" ref="FR4" ca="1" si="491">FR3</f>
        <v>43228</v>
      </c>
      <c r="FS4" s="121">
        <f t="shared" ref="FS4" ca="1" si="492">FR3+0.5</f>
        <v>43228.5</v>
      </c>
      <c r="FT4" s="120">
        <f t="shared" ref="FT4" ca="1" si="493">FT3</f>
        <v>43229</v>
      </c>
      <c r="FU4" s="121">
        <f t="shared" ref="FU4" ca="1" si="494">FT3+0.5</f>
        <v>43229.5</v>
      </c>
      <c r="FV4" s="120">
        <f t="shared" ref="FV4" ca="1" si="495">FV3</f>
        <v>43230</v>
      </c>
      <c r="FW4" s="121">
        <f t="shared" ref="FW4" ca="1" si="496">FV3+0.5</f>
        <v>43230.5</v>
      </c>
      <c r="FX4" s="120">
        <f t="shared" ref="FX4" ca="1" si="497">FX3</f>
        <v>43231</v>
      </c>
      <c r="FY4" s="121">
        <f t="shared" ref="FY4" ca="1" si="498">FX3+0.5</f>
        <v>43231.5</v>
      </c>
      <c r="FZ4" s="120">
        <f t="shared" ref="FZ4" ca="1" si="499">FZ3</f>
        <v>43232</v>
      </c>
      <c r="GA4" s="121">
        <f t="shared" ref="GA4" ca="1" si="500">FZ3+0.5</f>
        <v>43232.5</v>
      </c>
      <c r="GB4" s="120">
        <f t="shared" ref="GB4" ca="1" si="501">GB3</f>
        <v>43233</v>
      </c>
      <c r="GC4" s="121">
        <f t="shared" ref="GC4" ca="1" si="502">GB3+0.5</f>
        <v>43233.5</v>
      </c>
      <c r="GD4" s="120">
        <f t="shared" ref="GD4" ca="1" si="503">GD3</f>
        <v>43234</v>
      </c>
      <c r="GE4" s="121">
        <f t="shared" ref="GE4" ca="1" si="504">GD3+0.5</f>
        <v>43234.5</v>
      </c>
      <c r="GF4" s="120">
        <f t="shared" ref="GF4" ca="1" si="505">GF3</f>
        <v>43235</v>
      </c>
      <c r="GG4" s="121">
        <f t="shared" ref="GG4" ca="1" si="506">GF3+0.5</f>
        <v>43235.5</v>
      </c>
      <c r="GH4" s="120">
        <f t="shared" ref="GH4" ca="1" si="507">GH3</f>
        <v>43236</v>
      </c>
      <c r="GI4" s="121">
        <f t="shared" ref="GI4" ca="1" si="508">GH3+0.5</f>
        <v>43236.5</v>
      </c>
      <c r="GJ4" s="120">
        <f t="shared" ref="GJ4" ca="1" si="509">GJ3</f>
        <v>43237</v>
      </c>
      <c r="GK4" s="121">
        <f t="shared" ref="GK4" ca="1" si="510">GJ3+0.5</f>
        <v>43237.5</v>
      </c>
      <c r="GL4" s="120">
        <f t="shared" ref="GL4" ca="1" si="511">GL3</f>
        <v>43238</v>
      </c>
      <c r="GM4" s="121">
        <f t="shared" ref="GM4" ca="1" si="512">GL3+0.5</f>
        <v>43238.5</v>
      </c>
      <c r="GN4" s="120">
        <f t="shared" ref="GN4" ca="1" si="513">GN3</f>
        <v>43239</v>
      </c>
      <c r="GO4" s="121">
        <f t="shared" ref="GO4" ca="1" si="514">GN3+0.5</f>
        <v>43239.5</v>
      </c>
      <c r="GP4" s="120">
        <f t="shared" ref="GP4" ca="1" si="515">GP3</f>
        <v>43240</v>
      </c>
      <c r="GQ4" s="121">
        <f t="shared" ref="GQ4" ca="1" si="516">GP3+0.5</f>
        <v>43240.5</v>
      </c>
      <c r="GR4" s="120">
        <f t="shared" ref="GR4" ca="1" si="517">GR3</f>
        <v>43241</v>
      </c>
      <c r="GS4" s="121">
        <f t="shared" ref="GS4" ca="1" si="518">GR3+0.5</f>
        <v>43241.5</v>
      </c>
      <c r="GT4" s="120">
        <f t="shared" ref="GT4" ca="1" si="519">GT3</f>
        <v>43242</v>
      </c>
      <c r="GU4" s="121">
        <f t="shared" ref="GU4" ca="1" si="520">GT3+0.5</f>
        <v>43242.5</v>
      </c>
      <c r="GV4" s="120">
        <f t="shared" ref="GV4" ca="1" si="521">GV3</f>
        <v>43243</v>
      </c>
      <c r="GW4" s="121">
        <f t="shared" ref="GW4" ca="1" si="522">GV3+0.5</f>
        <v>43243.5</v>
      </c>
      <c r="GX4" s="120">
        <f t="shared" ref="GX4" ca="1" si="523">GX3</f>
        <v>43244</v>
      </c>
      <c r="GY4" s="121">
        <f t="shared" ref="GY4" ca="1" si="524">GX3+0.5</f>
        <v>43244.5</v>
      </c>
      <c r="GZ4" s="120">
        <f t="shared" ref="GZ4" ca="1" si="525">GZ3</f>
        <v>43245</v>
      </c>
      <c r="HA4" s="121">
        <f t="shared" ref="HA4" ca="1" si="526">GZ3+0.5</f>
        <v>43245.5</v>
      </c>
      <c r="HB4" s="120">
        <f t="shared" ref="HB4" ca="1" si="527">HB3</f>
        <v>43246</v>
      </c>
      <c r="HC4" s="121">
        <f t="shared" ref="HC4" ca="1" si="528">HB3+0.5</f>
        <v>43246.5</v>
      </c>
      <c r="HD4" s="120">
        <f t="shared" ref="HD4" ca="1" si="529">HD3</f>
        <v>43247</v>
      </c>
      <c r="HE4" s="121">
        <f t="shared" ref="HE4" ca="1" si="530">HD3+0.5</f>
        <v>43247.5</v>
      </c>
      <c r="HF4" s="120">
        <f t="shared" ref="HF4" ca="1" si="531">HF3</f>
        <v>43248</v>
      </c>
      <c r="HG4" s="121">
        <f t="shared" ref="HG4" ca="1" si="532">HF3+0.5</f>
        <v>43248.5</v>
      </c>
      <c r="HH4" s="120">
        <f t="shared" ref="HH4" ca="1" si="533">HH3</f>
        <v>43249</v>
      </c>
      <c r="HI4" s="121">
        <f t="shared" ref="HI4" ca="1" si="534">HH3+0.5</f>
        <v>43249.5</v>
      </c>
      <c r="HJ4" s="120">
        <f t="shared" ref="HJ4" ca="1" si="535">HJ3</f>
        <v>43250</v>
      </c>
      <c r="HK4" s="121">
        <f t="shared" ref="HK4" ca="1" si="536">HJ3+0.5</f>
        <v>43250.5</v>
      </c>
      <c r="HL4" s="120">
        <f t="shared" ref="HL4" ca="1" si="537">HL3</f>
        <v>43251</v>
      </c>
      <c r="HM4" s="121">
        <f t="shared" ref="HM4" ca="1" si="538">HL3+0.5</f>
        <v>43251.5</v>
      </c>
      <c r="HN4" s="120">
        <f t="shared" ref="HN4" ca="1" si="539">HN3</f>
        <v>43252</v>
      </c>
      <c r="HO4" s="121">
        <f t="shared" ref="HO4" ca="1" si="540">HN3+0.5</f>
        <v>43252.5</v>
      </c>
      <c r="HP4" s="120">
        <f t="shared" ref="HP4" ca="1" si="541">HP3</f>
        <v>43253</v>
      </c>
      <c r="HQ4" s="121">
        <f t="shared" ref="HQ4" ca="1" si="542">HP3+0.5</f>
        <v>43253.5</v>
      </c>
      <c r="HR4" s="120">
        <f t="shared" ref="HR4" ca="1" si="543">HR3</f>
        <v>43254</v>
      </c>
      <c r="HS4" s="121">
        <f t="shared" ref="HS4" ca="1" si="544">HR3+0.5</f>
        <v>43254.5</v>
      </c>
      <c r="HT4" s="120">
        <f t="shared" ref="HT4" ca="1" si="545">HT3</f>
        <v>43255</v>
      </c>
      <c r="HU4" s="121">
        <f t="shared" ref="HU4" ca="1" si="546">HT3+0.5</f>
        <v>43255.5</v>
      </c>
      <c r="HV4" s="120">
        <f t="shared" ref="HV4" ca="1" si="547">HV3</f>
        <v>43256</v>
      </c>
      <c r="HW4" s="121">
        <f t="shared" ref="HW4" ca="1" si="548">HV3+0.5</f>
        <v>43256.5</v>
      </c>
      <c r="HX4" s="120">
        <f t="shared" ref="HX4" ca="1" si="549">HX3</f>
        <v>43257</v>
      </c>
      <c r="HY4" s="121">
        <f t="shared" ref="HY4" ca="1" si="550">HX3+0.5</f>
        <v>43257.5</v>
      </c>
      <c r="HZ4" s="120">
        <f t="shared" ref="HZ4" ca="1" si="551">HZ3</f>
        <v>43258</v>
      </c>
      <c r="IA4" s="121">
        <f t="shared" ref="IA4" ca="1" si="552">HZ3+0.5</f>
        <v>43258.5</v>
      </c>
      <c r="IB4" s="120">
        <f t="shared" ref="IB4" ca="1" si="553">IB3</f>
        <v>43259</v>
      </c>
      <c r="IC4" s="121">
        <f t="shared" ref="IC4" ca="1" si="554">IB3+0.5</f>
        <v>43259.5</v>
      </c>
      <c r="ID4" s="120">
        <f t="shared" ref="ID4" ca="1" si="555">ID3</f>
        <v>43260</v>
      </c>
      <c r="IE4" s="121">
        <f t="shared" ref="IE4" ca="1" si="556">ID3+0.5</f>
        <v>43260.5</v>
      </c>
      <c r="IF4" s="120">
        <f t="shared" ref="IF4" ca="1" si="557">IF3</f>
        <v>43261</v>
      </c>
      <c r="IG4" s="121">
        <f t="shared" ref="IG4" ca="1" si="558">IF3+0.5</f>
        <v>43261.5</v>
      </c>
      <c r="IH4" s="120">
        <f t="shared" ref="IH4" ca="1" si="559">IH3</f>
        <v>43262</v>
      </c>
      <c r="II4" s="121">
        <f t="shared" ref="II4" ca="1" si="560">IH3+0.5</f>
        <v>43262.5</v>
      </c>
      <c r="IJ4" s="120">
        <f t="shared" ref="IJ4" ca="1" si="561">IJ3</f>
        <v>43263</v>
      </c>
      <c r="IK4" s="121">
        <f t="shared" ref="IK4" ca="1" si="562">IJ3+0.5</f>
        <v>43263.5</v>
      </c>
      <c r="IL4" s="120">
        <f t="shared" ref="IL4" ca="1" si="563">IL3</f>
        <v>43264</v>
      </c>
      <c r="IM4" s="121">
        <f t="shared" ref="IM4" ca="1" si="564">IL3+0.5</f>
        <v>43264.5</v>
      </c>
      <c r="IN4" s="120">
        <f t="shared" ref="IN4" ca="1" si="565">IN3</f>
        <v>43265</v>
      </c>
      <c r="IO4" s="121">
        <f t="shared" ref="IO4" ca="1" si="566">IN3+0.5</f>
        <v>43265.5</v>
      </c>
      <c r="IP4" s="120">
        <f t="shared" ref="IP4" ca="1" si="567">IP3</f>
        <v>43266</v>
      </c>
      <c r="IQ4" s="121">
        <f t="shared" ref="IQ4" ca="1" si="568">IP3+0.5</f>
        <v>43266.5</v>
      </c>
      <c r="IR4" s="120">
        <f t="shared" ref="IR4" ca="1" si="569">IR3</f>
        <v>43267</v>
      </c>
      <c r="IS4" s="121">
        <f t="shared" ref="IS4" ca="1" si="570">IR3+0.5</f>
        <v>43267.5</v>
      </c>
      <c r="IT4" s="120">
        <f t="shared" ref="IT4" ca="1" si="571">IT3</f>
        <v>43268</v>
      </c>
      <c r="IU4" s="121">
        <f t="shared" ref="IU4" ca="1" si="572">IT3+0.5</f>
        <v>43268.5</v>
      </c>
      <c r="IV4" s="120">
        <f t="shared" ref="IV4" ca="1" si="573">IV3</f>
        <v>43269</v>
      </c>
      <c r="IW4" s="121">
        <f t="shared" ref="IW4" ca="1" si="574">IV3+0.5</f>
        <v>43269.5</v>
      </c>
      <c r="IX4" s="120">
        <f t="shared" ref="IX4" ca="1" si="575">IX3</f>
        <v>43270</v>
      </c>
      <c r="IY4" s="121">
        <f t="shared" ref="IY4" ca="1" si="576">IX3+0.5</f>
        <v>43270.5</v>
      </c>
      <c r="IZ4" s="120">
        <f t="shared" ref="IZ4" ca="1" si="577">IZ3</f>
        <v>43271</v>
      </c>
      <c r="JA4" s="121">
        <f t="shared" ref="JA4" ca="1" si="578">IZ3+0.5</f>
        <v>43271.5</v>
      </c>
      <c r="JB4" s="120">
        <f t="shared" ref="JB4" ca="1" si="579">JB3</f>
        <v>43272</v>
      </c>
      <c r="JC4" s="121">
        <f t="shared" ref="JC4" ca="1" si="580">JB3+0.5</f>
        <v>43272.5</v>
      </c>
      <c r="JD4" s="120">
        <f t="shared" ref="JD4" ca="1" si="581">JD3</f>
        <v>43273</v>
      </c>
      <c r="JE4" s="121">
        <f t="shared" ref="JE4" ca="1" si="582">JD3+0.5</f>
        <v>43273.5</v>
      </c>
      <c r="JF4" s="120">
        <f t="shared" ref="JF4" ca="1" si="583">JF3</f>
        <v>43274</v>
      </c>
      <c r="JG4" s="121">
        <f t="shared" ref="JG4" ca="1" si="584">JF3+0.5</f>
        <v>43274.5</v>
      </c>
      <c r="JH4" s="120">
        <f t="shared" ref="JH4" ca="1" si="585">JH3</f>
        <v>43275</v>
      </c>
      <c r="JI4" s="121">
        <f t="shared" ref="JI4" ca="1" si="586">JH3+0.5</f>
        <v>43275.5</v>
      </c>
      <c r="JJ4" s="120">
        <f t="shared" ref="JJ4" ca="1" si="587">JJ3</f>
        <v>43276</v>
      </c>
      <c r="JK4" s="121">
        <f t="shared" ref="JK4" ca="1" si="588">JJ3+0.5</f>
        <v>43276.5</v>
      </c>
      <c r="JL4" s="120">
        <f t="shared" ref="JL4" ca="1" si="589">JL3</f>
        <v>43277</v>
      </c>
      <c r="JM4" s="121">
        <f t="shared" ref="JM4" ca="1" si="590">JL3+0.5</f>
        <v>43277.5</v>
      </c>
      <c r="JN4" s="120">
        <f t="shared" ref="JN4" ca="1" si="591">JN3</f>
        <v>43278</v>
      </c>
      <c r="JO4" s="121">
        <f t="shared" ref="JO4" ca="1" si="592">JN3+0.5</f>
        <v>43278.5</v>
      </c>
      <c r="JP4" s="120">
        <f t="shared" ref="JP4" ca="1" si="593">JP3</f>
        <v>43279</v>
      </c>
      <c r="JQ4" s="121">
        <f t="shared" ref="JQ4" ca="1" si="594">JP3+0.5</f>
        <v>43279.5</v>
      </c>
      <c r="JR4" s="120">
        <f t="shared" ref="JR4" ca="1" si="595">JR3</f>
        <v>43280</v>
      </c>
      <c r="JS4" s="121">
        <f t="shared" ref="JS4" ca="1" si="596">JR3+0.5</f>
        <v>43280.5</v>
      </c>
      <c r="JT4" s="120">
        <f t="shared" ref="JT4" ca="1" si="597">JT3</f>
        <v>43281</v>
      </c>
      <c r="JU4" s="121">
        <f t="shared" ref="JU4" ca="1" si="598">JT3+0.5</f>
        <v>43281.5</v>
      </c>
      <c r="JV4" s="120">
        <f t="shared" ref="JV4" ca="1" si="599">JV3</f>
        <v>43282</v>
      </c>
      <c r="JW4" s="121">
        <f t="shared" ref="JW4" ca="1" si="600">JV3+0.5</f>
        <v>43282.5</v>
      </c>
      <c r="JX4" s="120">
        <f t="shared" ref="JX4" ca="1" si="601">JX3</f>
        <v>43283</v>
      </c>
      <c r="JY4" s="121">
        <f t="shared" ref="JY4" ca="1" si="602">JX3+0.5</f>
        <v>43283.5</v>
      </c>
      <c r="JZ4" s="120">
        <f t="shared" ref="JZ4" ca="1" si="603">JZ3</f>
        <v>43284</v>
      </c>
      <c r="KA4" s="121">
        <f t="shared" ref="KA4" ca="1" si="604">JZ3+0.5</f>
        <v>43284.5</v>
      </c>
      <c r="KB4" s="120">
        <f t="shared" ref="KB4" ca="1" si="605">KB3</f>
        <v>43285</v>
      </c>
      <c r="KC4" s="121">
        <f t="shared" ref="KC4" ca="1" si="606">KB3+0.5</f>
        <v>43285.5</v>
      </c>
      <c r="KD4" s="120">
        <f t="shared" ref="KD4" ca="1" si="607">KD3</f>
        <v>43286</v>
      </c>
      <c r="KE4" s="121">
        <f t="shared" ref="KE4" ca="1" si="608">KD3+0.5</f>
        <v>43286.5</v>
      </c>
      <c r="KF4" s="120">
        <f t="shared" ref="KF4" ca="1" si="609">KF3</f>
        <v>43287</v>
      </c>
      <c r="KG4" s="121">
        <f t="shared" ref="KG4" ca="1" si="610">KF3+0.5</f>
        <v>43287.5</v>
      </c>
      <c r="KH4" s="120">
        <f t="shared" ref="KH4" ca="1" si="611">KH3</f>
        <v>43288</v>
      </c>
      <c r="KI4" s="121">
        <f t="shared" ref="KI4" ca="1" si="612">KH3+0.5</f>
        <v>43288.5</v>
      </c>
      <c r="KJ4" s="120">
        <f t="shared" ref="KJ4" ca="1" si="613">KJ3</f>
        <v>43289</v>
      </c>
      <c r="KK4" s="121">
        <f t="shared" ref="KK4" ca="1" si="614">KJ3+0.5</f>
        <v>43289.5</v>
      </c>
      <c r="KL4" s="120">
        <f t="shared" ref="KL4" ca="1" si="615">KL3</f>
        <v>43290</v>
      </c>
      <c r="KM4" s="121">
        <f t="shared" ref="KM4" ca="1" si="616">KL3+0.5</f>
        <v>43290.5</v>
      </c>
      <c r="KN4" s="120">
        <f t="shared" ref="KN4" ca="1" si="617">KN3</f>
        <v>43291</v>
      </c>
      <c r="KO4" s="121">
        <f t="shared" ref="KO4" ca="1" si="618">KN3+0.5</f>
        <v>43291.5</v>
      </c>
      <c r="KP4" s="120">
        <f t="shared" ref="KP4" ca="1" si="619">KP3</f>
        <v>43292</v>
      </c>
      <c r="KQ4" s="121">
        <f t="shared" ref="KQ4" ca="1" si="620">KP3+0.5</f>
        <v>43292.5</v>
      </c>
      <c r="KR4" s="120">
        <f t="shared" ref="KR4" ca="1" si="621">KR3</f>
        <v>43293</v>
      </c>
      <c r="KS4" s="121">
        <f t="shared" ref="KS4" ca="1" si="622">KR3+0.5</f>
        <v>43293.5</v>
      </c>
      <c r="KT4" s="120">
        <f t="shared" ref="KT4" ca="1" si="623">KT3</f>
        <v>43294</v>
      </c>
      <c r="KU4" s="121">
        <f t="shared" ref="KU4" ca="1" si="624">KT3+0.5</f>
        <v>43294.5</v>
      </c>
      <c r="KV4" s="120">
        <f t="shared" ref="KV4" ca="1" si="625">KV3</f>
        <v>43295</v>
      </c>
      <c r="KW4" s="121">
        <f t="shared" ref="KW4" ca="1" si="626">KV3+0.5</f>
        <v>43295.5</v>
      </c>
      <c r="KX4" s="120">
        <f t="shared" ref="KX4" ca="1" si="627">KX3</f>
        <v>43296</v>
      </c>
      <c r="KY4" s="121">
        <f t="shared" ref="KY4" ca="1" si="628">KX3+0.5</f>
        <v>43296.5</v>
      </c>
      <c r="KZ4" s="120">
        <f t="shared" ref="KZ4" ca="1" si="629">KZ3</f>
        <v>43297</v>
      </c>
      <c r="LA4" s="121">
        <f t="shared" ref="LA4" ca="1" si="630">KZ3+0.5</f>
        <v>43297.5</v>
      </c>
      <c r="LB4" s="120">
        <f t="shared" ref="LB4" ca="1" si="631">LB3</f>
        <v>43298</v>
      </c>
      <c r="LC4" s="121">
        <f t="shared" ref="LC4" ca="1" si="632">LB3+0.5</f>
        <v>43298.5</v>
      </c>
      <c r="LD4" s="120">
        <f t="shared" ref="LD4" ca="1" si="633">LD3</f>
        <v>43299</v>
      </c>
      <c r="LE4" s="121">
        <f t="shared" ref="LE4" ca="1" si="634">LD3+0.5</f>
        <v>43299.5</v>
      </c>
      <c r="LF4" s="120">
        <f t="shared" ref="LF4" ca="1" si="635">LF3</f>
        <v>43300</v>
      </c>
      <c r="LG4" s="121">
        <f t="shared" ref="LG4" ca="1" si="636">LF3+0.5</f>
        <v>43300.5</v>
      </c>
      <c r="LH4" s="120">
        <f t="shared" ref="LH4" ca="1" si="637">LH3</f>
        <v>43301</v>
      </c>
      <c r="LI4" s="121">
        <f t="shared" ref="LI4" ca="1" si="638">LH3+0.5</f>
        <v>43301.5</v>
      </c>
      <c r="LJ4" s="120">
        <f t="shared" ref="LJ4" ca="1" si="639">LJ3</f>
        <v>43302</v>
      </c>
      <c r="LK4" s="121">
        <f t="shared" ref="LK4" ca="1" si="640">LJ3+0.5</f>
        <v>43302.5</v>
      </c>
      <c r="LL4" s="120">
        <f t="shared" ref="LL4" ca="1" si="641">LL3</f>
        <v>43303</v>
      </c>
      <c r="LM4" s="121">
        <f t="shared" ref="LM4" ca="1" si="642">LL3+0.5</f>
        <v>43303.5</v>
      </c>
      <c r="LN4" s="120">
        <f t="shared" ref="LN4" ca="1" si="643">LN3</f>
        <v>43304</v>
      </c>
      <c r="LO4" s="121">
        <f t="shared" ref="LO4" ca="1" si="644">LN3+0.5</f>
        <v>43304.5</v>
      </c>
      <c r="LP4" s="120">
        <f t="shared" ref="LP4" ca="1" si="645">LP3</f>
        <v>43305</v>
      </c>
      <c r="LQ4" s="121">
        <f t="shared" ref="LQ4" ca="1" si="646">LP3+0.5</f>
        <v>43305.5</v>
      </c>
      <c r="LR4" s="120">
        <f t="shared" ref="LR4" ca="1" si="647">LR3</f>
        <v>43306</v>
      </c>
      <c r="LS4" s="121">
        <f t="shared" ref="LS4" ca="1" si="648">LR3+0.5</f>
        <v>43306.5</v>
      </c>
      <c r="LT4" s="120">
        <f t="shared" ref="LT4" ca="1" si="649">LT3</f>
        <v>43307</v>
      </c>
      <c r="LU4" s="121">
        <f t="shared" ref="LU4" ca="1" si="650">LT3+0.5</f>
        <v>43307.5</v>
      </c>
      <c r="LV4" s="120">
        <f t="shared" ref="LV4" ca="1" si="651">LV3</f>
        <v>43308</v>
      </c>
      <c r="LW4" s="121">
        <f t="shared" ref="LW4" ca="1" si="652">LV3+0.5</f>
        <v>43308.5</v>
      </c>
      <c r="LX4" s="120">
        <f t="shared" ref="LX4" ca="1" si="653">LX3</f>
        <v>43309</v>
      </c>
      <c r="LY4" s="121">
        <f t="shared" ref="LY4" ca="1" si="654">LX3+0.5</f>
        <v>43309.5</v>
      </c>
      <c r="LZ4" s="120">
        <f t="shared" ref="LZ4" ca="1" si="655">LZ3</f>
        <v>43310</v>
      </c>
      <c r="MA4" s="121">
        <f t="shared" ref="MA4" ca="1" si="656">LZ3+0.5</f>
        <v>43310.5</v>
      </c>
      <c r="MB4" s="120">
        <f t="shared" ref="MB4" ca="1" si="657">MB3</f>
        <v>43311</v>
      </c>
      <c r="MC4" s="121">
        <f t="shared" ref="MC4" ca="1" si="658">MB3+0.5</f>
        <v>43311.5</v>
      </c>
      <c r="MD4" s="120">
        <f t="shared" ref="MD4" ca="1" si="659">MD3</f>
        <v>43312</v>
      </c>
      <c r="ME4" s="121">
        <f t="shared" ref="ME4" ca="1" si="660">MD3+0.5</f>
        <v>43312.5</v>
      </c>
      <c r="MF4" s="120">
        <f t="shared" ref="MF4" ca="1" si="661">MF3</f>
        <v>43313</v>
      </c>
      <c r="MG4" s="121">
        <f t="shared" ref="MG4" ca="1" si="662">MF3+0.5</f>
        <v>43313.5</v>
      </c>
      <c r="MH4" s="120">
        <f t="shared" ref="MH4" ca="1" si="663">MH3</f>
        <v>43314</v>
      </c>
      <c r="MI4" s="121">
        <f t="shared" ref="MI4" ca="1" si="664">MH3+0.5</f>
        <v>43314.5</v>
      </c>
      <c r="MJ4" s="120">
        <f t="shared" ref="MJ4" ca="1" si="665">MJ3</f>
        <v>43315</v>
      </c>
      <c r="MK4" s="121">
        <f t="shared" ref="MK4" ca="1" si="666">MJ3+0.5</f>
        <v>43315.5</v>
      </c>
      <c r="ML4" s="120">
        <f t="shared" ref="ML4" ca="1" si="667">ML3</f>
        <v>43316</v>
      </c>
      <c r="MM4" s="121">
        <f t="shared" ref="MM4" ca="1" si="668">ML3+0.5</f>
        <v>43316.5</v>
      </c>
      <c r="MN4" s="120">
        <f t="shared" ref="MN4" ca="1" si="669">MN3</f>
        <v>43317</v>
      </c>
      <c r="MO4" s="121">
        <f t="shared" ref="MO4" ca="1" si="670">MN3+0.5</f>
        <v>43317.5</v>
      </c>
      <c r="MP4" s="120">
        <f t="shared" ref="MP4" ca="1" si="671">MP3</f>
        <v>43318</v>
      </c>
      <c r="MQ4" s="121">
        <f t="shared" ref="MQ4" ca="1" si="672">MP3+0.5</f>
        <v>43318.5</v>
      </c>
      <c r="MR4" s="120">
        <f t="shared" ref="MR4" ca="1" si="673">MR3</f>
        <v>43319</v>
      </c>
      <c r="MS4" s="121">
        <f t="shared" ref="MS4" ca="1" si="674">MR3+0.5</f>
        <v>43319.5</v>
      </c>
      <c r="MT4" s="120">
        <f t="shared" ref="MT4" ca="1" si="675">MT3</f>
        <v>43320</v>
      </c>
      <c r="MU4" s="121">
        <f t="shared" ref="MU4" ca="1" si="676">MT3+0.5</f>
        <v>43320.5</v>
      </c>
      <c r="MV4" s="120">
        <f t="shared" ref="MV4" ca="1" si="677">MV3</f>
        <v>43321</v>
      </c>
      <c r="MW4" s="121">
        <f t="shared" ref="MW4" ca="1" si="678">MV3+0.5</f>
        <v>43321.5</v>
      </c>
      <c r="MX4" s="120">
        <f t="shared" ref="MX4" ca="1" si="679">MX3</f>
        <v>43322</v>
      </c>
      <c r="MY4" s="121">
        <f t="shared" ref="MY4" ca="1" si="680">MX3+0.5</f>
        <v>43322.5</v>
      </c>
      <c r="MZ4" s="120">
        <f t="shared" ref="MZ4" ca="1" si="681">MZ3</f>
        <v>43323</v>
      </c>
      <c r="NA4" s="121">
        <f t="shared" ref="NA4" ca="1" si="682">MZ3+0.5</f>
        <v>43323.5</v>
      </c>
      <c r="NB4" s="120">
        <f t="shared" ref="NB4" ca="1" si="683">NB3</f>
        <v>43324</v>
      </c>
      <c r="NC4" s="121">
        <f t="shared" ref="NC4" ca="1" si="684">NB3+0.5</f>
        <v>43324.5</v>
      </c>
      <c r="ND4" s="120">
        <f t="shared" ref="ND4" ca="1" si="685">ND3</f>
        <v>43325</v>
      </c>
      <c r="NE4" s="121">
        <f t="shared" ref="NE4" ca="1" si="686">ND3+0.5</f>
        <v>43325.5</v>
      </c>
      <c r="NF4" s="120">
        <f t="shared" ref="NF4" ca="1" si="687">NF3</f>
        <v>43326</v>
      </c>
      <c r="NG4" s="121">
        <f t="shared" ref="NG4" ca="1" si="688">NF3+0.5</f>
        <v>43326.5</v>
      </c>
      <c r="NH4" s="120">
        <f t="shared" ref="NH4" ca="1" si="689">NH3</f>
        <v>43327</v>
      </c>
      <c r="NI4" s="121">
        <f t="shared" ref="NI4" ca="1" si="690">NH3+0.5</f>
        <v>43327.5</v>
      </c>
      <c r="NJ4" s="120">
        <f t="shared" ref="NJ4" ca="1" si="691">NJ3</f>
        <v>43328</v>
      </c>
      <c r="NK4" s="121">
        <f t="shared" ref="NK4" ca="1" si="692">NJ3+0.5</f>
        <v>43328.5</v>
      </c>
      <c r="NL4" s="120">
        <f t="shared" ref="NL4" ca="1" si="693">NL3</f>
        <v>43329</v>
      </c>
      <c r="NM4" s="121">
        <f t="shared" ref="NM4" ca="1" si="694">NL3+0.5</f>
        <v>43329.5</v>
      </c>
      <c r="NN4" s="120">
        <f t="shared" ref="NN4" ca="1" si="695">NN3</f>
        <v>43330</v>
      </c>
      <c r="NO4" s="121">
        <f t="shared" ref="NO4" ca="1" si="696">NN3+0.5</f>
        <v>43330.5</v>
      </c>
      <c r="NP4" s="120">
        <f t="shared" ref="NP4" ca="1" si="697">NP3</f>
        <v>43331</v>
      </c>
      <c r="NQ4" s="121">
        <f t="shared" ref="NQ4" ca="1" si="698">NP3+0.5</f>
        <v>43331.5</v>
      </c>
      <c r="NR4" s="120">
        <f t="shared" ref="NR4" ca="1" si="699">NR3</f>
        <v>43332</v>
      </c>
      <c r="NS4" s="121">
        <f t="shared" ref="NS4" ca="1" si="700">NR3+0.5</f>
        <v>43332.5</v>
      </c>
      <c r="NT4" s="120">
        <f t="shared" ref="NT4" ca="1" si="701">NT3</f>
        <v>43333</v>
      </c>
      <c r="NU4" s="121">
        <f t="shared" ref="NU4" ca="1" si="702">NT3+0.5</f>
        <v>43333.5</v>
      </c>
      <c r="NV4" s="120">
        <f t="shared" ref="NV4" ca="1" si="703">NV3</f>
        <v>43334</v>
      </c>
      <c r="NW4" s="121">
        <f t="shared" ref="NW4" ca="1" si="704">NV3+0.5</f>
        <v>43334.5</v>
      </c>
      <c r="NX4" s="120">
        <f t="shared" ref="NX4" ca="1" si="705">NX3</f>
        <v>43335</v>
      </c>
      <c r="NY4" s="121">
        <f t="shared" ref="NY4" ca="1" si="706">NX3+0.5</f>
        <v>43335.5</v>
      </c>
      <c r="NZ4" s="120">
        <f t="shared" ref="NZ4" ca="1" si="707">NZ3</f>
        <v>43336</v>
      </c>
      <c r="OA4" s="121">
        <f t="shared" ref="OA4" ca="1" si="708">NZ3+0.5</f>
        <v>43336.5</v>
      </c>
      <c r="OB4" s="120">
        <f t="shared" ref="OB4" ca="1" si="709">OB3</f>
        <v>43337</v>
      </c>
      <c r="OC4" s="121">
        <f t="shared" ref="OC4" ca="1" si="710">OB3+0.5</f>
        <v>43337.5</v>
      </c>
      <c r="OD4" s="120">
        <f t="shared" ref="OD4" ca="1" si="711">OD3</f>
        <v>43338</v>
      </c>
      <c r="OE4" s="121">
        <f t="shared" ref="OE4" ca="1" si="712">OD3+0.5</f>
        <v>43338.5</v>
      </c>
      <c r="OF4" s="120">
        <f t="shared" ref="OF4" ca="1" si="713">OF3</f>
        <v>43339</v>
      </c>
      <c r="OG4" s="121">
        <f t="shared" ref="OG4" ca="1" si="714">OF3+0.5</f>
        <v>43339.5</v>
      </c>
      <c r="OH4" s="120">
        <f t="shared" ref="OH4" ca="1" si="715">OH3</f>
        <v>43340</v>
      </c>
      <c r="OI4" s="121">
        <f t="shared" ref="OI4" ca="1" si="716">OH3+0.5</f>
        <v>43340.5</v>
      </c>
      <c r="OJ4" s="120">
        <f t="shared" ref="OJ4" ca="1" si="717">OJ3</f>
        <v>43341</v>
      </c>
      <c r="OK4" s="121">
        <f t="shared" ref="OK4" ca="1" si="718">OJ3+0.5</f>
        <v>43341.5</v>
      </c>
      <c r="OL4" s="120">
        <f t="shared" ref="OL4" ca="1" si="719">OL3</f>
        <v>43342</v>
      </c>
      <c r="OM4" s="121">
        <f t="shared" ref="OM4" ca="1" si="720">OL3+0.5</f>
        <v>43342.5</v>
      </c>
      <c r="ON4" s="120">
        <f t="shared" ref="ON4" ca="1" si="721">ON3</f>
        <v>43343</v>
      </c>
      <c r="OO4" s="121">
        <f t="shared" ref="OO4" ca="1" si="722">ON3+0.5</f>
        <v>43343.5</v>
      </c>
      <c r="OP4" s="120">
        <f t="shared" ref="OP4" ca="1" si="723">OP3</f>
        <v>43344</v>
      </c>
      <c r="OQ4" s="121">
        <f t="shared" ref="OQ4" ca="1" si="724">OP3+0.5</f>
        <v>43344.5</v>
      </c>
      <c r="OR4" s="120">
        <f t="shared" ref="OR4" ca="1" si="725">OR3</f>
        <v>43345</v>
      </c>
      <c r="OS4" s="121">
        <f t="shared" ref="OS4" ca="1" si="726">OR3+0.5</f>
        <v>43345.5</v>
      </c>
      <c r="OT4" s="120">
        <f t="shared" ref="OT4" ca="1" si="727">OT3</f>
        <v>43346</v>
      </c>
      <c r="OU4" s="121">
        <f t="shared" ref="OU4" ca="1" si="728">OT3+0.5</f>
        <v>43346.5</v>
      </c>
      <c r="OV4" s="120">
        <f t="shared" ref="OV4" ca="1" si="729">OV3</f>
        <v>43347</v>
      </c>
      <c r="OW4" s="121">
        <f t="shared" ref="OW4" ca="1" si="730">OV3+0.5</f>
        <v>43347.5</v>
      </c>
      <c r="OX4" s="120">
        <f t="shared" ref="OX4" ca="1" si="731">OX3</f>
        <v>43348</v>
      </c>
      <c r="OY4" s="121">
        <f t="shared" ref="OY4" ca="1" si="732">OX3+0.5</f>
        <v>43348.5</v>
      </c>
      <c r="OZ4" s="120">
        <f t="shared" ref="OZ4" ca="1" si="733">OZ3</f>
        <v>43349</v>
      </c>
      <c r="PA4" s="121">
        <f t="shared" ref="PA4" ca="1" si="734">OZ3+0.5</f>
        <v>43349.5</v>
      </c>
      <c r="PB4" s="120">
        <f t="shared" ref="PB4" ca="1" si="735">PB3</f>
        <v>43350</v>
      </c>
      <c r="PC4" s="121">
        <f t="shared" ref="PC4" ca="1" si="736">PB3+0.5</f>
        <v>43350.5</v>
      </c>
      <c r="PD4" s="120">
        <f t="shared" ref="PD4" ca="1" si="737">PD3</f>
        <v>43351</v>
      </c>
      <c r="PE4" s="121">
        <f t="shared" ref="PE4" ca="1" si="738">PD3+0.5</f>
        <v>43351.5</v>
      </c>
      <c r="PF4" s="120">
        <f t="shared" ref="PF4" ca="1" si="739">PF3</f>
        <v>43352</v>
      </c>
      <c r="PG4" s="121">
        <f t="shared" ref="PG4" ca="1" si="740">PF3+0.5</f>
        <v>43352.5</v>
      </c>
      <c r="PH4" s="120">
        <f t="shared" ref="PH4" ca="1" si="741">PH3</f>
        <v>43353</v>
      </c>
      <c r="PI4" s="121">
        <f t="shared" ref="PI4" ca="1" si="742">PH3+0.5</f>
        <v>43353.5</v>
      </c>
      <c r="PJ4" s="120">
        <f t="shared" ref="PJ4" ca="1" si="743">PJ3</f>
        <v>43354</v>
      </c>
      <c r="PK4" s="121">
        <f t="shared" ref="PK4" ca="1" si="744">PJ3+0.5</f>
        <v>43354.5</v>
      </c>
      <c r="PL4" s="120">
        <f t="shared" ref="PL4" ca="1" si="745">PL3</f>
        <v>43355</v>
      </c>
      <c r="PM4" s="121">
        <f t="shared" ref="PM4" ca="1" si="746">PL3+0.5</f>
        <v>43355.5</v>
      </c>
      <c r="PN4" s="120">
        <f t="shared" ref="PN4" ca="1" si="747">PN3</f>
        <v>43356</v>
      </c>
      <c r="PO4" s="121">
        <f t="shared" ref="PO4" ca="1" si="748">PN3+0.5</f>
        <v>43356.5</v>
      </c>
      <c r="PP4" s="120">
        <f t="shared" ref="PP4" ca="1" si="749">PP3</f>
        <v>43357</v>
      </c>
      <c r="PQ4" s="121">
        <f t="shared" ref="PQ4" ca="1" si="750">PP3+0.5</f>
        <v>43357.5</v>
      </c>
      <c r="PR4" s="120">
        <f t="shared" ref="PR4" ca="1" si="751">PR3</f>
        <v>43358</v>
      </c>
      <c r="PS4" s="121">
        <f t="shared" ref="PS4" ca="1" si="752">PR3+0.5</f>
        <v>43358.5</v>
      </c>
      <c r="PT4" s="120">
        <f t="shared" ref="PT4" ca="1" si="753">PT3</f>
        <v>43359</v>
      </c>
      <c r="PU4" s="121">
        <f t="shared" ref="PU4" ca="1" si="754">PT3+0.5</f>
        <v>43359.5</v>
      </c>
      <c r="PV4" s="120">
        <f t="shared" ref="PV4" ca="1" si="755">PV3</f>
        <v>43360</v>
      </c>
      <c r="PW4" s="121">
        <f t="shared" ref="PW4" ca="1" si="756">PV3+0.5</f>
        <v>43360.5</v>
      </c>
      <c r="PX4" s="120">
        <f t="shared" ref="PX4" ca="1" si="757">PX3</f>
        <v>43361</v>
      </c>
      <c r="PY4" s="121">
        <f t="shared" ref="PY4" ca="1" si="758">PX3+0.5</f>
        <v>43361.5</v>
      </c>
      <c r="PZ4" s="120">
        <f t="shared" ref="PZ4" ca="1" si="759">PZ3</f>
        <v>43362</v>
      </c>
      <c r="QA4" s="121">
        <f t="shared" ref="QA4" ca="1" si="760">PZ3+0.5</f>
        <v>43362.5</v>
      </c>
      <c r="QB4" s="120">
        <f t="shared" ref="QB4" ca="1" si="761">QB3</f>
        <v>43363</v>
      </c>
      <c r="QC4" s="121">
        <f t="shared" ref="QC4" ca="1" si="762">QB3+0.5</f>
        <v>43363.5</v>
      </c>
      <c r="QD4" s="120">
        <f t="shared" ref="QD4" ca="1" si="763">QD3</f>
        <v>43364</v>
      </c>
      <c r="QE4" s="121">
        <f t="shared" ref="QE4" ca="1" si="764">QD3+0.5</f>
        <v>43364.5</v>
      </c>
      <c r="QF4" s="120">
        <f t="shared" ref="QF4" ca="1" si="765">QF3</f>
        <v>43365</v>
      </c>
      <c r="QG4" s="121">
        <f t="shared" ref="QG4" ca="1" si="766">QF3+0.5</f>
        <v>43365.5</v>
      </c>
      <c r="QH4" s="120">
        <f t="shared" ref="QH4" ca="1" si="767">QH3</f>
        <v>43366</v>
      </c>
      <c r="QI4" s="121">
        <f t="shared" ref="QI4" ca="1" si="768">QH3+0.5</f>
        <v>43366.5</v>
      </c>
      <c r="QJ4" s="120">
        <f t="shared" ref="QJ4" ca="1" si="769">QJ3</f>
        <v>43367</v>
      </c>
      <c r="QK4" s="121">
        <f t="shared" ref="QK4" ca="1" si="770">QJ3+0.5</f>
        <v>43367.5</v>
      </c>
      <c r="QL4" s="120">
        <f t="shared" ref="QL4" ca="1" si="771">QL3</f>
        <v>43368</v>
      </c>
      <c r="QM4" s="121">
        <f t="shared" ref="QM4" ca="1" si="772">QL3+0.5</f>
        <v>43368.5</v>
      </c>
      <c r="QN4" s="120">
        <f t="shared" ref="QN4" ca="1" si="773">QN3</f>
        <v>43369</v>
      </c>
      <c r="QO4" s="121">
        <f t="shared" ref="QO4" ca="1" si="774">QN3+0.5</f>
        <v>43369.5</v>
      </c>
      <c r="QP4" s="120">
        <f t="shared" ref="QP4" ca="1" si="775">QP3</f>
        <v>43370</v>
      </c>
      <c r="QQ4" s="121">
        <f t="shared" ref="QQ4" ca="1" si="776">QP3+0.5</f>
        <v>43370.5</v>
      </c>
      <c r="QR4" s="120">
        <f t="shared" ref="QR4" ca="1" si="777">QR3</f>
        <v>43371</v>
      </c>
      <c r="QS4" s="121">
        <f t="shared" ref="QS4" ca="1" si="778">QR3+0.5</f>
        <v>43371.5</v>
      </c>
      <c r="QT4" s="120">
        <f t="shared" ref="QT4" ca="1" si="779">QT3</f>
        <v>43372</v>
      </c>
      <c r="QU4" s="121">
        <f t="shared" ref="QU4" ca="1" si="780">QT3+0.5</f>
        <v>43372.5</v>
      </c>
      <c r="QV4" s="120">
        <f t="shared" ref="QV4" ca="1" si="781">QV3</f>
        <v>43373</v>
      </c>
      <c r="QW4" s="121">
        <f t="shared" ref="QW4" ca="1" si="782">QV3+0.5</f>
        <v>43373.5</v>
      </c>
      <c r="QX4" s="120">
        <f t="shared" ref="QX4" ca="1" si="783">QX3</f>
        <v>43374</v>
      </c>
      <c r="QY4" s="121">
        <f t="shared" ref="QY4" ca="1" si="784">QX3+0.5</f>
        <v>43374.5</v>
      </c>
      <c r="QZ4" s="120">
        <f t="shared" ref="QZ4" ca="1" si="785">QZ3</f>
        <v>43375</v>
      </c>
      <c r="RA4" s="121">
        <f t="shared" ref="RA4" ca="1" si="786">QZ3+0.5</f>
        <v>43375.5</v>
      </c>
      <c r="RB4" s="120">
        <f t="shared" ref="RB4" ca="1" si="787">RB3</f>
        <v>43376</v>
      </c>
      <c r="RC4" s="121">
        <f t="shared" ref="RC4" ca="1" si="788">RB3+0.5</f>
        <v>43376.5</v>
      </c>
      <c r="RD4" s="120">
        <f t="shared" ref="RD4" ca="1" si="789">RD3</f>
        <v>43377</v>
      </c>
      <c r="RE4" s="121">
        <f t="shared" ref="RE4" ca="1" si="790">RD3+0.5</f>
        <v>43377.5</v>
      </c>
      <c r="RF4" s="120">
        <f t="shared" ref="RF4" ca="1" si="791">RF3</f>
        <v>43378</v>
      </c>
      <c r="RG4" s="121">
        <f t="shared" ref="RG4" ca="1" si="792">RF3+0.5</f>
        <v>43378.5</v>
      </c>
      <c r="RH4" s="120">
        <f t="shared" ref="RH4" ca="1" si="793">RH3</f>
        <v>43379</v>
      </c>
      <c r="RI4" s="121">
        <f t="shared" ref="RI4" ca="1" si="794">RH3+0.5</f>
        <v>43379.5</v>
      </c>
      <c r="RJ4" s="120">
        <f t="shared" ref="RJ4" ca="1" si="795">RJ3</f>
        <v>43380</v>
      </c>
      <c r="RK4" s="121">
        <f t="shared" ref="RK4" ca="1" si="796">RJ3+0.5</f>
        <v>43380.5</v>
      </c>
      <c r="RL4" s="120">
        <f t="shared" ref="RL4" ca="1" si="797">RL3</f>
        <v>43381</v>
      </c>
      <c r="RM4" s="121">
        <f t="shared" ref="RM4" ca="1" si="798">RL3+0.5</f>
        <v>43381.5</v>
      </c>
      <c r="RN4" s="120">
        <f t="shared" ref="RN4" ca="1" si="799">RN3</f>
        <v>43382</v>
      </c>
      <c r="RO4" s="121">
        <f t="shared" ref="RO4" ca="1" si="800">RN3+0.5</f>
        <v>43382.5</v>
      </c>
      <c r="RP4" s="120">
        <f t="shared" ref="RP4" ca="1" si="801">RP3</f>
        <v>43383</v>
      </c>
      <c r="RQ4" s="121">
        <f t="shared" ref="RQ4" ca="1" si="802">RP3+0.5</f>
        <v>43383.5</v>
      </c>
      <c r="RR4" s="120">
        <f t="shared" ref="RR4" ca="1" si="803">RR3</f>
        <v>43384</v>
      </c>
      <c r="RS4" s="121">
        <f t="shared" ref="RS4" ca="1" si="804">RR3+0.5</f>
        <v>43384.5</v>
      </c>
      <c r="RT4" s="120">
        <f t="shared" ref="RT4" ca="1" si="805">RT3</f>
        <v>43385</v>
      </c>
      <c r="RU4" s="121">
        <f t="shared" ref="RU4" ca="1" si="806">RT3+0.5</f>
        <v>43385.5</v>
      </c>
      <c r="RV4" s="120">
        <f t="shared" ref="RV4" ca="1" si="807">RV3</f>
        <v>43386</v>
      </c>
      <c r="RW4" s="121">
        <f t="shared" ref="RW4" ca="1" si="808">RV3+0.5</f>
        <v>43386.5</v>
      </c>
      <c r="RX4" s="120">
        <f t="shared" ref="RX4" ca="1" si="809">RX3</f>
        <v>43387</v>
      </c>
      <c r="RY4" s="121">
        <f t="shared" ref="RY4" ca="1" si="810">RX3+0.5</f>
        <v>43387.5</v>
      </c>
      <c r="RZ4" s="120">
        <f t="shared" ref="RZ4" ca="1" si="811">RZ3</f>
        <v>43388</v>
      </c>
      <c r="SA4" s="121">
        <f t="shared" ref="SA4" ca="1" si="812">RZ3+0.5</f>
        <v>43388.5</v>
      </c>
      <c r="SB4" s="120">
        <f t="shared" ref="SB4" ca="1" si="813">SB3</f>
        <v>43389</v>
      </c>
      <c r="SC4" s="121">
        <f t="shared" ref="SC4" ca="1" si="814">SB3+0.5</f>
        <v>43389.5</v>
      </c>
      <c r="SD4" s="120">
        <f t="shared" ref="SD4" ca="1" si="815">SD3</f>
        <v>43390</v>
      </c>
      <c r="SE4" s="121">
        <f t="shared" ref="SE4" ca="1" si="816">SD3+0.5</f>
        <v>43390.5</v>
      </c>
      <c r="SF4" s="120">
        <f t="shared" ref="SF4" ca="1" si="817">SF3</f>
        <v>43391</v>
      </c>
      <c r="SG4" s="121">
        <f t="shared" ref="SG4" ca="1" si="818">SF3+0.5</f>
        <v>43391.5</v>
      </c>
      <c r="SH4" s="120">
        <f t="shared" ref="SH4" ca="1" si="819">SH3</f>
        <v>43392</v>
      </c>
      <c r="SI4" s="121">
        <f t="shared" ref="SI4" ca="1" si="820">SH3+0.5</f>
        <v>43392.5</v>
      </c>
      <c r="SJ4" s="120">
        <f t="shared" ref="SJ4" ca="1" si="821">SJ3</f>
        <v>43393</v>
      </c>
      <c r="SK4" s="121">
        <f t="shared" ref="SK4" ca="1" si="822">SJ3+0.5</f>
        <v>43393.5</v>
      </c>
      <c r="SL4" s="120">
        <f t="shared" ref="SL4" ca="1" si="823">SL3</f>
        <v>43394</v>
      </c>
      <c r="SM4" s="121">
        <f t="shared" ref="SM4" ca="1" si="824">SL3+0.5</f>
        <v>43394.5</v>
      </c>
      <c r="SN4" s="120">
        <f t="shared" ref="SN4" ca="1" si="825">SN3</f>
        <v>43395</v>
      </c>
      <c r="SO4" s="121">
        <f t="shared" ref="SO4" ca="1" si="826">SN3+0.5</f>
        <v>43395.5</v>
      </c>
      <c r="SP4" s="120">
        <f t="shared" ref="SP4" ca="1" si="827">SP3</f>
        <v>43396</v>
      </c>
      <c r="SQ4" s="121">
        <f t="shared" ref="SQ4" ca="1" si="828">SP3+0.5</f>
        <v>43396.5</v>
      </c>
      <c r="SR4" s="120">
        <f t="shared" ref="SR4" ca="1" si="829">SR3</f>
        <v>43397</v>
      </c>
      <c r="SS4" s="121">
        <f t="shared" ref="SS4" ca="1" si="830">SR3+0.5</f>
        <v>43397.5</v>
      </c>
      <c r="ST4" s="120">
        <f t="shared" ref="ST4" ca="1" si="831">ST3</f>
        <v>43398</v>
      </c>
      <c r="SU4" s="121">
        <f t="shared" ref="SU4" ca="1" si="832">ST3+0.5</f>
        <v>43398.5</v>
      </c>
      <c r="SV4" s="120">
        <f t="shared" ref="SV4" ca="1" si="833">SV3</f>
        <v>43399</v>
      </c>
      <c r="SW4" s="121">
        <f t="shared" ref="SW4" ca="1" si="834">SV3+0.5</f>
        <v>43399.5</v>
      </c>
      <c r="SX4" s="120">
        <f t="shared" ref="SX4" ca="1" si="835">SX3</f>
        <v>43400</v>
      </c>
      <c r="SY4" s="121">
        <f t="shared" ref="SY4" ca="1" si="836">SX3+0.5</f>
        <v>43400.5</v>
      </c>
      <c r="SZ4" s="120">
        <f t="shared" ref="SZ4" ca="1" si="837">SZ3</f>
        <v>43401</v>
      </c>
      <c r="TA4" s="121">
        <f t="shared" ref="TA4" ca="1" si="838">SZ3+0.5</f>
        <v>43401.5</v>
      </c>
      <c r="TB4" s="120">
        <f t="shared" ref="TB4" ca="1" si="839">TB3</f>
        <v>43402</v>
      </c>
      <c r="TC4" s="121">
        <f t="shared" ref="TC4" ca="1" si="840">TB3+0.5</f>
        <v>43402.5</v>
      </c>
      <c r="TD4" s="120">
        <f t="shared" ref="TD4" ca="1" si="841">TD3</f>
        <v>43403</v>
      </c>
      <c r="TE4" s="121">
        <f t="shared" ref="TE4" ca="1" si="842">TD3+0.5</f>
        <v>43403.5</v>
      </c>
      <c r="TF4" s="120">
        <f t="shared" ref="TF4" ca="1" si="843">TF3</f>
        <v>43404</v>
      </c>
      <c r="TG4" s="121">
        <f t="shared" ref="TG4" ca="1" si="844">TF3+0.5</f>
        <v>43404.5</v>
      </c>
      <c r="TH4" s="120">
        <f t="shared" ref="TH4" ca="1" si="845">TH3</f>
        <v>43405</v>
      </c>
      <c r="TI4" s="121">
        <f t="shared" ref="TI4" ca="1" si="846">TH3+0.5</f>
        <v>43405.5</v>
      </c>
      <c r="TJ4" s="120">
        <f t="shared" ref="TJ4" ca="1" si="847">TJ3</f>
        <v>43406</v>
      </c>
      <c r="TK4" s="121">
        <f t="shared" ref="TK4" ca="1" si="848">TJ3+0.5</f>
        <v>43406.5</v>
      </c>
      <c r="TL4" s="120">
        <f t="shared" ref="TL4" ca="1" si="849">TL3</f>
        <v>43407</v>
      </c>
      <c r="TM4" s="121">
        <f t="shared" ref="TM4" ca="1" si="850">TL3+0.5</f>
        <v>43407.5</v>
      </c>
      <c r="TN4" s="120">
        <f t="shared" ref="TN4" ca="1" si="851">TN3</f>
        <v>43408</v>
      </c>
      <c r="TO4" s="121">
        <f t="shared" ref="TO4" ca="1" si="852">TN3+0.5</f>
        <v>43408.5</v>
      </c>
      <c r="TP4" s="120">
        <f t="shared" ref="TP4" ca="1" si="853">TP3</f>
        <v>43409</v>
      </c>
      <c r="TQ4" s="121">
        <f t="shared" ref="TQ4" ca="1" si="854">TP3+0.5</f>
        <v>43409.5</v>
      </c>
      <c r="TR4" s="120">
        <f t="shared" ref="TR4" ca="1" si="855">TR3</f>
        <v>43410</v>
      </c>
      <c r="TS4" s="121">
        <f t="shared" ref="TS4" ca="1" si="856">TR3+0.5</f>
        <v>43410.5</v>
      </c>
      <c r="TT4" s="120">
        <f t="shared" ref="TT4" ca="1" si="857">TT3</f>
        <v>43411</v>
      </c>
      <c r="TU4" s="121">
        <f t="shared" ref="TU4" ca="1" si="858">TT3+0.5</f>
        <v>43411.5</v>
      </c>
      <c r="TV4" s="120">
        <f t="shared" ref="TV4" ca="1" si="859">TV3</f>
        <v>43412</v>
      </c>
      <c r="TW4" s="121">
        <f t="shared" ref="TW4" ca="1" si="860">TV3+0.5</f>
        <v>43412.5</v>
      </c>
      <c r="TX4" s="120">
        <f t="shared" ref="TX4" ca="1" si="861">TX3</f>
        <v>43413</v>
      </c>
      <c r="TY4" s="121">
        <f t="shared" ref="TY4" ca="1" si="862">TX3+0.5</f>
        <v>43413.5</v>
      </c>
      <c r="TZ4" s="120">
        <f t="shared" ref="TZ4" ca="1" si="863">TZ3</f>
        <v>43414</v>
      </c>
      <c r="UA4" s="121">
        <f t="shared" ref="UA4" ca="1" si="864">TZ3+0.5</f>
        <v>43414.5</v>
      </c>
      <c r="UB4" s="120">
        <f t="shared" ref="UB4" ca="1" si="865">UB3</f>
        <v>43415</v>
      </c>
      <c r="UC4" s="121">
        <f t="shared" ref="UC4" ca="1" si="866">UB3+0.5</f>
        <v>43415.5</v>
      </c>
      <c r="UD4" s="120">
        <f t="shared" ref="UD4" ca="1" si="867">UD3</f>
        <v>43416</v>
      </c>
      <c r="UE4" s="121">
        <f t="shared" ref="UE4" ca="1" si="868">UD3+0.5</f>
        <v>43416.5</v>
      </c>
      <c r="UF4" s="120">
        <f t="shared" ref="UF4" ca="1" si="869">UF3</f>
        <v>43417</v>
      </c>
      <c r="UG4" s="121">
        <f t="shared" ref="UG4" ca="1" si="870">UF3+0.5</f>
        <v>43417.5</v>
      </c>
      <c r="UH4" s="120">
        <f t="shared" ref="UH4" ca="1" si="871">UH3</f>
        <v>43418</v>
      </c>
      <c r="UI4" s="121">
        <f t="shared" ref="UI4" ca="1" si="872">UH3+0.5</f>
        <v>43418.5</v>
      </c>
      <c r="UJ4" s="120">
        <f t="shared" ref="UJ4" ca="1" si="873">UJ3</f>
        <v>43419</v>
      </c>
      <c r="UK4" s="121">
        <f t="shared" ref="UK4" ca="1" si="874">UJ3+0.5</f>
        <v>43419.5</v>
      </c>
      <c r="UL4" s="120">
        <f t="shared" ref="UL4" ca="1" si="875">UL3</f>
        <v>43420</v>
      </c>
      <c r="UM4" s="121">
        <f t="shared" ref="UM4" ca="1" si="876">UL3+0.5</f>
        <v>43420.5</v>
      </c>
      <c r="UN4" s="120">
        <f t="shared" ref="UN4" ca="1" si="877">UN3</f>
        <v>43421</v>
      </c>
      <c r="UO4" s="121">
        <f t="shared" ref="UO4" ca="1" si="878">UN3+0.5</f>
        <v>43421.5</v>
      </c>
      <c r="UP4" s="120">
        <f t="shared" ref="UP4" ca="1" si="879">UP3</f>
        <v>43422</v>
      </c>
      <c r="UQ4" s="121">
        <f t="shared" ref="UQ4" ca="1" si="880">UP3+0.5</f>
        <v>43422.5</v>
      </c>
      <c r="UR4" s="120">
        <f t="shared" ref="UR4" ca="1" si="881">UR3</f>
        <v>43423</v>
      </c>
      <c r="US4" s="121">
        <f t="shared" ref="US4" ca="1" si="882">UR3+0.5</f>
        <v>43423.5</v>
      </c>
      <c r="UT4" s="120">
        <f t="shared" ref="UT4" ca="1" si="883">UT3</f>
        <v>43424</v>
      </c>
      <c r="UU4" s="121">
        <f t="shared" ref="UU4" ca="1" si="884">UT3+0.5</f>
        <v>43424.5</v>
      </c>
      <c r="UV4" s="120">
        <f t="shared" ref="UV4" ca="1" si="885">UV3</f>
        <v>43425</v>
      </c>
      <c r="UW4" s="121">
        <f t="shared" ref="UW4" ca="1" si="886">UV3+0.5</f>
        <v>43425.5</v>
      </c>
      <c r="UX4" s="120">
        <f t="shared" ref="UX4" ca="1" si="887">UX3</f>
        <v>43426</v>
      </c>
      <c r="UY4" s="121">
        <f t="shared" ref="UY4" ca="1" si="888">UX3+0.5</f>
        <v>43426.5</v>
      </c>
      <c r="UZ4" s="120">
        <f t="shared" ref="UZ4" ca="1" si="889">UZ3</f>
        <v>43427</v>
      </c>
      <c r="VA4" s="121">
        <f t="shared" ref="VA4" ca="1" si="890">UZ3+0.5</f>
        <v>43427.5</v>
      </c>
      <c r="VB4" s="120">
        <f t="shared" ref="VB4" ca="1" si="891">VB3</f>
        <v>43428</v>
      </c>
      <c r="VC4" s="121">
        <f t="shared" ref="VC4" ca="1" si="892">VB3+0.5</f>
        <v>43428.5</v>
      </c>
      <c r="VD4" s="120">
        <f t="shared" ref="VD4" ca="1" si="893">VD3</f>
        <v>43429</v>
      </c>
      <c r="VE4" s="121">
        <f t="shared" ref="VE4" ca="1" si="894">VD3+0.5</f>
        <v>43429.5</v>
      </c>
      <c r="VF4" s="120">
        <f t="shared" ref="VF4" ca="1" si="895">VF3</f>
        <v>43430</v>
      </c>
      <c r="VG4" s="121">
        <f t="shared" ref="VG4" ca="1" si="896">VF3+0.5</f>
        <v>43430.5</v>
      </c>
      <c r="VH4" s="120">
        <f t="shared" ref="VH4" ca="1" si="897">VH3</f>
        <v>43431</v>
      </c>
      <c r="VI4" s="121">
        <f t="shared" ref="VI4" ca="1" si="898">VH3+0.5</f>
        <v>43431.5</v>
      </c>
      <c r="VJ4" s="120">
        <f t="shared" ref="VJ4" ca="1" si="899">VJ3</f>
        <v>43432</v>
      </c>
      <c r="VK4" s="121">
        <f t="shared" ref="VK4" ca="1" si="900">VJ3+0.5</f>
        <v>43432.5</v>
      </c>
      <c r="VL4" s="120">
        <f t="shared" ref="VL4" ca="1" si="901">VL3</f>
        <v>43433</v>
      </c>
      <c r="VM4" s="121">
        <f t="shared" ref="VM4" ca="1" si="902">VL3+0.5</f>
        <v>43433.5</v>
      </c>
      <c r="VN4" s="120">
        <f t="shared" ref="VN4" ca="1" si="903">VN3</f>
        <v>43434</v>
      </c>
      <c r="VO4" s="121">
        <f t="shared" ref="VO4" ca="1" si="904">VN3+0.5</f>
        <v>43434.5</v>
      </c>
      <c r="VP4" s="120">
        <f t="shared" ref="VP4" ca="1" si="905">VP3</f>
        <v>43435</v>
      </c>
      <c r="VQ4" s="121">
        <f t="shared" ref="VQ4" ca="1" si="906">VP3+0.5</f>
        <v>43435.5</v>
      </c>
      <c r="VR4" s="120">
        <f t="shared" ref="VR4" ca="1" si="907">VR3</f>
        <v>43436</v>
      </c>
      <c r="VS4" s="121">
        <f t="shared" ref="VS4" ca="1" si="908">VR3+0.5</f>
        <v>43436.5</v>
      </c>
      <c r="VT4" s="120">
        <f t="shared" ref="VT4" ca="1" si="909">VT3</f>
        <v>43437</v>
      </c>
      <c r="VU4" s="121">
        <f t="shared" ref="VU4" ca="1" si="910">VT3+0.5</f>
        <v>43437.5</v>
      </c>
      <c r="VV4" s="120">
        <f t="shared" ref="VV4" ca="1" si="911">VV3</f>
        <v>43438</v>
      </c>
      <c r="VW4" s="121">
        <f t="shared" ref="VW4" ca="1" si="912">VV3+0.5</f>
        <v>43438.5</v>
      </c>
      <c r="VX4" s="120">
        <f t="shared" ref="VX4" ca="1" si="913">VX3</f>
        <v>43439</v>
      </c>
      <c r="VY4" s="121">
        <f t="shared" ref="VY4" ca="1" si="914">VX3+0.5</f>
        <v>43439.5</v>
      </c>
      <c r="VZ4" s="120">
        <f t="shared" ref="VZ4" ca="1" si="915">VZ3</f>
        <v>43440</v>
      </c>
      <c r="WA4" s="121">
        <f t="shared" ref="WA4" ca="1" si="916">VZ3+0.5</f>
        <v>43440.5</v>
      </c>
      <c r="WB4" s="120">
        <f t="shared" ref="WB4" ca="1" si="917">WB3</f>
        <v>43441</v>
      </c>
      <c r="WC4" s="121">
        <f t="shared" ref="WC4" ca="1" si="918">WB3+0.5</f>
        <v>43441.5</v>
      </c>
      <c r="WD4" s="120">
        <f t="shared" ref="WD4" ca="1" si="919">WD3</f>
        <v>43442</v>
      </c>
      <c r="WE4" s="121">
        <f t="shared" ref="WE4" ca="1" si="920">WD3+0.5</f>
        <v>43442.5</v>
      </c>
      <c r="WF4" s="120">
        <f t="shared" ref="WF4" ca="1" si="921">WF3</f>
        <v>43443</v>
      </c>
      <c r="WG4" s="121">
        <f t="shared" ref="WG4" ca="1" si="922">WF3+0.5</f>
        <v>43443.5</v>
      </c>
      <c r="WH4" s="120">
        <f t="shared" ref="WH4" ca="1" si="923">WH3</f>
        <v>43444</v>
      </c>
      <c r="WI4" s="121">
        <f t="shared" ref="WI4" ca="1" si="924">WH3+0.5</f>
        <v>43444.5</v>
      </c>
      <c r="WJ4" s="120">
        <f t="shared" ref="WJ4" ca="1" si="925">WJ3</f>
        <v>43445</v>
      </c>
      <c r="WK4" s="121">
        <f t="shared" ref="WK4" ca="1" si="926">WJ3+0.5</f>
        <v>43445.5</v>
      </c>
      <c r="WL4" s="120">
        <f t="shared" ref="WL4" ca="1" si="927">WL3</f>
        <v>43446</v>
      </c>
      <c r="WM4" s="121">
        <f t="shared" ref="WM4" ca="1" si="928">WL3+0.5</f>
        <v>43446.5</v>
      </c>
      <c r="WN4" s="120">
        <f t="shared" ref="WN4" ca="1" si="929">WN3</f>
        <v>43447</v>
      </c>
      <c r="WO4" s="121">
        <f t="shared" ref="WO4" ca="1" si="930">WN3+0.5</f>
        <v>43447.5</v>
      </c>
      <c r="WP4" s="120">
        <f t="shared" ref="WP4" ca="1" si="931">WP3</f>
        <v>43448</v>
      </c>
      <c r="WQ4" s="121">
        <f t="shared" ref="WQ4" ca="1" si="932">WP3+0.5</f>
        <v>43448.5</v>
      </c>
      <c r="WR4" s="120">
        <f t="shared" ref="WR4" ca="1" si="933">WR3</f>
        <v>43449</v>
      </c>
      <c r="WS4" s="121">
        <f t="shared" ref="WS4" ca="1" si="934">WR3+0.5</f>
        <v>43449.5</v>
      </c>
      <c r="WT4" s="120">
        <f t="shared" ref="WT4" ca="1" si="935">WT3</f>
        <v>43450</v>
      </c>
      <c r="WU4" s="121">
        <f t="shared" ref="WU4" ca="1" si="936">WT3+0.5</f>
        <v>43450.5</v>
      </c>
      <c r="WV4" s="120">
        <f t="shared" ref="WV4" ca="1" si="937">WV3</f>
        <v>43451</v>
      </c>
      <c r="WW4" s="121">
        <f t="shared" ref="WW4" ca="1" si="938">WV3+0.5</f>
        <v>43451.5</v>
      </c>
      <c r="WX4" s="120">
        <f t="shared" ref="WX4" ca="1" si="939">WX3</f>
        <v>43452</v>
      </c>
      <c r="WY4" s="121">
        <f t="shared" ref="WY4" ca="1" si="940">WX3+0.5</f>
        <v>43452.5</v>
      </c>
      <c r="WZ4" s="120">
        <f t="shared" ref="WZ4" ca="1" si="941">WZ3</f>
        <v>43453</v>
      </c>
      <c r="XA4" s="121">
        <f t="shared" ref="XA4" ca="1" si="942">WZ3+0.5</f>
        <v>43453.5</v>
      </c>
      <c r="XB4" s="120">
        <f t="shared" ref="XB4" ca="1" si="943">XB3</f>
        <v>43454</v>
      </c>
      <c r="XC4" s="121">
        <f t="shared" ref="XC4" ca="1" si="944">XB3+0.5</f>
        <v>43454.5</v>
      </c>
      <c r="XD4" s="120">
        <f t="shared" ref="XD4" ca="1" si="945">XD3</f>
        <v>43455</v>
      </c>
      <c r="XE4" s="121">
        <f t="shared" ref="XE4" ca="1" si="946">XD3+0.5</f>
        <v>43455.5</v>
      </c>
      <c r="XF4" s="120">
        <f t="shared" ref="XF4" ca="1" si="947">XF3</f>
        <v>43456</v>
      </c>
      <c r="XG4" s="121">
        <f t="shared" ref="XG4" ca="1" si="948">XF3+0.5</f>
        <v>43456.5</v>
      </c>
      <c r="XH4" s="120">
        <f t="shared" ref="XH4" ca="1" si="949">XH3</f>
        <v>43457</v>
      </c>
      <c r="XI4" s="121">
        <f t="shared" ref="XI4" ca="1" si="950">XH3+0.5</f>
        <v>43457.5</v>
      </c>
      <c r="XJ4" s="120">
        <f t="shared" ref="XJ4" ca="1" si="951">XJ3</f>
        <v>43458</v>
      </c>
      <c r="XK4" s="121">
        <f t="shared" ref="XK4" ca="1" si="952">XJ3+0.5</f>
        <v>43458.5</v>
      </c>
      <c r="XL4" s="120">
        <f t="shared" ref="XL4" ca="1" si="953">XL3</f>
        <v>43459</v>
      </c>
      <c r="XM4" s="121">
        <f t="shared" ref="XM4" ca="1" si="954">XL3+0.5</f>
        <v>43459.5</v>
      </c>
      <c r="XN4" s="120">
        <f t="shared" ref="XN4" ca="1" si="955">XN3</f>
        <v>43460</v>
      </c>
      <c r="XO4" s="121">
        <f t="shared" ref="XO4" ca="1" si="956">XN3+0.5</f>
        <v>43460.5</v>
      </c>
      <c r="XP4" s="120">
        <f t="shared" ref="XP4" ca="1" si="957">XP3</f>
        <v>43461</v>
      </c>
      <c r="XQ4" s="121">
        <f t="shared" ref="XQ4" ca="1" si="958">XP3+0.5</f>
        <v>43461.5</v>
      </c>
      <c r="XR4" s="120">
        <f t="shared" ref="XR4" ca="1" si="959">XR3</f>
        <v>43462</v>
      </c>
      <c r="XS4" s="121">
        <f t="shared" ref="XS4" ca="1" si="960">XR3+0.5</f>
        <v>43462.5</v>
      </c>
      <c r="XT4" s="120">
        <f t="shared" ref="XT4" ca="1" si="961">XT3</f>
        <v>43463</v>
      </c>
      <c r="XU4" s="121">
        <f t="shared" ref="XU4" ca="1" si="962">XT3+0.5</f>
        <v>43463.5</v>
      </c>
      <c r="XV4" s="120">
        <f t="shared" ref="XV4" ca="1" si="963">XV3</f>
        <v>43464</v>
      </c>
      <c r="XW4" s="121">
        <f t="shared" ref="XW4" ca="1" si="964">XV3+0.5</f>
        <v>43464.5</v>
      </c>
      <c r="XX4" s="120">
        <f t="shared" ref="XX4" ca="1" si="965">XX3</f>
        <v>43465</v>
      </c>
      <c r="XY4" s="121">
        <f t="shared" ref="XY4" ca="1" si="966">XX3+0.5</f>
        <v>43465.5</v>
      </c>
      <c r="XZ4" s="120">
        <f t="shared" ref="XZ4" ca="1" si="967">XZ3</f>
        <v>43466</v>
      </c>
      <c r="YA4" s="121">
        <f t="shared" ref="YA4" ca="1" si="968">XZ3+0.5</f>
        <v>43466.5</v>
      </c>
      <c r="YB4" s="120">
        <f t="shared" ref="YB4" ca="1" si="969">YB3</f>
        <v>43467</v>
      </c>
      <c r="YC4" s="121">
        <f t="shared" ref="YC4" ca="1" si="970">YB3+0.5</f>
        <v>43467.5</v>
      </c>
      <c r="YD4" s="120">
        <f t="shared" ref="YD4" ca="1" si="971">YD3</f>
        <v>43468</v>
      </c>
      <c r="YE4" s="121">
        <f t="shared" ref="YE4" ca="1" si="972">YD3+0.5</f>
        <v>43468.5</v>
      </c>
      <c r="YF4" s="120">
        <f t="shared" ref="YF4" ca="1" si="973">YF3</f>
        <v>43469</v>
      </c>
      <c r="YG4" s="121">
        <f t="shared" ref="YG4" ca="1" si="974">YF3+0.5</f>
        <v>43469.5</v>
      </c>
      <c r="YH4" s="120">
        <f t="shared" ref="YH4" ca="1" si="975">YH3</f>
        <v>43470</v>
      </c>
      <c r="YI4" s="121">
        <f t="shared" ref="YI4" ca="1" si="976">YH3+0.5</f>
        <v>43470.5</v>
      </c>
    </row>
    <row r="5" spans="1:659" x14ac:dyDescent="0.25">
      <c r="A5" s="178" t="str">
        <f>IF(INFO_VEHICULES!H2="","",INFO_VEHICULES!H2)</f>
        <v>GIM</v>
      </c>
      <c r="B5" s="176">
        <f>IF(INFO_VEHICULES!B2="","",INFO_VEHICULES!B2)</f>
        <v>3201</v>
      </c>
      <c r="C5" s="176" t="str">
        <f>IF(INFO_VEHICULES!C2="","",INFO_VEHICULES!C2)</f>
        <v>DE-573-AK</v>
      </c>
      <c r="D5" s="174" t="str">
        <f>IF(INFO_VEHICULES!E2="","",INFO_VEHICULES!E2)</f>
        <v>MAGO2 LA1A2243V44 6161SV19</v>
      </c>
      <c r="E5" s="172">
        <f>IF(INFO_VEHICULES!C2="","",IF(INFO_VEHICULES!D2="","non rensiegner",INFO_VEHICULES!D2))</f>
        <v>32</v>
      </c>
      <c r="F5" s="160"/>
      <c r="G5" s="159"/>
      <c r="H5" s="160"/>
      <c r="I5" s="159"/>
      <c r="J5" s="160"/>
      <c r="K5" s="159"/>
      <c r="L5" s="160"/>
      <c r="M5" s="159"/>
      <c r="N5" s="160"/>
      <c r="O5" s="171"/>
      <c r="P5" s="160"/>
      <c r="Q5" s="159"/>
      <c r="R5" s="160"/>
      <c r="S5" s="159"/>
      <c r="T5" s="160"/>
      <c r="U5" s="159"/>
      <c r="V5" s="160"/>
      <c r="W5" s="159"/>
      <c r="X5" s="160"/>
      <c r="Y5" s="159"/>
      <c r="Z5" s="160"/>
      <c r="AA5" s="159"/>
      <c r="AB5" s="160"/>
      <c r="AC5" s="159"/>
      <c r="AD5" s="160"/>
      <c r="AE5" s="159"/>
      <c r="AF5" s="160"/>
      <c r="AG5" s="159"/>
      <c r="AH5" s="160"/>
      <c r="AI5" s="159"/>
      <c r="AJ5" s="160"/>
      <c r="AK5" s="159"/>
      <c r="AL5" s="160"/>
      <c r="AM5" s="159"/>
      <c r="AN5" s="160"/>
      <c r="AO5" s="159"/>
      <c r="AP5" s="160"/>
      <c r="AQ5" s="159"/>
      <c r="AR5" s="160"/>
      <c r="AS5" s="159"/>
      <c r="AT5" s="160"/>
      <c r="AU5" s="159"/>
      <c r="AV5" s="160"/>
      <c r="AW5" s="159"/>
      <c r="AX5" s="160"/>
      <c r="AY5" s="159"/>
      <c r="AZ5" s="160"/>
      <c r="BA5" s="159"/>
      <c r="BB5" s="160"/>
      <c r="BC5" s="159"/>
      <c r="BD5" s="160"/>
      <c r="BE5" s="159"/>
      <c r="BF5" s="160"/>
      <c r="BG5" s="159"/>
      <c r="BH5" s="160"/>
      <c r="BI5" s="159"/>
      <c r="BJ5" s="160"/>
      <c r="BK5" s="159"/>
      <c r="BL5" s="160"/>
      <c r="BM5" s="159"/>
      <c r="BN5" s="160"/>
      <c r="BO5" s="159"/>
      <c r="BP5" s="160"/>
      <c r="BQ5" s="159"/>
      <c r="BR5" s="160"/>
      <c r="BS5" s="159"/>
      <c r="BT5" s="160"/>
      <c r="BU5" s="159"/>
      <c r="BV5" s="160"/>
      <c r="BW5" s="159"/>
      <c r="BX5" s="160"/>
      <c r="BY5" s="159"/>
      <c r="BZ5" s="160"/>
      <c r="CA5" s="159"/>
      <c r="CB5" s="160"/>
      <c r="CC5" s="159"/>
      <c r="CD5" s="160"/>
      <c r="CE5" s="159"/>
      <c r="CF5" s="160"/>
      <c r="CG5" s="159"/>
      <c r="CH5" s="160"/>
      <c r="CI5" s="159"/>
      <c r="CJ5" s="160"/>
      <c r="CK5" s="159"/>
      <c r="CL5" s="160"/>
      <c r="CM5" s="159"/>
      <c r="CN5" s="160"/>
      <c r="CO5" s="159"/>
      <c r="CP5" s="160"/>
      <c r="CQ5" s="159"/>
      <c r="CR5" s="160"/>
      <c r="CS5" s="159"/>
      <c r="CT5" s="160"/>
      <c r="CU5" s="159"/>
      <c r="CV5" s="160"/>
      <c r="CW5" s="159"/>
      <c r="CX5" s="160"/>
      <c r="CY5" s="159"/>
      <c r="CZ5" s="160"/>
      <c r="DA5" s="159"/>
      <c r="DB5" s="160"/>
      <c r="DC5" s="159"/>
      <c r="DD5" s="160"/>
      <c r="DE5" s="159"/>
      <c r="DF5" s="160"/>
      <c r="DG5" s="159"/>
      <c r="DH5" s="160"/>
      <c r="DI5" s="159"/>
      <c r="DJ5" s="160"/>
      <c r="DK5" s="159"/>
      <c r="DL5" s="160"/>
      <c r="DM5" s="159"/>
      <c r="DN5" s="160"/>
      <c r="DO5" s="159"/>
      <c r="DP5" s="160"/>
      <c r="DQ5" s="159"/>
      <c r="DR5" s="160"/>
      <c r="DS5" s="159"/>
      <c r="DT5" s="160"/>
      <c r="DU5" s="159"/>
      <c r="DV5" s="160"/>
      <c r="DW5" s="159"/>
      <c r="DX5" s="160"/>
      <c r="DY5" s="159"/>
      <c r="DZ5" s="160"/>
      <c r="EA5" s="159"/>
      <c r="EB5" s="160"/>
      <c r="EC5" s="159"/>
      <c r="ED5" s="160"/>
      <c r="EE5" s="159"/>
      <c r="EF5" s="160"/>
      <c r="EG5" s="159"/>
      <c r="EH5" s="160"/>
      <c r="EI5" s="159"/>
      <c r="EJ5" s="160"/>
      <c r="EK5" s="159"/>
      <c r="EL5" s="160"/>
      <c r="EM5" s="159"/>
      <c r="EN5" s="160"/>
      <c r="EO5" s="159"/>
      <c r="EP5" s="160"/>
      <c r="EQ5" s="159"/>
      <c r="ER5" s="160"/>
      <c r="ES5" s="159"/>
      <c r="ET5" s="160"/>
      <c r="EU5" s="159"/>
      <c r="EV5" s="160"/>
      <c r="EW5" s="159"/>
      <c r="EX5" s="160"/>
      <c r="EY5" s="159"/>
      <c r="EZ5" s="160"/>
      <c r="FA5" s="159"/>
      <c r="FB5" s="160"/>
      <c r="FC5" s="159"/>
      <c r="FD5" s="160"/>
      <c r="FE5" s="159"/>
      <c r="FF5" s="160"/>
      <c r="FG5" s="159"/>
      <c r="FH5" s="160"/>
      <c r="FI5" s="159"/>
      <c r="FJ5" s="160"/>
      <c r="FK5" s="159"/>
      <c r="FL5" s="160"/>
      <c r="FM5" s="159"/>
      <c r="FN5" s="160"/>
      <c r="FO5" s="159"/>
      <c r="FP5" s="160"/>
      <c r="FQ5" s="159"/>
      <c r="FR5" s="160"/>
      <c r="FS5" s="159"/>
      <c r="FT5" s="160"/>
      <c r="FU5" s="159"/>
      <c r="FV5" s="160"/>
      <c r="FW5" s="159"/>
      <c r="FX5" s="160"/>
      <c r="FY5" s="159"/>
      <c r="FZ5" s="160"/>
      <c r="GA5" s="159"/>
      <c r="GB5" s="160"/>
      <c r="GC5" s="159"/>
      <c r="GD5" s="160"/>
      <c r="GE5" s="159"/>
      <c r="GF5" s="160"/>
      <c r="GG5" s="159"/>
      <c r="GH5" s="160"/>
      <c r="GI5" s="159"/>
      <c r="GJ5" s="160"/>
      <c r="GK5" s="159"/>
      <c r="GL5" s="160"/>
      <c r="GM5" s="159"/>
      <c r="GN5" s="160"/>
      <c r="GO5" s="159"/>
      <c r="GP5" s="160"/>
      <c r="GQ5" s="159"/>
      <c r="GR5" s="160"/>
      <c r="GS5" s="159"/>
      <c r="GT5" s="160"/>
      <c r="GU5" s="159"/>
      <c r="GV5" s="160"/>
      <c r="GW5" s="159"/>
      <c r="GX5" s="160"/>
      <c r="GY5" s="159"/>
      <c r="GZ5" s="160"/>
      <c r="HA5" s="159"/>
      <c r="HB5" s="160"/>
      <c r="HC5" s="159"/>
      <c r="HD5" s="160"/>
      <c r="HE5" s="159"/>
      <c r="HF5" s="160"/>
      <c r="HG5" s="159"/>
      <c r="HH5" s="160"/>
      <c r="HI5" s="159"/>
      <c r="HJ5" s="160"/>
      <c r="HK5" s="159"/>
      <c r="HL5" s="160"/>
      <c r="HM5" s="159"/>
      <c r="HN5" s="160"/>
      <c r="HO5" s="159"/>
      <c r="HP5" s="160"/>
      <c r="HQ5" s="159"/>
      <c r="HR5" s="160"/>
      <c r="HS5" s="159"/>
      <c r="HT5" s="160"/>
      <c r="HU5" s="159"/>
      <c r="HV5" s="160"/>
      <c r="HW5" s="159"/>
      <c r="HX5" s="160"/>
      <c r="HY5" s="159"/>
      <c r="HZ5" s="160"/>
      <c r="IA5" s="159"/>
      <c r="IB5" s="160"/>
      <c r="IC5" s="159"/>
      <c r="ID5" s="160"/>
      <c r="IE5" s="159"/>
      <c r="IF5" s="160"/>
      <c r="IG5" s="159"/>
      <c r="IH5" s="160"/>
      <c r="II5" s="159"/>
      <c r="IJ5" s="160"/>
      <c r="IK5" s="159"/>
      <c r="IL5" s="160"/>
      <c r="IM5" s="159"/>
      <c r="IN5" s="160"/>
      <c r="IO5" s="159"/>
      <c r="IP5" s="160"/>
      <c r="IQ5" s="159"/>
      <c r="IR5" s="160"/>
      <c r="IS5" s="159"/>
      <c r="IT5" s="160"/>
      <c r="IU5" s="159"/>
      <c r="IV5" s="160"/>
      <c r="IW5" s="159"/>
      <c r="IX5" s="160"/>
      <c r="IY5" s="159"/>
      <c r="IZ5" s="160"/>
      <c r="JA5" s="159"/>
      <c r="JB5" s="160"/>
      <c r="JC5" s="159"/>
      <c r="JD5" s="160"/>
      <c r="JE5" s="159"/>
      <c r="JF5" s="160"/>
      <c r="JG5" s="159"/>
      <c r="JH5" s="160"/>
      <c r="JI5" s="159"/>
      <c r="JJ5" s="160"/>
      <c r="JK5" s="159"/>
      <c r="JL5" s="160"/>
      <c r="JM5" s="159"/>
      <c r="JN5" s="160"/>
      <c r="JO5" s="159"/>
      <c r="JP5" s="160"/>
      <c r="JQ5" s="159"/>
      <c r="JR5" s="160"/>
      <c r="JS5" s="159"/>
      <c r="JT5" s="160"/>
      <c r="JU5" s="159"/>
      <c r="JV5" s="160"/>
      <c r="JW5" s="159"/>
      <c r="JX5" s="160"/>
      <c r="JY5" s="159"/>
      <c r="JZ5" s="160"/>
      <c r="KA5" s="159"/>
      <c r="KB5" s="160"/>
      <c r="KC5" s="159"/>
      <c r="KD5" s="160"/>
      <c r="KE5" s="159"/>
      <c r="KF5" s="160"/>
      <c r="KG5" s="159"/>
      <c r="KH5" s="160"/>
      <c r="KI5" s="159"/>
      <c r="KJ5" s="160"/>
      <c r="KK5" s="159"/>
      <c r="KL5" s="160"/>
      <c r="KM5" s="159"/>
      <c r="KN5" s="160"/>
      <c r="KO5" s="159"/>
      <c r="KP5" s="160"/>
      <c r="KQ5" s="159"/>
      <c r="KR5" s="160"/>
      <c r="KS5" s="159"/>
      <c r="KT5" s="160"/>
      <c r="KU5" s="159"/>
      <c r="KV5" s="160"/>
      <c r="KW5" s="159"/>
      <c r="KX5" s="160"/>
      <c r="KY5" s="159"/>
      <c r="KZ5" s="160"/>
      <c r="LA5" s="159"/>
      <c r="LB5" s="160"/>
      <c r="LC5" s="159"/>
      <c r="LD5" s="160"/>
      <c r="LE5" s="159"/>
      <c r="LF5" s="160"/>
      <c r="LG5" s="159"/>
      <c r="LH5" s="160"/>
      <c r="LI5" s="159"/>
      <c r="LJ5" s="160"/>
      <c r="LK5" s="159"/>
      <c r="LL5" s="160"/>
      <c r="LM5" s="159"/>
      <c r="LN5" s="160"/>
      <c r="LO5" s="159"/>
      <c r="LP5" s="160"/>
      <c r="LQ5" s="159"/>
      <c r="LR5" s="160"/>
      <c r="LS5" s="159"/>
      <c r="LT5" s="160"/>
      <c r="LU5" s="159"/>
      <c r="LV5" s="160"/>
      <c r="LW5" s="159"/>
      <c r="LX5" s="160"/>
      <c r="LY5" s="159"/>
      <c r="LZ5" s="160"/>
      <c r="MA5" s="159"/>
      <c r="MB5" s="160"/>
      <c r="MC5" s="159"/>
      <c r="MD5" s="160"/>
      <c r="ME5" s="159"/>
      <c r="MF5" s="160"/>
      <c r="MG5" s="159"/>
      <c r="MH5" s="160"/>
      <c r="MI5" s="159"/>
      <c r="MJ5" s="160"/>
      <c r="MK5" s="159"/>
      <c r="ML5" s="160"/>
      <c r="MM5" s="159"/>
      <c r="MN5" s="160"/>
      <c r="MO5" s="159"/>
      <c r="MP5" s="160"/>
      <c r="MQ5" s="159"/>
      <c r="MR5" s="160"/>
      <c r="MS5" s="159"/>
      <c r="MT5" s="160"/>
      <c r="MU5" s="159"/>
      <c r="MV5" s="160"/>
      <c r="MW5" s="159"/>
      <c r="MX5" s="160"/>
      <c r="MY5" s="159"/>
      <c r="MZ5" s="160"/>
      <c r="NA5" s="159"/>
      <c r="NB5" s="160"/>
      <c r="NC5" s="159"/>
      <c r="ND5" s="160"/>
      <c r="NE5" s="159"/>
      <c r="NF5" s="160"/>
      <c r="NG5" s="159"/>
      <c r="NH5" s="160"/>
      <c r="NI5" s="159"/>
      <c r="NJ5" s="160"/>
      <c r="NK5" s="159"/>
      <c r="NL5" s="160"/>
      <c r="NM5" s="159"/>
      <c r="NN5" s="160"/>
      <c r="NO5" s="159"/>
      <c r="NP5" s="160"/>
      <c r="NQ5" s="159"/>
      <c r="NR5" s="160"/>
      <c r="NS5" s="159"/>
      <c r="NT5" s="160"/>
      <c r="NU5" s="159"/>
      <c r="NV5" s="160"/>
      <c r="NW5" s="159"/>
      <c r="NX5" s="160"/>
      <c r="NY5" s="159"/>
      <c r="NZ5" s="160"/>
      <c r="OA5" s="159"/>
      <c r="OB5" s="160"/>
      <c r="OC5" s="159"/>
      <c r="OD5" s="160"/>
      <c r="OE5" s="159"/>
      <c r="OF5" s="160"/>
      <c r="OG5" s="159"/>
      <c r="OH5" s="160"/>
      <c r="OI5" s="159"/>
      <c r="OJ5" s="160"/>
      <c r="OK5" s="159"/>
      <c r="OL5" s="160"/>
      <c r="OM5" s="159"/>
      <c r="ON5" s="160"/>
      <c r="OO5" s="159"/>
      <c r="OP5" s="160"/>
      <c r="OQ5" s="159"/>
      <c r="OR5" s="160"/>
      <c r="OS5" s="159"/>
      <c r="OT5" s="160"/>
      <c r="OU5" s="159"/>
      <c r="OV5" s="160"/>
      <c r="OW5" s="159"/>
      <c r="OX5" s="160"/>
      <c r="OY5" s="159"/>
      <c r="OZ5" s="160"/>
      <c r="PA5" s="159"/>
      <c r="PB5" s="160"/>
      <c r="PC5" s="159"/>
      <c r="PD5" s="160"/>
      <c r="PE5" s="159"/>
      <c r="PF5" s="160"/>
      <c r="PG5" s="159"/>
      <c r="PH5" s="160"/>
      <c r="PI5" s="159"/>
      <c r="PJ5" s="160"/>
      <c r="PK5" s="159"/>
      <c r="PL5" s="160"/>
      <c r="PM5" s="159"/>
      <c r="PN5" s="160"/>
      <c r="PO5" s="159"/>
      <c r="PP5" s="160"/>
      <c r="PQ5" s="159"/>
      <c r="PR5" s="160"/>
      <c r="PS5" s="159"/>
      <c r="PT5" s="160"/>
      <c r="PU5" s="159"/>
      <c r="PV5" s="160"/>
      <c r="PW5" s="159"/>
      <c r="PX5" s="160"/>
      <c r="PY5" s="159"/>
      <c r="PZ5" s="160"/>
      <c r="QA5" s="159"/>
      <c r="QB5" s="160"/>
      <c r="QC5" s="159"/>
      <c r="QD5" s="160"/>
      <c r="QE5" s="159"/>
      <c r="QF5" s="160"/>
      <c r="QG5" s="159"/>
      <c r="QH5" s="160"/>
      <c r="QI5" s="159"/>
      <c r="QJ5" s="160"/>
      <c r="QK5" s="159"/>
      <c r="QL5" s="160"/>
      <c r="QM5" s="159"/>
      <c r="QN5" s="160"/>
      <c r="QO5" s="159"/>
      <c r="QP5" s="160"/>
      <c r="QQ5" s="159"/>
      <c r="QR5" s="160"/>
      <c r="QS5" s="159"/>
      <c r="QT5" s="160"/>
      <c r="QU5" s="159"/>
      <c r="QV5" s="160"/>
      <c r="QW5" s="159"/>
      <c r="QX5" s="160"/>
      <c r="QY5" s="159"/>
      <c r="QZ5" s="160"/>
      <c r="RA5" s="159"/>
      <c r="RB5" s="160"/>
      <c r="RC5" s="159"/>
      <c r="RD5" s="160"/>
      <c r="RE5" s="159"/>
      <c r="RF5" s="160"/>
      <c r="RG5" s="159"/>
      <c r="RH5" s="160"/>
      <c r="RI5" s="159"/>
      <c r="RJ5" s="160"/>
      <c r="RK5" s="159"/>
      <c r="RL5" s="160"/>
      <c r="RM5" s="159"/>
      <c r="RN5" s="160"/>
      <c r="RO5" s="159"/>
      <c r="RP5" s="160"/>
      <c r="RQ5" s="159"/>
      <c r="RR5" s="160"/>
      <c r="RS5" s="159"/>
      <c r="RT5" s="160"/>
      <c r="RU5" s="159"/>
      <c r="RV5" s="160"/>
      <c r="RW5" s="159"/>
      <c r="RX5" s="160"/>
      <c r="RY5" s="159"/>
      <c r="RZ5" s="160"/>
      <c r="SA5" s="159"/>
      <c r="SB5" s="160"/>
      <c r="SC5" s="159"/>
      <c r="SD5" s="160"/>
      <c r="SE5" s="159"/>
      <c r="SF5" s="160"/>
      <c r="SG5" s="159"/>
      <c r="SH5" s="160"/>
      <c r="SI5" s="159"/>
      <c r="SJ5" s="160"/>
      <c r="SK5" s="159"/>
      <c r="SL5" s="160"/>
      <c r="SM5" s="159"/>
      <c r="SN5" s="160"/>
      <c r="SO5" s="159"/>
      <c r="SP5" s="160"/>
      <c r="SQ5" s="159"/>
      <c r="SR5" s="160"/>
      <c r="SS5" s="159"/>
      <c r="ST5" s="160"/>
      <c r="SU5" s="159"/>
      <c r="SV5" s="160"/>
      <c r="SW5" s="159"/>
      <c r="SX5" s="160"/>
      <c r="SY5" s="159"/>
      <c r="SZ5" s="160"/>
      <c r="TA5" s="159"/>
      <c r="TB5" s="160"/>
      <c r="TC5" s="159"/>
      <c r="TD5" s="160"/>
      <c r="TE5" s="159"/>
      <c r="TF5" s="160"/>
      <c r="TG5" s="159"/>
      <c r="TH5" s="160"/>
      <c r="TI5" s="159"/>
      <c r="TJ5" s="160"/>
      <c r="TK5" s="159"/>
      <c r="TL5" s="160"/>
      <c r="TM5" s="159"/>
      <c r="TN5" s="160"/>
      <c r="TO5" s="159"/>
      <c r="TP5" s="160"/>
      <c r="TQ5" s="159"/>
      <c r="TR5" s="160"/>
      <c r="TS5" s="159"/>
      <c r="TT5" s="160"/>
      <c r="TU5" s="159"/>
      <c r="TV5" s="160"/>
      <c r="TW5" s="159"/>
      <c r="TX5" s="160"/>
      <c r="TY5" s="159"/>
      <c r="TZ5" s="160"/>
      <c r="UA5" s="159"/>
      <c r="UB5" s="160"/>
      <c r="UC5" s="159"/>
      <c r="UD5" s="160"/>
      <c r="UE5" s="159"/>
      <c r="UF5" s="160"/>
      <c r="UG5" s="159"/>
      <c r="UH5" s="160"/>
      <c r="UI5" s="159"/>
      <c r="UJ5" s="160"/>
      <c r="UK5" s="159"/>
      <c r="UL5" s="160"/>
      <c r="UM5" s="159"/>
      <c r="UN5" s="160"/>
      <c r="UO5" s="159"/>
      <c r="UP5" s="160"/>
      <c r="UQ5" s="159"/>
      <c r="UR5" s="160"/>
      <c r="US5" s="159"/>
      <c r="UT5" s="160"/>
      <c r="UU5" s="159"/>
      <c r="UV5" s="160"/>
      <c r="UW5" s="159"/>
      <c r="UX5" s="160"/>
      <c r="UY5" s="159"/>
      <c r="UZ5" s="160"/>
      <c r="VA5" s="159"/>
      <c r="VB5" s="160"/>
      <c r="VC5" s="159"/>
      <c r="VD5" s="160"/>
      <c r="VE5" s="159"/>
      <c r="VF5" s="160"/>
      <c r="VG5" s="159"/>
      <c r="VH5" s="160"/>
      <c r="VI5" s="159"/>
      <c r="VJ5" s="160"/>
      <c r="VK5" s="159"/>
      <c r="VL5" s="160"/>
      <c r="VM5" s="159"/>
      <c r="VN5" s="160"/>
      <c r="VO5" s="159"/>
      <c r="VP5" s="160"/>
      <c r="VQ5" s="159"/>
      <c r="VR5" s="160"/>
      <c r="VS5" s="159"/>
      <c r="VT5" s="160"/>
      <c r="VU5" s="169"/>
      <c r="VV5" s="170"/>
      <c r="VW5" s="169"/>
      <c r="VX5" s="170"/>
      <c r="VY5" s="169"/>
      <c r="VZ5" s="170"/>
      <c r="WA5" s="169"/>
      <c r="WB5" s="170"/>
      <c r="WC5" s="169"/>
      <c r="WD5" s="170"/>
      <c r="WE5" s="169"/>
      <c r="WF5" s="170"/>
      <c r="WG5" s="169"/>
      <c r="WH5" s="170"/>
      <c r="WI5" s="169"/>
      <c r="WJ5" s="170"/>
      <c r="WK5" s="169"/>
      <c r="WL5" s="160"/>
      <c r="WM5" s="159"/>
      <c r="WN5" s="160"/>
      <c r="WO5" s="159"/>
      <c r="WP5" s="160"/>
      <c r="WQ5" s="159"/>
      <c r="WR5" s="160"/>
      <c r="WS5" s="159"/>
      <c r="WT5" s="160"/>
      <c r="WU5" s="159"/>
      <c r="WV5" s="160"/>
      <c r="WW5" s="159"/>
      <c r="WX5" s="160"/>
      <c r="WY5" s="159"/>
      <c r="WZ5" s="160"/>
      <c r="XA5" s="159"/>
      <c r="XB5" s="160"/>
      <c r="XC5" s="159"/>
      <c r="XD5" s="160"/>
      <c r="XE5" s="159"/>
      <c r="XF5" s="160"/>
      <c r="XG5" s="159"/>
      <c r="XH5" s="160"/>
      <c r="XI5" s="159"/>
      <c r="XJ5" s="160"/>
      <c r="XK5" s="159"/>
      <c r="XL5" s="160"/>
      <c r="XM5" s="159"/>
      <c r="XN5" s="160"/>
      <c r="XO5" s="159"/>
      <c r="XP5" s="160"/>
      <c r="XQ5" s="159"/>
      <c r="XR5" s="160"/>
      <c r="XS5" s="159"/>
      <c r="XT5" s="160"/>
      <c r="XU5" s="159"/>
      <c r="XV5" s="160"/>
      <c r="XW5" s="159"/>
      <c r="XX5" s="160"/>
      <c r="XY5" s="159"/>
      <c r="XZ5" s="160"/>
      <c r="YA5" s="159"/>
      <c r="YB5" s="160"/>
      <c r="YC5" s="159"/>
      <c r="YD5" s="160"/>
      <c r="YE5" s="159"/>
      <c r="YF5" s="160"/>
      <c r="YG5" s="159"/>
      <c r="YH5" s="160"/>
      <c r="YI5" s="159"/>
    </row>
    <row r="6" spans="1:659" x14ac:dyDescent="0.25">
      <c r="A6" s="179"/>
      <c r="B6" s="177"/>
      <c r="C6" s="177"/>
      <c r="D6" s="175"/>
      <c r="E6" s="173"/>
      <c r="F6" s="152"/>
      <c r="G6" s="151"/>
      <c r="H6" s="152"/>
      <c r="I6" s="151"/>
      <c r="J6" s="152"/>
      <c r="K6" s="151"/>
      <c r="L6" s="152"/>
      <c r="M6" s="151"/>
      <c r="N6" s="152"/>
      <c r="O6" s="151"/>
      <c r="P6" s="152"/>
      <c r="Q6" s="151"/>
      <c r="R6" s="152"/>
      <c r="S6" s="151"/>
      <c r="T6" s="152"/>
      <c r="U6" s="151"/>
      <c r="V6" s="152"/>
      <c r="W6" s="151"/>
      <c r="X6" s="152"/>
      <c r="Y6" s="151"/>
      <c r="Z6" s="152"/>
      <c r="AA6" s="151"/>
      <c r="AB6" s="152"/>
      <c r="AC6" s="151"/>
      <c r="AD6" s="152"/>
      <c r="AE6" s="151"/>
      <c r="AF6" s="152"/>
      <c r="AG6" s="151"/>
      <c r="AH6" s="152"/>
      <c r="AI6" s="151"/>
      <c r="AJ6" s="152"/>
      <c r="AK6" s="151"/>
      <c r="AL6" s="152"/>
      <c r="AM6" s="151"/>
      <c r="AN6" s="152"/>
      <c r="AO6" s="151"/>
      <c r="AP6" s="152"/>
      <c r="AQ6" s="151"/>
      <c r="AR6" s="152"/>
      <c r="AS6" s="151"/>
      <c r="AT6" s="152"/>
      <c r="AU6" s="151"/>
      <c r="AV6" s="152"/>
      <c r="AW6" s="151"/>
      <c r="AX6" s="152"/>
      <c r="AY6" s="151"/>
      <c r="AZ6" s="152"/>
      <c r="BA6" s="151"/>
      <c r="BB6" s="152"/>
      <c r="BC6" s="151"/>
      <c r="BD6" s="152"/>
      <c r="BE6" s="151"/>
      <c r="BF6" s="152"/>
      <c r="BG6" s="151"/>
      <c r="BH6" s="152"/>
      <c r="BI6" s="151"/>
      <c r="BJ6" s="152"/>
      <c r="BK6" s="151"/>
      <c r="BL6" s="152"/>
      <c r="BM6" s="151"/>
      <c r="BN6" s="152"/>
      <c r="BO6" s="151"/>
      <c r="BP6" s="152"/>
      <c r="BQ6" s="151"/>
      <c r="BR6" s="152"/>
      <c r="BS6" s="151"/>
      <c r="BT6" s="152"/>
      <c r="BU6" s="151"/>
      <c r="BV6" s="152"/>
      <c r="BW6" s="151"/>
      <c r="BX6" s="152"/>
      <c r="BY6" s="151"/>
      <c r="BZ6" s="152"/>
      <c r="CA6" s="151"/>
      <c r="CB6" s="152"/>
      <c r="CC6" s="151"/>
      <c r="CD6" s="152"/>
      <c r="CE6" s="151"/>
      <c r="CF6" s="152"/>
      <c r="CG6" s="151"/>
      <c r="CH6" s="152"/>
      <c r="CI6" s="151"/>
      <c r="CJ6" s="152"/>
      <c r="CK6" s="151"/>
      <c r="CL6" s="152"/>
      <c r="CM6" s="151"/>
      <c r="CN6" s="152"/>
      <c r="CO6" s="151"/>
      <c r="CP6" s="152"/>
      <c r="CQ6" s="151"/>
      <c r="CR6" s="152"/>
      <c r="CS6" s="151"/>
      <c r="CT6" s="152"/>
      <c r="CU6" s="151"/>
      <c r="CV6" s="152"/>
      <c r="CW6" s="151"/>
      <c r="CX6" s="152"/>
      <c r="CY6" s="151"/>
      <c r="CZ6" s="152"/>
      <c r="DA6" s="151"/>
      <c r="DB6" s="152"/>
      <c r="DC6" s="151"/>
      <c r="DD6" s="152"/>
      <c r="DE6" s="151"/>
      <c r="DF6" s="152"/>
      <c r="DG6" s="151"/>
      <c r="DH6" s="152"/>
      <c r="DI6" s="151"/>
      <c r="DJ6" s="152"/>
      <c r="DK6" s="151"/>
      <c r="DL6" s="152"/>
      <c r="DM6" s="151"/>
      <c r="DN6" s="152"/>
      <c r="DO6" s="151"/>
      <c r="DP6" s="152"/>
      <c r="DQ6" s="151"/>
      <c r="DR6" s="152"/>
      <c r="DS6" s="151"/>
      <c r="DT6" s="152"/>
      <c r="DU6" s="151"/>
      <c r="DV6" s="152"/>
      <c r="DW6" s="151"/>
      <c r="DX6" s="152"/>
      <c r="DY6" s="151"/>
      <c r="DZ6" s="152"/>
      <c r="EA6" s="151"/>
      <c r="EB6" s="152"/>
      <c r="EC6" s="151"/>
      <c r="ED6" s="152"/>
      <c r="EE6" s="151"/>
      <c r="EF6" s="152"/>
      <c r="EG6" s="151"/>
      <c r="EH6" s="152"/>
      <c r="EI6" s="151"/>
      <c r="EJ6" s="152"/>
      <c r="EK6" s="151"/>
      <c r="EL6" s="152"/>
      <c r="EM6" s="151"/>
      <c r="EN6" s="152"/>
      <c r="EO6" s="151"/>
      <c r="EP6" s="152"/>
      <c r="EQ6" s="151"/>
      <c r="ER6" s="152"/>
      <c r="ES6" s="151"/>
      <c r="ET6" s="152"/>
      <c r="EU6" s="151"/>
      <c r="EV6" s="152"/>
      <c r="EW6" s="151"/>
      <c r="EX6" s="152"/>
      <c r="EY6" s="151"/>
      <c r="EZ6" s="152"/>
      <c r="FA6" s="151"/>
      <c r="FB6" s="152"/>
      <c r="FC6" s="151"/>
      <c r="FD6" s="152"/>
      <c r="FE6" s="151"/>
      <c r="FF6" s="152"/>
      <c r="FG6" s="151"/>
      <c r="FH6" s="152"/>
      <c r="FI6" s="151"/>
      <c r="FJ6" s="152"/>
      <c r="FK6" s="151"/>
      <c r="FL6" s="152"/>
      <c r="FM6" s="151"/>
      <c r="FN6" s="152"/>
      <c r="FO6" s="151"/>
      <c r="FP6" s="152"/>
      <c r="FQ6" s="151"/>
      <c r="FR6" s="152"/>
      <c r="FS6" s="151"/>
      <c r="FT6" s="152"/>
      <c r="FU6" s="151"/>
      <c r="FV6" s="152"/>
      <c r="FW6" s="151"/>
      <c r="FX6" s="152"/>
      <c r="FY6" s="151"/>
      <c r="FZ6" s="152"/>
      <c r="GA6" s="151"/>
      <c r="GB6" s="152"/>
      <c r="GC6" s="151"/>
      <c r="GD6" s="152"/>
      <c r="GE6" s="151"/>
      <c r="GF6" s="152"/>
      <c r="GG6" s="151"/>
      <c r="GH6" s="152"/>
      <c r="GI6" s="151"/>
      <c r="GJ6" s="152"/>
      <c r="GK6" s="151"/>
      <c r="GL6" s="152"/>
      <c r="GM6" s="151"/>
      <c r="GN6" s="152"/>
      <c r="GO6" s="151"/>
      <c r="GP6" s="152"/>
      <c r="GQ6" s="151"/>
      <c r="GR6" s="152"/>
      <c r="GS6" s="151"/>
      <c r="GT6" s="152"/>
      <c r="GU6" s="151"/>
      <c r="GV6" s="152"/>
      <c r="GW6" s="151"/>
      <c r="GX6" s="152"/>
      <c r="GY6" s="151"/>
      <c r="GZ6" s="152"/>
      <c r="HA6" s="151"/>
      <c r="HB6" s="152"/>
      <c r="HC6" s="151"/>
      <c r="HD6" s="152"/>
      <c r="HE6" s="151"/>
      <c r="HF6" s="152"/>
      <c r="HG6" s="151"/>
      <c r="HH6" s="152"/>
      <c r="HI6" s="151"/>
      <c r="HJ6" s="152"/>
      <c r="HK6" s="151"/>
      <c r="HL6" s="152"/>
      <c r="HM6" s="151"/>
      <c r="HN6" s="152"/>
      <c r="HO6" s="151"/>
      <c r="HP6" s="152"/>
      <c r="HQ6" s="151"/>
      <c r="HR6" s="152"/>
      <c r="HS6" s="151"/>
      <c r="HT6" s="152"/>
      <c r="HU6" s="151"/>
      <c r="HV6" s="152"/>
      <c r="HW6" s="151"/>
      <c r="HX6" s="152"/>
      <c r="HY6" s="151"/>
      <c r="HZ6" s="152"/>
      <c r="IA6" s="151"/>
      <c r="IB6" s="152"/>
      <c r="IC6" s="151"/>
      <c r="ID6" s="152"/>
      <c r="IE6" s="151"/>
      <c r="IF6" s="152"/>
      <c r="IG6" s="151"/>
      <c r="IH6" s="152"/>
      <c r="II6" s="151"/>
      <c r="IJ6" s="152"/>
      <c r="IK6" s="151"/>
      <c r="IL6" s="152"/>
      <c r="IM6" s="151"/>
      <c r="IN6" s="152"/>
      <c r="IO6" s="151"/>
      <c r="IP6" s="152"/>
      <c r="IQ6" s="151"/>
      <c r="IR6" s="152"/>
      <c r="IS6" s="151"/>
      <c r="IT6" s="152"/>
      <c r="IU6" s="151"/>
      <c r="IV6" s="152"/>
      <c r="IW6" s="151"/>
      <c r="IX6" s="152"/>
      <c r="IY6" s="151"/>
      <c r="IZ6" s="152"/>
      <c r="JA6" s="151"/>
      <c r="JB6" s="152"/>
      <c r="JC6" s="151"/>
      <c r="JD6" s="152"/>
      <c r="JE6" s="151"/>
      <c r="JF6" s="152"/>
      <c r="JG6" s="151"/>
      <c r="JH6" s="152"/>
      <c r="JI6" s="151"/>
      <c r="JJ6" s="152"/>
      <c r="JK6" s="151"/>
      <c r="JL6" s="152"/>
      <c r="JM6" s="151"/>
      <c r="JN6" s="152"/>
      <c r="JO6" s="151"/>
      <c r="JP6" s="152"/>
      <c r="JQ6" s="151"/>
      <c r="JR6" s="152"/>
      <c r="JS6" s="151"/>
      <c r="JT6" s="152"/>
      <c r="JU6" s="151"/>
      <c r="JV6" s="152"/>
      <c r="JW6" s="151"/>
      <c r="JX6" s="152"/>
      <c r="JY6" s="151"/>
      <c r="JZ6" s="152"/>
      <c r="KA6" s="151"/>
      <c r="KB6" s="152"/>
      <c r="KC6" s="151"/>
      <c r="KD6" s="152"/>
      <c r="KE6" s="151"/>
      <c r="KF6" s="152"/>
      <c r="KG6" s="151"/>
      <c r="KH6" s="152"/>
      <c r="KI6" s="151"/>
      <c r="KJ6" s="152"/>
      <c r="KK6" s="151"/>
      <c r="KL6" s="152"/>
      <c r="KM6" s="151"/>
      <c r="KN6" s="152"/>
      <c r="KO6" s="151"/>
      <c r="KP6" s="152"/>
      <c r="KQ6" s="151"/>
      <c r="KR6" s="152"/>
      <c r="KS6" s="151"/>
      <c r="KT6" s="152"/>
      <c r="KU6" s="151"/>
      <c r="KV6" s="152"/>
      <c r="KW6" s="151"/>
      <c r="KX6" s="152"/>
      <c r="KY6" s="151"/>
      <c r="KZ6" s="152"/>
      <c r="LA6" s="151"/>
      <c r="LB6" s="152"/>
      <c r="LC6" s="151"/>
      <c r="LD6" s="152"/>
      <c r="LE6" s="151"/>
      <c r="LF6" s="152"/>
      <c r="LG6" s="151"/>
      <c r="LH6" s="152"/>
      <c r="LI6" s="151"/>
      <c r="LJ6" s="152"/>
      <c r="LK6" s="151"/>
      <c r="LL6" s="152"/>
      <c r="LM6" s="151"/>
      <c r="LN6" s="152"/>
      <c r="LO6" s="151"/>
      <c r="LP6" s="152"/>
      <c r="LQ6" s="151"/>
      <c r="LR6" s="152"/>
      <c r="LS6" s="151"/>
      <c r="LT6" s="152"/>
      <c r="LU6" s="151"/>
      <c r="LV6" s="152"/>
      <c r="LW6" s="151"/>
      <c r="LX6" s="152"/>
      <c r="LY6" s="151"/>
      <c r="LZ6" s="152"/>
      <c r="MA6" s="151"/>
      <c r="MB6" s="152"/>
      <c r="MC6" s="151"/>
      <c r="MD6" s="152"/>
      <c r="ME6" s="151"/>
      <c r="MF6" s="152"/>
      <c r="MG6" s="151"/>
      <c r="MH6" s="152"/>
      <c r="MI6" s="151"/>
      <c r="MJ6" s="152"/>
      <c r="MK6" s="151"/>
      <c r="ML6" s="152"/>
      <c r="MM6" s="151"/>
      <c r="MN6" s="152"/>
      <c r="MO6" s="151"/>
      <c r="MP6" s="152"/>
      <c r="MQ6" s="151"/>
      <c r="MR6" s="152"/>
      <c r="MS6" s="151"/>
      <c r="MT6" s="152"/>
      <c r="MU6" s="151"/>
      <c r="MV6" s="152"/>
      <c r="MW6" s="151"/>
      <c r="MX6" s="152"/>
      <c r="MY6" s="151"/>
      <c r="MZ6" s="152"/>
      <c r="NA6" s="151"/>
      <c r="NB6" s="152"/>
      <c r="NC6" s="151"/>
      <c r="ND6" s="152"/>
      <c r="NE6" s="151"/>
      <c r="NF6" s="152"/>
      <c r="NG6" s="151"/>
      <c r="NH6" s="152"/>
      <c r="NI6" s="151"/>
      <c r="NJ6" s="152"/>
      <c r="NK6" s="151"/>
      <c r="NL6" s="152"/>
      <c r="NM6" s="151"/>
      <c r="NN6" s="152"/>
      <c r="NO6" s="151"/>
      <c r="NP6" s="152"/>
      <c r="NQ6" s="151"/>
      <c r="NR6" s="152"/>
      <c r="NS6" s="151"/>
      <c r="NT6" s="152"/>
      <c r="NU6" s="151"/>
      <c r="NV6" s="152"/>
      <c r="NW6" s="151"/>
      <c r="NX6" s="152"/>
      <c r="NY6" s="151"/>
      <c r="NZ6" s="152"/>
      <c r="OA6" s="151"/>
      <c r="OB6" s="152"/>
      <c r="OC6" s="151"/>
      <c r="OD6" s="152"/>
      <c r="OE6" s="151"/>
      <c r="OF6" s="152"/>
      <c r="OG6" s="151"/>
      <c r="OH6" s="152"/>
      <c r="OI6" s="151"/>
      <c r="OJ6" s="152"/>
      <c r="OK6" s="151"/>
      <c r="OL6" s="152"/>
      <c r="OM6" s="151"/>
      <c r="ON6" s="152"/>
      <c r="OO6" s="151"/>
      <c r="OP6" s="152"/>
      <c r="OQ6" s="151"/>
      <c r="OR6" s="152"/>
      <c r="OS6" s="151"/>
      <c r="OT6" s="152"/>
      <c r="OU6" s="151"/>
      <c r="OV6" s="152"/>
      <c r="OW6" s="151"/>
      <c r="OX6" s="152"/>
      <c r="OY6" s="151"/>
      <c r="OZ6" s="152"/>
      <c r="PA6" s="151"/>
      <c r="PB6" s="152"/>
      <c r="PC6" s="151"/>
      <c r="PD6" s="152"/>
      <c r="PE6" s="151"/>
      <c r="PF6" s="152"/>
      <c r="PG6" s="151"/>
      <c r="PH6" s="152"/>
      <c r="PI6" s="151"/>
      <c r="PJ6" s="152"/>
      <c r="PK6" s="151"/>
      <c r="PL6" s="152"/>
      <c r="PM6" s="151"/>
      <c r="PN6" s="152"/>
      <c r="PO6" s="151"/>
      <c r="PP6" s="152"/>
      <c r="PQ6" s="151"/>
      <c r="PR6" s="152"/>
      <c r="PS6" s="151"/>
      <c r="PT6" s="152"/>
      <c r="PU6" s="151"/>
      <c r="PV6" s="152"/>
      <c r="PW6" s="151"/>
      <c r="PX6" s="152"/>
      <c r="PY6" s="151"/>
      <c r="PZ6" s="152"/>
      <c r="QA6" s="151"/>
      <c r="QB6" s="152"/>
      <c r="QC6" s="151"/>
      <c r="QD6" s="152"/>
      <c r="QE6" s="151"/>
      <c r="QF6" s="152"/>
      <c r="QG6" s="151"/>
      <c r="QH6" s="152"/>
      <c r="QI6" s="151"/>
      <c r="QJ6" s="152"/>
      <c r="QK6" s="151"/>
      <c r="QL6" s="152"/>
      <c r="QM6" s="151"/>
      <c r="QN6" s="152"/>
      <c r="QO6" s="151"/>
      <c r="QP6" s="152"/>
      <c r="QQ6" s="151"/>
      <c r="QR6" s="152"/>
      <c r="QS6" s="151"/>
      <c r="QT6" s="152"/>
      <c r="QU6" s="151"/>
      <c r="QV6" s="152"/>
      <c r="QW6" s="151"/>
      <c r="QX6" s="152"/>
      <c r="QY6" s="151"/>
      <c r="QZ6" s="152"/>
      <c r="RA6" s="151"/>
      <c r="RB6" s="152"/>
      <c r="RC6" s="151"/>
      <c r="RD6" s="152"/>
      <c r="RE6" s="151"/>
      <c r="RF6" s="152"/>
      <c r="RG6" s="151"/>
      <c r="RH6" s="152"/>
      <c r="RI6" s="151"/>
      <c r="RJ6" s="152"/>
      <c r="RK6" s="151"/>
      <c r="RL6" s="152"/>
      <c r="RM6" s="151"/>
      <c r="RN6" s="152"/>
      <c r="RO6" s="151"/>
      <c r="RP6" s="152"/>
      <c r="RQ6" s="151"/>
      <c r="RR6" s="152"/>
      <c r="RS6" s="151"/>
      <c r="RT6" s="152"/>
      <c r="RU6" s="151"/>
      <c r="RV6" s="152"/>
      <c r="RW6" s="151"/>
      <c r="RX6" s="152"/>
      <c r="RY6" s="151"/>
      <c r="RZ6" s="152"/>
      <c r="SA6" s="151"/>
      <c r="SB6" s="152"/>
      <c r="SC6" s="151"/>
      <c r="SD6" s="152"/>
      <c r="SE6" s="151"/>
      <c r="SF6" s="152"/>
      <c r="SG6" s="151"/>
      <c r="SH6" s="152"/>
      <c r="SI6" s="151"/>
      <c r="SJ6" s="152"/>
      <c r="SK6" s="151"/>
      <c r="SL6" s="152"/>
      <c r="SM6" s="151"/>
      <c r="SN6" s="152"/>
      <c r="SO6" s="151"/>
      <c r="SP6" s="152"/>
      <c r="SQ6" s="151"/>
      <c r="SR6" s="152"/>
      <c r="SS6" s="151"/>
      <c r="ST6" s="152"/>
      <c r="SU6" s="151"/>
      <c r="SV6" s="152"/>
      <c r="SW6" s="151"/>
      <c r="SX6" s="152"/>
      <c r="SY6" s="151"/>
      <c r="SZ6" s="152"/>
      <c r="TA6" s="151"/>
      <c r="TB6" s="152"/>
      <c r="TC6" s="151"/>
      <c r="TD6" s="152"/>
      <c r="TE6" s="151"/>
      <c r="TF6" s="152"/>
      <c r="TG6" s="151"/>
      <c r="TH6" s="152"/>
      <c r="TI6" s="151"/>
      <c r="TJ6" s="152"/>
      <c r="TK6" s="151"/>
      <c r="TL6" s="152"/>
      <c r="TM6" s="151"/>
      <c r="TN6" s="152"/>
      <c r="TO6" s="151"/>
      <c r="TP6" s="152"/>
      <c r="TQ6" s="151"/>
      <c r="TR6" s="152"/>
      <c r="TS6" s="151"/>
      <c r="TT6" s="152"/>
      <c r="TU6" s="151"/>
      <c r="TV6" s="152"/>
      <c r="TW6" s="151"/>
      <c r="TX6" s="152"/>
      <c r="TY6" s="151"/>
      <c r="TZ6" s="152"/>
      <c r="UA6" s="151"/>
      <c r="UB6" s="152"/>
      <c r="UC6" s="151"/>
      <c r="UD6" s="152"/>
      <c r="UE6" s="151"/>
      <c r="UF6" s="152"/>
      <c r="UG6" s="151"/>
      <c r="UH6" s="152"/>
      <c r="UI6" s="151"/>
      <c r="UJ6" s="152"/>
      <c r="UK6" s="151"/>
      <c r="UL6" s="152"/>
      <c r="UM6" s="151"/>
      <c r="UN6" s="152"/>
      <c r="UO6" s="151"/>
      <c r="UP6" s="152"/>
      <c r="UQ6" s="151"/>
      <c r="UR6" s="152"/>
      <c r="US6" s="151"/>
      <c r="UT6" s="152"/>
      <c r="UU6" s="151"/>
      <c r="UV6" s="152"/>
      <c r="UW6" s="151"/>
      <c r="UX6" s="152"/>
      <c r="UY6" s="151"/>
      <c r="UZ6" s="152"/>
      <c r="VA6" s="151"/>
      <c r="VB6" s="152"/>
      <c r="VC6" s="151"/>
      <c r="VD6" s="152"/>
      <c r="VE6" s="151"/>
      <c r="VF6" s="152"/>
      <c r="VG6" s="151"/>
      <c r="VH6" s="152"/>
      <c r="VI6" s="151"/>
      <c r="VJ6" s="152"/>
      <c r="VK6" s="151"/>
      <c r="VL6" s="152"/>
      <c r="VM6" s="151"/>
      <c r="VN6" s="152"/>
      <c r="VO6" s="151"/>
      <c r="VP6" s="152"/>
      <c r="VQ6" s="151"/>
      <c r="VR6" s="152"/>
      <c r="VS6" s="151"/>
      <c r="VT6" s="152"/>
      <c r="VU6" s="151"/>
      <c r="VV6" s="152"/>
      <c r="VW6" s="151"/>
      <c r="VX6" s="152"/>
      <c r="VY6" s="151"/>
      <c r="VZ6" s="152"/>
      <c r="WA6" s="151"/>
      <c r="WB6" s="152"/>
      <c r="WC6" s="151"/>
      <c r="WD6" s="152"/>
      <c r="WE6" s="151"/>
      <c r="WF6" s="152"/>
      <c r="WG6" s="151"/>
      <c r="WH6" s="152"/>
      <c r="WI6" s="151"/>
      <c r="WJ6" s="152"/>
      <c r="WK6" s="151"/>
      <c r="WL6" s="152"/>
      <c r="WM6" s="151"/>
      <c r="WN6" s="152"/>
      <c r="WO6" s="151"/>
      <c r="WP6" s="152"/>
      <c r="WQ6" s="151"/>
      <c r="WR6" s="152"/>
      <c r="WS6" s="151"/>
      <c r="WT6" s="152"/>
      <c r="WU6" s="151"/>
      <c r="WV6" s="152"/>
      <c r="WW6" s="151"/>
      <c r="WX6" s="152"/>
      <c r="WY6" s="151"/>
      <c r="WZ6" s="152"/>
      <c r="XA6" s="151"/>
      <c r="XB6" s="152"/>
      <c r="XC6" s="151"/>
      <c r="XD6" s="152"/>
      <c r="XE6" s="151"/>
      <c r="XF6" s="152"/>
      <c r="XG6" s="151"/>
      <c r="XH6" s="152"/>
      <c r="XI6" s="151"/>
      <c r="XJ6" s="152"/>
      <c r="XK6" s="151"/>
      <c r="XL6" s="152"/>
      <c r="XM6" s="151"/>
      <c r="XN6" s="152"/>
      <c r="XO6" s="151"/>
      <c r="XP6" s="152"/>
      <c r="XQ6" s="151"/>
      <c r="XR6" s="152"/>
      <c r="XS6" s="151"/>
      <c r="XT6" s="152"/>
      <c r="XU6" s="151"/>
      <c r="XV6" s="152"/>
      <c r="XW6" s="151"/>
      <c r="XX6" s="152"/>
      <c r="XY6" s="151"/>
      <c r="XZ6" s="152"/>
      <c r="YA6" s="151"/>
      <c r="YB6" s="152"/>
      <c r="YC6" s="151"/>
      <c r="YD6" s="152"/>
      <c r="YE6" s="151"/>
      <c r="YF6" s="152"/>
      <c r="YG6" s="151"/>
      <c r="YH6" s="152"/>
      <c r="YI6" s="151"/>
    </row>
    <row r="7" spans="1:659" x14ac:dyDescent="0.25">
      <c r="A7" s="186" t="str">
        <f>IF(INFO_VEHICULES!H3="","",INFO_VEHICULES!H3)</f>
        <v>GIM</v>
      </c>
      <c r="B7" s="184">
        <f>IF(INFO_VEHICULES!B3="","",INFO_VEHICULES!B3)</f>
        <v>3203</v>
      </c>
      <c r="C7" s="184" t="str">
        <f>IF(INFO_VEHICULES!C3="","",INFO_VEHICULES!C3)</f>
        <v>DD-430-PP</v>
      </c>
      <c r="D7" s="182" t="str">
        <f>IF(INFO_VEHICULES!E3="","",INFO_VEHICULES!E3)</f>
        <v>VEHIXEL WING VARIO</v>
      </c>
      <c r="E7" s="180">
        <f>IF(INFO_VEHICULES!C3="","",IF(INFO_VEHICULES!D3="","non rensiegner",INFO_VEHICULES!D3))</f>
        <v>31</v>
      </c>
      <c r="F7" s="152"/>
      <c r="G7" s="151"/>
      <c r="H7" s="152"/>
      <c r="I7" s="151"/>
      <c r="J7" s="152"/>
      <c r="K7" s="151"/>
      <c r="L7" s="152"/>
      <c r="M7" s="151"/>
      <c r="N7" s="152"/>
      <c r="O7" s="151"/>
      <c r="P7" s="152"/>
      <c r="Q7" s="151"/>
      <c r="R7" s="152"/>
      <c r="S7" s="151"/>
      <c r="T7" s="152"/>
      <c r="U7" s="151"/>
      <c r="V7" s="152"/>
      <c r="W7" s="151"/>
      <c r="X7" s="152"/>
      <c r="Y7" s="151"/>
      <c r="Z7" s="152"/>
      <c r="AA7" s="151"/>
      <c r="AB7" s="152"/>
      <c r="AC7" s="151"/>
      <c r="AD7" s="152"/>
      <c r="AE7" s="151"/>
      <c r="AF7" s="152"/>
      <c r="AG7" s="151"/>
      <c r="AH7" s="152"/>
      <c r="AI7" s="151"/>
      <c r="AJ7" s="152"/>
      <c r="AK7" s="151"/>
      <c r="AL7" s="152"/>
      <c r="AM7" s="151"/>
      <c r="AN7" s="152"/>
      <c r="AO7" s="151"/>
      <c r="AP7" s="152"/>
      <c r="AQ7" s="151"/>
      <c r="AR7" s="152"/>
      <c r="AS7" s="151"/>
      <c r="AT7" s="152"/>
      <c r="AU7" s="151"/>
      <c r="AV7" s="152"/>
      <c r="AW7" s="151"/>
      <c r="AX7" s="152"/>
      <c r="AY7" s="151"/>
      <c r="AZ7" s="152"/>
      <c r="BA7" s="151"/>
      <c r="BB7" s="152"/>
      <c r="BC7" s="151"/>
      <c r="BD7" s="152"/>
      <c r="BE7" s="151"/>
      <c r="BF7" s="152"/>
      <c r="BG7" s="151"/>
      <c r="BH7" s="152"/>
      <c r="BI7" s="151"/>
      <c r="BJ7" s="152"/>
      <c r="BK7" s="151"/>
      <c r="BL7" s="152"/>
      <c r="BM7" s="151"/>
      <c r="BN7" s="152"/>
      <c r="BO7" s="151"/>
      <c r="BP7" s="152"/>
      <c r="BQ7" s="151"/>
      <c r="BR7" s="152"/>
      <c r="BS7" s="151"/>
      <c r="BT7" s="152"/>
      <c r="BU7" s="151"/>
      <c r="BV7" s="152"/>
      <c r="BW7" s="151"/>
      <c r="BX7" s="152"/>
      <c r="BY7" s="151"/>
      <c r="BZ7" s="152"/>
      <c r="CA7" s="151"/>
      <c r="CB7" s="152"/>
      <c r="CC7" s="151"/>
      <c r="CD7" s="152"/>
      <c r="CE7" s="151"/>
      <c r="CF7" s="152"/>
      <c r="CG7" s="151"/>
      <c r="CH7" s="152"/>
      <c r="CI7" s="151"/>
      <c r="CJ7" s="152"/>
      <c r="CK7" s="151"/>
      <c r="CL7" s="152"/>
      <c r="CM7" s="151"/>
      <c r="CN7" s="152"/>
      <c r="CO7" s="151"/>
      <c r="CP7" s="152"/>
      <c r="CQ7" s="151"/>
      <c r="CR7" s="152"/>
      <c r="CS7" s="151"/>
      <c r="CT7" s="152"/>
      <c r="CU7" s="151"/>
      <c r="CV7" s="152"/>
      <c r="CW7" s="151"/>
      <c r="CX7" s="152"/>
      <c r="CY7" s="151"/>
      <c r="CZ7" s="152"/>
      <c r="DA7" s="151"/>
      <c r="DB7" s="152"/>
      <c r="DC7" s="151"/>
      <c r="DD7" s="152"/>
      <c r="DE7" s="151"/>
      <c r="DF7" s="152"/>
      <c r="DG7" s="151"/>
      <c r="DH7" s="152"/>
      <c r="DI7" s="151"/>
      <c r="DJ7" s="152"/>
      <c r="DK7" s="151"/>
      <c r="DL7" s="152"/>
      <c r="DM7" s="151"/>
      <c r="DN7" s="152"/>
      <c r="DO7" s="151"/>
      <c r="DP7" s="152"/>
      <c r="DQ7" s="151"/>
      <c r="DR7" s="152"/>
      <c r="DS7" s="151"/>
      <c r="DT7" s="152"/>
      <c r="DU7" s="151"/>
      <c r="DV7" s="152"/>
      <c r="DW7" s="151"/>
      <c r="DX7" s="152"/>
      <c r="DY7" s="151"/>
      <c r="DZ7" s="152"/>
      <c r="EA7" s="151"/>
      <c r="EB7" s="152"/>
      <c r="EC7" s="151"/>
      <c r="ED7" s="152"/>
      <c r="EE7" s="151"/>
      <c r="EF7" s="152"/>
      <c r="EG7" s="151"/>
      <c r="EH7" s="152"/>
      <c r="EI7" s="151"/>
      <c r="EJ7" s="152"/>
      <c r="EK7" s="151"/>
      <c r="EL7" s="152"/>
      <c r="EM7" s="151"/>
      <c r="EN7" s="152"/>
      <c r="EO7" s="151"/>
      <c r="EP7" s="152"/>
      <c r="EQ7" s="151"/>
      <c r="ER7" s="152"/>
      <c r="ES7" s="151"/>
      <c r="ET7" s="152"/>
      <c r="EU7" s="151"/>
      <c r="EV7" s="152"/>
      <c r="EW7" s="151"/>
      <c r="EX7" s="152"/>
      <c r="EY7" s="151"/>
      <c r="EZ7" s="152"/>
      <c r="FA7" s="151"/>
      <c r="FB7" s="152"/>
      <c r="FC7" s="151"/>
      <c r="FD7" s="152"/>
      <c r="FE7" s="151"/>
      <c r="FF7" s="152"/>
      <c r="FG7" s="151"/>
      <c r="FH7" s="152"/>
      <c r="FI7" s="151"/>
      <c r="FJ7" s="152"/>
      <c r="FK7" s="151"/>
      <c r="FL7" s="152"/>
      <c r="FM7" s="151"/>
      <c r="FN7" s="152"/>
      <c r="FO7" s="151"/>
      <c r="FP7" s="152"/>
      <c r="FQ7" s="151"/>
      <c r="FR7" s="152"/>
      <c r="FS7" s="151"/>
      <c r="FT7" s="152"/>
      <c r="FU7" s="151"/>
      <c r="FV7" s="152"/>
      <c r="FW7" s="151"/>
      <c r="FX7" s="152"/>
      <c r="FY7" s="151"/>
      <c r="FZ7" s="152"/>
      <c r="GA7" s="151"/>
      <c r="GB7" s="152"/>
      <c r="GC7" s="151"/>
      <c r="GD7" s="152"/>
      <c r="GE7" s="151"/>
      <c r="GF7" s="152"/>
      <c r="GG7" s="151"/>
      <c r="GH7" s="152"/>
      <c r="GI7" s="151"/>
      <c r="GJ7" s="152"/>
      <c r="GK7" s="151"/>
      <c r="GL7" s="152"/>
      <c r="GM7" s="151"/>
      <c r="GN7" s="152"/>
      <c r="GO7" s="151"/>
      <c r="GP7" s="152"/>
      <c r="GQ7" s="151"/>
      <c r="GR7" s="152"/>
      <c r="GS7" s="151"/>
      <c r="GT7" s="152"/>
      <c r="GU7" s="151"/>
      <c r="GV7" s="152"/>
      <c r="GW7" s="151"/>
      <c r="GX7" s="152"/>
      <c r="GY7" s="151"/>
      <c r="GZ7" s="152"/>
      <c r="HA7" s="151"/>
      <c r="HB7" s="152"/>
      <c r="HC7" s="151"/>
      <c r="HD7" s="152"/>
      <c r="HE7" s="151"/>
      <c r="HF7" s="152"/>
      <c r="HG7" s="151"/>
      <c r="HH7" s="152"/>
      <c r="HI7" s="151"/>
      <c r="HJ7" s="152"/>
      <c r="HK7" s="151"/>
      <c r="HL7" s="152"/>
      <c r="HM7" s="151"/>
      <c r="HN7" s="152"/>
      <c r="HO7" s="151"/>
      <c r="HP7" s="152"/>
      <c r="HQ7" s="151"/>
      <c r="HR7" s="152"/>
      <c r="HS7" s="151"/>
      <c r="HT7" s="152"/>
      <c r="HU7" s="151"/>
      <c r="HV7" s="152"/>
      <c r="HW7" s="151"/>
      <c r="HX7" s="152"/>
      <c r="HY7" s="151"/>
      <c r="HZ7" s="152"/>
      <c r="IA7" s="151"/>
      <c r="IB7" s="152"/>
      <c r="IC7" s="151"/>
      <c r="ID7" s="152"/>
      <c r="IE7" s="151"/>
      <c r="IF7" s="152"/>
      <c r="IG7" s="151"/>
      <c r="IH7" s="152"/>
      <c r="II7" s="151"/>
      <c r="IJ7" s="152"/>
      <c r="IK7" s="151"/>
      <c r="IL7" s="152"/>
      <c r="IM7" s="151"/>
      <c r="IN7" s="152"/>
      <c r="IO7" s="151"/>
      <c r="IP7" s="152"/>
      <c r="IQ7" s="151"/>
      <c r="IR7" s="152"/>
      <c r="IS7" s="151"/>
      <c r="IT7" s="152"/>
      <c r="IU7" s="151"/>
      <c r="IV7" s="152"/>
      <c r="IW7" s="151"/>
      <c r="IX7" s="152"/>
      <c r="IY7" s="151"/>
      <c r="IZ7" s="152"/>
      <c r="JA7" s="151"/>
      <c r="JB7" s="152"/>
      <c r="JC7" s="151"/>
      <c r="JD7" s="152"/>
      <c r="JE7" s="151"/>
      <c r="JF7" s="152"/>
      <c r="JG7" s="151"/>
      <c r="JH7" s="152"/>
      <c r="JI7" s="151"/>
      <c r="JJ7" s="152"/>
      <c r="JK7" s="151"/>
      <c r="JL7" s="152"/>
      <c r="JM7" s="151"/>
      <c r="JN7" s="152"/>
      <c r="JO7" s="151"/>
      <c r="JP7" s="152"/>
      <c r="JQ7" s="151"/>
      <c r="JR7" s="152"/>
      <c r="JS7" s="151"/>
      <c r="JT7" s="152"/>
      <c r="JU7" s="151"/>
      <c r="JV7" s="152"/>
      <c r="JW7" s="151"/>
      <c r="JX7" s="152"/>
      <c r="JY7" s="151"/>
      <c r="JZ7" s="152"/>
      <c r="KA7" s="151"/>
      <c r="KB7" s="152"/>
      <c r="KC7" s="151"/>
      <c r="KD7" s="152"/>
      <c r="KE7" s="151"/>
      <c r="KF7" s="152"/>
      <c r="KG7" s="151"/>
      <c r="KH7" s="152"/>
      <c r="KI7" s="151"/>
      <c r="KJ7" s="152"/>
      <c r="KK7" s="151"/>
      <c r="KL7" s="152"/>
      <c r="KM7" s="151"/>
      <c r="KN7" s="152"/>
      <c r="KO7" s="151"/>
      <c r="KP7" s="152"/>
      <c r="KQ7" s="151"/>
      <c r="KR7" s="152"/>
      <c r="KS7" s="151"/>
      <c r="KT7" s="152"/>
      <c r="KU7" s="151"/>
      <c r="KV7" s="152"/>
      <c r="KW7" s="151"/>
      <c r="KX7" s="152"/>
      <c r="KY7" s="151"/>
      <c r="KZ7" s="152"/>
      <c r="LA7" s="151"/>
      <c r="LB7" s="152"/>
      <c r="LC7" s="151"/>
      <c r="LD7" s="152"/>
      <c r="LE7" s="151"/>
      <c r="LF7" s="152"/>
      <c r="LG7" s="151"/>
      <c r="LH7" s="152"/>
      <c r="LI7" s="151"/>
      <c r="LJ7" s="152"/>
      <c r="LK7" s="151"/>
      <c r="LL7" s="152"/>
      <c r="LM7" s="151"/>
      <c r="LN7" s="152"/>
      <c r="LO7" s="151"/>
      <c r="LP7" s="152"/>
      <c r="LQ7" s="151"/>
      <c r="LR7" s="152"/>
      <c r="LS7" s="151"/>
      <c r="LT7" s="152"/>
      <c r="LU7" s="151"/>
      <c r="LV7" s="152"/>
      <c r="LW7" s="151"/>
      <c r="LX7" s="152"/>
      <c r="LY7" s="151"/>
      <c r="LZ7" s="152"/>
      <c r="MA7" s="151"/>
      <c r="MB7" s="152"/>
      <c r="MC7" s="151"/>
      <c r="MD7" s="152"/>
      <c r="ME7" s="151"/>
      <c r="MF7" s="152"/>
      <c r="MG7" s="151"/>
      <c r="MH7" s="152"/>
      <c r="MI7" s="151"/>
      <c r="MJ7" s="152"/>
      <c r="MK7" s="151"/>
      <c r="ML7" s="152"/>
      <c r="MM7" s="151"/>
      <c r="MN7" s="152"/>
      <c r="MO7" s="151"/>
      <c r="MP7" s="152"/>
      <c r="MQ7" s="151"/>
      <c r="MR7" s="152"/>
      <c r="MS7" s="151"/>
      <c r="MT7" s="152"/>
      <c r="MU7" s="151"/>
      <c r="MV7" s="152"/>
      <c r="MW7" s="151"/>
      <c r="MX7" s="152"/>
      <c r="MY7" s="151"/>
      <c r="MZ7" s="152"/>
      <c r="NA7" s="151"/>
      <c r="NB7" s="152"/>
      <c r="NC7" s="151"/>
      <c r="ND7" s="152"/>
      <c r="NE7" s="151"/>
      <c r="NF7" s="152"/>
      <c r="NG7" s="151"/>
      <c r="NH7" s="152"/>
      <c r="NI7" s="151"/>
      <c r="NJ7" s="152"/>
      <c r="NK7" s="151"/>
      <c r="NL7" s="152"/>
      <c r="NM7" s="151"/>
      <c r="NN7" s="152"/>
      <c r="NO7" s="151"/>
      <c r="NP7" s="152"/>
      <c r="NQ7" s="151"/>
      <c r="NR7" s="152"/>
      <c r="NS7" s="151"/>
      <c r="NT7" s="152"/>
      <c r="NU7" s="151"/>
      <c r="NV7" s="152"/>
      <c r="NW7" s="151"/>
      <c r="NX7" s="152"/>
      <c r="NY7" s="151"/>
      <c r="NZ7" s="152"/>
      <c r="OA7" s="151"/>
      <c r="OB7" s="152"/>
      <c r="OC7" s="151"/>
      <c r="OD7" s="152"/>
      <c r="OE7" s="151"/>
      <c r="OF7" s="152"/>
      <c r="OG7" s="151"/>
      <c r="OH7" s="152"/>
      <c r="OI7" s="151"/>
      <c r="OJ7" s="152"/>
      <c r="OK7" s="151"/>
      <c r="OL7" s="152"/>
      <c r="OM7" s="151"/>
      <c r="ON7" s="152"/>
      <c r="OO7" s="151"/>
      <c r="OP7" s="152"/>
      <c r="OQ7" s="151"/>
      <c r="OR7" s="152"/>
      <c r="OS7" s="151"/>
      <c r="OT7" s="152"/>
      <c r="OU7" s="151"/>
      <c r="OV7" s="152"/>
      <c r="OW7" s="151"/>
      <c r="OX7" s="152"/>
      <c r="OY7" s="151"/>
      <c r="OZ7" s="152"/>
      <c r="PA7" s="151"/>
      <c r="PB7" s="152"/>
      <c r="PC7" s="151"/>
      <c r="PD7" s="152"/>
      <c r="PE7" s="151"/>
      <c r="PF7" s="152"/>
      <c r="PG7" s="151"/>
      <c r="PH7" s="152"/>
      <c r="PI7" s="151"/>
      <c r="PJ7" s="152"/>
      <c r="PK7" s="151"/>
      <c r="PL7" s="152"/>
      <c r="PM7" s="151"/>
      <c r="PN7" s="152"/>
      <c r="PO7" s="151"/>
      <c r="PP7" s="152"/>
      <c r="PQ7" s="151"/>
      <c r="PR7" s="152"/>
      <c r="PS7" s="151"/>
      <c r="PT7" s="152"/>
      <c r="PU7" s="151"/>
      <c r="PV7" s="152"/>
      <c r="PW7" s="151"/>
      <c r="PX7" s="152"/>
      <c r="PY7" s="151"/>
      <c r="PZ7" s="152"/>
      <c r="QA7" s="151"/>
      <c r="QB7" s="152"/>
      <c r="QC7" s="151"/>
      <c r="QD7" s="152"/>
      <c r="QE7" s="151"/>
      <c r="QF7" s="152"/>
      <c r="QG7" s="151"/>
      <c r="QH7" s="152"/>
      <c r="QI7" s="151"/>
      <c r="QJ7" s="152"/>
      <c r="QK7" s="151"/>
      <c r="QL7" s="152"/>
      <c r="QM7" s="151"/>
      <c r="QN7" s="152"/>
      <c r="QO7" s="151"/>
      <c r="QP7" s="152"/>
      <c r="QQ7" s="151"/>
      <c r="QR7" s="152"/>
      <c r="QS7" s="151"/>
      <c r="QT7" s="152"/>
      <c r="QU7" s="151"/>
      <c r="QV7" s="152"/>
      <c r="QW7" s="151"/>
      <c r="QX7" s="152"/>
      <c r="QY7" s="151"/>
      <c r="QZ7" s="152"/>
      <c r="RA7" s="151"/>
      <c r="RB7" s="152"/>
      <c r="RC7" s="151"/>
      <c r="RD7" s="152"/>
      <c r="RE7" s="151"/>
      <c r="RF7" s="152"/>
      <c r="RG7" s="151"/>
      <c r="RH7" s="152"/>
      <c r="RI7" s="151"/>
      <c r="RJ7" s="152"/>
      <c r="RK7" s="151"/>
      <c r="RL7" s="152"/>
      <c r="RM7" s="151"/>
      <c r="RN7" s="152"/>
      <c r="RO7" s="151"/>
      <c r="RP7" s="152"/>
      <c r="RQ7" s="151"/>
      <c r="RR7" s="152"/>
      <c r="RS7" s="151"/>
      <c r="RT7" s="152"/>
      <c r="RU7" s="151"/>
      <c r="RV7" s="152"/>
      <c r="RW7" s="151"/>
      <c r="RX7" s="152"/>
      <c r="RY7" s="151"/>
      <c r="RZ7" s="152"/>
      <c r="SA7" s="151"/>
      <c r="SB7" s="152"/>
      <c r="SC7" s="151"/>
      <c r="SD7" s="152"/>
      <c r="SE7" s="151"/>
      <c r="SF7" s="152"/>
      <c r="SG7" s="151"/>
      <c r="SH7" s="152"/>
      <c r="SI7" s="151"/>
      <c r="SJ7" s="152"/>
      <c r="SK7" s="151"/>
      <c r="SL7" s="152"/>
      <c r="SM7" s="151"/>
      <c r="SN7" s="152"/>
      <c r="SO7" s="151"/>
      <c r="SP7" s="152"/>
      <c r="SQ7" s="151"/>
      <c r="SR7" s="152"/>
      <c r="SS7" s="151"/>
      <c r="ST7" s="152"/>
      <c r="SU7" s="151"/>
      <c r="SV7" s="152"/>
      <c r="SW7" s="151"/>
      <c r="SX7" s="152"/>
      <c r="SY7" s="151"/>
      <c r="SZ7" s="152"/>
      <c r="TA7" s="151"/>
      <c r="TB7" s="152"/>
      <c r="TC7" s="151"/>
      <c r="TD7" s="152"/>
      <c r="TE7" s="151"/>
      <c r="TF7" s="152"/>
      <c r="TG7" s="151"/>
      <c r="TH7" s="152"/>
      <c r="TI7" s="151"/>
      <c r="TJ7" s="152"/>
      <c r="TK7" s="151"/>
      <c r="TL7" s="152"/>
      <c r="TM7" s="151"/>
      <c r="TN7" s="152"/>
      <c r="TO7" s="151"/>
      <c r="TP7" s="152"/>
      <c r="TQ7" s="151"/>
      <c r="TR7" s="152"/>
      <c r="TS7" s="151"/>
      <c r="TT7" s="152"/>
      <c r="TU7" s="151"/>
      <c r="TV7" s="152"/>
      <c r="TW7" s="151"/>
      <c r="TX7" s="152"/>
      <c r="TY7" s="151"/>
      <c r="TZ7" s="152"/>
      <c r="UA7" s="151"/>
      <c r="UB7" s="152"/>
      <c r="UC7" s="151"/>
      <c r="UD7" s="152"/>
      <c r="UE7" s="151"/>
      <c r="UF7" s="152"/>
      <c r="UG7" s="151"/>
      <c r="UH7" s="152"/>
      <c r="UI7" s="151"/>
      <c r="UJ7" s="152"/>
      <c r="UK7" s="151"/>
      <c r="UL7" s="152"/>
      <c r="UM7" s="151"/>
      <c r="UN7" s="152"/>
      <c r="UO7" s="151"/>
      <c r="UP7" s="152"/>
      <c r="UQ7" s="151"/>
      <c r="UR7" s="152"/>
      <c r="US7" s="151"/>
      <c r="UT7" s="152"/>
      <c r="UU7" s="151"/>
      <c r="UV7" s="152"/>
      <c r="UW7" s="151"/>
      <c r="UX7" s="152"/>
      <c r="UY7" s="151"/>
      <c r="UZ7" s="152"/>
      <c r="VA7" s="151"/>
      <c r="VB7" s="152"/>
      <c r="VC7" s="151"/>
      <c r="VD7" s="152"/>
      <c r="VE7" s="151"/>
      <c r="VF7" s="152"/>
      <c r="VG7" s="151"/>
      <c r="VH7" s="152"/>
      <c r="VI7" s="151"/>
      <c r="VJ7" s="152"/>
      <c r="VK7" s="151"/>
      <c r="VL7" s="152"/>
      <c r="VM7" s="151"/>
      <c r="VN7" s="152"/>
      <c r="VO7" s="151"/>
      <c r="VP7" s="152"/>
      <c r="VQ7" s="151"/>
      <c r="VR7" s="152"/>
      <c r="VS7" s="151"/>
      <c r="VT7" s="152"/>
      <c r="VU7" s="167"/>
      <c r="VV7" s="168"/>
      <c r="VW7" s="167"/>
      <c r="VX7" s="152"/>
      <c r="VY7" s="151"/>
      <c r="VZ7" s="152"/>
      <c r="WA7" s="151"/>
      <c r="WB7" s="152"/>
      <c r="WC7" s="151"/>
      <c r="WD7" s="152"/>
      <c r="WE7" s="151"/>
      <c r="WF7" s="152"/>
      <c r="WG7" s="151"/>
      <c r="WH7" s="152"/>
      <c r="WI7" s="151"/>
      <c r="WJ7" s="152"/>
      <c r="WK7" s="151"/>
      <c r="WL7" s="152"/>
      <c r="WM7" s="151"/>
      <c r="WN7" s="152"/>
      <c r="WO7" s="151"/>
      <c r="WP7" s="152"/>
      <c r="WQ7" s="151"/>
      <c r="WR7" s="152"/>
      <c r="WS7" s="151"/>
      <c r="WT7" s="152"/>
      <c r="WU7" s="151"/>
      <c r="WV7" s="152"/>
      <c r="WW7" s="151"/>
      <c r="WX7" s="152"/>
      <c r="WY7" s="151"/>
      <c r="WZ7" s="152"/>
      <c r="XA7" s="151"/>
      <c r="XB7" s="152"/>
      <c r="XC7" s="151"/>
      <c r="XD7" s="152"/>
      <c r="XE7" s="151"/>
      <c r="XF7" s="152"/>
      <c r="XG7" s="151"/>
      <c r="XH7" s="152"/>
      <c r="XI7" s="151"/>
      <c r="XJ7" s="152"/>
      <c r="XK7" s="151"/>
      <c r="XL7" s="152"/>
      <c r="XM7" s="151"/>
      <c r="XN7" s="152"/>
      <c r="XO7" s="151"/>
      <c r="XP7" s="152"/>
      <c r="XQ7" s="151"/>
      <c r="XR7" s="152"/>
      <c r="XS7" s="151"/>
      <c r="XT7" s="152"/>
      <c r="XU7" s="151"/>
      <c r="XV7" s="152"/>
      <c r="XW7" s="151"/>
      <c r="XX7" s="152"/>
      <c r="XY7" s="151"/>
      <c r="XZ7" s="152"/>
      <c r="YA7" s="151"/>
      <c r="YB7" s="152"/>
      <c r="YC7" s="151"/>
      <c r="YD7" s="152"/>
      <c r="YE7" s="151"/>
      <c r="YF7" s="152"/>
      <c r="YG7" s="151"/>
      <c r="YH7" s="152"/>
      <c r="YI7" s="151"/>
    </row>
    <row r="8" spans="1:659" x14ac:dyDescent="0.25">
      <c r="A8" s="179"/>
      <c r="B8" s="185"/>
      <c r="C8" s="185"/>
      <c r="D8" s="183"/>
      <c r="E8" s="181"/>
      <c r="F8" s="152"/>
      <c r="G8" s="151"/>
      <c r="H8" s="152"/>
      <c r="I8" s="151"/>
      <c r="J8" s="152"/>
      <c r="K8" s="151"/>
      <c r="L8" s="152"/>
      <c r="M8" s="151"/>
      <c r="N8" s="152"/>
      <c r="O8" s="151"/>
      <c r="P8" s="152"/>
      <c r="Q8" s="151"/>
      <c r="R8" s="152"/>
      <c r="S8" s="151"/>
      <c r="T8" s="152"/>
      <c r="U8" s="151"/>
      <c r="V8" s="152"/>
      <c r="W8" s="151"/>
      <c r="X8" s="152"/>
      <c r="Y8" s="151"/>
      <c r="Z8" s="152"/>
      <c r="AA8" s="151"/>
      <c r="AB8" s="152"/>
      <c r="AC8" s="151"/>
      <c r="AD8" s="152"/>
      <c r="AE8" s="151"/>
      <c r="AF8" s="152"/>
      <c r="AG8" s="151"/>
      <c r="AH8" s="152"/>
      <c r="AI8" s="151"/>
      <c r="AJ8" s="152"/>
      <c r="AK8" s="151"/>
      <c r="AL8" s="152"/>
      <c r="AM8" s="151"/>
      <c r="AN8" s="152"/>
      <c r="AO8" s="151"/>
      <c r="AP8" s="152"/>
      <c r="AQ8" s="151"/>
      <c r="AR8" s="152"/>
      <c r="AS8" s="151"/>
      <c r="AT8" s="152"/>
      <c r="AU8" s="151"/>
      <c r="AV8" s="152"/>
      <c r="AW8" s="151"/>
      <c r="AX8" s="152"/>
      <c r="AY8" s="151"/>
      <c r="AZ8" s="152"/>
      <c r="BA8" s="151"/>
      <c r="BB8" s="152"/>
      <c r="BC8" s="151"/>
      <c r="BD8" s="152"/>
      <c r="BE8" s="151"/>
      <c r="BF8" s="152"/>
      <c r="BG8" s="151"/>
      <c r="BH8" s="152"/>
      <c r="BI8" s="151"/>
      <c r="BJ8" s="152"/>
      <c r="BK8" s="151"/>
      <c r="BL8" s="152"/>
      <c r="BM8" s="151"/>
      <c r="BN8" s="152"/>
      <c r="BO8" s="151"/>
      <c r="BP8" s="152"/>
      <c r="BQ8" s="151"/>
      <c r="BR8" s="152"/>
      <c r="BS8" s="151"/>
      <c r="BT8" s="152"/>
      <c r="BU8" s="151"/>
      <c r="BV8" s="152"/>
      <c r="BW8" s="151"/>
      <c r="BX8" s="152"/>
      <c r="BY8" s="151"/>
      <c r="BZ8" s="152"/>
      <c r="CA8" s="151"/>
      <c r="CB8" s="152"/>
      <c r="CC8" s="151"/>
      <c r="CD8" s="152"/>
      <c r="CE8" s="151"/>
      <c r="CF8" s="152"/>
      <c r="CG8" s="151"/>
      <c r="CH8" s="152"/>
      <c r="CI8" s="151"/>
      <c r="CJ8" s="152"/>
      <c r="CK8" s="151"/>
      <c r="CL8" s="152"/>
      <c r="CM8" s="151"/>
      <c r="CN8" s="152"/>
      <c r="CO8" s="151"/>
      <c r="CP8" s="152"/>
      <c r="CQ8" s="151"/>
      <c r="CR8" s="152"/>
      <c r="CS8" s="151"/>
      <c r="CT8" s="152"/>
      <c r="CU8" s="151"/>
      <c r="CV8" s="152"/>
      <c r="CW8" s="151"/>
      <c r="CX8" s="152"/>
      <c r="CY8" s="151"/>
      <c r="CZ8" s="152"/>
      <c r="DA8" s="151"/>
      <c r="DB8" s="152"/>
      <c r="DC8" s="151"/>
      <c r="DD8" s="152"/>
      <c r="DE8" s="151"/>
      <c r="DF8" s="152"/>
      <c r="DG8" s="151"/>
      <c r="DH8" s="152"/>
      <c r="DI8" s="151"/>
      <c r="DJ8" s="152"/>
      <c r="DK8" s="151"/>
      <c r="DL8" s="152"/>
      <c r="DM8" s="151"/>
      <c r="DN8" s="152"/>
      <c r="DO8" s="151"/>
      <c r="DP8" s="152"/>
      <c r="DQ8" s="151"/>
      <c r="DR8" s="152"/>
      <c r="DS8" s="151"/>
      <c r="DT8" s="152"/>
      <c r="DU8" s="151"/>
      <c r="DV8" s="152"/>
      <c r="DW8" s="151"/>
      <c r="DX8" s="152"/>
      <c r="DY8" s="151"/>
      <c r="DZ8" s="152"/>
      <c r="EA8" s="151"/>
      <c r="EB8" s="152"/>
      <c r="EC8" s="151"/>
      <c r="ED8" s="152"/>
      <c r="EE8" s="151"/>
      <c r="EF8" s="152"/>
      <c r="EG8" s="151"/>
      <c r="EH8" s="152"/>
      <c r="EI8" s="151"/>
      <c r="EJ8" s="152"/>
      <c r="EK8" s="151"/>
      <c r="EL8" s="152"/>
      <c r="EM8" s="151"/>
      <c r="EN8" s="152"/>
      <c r="EO8" s="151"/>
      <c r="EP8" s="152"/>
      <c r="EQ8" s="151"/>
      <c r="ER8" s="152"/>
      <c r="ES8" s="151"/>
      <c r="ET8" s="152"/>
      <c r="EU8" s="151"/>
      <c r="EV8" s="152"/>
      <c r="EW8" s="151"/>
      <c r="EX8" s="152"/>
      <c r="EY8" s="151"/>
      <c r="EZ8" s="152"/>
      <c r="FA8" s="151"/>
      <c r="FB8" s="152"/>
      <c r="FC8" s="151"/>
      <c r="FD8" s="152"/>
      <c r="FE8" s="151"/>
      <c r="FF8" s="152"/>
      <c r="FG8" s="151"/>
      <c r="FH8" s="152"/>
      <c r="FI8" s="151"/>
      <c r="FJ8" s="152"/>
      <c r="FK8" s="151"/>
      <c r="FL8" s="152"/>
      <c r="FM8" s="151"/>
      <c r="FN8" s="152"/>
      <c r="FO8" s="151"/>
      <c r="FP8" s="152"/>
      <c r="FQ8" s="151"/>
      <c r="FR8" s="152"/>
      <c r="FS8" s="151"/>
      <c r="FT8" s="152"/>
      <c r="FU8" s="151"/>
      <c r="FV8" s="152"/>
      <c r="FW8" s="151"/>
      <c r="FX8" s="152"/>
      <c r="FY8" s="151"/>
      <c r="FZ8" s="152"/>
      <c r="GA8" s="151"/>
      <c r="GB8" s="152"/>
      <c r="GC8" s="151"/>
      <c r="GD8" s="152"/>
      <c r="GE8" s="151"/>
      <c r="GF8" s="152"/>
      <c r="GG8" s="151"/>
      <c r="GH8" s="152"/>
      <c r="GI8" s="151"/>
      <c r="GJ8" s="152"/>
      <c r="GK8" s="151"/>
      <c r="GL8" s="152"/>
      <c r="GM8" s="151"/>
      <c r="GN8" s="152"/>
      <c r="GO8" s="151"/>
      <c r="GP8" s="152"/>
      <c r="GQ8" s="151"/>
      <c r="GR8" s="152"/>
      <c r="GS8" s="151"/>
      <c r="GT8" s="152"/>
      <c r="GU8" s="151"/>
      <c r="GV8" s="152"/>
      <c r="GW8" s="151"/>
      <c r="GX8" s="152"/>
      <c r="GY8" s="151"/>
      <c r="GZ8" s="152"/>
      <c r="HA8" s="151"/>
      <c r="HB8" s="152"/>
      <c r="HC8" s="151"/>
      <c r="HD8" s="152"/>
      <c r="HE8" s="151"/>
      <c r="HF8" s="152"/>
      <c r="HG8" s="151"/>
      <c r="HH8" s="152"/>
      <c r="HI8" s="151"/>
      <c r="HJ8" s="152"/>
      <c r="HK8" s="151"/>
      <c r="HL8" s="152"/>
      <c r="HM8" s="151"/>
      <c r="HN8" s="152"/>
      <c r="HO8" s="151"/>
      <c r="HP8" s="152"/>
      <c r="HQ8" s="151"/>
      <c r="HR8" s="152"/>
      <c r="HS8" s="151"/>
      <c r="HT8" s="152"/>
      <c r="HU8" s="151"/>
      <c r="HV8" s="152"/>
      <c r="HW8" s="151"/>
      <c r="HX8" s="152"/>
      <c r="HY8" s="151"/>
      <c r="HZ8" s="152"/>
      <c r="IA8" s="151"/>
      <c r="IB8" s="152"/>
      <c r="IC8" s="151"/>
      <c r="ID8" s="152"/>
      <c r="IE8" s="151"/>
      <c r="IF8" s="152"/>
      <c r="IG8" s="151"/>
      <c r="IH8" s="152"/>
      <c r="II8" s="151"/>
      <c r="IJ8" s="152"/>
      <c r="IK8" s="151"/>
      <c r="IL8" s="152"/>
      <c r="IM8" s="151"/>
      <c r="IN8" s="152"/>
      <c r="IO8" s="151"/>
      <c r="IP8" s="152"/>
      <c r="IQ8" s="151"/>
      <c r="IR8" s="152"/>
      <c r="IS8" s="151"/>
      <c r="IT8" s="152"/>
      <c r="IU8" s="151"/>
      <c r="IV8" s="152"/>
      <c r="IW8" s="151"/>
      <c r="IX8" s="152"/>
      <c r="IY8" s="151"/>
      <c r="IZ8" s="152"/>
      <c r="JA8" s="151"/>
      <c r="JB8" s="152"/>
      <c r="JC8" s="151"/>
      <c r="JD8" s="152"/>
      <c r="JE8" s="151"/>
      <c r="JF8" s="152"/>
      <c r="JG8" s="151"/>
      <c r="JH8" s="152"/>
      <c r="JI8" s="151"/>
      <c r="JJ8" s="152"/>
      <c r="JK8" s="151"/>
      <c r="JL8" s="152"/>
      <c r="JM8" s="151"/>
      <c r="JN8" s="152"/>
      <c r="JO8" s="151"/>
      <c r="JP8" s="152"/>
      <c r="JQ8" s="151"/>
      <c r="JR8" s="152"/>
      <c r="JS8" s="151"/>
      <c r="JT8" s="152"/>
      <c r="JU8" s="151"/>
      <c r="JV8" s="152"/>
      <c r="JW8" s="151"/>
      <c r="JX8" s="152"/>
      <c r="JY8" s="151"/>
      <c r="JZ8" s="152"/>
      <c r="KA8" s="151"/>
      <c r="KB8" s="152"/>
      <c r="KC8" s="151"/>
      <c r="KD8" s="152"/>
      <c r="KE8" s="151"/>
      <c r="KF8" s="152"/>
      <c r="KG8" s="151"/>
      <c r="KH8" s="152"/>
      <c r="KI8" s="151"/>
      <c r="KJ8" s="152"/>
      <c r="KK8" s="151"/>
      <c r="KL8" s="152"/>
      <c r="KM8" s="151"/>
      <c r="KN8" s="152"/>
      <c r="KO8" s="151"/>
      <c r="KP8" s="152"/>
      <c r="KQ8" s="151"/>
      <c r="KR8" s="152"/>
      <c r="KS8" s="151"/>
      <c r="KT8" s="152"/>
      <c r="KU8" s="151"/>
      <c r="KV8" s="152"/>
      <c r="KW8" s="151"/>
      <c r="KX8" s="152"/>
      <c r="KY8" s="151"/>
      <c r="KZ8" s="152"/>
      <c r="LA8" s="151"/>
      <c r="LB8" s="152"/>
      <c r="LC8" s="151"/>
      <c r="LD8" s="152"/>
      <c r="LE8" s="151"/>
      <c r="LF8" s="152"/>
      <c r="LG8" s="151"/>
      <c r="LH8" s="152"/>
      <c r="LI8" s="151"/>
      <c r="LJ8" s="152"/>
      <c r="LK8" s="151"/>
      <c r="LL8" s="152"/>
      <c r="LM8" s="151"/>
      <c r="LN8" s="152"/>
      <c r="LO8" s="151"/>
      <c r="LP8" s="152"/>
      <c r="LQ8" s="151"/>
      <c r="LR8" s="152"/>
      <c r="LS8" s="151"/>
      <c r="LT8" s="152"/>
      <c r="LU8" s="151"/>
      <c r="LV8" s="152"/>
      <c r="LW8" s="151"/>
      <c r="LX8" s="152"/>
      <c r="LY8" s="151"/>
      <c r="LZ8" s="152"/>
      <c r="MA8" s="151"/>
      <c r="MB8" s="152"/>
      <c r="MC8" s="151"/>
      <c r="MD8" s="152"/>
      <c r="ME8" s="151"/>
      <c r="MF8" s="152"/>
      <c r="MG8" s="151"/>
      <c r="MH8" s="152"/>
      <c r="MI8" s="151"/>
      <c r="MJ8" s="152"/>
      <c r="MK8" s="151"/>
      <c r="ML8" s="152"/>
      <c r="MM8" s="151"/>
      <c r="MN8" s="152"/>
      <c r="MO8" s="151"/>
      <c r="MP8" s="152"/>
      <c r="MQ8" s="151"/>
      <c r="MR8" s="152"/>
      <c r="MS8" s="151"/>
      <c r="MT8" s="152"/>
      <c r="MU8" s="151"/>
      <c r="MV8" s="152"/>
      <c r="MW8" s="151"/>
      <c r="MX8" s="152"/>
      <c r="MY8" s="151"/>
      <c r="MZ8" s="152"/>
      <c r="NA8" s="151"/>
      <c r="NB8" s="152"/>
      <c r="NC8" s="151"/>
      <c r="ND8" s="152"/>
      <c r="NE8" s="151"/>
      <c r="NF8" s="152"/>
      <c r="NG8" s="151"/>
      <c r="NH8" s="152"/>
      <c r="NI8" s="151"/>
      <c r="NJ8" s="152"/>
      <c r="NK8" s="151"/>
      <c r="NL8" s="152"/>
      <c r="NM8" s="151"/>
      <c r="NN8" s="152"/>
      <c r="NO8" s="151"/>
      <c r="NP8" s="152"/>
      <c r="NQ8" s="151"/>
      <c r="NR8" s="152"/>
      <c r="NS8" s="151"/>
      <c r="NT8" s="152"/>
      <c r="NU8" s="151"/>
      <c r="NV8" s="152"/>
      <c r="NW8" s="151"/>
      <c r="NX8" s="152"/>
      <c r="NY8" s="151"/>
      <c r="NZ8" s="152"/>
      <c r="OA8" s="151"/>
      <c r="OB8" s="152"/>
      <c r="OC8" s="151"/>
      <c r="OD8" s="152"/>
      <c r="OE8" s="151"/>
      <c r="OF8" s="152"/>
      <c r="OG8" s="151"/>
      <c r="OH8" s="152"/>
      <c r="OI8" s="151"/>
      <c r="OJ8" s="152"/>
      <c r="OK8" s="151"/>
      <c r="OL8" s="152"/>
      <c r="OM8" s="151"/>
      <c r="ON8" s="152"/>
      <c r="OO8" s="151"/>
      <c r="OP8" s="152"/>
      <c r="OQ8" s="151"/>
      <c r="OR8" s="152"/>
      <c r="OS8" s="151"/>
      <c r="OT8" s="152"/>
      <c r="OU8" s="151"/>
      <c r="OV8" s="152"/>
      <c r="OW8" s="151"/>
      <c r="OX8" s="152"/>
      <c r="OY8" s="151"/>
      <c r="OZ8" s="152"/>
      <c r="PA8" s="151"/>
      <c r="PB8" s="152"/>
      <c r="PC8" s="151"/>
      <c r="PD8" s="152"/>
      <c r="PE8" s="151"/>
      <c r="PF8" s="152"/>
      <c r="PG8" s="151"/>
      <c r="PH8" s="152"/>
      <c r="PI8" s="151"/>
      <c r="PJ8" s="152"/>
      <c r="PK8" s="151"/>
      <c r="PL8" s="152"/>
      <c r="PM8" s="151"/>
      <c r="PN8" s="152"/>
      <c r="PO8" s="151"/>
      <c r="PP8" s="152"/>
      <c r="PQ8" s="151"/>
      <c r="PR8" s="152"/>
      <c r="PS8" s="151"/>
      <c r="PT8" s="152"/>
      <c r="PU8" s="151"/>
      <c r="PV8" s="152"/>
      <c r="PW8" s="151"/>
      <c r="PX8" s="152"/>
      <c r="PY8" s="151"/>
      <c r="PZ8" s="152"/>
      <c r="QA8" s="151"/>
      <c r="QB8" s="152"/>
      <c r="QC8" s="151"/>
      <c r="QD8" s="152"/>
      <c r="QE8" s="151"/>
      <c r="QF8" s="152"/>
      <c r="QG8" s="151"/>
      <c r="QH8" s="152"/>
      <c r="QI8" s="151"/>
      <c r="QJ8" s="152"/>
      <c r="QK8" s="151"/>
      <c r="QL8" s="152"/>
      <c r="QM8" s="151"/>
      <c r="QN8" s="152"/>
      <c r="QO8" s="151"/>
      <c r="QP8" s="152"/>
      <c r="QQ8" s="151"/>
      <c r="QR8" s="152"/>
      <c r="QS8" s="151"/>
      <c r="QT8" s="152"/>
      <c r="QU8" s="151"/>
      <c r="QV8" s="152"/>
      <c r="QW8" s="151"/>
      <c r="QX8" s="152"/>
      <c r="QY8" s="151"/>
      <c r="QZ8" s="152"/>
      <c r="RA8" s="151"/>
      <c r="RB8" s="152"/>
      <c r="RC8" s="151"/>
      <c r="RD8" s="152"/>
      <c r="RE8" s="151"/>
      <c r="RF8" s="152"/>
      <c r="RG8" s="151"/>
      <c r="RH8" s="152"/>
      <c r="RI8" s="151"/>
      <c r="RJ8" s="152"/>
      <c r="RK8" s="151"/>
      <c r="RL8" s="152"/>
      <c r="RM8" s="151"/>
      <c r="RN8" s="152"/>
      <c r="RO8" s="151"/>
      <c r="RP8" s="152"/>
      <c r="RQ8" s="151"/>
      <c r="RR8" s="152"/>
      <c r="RS8" s="151"/>
      <c r="RT8" s="152"/>
      <c r="RU8" s="151"/>
      <c r="RV8" s="152"/>
      <c r="RW8" s="151"/>
      <c r="RX8" s="152"/>
      <c r="RY8" s="151"/>
      <c r="RZ8" s="152"/>
      <c r="SA8" s="151"/>
      <c r="SB8" s="152"/>
      <c r="SC8" s="151"/>
      <c r="SD8" s="152"/>
      <c r="SE8" s="151"/>
      <c r="SF8" s="152"/>
      <c r="SG8" s="151"/>
      <c r="SH8" s="152"/>
      <c r="SI8" s="151"/>
      <c r="SJ8" s="152"/>
      <c r="SK8" s="151"/>
      <c r="SL8" s="152"/>
      <c r="SM8" s="151"/>
      <c r="SN8" s="152"/>
      <c r="SO8" s="151"/>
      <c r="SP8" s="152"/>
      <c r="SQ8" s="151"/>
      <c r="SR8" s="152"/>
      <c r="SS8" s="151"/>
      <c r="ST8" s="152"/>
      <c r="SU8" s="151"/>
      <c r="SV8" s="152"/>
      <c r="SW8" s="151"/>
      <c r="SX8" s="152"/>
      <c r="SY8" s="151"/>
      <c r="SZ8" s="152"/>
      <c r="TA8" s="151"/>
      <c r="TB8" s="152"/>
      <c r="TC8" s="151"/>
      <c r="TD8" s="152"/>
      <c r="TE8" s="151"/>
      <c r="TF8" s="152"/>
      <c r="TG8" s="151"/>
      <c r="TH8" s="152"/>
      <c r="TI8" s="151"/>
      <c r="TJ8" s="152"/>
      <c r="TK8" s="151"/>
      <c r="TL8" s="152"/>
      <c r="TM8" s="151"/>
      <c r="TN8" s="152"/>
      <c r="TO8" s="151"/>
      <c r="TP8" s="152"/>
      <c r="TQ8" s="151"/>
      <c r="TR8" s="152"/>
      <c r="TS8" s="151"/>
      <c r="TT8" s="152"/>
      <c r="TU8" s="151"/>
      <c r="TV8" s="152"/>
      <c r="TW8" s="151"/>
      <c r="TX8" s="152"/>
      <c r="TY8" s="151"/>
      <c r="TZ8" s="152"/>
      <c r="UA8" s="151"/>
      <c r="UB8" s="152"/>
      <c r="UC8" s="151"/>
      <c r="UD8" s="152"/>
      <c r="UE8" s="151"/>
      <c r="UF8" s="152"/>
      <c r="UG8" s="151"/>
      <c r="UH8" s="152"/>
      <c r="UI8" s="151"/>
      <c r="UJ8" s="152"/>
      <c r="UK8" s="151"/>
      <c r="UL8" s="152"/>
      <c r="UM8" s="151"/>
      <c r="UN8" s="152"/>
      <c r="UO8" s="151"/>
      <c r="UP8" s="152"/>
      <c r="UQ8" s="151"/>
      <c r="UR8" s="152"/>
      <c r="US8" s="151"/>
      <c r="UT8" s="152"/>
      <c r="UU8" s="151"/>
      <c r="UV8" s="152"/>
      <c r="UW8" s="151"/>
      <c r="UX8" s="152"/>
      <c r="UY8" s="151"/>
      <c r="UZ8" s="152"/>
      <c r="VA8" s="151"/>
      <c r="VB8" s="152"/>
      <c r="VC8" s="151"/>
      <c r="VD8" s="152"/>
      <c r="VE8" s="151"/>
      <c r="VF8" s="152"/>
      <c r="VG8" s="151"/>
      <c r="VH8" s="152"/>
      <c r="VI8" s="151"/>
      <c r="VJ8" s="152"/>
      <c r="VK8" s="151"/>
      <c r="VL8" s="152"/>
      <c r="VM8" s="151"/>
      <c r="VN8" s="152"/>
      <c r="VO8" s="151"/>
      <c r="VP8" s="152"/>
      <c r="VQ8" s="151"/>
      <c r="VR8" s="152"/>
      <c r="VS8" s="151"/>
      <c r="VT8" s="152"/>
      <c r="VU8" s="151"/>
      <c r="VV8" s="152"/>
      <c r="VW8" s="151"/>
      <c r="VX8" s="152"/>
      <c r="VY8" s="151"/>
      <c r="VZ8" s="152"/>
      <c r="WA8" s="151"/>
      <c r="WB8" s="152"/>
      <c r="WC8" s="151"/>
      <c r="WD8" s="152"/>
      <c r="WE8" s="151"/>
      <c r="WF8" s="152"/>
      <c r="WG8" s="151"/>
      <c r="WH8" s="152"/>
      <c r="WI8" s="151"/>
      <c r="WJ8" s="152"/>
      <c r="WK8" s="151"/>
      <c r="WL8" s="152"/>
      <c r="WM8" s="151"/>
      <c r="WN8" s="152"/>
      <c r="WO8" s="151"/>
      <c r="WP8" s="152"/>
      <c r="WQ8" s="151"/>
      <c r="WR8" s="152"/>
      <c r="WS8" s="151"/>
      <c r="WT8" s="152"/>
      <c r="WU8" s="151"/>
      <c r="WV8" s="152"/>
      <c r="WW8" s="151"/>
      <c r="WX8" s="152"/>
      <c r="WY8" s="151"/>
      <c r="WZ8" s="152"/>
      <c r="XA8" s="151"/>
      <c r="XB8" s="152"/>
      <c r="XC8" s="151"/>
      <c r="XD8" s="152"/>
      <c r="XE8" s="151"/>
      <c r="XF8" s="152"/>
      <c r="XG8" s="151"/>
      <c r="XH8" s="152"/>
      <c r="XI8" s="151"/>
      <c r="XJ8" s="152"/>
      <c r="XK8" s="151"/>
      <c r="XL8" s="152"/>
      <c r="XM8" s="151"/>
      <c r="XN8" s="152"/>
      <c r="XO8" s="151"/>
      <c r="XP8" s="152"/>
      <c r="XQ8" s="151"/>
      <c r="XR8" s="152"/>
      <c r="XS8" s="151"/>
      <c r="XT8" s="152"/>
      <c r="XU8" s="151"/>
      <c r="XV8" s="152"/>
      <c r="XW8" s="151"/>
      <c r="XX8" s="152"/>
      <c r="XY8" s="151"/>
      <c r="XZ8" s="152"/>
      <c r="YA8" s="151"/>
      <c r="YB8" s="152"/>
      <c r="YC8" s="151"/>
      <c r="YD8" s="152"/>
      <c r="YE8" s="151"/>
      <c r="YF8" s="152"/>
      <c r="YG8" s="151"/>
      <c r="YH8" s="152"/>
      <c r="YI8" s="151"/>
    </row>
    <row r="9" spans="1:659" x14ac:dyDescent="0.25">
      <c r="A9" s="186" t="str">
        <f>IF(INFO_VEHICULES!H4="","",INFO_VEHICULES!H4)</f>
        <v>GIM</v>
      </c>
      <c r="B9" s="187">
        <f>IF(INFO_VEHICULES!B4="","",INFO_VEHICULES!B4)</f>
        <v>4903</v>
      </c>
      <c r="C9" s="187" t="str">
        <f>IF(INFO_VEHICULES!C4="","",INFO_VEHICULES!C4)</f>
        <v>AJ-751-YY</v>
      </c>
      <c r="D9" s="189" t="str">
        <f>IF(INFO_VEHICULES!E4="","",INFO_VEHICULES!E4)</f>
        <v>SETRA 315H457 (9579SH19)</v>
      </c>
      <c r="E9" s="191">
        <f>IF(INFO_VEHICULES!C4="","",IF(INFO_VEHICULES!D4="","non rensiegner",INFO_VEHICULES!D4))</f>
        <v>53</v>
      </c>
      <c r="F9" s="152"/>
      <c r="G9" s="151"/>
      <c r="H9" s="152"/>
      <c r="I9" s="151"/>
      <c r="J9" s="152"/>
      <c r="K9" s="151"/>
      <c r="L9" s="152"/>
      <c r="M9" s="151"/>
      <c r="N9" s="152"/>
      <c r="O9" s="151"/>
      <c r="P9" s="152"/>
      <c r="Q9" s="151"/>
      <c r="R9" s="152"/>
      <c r="S9" s="151"/>
      <c r="T9" s="152"/>
      <c r="U9" s="151"/>
      <c r="V9" s="152"/>
      <c r="W9" s="151"/>
      <c r="X9" s="152"/>
      <c r="Y9" s="151"/>
      <c r="Z9" s="152"/>
      <c r="AA9" s="151"/>
      <c r="AB9" s="152"/>
      <c r="AC9" s="151"/>
      <c r="AD9" s="152"/>
      <c r="AE9" s="151"/>
      <c r="AF9" s="152"/>
      <c r="AG9" s="151"/>
      <c r="AH9" s="152"/>
      <c r="AI9" s="151"/>
      <c r="AJ9" s="152"/>
      <c r="AK9" s="151"/>
      <c r="AL9" s="152"/>
      <c r="AM9" s="151"/>
      <c r="AN9" s="152"/>
      <c r="AO9" s="151"/>
      <c r="AP9" s="152"/>
      <c r="AQ9" s="151"/>
      <c r="AR9" s="152"/>
      <c r="AS9" s="151"/>
      <c r="AT9" s="152"/>
      <c r="AU9" s="151"/>
      <c r="AV9" s="152"/>
      <c r="AW9" s="151"/>
      <c r="AX9" s="152"/>
      <c r="AY9" s="151"/>
      <c r="AZ9" s="152"/>
      <c r="BA9" s="151"/>
      <c r="BB9" s="152"/>
      <c r="BC9" s="151"/>
      <c r="BD9" s="152"/>
      <c r="BE9" s="151"/>
      <c r="BF9" s="152"/>
      <c r="BG9" s="151"/>
      <c r="BH9" s="152"/>
      <c r="BI9" s="151"/>
      <c r="BJ9" s="152"/>
      <c r="BK9" s="151"/>
      <c r="BL9" s="152"/>
      <c r="BM9" s="151"/>
      <c r="BN9" s="152"/>
      <c r="BO9" s="151"/>
      <c r="BP9" s="152"/>
      <c r="BQ9" s="151"/>
      <c r="BR9" s="152"/>
      <c r="BS9" s="151"/>
      <c r="BT9" s="152"/>
      <c r="BU9" s="151"/>
      <c r="BV9" s="152"/>
      <c r="BW9" s="151"/>
      <c r="BX9" s="152"/>
      <c r="BY9" s="151"/>
      <c r="BZ9" s="152"/>
      <c r="CA9" s="151"/>
      <c r="CB9" s="152"/>
      <c r="CC9" s="151"/>
      <c r="CD9" s="152"/>
      <c r="CE9" s="151"/>
      <c r="CF9" s="152"/>
      <c r="CG9" s="151"/>
      <c r="CH9" s="152"/>
      <c r="CI9" s="151"/>
      <c r="CJ9" s="152"/>
      <c r="CK9" s="151"/>
      <c r="CL9" s="152"/>
      <c r="CM9" s="151"/>
      <c r="CN9" s="152"/>
      <c r="CO9" s="151"/>
      <c r="CP9" s="152"/>
      <c r="CQ9" s="151"/>
      <c r="CR9" s="152"/>
      <c r="CS9" s="151"/>
      <c r="CT9" s="152"/>
      <c r="CU9" s="151"/>
      <c r="CV9" s="152"/>
      <c r="CW9" s="151"/>
      <c r="CX9" s="152"/>
      <c r="CY9" s="151"/>
      <c r="CZ9" s="152"/>
      <c r="DA9" s="151"/>
      <c r="DB9" s="152"/>
      <c r="DC9" s="151"/>
      <c r="DD9" s="152"/>
      <c r="DE9" s="151"/>
      <c r="DF9" s="152"/>
      <c r="DG9" s="151"/>
      <c r="DH9" s="152"/>
      <c r="DI9" s="151"/>
      <c r="DJ9" s="152"/>
      <c r="DK9" s="151"/>
      <c r="DL9" s="152"/>
      <c r="DM9" s="151"/>
      <c r="DN9" s="152"/>
      <c r="DO9" s="151"/>
      <c r="DP9" s="152"/>
      <c r="DQ9" s="151"/>
      <c r="DR9" s="152"/>
      <c r="DS9" s="151"/>
      <c r="DT9" s="152"/>
      <c r="DU9" s="151"/>
      <c r="DV9" s="152"/>
      <c r="DW9" s="151"/>
      <c r="DX9" s="152"/>
      <c r="DY9" s="151"/>
      <c r="DZ9" s="152"/>
      <c r="EA9" s="151"/>
      <c r="EB9" s="152"/>
      <c r="EC9" s="151"/>
      <c r="ED9" s="152"/>
      <c r="EE9" s="151"/>
      <c r="EF9" s="152"/>
      <c r="EG9" s="151"/>
      <c r="EH9" s="152"/>
      <c r="EI9" s="151"/>
      <c r="EJ9" s="152"/>
      <c r="EK9" s="151"/>
      <c r="EL9" s="152"/>
      <c r="EM9" s="151"/>
      <c r="EN9" s="152"/>
      <c r="EO9" s="151"/>
      <c r="EP9" s="152"/>
      <c r="EQ9" s="151"/>
      <c r="ER9" s="152"/>
      <c r="ES9" s="151"/>
      <c r="ET9" s="152"/>
      <c r="EU9" s="151"/>
      <c r="EV9" s="152"/>
      <c r="EW9" s="151"/>
      <c r="EX9" s="152"/>
      <c r="EY9" s="151"/>
      <c r="EZ9" s="152"/>
      <c r="FA9" s="151"/>
      <c r="FB9" s="152"/>
      <c r="FC9" s="151"/>
      <c r="FD9" s="152"/>
      <c r="FE9" s="151"/>
      <c r="FF9" s="152"/>
      <c r="FG9" s="151"/>
      <c r="FH9" s="152"/>
      <c r="FI9" s="151"/>
      <c r="FJ9" s="152"/>
      <c r="FK9" s="151"/>
      <c r="FL9" s="152"/>
      <c r="FM9" s="151"/>
      <c r="FN9" s="152"/>
      <c r="FO9" s="151"/>
      <c r="FP9" s="152"/>
      <c r="FQ9" s="151"/>
      <c r="FR9" s="152"/>
      <c r="FS9" s="151"/>
      <c r="FT9" s="152"/>
      <c r="FU9" s="151"/>
      <c r="FV9" s="152"/>
      <c r="FW9" s="151"/>
      <c r="FX9" s="152"/>
      <c r="FY9" s="151"/>
      <c r="FZ9" s="152"/>
      <c r="GA9" s="151"/>
      <c r="GB9" s="152"/>
      <c r="GC9" s="151"/>
      <c r="GD9" s="152"/>
      <c r="GE9" s="151"/>
      <c r="GF9" s="152"/>
      <c r="GG9" s="151"/>
      <c r="GH9" s="152"/>
      <c r="GI9" s="151"/>
      <c r="GJ9" s="152"/>
      <c r="GK9" s="151"/>
      <c r="GL9" s="152"/>
      <c r="GM9" s="151"/>
      <c r="GN9" s="152"/>
      <c r="GO9" s="151"/>
      <c r="GP9" s="152"/>
      <c r="GQ9" s="151"/>
      <c r="GR9" s="152"/>
      <c r="GS9" s="151"/>
      <c r="GT9" s="152"/>
      <c r="GU9" s="151"/>
      <c r="GV9" s="152"/>
      <c r="GW9" s="151"/>
      <c r="GX9" s="152"/>
      <c r="GY9" s="151"/>
      <c r="GZ9" s="152"/>
      <c r="HA9" s="151"/>
      <c r="HB9" s="152"/>
      <c r="HC9" s="151"/>
      <c r="HD9" s="152"/>
      <c r="HE9" s="151"/>
      <c r="HF9" s="152"/>
      <c r="HG9" s="151"/>
      <c r="HH9" s="152"/>
      <c r="HI9" s="151"/>
      <c r="HJ9" s="152"/>
      <c r="HK9" s="151"/>
      <c r="HL9" s="152"/>
      <c r="HM9" s="151"/>
      <c r="HN9" s="152"/>
      <c r="HO9" s="151"/>
      <c r="HP9" s="152"/>
      <c r="HQ9" s="151"/>
      <c r="HR9" s="152"/>
      <c r="HS9" s="151"/>
      <c r="HT9" s="152"/>
      <c r="HU9" s="151"/>
      <c r="HV9" s="152"/>
      <c r="HW9" s="151"/>
      <c r="HX9" s="152"/>
      <c r="HY9" s="151"/>
      <c r="HZ9" s="152"/>
      <c r="IA9" s="151"/>
      <c r="IB9" s="152"/>
      <c r="IC9" s="151"/>
      <c r="ID9" s="152"/>
      <c r="IE9" s="151"/>
      <c r="IF9" s="152"/>
      <c r="IG9" s="151"/>
      <c r="IH9" s="152"/>
      <c r="II9" s="151"/>
      <c r="IJ9" s="152"/>
      <c r="IK9" s="151"/>
      <c r="IL9" s="152"/>
      <c r="IM9" s="151"/>
      <c r="IN9" s="152"/>
      <c r="IO9" s="151"/>
      <c r="IP9" s="152"/>
      <c r="IQ9" s="151"/>
      <c r="IR9" s="152"/>
      <c r="IS9" s="151"/>
      <c r="IT9" s="152"/>
      <c r="IU9" s="151"/>
      <c r="IV9" s="152"/>
      <c r="IW9" s="151"/>
      <c r="IX9" s="152"/>
      <c r="IY9" s="151"/>
      <c r="IZ9" s="152"/>
      <c r="JA9" s="151"/>
      <c r="JB9" s="152"/>
      <c r="JC9" s="151"/>
      <c r="JD9" s="152"/>
      <c r="JE9" s="151"/>
      <c r="JF9" s="152"/>
      <c r="JG9" s="151"/>
      <c r="JH9" s="152"/>
      <c r="JI9" s="151"/>
      <c r="JJ9" s="152"/>
      <c r="JK9" s="151"/>
      <c r="JL9" s="152"/>
      <c r="JM9" s="151"/>
      <c r="JN9" s="152"/>
      <c r="JO9" s="151"/>
      <c r="JP9" s="152"/>
      <c r="JQ9" s="151"/>
      <c r="JR9" s="152"/>
      <c r="JS9" s="151"/>
      <c r="JT9" s="152"/>
      <c r="JU9" s="151"/>
      <c r="JV9" s="152"/>
      <c r="JW9" s="151"/>
      <c r="JX9" s="152"/>
      <c r="JY9" s="151"/>
      <c r="JZ9" s="152"/>
      <c r="KA9" s="151"/>
      <c r="KB9" s="152"/>
      <c r="KC9" s="151"/>
      <c r="KD9" s="152"/>
      <c r="KE9" s="151"/>
      <c r="KF9" s="152"/>
      <c r="KG9" s="151"/>
      <c r="KH9" s="152"/>
      <c r="KI9" s="151"/>
      <c r="KJ9" s="152"/>
      <c r="KK9" s="151"/>
      <c r="KL9" s="152"/>
      <c r="KM9" s="151"/>
      <c r="KN9" s="152"/>
      <c r="KO9" s="151"/>
      <c r="KP9" s="152"/>
      <c r="KQ9" s="151"/>
      <c r="KR9" s="152"/>
      <c r="KS9" s="151"/>
      <c r="KT9" s="152"/>
      <c r="KU9" s="151"/>
      <c r="KV9" s="152"/>
      <c r="KW9" s="151"/>
      <c r="KX9" s="152"/>
      <c r="KY9" s="151"/>
      <c r="KZ9" s="152"/>
      <c r="LA9" s="151"/>
      <c r="LB9" s="152"/>
      <c r="LC9" s="151"/>
      <c r="LD9" s="152"/>
      <c r="LE9" s="151"/>
      <c r="LF9" s="152"/>
      <c r="LG9" s="151"/>
      <c r="LH9" s="152"/>
      <c r="LI9" s="151"/>
      <c r="LJ9" s="152"/>
      <c r="LK9" s="151"/>
      <c r="LL9" s="152"/>
      <c r="LM9" s="151"/>
      <c r="LN9" s="152"/>
      <c r="LO9" s="151"/>
      <c r="LP9" s="152"/>
      <c r="LQ9" s="151"/>
      <c r="LR9" s="152"/>
      <c r="LS9" s="151"/>
      <c r="LT9" s="152"/>
      <c r="LU9" s="151"/>
      <c r="LV9" s="152"/>
      <c r="LW9" s="151"/>
      <c r="LX9" s="152"/>
      <c r="LY9" s="151"/>
      <c r="LZ9" s="152"/>
      <c r="MA9" s="151"/>
      <c r="MB9" s="152"/>
      <c r="MC9" s="151"/>
      <c r="MD9" s="152"/>
      <c r="ME9" s="151"/>
      <c r="MF9" s="152"/>
      <c r="MG9" s="151"/>
      <c r="MH9" s="152"/>
      <c r="MI9" s="151"/>
      <c r="MJ9" s="152"/>
      <c r="MK9" s="151"/>
      <c r="ML9" s="152"/>
      <c r="MM9" s="151"/>
      <c r="MN9" s="152"/>
      <c r="MO9" s="151"/>
      <c r="MP9" s="152"/>
      <c r="MQ9" s="151"/>
      <c r="MR9" s="152"/>
      <c r="MS9" s="151"/>
      <c r="MT9" s="152"/>
      <c r="MU9" s="151"/>
      <c r="MV9" s="152"/>
      <c r="MW9" s="151"/>
      <c r="MX9" s="152"/>
      <c r="MY9" s="151"/>
      <c r="MZ9" s="152"/>
      <c r="NA9" s="151"/>
      <c r="NB9" s="152"/>
      <c r="NC9" s="151"/>
      <c r="ND9" s="152"/>
      <c r="NE9" s="151"/>
      <c r="NF9" s="152"/>
      <c r="NG9" s="151"/>
      <c r="NH9" s="152"/>
      <c r="NI9" s="151"/>
      <c r="NJ9" s="152"/>
      <c r="NK9" s="151"/>
      <c r="NL9" s="152"/>
      <c r="NM9" s="151"/>
      <c r="NN9" s="152"/>
      <c r="NO9" s="151"/>
      <c r="NP9" s="152"/>
      <c r="NQ9" s="151"/>
      <c r="NR9" s="152"/>
      <c r="NS9" s="151"/>
      <c r="NT9" s="152"/>
      <c r="NU9" s="151"/>
      <c r="NV9" s="152"/>
      <c r="NW9" s="151"/>
      <c r="NX9" s="152"/>
      <c r="NY9" s="151"/>
      <c r="NZ9" s="152"/>
      <c r="OA9" s="151"/>
      <c r="OB9" s="152"/>
      <c r="OC9" s="151"/>
      <c r="OD9" s="152"/>
      <c r="OE9" s="151"/>
      <c r="OF9" s="152"/>
      <c r="OG9" s="151"/>
      <c r="OH9" s="152"/>
      <c r="OI9" s="151"/>
      <c r="OJ9" s="152"/>
      <c r="OK9" s="151"/>
      <c r="OL9" s="152"/>
      <c r="OM9" s="151"/>
      <c r="ON9" s="152"/>
      <c r="OO9" s="151"/>
      <c r="OP9" s="152"/>
      <c r="OQ9" s="151"/>
      <c r="OR9" s="152"/>
      <c r="OS9" s="151"/>
      <c r="OT9" s="152"/>
      <c r="OU9" s="151"/>
      <c r="OV9" s="152"/>
      <c r="OW9" s="151"/>
      <c r="OX9" s="152"/>
      <c r="OY9" s="151"/>
      <c r="OZ9" s="152"/>
      <c r="PA9" s="151"/>
      <c r="PB9" s="152"/>
      <c r="PC9" s="151"/>
      <c r="PD9" s="152"/>
      <c r="PE9" s="151"/>
      <c r="PF9" s="152"/>
      <c r="PG9" s="151"/>
      <c r="PH9" s="152"/>
      <c r="PI9" s="151"/>
      <c r="PJ9" s="152"/>
      <c r="PK9" s="151"/>
      <c r="PL9" s="152"/>
      <c r="PM9" s="151"/>
      <c r="PN9" s="152"/>
      <c r="PO9" s="151"/>
      <c r="PP9" s="152"/>
      <c r="PQ9" s="151"/>
      <c r="PR9" s="152"/>
      <c r="PS9" s="151"/>
      <c r="PT9" s="152"/>
      <c r="PU9" s="151"/>
      <c r="PV9" s="152"/>
      <c r="PW9" s="151"/>
      <c r="PX9" s="152"/>
      <c r="PY9" s="151"/>
      <c r="PZ9" s="152"/>
      <c r="QA9" s="151"/>
      <c r="QB9" s="152"/>
      <c r="QC9" s="151"/>
      <c r="QD9" s="152"/>
      <c r="QE9" s="151"/>
      <c r="QF9" s="152"/>
      <c r="QG9" s="151"/>
      <c r="QH9" s="152"/>
      <c r="QI9" s="151"/>
      <c r="QJ9" s="152"/>
      <c r="QK9" s="151"/>
      <c r="QL9" s="152"/>
      <c r="QM9" s="151"/>
      <c r="QN9" s="152"/>
      <c r="QO9" s="151"/>
      <c r="QP9" s="152"/>
      <c r="QQ9" s="151"/>
      <c r="QR9" s="152"/>
      <c r="QS9" s="151"/>
      <c r="QT9" s="152"/>
      <c r="QU9" s="151"/>
      <c r="QV9" s="152"/>
      <c r="QW9" s="151"/>
      <c r="QX9" s="152"/>
      <c r="QY9" s="151"/>
      <c r="QZ9" s="152"/>
      <c r="RA9" s="151"/>
      <c r="RB9" s="152"/>
      <c r="RC9" s="151"/>
      <c r="RD9" s="152"/>
      <c r="RE9" s="151"/>
      <c r="RF9" s="152"/>
      <c r="RG9" s="151"/>
      <c r="RH9" s="152"/>
      <c r="RI9" s="151"/>
      <c r="RJ9" s="152"/>
      <c r="RK9" s="151"/>
      <c r="RL9" s="152"/>
      <c r="RM9" s="151"/>
      <c r="RN9" s="152"/>
      <c r="RO9" s="151"/>
      <c r="RP9" s="152"/>
      <c r="RQ9" s="151"/>
      <c r="RR9" s="152"/>
      <c r="RS9" s="151"/>
      <c r="RT9" s="152"/>
      <c r="RU9" s="151"/>
      <c r="RV9" s="152"/>
      <c r="RW9" s="151"/>
      <c r="RX9" s="152"/>
      <c r="RY9" s="151"/>
      <c r="RZ9" s="152"/>
      <c r="SA9" s="151"/>
      <c r="SB9" s="152"/>
      <c r="SC9" s="151"/>
      <c r="SD9" s="152"/>
      <c r="SE9" s="151"/>
      <c r="SF9" s="152"/>
      <c r="SG9" s="151"/>
      <c r="SH9" s="152"/>
      <c r="SI9" s="151"/>
      <c r="SJ9" s="152"/>
      <c r="SK9" s="151"/>
      <c r="SL9" s="152"/>
      <c r="SM9" s="151"/>
      <c r="SN9" s="152"/>
      <c r="SO9" s="151"/>
      <c r="SP9" s="152"/>
      <c r="SQ9" s="151"/>
      <c r="SR9" s="152"/>
      <c r="SS9" s="151"/>
      <c r="ST9" s="152"/>
      <c r="SU9" s="151"/>
      <c r="SV9" s="152"/>
      <c r="SW9" s="151"/>
      <c r="SX9" s="152"/>
      <c r="SY9" s="151"/>
      <c r="SZ9" s="152"/>
      <c r="TA9" s="151"/>
      <c r="TB9" s="152"/>
      <c r="TC9" s="151"/>
      <c r="TD9" s="152"/>
      <c r="TE9" s="151"/>
      <c r="TF9" s="152"/>
      <c r="TG9" s="151"/>
      <c r="TH9" s="152"/>
      <c r="TI9" s="151"/>
      <c r="TJ9" s="152"/>
      <c r="TK9" s="151"/>
      <c r="TL9" s="152"/>
      <c r="TM9" s="151"/>
      <c r="TN9" s="152"/>
      <c r="TO9" s="151"/>
      <c r="TP9" s="152"/>
      <c r="TQ9" s="151"/>
      <c r="TR9" s="152"/>
      <c r="TS9" s="151"/>
      <c r="TT9" s="152"/>
      <c r="TU9" s="151"/>
      <c r="TV9" s="152"/>
      <c r="TW9" s="151"/>
      <c r="TX9" s="152"/>
      <c r="TY9" s="151"/>
      <c r="TZ9" s="152"/>
      <c r="UA9" s="151"/>
      <c r="UB9" s="152"/>
      <c r="UC9" s="151"/>
      <c r="UD9" s="152"/>
      <c r="UE9" s="151"/>
      <c r="UF9" s="152"/>
      <c r="UG9" s="151"/>
      <c r="UH9" s="152"/>
      <c r="UI9" s="151"/>
      <c r="UJ9" s="152"/>
      <c r="UK9" s="151"/>
      <c r="UL9" s="152"/>
      <c r="UM9" s="151"/>
      <c r="UN9" s="152"/>
      <c r="UO9" s="151"/>
      <c r="UP9" s="152"/>
      <c r="UQ9" s="151"/>
      <c r="UR9" s="152"/>
      <c r="US9" s="151"/>
      <c r="UT9" s="152"/>
      <c r="UU9" s="151"/>
      <c r="UV9" s="152"/>
      <c r="UW9" s="151"/>
      <c r="UX9" s="152"/>
      <c r="UY9" s="151"/>
      <c r="UZ9" s="152"/>
      <c r="VA9" s="151"/>
      <c r="VB9" s="152"/>
      <c r="VC9" s="151"/>
      <c r="VD9" s="152"/>
      <c r="VE9" s="151"/>
      <c r="VF9" s="152"/>
      <c r="VG9" s="151"/>
      <c r="VH9" s="152"/>
      <c r="VI9" s="151"/>
      <c r="VJ9" s="152"/>
      <c r="VK9" s="151"/>
      <c r="VL9" s="152"/>
      <c r="VM9" s="151"/>
      <c r="VN9" s="152"/>
      <c r="VO9" s="151"/>
      <c r="VP9" s="152"/>
      <c r="VQ9" s="151"/>
      <c r="VR9" s="152"/>
      <c r="VS9" s="151"/>
      <c r="VT9" s="152"/>
      <c r="VU9" s="151"/>
      <c r="VV9" s="152"/>
      <c r="VW9" s="151"/>
      <c r="VX9" s="152"/>
      <c r="VY9" s="151"/>
      <c r="VZ9" s="152"/>
      <c r="WA9" s="151"/>
      <c r="WB9" s="152"/>
      <c r="WC9" s="151"/>
      <c r="WD9" s="152"/>
      <c r="WE9" s="151"/>
      <c r="WF9" s="152"/>
      <c r="WG9" s="151"/>
      <c r="WH9" s="152"/>
      <c r="WI9" s="151"/>
      <c r="WJ9" s="152"/>
      <c r="WK9" s="151"/>
      <c r="WL9" s="152"/>
      <c r="WM9" s="151"/>
      <c r="WN9" s="152"/>
      <c r="WO9" s="151"/>
      <c r="WP9" s="152"/>
      <c r="WQ9" s="151"/>
      <c r="WR9" s="152"/>
      <c r="WS9" s="151"/>
      <c r="WT9" s="152"/>
      <c r="WU9" s="151"/>
      <c r="WV9" s="152"/>
      <c r="WW9" s="151"/>
      <c r="WX9" s="152"/>
      <c r="WY9" s="151"/>
      <c r="WZ9" s="152"/>
      <c r="XA9" s="151"/>
      <c r="XB9" s="152"/>
      <c r="XC9" s="151"/>
      <c r="XD9" s="152"/>
      <c r="XE9" s="151"/>
      <c r="XF9" s="152"/>
      <c r="XG9" s="151"/>
      <c r="XH9" s="152"/>
      <c r="XI9" s="151"/>
      <c r="XJ9" s="152"/>
      <c r="XK9" s="151"/>
      <c r="XL9" s="152"/>
      <c r="XM9" s="151"/>
      <c r="XN9" s="152"/>
      <c r="XO9" s="151"/>
      <c r="XP9" s="152"/>
      <c r="XQ9" s="151"/>
      <c r="XR9" s="152"/>
      <c r="XS9" s="151"/>
      <c r="XT9" s="152"/>
      <c r="XU9" s="151"/>
      <c r="XV9" s="152"/>
      <c r="XW9" s="151"/>
      <c r="XX9" s="152"/>
      <c r="XY9" s="151"/>
      <c r="XZ9" s="152"/>
      <c r="YA9" s="151"/>
      <c r="YB9" s="152"/>
      <c r="YC9" s="151"/>
      <c r="YD9" s="152"/>
      <c r="YE9" s="151"/>
      <c r="YF9" s="152"/>
      <c r="YG9" s="151"/>
      <c r="YH9" s="152"/>
      <c r="YI9" s="151"/>
    </row>
    <row r="10" spans="1:659" x14ac:dyDescent="0.25">
      <c r="A10" s="179"/>
      <c r="B10" s="188"/>
      <c r="C10" s="188"/>
      <c r="D10" s="190"/>
      <c r="E10" s="192"/>
      <c r="F10" s="152"/>
      <c r="G10" s="151"/>
      <c r="H10" s="152"/>
      <c r="I10" s="151"/>
      <c r="J10" s="152"/>
      <c r="K10" s="151"/>
      <c r="L10" s="152"/>
      <c r="M10" s="151"/>
      <c r="N10" s="152"/>
      <c r="O10" s="151"/>
      <c r="P10" s="152"/>
      <c r="Q10" s="151"/>
      <c r="R10" s="152"/>
      <c r="S10" s="151"/>
      <c r="T10" s="152"/>
      <c r="U10" s="151"/>
      <c r="V10" s="152"/>
      <c r="W10" s="151"/>
      <c r="X10" s="152"/>
      <c r="Y10" s="151"/>
      <c r="Z10" s="152"/>
      <c r="AA10" s="151"/>
      <c r="AB10" s="152"/>
      <c r="AC10" s="151"/>
      <c r="AD10" s="152"/>
      <c r="AE10" s="151"/>
      <c r="AF10" s="152"/>
      <c r="AG10" s="151"/>
      <c r="AH10" s="152"/>
      <c r="AI10" s="151"/>
      <c r="AJ10" s="152"/>
      <c r="AK10" s="151"/>
      <c r="AL10" s="152"/>
      <c r="AM10" s="151"/>
      <c r="AN10" s="152"/>
      <c r="AO10" s="151"/>
      <c r="AP10" s="152"/>
      <c r="AQ10" s="151"/>
      <c r="AR10" s="152"/>
      <c r="AS10" s="151"/>
      <c r="AT10" s="152"/>
      <c r="AU10" s="151"/>
      <c r="AV10" s="152"/>
      <c r="AW10" s="151"/>
      <c r="AX10" s="152"/>
      <c r="AY10" s="151"/>
      <c r="AZ10" s="152"/>
      <c r="BA10" s="151"/>
      <c r="BB10" s="152"/>
      <c r="BC10" s="151"/>
      <c r="BD10" s="152"/>
      <c r="BE10" s="151"/>
      <c r="BF10" s="152"/>
      <c r="BG10" s="151"/>
      <c r="BH10" s="152"/>
      <c r="BI10" s="151"/>
      <c r="BJ10" s="152"/>
      <c r="BK10" s="151"/>
      <c r="BL10" s="152"/>
      <c r="BM10" s="151"/>
      <c r="BN10" s="152"/>
      <c r="BO10" s="151"/>
      <c r="BP10" s="152"/>
      <c r="BQ10" s="151"/>
      <c r="BR10" s="152"/>
      <c r="BS10" s="151"/>
      <c r="BT10" s="152"/>
      <c r="BU10" s="151"/>
      <c r="BV10" s="152"/>
      <c r="BW10" s="151"/>
      <c r="BX10" s="152"/>
      <c r="BY10" s="151"/>
      <c r="BZ10" s="152"/>
      <c r="CA10" s="151"/>
      <c r="CB10" s="152"/>
      <c r="CC10" s="151"/>
      <c r="CD10" s="152"/>
      <c r="CE10" s="151"/>
      <c r="CF10" s="152"/>
      <c r="CG10" s="151"/>
      <c r="CH10" s="152"/>
      <c r="CI10" s="151"/>
      <c r="CJ10" s="152"/>
      <c r="CK10" s="151"/>
      <c r="CL10" s="152"/>
      <c r="CM10" s="151"/>
      <c r="CN10" s="152"/>
      <c r="CO10" s="151"/>
      <c r="CP10" s="152"/>
      <c r="CQ10" s="151"/>
      <c r="CR10" s="152"/>
      <c r="CS10" s="151"/>
      <c r="CT10" s="152"/>
      <c r="CU10" s="151"/>
      <c r="CV10" s="152"/>
      <c r="CW10" s="151"/>
      <c r="CX10" s="152"/>
      <c r="CY10" s="151"/>
      <c r="CZ10" s="152"/>
      <c r="DA10" s="151"/>
      <c r="DB10" s="152"/>
      <c r="DC10" s="151"/>
      <c r="DD10" s="152"/>
      <c r="DE10" s="151"/>
      <c r="DF10" s="152"/>
      <c r="DG10" s="151"/>
      <c r="DH10" s="152"/>
      <c r="DI10" s="151"/>
      <c r="DJ10" s="152"/>
      <c r="DK10" s="151"/>
      <c r="DL10" s="152"/>
      <c r="DM10" s="151"/>
      <c r="DN10" s="152"/>
      <c r="DO10" s="151"/>
      <c r="DP10" s="152"/>
      <c r="DQ10" s="151"/>
      <c r="DR10" s="152"/>
      <c r="DS10" s="151"/>
      <c r="DT10" s="152"/>
      <c r="DU10" s="151"/>
      <c r="DV10" s="152"/>
      <c r="DW10" s="151"/>
      <c r="DX10" s="152"/>
      <c r="DY10" s="151"/>
      <c r="DZ10" s="152"/>
      <c r="EA10" s="151"/>
      <c r="EB10" s="152"/>
      <c r="EC10" s="151"/>
      <c r="ED10" s="152"/>
      <c r="EE10" s="151"/>
      <c r="EF10" s="152"/>
      <c r="EG10" s="151"/>
      <c r="EH10" s="152"/>
      <c r="EI10" s="151"/>
      <c r="EJ10" s="152"/>
      <c r="EK10" s="151"/>
      <c r="EL10" s="152"/>
      <c r="EM10" s="151"/>
      <c r="EN10" s="152"/>
      <c r="EO10" s="151"/>
      <c r="EP10" s="152"/>
      <c r="EQ10" s="151"/>
      <c r="ER10" s="152"/>
      <c r="ES10" s="151"/>
      <c r="ET10" s="152"/>
      <c r="EU10" s="151"/>
      <c r="EV10" s="152"/>
      <c r="EW10" s="151"/>
      <c r="EX10" s="152"/>
      <c r="EY10" s="151"/>
      <c r="EZ10" s="152"/>
      <c r="FA10" s="151"/>
      <c r="FB10" s="152"/>
      <c r="FC10" s="151"/>
      <c r="FD10" s="152"/>
      <c r="FE10" s="151"/>
      <c r="FF10" s="152"/>
      <c r="FG10" s="151"/>
      <c r="FH10" s="152"/>
      <c r="FI10" s="151"/>
      <c r="FJ10" s="152"/>
      <c r="FK10" s="151"/>
      <c r="FL10" s="152"/>
      <c r="FM10" s="151"/>
      <c r="FN10" s="152"/>
      <c r="FO10" s="151"/>
      <c r="FP10" s="152"/>
      <c r="FQ10" s="151"/>
      <c r="FR10" s="152"/>
      <c r="FS10" s="151"/>
      <c r="FT10" s="152"/>
      <c r="FU10" s="151"/>
      <c r="FV10" s="152"/>
      <c r="FW10" s="151"/>
      <c r="FX10" s="152"/>
      <c r="FY10" s="151"/>
      <c r="FZ10" s="152"/>
      <c r="GA10" s="151"/>
      <c r="GB10" s="152"/>
      <c r="GC10" s="151"/>
      <c r="GD10" s="152"/>
      <c r="GE10" s="151"/>
      <c r="GF10" s="152"/>
      <c r="GG10" s="151"/>
      <c r="GH10" s="152"/>
      <c r="GI10" s="151"/>
      <c r="GJ10" s="152"/>
      <c r="GK10" s="151"/>
      <c r="GL10" s="152"/>
      <c r="GM10" s="151"/>
      <c r="GN10" s="152"/>
      <c r="GO10" s="151"/>
      <c r="GP10" s="152"/>
      <c r="GQ10" s="151"/>
      <c r="GR10" s="152"/>
      <c r="GS10" s="151"/>
      <c r="GT10" s="152"/>
      <c r="GU10" s="151"/>
      <c r="GV10" s="152"/>
      <c r="GW10" s="151"/>
      <c r="GX10" s="152"/>
      <c r="GY10" s="151"/>
      <c r="GZ10" s="152"/>
      <c r="HA10" s="151"/>
      <c r="HB10" s="152"/>
      <c r="HC10" s="151"/>
      <c r="HD10" s="152"/>
      <c r="HE10" s="151"/>
      <c r="HF10" s="152"/>
      <c r="HG10" s="151"/>
      <c r="HH10" s="152"/>
      <c r="HI10" s="151"/>
      <c r="HJ10" s="152"/>
      <c r="HK10" s="151"/>
      <c r="HL10" s="152"/>
      <c r="HM10" s="151"/>
      <c r="HN10" s="152"/>
      <c r="HO10" s="151"/>
      <c r="HP10" s="152"/>
      <c r="HQ10" s="151"/>
      <c r="HR10" s="152"/>
      <c r="HS10" s="151"/>
      <c r="HT10" s="152"/>
      <c r="HU10" s="151"/>
      <c r="HV10" s="152"/>
      <c r="HW10" s="151"/>
      <c r="HX10" s="152"/>
      <c r="HY10" s="151"/>
      <c r="HZ10" s="152"/>
      <c r="IA10" s="151"/>
      <c r="IB10" s="152"/>
      <c r="IC10" s="151"/>
      <c r="ID10" s="152"/>
      <c r="IE10" s="151"/>
      <c r="IF10" s="152"/>
      <c r="IG10" s="151"/>
      <c r="IH10" s="152"/>
      <c r="II10" s="151"/>
      <c r="IJ10" s="152"/>
      <c r="IK10" s="151"/>
      <c r="IL10" s="152"/>
      <c r="IM10" s="151"/>
      <c r="IN10" s="152"/>
      <c r="IO10" s="151"/>
      <c r="IP10" s="152"/>
      <c r="IQ10" s="151"/>
      <c r="IR10" s="152"/>
      <c r="IS10" s="151"/>
      <c r="IT10" s="152"/>
      <c r="IU10" s="151"/>
      <c r="IV10" s="152"/>
      <c r="IW10" s="151"/>
      <c r="IX10" s="152"/>
      <c r="IY10" s="151"/>
      <c r="IZ10" s="152"/>
      <c r="JA10" s="151"/>
      <c r="JB10" s="152"/>
      <c r="JC10" s="151"/>
      <c r="JD10" s="152"/>
      <c r="JE10" s="151"/>
      <c r="JF10" s="152"/>
      <c r="JG10" s="151"/>
      <c r="JH10" s="152"/>
      <c r="JI10" s="151"/>
      <c r="JJ10" s="152"/>
      <c r="JK10" s="151"/>
      <c r="JL10" s="152"/>
      <c r="JM10" s="151"/>
      <c r="JN10" s="152"/>
      <c r="JO10" s="151"/>
      <c r="JP10" s="152"/>
      <c r="JQ10" s="151"/>
      <c r="JR10" s="152"/>
      <c r="JS10" s="151"/>
      <c r="JT10" s="152"/>
      <c r="JU10" s="151"/>
      <c r="JV10" s="152"/>
      <c r="JW10" s="151"/>
      <c r="JX10" s="152"/>
      <c r="JY10" s="151"/>
      <c r="JZ10" s="152"/>
      <c r="KA10" s="151"/>
      <c r="KB10" s="152"/>
      <c r="KC10" s="151"/>
      <c r="KD10" s="152"/>
      <c r="KE10" s="151"/>
      <c r="KF10" s="152"/>
      <c r="KG10" s="151"/>
      <c r="KH10" s="152"/>
      <c r="KI10" s="151"/>
      <c r="KJ10" s="152"/>
      <c r="KK10" s="151"/>
      <c r="KL10" s="152"/>
      <c r="KM10" s="151"/>
      <c r="KN10" s="152"/>
      <c r="KO10" s="151"/>
      <c r="KP10" s="152"/>
      <c r="KQ10" s="151"/>
      <c r="KR10" s="152"/>
      <c r="KS10" s="151"/>
      <c r="KT10" s="152"/>
      <c r="KU10" s="151"/>
      <c r="KV10" s="152"/>
      <c r="KW10" s="151"/>
      <c r="KX10" s="152"/>
      <c r="KY10" s="151"/>
      <c r="KZ10" s="152"/>
      <c r="LA10" s="151"/>
      <c r="LB10" s="152"/>
      <c r="LC10" s="151"/>
      <c r="LD10" s="152"/>
      <c r="LE10" s="151"/>
      <c r="LF10" s="152"/>
      <c r="LG10" s="151"/>
      <c r="LH10" s="152"/>
      <c r="LI10" s="151"/>
      <c r="LJ10" s="152"/>
      <c r="LK10" s="151"/>
      <c r="LL10" s="152"/>
      <c r="LM10" s="151"/>
      <c r="LN10" s="152"/>
      <c r="LO10" s="151"/>
      <c r="LP10" s="152"/>
      <c r="LQ10" s="151"/>
      <c r="LR10" s="152"/>
      <c r="LS10" s="151"/>
      <c r="LT10" s="152"/>
      <c r="LU10" s="151"/>
      <c r="LV10" s="152"/>
      <c r="LW10" s="151"/>
      <c r="LX10" s="152"/>
      <c r="LY10" s="151"/>
      <c r="LZ10" s="152"/>
      <c r="MA10" s="151"/>
      <c r="MB10" s="152"/>
      <c r="MC10" s="151"/>
      <c r="MD10" s="152"/>
      <c r="ME10" s="151"/>
      <c r="MF10" s="152"/>
      <c r="MG10" s="151"/>
      <c r="MH10" s="152"/>
      <c r="MI10" s="151"/>
      <c r="MJ10" s="152"/>
      <c r="MK10" s="151"/>
      <c r="ML10" s="152"/>
      <c r="MM10" s="151"/>
      <c r="MN10" s="152"/>
      <c r="MO10" s="151"/>
      <c r="MP10" s="152"/>
      <c r="MQ10" s="151"/>
      <c r="MR10" s="152"/>
      <c r="MS10" s="151"/>
      <c r="MT10" s="152"/>
      <c r="MU10" s="151"/>
      <c r="MV10" s="152"/>
      <c r="MW10" s="151"/>
      <c r="MX10" s="152"/>
      <c r="MY10" s="151"/>
      <c r="MZ10" s="152"/>
      <c r="NA10" s="151"/>
      <c r="NB10" s="152"/>
      <c r="NC10" s="151"/>
      <c r="ND10" s="152"/>
      <c r="NE10" s="151"/>
      <c r="NF10" s="152"/>
      <c r="NG10" s="151"/>
      <c r="NH10" s="152"/>
      <c r="NI10" s="151"/>
      <c r="NJ10" s="152"/>
      <c r="NK10" s="151"/>
      <c r="NL10" s="152"/>
      <c r="NM10" s="151"/>
      <c r="NN10" s="152"/>
      <c r="NO10" s="151"/>
      <c r="NP10" s="152"/>
      <c r="NQ10" s="151"/>
      <c r="NR10" s="152"/>
      <c r="NS10" s="151"/>
      <c r="NT10" s="152"/>
      <c r="NU10" s="151"/>
      <c r="NV10" s="152"/>
      <c r="NW10" s="151"/>
      <c r="NX10" s="152"/>
      <c r="NY10" s="151"/>
      <c r="NZ10" s="152"/>
      <c r="OA10" s="151"/>
      <c r="OB10" s="152"/>
      <c r="OC10" s="151"/>
      <c r="OD10" s="152"/>
      <c r="OE10" s="151"/>
      <c r="OF10" s="152"/>
      <c r="OG10" s="151"/>
      <c r="OH10" s="152"/>
      <c r="OI10" s="151"/>
      <c r="OJ10" s="152"/>
      <c r="OK10" s="151"/>
      <c r="OL10" s="152"/>
      <c r="OM10" s="151"/>
      <c r="ON10" s="152"/>
      <c r="OO10" s="151"/>
      <c r="OP10" s="152"/>
      <c r="OQ10" s="151"/>
      <c r="OR10" s="152"/>
      <c r="OS10" s="151"/>
      <c r="OT10" s="152"/>
      <c r="OU10" s="151"/>
      <c r="OV10" s="152"/>
      <c r="OW10" s="151"/>
      <c r="OX10" s="152"/>
      <c r="OY10" s="151"/>
      <c r="OZ10" s="152"/>
      <c r="PA10" s="151"/>
      <c r="PB10" s="152"/>
      <c r="PC10" s="151"/>
      <c r="PD10" s="152"/>
      <c r="PE10" s="151"/>
      <c r="PF10" s="152"/>
      <c r="PG10" s="151"/>
      <c r="PH10" s="152"/>
      <c r="PI10" s="151"/>
      <c r="PJ10" s="152"/>
      <c r="PK10" s="151"/>
      <c r="PL10" s="152"/>
      <c r="PM10" s="151"/>
      <c r="PN10" s="152"/>
      <c r="PO10" s="151"/>
      <c r="PP10" s="152"/>
      <c r="PQ10" s="151"/>
      <c r="PR10" s="152"/>
      <c r="PS10" s="151"/>
      <c r="PT10" s="152"/>
      <c r="PU10" s="151"/>
      <c r="PV10" s="152"/>
      <c r="PW10" s="151"/>
      <c r="PX10" s="152"/>
      <c r="PY10" s="151"/>
      <c r="PZ10" s="152"/>
      <c r="QA10" s="151"/>
      <c r="QB10" s="152"/>
      <c r="QC10" s="151"/>
      <c r="QD10" s="152"/>
      <c r="QE10" s="151"/>
      <c r="QF10" s="152"/>
      <c r="QG10" s="151"/>
      <c r="QH10" s="152"/>
      <c r="QI10" s="151"/>
      <c r="QJ10" s="152"/>
      <c r="QK10" s="151"/>
      <c r="QL10" s="152"/>
      <c r="QM10" s="151"/>
      <c r="QN10" s="152"/>
      <c r="QO10" s="151"/>
      <c r="QP10" s="152"/>
      <c r="QQ10" s="151"/>
      <c r="QR10" s="152"/>
      <c r="QS10" s="151"/>
      <c r="QT10" s="152"/>
      <c r="QU10" s="151"/>
      <c r="QV10" s="152"/>
      <c r="QW10" s="151"/>
      <c r="QX10" s="152"/>
      <c r="QY10" s="151"/>
      <c r="QZ10" s="152"/>
      <c r="RA10" s="151"/>
      <c r="RB10" s="152"/>
      <c r="RC10" s="151"/>
      <c r="RD10" s="152"/>
      <c r="RE10" s="151"/>
      <c r="RF10" s="152"/>
      <c r="RG10" s="151"/>
      <c r="RH10" s="152"/>
      <c r="RI10" s="151"/>
      <c r="RJ10" s="152"/>
      <c r="RK10" s="151"/>
      <c r="RL10" s="152"/>
      <c r="RM10" s="151"/>
      <c r="RN10" s="152"/>
      <c r="RO10" s="151"/>
      <c r="RP10" s="152"/>
      <c r="RQ10" s="151"/>
      <c r="RR10" s="152"/>
      <c r="RS10" s="151"/>
      <c r="RT10" s="152"/>
      <c r="RU10" s="151"/>
      <c r="RV10" s="152"/>
      <c r="RW10" s="151"/>
      <c r="RX10" s="152"/>
      <c r="RY10" s="151"/>
      <c r="RZ10" s="152"/>
      <c r="SA10" s="151"/>
      <c r="SB10" s="152"/>
      <c r="SC10" s="151"/>
      <c r="SD10" s="152"/>
      <c r="SE10" s="151"/>
      <c r="SF10" s="152"/>
      <c r="SG10" s="151"/>
      <c r="SH10" s="152"/>
      <c r="SI10" s="151"/>
      <c r="SJ10" s="152"/>
      <c r="SK10" s="151"/>
      <c r="SL10" s="152"/>
      <c r="SM10" s="151"/>
      <c r="SN10" s="152"/>
      <c r="SO10" s="151"/>
      <c r="SP10" s="152"/>
      <c r="SQ10" s="151"/>
      <c r="SR10" s="152"/>
      <c r="SS10" s="151"/>
      <c r="ST10" s="152"/>
      <c r="SU10" s="151"/>
      <c r="SV10" s="152"/>
      <c r="SW10" s="151"/>
      <c r="SX10" s="152"/>
      <c r="SY10" s="151"/>
      <c r="SZ10" s="152"/>
      <c r="TA10" s="151"/>
      <c r="TB10" s="152"/>
      <c r="TC10" s="151"/>
      <c r="TD10" s="152"/>
      <c r="TE10" s="151"/>
      <c r="TF10" s="152"/>
      <c r="TG10" s="151"/>
      <c r="TH10" s="152"/>
      <c r="TI10" s="151"/>
      <c r="TJ10" s="152"/>
      <c r="TK10" s="151"/>
      <c r="TL10" s="152"/>
      <c r="TM10" s="151"/>
      <c r="TN10" s="152"/>
      <c r="TO10" s="151"/>
      <c r="TP10" s="152"/>
      <c r="TQ10" s="151"/>
      <c r="TR10" s="152"/>
      <c r="TS10" s="151"/>
      <c r="TT10" s="152"/>
      <c r="TU10" s="151"/>
      <c r="TV10" s="152"/>
      <c r="TW10" s="151"/>
      <c r="TX10" s="152"/>
      <c r="TY10" s="151"/>
      <c r="TZ10" s="152"/>
      <c r="UA10" s="151"/>
      <c r="UB10" s="152"/>
      <c r="UC10" s="151"/>
      <c r="UD10" s="152"/>
      <c r="UE10" s="151"/>
      <c r="UF10" s="152"/>
      <c r="UG10" s="151"/>
      <c r="UH10" s="152"/>
      <c r="UI10" s="151"/>
      <c r="UJ10" s="152"/>
      <c r="UK10" s="151"/>
      <c r="UL10" s="152"/>
      <c r="UM10" s="151"/>
      <c r="UN10" s="152"/>
      <c r="UO10" s="151"/>
      <c r="UP10" s="152"/>
      <c r="UQ10" s="151"/>
      <c r="UR10" s="152"/>
      <c r="US10" s="151"/>
      <c r="UT10" s="152"/>
      <c r="UU10" s="151"/>
      <c r="UV10" s="152"/>
      <c r="UW10" s="151"/>
      <c r="UX10" s="152"/>
      <c r="UY10" s="151"/>
      <c r="UZ10" s="152"/>
      <c r="VA10" s="151"/>
      <c r="VB10" s="152"/>
      <c r="VC10" s="151"/>
      <c r="VD10" s="152"/>
      <c r="VE10" s="151"/>
      <c r="VF10" s="152"/>
      <c r="VG10" s="151"/>
      <c r="VH10" s="152"/>
      <c r="VI10" s="151"/>
      <c r="VJ10" s="152"/>
      <c r="VK10" s="151"/>
      <c r="VL10" s="152"/>
      <c r="VM10" s="151"/>
      <c r="VN10" s="152"/>
      <c r="VO10" s="151"/>
      <c r="VP10" s="152"/>
      <c r="VQ10" s="151"/>
      <c r="VR10" s="152"/>
      <c r="VS10" s="151"/>
      <c r="VT10" s="152"/>
      <c r="VU10" s="151"/>
      <c r="VV10" s="152"/>
      <c r="VW10" s="151"/>
      <c r="VX10" s="152"/>
      <c r="VY10" s="151"/>
      <c r="VZ10" s="152"/>
      <c r="WA10" s="151"/>
      <c r="WB10" s="152"/>
      <c r="WC10" s="151"/>
      <c r="WD10" s="152"/>
      <c r="WE10" s="151"/>
      <c r="WF10" s="152"/>
      <c r="WG10" s="151"/>
      <c r="WH10" s="152"/>
      <c r="WI10" s="151"/>
      <c r="WJ10" s="152"/>
      <c r="WK10" s="151"/>
      <c r="WL10" s="152"/>
      <c r="WM10" s="151"/>
      <c r="WN10" s="152"/>
      <c r="WO10" s="151"/>
      <c r="WP10" s="152"/>
      <c r="WQ10" s="151"/>
      <c r="WR10" s="152"/>
      <c r="WS10" s="151"/>
      <c r="WT10" s="152"/>
      <c r="WU10" s="151"/>
      <c r="WV10" s="152"/>
      <c r="WW10" s="151"/>
      <c r="WX10" s="152"/>
      <c r="WY10" s="151"/>
      <c r="WZ10" s="152"/>
      <c r="XA10" s="151"/>
      <c r="XB10" s="152"/>
      <c r="XC10" s="151"/>
      <c r="XD10" s="152"/>
      <c r="XE10" s="151"/>
      <c r="XF10" s="152"/>
      <c r="XG10" s="151"/>
      <c r="XH10" s="152"/>
      <c r="XI10" s="151"/>
      <c r="XJ10" s="152"/>
      <c r="XK10" s="151"/>
      <c r="XL10" s="152"/>
      <c r="XM10" s="151"/>
      <c r="XN10" s="152"/>
      <c r="XO10" s="151"/>
      <c r="XP10" s="152"/>
      <c r="XQ10" s="151"/>
      <c r="XR10" s="152"/>
      <c r="XS10" s="151"/>
      <c r="XT10" s="152"/>
      <c r="XU10" s="151"/>
      <c r="XV10" s="152"/>
      <c r="XW10" s="151"/>
      <c r="XX10" s="152"/>
      <c r="XY10" s="151"/>
      <c r="XZ10" s="152"/>
      <c r="YA10" s="151"/>
      <c r="YB10" s="152"/>
      <c r="YC10" s="151"/>
      <c r="YD10" s="152"/>
      <c r="YE10" s="151"/>
      <c r="YF10" s="152"/>
      <c r="YG10" s="151"/>
      <c r="YH10" s="152"/>
      <c r="YI10" s="151"/>
    </row>
    <row r="11" spans="1:659" x14ac:dyDescent="0.25">
      <c r="A11" s="186" t="str">
        <f>IF(INFO_VEHICULES!H5="","",INFO_VEHICULES!H5)</f>
        <v>GIM</v>
      </c>
      <c r="B11" s="184">
        <f>IF(INFO_VEHICULES!B5="","",INFO_VEHICULES!B5)</f>
        <v>4904</v>
      </c>
      <c r="C11" s="184" t="str">
        <f>IF(INFO_VEHICULES!C5="","",INFO_VEHICULES!C5)</f>
        <v>AH-570-BS</v>
      </c>
      <c r="D11" s="182" t="str">
        <f>IF(INFO_VEHICULES!E5="","",INFO_VEHICULES!E5)</f>
        <v>SETRA S315  (9582SH19)</v>
      </c>
      <c r="E11" s="180">
        <f>IF(INFO_VEHICULES!C5="","",IF(INFO_VEHICULES!D5="","non rensiegner",INFO_VEHICULES!D5))</f>
        <v>51</v>
      </c>
      <c r="F11" s="152"/>
      <c r="G11" s="151"/>
      <c r="H11" s="152"/>
      <c r="I11" s="151"/>
      <c r="J11" s="152"/>
      <c r="K11" s="151"/>
      <c r="L11" s="152"/>
      <c r="M11" s="151"/>
      <c r="N11" s="152"/>
      <c r="O11" s="151"/>
      <c r="P11" s="152"/>
      <c r="Q11" s="151"/>
      <c r="R11" s="152"/>
      <c r="S11" s="151"/>
      <c r="T11" s="152"/>
      <c r="U11" s="151"/>
      <c r="V11" s="152"/>
      <c r="W11" s="151"/>
      <c r="X11" s="152"/>
      <c r="Y11" s="151"/>
      <c r="Z11" s="152"/>
      <c r="AA11" s="151"/>
      <c r="AB11" s="152"/>
      <c r="AC11" s="151"/>
      <c r="AD11" s="152"/>
      <c r="AE11" s="151"/>
      <c r="AF11" s="152"/>
      <c r="AG11" s="151"/>
      <c r="AH11" s="152"/>
      <c r="AI11" s="151"/>
      <c r="AJ11" s="152"/>
      <c r="AK11" s="151"/>
      <c r="AL11" s="152"/>
      <c r="AM11" s="151"/>
      <c r="AN11" s="152"/>
      <c r="AO11" s="151"/>
      <c r="AP11" s="152"/>
      <c r="AQ11" s="151"/>
      <c r="AR11" s="152"/>
      <c r="AS11" s="151"/>
      <c r="AT11" s="152"/>
      <c r="AU11" s="151"/>
      <c r="AV11" s="152"/>
      <c r="AW11" s="151"/>
      <c r="AX11" s="152"/>
      <c r="AY11" s="151"/>
      <c r="AZ11" s="152"/>
      <c r="BA11" s="151"/>
      <c r="BB11" s="152"/>
      <c r="BC11" s="151"/>
      <c r="BD11" s="152"/>
      <c r="BE11" s="151"/>
      <c r="BF11" s="152"/>
      <c r="BG11" s="151"/>
      <c r="BH11" s="152"/>
      <c r="BI11" s="151"/>
      <c r="BJ11" s="152"/>
      <c r="BK11" s="151"/>
      <c r="BL11" s="152"/>
      <c r="BM11" s="151"/>
      <c r="BN11" s="152"/>
      <c r="BO11" s="151"/>
      <c r="BP11" s="152"/>
      <c r="BQ11" s="151"/>
      <c r="BR11" s="152"/>
      <c r="BS11" s="151"/>
      <c r="BT11" s="152"/>
      <c r="BU11" s="151"/>
      <c r="BV11" s="152"/>
      <c r="BW11" s="151"/>
      <c r="BX11" s="152"/>
      <c r="BY11" s="151"/>
      <c r="BZ11" s="152"/>
      <c r="CA11" s="151"/>
      <c r="CB11" s="152"/>
      <c r="CC11" s="151"/>
      <c r="CD11" s="152"/>
      <c r="CE11" s="151"/>
      <c r="CF11" s="152"/>
      <c r="CG11" s="151"/>
      <c r="CH11" s="152"/>
      <c r="CI11" s="151"/>
      <c r="CJ11" s="152"/>
      <c r="CK11" s="151"/>
      <c r="CL11" s="152"/>
      <c r="CM11" s="151"/>
      <c r="CN11" s="152"/>
      <c r="CO11" s="151"/>
      <c r="CP11" s="152"/>
      <c r="CQ11" s="151"/>
      <c r="CR11" s="152"/>
      <c r="CS11" s="151"/>
      <c r="CT11" s="152"/>
      <c r="CU11" s="151"/>
      <c r="CV11" s="152"/>
      <c r="CW11" s="151"/>
      <c r="CX11" s="152"/>
      <c r="CY11" s="151"/>
      <c r="CZ11" s="152"/>
      <c r="DA11" s="151"/>
      <c r="DB11" s="152"/>
      <c r="DC11" s="151"/>
      <c r="DD11" s="152"/>
      <c r="DE11" s="151"/>
      <c r="DF11" s="152"/>
      <c r="DG11" s="151"/>
      <c r="DH11" s="152"/>
      <c r="DI11" s="151"/>
      <c r="DJ11" s="152"/>
      <c r="DK11" s="151"/>
      <c r="DL11" s="152"/>
      <c r="DM11" s="151"/>
      <c r="DN11" s="152"/>
      <c r="DO11" s="151"/>
      <c r="DP11" s="152"/>
      <c r="DQ11" s="151"/>
      <c r="DR11" s="152"/>
      <c r="DS11" s="151"/>
      <c r="DT11" s="152"/>
      <c r="DU11" s="151"/>
      <c r="DV11" s="152"/>
      <c r="DW11" s="151"/>
      <c r="DX11" s="152"/>
      <c r="DY11" s="151"/>
      <c r="DZ11" s="152"/>
      <c r="EA11" s="151"/>
      <c r="EB11" s="152"/>
      <c r="EC11" s="151"/>
      <c r="ED11" s="152"/>
      <c r="EE11" s="151"/>
      <c r="EF11" s="152"/>
      <c r="EG11" s="151"/>
      <c r="EH11" s="152"/>
      <c r="EI11" s="151"/>
      <c r="EJ11" s="152"/>
      <c r="EK11" s="151"/>
      <c r="EL11" s="152"/>
      <c r="EM11" s="151"/>
      <c r="EN11" s="152"/>
      <c r="EO11" s="151"/>
      <c r="EP11" s="152"/>
      <c r="EQ11" s="151"/>
      <c r="ER11" s="152"/>
      <c r="ES11" s="151"/>
      <c r="ET11" s="152"/>
      <c r="EU11" s="151"/>
      <c r="EV11" s="152"/>
      <c r="EW11" s="151"/>
      <c r="EX11" s="152"/>
      <c r="EY11" s="151"/>
      <c r="EZ11" s="152"/>
      <c r="FA11" s="151"/>
      <c r="FB11" s="152"/>
      <c r="FC11" s="151"/>
      <c r="FD11" s="152"/>
      <c r="FE11" s="151"/>
      <c r="FF11" s="152"/>
      <c r="FG11" s="151"/>
      <c r="FH11" s="152"/>
      <c r="FI11" s="151"/>
      <c r="FJ11" s="152"/>
      <c r="FK11" s="151"/>
      <c r="FL11" s="152"/>
      <c r="FM11" s="151"/>
      <c r="FN11" s="152"/>
      <c r="FO11" s="151"/>
      <c r="FP11" s="152"/>
      <c r="FQ11" s="151"/>
      <c r="FR11" s="152"/>
      <c r="FS11" s="151"/>
      <c r="FT11" s="152"/>
      <c r="FU11" s="151"/>
      <c r="FV11" s="152"/>
      <c r="FW11" s="151"/>
      <c r="FX11" s="152"/>
      <c r="FY11" s="151"/>
      <c r="FZ11" s="152"/>
      <c r="GA11" s="151"/>
      <c r="GB11" s="152"/>
      <c r="GC11" s="151"/>
      <c r="GD11" s="152"/>
      <c r="GE11" s="151"/>
      <c r="GF11" s="152"/>
      <c r="GG11" s="151"/>
      <c r="GH11" s="152"/>
      <c r="GI11" s="151"/>
      <c r="GJ11" s="152"/>
      <c r="GK11" s="151"/>
      <c r="GL11" s="152"/>
      <c r="GM11" s="151"/>
      <c r="GN11" s="152"/>
      <c r="GO11" s="151"/>
      <c r="GP11" s="152"/>
      <c r="GQ11" s="151"/>
      <c r="GR11" s="152"/>
      <c r="GS11" s="151"/>
      <c r="GT11" s="152"/>
      <c r="GU11" s="151"/>
      <c r="GV11" s="152"/>
      <c r="GW11" s="151"/>
      <c r="GX11" s="152"/>
      <c r="GY11" s="151"/>
      <c r="GZ11" s="152"/>
      <c r="HA11" s="151"/>
      <c r="HB11" s="152"/>
      <c r="HC11" s="151"/>
      <c r="HD11" s="152"/>
      <c r="HE11" s="151"/>
      <c r="HF11" s="152"/>
      <c r="HG11" s="151"/>
      <c r="HH11" s="152"/>
      <c r="HI11" s="151"/>
      <c r="HJ11" s="152"/>
      <c r="HK11" s="151"/>
      <c r="HL11" s="152"/>
      <c r="HM11" s="151"/>
      <c r="HN11" s="152"/>
      <c r="HO11" s="151"/>
      <c r="HP11" s="152"/>
      <c r="HQ11" s="151"/>
      <c r="HR11" s="152"/>
      <c r="HS11" s="151"/>
      <c r="HT11" s="152"/>
      <c r="HU11" s="151"/>
      <c r="HV11" s="152"/>
      <c r="HW11" s="151"/>
      <c r="HX11" s="152"/>
      <c r="HY11" s="151"/>
      <c r="HZ11" s="152"/>
      <c r="IA11" s="151"/>
      <c r="IB11" s="152"/>
      <c r="IC11" s="151"/>
      <c r="ID11" s="152"/>
      <c r="IE11" s="151"/>
      <c r="IF11" s="152"/>
      <c r="IG11" s="151"/>
      <c r="IH11" s="152"/>
      <c r="II11" s="151"/>
      <c r="IJ11" s="152"/>
      <c r="IK11" s="151"/>
      <c r="IL11" s="152"/>
      <c r="IM11" s="151"/>
      <c r="IN11" s="152"/>
      <c r="IO11" s="151"/>
      <c r="IP11" s="152"/>
      <c r="IQ11" s="151"/>
      <c r="IR11" s="152"/>
      <c r="IS11" s="151"/>
      <c r="IT11" s="152"/>
      <c r="IU11" s="151"/>
      <c r="IV11" s="152"/>
      <c r="IW11" s="151"/>
      <c r="IX11" s="152"/>
      <c r="IY11" s="151"/>
      <c r="IZ11" s="152"/>
      <c r="JA11" s="151"/>
      <c r="JB11" s="152"/>
      <c r="JC11" s="151"/>
      <c r="JD11" s="152"/>
      <c r="JE11" s="151"/>
      <c r="JF11" s="152"/>
      <c r="JG11" s="151"/>
      <c r="JH11" s="152"/>
      <c r="JI11" s="151"/>
      <c r="JJ11" s="152"/>
      <c r="JK11" s="151"/>
      <c r="JL11" s="152"/>
      <c r="JM11" s="151"/>
      <c r="JN11" s="152"/>
      <c r="JO11" s="151"/>
      <c r="JP11" s="152"/>
      <c r="JQ11" s="151"/>
      <c r="JR11" s="152"/>
      <c r="JS11" s="151"/>
      <c r="JT11" s="152"/>
      <c r="JU11" s="151"/>
      <c r="JV11" s="152"/>
      <c r="JW11" s="151"/>
      <c r="JX11" s="152"/>
      <c r="JY11" s="151"/>
      <c r="JZ11" s="152"/>
      <c r="KA11" s="151"/>
      <c r="KB11" s="152"/>
      <c r="KC11" s="151"/>
      <c r="KD11" s="152"/>
      <c r="KE11" s="151"/>
      <c r="KF11" s="152"/>
      <c r="KG11" s="151"/>
      <c r="KH11" s="152"/>
      <c r="KI11" s="151"/>
      <c r="KJ11" s="152"/>
      <c r="KK11" s="151"/>
      <c r="KL11" s="152"/>
      <c r="KM11" s="151"/>
      <c r="KN11" s="152"/>
      <c r="KO11" s="151"/>
      <c r="KP11" s="152"/>
      <c r="KQ11" s="151"/>
      <c r="KR11" s="152"/>
      <c r="KS11" s="151"/>
      <c r="KT11" s="152"/>
      <c r="KU11" s="151"/>
      <c r="KV11" s="152"/>
      <c r="KW11" s="151"/>
      <c r="KX11" s="152"/>
      <c r="KY11" s="151"/>
      <c r="KZ11" s="152"/>
      <c r="LA11" s="151"/>
      <c r="LB11" s="152"/>
      <c r="LC11" s="151"/>
      <c r="LD11" s="152"/>
      <c r="LE11" s="151"/>
      <c r="LF11" s="152"/>
      <c r="LG11" s="151"/>
      <c r="LH11" s="152"/>
      <c r="LI11" s="151"/>
      <c r="LJ11" s="152"/>
      <c r="LK11" s="151"/>
      <c r="LL11" s="152"/>
      <c r="LM11" s="151"/>
      <c r="LN11" s="152"/>
      <c r="LO11" s="151"/>
      <c r="LP11" s="152"/>
      <c r="LQ11" s="151"/>
      <c r="LR11" s="152"/>
      <c r="LS11" s="151"/>
      <c r="LT11" s="152"/>
      <c r="LU11" s="151"/>
      <c r="LV11" s="152"/>
      <c r="LW11" s="151"/>
      <c r="LX11" s="152"/>
      <c r="LY11" s="151"/>
      <c r="LZ11" s="152"/>
      <c r="MA11" s="151"/>
      <c r="MB11" s="152"/>
      <c r="MC11" s="151"/>
      <c r="MD11" s="152"/>
      <c r="ME11" s="151"/>
      <c r="MF11" s="152"/>
      <c r="MG11" s="151"/>
      <c r="MH11" s="152"/>
      <c r="MI11" s="151"/>
      <c r="MJ11" s="152"/>
      <c r="MK11" s="151"/>
      <c r="ML11" s="152"/>
      <c r="MM11" s="151"/>
      <c r="MN11" s="152"/>
      <c r="MO11" s="151"/>
      <c r="MP11" s="152"/>
      <c r="MQ11" s="151"/>
      <c r="MR11" s="152"/>
      <c r="MS11" s="151"/>
      <c r="MT11" s="152"/>
      <c r="MU11" s="151"/>
      <c r="MV11" s="152"/>
      <c r="MW11" s="151"/>
      <c r="MX11" s="152"/>
      <c r="MY11" s="151"/>
      <c r="MZ11" s="152"/>
      <c r="NA11" s="151"/>
      <c r="NB11" s="152"/>
      <c r="NC11" s="151"/>
      <c r="ND11" s="152"/>
      <c r="NE11" s="151"/>
      <c r="NF11" s="152"/>
      <c r="NG11" s="151"/>
      <c r="NH11" s="152"/>
      <c r="NI11" s="151"/>
      <c r="NJ11" s="152"/>
      <c r="NK11" s="151"/>
      <c r="NL11" s="152"/>
      <c r="NM11" s="151"/>
      <c r="NN11" s="152"/>
      <c r="NO11" s="151"/>
      <c r="NP11" s="152"/>
      <c r="NQ11" s="151"/>
      <c r="NR11" s="152"/>
      <c r="NS11" s="151"/>
      <c r="NT11" s="152"/>
      <c r="NU11" s="151"/>
      <c r="NV11" s="152"/>
      <c r="NW11" s="151"/>
      <c r="NX11" s="152"/>
      <c r="NY11" s="151"/>
      <c r="NZ11" s="152"/>
      <c r="OA11" s="151"/>
      <c r="OB11" s="152"/>
      <c r="OC11" s="151"/>
      <c r="OD11" s="152"/>
      <c r="OE11" s="151"/>
      <c r="OF11" s="152"/>
      <c r="OG11" s="151"/>
      <c r="OH11" s="152"/>
      <c r="OI11" s="151"/>
      <c r="OJ11" s="152"/>
      <c r="OK11" s="151"/>
      <c r="OL11" s="152"/>
      <c r="OM11" s="151"/>
      <c r="ON11" s="152"/>
      <c r="OO11" s="151"/>
      <c r="OP11" s="152"/>
      <c r="OQ11" s="151"/>
      <c r="OR11" s="152"/>
      <c r="OS11" s="151"/>
      <c r="OT11" s="152"/>
      <c r="OU11" s="151"/>
      <c r="OV11" s="152"/>
      <c r="OW11" s="151"/>
      <c r="OX11" s="152"/>
      <c r="OY11" s="151"/>
      <c r="OZ11" s="152"/>
      <c r="PA11" s="151"/>
      <c r="PB11" s="152"/>
      <c r="PC11" s="151"/>
      <c r="PD11" s="152"/>
      <c r="PE11" s="151"/>
      <c r="PF11" s="152"/>
      <c r="PG11" s="151"/>
      <c r="PH11" s="152"/>
      <c r="PI11" s="151"/>
      <c r="PJ11" s="152"/>
      <c r="PK11" s="151"/>
      <c r="PL11" s="152"/>
      <c r="PM11" s="151"/>
      <c r="PN11" s="152"/>
      <c r="PO11" s="151"/>
      <c r="PP11" s="152"/>
      <c r="PQ11" s="151"/>
      <c r="PR11" s="152"/>
      <c r="PS11" s="151"/>
      <c r="PT11" s="152"/>
      <c r="PU11" s="151"/>
      <c r="PV11" s="152"/>
      <c r="PW11" s="151"/>
      <c r="PX11" s="152"/>
      <c r="PY11" s="151"/>
      <c r="PZ11" s="152"/>
      <c r="QA11" s="151"/>
      <c r="QB11" s="152"/>
      <c r="QC11" s="151"/>
      <c r="QD11" s="152"/>
      <c r="QE11" s="151"/>
      <c r="QF11" s="152"/>
      <c r="QG11" s="151"/>
      <c r="QH11" s="152"/>
      <c r="QI11" s="151"/>
      <c r="QJ11" s="152"/>
      <c r="QK11" s="151"/>
      <c r="QL11" s="152"/>
      <c r="QM11" s="151"/>
      <c r="QN11" s="152"/>
      <c r="QO11" s="151"/>
      <c r="QP11" s="152"/>
      <c r="QQ11" s="151"/>
      <c r="QR11" s="152"/>
      <c r="QS11" s="151"/>
      <c r="QT11" s="152"/>
      <c r="QU11" s="151"/>
      <c r="QV11" s="152"/>
      <c r="QW11" s="151"/>
      <c r="QX11" s="152"/>
      <c r="QY11" s="151"/>
      <c r="QZ11" s="152"/>
      <c r="RA11" s="151"/>
      <c r="RB11" s="152"/>
      <c r="RC11" s="151"/>
      <c r="RD11" s="152"/>
      <c r="RE11" s="151"/>
      <c r="RF11" s="152"/>
      <c r="RG11" s="151"/>
      <c r="RH11" s="152"/>
      <c r="RI11" s="151"/>
      <c r="RJ11" s="152"/>
      <c r="RK11" s="151"/>
      <c r="RL11" s="152"/>
      <c r="RM11" s="151"/>
      <c r="RN11" s="152"/>
      <c r="RO11" s="151"/>
      <c r="RP11" s="152"/>
      <c r="RQ11" s="151"/>
      <c r="RR11" s="152"/>
      <c r="RS11" s="151"/>
      <c r="RT11" s="152"/>
      <c r="RU11" s="151"/>
      <c r="RV11" s="152"/>
      <c r="RW11" s="151"/>
      <c r="RX11" s="152"/>
      <c r="RY11" s="151"/>
      <c r="RZ11" s="152"/>
      <c r="SA11" s="151"/>
      <c r="SB11" s="152"/>
      <c r="SC11" s="151"/>
      <c r="SD11" s="152"/>
      <c r="SE11" s="151"/>
      <c r="SF11" s="152"/>
      <c r="SG11" s="151"/>
      <c r="SH11" s="152"/>
      <c r="SI11" s="151"/>
      <c r="SJ11" s="152"/>
      <c r="SK11" s="151"/>
      <c r="SL11" s="152"/>
      <c r="SM11" s="151"/>
      <c r="SN11" s="152"/>
      <c r="SO11" s="151"/>
      <c r="SP11" s="152"/>
      <c r="SQ11" s="151"/>
      <c r="SR11" s="152"/>
      <c r="SS11" s="151"/>
      <c r="ST11" s="152"/>
      <c r="SU11" s="151"/>
      <c r="SV11" s="152"/>
      <c r="SW11" s="151"/>
      <c r="SX11" s="152"/>
      <c r="SY11" s="151"/>
      <c r="SZ11" s="152"/>
      <c r="TA11" s="151"/>
      <c r="TB11" s="152"/>
      <c r="TC11" s="151"/>
      <c r="TD11" s="152"/>
      <c r="TE11" s="151"/>
      <c r="TF11" s="152"/>
      <c r="TG11" s="151"/>
      <c r="TH11" s="152"/>
      <c r="TI11" s="151"/>
      <c r="TJ11" s="152"/>
      <c r="TK11" s="151"/>
      <c r="TL11" s="152"/>
      <c r="TM11" s="151"/>
      <c r="TN11" s="152"/>
      <c r="TO11" s="151"/>
      <c r="TP11" s="152"/>
      <c r="TQ11" s="151"/>
      <c r="TR11" s="152"/>
      <c r="TS11" s="151"/>
      <c r="TT11" s="152"/>
      <c r="TU11" s="151"/>
      <c r="TV11" s="152"/>
      <c r="TW11" s="151"/>
      <c r="TX11" s="152"/>
      <c r="TY11" s="151"/>
      <c r="TZ11" s="152"/>
      <c r="UA11" s="151"/>
      <c r="UB11" s="152"/>
      <c r="UC11" s="151"/>
      <c r="UD11" s="152"/>
      <c r="UE11" s="151"/>
      <c r="UF11" s="152"/>
      <c r="UG11" s="151"/>
      <c r="UH11" s="152"/>
      <c r="UI11" s="151"/>
      <c r="UJ11" s="152"/>
      <c r="UK11" s="151"/>
      <c r="UL11" s="152"/>
      <c r="UM11" s="151"/>
      <c r="UN11" s="152"/>
      <c r="UO11" s="151"/>
      <c r="UP11" s="152"/>
      <c r="UQ11" s="151"/>
      <c r="UR11" s="152"/>
      <c r="US11" s="151"/>
      <c r="UT11" s="152"/>
      <c r="UU11" s="151"/>
      <c r="UV11" s="152"/>
      <c r="UW11" s="151"/>
      <c r="UX11" s="152"/>
      <c r="UY11" s="151"/>
      <c r="UZ11" s="152"/>
      <c r="VA11" s="151"/>
      <c r="VB11" s="152"/>
      <c r="VC11" s="151"/>
      <c r="VD11" s="152"/>
      <c r="VE11" s="151"/>
      <c r="VF11" s="152"/>
      <c r="VG11" s="151"/>
      <c r="VH11" s="152"/>
      <c r="VI11" s="151"/>
      <c r="VJ11" s="152"/>
      <c r="VK11" s="151"/>
      <c r="VL11" s="152"/>
      <c r="VM11" s="151"/>
      <c r="VN11" s="152"/>
      <c r="VO11" s="151"/>
      <c r="VP11" s="152"/>
      <c r="VQ11" s="151"/>
      <c r="VR11" s="152"/>
      <c r="VS11" s="151"/>
      <c r="VT11" s="152"/>
      <c r="VU11" s="151"/>
      <c r="VV11" s="152"/>
      <c r="VW11" s="151"/>
      <c r="VX11" s="152"/>
      <c r="VY11" s="151"/>
      <c r="VZ11" s="152"/>
      <c r="WA11" s="151"/>
      <c r="WB11" s="152"/>
      <c r="WC11" s="151"/>
      <c r="WD11" s="152"/>
      <c r="WE11" s="151"/>
      <c r="WF11" s="152"/>
      <c r="WG11" s="151"/>
      <c r="WH11" s="152"/>
      <c r="WI11" s="151"/>
      <c r="WJ11" s="152"/>
      <c r="WK11" s="151"/>
      <c r="WL11" s="152"/>
      <c r="WM11" s="151"/>
      <c r="WN11" s="152"/>
      <c r="WO11" s="151"/>
      <c r="WP11" s="152"/>
      <c r="WQ11" s="151"/>
      <c r="WR11" s="152"/>
      <c r="WS11" s="151"/>
      <c r="WT11" s="152"/>
      <c r="WU11" s="151"/>
      <c r="WV11" s="152"/>
      <c r="WW11" s="151"/>
      <c r="WX11" s="152"/>
      <c r="WY11" s="151"/>
      <c r="WZ11" s="152"/>
      <c r="XA11" s="151"/>
      <c r="XB11" s="152"/>
      <c r="XC11" s="151"/>
      <c r="XD11" s="152"/>
      <c r="XE11" s="151"/>
      <c r="XF11" s="152"/>
      <c r="XG11" s="151"/>
      <c r="XH11" s="152"/>
      <c r="XI11" s="151"/>
      <c r="XJ11" s="152"/>
      <c r="XK11" s="151"/>
      <c r="XL11" s="152"/>
      <c r="XM11" s="151"/>
      <c r="XN11" s="152"/>
      <c r="XO11" s="151"/>
      <c r="XP11" s="152"/>
      <c r="XQ11" s="151"/>
      <c r="XR11" s="152"/>
      <c r="XS11" s="151"/>
      <c r="XT11" s="152"/>
      <c r="XU11" s="151"/>
      <c r="XV11" s="152"/>
      <c r="XW11" s="151"/>
      <c r="XX11" s="152"/>
      <c r="XY11" s="151"/>
      <c r="XZ11" s="152"/>
      <c r="YA11" s="151"/>
      <c r="YB11" s="152"/>
      <c r="YC11" s="151"/>
      <c r="YD11" s="152"/>
      <c r="YE11" s="151"/>
      <c r="YF11" s="152"/>
      <c r="YG11" s="151"/>
      <c r="YH11" s="152"/>
      <c r="YI11" s="151"/>
    </row>
    <row r="12" spans="1:659" x14ac:dyDescent="0.25">
      <c r="A12" s="179"/>
      <c r="B12" s="185"/>
      <c r="C12" s="185"/>
      <c r="D12" s="183"/>
      <c r="E12" s="181"/>
      <c r="F12" s="152"/>
      <c r="G12" s="151"/>
      <c r="H12" s="152"/>
      <c r="I12" s="151"/>
      <c r="J12" s="152"/>
      <c r="K12" s="151"/>
      <c r="L12" s="152"/>
      <c r="M12" s="151"/>
      <c r="N12" s="152"/>
      <c r="O12" s="151"/>
      <c r="P12" s="152"/>
      <c r="Q12" s="151"/>
      <c r="R12" s="152"/>
      <c r="S12" s="151"/>
      <c r="T12" s="152"/>
      <c r="U12" s="151"/>
      <c r="V12" s="152"/>
      <c r="W12" s="151"/>
      <c r="X12" s="152"/>
      <c r="Y12" s="151"/>
      <c r="Z12" s="152"/>
      <c r="AA12" s="151"/>
      <c r="AB12" s="152"/>
      <c r="AC12" s="151"/>
      <c r="AD12" s="152"/>
      <c r="AE12" s="151"/>
      <c r="AF12" s="152"/>
      <c r="AG12" s="151"/>
      <c r="AH12" s="152"/>
      <c r="AI12" s="151"/>
      <c r="AJ12" s="152"/>
      <c r="AK12" s="151"/>
      <c r="AL12" s="152"/>
      <c r="AM12" s="151"/>
      <c r="AN12" s="152"/>
      <c r="AO12" s="151"/>
      <c r="AP12" s="152"/>
      <c r="AQ12" s="151"/>
      <c r="AR12" s="152"/>
      <c r="AS12" s="151"/>
      <c r="AT12" s="152"/>
      <c r="AU12" s="151"/>
      <c r="AV12" s="152"/>
      <c r="AW12" s="151"/>
      <c r="AX12" s="152"/>
      <c r="AY12" s="151"/>
      <c r="AZ12" s="152"/>
      <c r="BA12" s="151"/>
      <c r="BB12" s="152"/>
      <c r="BC12" s="151"/>
      <c r="BD12" s="152"/>
      <c r="BE12" s="151"/>
      <c r="BF12" s="152"/>
      <c r="BG12" s="151"/>
      <c r="BH12" s="152"/>
      <c r="BI12" s="151"/>
      <c r="BJ12" s="152"/>
      <c r="BK12" s="151"/>
      <c r="BL12" s="152"/>
      <c r="BM12" s="151"/>
      <c r="BN12" s="152"/>
      <c r="BO12" s="151"/>
      <c r="BP12" s="152"/>
      <c r="BQ12" s="151"/>
      <c r="BR12" s="152"/>
      <c r="BS12" s="151"/>
      <c r="BT12" s="152"/>
      <c r="BU12" s="151"/>
      <c r="BV12" s="152"/>
      <c r="BW12" s="151"/>
      <c r="BX12" s="152"/>
      <c r="BY12" s="151"/>
      <c r="BZ12" s="152"/>
      <c r="CA12" s="151"/>
      <c r="CB12" s="152"/>
      <c r="CC12" s="151"/>
      <c r="CD12" s="152"/>
      <c r="CE12" s="151"/>
      <c r="CF12" s="152"/>
      <c r="CG12" s="151"/>
      <c r="CH12" s="152"/>
      <c r="CI12" s="151"/>
      <c r="CJ12" s="152"/>
      <c r="CK12" s="151"/>
      <c r="CL12" s="152"/>
      <c r="CM12" s="151"/>
      <c r="CN12" s="152"/>
      <c r="CO12" s="151"/>
      <c r="CP12" s="152"/>
      <c r="CQ12" s="151"/>
      <c r="CR12" s="152"/>
      <c r="CS12" s="151"/>
      <c r="CT12" s="152"/>
      <c r="CU12" s="151"/>
      <c r="CV12" s="152"/>
      <c r="CW12" s="151"/>
      <c r="CX12" s="152"/>
      <c r="CY12" s="151"/>
      <c r="CZ12" s="152"/>
      <c r="DA12" s="151"/>
      <c r="DB12" s="152"/>
      <c r="DC12" s="151"/>
      <c r="DD12" s="152"/>
      <c r="DE12" s="151"/>
      <c r="DF12" s="152"/>
      <c r="DG12" s="151"/>
      <c r="DH12" s="152"/>
      <c r="DI12" s="151"/>
      <c r="DJ12" s="152"/>
      <c r="DK12" s="151"/>
      <c r="DL12" s="152"/>
      <c r="DM12" s="151"/>
      <c r="DN12" s="152"/>
      <c r="DO12" s="151"/>
      <c r="DP12" s="152"/>
      <c r="DQ12" s="151"/>
      <c r="DR12" s="152"/>
      <c r="DS12" s="151"/>
      <c r="DT12" s="152"/>
      <c r="DU12" s="151"/>
      <c r="DV12" s="152"/>
      <c r="DW12" s="151"/>
      <c r="DX12" s="152"/>
      <c r="DY12" s="151"/>
      <c r="DZ12" s="152"/>
      <c r="EA12" s="151"/>
      <c r="EB12" s="152"/>
      <c r="EC12" s="151"/>
      <c r="ED12" s="152"/>
      <c r="EE12" s="151"/>
      <c r="EF12" s="152"/>
      <c r="EG12" s="151"/>
      <c r="EH12" s="152"/>
      <c r="EI12" s="151"/>
      <c r="EJ12" s="152"/>
      <c r="EK12" s="151"/>
      <c r="EL12" s="152"/>
      <c r="EM12" s="151"/>
      <c r="EN12" s="152"/>
      <c r="EO12" s="151"/>
      <c r="EP12" s="152"/>
      <c r="EQ12" s="151"/>
      <c r="ER12" s="152"/>
      <c r="ES12" s="151"/>
      <c r="ET12" s="152"/>
      <c r="EU12" s="151"/>
      <c r="EV12" s="152"/>
      <c r="EW12" s="151"/>
      <c r="EX12" s="152"/>
      <c r="EY12" s="151"/>
      <c r="EZ12" s="152"/>
      <c r="FA12" s="151"/>
      <c r="FB12" s="152"/>
      <c r="FC12" s="151"/>
      <c r="FD12" s="152"/>
      <c r="FE12" s="151"/>
      <c r="FF12" s="152"/>
      <c r="FG12" s="151"/>
      <c r="FH12" s="152"/>
      <c r="FI12" s="151"/>
      <c r="FJ12" s="152"/>
      <c r="FK12" s="151"/>
      <c r="FL12" s="152"/>
      <c r="FM12" s="151"/>
      <c r="FN12" s="152"/>
      <c r="FO12" s="151"/>
      <c r="FP12" s="152"/>
      <c r="FQ12" s="151"/>
      <c r="FR12" s="152"/>
      <c r="FS12" s="151"/>
      <c r="FT12" s="152"/>
      <c r="FU12" s="151"/>
      <c r="FV12" s="152"/>
      <c r="FW12" s="151"/>
      <c r="FX12" s="152"/>
      <c r="FY12" s="151"/>
      <c r="FZ12" s="152"/>
      <c r="GA12" s="151"/>
      <c r="GB12" s="152"/>
      <c r="GC12" s="151"/>
      <c r="GD12" s="152"/>
      <c r="GE12" s="151"/>
      <c r="GF12" s="152"/>
      <c r="GG12" s="151"/>
      <c r="GH12" s="152"/>
      <c r="GI12" s="151"/>
      <c r="GJ12" s="152"/>
      <c r="GK12" s="151"/>
      <c r="GL12" s="152"/>
      <c r="GM12" s="151"/>
      <c r="GN12" s="152"/>
      <c r="GO12" s="151"/>
      <c r="GP12" s="152"/>
      <c r="GQ12" s="151"/>
      <c r="GR12" s="152"/>
      <c r="GS12" s="151"/>
      <c r="GT12" s="152"/>
      <c r="GU12" s="151"/>
      <c r="GV12" s="152"/>
      <c r="GW12" s="151"/>
      <c r="GX12" s="152"/>
      <c r="GY12" s="151"/>
      <c r="GZ12" s="152"/>
      <c r="HA12" s="151"/>
      <c r="HB12" s="152"/>
      <c r="HC12" s="151"/>
      <c r="HD12" s="152"/>
      <c r="HE12" s="151"/>
      <c r="HF12" s="152"/>
      <c r="HG12" s="151"/>
      <c r="HH12" s="152"/>
      <c r="HI12" s="151"/>
      <c r="HJ12" s="152"/>
      <c r="HK12" s="151"/>
      <c r="HL12" s="152"/>
      <c r="HM12" s="151"/>
      <c r="HN12" s="152"/>
      <c r="HO12" s="151"/>
      <c r="HP12" s="152"/>
      <c r="HQ12" s="151"/>
      <c r="HR12" s="152"/>
      <c r="HS12" s="151"/>
      <c r="HT12" s="152"/>
      <c r="HU12" s="151"/>
      <c r="HV12" s="152"/>
      <c r="HW12" s="151"/>
      <c r="HX12" s="152"/>
      <c r="HY12" s="151"/>
      <c r="HZ12" s="152"/>
      <c r="IA12" s="151"/>
      <c r="IB12" s="152"/>
      <c r="IC12" s="151"/>
      <c r="ID12" s="152"/>
      <c r="IE12" s="151"/>
      <c r="IF12" s="152"/>
      <c r="IG12" s="151"/>
      <c r="IH12" s="152"/>
      <c r="II12" s="151"/>
      <c r="IJ12" s="152"/>
      <c r="IK12" s="151"/>
      <c r="IL12" s="152"/>
      <c r="IM12" s="151"/>
      <c r="IN12" s="152"/>
      <c r="IO12" s="151"/>
      <c r="IP12" s="152"/>
      <c r="IQ12" s="151"/>
      <c r="IR12" s="152"/>
      <c r="IS12" s="151"/>
      <c r="IT12" s="152"/>
      <c r="IU12" s="151"/>
      <c r="IV12" s="152"/>
      <c r="IW12" s="151"/>
      <c r="IX12" s="152"/>
      <c r="IY12" s="151"/>
      <c r="IZ12" s="152"/>
      <c r="JA12" s="151"/>
      <c r="JB12" s="152"/>
      <c r="JC12" s="151"/>
      <c r="JD12" s="152"/>
      <c r="JE12" s="151"/>
      <c r="JF12" s="152"/>
      <c r="JG12" s="151"/>
      <c r="JH12" s="152"/>
      <c r="JI12" s="151"/>
      <c r="JJ12" s="152"/>
      <c r="JK12" s="151"/>
      <c r="JL12" s="152"/>
      <c r="JM12" s="151"/>
      <c r="JN12" s="152"/>
      <c r="JO12" s="151"/>
      <c r="JP12" s="152"/>
      <c r="JQ12" s="151"/>
      <c r="JR12" s="152"/>
      <c r="JS12" s="151"/>
      <c r="JT12" s="152"/>
      <c r="JU12" s="151"/>
      <c r="JV12" s="152"/>
      <c r="JW12" s="151"/>
      <c r="JX12" s="152"/>
      <c r="JY12" s="151"/>
      <c r="JZ12" s="152"/>
      <c r="KA12" s="151"/>
      <c r="KB12" s="152"/>
      <c r="KC12" s="151"/>
      <c r="KD12" s="152"/>
      <c r="KE12" s="151"/>
      <c r="KF12" s="152"/>
      <c r="KG12" s="151"/>
      <c r="KH12" s="152"/>
      <c r="KI12" s="151"/>
      <c r="KJ12" s="152"/>
      <c r="KK12" s="151"/>
      <c r="KL12" s="152"/>
      <c r="KM12" s="151"/>
      <c r="KN12" s="152"/>
      <c r="KO12" s="151"/>
      <c r="KP12" s="152"/>
      <c r="KQ12" s="151"/>
      <c r="KR12" s="152"/>
      <c r="KS12" s="151"/>
      <c r="KT12" s="152"/>
      <c r="KU12" s="151"/>
      <c r="KV12" s="152"/>
      <c r="KW12" s="151"/>
      <c r="KX12" s="152"/>
      <c r="KY12" s="151"/>
      <c r="KZ12" s="152"/>
      <c r="LA12" s="151"/>
      <c r="LB12" s="152"/>
      <c r="LC12" s="151"/>
      <c r="LD12" s="152"/>
      <c r="LE12" s="151"/>
      <c r="LF12" s="152"/>
      <c r="LG12" s="151"/>
      <c r="LH12" s="152"/>
      <c r="LI12" s="151"/>
      <c r="LJ12" s="152"/>
      <c r="LK12" s="151"/>
      <c r="LL12" s="152"/>
      <c r="LM12" s="151"/>
      <c r="LN12" s="152"/>
      <c r="LO12" s="151"/>
      <c r="LP12" s="152"/>
      <c r="LQ12" s="151"/>
      <c r="LR12" s="152"/>
      <c r="LS12" s="151"/>
      <c r="LT12" s="152"/>
      <c r="LU12" s="151"/>
      <c r="LV12" s="152"/>
      <c r="LW12" s="151"/>
      <c r="LX12" s="152"/>
      <c r="LY12" s="151"/>
      <c r="LZ12" s="152"/>
      <c r="MA12" s="151"/>
      <c r="MB12" s="152"/>
      <c r="MC12" s="151"/>
      <c r="MD12" s="152"/>
      <c r="ME12" s="151"/>
      <c r="MF12" s="152"/>
      <c r="MG12" s="151"/>
      <c r="MH12" s="152"/>
      <c r="MI12" s="151"/>
      <c r="MJ12" s="152"/>
      <c r="MK12" s="151"/>
      <c r="ML12" s="152"/>
      <c r="MM12" s="151"/>
      <c r="MN12" s="152"/>
      <c r="MO12" s="151"/>
      <c r="MP12" s="152"/>
      <c r="MQ12" s="151"/>
      <c r="MR12" s="152"/>
      <c r="MS12" s="151"/>
      <c r="MT12" s="152"/>
      <c r="MU12" s="151"/>
      <c r="MV12" s="152"/>
      <c r="MW12" s="151"/>
      <c r="MX12" s="152"/>
      <c r="MY12" s="151"/>
      <c r="MZ12" s="152"/>
      <c r="NA12" s="151"/>
      <c r="NB12" s="152"/>
      <c r="NC12" s="151"/>
      <c r="ND12" s="152"/>
      <c r="NE12" s="151"/>
      <c r="NF12" s="152"/>
      <c r="NG12" s="151"/>
      <c r="NH12" s="152"/>
      <c r="NI12" s="151"/>
      <c r="NJ12" s="152"/>
      <c r="NK12" s="151"/>
      <c r="NL12" s="152"/>
      <c r="NM12" s="151"/>
      <c r="NN12" s="152"/>
      <c r="NO12" s="151"/>
      <c r="NP12" s="152"/>
      <c r="NQ12" s="151"/>
      <c r="NR12" s="152"/>
      <c r="NS12" s="151"/>
      <c r="NT12" s="152"/>
      <c r="NU12" s="151"/>
      <c r="NV12" s="152"/>
      <c r="NW12" s="151"/>
      <c r="NX12" s="152"/>
      <c r="NY12" s="151"/>
      <c r="NZ12" s="152"/>
      <c r="OA12" s="151"/>
      <c r="OB12" s="152"/>
      <c r="OC12" s="151"/>
      <c r="OD12" s="152"/>
      <c r="OE12" s="151"/>
      <c r="OF12" s="152"/>
      <c r="OG12" s="151"/>
      <c r="OH12" s="152"/>
      <c r="OI12" s="151"/>
      <c r="OJ12" s="152"/>
      <c r="OK12" s="151"/>
      <c r="OL12" s="152"/>
      <c r="OM12" s="151"/>
      <c r="ON12" s="152"/>
      <c r="OO12" s="151"/>
      <c r="OP12" s="152"/>
      <c r="OQ12" s="151"/>
      <c r="OR12" s="152"/>
      <c r="OS12" s="151"/>
      <c r="OT12" s="152"/>
      <c r="OU12" s="151"/>
      <c r="OV12" s="152"/>
      <c r="OW12" s="151"/>
      <c r="OX12" s="152"/>
      <c r="OY12" s="151"/>
      <c r="OZ12" s="152"/>
      <c r="PA12" s="151"/>
      <c r="PB12" s="152"/>
      <c r="PC12" s="151"/>
      <c r="PD12" s="152"/>
      <c r="PE12" s="151"/>
      <c r="PF12" s="152"/>
      <c r="PG12" s="151"/>
      <c r="PH12" s="152"/>
      <c r="PI12" s="151"/>
      <c r="PJ12" s="152"/>
      <c r="PK12" s="151"/>
      <c r="PL12" s="152"/>
      <c r="PM12" s="151"/>
      <c r="PN12" s="152"/>
      <c r="PO12" s="151"/>
      <c r="PP12" s="152"/>
      <c r="PQ12" s="151"/>
      <c r="PR12" s="152"/>
      <c r="PS12" s="151"/>
      <c r="PT12" s="152"/>
      <c r="PU12" s="151"/>
      <c r="PV12" s="152"/>
      <c r="PW12" s="151"/>
      <c r="PX12" s="152"/>
      <c r="PY12" s="151"/>
      <c r="PZ12" s="152"/>
      <c r="QA12" s="151"/>
      <c r="QB12" s="152"/>
      <c r="QC12" s="151"/>
      <c r="QD12" s="152"/>
      <c r="QE12" s="151"/>
      <c r="QF12" s="152"/>
      <c r="QG12" s="151"/>
      <c r="QH12" s="152"/>
      <c r="QI12" s="151"/>
      <c r="QJ12" s="152"/>
      <c r="QK12" s="151"/>
      <c r="QL12" s="152"/>
      <c r="QM12" s="151"/>
      <c r="QN12" s="152"/>
      <c r="QO12" s="151"/>
      <c r="QP12" s="152"/>
      <c r="QQ12" s="151"/>
      <c r="QR12" s="152"/>
      <c r="QS12" s="151"/>
      <c r="QT12" s="152"/>
      <c r="QU12" s="151"/>
      <c r="QV12" s="152"/>
      <c r="QW12" s="151"/>
      <c r="QX12" s="152"/>
      <c r="QY12" s="151"/>
      <c r="QZ12" s="152"/>
      <c r="RA12" s="151"/>
      <c r="RB12" s="152"/>
      <c r="RC12" s="151"/>
      <c r="RD12" s="152"/>
      <c r="RE12" s="151"/>
      <c r="RF12" s="152"/>
      <c r="RG12" s="151"/>
      <c r="RH12" s="152"/>
      <c r="RI12" s="151"/>
      <c r="RJ12" s="152"/>
      <c r="RK12" s="151"/>
      <c r="RL12" s="152"/>
      <c r="RM12" s="151"/>
      <c r="RN12" s="152"/>
      <c r="RO12" s="151"/>
      <c r="RP12" s="152"/>
      <c r="RQ12" s="151"/>
      <c r="RR12" s="152"/>
      <c r="RS12" s="151"/>
      <c r="RT12" s="152"/>
      <c r="RU12" s="151"/>
      <c r="RV12" s="152"/>
      <c r="RW12" s="151"/>
      <c r="RX12" s="152"/>
      <c r="RY12" s="151"/>
      <c r="RZ12" s="152"/>
      <c r="SA12" s="151"/>
      <c r="SB12" s="152"/>
      <c r="SC12" s="151"/>
      <c r="SD12" s="152"/>
      <c r="SE12" s="151"/>
      <c r="SF12" s="152"/>
      <c r="SG12" s="151"/>
      <c r="SH12" s="152"/>
      <c r="SI12" s="151"/>
      <c r="SJ12" s="152"/>
      <c r="SK12" s="151"/>
      <c r="SL12" s="152"/>
      <c r="SM12" s="151"/>
      <c r="SN12" s="152"/>
      <c r="SO12" s="151"/>
      <c r="SP12" s="152"/>
      <c r="SQ12" s="151"/>
      <c r="SR12" s="152"/>
      <c r="SS12" s="151"/>
      <c r="ST12" s="152"/>
      <c r="SU12" s="151"/>
      <c r="SV12" s="152"/>
      <c r="SW12" s="151"/>
      <c r="SX12" s="152"/>
      <c r="SY12" s="151"/>
      <c r="SZ12" s="152"/>
      <c r="TA12" s="151"/>
      <c r="TB12" s="152"/>
      <c r="TC12" s="151"/>
      <c r="TD12" s="152"/>
      <c r="TE12" s="151"/>
      <c r="TF12" s="152"/>
      <c r="TG12" s="151"/>
      <c r="TH12" s="152"/>
      <c r="TI12" s="151"/>
      <c r="TJ12" s="152"/>
      <c r="TK12" s="151"/>
      <c r="TL12" s="152"/>
      <c r="TM12" s="151"/>
      <c r="TN12" s="152"/>
      <c r="TO12" s="151"/>
      <c r="TP12" s="152"/>
      <c r="TQ12" s="151"/>
      <c r="TR12" s="152"/>
      <c r="TS12" s="151"/>
      <c r="TT12" s="152"/>
      <c r="TU12" s="151"/>
      <c r="TV12" s="152"/>
      <c r="TW12" s="151"/>
      <c r="TX12" s="152"/>
      <c r="TY12" s="151"/>
      <c r="TZ12" s="152"/>
      <c r="UA12" s="151"/>
      <c r="UB12" s="152"/>
      <c r="UC12" s="151"/>
      <c r="UD12" s="152"/>
      <c r="UE12" s="151"/>
      <c r="UF12" s="152"/>
      <c r="UG12" s="151"/>
      <c r="UH12" s="152"/>
      <c r="UI12" s="151"/>
      <c r="UJ12" s="152"/>
      <c r="UK12" s="151"/>
      <c r="UL12" s="152"/>
      <c r="UM12" s="151"/>
      <c r="UN12" s="152"/>
      <c r="UO12" s="151"/>
      <c r="UP12" s="152"/>
      <c r="UQ12" s="151"/>
      <c r="UR12" s="152"/>
      <c r="US12" s="151"/>
      <c r="UT12" s="152"/>
      <c r="UU12" s="151"/>
      <c r="UV12" s="152"/>
      <c r="UW12" s="151"/>
      <c r="UX12" s="152"/>
      <c r="UY12" s="151"/>
      <c r="UZ12" s="152"/>
      <c r="VA12" s="151"/>
      <c r="VB12" s="152"/>
      <c r="VC12" s="151"/>
      <c r="VD12" s="152"/>
      <c r="VE12" s="151"/>
      <c r="VF12" s="152"/>
      <c r="VG12" s="151"/>
      <c r="VH12" s="152"/>
      <c r="VI12" s="151"/>
      <c r="VJ12" s="152"/>
      <c r="VK12" s="151"/>
      <c r="VL12" s="152"/>
      <c r="VM12" s="151"/>
      <c r="VN12" s="152"/>
      <c r="VO12" s="151"/>
      <c r="VP12" s="152"/>
      <c r="VQ12" s="151"/>
      <c r="VR12" s="152"/>
      <c r="VS12" s="151"/>
      <c r="VT12" s="152"/>
      <c r="VU12" s="151"/>
      <c r="VV12" s="152"/>
      <c r="VW12" s="151"/>
      <c r="VX12" s="152"/>
      <c r="VY12" s="151"/>
      <c r="VZ12" s="152"/>
      <c r="WA12" s="151"/>
      <c r="WB12" s="152"/>
      <c r="WC12" s="151"/>
      <c r="WD12" s="152"/>
      <c r="WE12" s="151"/>
      <c r="WF12" s="152"/>
      <c r="WG12" s="151"/>
      <c r="WH12" s="152"/>
      <c r="WI12" s="151"/>
      <c r="WJ12" s="152"/>
      <c r="WK12" s="151"/>
      <c r="WL12" s="152"/>
      <c r="WM12" s="151"/>
      <c r="WN12" s="152"/>
      <c r="WO12" s="151"/>
      <c r="WP12" s="152"/>
      <c r="WQ12" s="151"/>
      <c r="WR12" s="152"/>
      <c r="WS12" s="151"/>
      <c r="WT12" s="152"/>
      <c r="WU12" s="151"/>
      <c r="WV12" s="152"/>
      <c r="WW12" s="151"/>
      <c r="WX12" s="152"/>
      <c r="WY12" s="151"/>
      <c r="WZ12" s="152"/>
      <c r="XA12" s="151"/>
      <c r="XB12" s="152"/>
      <c r="XC12" s="151"/>
      <c r="XD12" s="152"/>
      <c r="XE12" s="151"/>
      <c r="XF12" s="152"/>
      <c r="XG12" s="151"/>
      <c r="XH12" s="152"/>
      <c r="XI12" s="151"/>
      <c r="XJ12" s="152"/>
      <c r="XK12" s="151"/>
      <c r="XL12" s="152"/>
      <c r="XM12" s="151"/>
      <c r="XN12" s="152"/>
      <c r="XO12" s="151"/>
      <c r="XP12" s="152"/>
      <c r="XQ12" s="151"/>
      <c r="XR12" s="152"/>
      <c r="XS12" s="151"/>
      <c r="XT12" s="152"/>
      <c r="XU12" s="151"/>
      <c r="XV12" s="152"/>
      <c r="XW12" s="151"/>
      <c r="XX12" s="152"/>
      <c r="XY12" s="151"/>
      <c r="XZ12" s="152"/>
      <c r="YA12" s="151"/>
      <c r="YB12" s="152"/>
      <c r="YC12" s="151"/>
      <c r="YD12" s="152"/>
      <c r="YE12" s="151"/>
      <c r="YF12" s="152"/>
      <c r="YG12" s="151"/>
      <c r="YH12" s="152"/>
      <c r="YI12" s="151"/>
    </row>
    <row r="13" spans="1:659" x14ac:dyDescent="0.25">
      <c r="A13" s="186" t="str">
        <f>IF(INFO_VEHICULES!H6="","",INFO_VEHICULES!H6)</f>
        <v>GIM</v>
      </c>
      <c r="B13" s="187">
        <f>IF(INFO_VEHICULES!B6="","",INFO_VEHICULES!B6)</f>
        <v>5301</v>
      </c>
      <c r="C13" s="187" t="str">
        <f>IF(INFO_VEHICULES!C6="","",INFO_VEHICULES!C6)</f>
        <v>CE-353-KQ</v>
      </c>
      <c r="D13" s="189" t="str">
        <f>IF(INFO_VEHICULES!E6="","",INFO_VEHICULES!E6)</f>
        <v>SETRA 415GTHD457 1919SX</v>
      </c>
      <c r="E13" s="191">
        <f>IF(INFO_VEHICULES!C6="","",IF(INFO_VEHICULES!D6="","non rensiegner",INFO_VEHICULES!D6))</f>
        <v>53</v>
      </c>
      <c r="F13" s="152"/>
      <c r="G13" s="151" t="str">
        <f>IF([2]BD!AD10=1,VLOOKUP(CONCATENATE(F11,[2]INFO_VEHICULES!A9),[2]BD!AA10:AB10008,2),"")</f>
        <v/>
      </c>
      <c r="H13" s="152"/>
      <c r="I13" s="151"/>
      <c r="J13" s="152"/>
      <c r="K13" s="151"/>
      <c r="L13" s="152"/>
      <c r="M13" s="151"/>
      <c r="N13" s="152"/>
      <c r="O13" s="151"/>
      <c r="P13" s="152"/>
      <c r="Q13" s="151"/>
      <c r="R13" s="152"/>
      <c r="S13" s="151"/>
      <c r="T13" s="152"/>
      <c r="U13" s="151"/>
      <c r="V13" s="152"/>
      <c r="W13" s="151"/>
      <c r="X13" s="152"/>
      <c r="Y13" s="151"/>
      <c r="Z13" s="152"/>
      <c r="AA13" s="151"/>
      <c r="AB13" s="152"/>
      <c r="AC13" s="151"/>
      <c r="AD13" s="152"/>
      <c r="AE13" s="151"/>
      <c r="AF13" s="152"/>
      <c r="AG13" s="151"/>
      <c r="AH13" s="152"/>
      <c r="AI13" s="151"/>
      <c r="AJ13" s="152"/>
      <c r="AK13" s="151"/>
      <c r="AL13" s="152"/>
      <c r="AM13" s="151"/>
      <c r="AN13" s="152"/>
      <c r="AO13" s="151"/>
      <c r="AP13" s="152"/>
      <c r="AQ13" s="151"/>
      <c r="AR13" s="152"/>
      <c r="AS13" s="151"/>
      <c r="AT13" s="152"/>
      <c r="AU13" s="151"/>
      <c r="AV13" s="152"/>
      <c r="AW13" s="151"/>
      <c r="AX13" s="152"/>
      <c r="AY13" s="151"/>
      <c r="AZ13" s="152"/>
      <c r="BA13" s="151"/>
      <c r="BB13" s="152"/>
      <c r="BC13" s="151"/>
      <c r="BD13" s="152"/>
      <c r="BE13" s="151"/>
      <c r="BF13" s="152"/>
      <c r="BG13" s="151"/>
      <c r="BH13" s="152"/>
      <c r="BI13" s="151"/>
      <c r="BJ13" s="152"/>
      <c r="BK13" s="151"/>
      <c r="BL13" s="152"/>
      <c r="BM13" s="151"/>
      <c r="BN13" s="152"/>
      <c r="BO13" s="151"/>
      <c r="BP13" s="152"/>
      <c r="BQ13" s="151"/>
      <c r="BR13" s="152"/>
      <c r="BS13" s="151"/>
      <c r="BT13" s="152"/>
      <c r="BU13" s="151"/>
      <c r="BV13" s="152"/>
      <c r="BW13" s="151"/>
      <c r="BX13" s="152"/>
      <c r="BY13" s="151"/>
      <c r="BZ13" s="152"/>
      <c r="CA13" s="151"/>
      <c r="CB13" s="152"/>
      <c r="CC13" s="151"/>
      <c r="CD13" s="152"/>
      <c r="CE13" s="151"/>
      <c r="CF13" s="152"/>
      <c r="CG13" s="151"/>
      <c r="CH13" s="152"/>
      <c r="CI13" s="151"/>
      <c r="CJ13" s="152"/>
      <c r="CK13" s="151"/>
      <c r="CL13" s="152"/>
      <c r="CM13" s="151"/>
      <c r="CN13" s="152"/>
      <c r="CO13" s="151"/>
      <c r="CP13" s="152"/>
      <c r="CQ13" s="151"/>
      <c r="CR13" s="152"/>
      <c r="CS13" s="151"/>
      <c r="CT13" s="152"/>
      <c r="CU13" s="151"/>
      <c r="CV13" s="152"/>
      <c r="CW13" s="151"/>
      <c r="CX13" s="152"/>
      <c r="CY13" s="151"/>
      <c r="CZ13" s="152"/>
      <c r="DA13" s="151"/>
      <c r="DB13" s="152"/>
      <c r="DC13" s="151"/>
      <c r="DD13" s="152"/>
      <c r="DE13" s="151"/>
      <c r="DF13" s="152"/>
      <c r="DG13" s="151"/>
      <c r="DH13" s="152"/>
      <c r="DI13" s="151"/>
      <c r="DJ13" s="152"/>
      <c r="DK13" s="151"/>
      <c r="DL13" s="152"/>
      <c r="DM13" s="151"/>
      <c r="DN13" s="152"/>
      <c r="DO13" s="151"/>
      <c r="DP13" s="152"/>
      <c r="DQ13" s="151"/>
      <c r="DR13" s="152"/>
      <c r="DS13" s="151"/>
      <c r="DT13" s="152"/>
      <c r="DU13" s="151"/>
      <c r="DV13" s="152"/>
      <c r="DW13" s="151"/>
      <c r="DX13" s="152"/>
      <c r="DY13" s="151"/>
      <c r="DZ13" s="152"/>
      <c r="EA13" s="151"/>
      <c r="EB13" s="152"/>
      <c r="EC13" s="151"/>
      <c r="ED13" s="152"/>
      <c r="EE13" s="151"/>
      <c r="EF13" s="152"/>
      <c r="EG13" s="151"/>
      <c r="EH13" s="152"/>
      <c r="EI13" s="151"/>
      <c r="EJ13" s="152"/>
      <c r="EK13" s="151"/>
      <c r="EL13" s="152"/>
      <c r="EM13" s="151"/>
      <c r="EN13" s="152"/>
      <c r="EO13" s="151"/>
      <c r="EP13" s="152"/>
      <c r="EQ13" s="151"/>
      <c r="ER13" s="152"/>
      <c r="ES13" s="151"/>
      <c r="ET13" s="152"/>
      <c r="EU13" s="151"/>
      <c r="EV13" s="152"/>
      <c r="EW13" s="151"/>
      <c r="EX13" s="152"/>
      <c r="EY13" s="151"/>
      <c r="EZ13" s="152"/>
      <c r="FA13" s="151"/>
      <c r="FB13" s="152"/>
      <c r="FC13" s="151"/>
      <c r="FD13" s="152"/>
      <c r="FE13" s="151"/>
      <c r="FF13" s="152"/>
      <c r="FG13" s="151"/>
      <c r="FH13" s="152"/>
      <c r="FI13" s="151"/>
      <c r="FJ13" s="152"/>
      <c r="FK13" s="151"/>
      <c r="FL13" s="152"/>
      <c r="FM13" s="151"/>
      <c r="FN13" s="152"/>
      <c r="FO13" s="151"/>
      <c r="FP13" s="152"/>
      <c r="FQ13" s="151"/>
      <c r="FR13" s="152"/>
      <c r="FS13" s="151"/>
      <c r="FT13" s="152"/>
      <c r="FU13" s="151"/>
      <c r="FV13" s="152"/>
      <c r="FW13" s="151"/>
      <c r="FX13" s="152"/>
      <c r="FY13" s="151"/>
      <c r="FZ13" s="152"/>
      <c r="GA13" s="151"/>
      <c r="GB13" s="152"/>
      <c r="GC13" s="151"/>
      <c r="GD13" s="152"/>
      <c r="GE13" s="151"/>
      <c r="GF13" s="152"/>
      <c r="GG13" s="151"/>
      <c r="GH13" s="152"/>
      <c r="GI13" s="151"/>
      <c r="GJ13" s="152"/>
      <c r="GK13" s="151"/>
      <c r="GL13" s="152"/>
      <c r="GM13" s="151"/>
      <c r="GN13" s="152"/>
      <c r="GO13" s="151"/>
      <c r="GP13" s="152"/>
      <c r="GQ13" s="151"/>
      <c r="GR13" s="152"/>
      <c r="GS13" s="151"/>
      <c r="GT13" s="152"/>
      <c r="GU13" s="151"/>
      <c r="GV13" s="152"/>
      <c r="GW13" s="151"/>
      <c r="GX13" s="152"/>
      <c r="GY13" s="151"/>
      <c r="GZ13" s="152"/>
      <c r="HA13" s="151"/>
      <c r="HB13" s="152"/>
      <c r="HC13" s="151"/>
      <c r="HD13" s="152"/>
      <c r="HE13" s="151"/>
      <c r="HF13" s="152"/>
      <c r="HG13" s="151"/>
      <c r="HH13" s="152"/>
      <c r="HI13" s="151"/>
      <c r="HJ13" s="152"/>
      <c r="HK13" s="151"/>
      <c r="HL13" s="152"/>
      <c r="HM13" s="151"/>
      <c r="HN13" s="152"/>
      <c r="HO13" s="151"/>
      <c r="HP13" s="152"/>
      <c r="HQ13" s="151"/>
      <c r="HR13" s="152"/>
      <c r="HS13" s="151"/>
      <c r="HT13" s="152"/>
      <c r="HU13" s="151"/>
      <c r="HV13" s="152"/>
      <c r="HW13" s="151"/>
      <c r="HX13" s="152"/>
      <c r="HY13" s="151"/>
      <c r="HZ13" s="152"/>
      <c r="IA13" s="151"/>
      <c r="IB13" s="152"/>
      <c r="IC13" s="151"/>
      <c r="ID13" s="152"/>
      <c r="IE13" s="151"/>
      <c r="IF13" s="152"/>
      <c r="IG13" s="151"/>
      <c r="IH13" s="152"/>
      <c r="II13" s="151"/>
      <c r="IJ13" s="152"/>
      <c r="IK13" s="151"/>
      <c r="IL13" s="152"/>
      <c r="IM13" s="151"/>
      <c r="IN13" s="152"/>
      <c r="IO13" s="151"/>
      <c r="IP13" s="152"/>
      <c r="IQ13" s="151"/>
      <c r="IR13" s="152"/>
      <c r="IS13" s="151"/>
      <c r="IT13" s="152"/>
      <c r="IU13" s="151"/>
      <c r="IV13" s="152"/>
      <c r="IW13" s="151"/>
      <c r="IX13" s="152"/>
      <c r="IY13" s="151"/>
      <c r="IZ13" s="152"/>
      <c r="JA13" s="151"/>
      <c r="JB13" s="152"/>
      <c r="JC13" s="151"/>
      <c r="JD13" s="152"/>
      <c r="JE13" s="151"/>
      <c r="JF13" s="152"/>
      <c r="JG13" s="151"/>
      <c r="JH13" s="152"/>
      <c r="JI13" s="151"/>
      <c r="JJ13" s="152"/>
      <c r="JK13" s="151"/>
      <c r="JL13" s="152"/>
      <c r="JM13" s="151"/>
      <c r="JN13" s="152"/>
      <c r="JO13" s="151"/>
      <c r="JP13" s="152"/>
      <c r="JQ13" s="151"/>
      <c r="JR13" s="152"/>
      <c r="JS13" s="151"/>
      <c r="JT13" s="152"/>
      <c r="JU13" s="151"/>
      <c r="JV13" s="152"/>
      <c r="JW13" s="151"/>
      <c r="JX13" s="152"/>
      <c r="JY13" s="151"/>
      <c r="JZ13" s="152"/>
      <c r="KA13" s="151"/>
      <c r="KB13" s="152"/>
      <c r="KC13" s="151"/>
      <c r="KD13" s="152"/>
      <c r="KE13" s="151"/>
      <c r="KF13" s="152"/>
      <c r="KG13" s="151"/>
      <c r="KH13" s="152"/>
      <c r="KI13" s="151"/>
      <c r="KJ13" s="152"/>
      <c r="KK13" s="151"/>
      <c r="KL13" s="152"/>
      <c r="KM13" s="151"/>
      <c r="KN13" s="152"/>
      <c r="KO13" s="151"/>
      <c r="KP13" s="152"/>
      <c r="KQ13" s="151"/>
      <c r="KR13" s="152"/>
      <c r="KS13" s="151"/>
      <c r="KT13" s="152"/>
      <c r="KU13" s="151"/>
      <c r="KV13" s="152"/>
      <c r="KW13" s="151"/>
      <c r="KX13" s="152"/>
      <c r="KY13" s="151"/>
      <c r="KZ13" s="152"/>
      <c r="LA13" s="151"/>
      <c r="LB13" s="152"/>
      <c r="LC13" s="151"/>
      <c r="LD13" s="152"/>
      <c r="LE13" s="151"/>
      <c r="LF13" s="152"/>
      <c r="LG13" s="151"/>
      <c r="LH13" s="152"/>
      <c r="LI13" s="151"/>
      <c r="LJ13" s="152"/>
      <c r="LK13" s="151"/>
      <c r="LL13" s="152"/>
      <c r="LM13" s="151"/>
      <c r="LN13" s="152"/>
      <c r="LO13" s="151"/>
      <c r="LP13" s="152"/>
      <c r="LQ13" s="151"/>
      <c r="LR13" s="152"/>
      <c r="LS13" s="151"/>
      <c r="LT13" s="152"/>
      <c r="LU13" s="151"/>
      <c r="LV13" s="152"/>
      <c r="LW13" s="151"/>
      <c r="LX13" s="152"/>
      <c r="LY13" s="151"/>
      <c r="LZ13" s="152"/>
      <c r="MA13" s="151"/>
      <c r="MB13" s="152"/>
      <c r="MC13" s="151"/>
      <c r="MD13" s="152"/>
      <c r="ME13" s="151"/>
      <c r="MF13" s="152"/>
      <c r="MG13" s="151"/>
      <c r="MH13" s="152"/>
      <c r="MI13" s="151"/>
      <c r="MJ13" s="152"/>
      <c r="MK13" s="151"/>
      <c r="ML13" s="152"/>
      <c r="MM13" s="151"/>
      <c r="MN13" s="152"/>
      <c r="MO13" s="151"/>
      <c r="MP13" s="152"/>
      <c r="MQ13" s="151"/>
      <c r="MR13" s="152"/>
      <c r="MS13" s="151"/>
      <c r="MT13" s="152"/>
      <c r="MU13" s="151"/>
      <c r="MV13" s="152"/>
      <c r="MW13" s="151"/>
      <c r="MX13" s="152"/>
      <c r="MY13" s="151"/>
      <c r="MZ13" s="152"/>
      <c r="NA13" s="151"/>
      <c r="NB13" s="152"/>
      <c r="NC13" s="151"/>
      <c r="ND13" s="152"/>
      <c r="NE13" s="151"/>
      <c r="NF13" s="152"/>
      <c r="NG13" s="151"/>
      <c r="NH13" s="152"/>
      <c r="NI13" s="151"/>
      <c r="NJ13" s="152"/>
      <c r="NK13" s="151"/>
      <c r="NL13" s="152"/>
      <c r="NM13" s="151"/>
      <c r="NN13" s="152"/>
      <c r="NO13" s="151"/>
      <c r="NP13" s="152"/>
      <c r="NQ13" s="151"/>
      <c r="NR13" s="152"/>
      <c r="NS13" s="151"/>
      <c r="NT13" s="152"/>
      <c r="NU13" s="151"/>
      <c r="NV13" s="152"/>
      <c r="NW13" s="151"/>
      <c r="NX13" s="152"/>
      <c r="NY13" s="151"/>
      <c r="NZ13" s="152"/>
      <c r="OA13" s="151"/>
      <c r="OB13" s="152"/>
      <c r="OC13" s="151"/>
      <c r="OD13" s="152"/>
      <c r="OE13" s="151"/>
      <c r="OF13" s="152"/>
      <c r="OG13" s="151"/>
      <c r="OH13" s="152"/>
      <c r="OI13" s="151"/>
      <c r="OJ13" s="152"/>
      <c r="OK13" s="151"/>
      <c r="OL13" s="152"/>
      <c r="OM13" s="151"/>
      <c r="ON13" s="152"/>
      <c r="OO13" s="151"/>
      <c r="OP13" s="152"/>
      <c r="OQ13" s="151"/>
      <c r="OR13" s="152"/>
      <c r="OS13" s="151"/>
      <c r="OT13" s="152"/>
      <c r="OU13" s="151"/>
      <c r="OV13" s="152"/>
      <c r="OW13" s="151"/>
      <c r="OX13" s="152"/>
      <c r="OY13" s="151"/>
      <c r="OZ13" s="152"/>
      <c r="PA13" s="151"/>
      <c r="PB13" s="152"/>
      <c r="PC13" s="151"/>
      <c r="PD13" s="152"/>
      <c r="PE13" s="151"/>
      <c r="PF13" s="152"/>
      <c r="PG13" s="151"/>
      <c r="PH13" s="152"/>
      <c r="PI13" s="151"/>
      <c r="PJ13" s="152"/>
      <c r="PK13" s="151"/>
      <c r="PL13" s="152"/>
      <c r="PM13" s="151"/>
      <c r="PN13" s="152"/>
      <c r="PO13" s="151"/>
      <c r="PP13" s="152"/>
      <c r="PQ13" s="151"/>
      <c r="PR13" s="152"/>
      <c r="PS13" s="151"/>
      <c r="PT13" s="152"/>
      <c r="PU13" s="151"/>
      <c r="PV13" s="152"/>
      <c r="PW13" s="151"/>
      <c r="PX13" s="152"/>
      <c r="PY13" s="151"/>
      <c r="PZ13" s="152"/>
      <c r="QA13" s="151"/>
      <c r="QB13" s="152"/>
      <c r="QC13" s="151"/>
      <c r="QD13" s="152"/>
      <c r="QE13" s="151"/>
      <c r="QF13" s="152"/>
      <c r="QG13" s="151"/>
      <c r="QH13" s="152"/>
      <c r="QI13" s="151"/>
      <c r="QJ13" s="152"/>
      <c r="QK13" s="151"/>
      <c r="QL13" s="152"/>
      <c r="QM13" s="151"/>
      <c r="QN13" s="152"/>
      <c r="QO13" s="151"/>
      <c r="QP13" s="152"/>
      <c r="QQ13" s="151"/>
      <c r="QR13" s="152"/>
      <c r="QS13" s="151"/>
      <c r="QT13" s="152"/>
      <c r="QU13" s="151"/>
      <c r="QV13" s="152"/>
      <c r="QW13" s="151"/>
      <c r="QX13" s="152"/>
      <c r="QY13" s="151"/>
      <c r="QZ13" s="152"/>
      <c r="RA13" s="151"/>
      <c r="RB13" s="152"/>
      <c r="RC13" s="151"/>
      <c r="RD13" s="152"/>
      <c r="RE13" s="151"/>
      <c r="RF13" s="152"/>
      <c r="RG13" s="151"/>
      <c r="RH13" s="152"/>
      <c r="RI13" s="151"/>
      <c r="RJ13" s="152"/>
      <c r="RK13" s="151"/>
      <c r="RL13" s="152"/>
      <c r="RM13" s="151"/>
      <c r="RN13" s="152"/>
      <c r="RO13" s="151"/>
      <c r="RP13" s="152"/>
      <c r="RQ13" s="151"/>
      <c r="RR13" s="152"/>
      <c r="RS13" s="151"/>
      <c r="RT13" s="152"/>
      <c r="RU13" s="151"/>
      <c r="RV13" s="152"/>
      <c r="RW13" s="151"/>
      <c r="RX13" s="152"/>
      <c r="RY13" s="151"/>
      <c r="RZ13" s="152"/>
      <c r="SA13" s="151"/>
      <c r="SB13" s="152"/>
      <c r="SC13" s="151"/>
      <c r="SD13" s="152"/>
      <c r="SE13" s="151"/>
      <c r="SF13" s="152"/>
      <c r="SG13" s="151"/>
      <c r="SH13" s="152"/>
      <c r="SI13" s="151"/>
      <c r="SJ13" s="152"/>
      <c r="SK13" s="151"/>
      <c r="SL13" s="152"/>
      <c r="SM13" s="151"/>
      <c r="SN13" s="152"/>
      <c r="SO13" s="151"/>
      <c r="SP13" s="152"/>
      <c r="SQ13" s="151"/>
      <c r="SR13" s="152"/>
      <c r="SS13" s="151"/>
      <c r="ST13" s="152"/>
      <c r="SU13" s="151"/>
      <c r="SV13" s="152"/>
      <c r="SW13" s="151"/>
      <c r="SX13" s="152"/>
      <c r="SY13" s="151"/>
      <c r="SZ13" s="152"/>
      <c r="TA13" s="151"/>
      <c r="TB13" s="152"/>
      <c r="TC13" s="151"/>
      <c r="TD13" s="152"/>
      <c r="TE13" s="151"/>
      <c r="TF13" s="152"/>
      <c r="TG13" s="151"/>
      <c r="TH13" s="152"/>
      <c r="TI13" s="151"/>
      <c r="TJ13" s="152"/>
      <c r="TK13" s="151"/>
      <c r="TL13" s="152"/>
      <c r="TM13" s="151"/>
      <c r="TN13" s="152"/>
      <c r="TO13" s="151"/>
      <c r="TP13" s="152"/>
      <c r="TQ13" s="151"/>
      <c r="TR13" s="152"/>
      <c r="TS13" s="151"/>
      <c r="TT13" s="152"/>
      <c r="TU13" s="151"/>
      <c r="TV13" s="152"/>
      <c r="TW13" s="151"/>
      <c r="TX13" s="152"/>
      <c r="TY13" s="151"/>
      <c r="TZ13" s="152"/>
      <c r="UA13" s="151"/>
      <c r="UB13" s="152"/>
      <c r="UC13" s="151"/>
      <c r="UD13" s="152"/>
      <c r="UE13" s="151"/>
      <c r="UF13" s="152"/>
      <c r="UG13" s="151"/>
      <c r="UH13" s="152"/>
      <c r="UI13" s="151"/>
      <c r="UJ13" s="152"/>
      <c r="UK13" s="151"/>
      <c r="UL13" s="152"/>
      <c r="UM13" s="151"/>
      <c r="UN13" s="152"/>
      <c r="UO13" s="151"/>
      <c r="UP13" s="152"/>
      <c r="UQ13" s="151"/>
      <c r="UR13" s="152"/>
      <c r="US13" s="151"/>
      <c r="UT13" s="152"/>
      <c r="UU13" s="151"/>
      <c r="UV13" s="152"/>
      <c r="UW13" s="151"/>
      <c r="UX13" s="152"/>
      <c r="UY13" s="151"/>
      <c r="UZ13" s="152"/>
      <c r="VA13" s="151"/>
      <c r="VB13" s="152"/>
      <c r="VC13" s="151"/>
      <c r="VD13" s="152"/>
      <c r="VE13" s="151"/>
      <c r="VF13" s="152"/>
      <c r="VG13" s="151"/>
      <c r="VH13" s="152"/>
      <c r="VI13" s="151"/>
      <c r="VJ13" s="152"/>
      <c r="VK13" s="151"/>
      <c r="VL13" s="152"/>
      <c r="VM13" s="151"/>
      <c r="VN13" s="152"/>
      <c r="VO13" s="151"/>
      <c r="VP13" s="152"/>
      <c r="VQ13" s="151"/>
      <c r="VR13" s="152"/>
      <c r="VS13" s="151"/>
      <c r="VT13" s="152"/>
      <c r="VU13" s="151"/>
      <c r="VV13" s="152"/>
      <c r="VW13" s="151"/>
      <c r="VX13" s="152"/>
      <c r="VY13" s="151"/>
      <c r="VZ13" s="152"/>
      <c r="WA13" s="151"/>
      <c r="WB13" s="152"/>
      <c r="WC13" s="151"/>
      <c r="WD13" s="152"/>
      <c r="WE13" s="151"/>
      <c r="WF13" s="152"/>
      <c r="WG13" s="151"/>
      <c r="WH13" s="152"/>
      <c r="WI13" s="151"/>
      <c r="WJ13" s="152"/>
      <c r="WK13" s="151"/>
      <c r="WL13" s="152"/>
      <c r="WM13" s="151"/>
      <c r="WN13" s="152"/>
      <c r="WO13" s="151"/>
      <c r="WP13" s="152"/>
      <c r="WQ13" s="151"/>
      <c r="WR13" s="152"/>
      <c r="WS13" s="151"/>
      <c r="WT13" s="152"/>
      <c r="WU13" s="151"/>
      <c r="WV13" s="152"/>
      <c r="WW13" s="151"/>
      <c r="WX13" s="152"/>
      <c r="WY13" s="151"/>
      <c r="WZ13" s="152"/>
      <c r="XA13" s="151"/>
      <c r="XB13" s="152"/>
      <c r="XC13" s="151"/>
      <c r="XD13" s="152"/>
      <c r="XE13" s="151"/>
      <c r="XF13" s="152"/>
      <c r="XG13" s="151"/>
      <c r="XH13" s="152"/>
      <c r="XI13" s="151"/>
      <c r="XJ13" s="152"/>
      <c r="XK13" s="151"/>
      <c r="XL13" s="152"/>
      <c r="XM13" s="151"/>
      <c r="XN13" s="152"/>
      <c r="XO13" s="151"/>
      <c r="XP13" s="152"/>
      <c r="XQ13" s="151"/>
      <c r="XR13" s="152"/>
      <c r="XS13" s="151"/>
      <c r="XT13" s="152"/>
      <c r="XU13" s="151"/>
      <c r="XV13" s="152"/>
      <c r="XW13" s="151"/>
      <c r="XX13" s="152"/>
      <c r="XY13" s="151"/>
      <c r="XZ13" s="152"/>
      <c r="YA13" s="151"/>
      <c r="YB13" s="152"/>
      <c r="YC13" s="151"/>
      <c r="YD13" s="152"/>
      <c r="YE13" s="151"/>
      <c r="YF13" s="152"/>
      <c r="YG13" s="151"/>
      <c r="YH13" s="152"/>
      <c r="YI13" s="151"/>
    </row>
    <row r="14" spans="1:659" x14ac:dyDescent="0.25">
      <c r="A14" s="179"/>
      <c r="B14" s="188"/>
      <c r="C14" s="188"/>
      <c r="D14" s="190"/>
      <c r="E14" s="192"/>
      <c r="F14" s="152"/>
      <c r="G14" s="151"/>
      <c r="H14" s="152"/>
      <c r="I14" s="151"/>
      <c r="J14" s="152"/>
      <c r="K14" s="151"/>
      <c r="L14" s="152"/>
      <c r="M14" s="151"/>
      <c r="N14" s="152"/>
      <c r="O14" s="151"/>
      <c r="P14" s="152"/>
      <c r="Q14" s="151"/>
      <c r="R14" s="152"/>
      <c r="S14" s="151"/>
      <c r="T14" s="152"/>
      <c r="U14" s="151"/>
      <c r="V14" s="152"/>
      <c r="W14" s="151"/>
      <c r="X14" s="152"/>
      <c r="Y14" s="151"/>
      <c r="Z14" s="152"/>
      <c r="AA14" s="151"/>
      <c r="AB14" s="152"/>
      <c r="AC14" s="151"/>
      <c r="AD14" s="152"/>
      <c r="AE14" s="151"/>
      <c r="AF14" s="152"/>
      <c r="AG14" s="151"/>
      <c r="AH14" s="152"/>
      <c r="AI14" s="151"/>
      <c r="AJ14" s="152"/>
      <c r="AK14" s="151"/>
      <c r="AL14" s="152"/>
      <c r="AM14" s="151"/>
      <c r="AN14" s="152"/>
      <c r="AO14" s="151"/>
      <c r="AP14" s="152"/>
      <c r="AQ14" s="151"/>
      <c r="AR14" s="152"/>
      <c r="AS14" s="151"/>
      <c r="AT14" s="152"/>
      <c r="AU14" s="151"/>
      <c r="AV14" s="152"/>
      <c r="AW14" s="151"/>
      <c r="AX14" s="152"/>
      <c r="AY14" s="151"/>
      <c r="AZ14" s="152"/>
      <c r="BA14" s="151"/>
      <c r="BB14" s="152"/>
      <c r="BC14" s="151"/>
      <c r="BD14" s="152"/>
      <c r="BE14" s="151"/>
      <c r="BF14" s="152"/>
      <c r="BG14" s="151"/>
      <c r="BH14" s="152"/>
      <c r="BI14" s="151"/>
      <c r="BJ14" s="152"/>
      <c r="BK14" s="151"/>
      <c r="BL14" s="152"/>
      <c r="BM14" s="151"/>
      <c r="BN14" s="152"/>
      <c r="BO14" s="151"/>
      <c r="BP14" s="152"/>
      <c r="BQ14" s="151"/>
      <c r="BR14" s="152"/>
      <c r="BS14" s="151"/>
      <c r="BT14" s="152"/>
      <c r="BU14" s="151"/>
      <c r="BV14" s="152"/>
      <c r="BW14" s="151"/>
      <c r="BX14" s="152"/>
      <c r="BY14" s="151"/>
      <c r="BZ14" s="152"/>
      <c r="CA14" s="151"/>
      <c r="CB14" s="152"/>
      <c r="CC14" s="151"/>
      <c r="CD14" s="152"/>
      <c r="CE14" s="151"/>
      <c r="CF14" s="152"/>
      <c r="CG14" s="151"/>
      <c r="CH14" s="152"/>
      <c r="CI14" s="151"/>
      <c r="CJ14" s="152"/>
      <c r="CK14" s="151"/>
      <c r="CL14" s="152"/>
      <c r="CM14" s="151"/>
      <c r="CN14" s="152"/>
      <c r="CO14" s="151"/>
      <c r="CP14" s="152"/>
      <c r="CQ14" s="151"/>
      <c r="CR14" s="152"/>
      <c r="CS14" s="151"/>
      <c r="CT14" s="152"/>
      <c r="CU14" s="151"/>
      <c r="CV14" s="152"/>
      <c r="CW14" s="151"/>
      <c r="CX14" s="152"/>
      <c r="CY14" s="151"/>
      <c r="CZ14" s="152"/>
      <c r="DA14" s="151"/>
      <c r="DB14" s="152"/>
      <c r="DC14" s="151"/>
      <c r="DD14" s="152"/>
      <c r="DE14" s="151"/>
      <c r="DF14" s="152"/>
      <c r="DG14" s="151"/>
      <c r="DH14" s="152"/>
      <c r="DI14" s="151"/>
      <c r="DJ14" s="152"/>
      <c r="DK14" s="151"/>
      <c r="DL14" s="152"/>
      <c r="DM14" s="151"/>
      <c r="DN14" s="152"/>
      <c r="DO14" s="151"/>
      <c r="DP14" s="152"/>
      <c r="DQ14" s="151"/>
      <c r="DR14" s="152"/>
      <c r="DS14" s="151"/>
      <c r="DT14" s="152"/>
      <c r="DU14" s="151"/>
      <c r="DV14" s="152"/>
      <c r="DW14" s="151"/>
      <c r="DX14" s="152"/>
      <c r="DY14" s="151"/>
      <c r="DZ14" s="152"/>
      <c r="EA14" s="151"/>
      <c r="EB14" s="152"/>
      <c r="EC14" s="151"/>
      <c r="ED14" s="152"/>
      <c r="EE14" s="151"/>
      <c r="EF14" s="152"/>
      <c r="EG14" s="151"/>
      <c r="EH14" s="152"/>
      <c r="EI14" s="151"/>
      <c r="EJ14" s="152"/>
      <c r="EK14" s="151"/>
      <c r="EL14" s="152"/>
      <c r="EM14" s="151"/>
      <c r="EN14" s="152"/>
      <c r="EO14" s="151"/>
      <c r="EP14" s="152"/>
      <c r="EQ14" s="151"/>
      <c r="ER14" s="152"/>
      <c r="ES14" s="151"/>
      <c r="ET14" s="152"/>
      <c r="EU14" s="151"/>
      <c r="EV14" s="152"/>
      <c r="EW14" s="151"/>
      <c r="EX14" s="152"/>
      <c r="EY14" s="151"/>
      <c r="EZ14" s="152"/>
      <c r="FA14" s="151"/>
      <c r="FB14" s="152"/>
      <c r="FC14" s="151"/>
      <c r="FD14" s="152"/>
      <c r="FE14" s="151"/>
      <c r="FF14" s="152"/>
      <c r="FG14" s="151"/>
      <c r="FH14" s="152"/>
      <c r="FI14" s="151"/>
      <c r="FJ14" s="152"/>
      <c r="FK14" s="151"/>
      <c r="FL14" s="152"/>
      <c r="FM14" s="151"/>
      <c r="FN14" s="152"/>
      <c r="FO14" s="151"/>
      <c r="FP14" s="152"/>
      <c r="FQ14" s="151"/>
      <c r="FR14" s="152"/>
      <c r="FS14" s="151"/>
      <c r="FT14" s="152"/>
      <c r="FU14" s="151"/>
      <c r="FV14" s="152"/>
      <c r="FW14" s="151"/>
      <c r="FX14" s="152"/>
      <c r="FY14" s="151"/>
      <c r="FZ14" s="152"/>
      <c r="GA14" s="151"/>
      <c r="GB14" s="152"/>
      <c r="GC14" s="151"/>
      <c r="GD14" s="152"/>
      <c r="GE14" s="151"/>
      <c r="GF14" s="152"/>
      <c r="GG14" s="151"/>
      <c r="GH14" s="152"/>
      <c r="GI14" s="151"/>
      <c r="GJ14" s="152"/>
      <c r="GK14" s="151"/>
      <c r="GL14" s="152"/>
      <c r="GM14" s="151"/>
      <c r="GN14" s="152"/>
      <c r="GO14" s="151"/>
      <c r="GP14" s="152"/>
      <c r="GQ14" s="151"/>
      <c r="GR14" s="152"/>
      <c r="GS14" s="151"/>
      <c r="GT14" s="152"/>
      <c r="GU14" s="151"/>
      <c r="GV14" s="152"/>
      <c r="GW14" s="151"/>
      <c r="GX14" s="152"/>
      <c r="GY14" s="151"/>
      <c r="GZ14" s="152"/>
      <c r="HA14" s="151"/>
      <c r="HB14" s="152"/>
      <c r="HC14" s="151"/>
      <c r="HD14" s="152"/>
      <c r="HE14" s="151"/>
      <c r="HF14" s="152"/>
      <c r="HG14" s="151"/>
      <c r="HH14" s="152"/>
      <c r="HI14" s="151"/>
      <c r="HJ14" s="152"/>
      <c r="HK14" s="151"/>
      <c r="HL14" s="152"/>
      <c r="HM14" s="151"/>
      <c r="HN14" s="152"/>
      <c r="HO14" s="151"/>
      <c r="HP14" s="152"/>
      <c r="HQ14" s="151"/>
      <c r="HR14" s="152"/>
      <c r="HS14" s="151"/>
      <c r="HT14" s="152"/>
      <c r="HU14" s="151"/>
      <c r="HV14" s="152"/>
      <c r="HW14" s="151"/>
      <c r="HX14" s="152"/>
      <c r="HY14" s="151"/>
      <c r="HZ14" s="152"/>
      <c r="IA14" s="151"/>
      <c r="IB14" s="152"/>
      <c r="IC14" s="151"/>
      <c r="ID14" s="152"/>
      <c r="IE14" s="151"/>
      <c r="IF14" s="152"/>
      <c r="IG14" s="151"/>
      <c r="IH14" s="152"/>
      <c r="II14" s="151"/>
      <c r="IJ14" s="152"/>
      <c r="IK14" s="151"/>
      <c r="IL14" s="152"/>
      <c r="IM14" s="151"/>
      <c r="IN14" s="152"/>
      <c r="IO14" s="151"/>
      <c r="IP14" s="152"/>
      <c r="IQ14" s="151"/>
      <c r="IR14" s="152"/>
      <c r="IS14" s="151"/>
      <c r="IT14" s="152"/>
      <c r="IU14" s="151"/>
      <c r="IV14" s="152"/>
      <c r="IW14" s="151"/>
      <c r="IX14" s="152"/>
      <c r="IY14" s="151"/>
      <c r="IZ14" s="152"/>
      <c r="JA14" s="151"/>
      <c r="JB14" s="152"/>
      <c r="JC14" s="151"/>
      <c r="JD14" s="152"/>
      <c r="JE14" s="151"/>
      <c r="JF14" s="152"/>
      <c r="JG14" s="151"/>
      <c r="JH14" s="152"/>
      <c r="JI14" s="151"/>
      <c r="JJ14" s="152"/>
      <c r="JK14" s="151"/>
      <c r="JL14" s="152"/>
      <c r="JM14" s="151"/>
      <c r="JN14" s="152"/>
      <c r="JO14" s="151"/>
      <c r="JP14" s="152"/>
      <c r="JQ14" s="151"/>
      <c r="JR14" s="152"/>
      <c r="JS14" s="151"/>
      <c r="JT14" s="152"/>
      <c r="JU14" s="151"/>
      <c r="JV14" s="152"/>
      <c r="JW14" s="151"/>
      <c r="JX14" s="152"/>
      <c r="JY14" s="151"/>
      <c r="JZ14" s="152"/>
      <c r="KA14" s="151"/>
      <c r="KB14" s="152"/>
      <c r="KC14" s="151"/>
      <c r="KD14" s="152"/>
      <c r="KE14" s="151"/>
      <c r="KF14" s="152"/>
      <c r="KG14" s="151"/>
      <c r="KH14" s="152"/>
      <c r="KI14" s="151"/>
      <c r="KJ14" s="152"/>
      <c r="KK14" s="151"/>
      <c r="KL14" s="152"/>
      <c r="KM14" s="151"/>
      <c r="KN14" s="152"/>
      <c r="KO14" s="151"/>
      <c r="KP14" s="152"/>
      <c r="KQ14" s="151"/>
      <c r="KR14" s="152"/>
      <c r="KS14" s="151"/>
      <c r="KT14" s="152"/>
      <c r="KU14" s="151"/>
      <c r="KV14" s="152"/>
      <c r="KW14" s="151"/>
      <c r="KX14" s="152"/>
      <c r="KY14" s="151"/>
      <c r="KZ14" s="152"/>
      <c r="LA14" s="151"/>
      <c r="LB14" s="152"/>
      <c r="LC14" s="151"/>
      <c r="LD14" s="152"/>
      <c r="LE14" s="151"/>
      <c r="LF14" s="152"/>
      <c r="LG14" s="151"/>
      <c r="LH14" s="152"/>
      <c r="LI14" s="151"/>
      <c r="LJ14" s="152"/>
      <c r="LK14" s="151"/>
      <c r="LL14" s="152"/>
      <c r="LM14" s="151"/>
      <c r="LN14" s="152"/>
      <c r="LO14" s="151"/>
      <c r="LP14" s="152"/>
      <c r="LQ14" s="151"/>
      <c r="LR14" s="152"/>
      <c r="LS14" s="151"/>
      <c r="LT14" s="152"/>
      <c r="LU14" s="151"/>
      <c r="LV14" s="152"/>
      <c r="LW14" s="151"/>
      <c r="LX14" s="152"/>
      <c r="LY14" s="151"/>
      <c r="LZ14" s="152"/>
      <c r="MA14" s="151"/>
      <c r="MB14" s="152"/>
      <c r="MC14" s="151"/>
      <c r="MD14" s="152"/>
      <c r="ME14" s="151"/>
      <c r="MF14" s="152"/>
      <c r="MG14" s="151"/>
      <c r="MH14" s="152"/>
      <c r="MI14" s="151"/>
      <c r="MJ14" s="152"/>
      <c r="MK14" s="151"/>
      <c r="ML14" s="152"/>
      <c r="MM14" s="151"/>
      <c r="MN14" s="152"/>
      <c r="MO14" s="151"/>
      <c r="MP14" s="152"/>
      <c r="MQ14" s="151"/>
      <c r="MR14" s="152"/>
      <c r="MS14" s="151"/>
      <c r="MT14" s="152"/>
      <c r="MU14" s="151"/>
      <c r="MV14" s="152"/>
      <c r="MW14" s="151"/>
      <c r="MX14" s="152"/>
      <c r="MY14" s="151"/>
      <c r="MZ14" s="152"/>
      <c r="NA14" s="151"/>
      <c r="NB14" s="152"/>
      <c r="NC14" s="151"/>
      <c r="ND14" s="152"/>
      <c r="NE14" s="151"/>
      <c r="NF14" s="152"/>
      <c r="NG14" s="151"/>
      <c r="NH14" s="152"/>
      <c r="NI14" s="151"/>
      <c r="NJ14" s="152"/>
      <c r="NK14" s="151"/>
      <c r="NL14" s="152"/>
      <c r="NM14" s="151"/>
      <c r="NN14" s="152"/>
      <c r="NO14" s="151"/>
      <c r="NP14" s="152"/>
      <c r="NQ14" s="151"/>
      <c r="NR14" s="152"/>
      <c r="NS14" s="151"/>
      <c r="NT14" s="152"/>
      <c r="NU14" s="151"/>
      <c r="NV14" s="152"/>
      <c r="NW14" s="151"/>
      <c r="NX14" s="152"/>
      <c r="NY14" s="151"/>
      <c r="NZ14" s="152"/>
      <c r="OA14" s="151"/>
      <c r="OB14" s="152"/>
      <c r="OC14" s="151"/>
      <c r="OD14" s="152"/>
      <c r="OE14" s="151"/>
      <c r="OF14" s="152"/>
      <c r="OG14" s="151"/>
      <c r="OH14" s="152"/>
      <c r="OI14" s="151"/>
      <c r="OJ14" s="152"/>
      <c r="OK14" s="151"/>
      <c r="OL14" s="152"/>
      <c r="OM14" s="151"/>
      <c r="ON14" s="152"/>
      <c r="OO14" s="151"/>
      <c r="OP14" s="152"/>
      <c r="OQ14" s="151"/>
      <c r="OR14" s="152"/>
      <c r="OS14" s="151"/>
      <c r="OT14" s="152"/>
      <c r="OU14" s="151"/>
      <c r="OV14" s="152"/>
      <c r="OW14" s="151"/>
      <c r="OX14" s="152"/>
      <c r="OY14" s="151"/>
      <c r="OZ14" s="152"/>
      <c r="PA14" s="151"/>
      <c r="PB14" s="152"/>
      <c r="PC14" s="151"/>
      <c r="PD14" s="152"/>
      <c r="PE14" s="151"/>
      <c r="PF14" s="152"/>
      <c r="PG14" s="151"/>
      <c r="PH14" s="152"/>
      <c r="PI14" s="151"/>
      <c r="PJ14" s="152"/>
      <c r="PK14" s="151"/>
      <c r="PL14" s="152"/>
      <c r="PM14" s="151"/>
      <c r="PN14" s="152"/>
      <c r="PO14" s="151"/>
      <c r="PP14" s="152"/>
      <c r="PQ14" s="151"/>
      <c r="PR14" s="152"/>
      <c r="PS14" s="151"/>
      <c r="PT14" s="152"/>
      <c r="PU14" s="151"/>
      <c r="PV14" s="152"/>
      <c r="PW14" s="151"/>
      <c r="PX14" s="152"/>
      <c r="PY14" s="151"/>
      <c r="PZ14" s="152"/>
      <c r="QA14" s="151"/>
      <c r="QB14" s="152"/>
      <c r="QC14" s="151"/>
      <c r="QD14" s="152"/>
      <c r="QE14" s="151"/>
      <c r="QF14" s="152"/>
      <c r="QG14" s="151"/>
      <c r="QH14" s="152"/>
      <c r="QI14" s="151"/>
      <c r="QJ14" s="152"/>
      <c r="QK14" s="151"/>
      <c r="QL14" s="152"/>
      <c r="QM14" s="151"/>
      <c r="QN14" s="152"/>
      <c r="QO14" s="151"/>
      <c r="QP14" s="152"/>
      <c r="QQ14" s="151"/>
      <c r="QR14" s="152"/>
      <c r="QS14" s="151"/>
      <c r="QT14" s="152"/>
      <c r="QU14" s="151"/>
      <c r="QV14" s="152"/>
      <c r="QW14" s="151"/>
      <c r="QX14" s="152"/>
      <c r="QY14" s="151"/>
      <c r="QZ14" s="152"/>
      <c r="RA14" s="151"/>
      <c r="RB14" s="152"/>
      <c r="RC14" s="151"/>
      <c r="RD14" s="152"/>
      <c r="RE14" s="151"/>
      <c r="RF14" s="152"/>
      <c r="RG14" s="151"/>
      <c r="RH14" s="152"/>
      <c r="RI14" s="151"/>
      <c r="RJ14" s="152"/>
      <c r="RK14" s="151"/>
      <c r="RL14" s="152"/>
      <c r="RM14" s="151"/>
      <c r="RN14" s="152"/>
      <c r="RO14" s="151"/>
      <c r="RP14" s="152"/>
      <c r="RQ14" s="151"/>
      <c r="RR14" s="152"/>
      <c r="RS14" s="151"/>
      <c r="RT14" s="152"/>
      <c r="RU14" s="151"/>
      <c r="RV14" s="152"/>
      <c r="RW14" s="151"/>
      <c r="RX14" s="152"/>
      <c r="RY14" s="151"/>
      <c r="RZ14" s="152"/>
      <c r="SA14" s="151"/>
      <c r="SB14" s="152"/>
      <c r="SC14" s="151"/>
      <c r="SD14" s="152"/>
      <c r="SE14" s="151"/>
      <c r="SF14" s="152"/>
      <c r="SG14" s="151"/>
      <c r="SH14" s="152"/>
      <c r="SI14" s="151"/>
      <c r="SJ14" s="152"/>
      <c r="SK14" s="151"/>
      <c r="SL14" s="152"/>
      <c r="SM14" s="151"/>
      <c r="SN14" s="152"/>
      <c r="SO14" s="151"/>
      <c r="SP14" s="152"/>
      <c r="SQ14" s="151"/>
      <c r="SR14" s="152"/>
      <c r="SS14" s="151"/>
      <c r="ST14" s="152"/>
      <c r="SU14" s="151"/>
      <c r="SV14" s="152"/>
      <c r="SW14" s="151"/>
      <c r="SX14" s="152"/>
      <c r="SY14" s="151"/>
      <c r="SZ14" s="152"/>
      <c r="TA14" s="151"/>
      <c r="TB14" s="152"/>
      <c r="TC14" s="151"/>
      <c r="TD14" s="152"/>
      <c r="TE14" s="151"/>
      <c r="TF14" s="152"/>
      <c r="TG14" s="151"/>
      <c r="TH14" s="152"/>
      <c r="TI14" s="151"/>
      <c r="TJ14" s="152"/>
      <c r="TK14" s="151"/>
      <c r="TL14" s="152"/>
      <c r="TM14" s="151"/>
      <c r="TN14" s="152"/>
      <c r="TO14" s="151"/>
      <c r="TP14" s="152"/>
      <c r="TQ14" s="151"/>
      <c r="TR14" s="152"/>
      <c r="TS14" s="151"/>
      <c r="TT14" s="152"/>
      <c r="TU14" s="151"/>
      <c r="TV14" s="152"/>
      <c r="TW14" s="151"/>
      <c r="TX14" s="152"/>
      <c r="TY14" s="151"/>
      <c r="TZ14" s="152"/>
      <c r="UA14" s="151"/>
      <c r="UB14" s="152"/>
      <c r="UC14" s="151"/>
      <c r="UD14" s="152"/>
      <c r="UE14" s="151"/>
      <c r="UF14" s="152"/>
      <c r="UG14" s="151"/>
      <c r="UH14" s="152"/>
      <c r="UI14" s="151"/>
      <c r="UJ14" s="152"/>
      <c r="UK14" s="151"/>
      <c r="UL14" s="152"/>
      <c r="UM14" s="151"/>
      <c r="UN14" s="152"/>
      <c r="UO14" s="151"/>
      <c r="UP14" s="152"/>
      <c r="UQ14" s="151"/>
      <c r="UR14" s="152"/>
      <c r="US14" s="151"/>
      <c r="UT14" s="152"/>
      <c r="UU14" s="151"/>
      <c r="UV14" s="152"/>
      <c r="UW14" s="151"/>
      <c r="UX14" s="152"/>
      <c r="UY14" s="151"/>
      <c r="UZ14" s="152"/>
      <c r="VA14" s="151"/>
      <c r="VB14" s="152"/>
      <c r="VC14" s="151"/>
      <c r="VD14" s="152"/>
      <c r="VE14" s="151"/>
      <c r="VF14" s="152"/>
      <c r="VG14" s="151"/>
      <c r="VH14" s="152"/>
      <c r="VI14" s="151"/>
      <c r="VJ14" s="152"/>
      <c r="VK14" s="151"/>
      <c r="VL14" s="152"/>
      <c r="VM14" s="151"/>
      <c r="VN14" s="152"/>
      <c r="VO14" s="151"/>
      <c r="VP14" s="152"/>
      <c r="VQ14" s="151"/>
      <c r="VR14" s="152"/>
      <c r="VS14" s="151"/>
      <c r="VT14" s="152"/>
      <c r="VU14" s="151"/>
      <c r="VV14" s="152"/>
      <c r="VW14" s="151"/>
      <c r="VX14" s="152"/>
      <c r="VY14" s="151"/>
      <c r="VZ14" s="152"/>
      <c r="WA14" s="151"/>
      <c r="WB14" s="152"/>
      <c r="WC14" s="151"/>
      <c r="WD14" s="152"/>
      <c r="WE14" s="151"/>
      <c r="WF14" s="152"/>
      <c r="WG14" s="151"/>
      <c r="WH14" s="152"/>
      <c r="WI14" s="151"/>
      <c r="WJ14" s="152"/>
      <c r="WK14" s="151"/>
      <c r="WL14" s="152"/>
      <c r="WM14" s="151"/>
      <c r="WN14" s="152"/>
      <c r="WO14" s="151"/>
      <c r="WP14" s="152"/>
      <c r="WQ14" s="151"/>
      <c r="WR14" s="152"/>
      <c r="WS14" s="151"/>
      <c r="WT14" s="152"/>
      <c r="WU14" s="151"/>
      <c r="WV14" s="152"/>
      <c r="WW14" s="151"/>
      <c r="WX14" s="152"/>
      <c r="WY14" s="151"/>
      <c r="WZ14" s="152"/>
      <c r="XA14" s="151"/>
      <c r="XB14" s="152"/>
      <c r="XC14" s="151"/>
      <c r="XD14" s="152"/>
      <c r="XE14" s="151"/>
      <c r="XF14" s="152"/>
      <c r="XG14" s="151"/>
      <c r="XH14" s="152"/>
      <c r="XI14" s="151"/>
      <c r="XJ14" s="152"/>
      <c r="XK14" s="151"/>
      <c r="XL14" s="152"/>
      <c r="XM14" s="151"/>
      <c r="XN14" s="152"/>
      <c r="XO14" s="151"/>
      <c r="XP14" s="152"/>
      <c r="XQ14" s="151"/>
      <c r="XR14" s="152"/>
      <c r="XS14" s="151"/>
      <c r="XT14" s="152"/>
      <c r="XU14" s="151"/>
      <c r="XV14" s="152"/>
      <c r="XW14" s="151"/>
      <c r="XX14" s="152"/>
      <c r="XY14" s="151"/>
      <c r="XZ14" s="152"/>
      <c r="YA14" s="151"/>
      <c r="YB14" s="152"/>
      <c r="YC14" s="151"/>
      <c r="YD14" s="152"/>
      <c r="YE14" s="151"/>
      <c r="YF14" s="152"/>
      <c r="YG14" s="151"/>
      <c r="YH14" s="152"/>
      <c r="YI14" s="151"/>
    </row>
    <row r="15" spans="1:659" x14ac:dyDescent="0.25">
      <c r="A15" s="186" t="str">
        <f>IF(INFO_VEHICULES!H7="","",INFO_VEHICULES!H7)</f>
        <v>GIM</v>
      </c>
      <c r="B15" s="184">
        <f>IF(INFO_VEHICULES!B7="","",INFO_VEHICULES!B7)</f>
        <v>5302</v>
      </c>
      <c r="C15" s="184" t="str">
        <f>IF(INFO_VEHICULES!C7="","",INFO_VEHICULES!C7)</f>
        <v>AM-934-TM</v>
      </c>
      <c r="D15" s="182" t="str">
        <f>IF(INFO_VEHICULES!E7="","",INFO_VEHICULES!E7)</f>
        <v>SETRA 415GTHD457 (5018SJ19)</v>
      </c>
      <c r="E15" s="180">
        <f>IF(INFO_VEHICULES!C7="","",IF(INFO_VEHICULES!D7="","non rensiegner",INFO_VEHICULES!D7))</f>
        <v>49</v>
      </c>
      <c r="F15" s="152"/>
      <c r="G15" s="151" t="str">
        <f>IF([2]BD!AD12=1,VLOOKUP(CONCATENATE(F13,[2]INFO_VEHICULES!A11),[2]BD!AA12:AB10010,2),"")</f>
        <v/>
      </c>
      <c r="H15" s="152"/>
      <c r="I15" s="151"/>
      <c r="J15" s="152"/>
      <c r="K15" s="151"/>
      <c r="L15" s="152"/>
      <c r="M15" s="151"/>
      <c r="N15" s="152"/>
      <c r="O15" s="151"/>
      <c r="P15" s="152"/>
      <c r="Q15" s="151"/>
      <c r="R15" s="152"/>
      <c r="S15" s="151"/>
      <c r="T15" s="152"/>
      <c r="U15" s="151"/>
      <c r="V15" s="152"/>
      <c r="W15" s="151"/>
      <c r="X15" s="152"/>
      <c r="Y15" s="151"/>
      <c r="Z15" s="152"/>
      <c r="AA15" s="151"/>
      <c r="AB15" s="152"/>
      <c r="AC15" s="151"/>
      <c r="AD15" s="152"/>
      <c r="AE15" s="151"/>
      <c r="AF15" s="152"/>
      <c r="AG15" s="151"/>
      <c r="AH15" s="152"/>
      <c r="AI15" s="151"/>
      <c r="AJ15" s="152"/>
      <c r="AK15" s="151"/>
      <c r="AL15" s="152"/>
      <c r="AM15" s="151"/>
      <c r="AN15" s="152"/>
      <c r="AO15" s="151"/>
      <c r="AP15" s="152"/>
      <c r="AQ15" s="151"/>
      <c r="AR15" s="152"/>
      <c r="AS15" s="151"/>
      <c r="AT15" s="152"/>
      <c r="AU15" s="151"/>
      <c r="AV15" s="152"/>
      <c r="AW15" s="151"/>
      <c r="AX15" s="152"/>
      <c r="AY15" s="151"/>
      <c r="AZ15" s="152"/>
      <c r="BA15" s="151"/>
      <c r="BB15" s="152"/>
      <c r="BC15" s="151"/>
      <c r="BD15" s="152"/>
      <c r="BE15" s="151"/>
      <c r="BF15" s="152"/>
      <c r="BG15" s="151"/>
      <c r="BH15" s="152"/>
      <c r="BI15" s="151"/>
      <c r="BJ15" s="152"/>
      <c r="BK15" s="151"/>
      <c r="BL15" s="152"/>
      <c r="BM15" s="151"/>
      <c r="BN15" s="152"/>
      <c r="BO15" s="151"/>
      <c r="BP15" s="152"/>
      <c r="BQ15" s="151"/>
      <c r="BR15" s="152"/>
      <c r="BS15" s="151"/>
      <c r="BT15" s="152"/>
      <c r="BU15" s="151"/>
      <c r="BV15" s="152"/>
      <c r="BW15" s="151"/>
      <c r="BX15" s="152"/>
      <c r="BY15" s="151"/>
      <c r="BZ15" s="152"/>
      <c r="CA15" s="151"/>
      <c r="CB15" s="152"/>
      <c r="CC15" s="151"/>
      <c r="CD15" s="152"/>
      <c r="CE15" s="151"/>
      <c r="CF15" s="152"/>
      <c r="CG15" s="151"/>
      <c r="CH15" s="152"/>
      <c r="CI15" s="151"/>
      <c r="CJ15" s="152"/>
      <c r="CK15" s="151"/>
      <c r="CL15" s="152"/>
      <c r="CM15" s="151"/>
      <c r="CN15" s="152"/>
      <c r="CO15" s="151"/>
      <c r="CP15" s="152"/>
      <c r="CQ15" s="151"/>
      <c r="CR15" s="152"/>
      <c r="CS15" s="151"/>
      <c r="CT15" s="152"/>
      <c r="CU15" s="151"/>
      <c r="CV15" s="152"/>
      <c r="CW15" s="151"/>
      <c r="CX15" s="152"/>
      <c r="CY15" s="151"/>
      <c r="CZ15" s="152"/>
      <c r="DA15" s="151"/>
      <c r="DB15" s="152"/>
      <c r="DC15" s="151"/>
      <c r="DD15" s="152"/>
      <c r="DE15" s="151"/>
      <c r="DF15" s="152"/>
      <c r="DG15" s="151"/>
      <c r="DH15" s="152"/>
      <c r="DI15" s="151"/>
      <c r="DJ15" s="152"/>
      <c r="DK15" s="151"/>
      <c r="DL15" s="152"/>
      <c r="DM15" s="151"/>
      <c r="DN15" s="152"/>
      <c r="DO15" s="151"/>
      <c r="DP15" s="152"/>
      <c r="DQ15" s="151"/>
      <c r="DR15" s="152"/>
      <c r="DS15" s="151"/>
      <c r="DT15" s="152"/>
      <c r="DU15" s="151"/>
      <c r="DV15" s="152"/>
      <c r="DW15" s="151"/>
      <c r="DX15" s="152"/>
      <c r="DY15" s="151"/>
      <c r="DZ15" s="152"/>
      <c r="EA15" s="151"/>
      <c r="EB15" s="152"/>
      <c r="EC15" s="151"/>
      <c r="ED15" s="152"/>
      <c r="EE15" s="151"/>
      <c r="EF15" s="152"/>
      <c r="EG15" s="151"/>
      <c r="EH15" s="152"/>
      <c r="EI15" s="151"/>
      <c r="EJ15" s="152"/>
      <c r="EK15" s="151"/>
      <c r="EL15" s="152"/>
      <c r="EM15" s="151"/>
      <c r="EN15" s="152"/>
      <c r="EO15" s="151"/>
      <c r="EP15" s="152"/>
      <c r="EQ15" s="151"/>
      <c r="ER15" s="152"/>
      <c r="ES15" s="151"/>
      <c r="ET15" s="152"/>
      <c r="EU15" s="151"/>
      <c r="EV15" s="152"/>
      <c r="EW15" s="151"/>
      <c r="EX15" s="152"/>
      <c r="EY15" s="151"/>
      <c r="EZ15" s="152"/>
      <c r="FA15" s="151"/>
      <c r="FB15" s="152"/>
      <c r="FC15" s="151"/>
      <c r="FD15" s="152"/>
      <c r="FE15" s="151"/>
      <c r="FF15" s="152"/>
      <c r="FG15" s="151"/>
      <c r="FH15" s="152"/>
      <c r="FI15" s="151"/>
      <c r="FJ15" s="152"/>
      <c r="FK15" s="151"/>
      <c r="FL15" s="152"/>
      <c r="FM15" s="151"/>
      <c r="FN15" s="152"/>
      <c r="FO15" s="151"/>
      <c r="FP15" s="152"/>
      <c r="FQ15" s="151"/>
      <c r="FR15" s="152"/>
      <c r="FS15" s="151"/>
      <c r="FT15" s="152"/>
      <c r="FU15" s="151"/>
      <c r="FV15" s="152"/>
      <c r="FW15" s="151"/>
      <c r="FX15" s="152"/>
      <c r="FY15" s="151"/>
      <c r="FZ15" s="152"/>
      <c r="GA15" s="151"/>
      <c r="GB15" s="152"/>
      <c r="GC15" s="151"/>
      <c r="GD15" s="152"/>
      <c r="GE15" s="151"/>
      <c r="GF15" s="152"/>
      <c r="GG15" s="151"/>
      <c r="GH15" s="152"/>
      <c r="GI15" s="151"/>
      <c r="GJ15" s="152"/>
      <c r="GK15" s="151"/>
      <c r="GL15" s="152"/>
      <c r="GM15" s="151"/>
      <c r="GN15" s="152"/>
      <c r="GO15" s="151"/>
      <c r="GP15" s="152"/>
      <c r="GQ15" s="151"/>
      <c r="GR15" s="152"/>
      <c r="GS15" s="151"/>
      <c r="GT15" s="152"/>
      <c r="GU15" s="151"/>
      <c r="GV15" s="152"/>
      <c r="GW15" s="151"/>
      <c r="GX15" s="152"/>
      <c r="GY15" s="151"/>
      <c r="GZ15" s="152"/>
      <c r="HA15" s="151"/>
      <c r="HB15" s="152"/>
      <c r="HC15" s="151"/>
      <c r="HD15" s="152"/>
      <c r="HE15" s="151"/>
      <c r="HF15" s="152"/>
      <c r="HG15" s="151"/>
      <c r="HH15" s="152"/>
      <c r="HI15" s="151"/>
      <c r="HJ15" s="152"/>
      <c r="HK15" s="151"/>
      <c r="HL15" s="152"/>
      <c r="HM15" s="151"/>
      <c r="HN15" s="152"/>
      <c r="HO15" s="151"/>
      <c r="HP15" s="152"/>
      <c r="HQ15" s="151"/>
      <c r="HR15" s="152"/>
      <c r="HS15" s="151"/>
      <c r="HT15" s="152"/>
      <c r="HU15" s="151"/>
      <c r="HV15" s="152"/>
      <c r="HW15" s="151"/>
      <c r="HX15" s="152"/>
      <c r="HY15" s="151"/>
      <c r="HZ15" s="152"/>
      <c r="IA15" s="151"/>
      <c r="IB15" s="152"/>
      <c r="IC15" s="151"/>
      <c r="ID15" s="152"/>
      <c r="IE15" s="151"/>
      <c r="IF15" s="152"/>
      <c r="IG15" s="151"/>
      <c r="IH15" s="152"/>
      <c r="II15" s="151"/>
      <c r="IJ15" s="152"/>
      <c r="IK15" s="151"/>
      <c r="IL15" s="152"/>
      <c r="IM15" s="151"/>
      <c r="IN15" s="152"/>
      <c r="IO15" s="151"/>
      <c r="IP15" s="152"/>
      <c r="IQ15" s="151"/>
      <c r="IR15" s="152"/>
      <c r="IS15" s="151"/>
      <c r="IT15" s="152"/>
      <c r="IU15" s="151"/>
      <c r="IV15" s="152"/>
      <c r="IW15" s="151"/>
      <c r="IX15" s="152"/>
      <c r="IY15" s="151"/>
      <c r="IZ15" s="152"/>
      <c r="JA15" s="151"/>
      <c r="JB15" s="152"/>
      <c r="JC15" s="151"/>
      <c r="JD15" s="152"/>
      <c r="JE15" s="151"/>
      <c r="JF15" s="152"/>
      <c r="JG15" s="151"/>
      <c r="JH15" s="152"/>
      <c r="JI15" s="151"/>
      <c r="JJ15" s="152"/>
      <c r="JK15" s="151"/>
      <c r="JL15" s="152"/>
      <c r="JM15" s="151"/>
      <c r="JN15" s="152"/>
      <c r="JO15" s="151"/>
      <c r="JP15" s="152"/>
      <c r="JQ15" s="151"/>
      <c r="JR15" s="152"/>
      <c r="JS15" s="151"/>
      <c r="JT15" s="152"/>
      <c r="JU15" s="151"/>
      <c r="JV15" s="152"/>
      <c r="JW15" s="151"/>
      <c r="JX15" s="152"/>
      <c r="JY15" s="151"/>
      <c r="JZ15" s="152"/>
      <c r="KA15" s="151"/>
      <c r="KB15" s="152"/>
      <c r="KC15" s="151"/>
      <c r="KD15" s="152"/>
      <c r="KE15" s="151"/>
      <c r="KF15" s="152"/>
      <c r="KG15" s="151"/>
      <c r="KH15" s="152"/>
      <c r="KI15" s="151"/>
      <c r="KJ15" s="152"/>
      <c r="KK15" s="151"/>
      <c r="KL15" s="152"/>
      <c r="KM15" s="151"/>
      <c r="KN15" s="152"/>
      <c r="KO15" s="151"/>
      <c r="KP15" s="152"/>
      <c r="KQ15" s="151"/>
      <c r="KR15" s="152"/>
      <c r="KS15" s="151"/>
      <c r="KT15" s="152"/>
      <c r="KU15" s="151"/>
      <c r="KV15" s="152"/>
      <c r="KW15" s="151"/>
      <c r="KX15" s="152"/>
      <c r="KY15" s="151"/>
      <c r="KZ15" s="152"/>
      <c r="LA15" s="151"/>
      <c r="LB15" s="152"/>
      <c r="LC15" s="151"/>
      <c r="LD15" s="152"/>
      <c r="LE15" s="151"/>
      <c r="LF15" s="152"/>
      <c r="LG15" s="151"/>
      <c r="LH15" s="152"/>
      <c r="LI15" s="151"/>
      <c r="LJ15" s="152"/>
      <c r="LK15" s="151"/>
      <c r="LL15" s="152"/>
      <c r="LM15" s="151"/>
      <c r="LN15" s="152"/>
      <c r="LO15" s="151"/>
      <c r="LP15" s="152"/>
      <c r="LQ15" s="151"/>
      <c r="LR15" s="152"/>
      <c r="LS15" s="151"/>
      <c r="LT15" s="152"/>
      <c r="LU15" s="151"/>
      <c r="LV15" s="152"/>
      <c r="LW15" s="151"/>
      <c r="LX15" s="152"/>
      <c r="LY15" s="151"/>
      <c r="LZ15" s="152"/>
      <c r="MA15" s="151"/>
      <c r="MB15" s="152"/>
      <c r="MC15" s="151"/>
      <c r="MD15" s="152"/>
      <c r="ME15" s="151"/>
      <c r="MF15" s="152"/>
      <c r="MG15" s="151"/>
      <c r="MH15" s="152"/>
      <c r="MI15" s="151"/>
      <c r="MJ15" s="152"/>
      <c r="MK15" s="151"/>
      <c r="ML15" s="152"/>
      <c r="MM15" s="151"/>
      <c r="MN15" s="152"/>
      <c r="MO15" s="151"/>
      <c r="MP15" s="152"/>
      <c r="MQ15" s="151"/>
      <c r="MR15" s="152"/>
      <c r="MS15" s="151"/>
      <c r="MT15" s="152"/>
      <c r="MU15" s="151"/>
      <c r="MV15" s="152"/>
      <c r="MW15" s="151"/>
      <c r="MX15" s="152"/>
      <c r="MY15" s="151"/>
      <c r="MZ15" s="152"/>
      <c r="NA15" s="151"/>
      <c r="NB15" s="152"/>
      <c r="NC15" s="151"/>
      <c r="ND15" s="152"/>
      <c r="NE15" s="151"/>
      <c r="NF15" s="152"/>
      <c r="NG15" s="151"/>
      <c r="NH15" s="152"/>
      <c r="NI15" s="151"/>
      <c r="NJ15" s="152"/>
      <c r="NK15" s="151"/>
      <c r="NL15" s="152"/>
      <c r="NM15" s="151"/>
      <c r="NN15" s="152"/>
      <c r="NO15" s="151"/>
      <c r="NP15" s="152"/>
      <c r="NQ15" s="151"/>
      <c r="NR15" s="152"/>
      <c r="NS15" s="151"/>
      <c r="NT15" s="152"/>
      <c r="NU15" s="151"/>
      <c r="NV15" s="152"/>
      <c r="NW15" s="151"/>
      <c r="NX15" s="152"/>
      <c r="NY15" s="151"/>
      <c r="NZ15" s="152"/>
      <c r="OA15" s="151"/>
      <c r="OB15" s="152"/>
      <c r="OC15" s="151"/>
      <c r="OD15" s="152"/>
      <c r="OE15" s="151"/>
      <c r="OF15" s="152"/>
      <c r="OG15" s="151"/>
      <c r="OH15" s="152"/>
      <c r="OI15" s="151"/>
      <c r="OJ15" s="152"/>
      <c r="OK15" s="151"/>
      <c r="OL15" s="152"/>
      <c r="OM15" s="151"/>
      <c r="ON15" s="152"/>
      <c r="OO15" s="151"/>
      <c r="OP15" s="152"/>
      <c r="OQ15" s="151"/>
      <c r="OR15" s="152"/>
      <c r="OS15" s="151"/>
      <c r="OT15" s="152"/>
      <c r="OU15" s="151"/>
      <c r="OV15" s="152"/>
      <c r="OW15" s="151"/>
      <c r="OX15" s="152"/>
      <c r="OY15" s="151"/>
      <c r="OZ15" s="152"/>
      <c r="PA15" s="151"/>
      <c r="PB15" s="152"/>
      <c r="PC15" s="151"/>
      <c r="PD15" s="152"/>
      <c r="PE15" s="151"/>
      <c r="PF15" s="152"/>
      <c r="PG15" s="151"/>
      <c r="PH15" s="152"/>
      <c r="PI15" s="151"/>
      <c r="PJ15" s="152"/>
      <c r="PK15" s="151"/>
      <c r="PL15" s="152"/>
      <c r="PM15" s="151"/>
      <c r="PN15" s="152"/>
      <c r="PO15" s="151"/>
      <c r="PP15" s="152"/>
      <c r="PQ15" s="151"/>
      <c r="PR15" s="152"/>
      <c r="PS15" s="151"/>
      <c r="PT15" s="152"/>
      <c r="PU15" s="151"/>
      <c r="PV15" s="152"/>
      <c r="PW15" s="151"/>
      <c r="PX15" s="152"/>
      <c r="PY15" s="151"/>
      <c r="PZ15" s="152"/>
      <c r="QA15" s="151"/>
      <c r="QB15" s="152"/>
      <c r="QC15" s="151"/>
      <c r="QD15" s="152"/>
      <c r="QE15" s="151"/>
      <c r="QF15" s="152"/>
      <c r="QG15" s="151"/>
      <c r="QH15" s="152"/>
      <c r="QI15" s="151"/>
      <c r="QJ15" s="152"/>
      <c r="QK15" s="151"/>
      <c r="QL15" s="152"/>
      <c r="QM15" s="151"/>
      <c r="QN15" s="152"/>
      <c r="QO15" s="151"/>
      <c r="QP15" s="152"/>
      <c r="QQ15" s="151"/>
      <c r="QR15" s="152"/>
      <c r="QS15" s="151"/>
      <c r="QT15" s="152"/>
      <c r="QU15" s="151"/>
      <c r="QV15" s="152"/>
      <c r="QW15" s="151"/>
      <c r="QX15" s="152"/>
      <c r="QY15" s="151"/>
      <c r="QZ15" s="152"/>
      <c r="RA15" s="151"/>
      <c r="RB15" s="152"/>
      <c r="RC15" s="166"/>
      <c r="RD15" s="152"/>
      <c r="RE15" s="151"/>
      <c r="RF15" s="152"/>
      <c r="RG15" s="151"/>
      <c r="RH15" s="152"/>
      <c r="RI15" s="151"/>
      <c r="RJ15" s="152"/>
      <c r="RK15" s="151"/>
      <c r="RL15" s="152"/>
      <c r="RM15" s="151"/>
      <c r="RN15" s="152"/>
      <c r="RO15" s="151"/>
      <c r="RP15" s="152"/>
      <c r="RQ15" s="151"/>
      <c r="RR15" s="152"/>
      <c r="RS15" s="151"/>
      <c r="RT15" s="152"/>
      <c r="RU15" s="151"/>
      <c r="RV15" s="152"/>
      <c r="RW15" s="151"/>
      <c r="RX15" s="152"/>
      <c r="RY15" s="151"/>
      <c r="RZ15" s="152"/>
      <c r="SA15" s="151"/>
      <c r="SB15" s="152"/>
      <c r="SC15" s="151"/>
      <c r="SD15" s="152"/>
      <c r="SE15" s="151"/>
      <c r="SF15" s="152"/>
      <c r="SG15" s="151"/>
      <c r="SH15" s="152"/>
      <c r="SI15" s="151"/>
      <c r="SJ15" s="152"/>
      <c r="SK15" s="151"/>
      <c r="SL15" s="152"/>
      <c r="SM15" s="151"/>
      <c r="SN15" s="152"/>
      <c r="SO15" s="151"/>
      <c r="SP15" s="152"/>
      <c r="SQ15" s="151"/>
      <c r="SR15" s="152"/>
      <c r="SS15" s="151"/>
      <c r="ST15" s="152"/>
      <c r="SU15" s="151"/>
      <c r="SV15" s="152"/>
      <c r="SW15" s="151"/>
      <c r="SX15" s="152"/>
      <c r="SY15" s="151"/>
      <c r="SZ15" s="152"/>
      <c r="TA15" s="151"/>
      <c r="TB15" s="152"/>
      <c r="TC15" s="151"/>
      <c r="TD15" s="152"/>
      <c r="TE15" s="151"/>
      <c r="TF15" s="152"/>
      <c r="TG15" s="151"/>
      <c r="TH15" s="152"/>
      <c r="TI15" s="151"/>
      <c r="TJ15" s="152"/>
      <c r="TK15" s="151"/>
      <c r="TL15" s="152"/>
      <c r="TM15" s="151"/>
      <c r="TN15" s="152"/>
      <c r="TO15" s="151"/>
      <c r="TP15" s="152"/>
      <c r="TQ15" s="151"/>
      <c r="TR15" s="152"/>
      <c r="TS15" s="151"/>
      <c r="TT15" s="152"/>
      <c r="TU15" s="151"/>
      <c r="TV15" s="152"/>
      <c r="TW15" s="151"/>
      <c r="TX15" s="152"/>
      <c r="TY15" s="151"/>
      <c r="TZ15" s="152"/>
      <c r="UA15" s="151"/>
      <c r="UB15" s="152"/>
      <c r="UC15" s="151"/>
      <c r="UD15" s="152"/>
      <c r="UE15" s="151"/>
      <c r="UF15" s="152"/>
      <c r="UG15" s="151"/>
      <c r="UH15" s="152"/>
      <c r="UI15" s="151"/>
      <c r="UJ15" s="152"/>
      <c r="UK15" s="151"/>
      <c r="UL15" s="152"/>
      <c r="UM15" s="151"/>
      <c r="UN15" s="152"/>
      <c r="UO15" s="151"/>
      <c r="UP15" s="152"/>
      <c r="UQ15" s="151"/>
      <c r="UR15" s="152"/>
      <c r="US15" s="151"/>
      <c r="UT15" s="152"/>
      <c r="UU15" s="151"/>
      <c r="UV15" s="152"/>
      <c r="UW15" s="151"/>
      <c r="UX15" s="152"/>
      <c r="UY15" s="151"/>
      <c r="UZ15" s="152"/>
      <c r="VA15" s="151"/>
      <c r="VB15" s="152"/>
      <c r="VC15" s="151"/>
      <c r="VD15" s="152"/>
      <c r="VE15" s="151"/>
      <c r="VF15" s="152"/>
      <c r="VG15" s="151"/>
      <c r="VH15" s="152"/>
      <c r="VI15" s="151"/>
      <c r="VJ15" s="152"/>
      <c r="VK15" s="151"/>
      <c r="VL15" s="152"/>
      <c r="VM15" s="151"/>
      <c r="VN15" s="152"/>
      <c r="VO15" s="151"/>
      <c r="VP15" s="152"/>
      <c r="VQ15" s="151"/>
      <c r="VR15" s="152"/>
      <c r="VS15" s="151"/>
      <c r="VT15" s="152"/>
      <c r="VU15" s="151"/>
      <c r="VV15" s="152"/>
      <c r="VW15" s="151"/>
      <c r="VX15" s="152"/>
      <c r="VY15" s="151"/>
      <c r="VZ15" s="152"/>
      <c r="WA15" s="151"/>
      <c r="WB15" s="152"/>
      <c r="WC15" s="151"/>
      <c r="WD15" s="152"/>
      <c r="WE15" s="151"/>
      <c r="WF15" s="152"/>
      <c r="WG15" s="151"/>
      <c r="WH15" s="152"/>
      <c r="WI15" s="151"/>
      <c r="WJ15" s="152"/>
      <c r="WK15" s="151"/>
      <c r="WL15" s="152"/>
      <c r="WM15" s="151"/>
      <c r="WN15" s="152"/>
      <c r="WO15" s="151"/>
      <c r="WP15" s="152"/>
      <c r="WQ15" s="151"/>
      <c r="WR15" s="152"/>
      <c r="WS15" s="151"/>
      <c r="WT15" s="152"/>
      <c r="WU15" s="151"/>
      <c r="WV15" s="152"/>
      <c r="WW15" s="151"/>
      <c r="WX15" s="152"/>
      <c r="WY15" s="151"/>
      <c r="WZ15" s="152"/>
      <c r="XA15" s="151"/>
      <c r="XB15" s="152"/>
      <c r="XC15" s="151"/>
      <c r="XD15" s="152"/>
      <c r="XE15" s="151"/>
      <c r="XF15" s="152"/>
      <c r="XG15" s="151"/>
      <c r="XH15" s="152"/>
      <c r="XI15" s="151"/>
      <c r="XJ15" s="152"/>
      <c r="XK15" s="151"/>
      <c r="XL15" s="152"/>
      <c r="XM15" s="151"/>
      <c r="XN15" s="152"/>
      <c r="XO15" s="151"/>
      <c r="XP15" s="152"/>
      <c r="XQ15" s="151"/>
      <c r="XR15" s="152"/>
      <c r="XS15" s="151"/>
      <c r="XT15" s="152"/>
      <c r="XU15" s="151"/>
      <c r="XV15" s="152"/>
      <c r="XW15" s="151"/>
      <c r="XX15" s="152"/>
      <c r="XY15" s="151"/>
      <c r="XZ15" s="152"/>
      <c r="YA15" s="151"/>
      <c r="YB15" s="152"/>
      <c r="YC15" s="151"/>
      <c r="YD15" s="152"/>
      <c r="YE15" s="151"/>
      <c r="YF15" s="152"/>
      <c r="YG15" s="151"/>
      <c r="YH15" s="152"/>
      <c r="YI15" s="151"/>
    </row>
    <row r="16" spans="1:659" x14ac:dyDescent="0.25">
      <c r="A16" s="179"/>
      <c r="B16" s="185"/>
      <c r="C16" s="185"/>
      <c r="D16" s="183"/>
      <c r="E16" s="181"/>
      <c r="F16" s="152"/>
      <c r="G16" s="151"/>
      <c r="H16" s="152"/>
      <c r="I16" s="151"/>
      <c r="J16" s="152"/>
      <c r="K16" s="151"/>
      <c r="L16" s="152"/>
      <c r="M16" s="151"/>
      <c r="N16" s="152"/>
      <c r="O16" s="151"/>
      <c r="P16" s="152"/>
      <c r="Q16" s="151"/>
      <c r="R16" s="152"/>
      <c r="S16" s="151"/>
      <c r="T16" s="152"/>
      <c r="U16" s="151"/>
      <c r="V16" s="152"/>
      <c r="W16" s="151"/>
      <c r="X16" s="152"/>
      <c r="Y16" s="151"/>
      <c r="Z16" s="152"/>
      <c r="AA16" s="151"/>
      <c r="AB16" s="152"/>
      <c r="AC16" s="151"/>
      <c r="AD16" s="152"/>
      <c r="AE16" s="151"/>
      <c r="AF16" s="152"/>
      <c r="AG16" s="151"/>
      <c r="AH16" s="152"/>
      <c r="AI16" s="151"/>
      <c r="AJ16" s="152"/>
      <c r="AK16" s="151"/>
      <c r="AL16" s="152"/>
      <c r="AM16" s="151"/>
      <c r="AN16" s="152"/>
      <c r="AO16" s="151"/>
      <c r="AP16" s="152"/>
      <c r="AQ16" s="151"/>
      <c r="AR16" s="152"/>
      <c r="AS16" s="151"/>
      <c r="AT16" s="152"/>
      <c r="AU16" s="151"/>
      <c r="AV16" s="152"/>
      <c r="AW16" s="151"/>
      <c r="AX16" s="152"/>
      <c r="AY16" s="151"/>
      <c r="AZ16" s="152"/>
      <c r="BA16" s="151"/>
      <c r="BB16" s="152"/>
      <c r="BC16" s="151"/>
      <c r="BD16" s="152"/>
      <c r="BE16" s="151"/>
      <c r="BF16" s="152"/>
      <c r="BG16" s="151"/>
      <c r="BH16" s="152"/>
      <c r="BI16" s="151"/>
      <c r="BJ16" s="152"/>
      <c r="BK16" s="151"/>
      <c r="BL16" s="152"/>
      <c r="BM16" s="151"/>
      <c r="BN16" s="152"/>
      <c r="BO16" s="151"/>
      <c r="BP16" s="152"/>
      <c r="BQ16" s="151"/>
      <c r="BR16" s="152"/>
      <c r="BS16" s="151"/>
      <c r="BT16" s="152"/>
      <c r="BU16" s="151"/>
      <c r="BV16" s="152"/>
      <c r="BW16" s="151"/>
      <c r="BX16" s="152"/>
      <c r="BY16" s="151"/>
      <c r="BZ16" s="152"/>
      <c r="CA16" s="151"/>
      <c r="CB16" s="152"/>
      <c r="CC16" s="151"/>
      <c r="CD16" s="152"/>
      <c r="CE16" s="151"/>
      <c r="CF16" s="152"/>
      <c r="CG16" s="151"/>
      <c r="CH16" s="152"/>
      <c r="CI16" s="151"/>
      <c r="CJ16" s="152"/>
      <c r="CK16" s="151"/>
      <c r="CL16" s="152"/>
      <c r="CM16" s="151"/>
      <c r="CN16" s="152"/>
      <c r="CO16" s="151"/>
      <c r="CP16" s="152"/>
      <c r="CQ16" s="151"/>
      <c r="CR16" s="152"/>
      <c r="CS16" s="151"/>
      <c r="CT16" s="152"/>
      <c r="CU16" s="151"/>
      <c r="CV16" s="152"/>
      <c r="CW16" s="151"/>
      <c r="CX16" s="152"/>
      <c r="CY16" s="151"/>
      <c r="CZ16" s="152"/>
      <c r="DA16" s="151"/>
      <c r="DB16" s="152"/>
      <c r="DC16" s="151"/>
      <c r="DD16" s="152"/>
      <c r="DE16" s="151"/>
      <c r="DF16" s="152"/>
      <c r="DG16" s="151"/>
      <c r="DH16" s="152"/>
      <c r="DI16" s="151"/>
      <c r="DJ16" s="152"/>
      <c r="DK16" s="151"/>
      <c r="DL16" s="152"/>
      <c r="DM16" s="151"/>
      <c r="DN16" s="152"/>
      <c r="DO16" s="151"/>
      <c r="DP16" s="152"/>
      <c r="DQ16" s="151"/>
      <c r="DR16" s="152"/>
      <c r="DS16" s="151"/>
      <c r="DT16" s="152"/>
      <c r="DU16" s="151"/>
      <c r="DV16" s="152"/>
      <c r="DW16" s="151"/>
      <c r="DX16" s="152"/>
      <c r="DY16" s="151"/>
      <c r="DZ16" s="152"/>
      <c r="EA16" s="151"/>
      <c r="EB16" s="152"/>
      <c r="EC16" s="151"/>
      <c r="ED16" s="152"/>
      <c r="EE16" s="151"/>
      <c r="EF16" s="152"/>
      <c r="EG16" s="151"/>
      <c r="EH16" s="152"/>
      <c r="EI16" s="151"/>
      <c r="EJ16" s="152"/>
      <c r="EK16" s="151"/>
      <c r="EL16" s="152"/>
      <c r="EM16" s="151"/>
      <c r="EN16" s="152"/>
      <c r="EO16" s="151"/>
      <c r="EP16" s="152"/>
      <c r="EQ16" s="151"/>
      <c r="ER16" s="152"/>
      <c r="ES16" s="151"/>
      <c r="ET16" s="152"/>
      <c r="EU16" s="151"/>
      <c r="EV16" s="152"/>
      <c r="EW16" s="151"/>
      <c r="EX16" s="152"/>
      <c r="EY16" s="151"/>
      <c r="EZ16" s="152"/>
      <c r="FA16" s="151"/>
      <c r="FB16" s="152"/>
      <c r="FC16" s="151"/>
      <c r="FD16" s="152"/>
      <c r="FE16" s="151"/>
      <c r="FF16" s="152"/>
      <c r="FG16" s="151"/>
      <c r="FH16" s="152"/>
      <c r="FI16" s="151"/>
      <c r="FJ16" s="152"/>
      <c r="FK16" s="151"/>
      <c r="FL16" s="152"/>
      <c r="FM16" s="151"/>
      <c r="FN16" s="152"/>
      <c r="FO16" s="151"/>
      <c r="FP16" s="152"/>
      <c r="FQ16" s="151"/>
      <c r="FR16" s="152"/>
      <c r="FS16" s="151"/>
      <c r="FT16" s="152"/>
      <c r="FU16" s="151"/>
      <c r="FV16" s="152"/>
      <c r="FW16" s="151"/>
      <c r="FX16" s="152"/>
      <c r="FY16" s="151"/>
      <c r="FZ16" s="152"/>
      <c r="GA16" s="151"/>
      <c r="GB16" s="152"/>
      <c r="GC16" s="151"/>
      <c r="GD16" s="152"/>
      <c r="GE16" s="151"/>
      <c r="GF16" s="152"/>
      <c r="GG16" s="151"/>
      <c r="GH16" s="152"/>
      <c r="GI16" s="151"/>
      <c r="GJ16" s="152"/>
      <c r="GK16" s="151"/>
      <c r="GL16" s="152"/>
      <c r="GM16" s="151"/>
      <c r="GN16" s="152"/>
      <c r="GO16" s="151"/>
      <c r="GP16" s="152"/>
      <c r="GQ16" s="151"/>
      <c r="GR16" s="152"/>
      <c r="GS16" s="151"/>
      <c r="GT16" s="152"/>
      <c r="GU16" s="151"/>
      <c r="GV16" s="152"/>
      <c r="GW16" s="151"/>
      <c r="GX16" s="152"/>
      <c r="GY16" s="151"/>
      <c r="GZ16" s="152"/>
      <c r="HA16" s="151"/>
      <c r="HB16" s="152"/>
      <c r="HC16" s="151"/>
      <c r="HD16" s="152"/>
      <c r="HE16" s="151"/>
      <c r="HF16" s="152"/>
      <c r="HG16" s="151"/>
      <c r="HH16" s="152"/>
      <c r="HI16" s="151"/>
      <c r="HJ16" s="152"/>
      <c r="HK16" s="151"/>
      <c r="HL16" s="152"/>
      <c r="HM16" s="151"/>
      <c r="HN16" s="152"/>
      <c r="HO16" s="151"/>
      <c r="HP16" s="152"/>
      <c r="HQ16" s="151"/>
      <c r="HR16" s="152"/>
      <c r="HS16" s="151"/>
      <c r="HT16" s="152"/>
      <c r="HU16" s="151"/>
      <c r="HV16" s="152"/>
      <c r="HW16" s="151"/>
      <c r="HX16" s="152"/>
      <c r="HY16" s="151"/>
      <c r="HZ16" s="152"/>
      <c r="IA16" s="151"/>
      <c r="IB16" s="152"/>
      <c r="IC16" s="151"/>
      <c r="ID16" s="152"/>
      <c r="IE16" s="151"/>
      <c r="IF16" s="152"/>
      <c r="IG16" s="151"/>
      <c r="IH16" s="152"/>
      <c r="II16" s="151"/>
      <c r="IJ16" s="152"/>
      <c r="IK16" s="151"/>
      <c r="IL16" s="152"/>
      <c r="IM16" s="151"/>
      <c r="IN16" s="152"/>
      <c r="IO16" s="151"/>
      <c r="IP16" s="152"/>
      <c r="IQ16" s="151"/>
      <c r="IR16" s="152"/>
      <c r="IS16" s="151"/>
      <c r="IT16" s="152"/>
      <c r="IU16" s="151"/>
      <c r="IV16" s="152"/>
      <c r="IW16" s="151"/>
      <c r="IX16" s="152"/>
      <c r="IY16" s="151"/>
      <c r="IZ16" s="152"/>
      <c r="JA16" s="151"/>
      <c r="JB16" s="152"/>
      <c r="JC16" s="151"/>
      <c r="JD16" s="152"/>
      <c r="JE16" s="151"/>
      <c r="JF16" s="152"/>
      <c r="JG16" s="151"/>
      <c r="JH16" s="152"/>
      <c r="JI16" s="151"/>
      <c r="JJ16" s="152"/>
      <c r="JK16" s="151"/>
      <c r="JL16" s="152"/>
      <c r="JM16" s="151"/>
      <c r="JN16" s="152"/>
      <c r="JO16" s="151"/>
      <c r="JP16" s="152"/>
      <c r="JQ16" s="151"/>
      <c r="JR16" s="152"/>
      <c r="JS16" s="151"/>
      <c r="JT16" s="152"/>
      <c r="JU16" s="151"/>
      <c r="JV16" s="152"/>
      <c r="JW16" s="151"/>
      <c r="JX16" s="152"/>
      <c r="JY16" s="151"/>
      <c r="JZ16" s="152"/>
      <c r="KA16" s="151"/>
      <c r="KB16" s="152"/>
      <c r="KC16" s="151"/>
      <c r="KD16" s="152"/>
      <c r="KE16" s="151"/>
      <c r="KF16" s="152"/>
      <c r="KG16" s="151"/>
      <c r="KH16" s="152"/>
      <c r="KI16" s="151"/>
      <c r="KJ16" s="152"/>
      <c r="KK16" s="151"/>
      <c r="KL16" s="152"/>
      <c r="KM16" s="151"/>
      <c r="KN16" s="152"/>
      <c r="KO16" s="151"/>
      <c r="KP16" s="152"/>
      <c r="KQ16" s="151"/>
      <c r="KR16" s="152"/>
      <c r="KS16" s="151"/>
      <c r="KT16" s="152"/>
      <c r="KU16" s="151"/>
      <c r="KV16" s="152"/>
      <c r="KW16" s="151"/>
      <c r="KX16" s="152"/>
      <c r="KY16" s="151"/>
      <c r="KZ16" s="152"/>
      <c r="LA16" s="151"/>
      <c r="LB16" s="152"/>
      <c r="LC16" s="151"/>
      <c r="LD16" s="152"/>
      <c r="LE16" s="151"/>
      <c r="LF16" s="152"/>
      <c r="LG16" s="151"/>
      <c r="LH16" s="152"/>
      <c r="LI16" s="151"/>
      <c r="LJ16" s="152"/>
      <c r="LK16" s="151"/>
      <c r="LL16" s="152"/>
      <c r="LM16" s="151"/>
      <c r="LN16" s="152"/>
      <c r="LO16" s="151"/>
      <c r="LP16" s="152"/>
      <c r="LQ16" s="151"/>
      <c r="LR16" s="152"/>
      <c r="LS16" s="151"/>
      <c r="LT16" s="152"/>
      <c r="LU16" s="151"/>
      <c r="LV16" s="152"/>
      <c r="LW16" s="151"/>
      <c r="LX16" s="152"/>
      <c r="LY16" s="151"/>
      <c r="LZ16" s="152"/>
      <c r="MA16" s="151"/>
      <c r="MB16" s="152"/>
      <c r="MC16" s="151"/>
      <c r="MD16" s="152"/>
      <c r="ME16" s="151"/>
      <c r="MF16" s="152"/>
      <c r="MG16" s="151"/>
      <c r="MH16" s="152"/>
      <c r="MI16" s="151"/>
      <c r="MJ16" s="152"/>
      <c r="MK16" s="151"/>
      <c r="ML16" s="152"/>
      <c r="MM16" s="151"/>
      <c r="MN16" s="152"/>
      <c r="MO16" s="151"/>
      <c r="MP16" s="152"/>
      <c r="MQ16" s="151"/>
      <c r="MR16" s="152"/>
      <c r="MS16" s="151"/>
      <c r="MT16" s="152"/>
      <c r="MU16" s="151"/>
      <c r="MV16" s="152"/>
      <c r="MW16" s="151"/>
      <c r="MX16" s="152"/>
      <c r="MY16" s="151"/>
      <c r="MZ16" s="152"/>
      <c r="NA16" s="151"/>
      <c r="NB16" s="152"/>
      <c r="NC16" s="151"/>
      <c r="ND16" s="152"/>
      <c r="NE16" s="151"/>
      <c r="NF16" s="152"/>
      <c r="NG16" s="151"/>
      <c r="NH16" s="152"/>
      <c r="NI16" s="151"/>
      <c r="NJ16" s="152"/>
      <c r="NK16" s="151"/>
      <c r="NL16" s="152"/>
      <c r="NM16" s="151"/>
      <c r="NN16" s="152"/>
      <c r="NO16" s="151"/>
      <c r="NP16" s="152"/>
      <c r="NQ16" s="151"/>
      <c r="NR16" s="152"/>
      <c r="NS16" s="151"/>
      <c r="NT16" s="152"/>
      <c r="NU16" s="151"/>
      <c r="NV16" s="152"/>
      <c r="NW16" s="151"/>
      <c r="NX16" s="152"/>
      <c r="NY16" s="151"/>
      <c r="NZ16" s="152"/>
      <c r="OA16" s="151"/>
      <c r="OB16" s="152"/>
      <c r="OC16" s="151"/>
      <c r="OD16" s="152"/>
      <c r="OE16" s="151"/>
      <c r="OF16" s="152"/>
      <c r="OG16" s="151"/>
      <c r="OH16" s="152"/>
      <c r="OI16" s="151"/>
      <c r="OJ16" s="152"/>
      <c r="OK16" s="151"/>
      <c r="OL16" s="152"/>
      <c r="OM16" s="151"/>
      <c r="ON16" s="152"/>
      <c r="OO16" s="151"/>
      <c r="OP16" s="152"/>
      <c r="OQ16" s="151"/>
      <c r="OR16" s="152"/>
      <c r="OS16" s="151"/>
      <c r="OT16" s="152"/>
      <c r="OU16" s="151"/>
      <c r="OV16" s="152"/>
      <c r="OW16" s="151"/>
      <c r="OX16" s="152"/>
      <c r="OY16" s="151"/>
      <c r="OZ16" s="152"/>
      <c r="PA16" s="151"/>
      <c r="PB16" s="152"/>
      <c r="PC16" s="151"/>
      <c r="PD16" s="152"/>
      <c r="PE16" s="151"/>
      <c r="PF16" s="152"/>
      <c r="PG16" s="151"/>
      <c r="PH16" s="152"/>
      <c r="PI16" s="151"/>
      <c r="PJ16" s="152"/>
      <c r="PK16" s="151"/>
      <c r="PL16" s="152"/>
      <c r="PM16" s="151"/>
      <c r="PN16" s="152"/>
      <c r="PO16" s="151"/>
      <c r="PP16" s="152"/>
      <c r="PQ16" s="151"/>
      <c r="PR16" s="152"/>
      <c r="PS16" s="151"/>
      <c r="PT16" s="152"/>
      <c r="PU16" s="151"/>
      <c r="PV16" s="152"/>
      <c r="PW16" s="151"/>
      <c r="PX16" s="152"/>
      <c r="PY16" s="151"/>
      <c r="PZ16" s="152"/>
      <c r="QA16" s="151"/>
      <c r="QB16" s="152"/>
      <c r="QC16" s="151"/>
      <c r="QD16" s="152"/>
      <c r="QE16" s="151"/>
      <c r="QF16" s="152"/>
      <c r="QG16" s="151"/>
      <c r="QH16" s="152"/>
      <c r="QI16" s="151"/>
      <c r="QJ16" s="152"/>
      <c r="QK16" s="151"/>
      <c r="QL16" s="152"/>
      <c r="QM16" s="151"/>
      <c r="QN16" s="152"/>
      <c r="QO16" s="151"/>
      <c r="QP16" s="152"/>
      <c r="QQ16" s="151"/>
      <c r="QR16" s="152"/>
      <c r="QS16" s="151"/>
      <c r="QT16" s="152"/>
      <c r="QU16" s="151"/>
      <c r="QV16" s="152"/>
      <c r="QW16" s="151"/>
      <c r="QX16" s="152"/>
      <c r="QY16" s="151"/>
      <c r="QZ16" s="152"/>
      <c r="RA16" s="151"/>
      <c r="RB16" s="152"/>
      <c r="RC16" s="151"/>
      <c r="RD16" s="152"/>
      <c r="RE16" s="151"/>
      <c r="RF16" s="152"/>
      <c r="RG16" s="151"/>
      <c r="RH16" s="152"/>
      <c r="RI16" s="151"/>
      <c r="RJ16" s="152"/>
      <c r="RK16" s="151"/>
      <c r="RL16" s="152"/>
      <c r="RM16" s="151"/>
      <c r="RN16" s="152"/>
      <c r="RO16" s="151"/>
      <c r="RP16" s="152"/>
      <c r="RQ16" s="151"/>
      <c r="RR16" s="152"/>
      <c r="RS16" s="151"/>
      <c r="RT16" s="152"/>
      <c r="RU16" s="151"/>
      <c r="RV16" s="152"/>
      <c r="RW16" s="151"/>
      <c r="RX16" s="152"/>
      <c r="RY16" s="151"/>
      <c r="RZ16" s="152"/>
      <c r="SA16" s="151"/>
      <c r="SB16" s="152"/>
      <c r="SC16" s="151"/>
      <c r="SD16" s="152"/>
      <c r="SE16" s="151"/>
      <c r="SF16" s="152"/>
      <c r="SG16" s="151"/>
      <c r="SH16" s="152"/>
      <c r="SI16" s="151"/>
      <c r="SJ16" s="152"/>
      <c r="SK16" s="151"/>
      <c r="SL16" s="152"/>
      <c r="SM16" s="151"/>
      <c r="SN16" s="152"/>
      <c r="SO16" s="151"/>
      <c r="SP16" s="152"/>
      <c r="SQ16" s="151"/>
      <c r="SR16" s="152"/>
      <c r="SS16" s="151"/>
      <c r="ST16" s="152"/>
      <c r="SU16" s="151"/>
      <c r="SV16" s="152"/>
      <c r="SW16" s="151"/>
      <c r="SX16" s="152"/>
      <c r="SY16" s="151"/>
      <c r="SZ16" s="152"/>
      <c r="TA16" s="151"/>
      <c r="TB16" s="152"/>
      <c r="TC16" s="151"/>
      <c r="TD16" s="152"/>
      <c r="TE16" s="151"/>
      <c r="TF16" s="152"/>
      <c r="TG16" s="151"/>
      <c r="TH16" s="152"/>
      <c r="TI16" s="151"/>
      <c r="TJ16" s="152"/>
      <c r="TK16" s="151"/>
      <c r="TL16" s="152"/>
      <c r="TM16" s="151"/>
      <c r="TN16" s="152"/>
      <c r="TO16" s="151"/>
      <c r="TP16" s="152"/>
      <c r="TQ16" s="151"/>
      <c r="TR16" s="152"/>
      <c r="TS16" s="151"/>
      <c r="TT16" s="152"/>
      <c r="TU16" s="151"/>
      <c r="TV16" s="152"/>
      <c r="TW16" s="151"/>
      <c r="TX16" s="152"/>
      <c r="TY16" s="151"/>
      <c r="TZ16" s="152"/>
      <c r="UA16" s="151"/>
      <c r="UB16" s="152"/>
      <c r="UC16" s="151"/>
      <c r="UD16" s="152"/>
      <c r="UE16" s="151"/>
      <c r="UF16" s="152"/>
      <c r="UG16" s="151"/>
      <c r="UH16" s="152"/>
      <c r="UI16" s="151"/>
      <c r="UJ16" s="152"/>
      <c r="UK16" s="151"/>
      <c r="UL16" s="152"/>
      <c r="UM16" s="151"/>
      <c r="UN16" s="152"/>
      <c r="UO16" s="151"/>
      <c r="UP16" s="152"/>
      <c r="UQ16" s="151"/>
      <c r="UR16" s="152"/>
      <c r="US16" s="151"/>
      <c r="UT16" s="152"/>
      <c r="UU16" s="151"/>
      <c r="UV16" s="152"/>
      <c r="UW16" s="151"/>
      <c r="UX16" s="152"/>
      <c r="UY16" s="151"/>
      <c r="UZ16" s="152"/>
      <c r="VA16" s="151"/>
      <c r="VB16" s="152"/>
      <c r="VC16" s="151"/>
      <c r="VD16" s="152"/>
      <c r="VE16" s="151"/>
      <c r="VF16" s="152"/>
      <c r="VG16" s="151"/>
      <c r="VH16" s="152"/>
      <c r="VI16" s="151"/>
      <c r="VJ16" s="152"/>
      <c r="VK16" s="151"/>
      <c r="VL16" s="152"/>
      <c r="VM16" s="151"/>
      <c r="VN16" s="152"/>
      <c r="VO16" s="151"/>
      <c r="VP16" s="152"/>
      <c r="VQ16" s="151"/>
      <c r="VR16" s="152"/>
      <c r="VS16" s="151"/>
      <c r="VT16" s="152"/>
      <c r="VU16" s="151"/>
      <c r="VV16" s="152"/>
      <c r="VW16" s="151"/>
      <c r="VX16" s="152"/>
      <c r="VY16" s="151"/>
      <c r="VZ16" s="152"/>
      <c r="WA16" s="151"/>
      <c r="WB16" s="152"/>
      <c r="WC16" s="151"/>
      <c r="WD16" s="152"/>
      <c r="WE16" s="151"/>
      <c r="WF16" s="152"/>
      <c r="WG16" s="151"/>
      <c r="WH16" s="152"/>
      <c r="WI16" s="151"/>
      <c r="WJ16" s="152"/>
      <c r="WK16" s="151"/>
      <c r="WL16" s="152"/>
      <c r="WM16" s="151"/>
      <c r="WN16" s="152"/>
      <c r="WO16" s="151"/>
      <c r="WP16" s="152"/>
      <c r="WQ16" s="151"/>
      <c r="WR16" s="152"/>
      <c r="WS16" s="151"/>
      <c r="WT16" s="152"/>
      <c r="WU16" s="151"/>
      <c r="WV16" s="152"/>
      <c r="WW16" s="151"/>
      <c r="WX16" s="152"/>
      <c r="WY16" s="151"/>
      <c r="WZ16" s="152"/>
      <c r="XA16" s="151"/>
      <c r="XB16" s="152"/>
      <c r="XC16" s="151"/>
      <c r="XD16" s="152"/>
      <c r="XE16" s="151"/>
      <c r="XF16" s="152"/>
      <c r="XG16" s="151"/>
      <c r="XH16" s="152"/>
      <c r="XI16" s="151"/>
      <c r="XJ16" s="152"/>
      <c r="XK16" s="151"/>
      <c r="XL16" s="152"/>
      <c r="XM16" s="151"/>
      <c r="XN16" s="152"/>
      <c r="XO16" s="151"/>
      <c r="XP16" s="152"/>
      <c r="XQ16" s="151"/>
      <c r="XR16" s="152"/>
      <c r="XS16" s="151"/>
      <c r="XT16" s="152"/>
      <c r="XU16" s="151"/>
      <c r="XV16" s="152"/>
      <c r="XW16" s="151"/>
      <c r="XX16" s="152"/>
      <c r="XY16" s="151"/>
      <c r="XZ16" s="152"/>
      <c r="YA16" s="151"/>
      <c r="YB16" s="152"/>
      <c r="YC16" s="151"/>
      <c r="YD16" s="152"/>
      <c r="YE16" s="151"/>
      <c r="YF16" s="152"/>
      <c r="YG16" s="151"/>
      <c r="YH16" s="152"/>
      <c r="YI16" s="151"/>
    </row>
    <row r="17" spans="1:659" x14ac:dyDescent="0.25">
      <c r="A17" s="186" t="str">
        <f>IF(INFO_VEHICULES!H8="","",INFO_VEHICULES!H8)</f>
        <v>USS</v>
      </c>
      <c r="B17" s="187">
        <f>IF(INFO_VEHICULES!B8="","",INFO_VEHICULES!B8)</f>
        <v>5305</v>
      </c>
      <c r="C17" s="187" t="str">
        <f>IF(INFO_VEHICULES!C8="","",INFO_VEHICULES!C8)</f>
        <v>EP-470-VB</v>
      </c>
      <c r="D17" s="189" t="str">
        <f>IF(INFO_VEHICULES!E8="","",INFO_VEHICULES!E8)</f>
        <v>MERCEDES TOURISME 16RHD</v>
      </c>
      <c r="E17" s="191">
        <f>IF(INFO_VEHICULES!C8="","",IF(INFO_VEHICULES!D8="","non rensiegner",INFO_VEHICULES!D8))</f>
        <v>53</v>
      </c>
      <c r="F17" s="152"/>
      <c r="G17" s="151" t="str">
        <f>IF([2]BD!AD14=1,VLOOKUP(CONCATENATE(F15,[2]INFO_VEHICULES!A13),[2]BD!AA14:AB10012,2),"")</f>
        <v/>
      </c>
      <c r="H17" s="152"/>
      <c r="I17" s="151"/>
      <c r="J17" s="152"/>
      <c r="K17" s="151"/>
      <c r="L17" s="152"/>
      <c r="M17" s="151"/>
      <c r="N17" s="152"/>
      <c r="O17" s="151"/>
      <c r="P17" s="152"/>
      <c r="Q17" s="151"/>
      <c r="R17" s="152"/>
      <c r="S17" s="151"/>
      <c r="T17" s="152"/>
      <c r="U17" s="151"/>
      <c r="V17" s="152"/>
      <c r="W17" s="151"/>
      <c r="X17" s="152"/>
      <c r="Y17" s="151"/>
      <c r="Z17" s="152"/>
      <c r="AA17" s="151"/>
      <c r="AB17" s="152"/>
      <c r="AC17" s="151"/>
      <c r="AD17" s="152"/>
      <c r="AE17" s="151"/>
      <c r="AF17" s="152"/>
      <c r="AG17" s="151"/>
      <c r="AH17" s="152"/>
      <c r="AI17" s="151"/>
      <c r="AJ17" s="152"/>
      <c r="AK17" s="151"/>
      <c r="AL17" s="152"/>
      <c r="AM17" s="151"/>
      <c r="AN17" s="152"/>
      <c r="AO17" s="151"/>
      <c r="AP17" s="152"/>
      <c r="AQ17" s="151"/>
      <c r="AR17" s="152"/>
      <c r="AS17" s="151"/>
      <c r="AT17" s="152"/>
      <c r="AU17" s="151"/>
      <c r="AV17" s="152"/>
      <c r="AW17" s="151"/>
      <c r="AX17" s="152"/>
      <c r="AY17" s="151"/>
      <c r="AZ17" s="152"/>
      <c r="BA17" s="151"/>
      <c r="BB17" s="152"/>
      <c r="BC17" s="151"/>
      <c r="BD17" s="152"/>
      <c r="BE17" s="151"/>
      <c r="BF17" s="152"/>
      <c r="BG17" s="151"/>
      <c r="BH17" s="152"/>
      <c r="BI17" s="151"/>
      <c r="BJ17" s="152"/>
      <c r="BK17" s="151"/>
      <c r="BL17" s="152"/>
      <c r="BM17" s="151"/>
      <c r="BN17" s="152"/>
      <c r="BO17" s="151"/>
      <c r="BP17" s="152"/>
      <c r="BQ17" s="151"/>
      <c r="BR17" s="152"/>
      <c r="BS17" s="151"/>
      <c r="BT17" s="152"/>
      <c r="BU17" s="151"/>
      <c r="BV17" s="152"/>
      <c r="BW17" s="151"/>
      <c r="BX17" s="152"/>
      <c r="BY17" s="151"/>
      <c r="BZ17" s="152"/>
      <c r="CA17" s="151"/>
      <c r="CB17" s="152"/>
      <c r="CC17" s="151"/>
      <c r="CD17" s="152"/>
      <c r="CE17" s="151"/>
      <c r="CF17" s="152"/>
      <c r="CG17" s="151"/>
      <c r="CH17" s="152"/>
      <c r="CI17" s="151"/>
      <c r="CJ17" s="152"/>
      <c r="CK17" s="151"/>
      <c r="CL17" s="152"/>
      <c r="CM17" s="151"/>
      <c r="CN17" s="152"/>
      <c r="CO17" s="151"/>
      <c r="CP17" s="152"/>
      <c r="CQ17" s="151"/>
      <c r="CR17" s="152"/>
      <c r="CS17" s="151"/>
      <c r="CT17" s="152"/>
      <c r="CU17" s="151"/>
      <c r="CV17" s="152"/>
      <c r="CW17" s="151"/>
      <c r="CX17" s="152"/>
      <c r="CY17" s="151"/>
      <c r="CZ17" s="152"/>
      <c r="DA17" s="151"/>
      <c r="DB17" s="152"/>
      <c r="DC17" s="151"/>
      <c r="DD17" s="152"/>
      <c r="DE17" s="151"/>
      <c r="DF17" s="152"/>
      <c r="DG17" s="151"/>
      <c r="DH17" s="152"/>
      <c r="DI17" s="151"/>
      <c r="DJ17" s="152"/>
      <c r="DK17" s="151"/>
      <c r="DL17" s="152"/>
      <c r="DM17" s="151"/>
      <c r="DN17" s="152"/>
      <c r="DO17" s="151"/>
      <c r="DP17" s="152"/>
      <c r="DQ17" s="151"/>
      <c r="DR17" s="152"/>
      <c r="DS17" s="151"/>
      <c r="DT17" s="152"/>
      <c r="DU17" s="151"/>
      <c r="DV17" s="152"/>
      <c r="DW17" s="151"/>
      <c r="DX17" s="152"/>
      <c r="DY17" s="151"/>
      <c r="DZ17" s="152"/>
      <c r="EA17" s="151"/>
      <c r="EB17" s="152"/>
      <c r="EC17" s="151"/>
      <c r="ED17" s="152"/>
      <c r="EE17" s="151"/>
      <c r="EF17" s="152"/>
      <c r="EG17" s="151"/>
      <c r="EH17" s="152"/>
      <c r="EI17" s="151"/>
      <c r="EJ17" s="152"/>
      <c r="EK17" s="151"/>
      <c r="EL17" s="152"/>
      <c r="EM17" s="151"/>
      <c r="EN17" s="152"/>
      <c r="EO17" s="151"/>
      <c r="EP17" s="152"/>
      <c r="EQ17" s="151"/>
      <c r="ER17" s="152"/>
      <c r="ES17" s="151"/>
      <c r="ET17" s="152"/>
      <c r="EU17" s="151"/>
      <c r="EV17" s="152"/>
      <c r="EW17" s="151"/>
      <c r="EX17" s="152"/>
      <c r="EY17" s="151"/>
      <c r="EZ17" s="152"/>
      <c r="FA17" s="151"/>
      <c r="FB17" s="152"/>
      <c r="FC17" s="151"/>
      <c r="FD17" s="152"/>
      <c r="FE17" s="151"/>
      <c r="FF17" s="152"/>
      <c r="FG17" s="151"/>
      <c r="FH17" s="152"/>
      <c r="FI17" s="151"/>
      <c r="FJ17" s="152"/>
      <c r="FK17" s="151"/>
      <c r="FL17" s="152"/>
      <c r="FM17" s="151"/>
      <c r="FN17" s="152"/>
      <c r="FO17" s="151"/>
      <c r="FP17" s="152"/>
      <c r="FQ17" s="151"/>
      <c r="FR17" s="152"/>
      <c r="FS17" s="151"/>
      <c r="FT17" s="152"/>
      <c r="FU17" s="151"/>
      <c r="FV17" s="152"/>
      <c r="FW17" s="151"/>
      <c r="FX17" s="152"/>
      <c r="FY17" s="151"/>
      <c r="FZ17" s="152"/>
      <c r="GA17" s="151"/>
      <c r="GB17" s="152"/>
      <c r="GC17" s="151"/>
      <c r="GD17" s="152"/>
      <c r="GE17" s="151"/>
      <c r="GF17" s="152"/>
      <c r="GG17" s="151"/>
      <c r="GH17" s="152"/>
      <c r="GI17" s="151"/>
      <c r="GJ17" s="152"/>
      <c r="GK17" s="151"/>
      <c r="GL17" s="152"/>
      <c r="GM17" s="151"/>
      <c r="GN17" s="152"/>
      <c r="GO17" s="151"/>
      <c r="GP17" s="152"/>
      <c r="GQ17" s="151"/>
      <c r="GR17" s="152"/>
      <c r="GS17" s="151"/>
      <c r="GT17" s="152"/>
      <c r="GU17" s="151"/>
      <c r="GV17" s="152"/>
      <c r="GW17" s="151"/>
      <c r="GX17" s="152"/>
      <c r="GY17" s="151"/>
      <c r="GZ17" s="152"/>
      <c r="HA17" s="151"/>
      <c r="HB17" s="152"/>
      <c r="HC17" s="151"/>
      <c r="HD17" s="152"/>
      <c r="HE17" s="151"/>
      <c r="HF17" s="152"/>
      <c r="HG17" s="151"/>
      <c r="HH17" s="152"/>
      <c r="HI17" s="151"/>
      <c r="HJ17" s="152"/>
      <c r="HK17" s="151"/>
      <c r="HL17" s="152"/>
      <c r="HM17" s="151"/>
      <c r="HN17" s="152"/>
      <c r="HO17" s="151"/>
      <c r="HP17" s="152"/>
      <c r="HQ17" s="151"/>
      <c r="HR17" s="152"/>
      <c r="HS17" s="151"/>
      <c r="HT17" s="152"/>
      <c r="HU17" s="151"/>
      <c r="HV17" s="152"/>
      <c r="HW17" s="151"/>
      <c r="HX17" s="152"/>
      <c r="HY17" s="151"/>
      <c r="HZ17" s="152"/>
      <c r="IA17" s="151"/>
      <c r="IB17" s="152"/>
      <c r="IC17" s="151"/>
      <c r="ID17" s="152"/>
      <c r="IE17" s="151"/>
      <c r="IF17" s="152"/>
      <c r="IG17" s="151"/>
      <c r="IH17" s="152"/>
      <c r="II17" s="151"/>
      <c r="IJ17" s="152"/>
      <c r="IK17" s="151"/>
      <c r="IL17" s="152"/>
      <c r="IM17" s="151"/>
      <c r="IN17" s="152"/>
      <c r="IO17" s="151"/>
      <c r="IP17" s="152"/>
      <c r="IQ17" s="151"/>
      <c r="IR17" s="152"/>
      <c r="IS17" s="151"/>
      <c r="IT17" s="152"/>
      <c r="IU17" s="151"/>
      <c r="IV17" s="152"/>
      <c r="IW17" s="151"/>
      <c r="IX17" s="152"/>
      <c r="IY17" s="151"/>
      <c r="IZ17" s="152"/>
      <c r="JA17" s="151"/>
      <c r="JB17" s="152"/>
      <c r="JC17" s="151"/>
      <c r="JD17" s="152"/>
      <c r="JE17" s="151"/>
      <c r="JF17" s="152"/>
      <c r="JG17" s="151"/>
      <c r="JH17" s="152"/>
      <c r="JI17" s="151"/>
      <c r="JJ17" s="152"/>
      <c r="JK17" s="151"/>
      <c r="JL17" s="152"/>
      <c r="JM17" s="151"/>
      <c r="JN17" s="152"/>
      <c r="JO17" s="151"/>
      <c r="JP17" s="152"/>
      <c r="JQ17" s="151"/>
      <c r="JR17" s="152"/>
      <c r="JS17" s="151"/>
      <c r="JT17" s="152"/>
      <c r="JU17" s="151"/>
      <c r="JV17" s="152"/>
      <c r="JW17" s="151"/>
      <c r="JX17" s="152"/>
      <c r="JY17" s="151"/>
      <c r="JZ17" s="152"/>
      <c r="KA17" s="151"/>
      <c r="KB17" s="152"/>
      <c r="KC17" s="151"/>
      <c r="KD17" s="152"/>
      <c r="KE17" s="151"/>
      <c r="KF17" s="152"/>
      <c r="KG17" s="151"/>
      <c r="KH17" s="152"/>
      <c r="KI17" s="151"/>
      <c r="KJ17" s="152"/>
      <c r="KK17" s="151"/>
      <c r="KL17" s="152"/>
      <c r="KM17" s="151"/>
      <c r="KN17" s="152"/>
      <c r="KO17" s="151"/>
      <c r="KP17" s="152"/>
      <c r="KQ17" s="151"/>
      <c r="KR17" s="152"/>
      <c r="KS17" s="151"/>
      <c r="KT17" s="152"/>
      <c r="KU17" s="151"/>
      <c r="KV17" s="152"/>
      <c r="KW17" s="151"/>
      <c r="KX17" s="152"/>
      <c r="KY17" s="151"/>
      <c r="KZ17" s="152"/>
      <c r="LA17" s="151"/>
      <c r="LB17" s="152"/>
      <c r="LC17" s="151"/>
      <c r="LD17" s="152"/>
      <c r="LE17" s="151"/>
      <c r="LF17" s="152"/>
      <c r="LG17" s="151"/>
      <c r="LH17" s="152"/>
      <c r="LI17" s="151"/>
      <c r="LJ17" s="152"/>
      <c r="LK17" s="151"/>
      <c r="LL17" s="152"/>
      <c r="LM17" s="151"/>
      <c r="LN17" s="152"/>
      <c r="LO17" s="151"/>
      <c r="LP17" s="152"/>
      <c r="LQ17" s="151"/>
      <c r="LR17" s="152"/>
      <c r="LS17" s="151"/>
      <c r="LT17" s="152"/>
      <c r="LU17" s="151"/>
      <c r="LV17" s="152"/>
      <c r="LW17" s="151"/>
      <c r="LX17" s="152"/>
      <c r="LY17" s="151"/>
      <c r="LZ17" s="152"/>
      <c r="MA17" s="151"/>
      <c r="MB17" s="152"/>
      <c r="MC17" s="151"/>
      <c r="MD17" s="152"/>
      <c r="ME17" s="151"/>
      <c r="MF17" s="152"/>
      <c r="MG17" s="151"/>
      <c r="MH17" s="152"/>
      <c r="MI17" s="151"/>
      <c r="MJ17" s="152"/>
      <c r="MK17" s="151"/>
      <c r="ML17" s="152"/>
      <c r="MM17" s="151"/>
      <c r="MN17" s="152"/>
      <c r="MO17" s="151"/>
      <c r="MP17" s="152"/>
      <c r="MQ17" s="151"/>
      <c r="MR17" s="152"/>
      <c r="MS17" s="151"/>
      <c r="MT17" s="152"/>
      <c r="MU17" s="151"/>
      <c r="MV17" s="152"/>
      <c r="MW17" s="151"/>
      <c r="MX17" s="152"/>
      <c r="MY17" s="151"/>
      <c r="MZ17" s="152"/>
      <c r="NA17" s="151"/>
      <c r="NB17" s="152"/>
      <c r="NC17" s="151"/>
      <c r="ND17" s="152"/>
      <c r="NE17" s="151"/>
      <c r="NF17" s="152"/>
      <c r="NG17" s="151"/>
      <c r="NH17" s="152"/>
      <c r="NI17" s="151"/>
      <c r="NJ17" s="152"/>
      <c r="NK17" s="151"/>
      <c r="NL17" s="152"/>
      <c r="NM17" s="151"/>
      <c r="NN17" s="152"/>
      <c r="NO17" s="151"/>
      <c r="NP17" s="152"/>
      <c r="NQ17" s="151"/>
      <c r="NR17" s="152"/>
      <c r="NS17" s="151"/>
      <c r="NT17" s="152"/>
      <c r="NU17" s="151"/>
      <c r="NV17" s="152"/>
      <c r="NW17" s="151"/>
      <c r="NX17" s="152"/>
      <c r="NY17" s="151"/>
      <c r="NZ17" s="152"/>
      <c r="OA17" s="151"/>
      <c r="OB17" s="152"/>
      <c r="OC17" s="151"/>
      <c r="OD17" s="152"/>
      <c r="OE17" s="151"/>
      <c r="OF17" s="152"/>
      <c r="OG17" s="151"/>
      <c r="OH17" s="152"/>
      <c r="OI17" s="151"/>
      <c r="OJ17" s="152"/>
      <c r="OK17" s="151"/>
      <c r="OL17" s="152"/>
      <c r="OM17" s="151"/>
      <c r="ON17" s="152"/>
      <c r="OO17" s="151"/>
      <c r="OP17" s="152"/>
      <c r="OQ17" s="151"/>
      <c r="OR17" s="152"/>
      <c r="OS17" s="151"/>
      <c r="OT17" s="152"/>
      <c r="OU17" s="151"/>
      <c r="OV17" s="152"/>
      <c r="OW17" s="151"/>
      <c r="OX17" s="152"/>
      <c r="OY17" s="151"/>
      <c r="OZ17" s="152"/>
      <c r="PA17" s="151"/>
      <c r="PB17" s="152"/>
      <c r="PC17" s="151"/>
      <c r="PD17" s="152"/>
      <c r="PE17" s="151"/>
      <c r="PF17" s="152"/>
      <c r="PG17" s="151"/>
      <c r="PH17" s="152"/>
      <c r="PI17" s="151"/>
      <c r="PJ17" s="152"/>
      <c r="PK17" s="151"/>
      <c r="PL17" s="152"/>
      <c r="PM17" s="151"/>
      <c r="PN17" s="152"/>
      <c r="PO17" s="151"/>
      <c r="PP17" s="152"/>
      <c r="PQ17" s="151"/>
      <c r="PR17" s="152"/>
      <c r="PS17" s="151"/>
      <c r="PT17" s="152"/>
      <c r="PU17" s="151"/>
      <c r="PV17" s="152"/>
      <c r="PW17" s="151"/>
      <c r="PX17" s="152"/>
      <c r="PY17" s="151"/>
      <c r="PZ17" s="152"/>
      <c r="QA17" s="151"/>
      <c r="QB17" s="152"/>
      <c r="QC17" s="151"/>
      <c r="QD17" s="152"/>
      <c r="QE17" s="151"/>
      <c r="QF17" s="152"/>
      <c r="QG17" s="151"/>
      <c r="QH17" s="152"/>
      <c r="QI17" s="151"/>
      <c r="QJ17" s="152"/>
      <c r="QK17" s="151"/>
      <c r="QL17" s="152"/>
      <c r="QM17" s="151"/>
      <c r="QN17" s="152"/>
      <c r="QO17" s="151"/>
      <c r="QP17" s="152"/>
      <c r="QQ17" s="151"/>
      <c r="QR17" s="152"/>
      <c r="QS17" s="151"/>
      <c r="QT17" s="152"/>
      <c r="QU17" s="151"/>
      <c r="QV17" s="152"/>
      <c r="QW17" s="151"/>
      <c r="QX17" s="152"/>
      <c r="QY17" s="151"/>
      <c r="QZ17" s="152"/>
      <c r="RA17" s="151"/>
      <c r="RB17" s="152"/>
      <c r="RC17" s="151"/>
      <c r="RD17" s="152"/>
      <c r="RE17" s="151"/>
      <c r="RF17" s="152"/>
      <c r="RG17" s="151"/>
      <c r="RH17" s="152"/>
      <c r="RI17" s="151"/>
      <c r="RJ17" s="152"/>
      <c r="RK17" s="151"/>
      <c r="RL17" s="152"/>
      <c r="RM17" s="151"/>
      <c r="RN17" s="152"/>
      <c r="RO17" s="151"/>
      <c r="RP17" s="152"/>
      <c r="RQ17" s="151"/>
      <c r="RR17" s="152"/>
      <c r="RS17" s="151"/>
      <c r="RT17" s="152"/>
      <c r="RU17" s="151"/>
      <c r="RV17" s="152"/>
      <c r="RW17" s="151"/>
      <c r="RX17" s="152"/>
      <c r="RY17" s="151"/>
      <c r="RZ17" s="152"/>
      <c r="SA17" s="151"/>
      <c r="SB17" s="152"/>
      <c r="SC17" s="151"/>
      <c r="SD17" s="152"/>
      <c r="SE17" s="151"/>
      <c r="SF17" s="152"/>
      <c r="SG17" s="151"/>
      <c r="SH17" s="152"/>
      <c r="SI17" s="151"/>
      <c r="SJ17" s="152"/>
      <c r="SK17" s="151"/>
      <c r="SL17" s="152"/>
      <c r="SM17" s="151"/>
      <c r="SN17" s="152"/>
      <c r="SO17" s="151"/>
      <c r="SP17" s="152"/>
      <c r="SQ17" s="151"/>
      <c r="SR17" s="152"/>
      <c r="SS17" s="151"/>
      <c r="ST17" s="152"/>
      <c r="SU17" s="151"/>
      <c r="SV17" s="152"/>
      <c r="SW17" s="151"/>
      <c r="SX17" s="152"/>
      <c r="SY17" s="151"/>
      <c r="SZ17" s="152"/>
      <c r="TA17" s="151"/>
      <c r="TB17" s="152"/>
      <c r="TC17" s="151"/>
      <c r="TD17" s="152"/>
      <c r="TE17" s="151"/>
      <c r="TF17" s="152"/>
      <c r="TG17" s="151"/>
      <c r="TH17" s="152"/>
      <c r="TI17" s="151"/>
      <c r="TJ17" s="152"/>
      <c r="TK17" s="151"/>
      <c r="TL17" s="152"/>
      <c r="TM17" s="151"/>
      <c r="TN17" s="152"/>
      <c r="TO17" s="151"/>
      <c r="TP17" s="152"/>
      <c r="TQ17" s="151"/>
      <c r="TR17" s="152"/>
      <c r="TS17" s="151"/>
      <c r="TT17" s="152"/>
      <c r="TU17" s="151"/>
      <c r="TV17" s="152"/>
      <c r="TW17" s="151"/>
      <c r="TX17" s="152"/>
      <c r="TY17" s="151"/>
      <c r="TZ17" s="152"/>
      <c r="UA17" s="151"/>
      <c r="UB17" s="152"/>
      <c r="UC17" s="151"/>
      <c r="UD17" s="152"/>
      <c r="UE17" s="151"/>
      <c r="UF17" s="152"/>
      <c r="UG17" s="151"/>
      <c r="UH17" s="152"/>
      <c r="UI17" s="151"/>
      <c r="UJ17" s="152"/>
      <c r="UK17" s="151"/>
      <c r="UL17" s="152"/>
      <c r="UM17" s="151"/>
      <c r="UN17" s="152"/>
      <c r="UO17" s="151"/>
      <c r="UP17" s="152"/>
      <c r="UQ17" s="151"/>
      <c r="UR17" s="152"/>
      <c r="US17" s="151"/>
      <c r="UT17" s="152"/>
      <c r="UU17" s="151"/>
      <c r="UV17" s="152"/>
      <c r="UW17" s="151"/>
      <c r="UX17" s="152"/>
      <c r="UY17" s="151"/>
      <c r="UZ17" s="152"/>
      <c r="VA17" s="151"/>
      <c r="VB17" s="152"/>
      <c r="VC17" s="151"/>
      <c r="VD17" s="152"/>
      <c r="VE17" s="151"/>
      <c r="VF17" s="152"/>
      <c r="VG17" s="151"/>
      <c r="VH17" s="152"/>
      <c r="VI17" s="151"/>
      <c r="VJ17" s="152"/>
      <c r="VK17" s="151"/>
      <c r="VL17" s="152"/>
      <c r="VM17" s="151"/>
      <c r="VN17" s="152"/>
      <c r="VO17" s="151"/>
      <c r="VP17" s="152"/>
      <c r="VQ17" s="151"/>
      <c r="VR17" s="152"/>
      <c r="VS17" s="151"/>
      <c r="VT17" s="152"/>
      <c r="VU17" s="151"/>
      <c r="VV17" s="152"/>
      <c r="VW17" s="151"/>
      <c r="VX17" s="152"/>
      <c r="VY17" s="151"/>
      <c r="VZ17" s="152"/>
      <c r="WA17" s="151"/>
      <c r="WB17" s="152"/>
      <c r="WC17" s="151"/>
      <c r="WD17" s="152"/>
      <c r="WE17" s="151"/>
      <c r="WF17" s="152"/>
      <c r="WG17" s="151"/>
      <c r="WH17" s="152"/>
      <c r="WI17" s="151"/>
      <c r="WJ17" s="152"/>
      <c r="WK17" s="151"/>
      <c r="WL17" s="152"/>
      <c r="WM17" s="151"/>
      <c r="WN17" s="152"/>
      <c r="WO17" s="151"/>
      <c r="WP17" s="152"/>
      <c r="WQ17" s="151"/>
      <c r="WR17" s="152"/>
      <c r="WS17" s="151"/>
      <c r="WT17" s="152"/>
      <c r="WU17" s="151"/>
      <c r="WV17" s="152"/>
      <c r="WW17" s="151"/>
      <c r="WX17" s="152"/>
      <c r="WY17" s="151"/>
      <c r="WZ17" s="152"/>
      <c r="XA17" s="151"/>
      <c r="XB17" s="152"/>
      <c r="XC17" s="151"/>
      <c r="XD17" s="152"/>
      <c r="XE17" s="151"/>
      <c r="XF17" s="152"/>
      <c r="XG17" s="151"/>
      <c r="XH17" s="152"/>
      <c r="XI17" s="151"/>
      <c r="XJ17" s="152"/>
      <c r="XK17" s="151"/>
      <c r="XL17" s="152"/>
      <c r="XM17" s="151"/>
      <c r="XN17" s="152"/>
      <c r="XO17" s="151"/>
      <c r="XP17" s="152"/>
      <c r="XQ17" s="151"/>
      <c r="XR17" s="152"/>
      <c r="XS17" s="151"/>
      <c r="XT17" s="152"/>
      <c r="XU17" s="151"/>
      <c r="XV17" s="152"/>
      <c r="XW17" s="151"/>
      <c r="XX17" s="152"/>
      <c r="XY17" s="151"/>
      <c r="XZ17" s="152"/>
      <c r="YA17" s="151"/>
      <c r="YB17" s="152"/>
      <c r="YC17" s="151"/>
      <c r="YD17" s="152"/>
      <c r="YE17" s="151"/>
      <c r="YF17" s="152"/>
      <c r="YG17" s="151"/>
      <c r="YH17" s="152"/>
      <c r="YI17" s="151"/>
    </row>
    <row r="18" spans="1:659" x14ac:dyDescent="0.25">
      <c r="A18" s="179"/>
      <c r="B18" s="188"/>
      <c r="C18" s="188"/>
      <c r="D18" s="190"/>
      <c r="E18" s="192"/>
      <c r="F18" s="152"/>
      <c r="G18" s="151"/>
      <c r="H18" s="152"/>
      <c r="I18" s="151"/>
      <c r="J18" s="152"/>
      <c r="K18" s="151"/>
      <c r="L18" s="152"/>
      <c r="M18" s="151"/>
      <c r="N18" s="152"/>
      <c r="O18" s="151"/>
      <c r="P18" s="152"/>
      <c r="Q18" s="151"/>
      <c r="R18" s="152"/>
      <c r="S18" s="151"/>
      <c r="T18" s="152"/>
      <c r="U18" s="151"/>
      <c r="V18" s="152"/>
      <c r="W18" s="151"/>
      <c r="X18" s="152"/>
      <c r="Y18" s="151"/>
      <c r="Z18" s="152"/>
      <c r="AA18" s="151"/>
      <c r="AB18" s="152"/>
      <c r="AC18" s="151"/>
      <c r="AD18" s="152"/>
      <c r="AE18" s="151"/>
      <c r="AF18" s="152"/>
      <c r="AG18" s="151"/>
      <c r="AH18" s="152"/>
      <c r="AI18" s="151"/>
      <c r="AJ18" s="152"/>
      <c r="AK18" s="151"/>
      <c r="AL18" s="152"/>
      <c r="AM18" s="151"/>
      <c r="AN18" s="152"/>
      <c r="AO18" s="151"/>
      <c r="AP18" s="152"/>
      <c r="AQ18" s="151"/>
      <c r="AR18" s="152"/>
      <c r="AS18" s="151"/>
      <c r="AT18" s="152"/>
      <c r="AU18" s="151"/>
      <c r="AV18" s="152"/>
      <c r="AW18" s="151"/>
      <c r="AX18" s="152"/>
      <c r="AY18" s="151"/>
      <c r="AZ18" s="152"/>
      <c r="BA18" s="151"/>
      <c r="BB18" s="152"/>
      <c r="BC18" s="151"/>
      <c r="BD18" s="152"/>
      <c r="BE18" s="151"/>
      <c r="BF18" s="152"/>
      <c r="BG18" s="151"/>
      <c r="BH18" s="152"/>
      <c r="BI18" s="151"/>
      <c r="BJ18" s="152"/>
      <c r="BK18" s="151"/>
      <c r="BL18" s="152"/>
      <c r="BM18" s="151"/>
      <c r="BN18" s="152"/>
      <c r="BO18" s="151"/>
      <c r="BP18" s="152"/>
      <c r="BQ18" s="151"/>
      <c r="BR18" s="152"/>
      <c r="BS18" s="151"/>
      <c r="BT18" s="152"/>
      <c r="BU18" s="151"/>
      <c r="BV18" s="152"/>
      <c r="BW18" s="151"/>
      <c r="BX18" s="152"/>
      <c r="BY18" s="151"/>
      <c r="BZ18" s="152"/>
      <c r="CA18" s="151"/>
      <c r="CB18" s="152"/>
      <c r="CC18" s="151"/>
      <c r="CD18" s="152"/>
      <c r="CE18" s="151"/>
      <c r="CF18" s="152"/>
      <c r="CG18" s="151"/>
      <c r="CH18" s="152"/>
      <c r="CI18" s="151"/>
      <c r="CJ18" s="152"/>
      <c r="CK18" s="151"/>
      <c r="CL18" s="152"/>
      <c r="CM18" s="151"/>
      <c r="CN18" s="152"/>
      <c r="CO18" s="151"/>
      <c r="CP18" s="152"/>
      <c r="CQ18" s="151"/>
      <c r="CR18" s="152"/>
      <c r="CS18" s="151"/>
      <c r="CT18" s="152"/>
      <c r="CU18" s="151"/>
      <c r="CV18" s="152"/>
      <c r="CW18" s="151"/>
      <c r="CX18" s="152"/>
      <c r="CY18" s="151"/>
      <c r="CZ18" s="152"/>
      <c r="DA18" s="151"/>
      <c r="DB18" s="152"/>
      <c r="DC18" s="151"/>
      <c r="DD18" s="152"/>
      <c r="DE18" s="151"/>
      <c r="DF18" s="152"/>
      <c r="DG18" s="151"/>
      <c r="DH18" s="152"/>
      <c r="DI18" s="151"/>
      <c r="DJ18" s="152"/>
      <c r="DK18" s="151"/>
      <c r="DL18" s="152"/>
      <c r="DM18" s="151"/>
      <c r="DN18" s="152"/>
      <c r="DO18" s="151"/>
      <c r="DP18" s="152"/>
      <c r="DQ18" s="151"/>
      <c r="DR18" s="152"/>
      <c r="DS18" s="151"/>
      <c r="DT18" s="152"/>
      <c r="DU18" s="151"/>
      <c r="DV18" s="152"/>
      <c r="DW18" s="151"/>
      <c r="DX18" s="152"/>
      <c r="DY18" s="151"/>
      <c r="DZ18" s="152"/>
      <c r="EA18" s="151"/>
      <c r="EB18" s="152"/>
      <c r="EC18" s="151"/>
      <c r="ED18" s="152"/>
      <c r="EE18" s="151"/>
      <c r="EF18" s="152"/>
      <c r="EG18" s="151"/>
      <c r="EH18" s="152"/>
      <c r="EI18" s="151"/>
      <c r="EJ18" s="152"/>
      <c r="EK18" s="151"/>
      <c r="EL18" s="152"/>
      <c r="EM18" s="151"/>
      <c r="EN18" s="152"/>
      <c r="EO18" s="151"/>
      <c r="EP18" s="152"/>
      <c r="EQ18" s="151"/>
      <c r="ER18" s="152"/>
      <c r="ES18" s="151"/>
      <c r="ET18" s="152"/>
      <c r="EU18" s="151"/>
      <c r="EV18" s="152"/>
      <c r="EW18" s="151"/>
      <c r="EX18" s="152"/>
      <c r="EY18" s="151"/>
      <c r="EZ18" s="152"/>
      <c r="FA18" s="151"/>
      <c r="FB18" s="152"/>
      <c r="FC18" s="151"/>
      <c r="FD18" s="152"/>
      <c r="FE18" s="151"/>
      <c r="FF18" s="152"/>
      <c r="FG18" s="151"/>
      <c r="FH18" s="152"/>
      <c r="FI18" s="151"/>
      <c r="FJ18" s="152"/>
      <c r="FK18" s="151"/>
      <c r="FL18" s="152"/>
      <c r="FM18" s="151"/>
      <c r="FN18" s="152"/>
      <c r="FO18" s="151"/>
      <c r="FP18" s="152"/>
      <c r="FQ18" s="151"/>
      <c r="FR18" s="152"/>
      <c r="FS18" s="151"/>
      <c r="FT18" s="152"/>
      <c r="FU18" s="151"/>
      <c r="FV18" s="152"/>
      <c r="FW18" s="151"/>
      <c r="FX18" s="152"/>
      <c r="FY18" s="151"/>
      <c r="FZ18" s="152"/>
      <c r="GA18" s="151"/>
      <c r="GB18" s="152"/>
      <c r="GC18" s="151"/>
      <c r="GD18" s="152"/>
      <c r="GE18" s="151"/>
      <c r="GF18" s="152"/>
      <c r="GG18" s="151"/>
      <c r="GH18" s="152"/>
      <c r="GI18" s="151"/>
      <c r="GJ18" s="152"/>
      <c r="GK18" s="151"/>
      <c r="GL18" s="152"/>
      <c r="GM18" s="151"/>
      <c r="GN18" s="152"/>
      <c r="GO18" s="151"/>
      <c r="GP18" s="152"/>
      <c r="GQ18" s="151"/>
      <c r="GR18" s="152"/>
      <c r="GS18" s="151"/>
      <c r="GT18" s="152"/>
      <c r="GU18" s="151"/>
      <c r="GV18" s="152"/>
      <c r="GW18" s="151"/>
      <c r="GX18" s="152"/>
      <c r="GY18" s="151"/>
      <c r="GZ18" s="152"/>
      <c r="HA18" s="151"/>
      <c r="HB18" s="152"/>
      <c r="HC18" s="151"/>
      <c r="HD18" s="152"/>
      <c r="HE18" s="151"/>
      <c r="HF18" s="152"/>
      <c r="HG18" s="151"/>
      <c r="HH18" s="152"/>
      <c r="HI18" s="151"/>
      <c r="HJ18" s="152"/>
      <c r="HK18" s="151"/>
      <c r="HL18" s="152"/>
      <c r="HM18" s="151"/>
      <c r="HN18" s="152"/>
      <c r="HO18" s="151"/>
      <c r="HP18" s="152"/>
      <c r="HQ18" s="151"/>
      <c r="HR18" s="152"/>
      <c r="HS18" s="151"/>
      <c r="HT18" s="152"/>
      <c r="HU18" s="151"/>
      <c r="HV18" s="152"/>
      <c r="HW18" s="151"/>
      <c r="HX18" s="152"/>
      <c r="HY18" s="151"/>
      <c r="HZ18" s="152"/>
      <c r="IA18" s="151"/>
      <c r="IB18" s="152"/>
      <c r="IC18" s="151"/>
      <c r="ID18" s="152"/>
      <c r="IE18" s="151"/>
      <c r="IF18" s="152"/>
      <c r="IG18" s="151"/>
      <c r="IH18" s="152"/>
      <c r="II18" s="151"/>
      <c r="IJ18" s="152"/>
      <c r="IK18" s="151"/>
      <c r="IL18" s="152"/>
      <c r="IM18" s="151"/>
      <c r="IN18" s="152"/>
      <c r="IO18" s="151"/>
      <c r="IP18" s="152"/>
      <c r="IQ18" s="151"/>
      <c r="IR18" s="152"/>
      <c r="IS18" s="151"/>
      <c r="IT18" s="152"/>
      <c r="IU18" s="151"/>
      <c r="IV18" s="152"/>
      <c r="IW18" s="151"/>
      <c r="IX18" s="152"/>
      <c r="IY18" s="151"/>
      <c r="IZ18" s="152"/>
      <c r="JA18" s="151"/>
      <c r="JB18" s="152"/>
      <c r="JC18" s="151"/>
      <c r="JD18" s="152"/>
      <c r="JE18" s="151"/>
      <c r="JF18" s="152"/>
      <c r="JG18" s="151"/>
      <c r="JH18" s="152"/>
      <c r="JI18" s="151"/>
      <c r="JJ18" s="152"/>
      <c r="JK18" s="151"/>
      <c r="JL18" s="152"/>
      <c r="JM18" s="151"/>
      <c r="JN18" s="152"/>
      <c r="JO18" s="151"/>
      <c r="JP18" s="152"/>
      <c r="JQ18" s="151"/>
      <c r="JR18" s="152"/>
      <c r="JS18" s="151"/>
      <c r="JT18" s="152"/>
      <c r="JU18" s="151"/>
      <c r="JV18" s="152"/>
      <c r="JW18" s="151"/>
      <c r="JX18" s="152"/>
      <c r="JY18" s="151"/>
      <c r="JZ18" s="152"/>
      <c r="KA18" s="151"/>
      <c r="KB18" s="152"/>
      <c r="KC18" s="151"/>
      <c r="KD18" s="152"/>
      <c r="KE18" s="151"/>
      <c r="KF18" s="152"/>
      <c r="KG18" s="151"/>
      <c r="KH18" s="152"/>
      <c r="KI18" s="151"/>
      <c r="KJ18" s="152"/>
      <c r="KK18" s="151"/>
      <c r="KL18" s="152"/>
      <c r="KM18" s="151"/>
      <c r="KN18" s="152"/>
      <c r="KO18" s="151"/>
      <c r="KP18" s="152"/>
      <c r="KQ18" s="151"/>
      <c r="KR18" s="152"/>
      <c r="KS18" s="151"/>
      <c r="KT18" s="152"/>
      <c r="KU18" s="151"/>
      <c r="KV18" s="152"/>
      <c r="KW18" s="151"/>
      <c r="KX18" s="152"/>
      <c r="KY18" s="151"/>
      <c r="KZ18" s="152"/>
      <c r="LA18" s="151"/>
      <c r="LB18" s="152"/>
      <c r="LC18" s="151"/>
      <c r="LD18" s="152"/>
      <c r="LE18" s="151"/>
      <c r="LF18" s="152"/>
      <c r="LG18" s="151"/>
      <c r="LH18" s="152"/>
      <c r="LI18" s="151"/>
      <c r="LJ18" s="152"/>
      <c r="LK18" s="151"/>
      <c r="LL18" s="152"/>
      <c r="LM18" s="151"/>
      <c r="LN18" s="152"/>
      <c r="LO18" s="151"/>
      <c r="LP18" s="152"/>
      <c r="LQ18" s="151"/>
      <c r="LR18" s="152"/>
      <c r="LS18" s="151"/>
      <c r="LT18" s="152"/>
      <c r="LU18" s="151"/>
      <c r="LV18" s="152"/>
      <c r="LW18" s="151"/>
      <c r="LX18" s="152"/>
      <c r="LY18" s="151"/>
      <c r="LZ18" s="152"/>
      <c r="MA18" s="151"/>
      <c r="MB18" s="152"/>
      <c r="MC18" s="151"/>
      <c r="MD18" s="152"/>
      <c r="ME18" s="151"/>
      <c r="MF18" s="152"/>
      <c r="MG18" s="151"/>
      <c r="MH18" s="152"/>
      <c r="MI18" s="151"/>
      <c r="MJ18" s="152"/>
      <c r="MK18" s="151"/>
      <c r="ML18" s="152"/>
      <c r="MM18" s="151"/>
      <c r="MN18" s="152"/>
      <c r="MO18" s="151"/>
      <c r="MP18" s="152"/>
      <c r="MQ18" s="151"/>
      <c r="MR18" s="152"/>
      <c r="MS18" s="151"/>
      <c r="MT18" s="152"/>
      <c r="MU18" s="151"/>
      <c r="MV18" s="152"/>
      <c r="MW18" s="151"/>
      <c r="MX18" s="152"/>
      <c r="MY18" s="151"/>
      <c r="MZ18" s="152"/>
      <c r="NA18" s="151"/>
      <c r="NB18" s="152"/>
      <c r="NC18" s="151"/>
      <c r="ND18" s="152"/>
      <c r="NE18" s="151"/>
      <c r="NF18" s="152"/>
      <c r="NG18" s="151"/>
      <c r="NH18" s="152"/>
      <c r="NI18" s="151"/>
      <c r="NJ18" s="152"/>
      <c r="NK18" s="151"/>
      <c r="NL18" s="152"/>
      <c r="NM18" s="151"/>
      <c r="NN18" s="152"/>
      <c r="NO18" s="151"/>
      <c r="NP18" s="152"/>
      <c r="NQ18" s="151"/>
      <c r="NR18" s="152"/>
      <c r="NS18" s="151"/>
      <c r="NT18" s="152"/>
      <c r="NU18" s="151"/>
      <c r="NV18" s="152"/>
      <c r="NW18" s="151"/>
      <c r="NX18" s="152"/>
      <c r="NY18" s="151"/>
      <c r="NZ18" s="152"/>
      <c r="OA18" s="151"/>
      <c r="OB18" s="152"/>
      <c r="OC18" s="151"/>
      <c r="OD18" s="152"/>
      <c r="OE18" s="151"/>
      <c r="OF18" s="152"/>
      <c r="OG18" s="151"/>
      <c r="OH18" s="152"/>
      <c r="OI18" s="151"/>
      <c r="OJ18" s="152"/>
      <c r="OK18" s="151"/>
      <c r="OL18" s="152"/>
      <c r="OM18" s="151"/>
      <c r="ON18" s="152"/>
      <c r="OO18" s="151"/>
      <c r="OP18" s="152"/>
      <c r="OQ18" s="151"/>
      <c r="OR18" s="152"/>
      <c r="OS18" s="151"/>
      <c r="OT18" s="152"/>
      <c r="OU18" s="151"/>
      <c r="OV18" s="152"/>
      <c r="OW18" s="151"/>
      <c r="OX18" s="152"/>
      <c r="OY18" s="151"/>
      <c r="OZ18" s="152"/>
      <c r="PA18" s="151"/>
      <c r="PB18" s="152"/>
      <c r="PC18" s="151"/>
      <c r="PD18" s="152"/>
      <c r="PE18" s="151"/>
      <c r="PF18" s="152"/>
      <c r="PG18" s="151"/>
      <c r="PH18" s="152"/>
      <c r="PI18" s="151"/>
      <c r="PJ18" s="152"/>
      <c r="PK18" s="151"/>
      <c r="PL18" s="152"/>
      <c r="PM18" s="151"/>
      <c r="PN18" s="152"/>
      <c r="PO18" s="151"/>
      <c r="PP18" s="152"/>
      <c r="PQ18" s="151"/>
      <c r="PR18" s="152"/>
      <c r="PS18" s="151"/>
      <c r="PT18" s="152"/>
      <c r="PU18" s="151"/>
      <c r="PV18" s="152"/>
      <c r="PW18" s="151"/>
      <c r="PX18" s="152"/>
      <c r="PY18" s="151"/>
      <c r="PZ18" s="152"/>
      <c r="QA18" s="151"/>
      <c r="QB18" s="152"/>
      <c r="QC18" s="151"/>
      <c r="QD18" s="152"/>
      <c r="QE18" s="151"/>
      <c r="QF18" s="152"/>
      <c r="QG18" s="151"/>
      <c r="QH18" s="152"/>
      <c r="QI18" s="151"/>
      <c r="QJ18" s="152"/>
      <c r="QK18" s="151"/>
      <c r="QL18" s="152"/>
      <c r="QM18" s="151"/>
      <c r="QN18" s="152"/>
      <c r="QO18" s="151"/>
      <c r="QP18" s="152"/>
      <c r="QQ18" s="151"/>
      <c r="QR18" s="152"/>
      <c r="QS18" s="151"/>
      <c r="QT18" s="152"/>
      <c r="QU18" s="151"/>
      <c r="QV18" s="152"/>
      <c r="QW18" s="151"/>
      <c r="QX18" s="152"/>
      <c r="QY18" s="151"/>
      <c r="QZ18" s="152"/>
      <c r="RA18" s="151"/>
      <c r="RB18" s="152"/>
      <c r="RC18" s="151"/>
      <c r="RD18" s="152"/>
      <c r="RE18" s="151"/>
      <c r="RF18" s="152"/>
      <c r="RG18" s="151"/>
      <c r="RH18" s="152"/>
      <c r="RI18" s="151"/>
      <c r="RJ18" s="152"/>
      <c r="RK18" s="151"/>
      <c r="RL18" s="152"/>
      <c r="RM18" s="151"/>
      <c r="RN18" s="152"/>
      <c r="RO18" s="151"/>
      <c r="RP18" s="152"/>
      <c r="RQ18" s="151"/>
      <c r="RR18" s="152"/>
      <c r="RS18" s="151"/>
      <c r="RT18" s="152"/>
      <c r="RU18" s="151"/>
      <c r="RV18" s="152"/>
      <c r="RW18" s="151"/>
      <c r="RX18" s="152"/>
      <c r="RY18" s="151"/>
      <c r="RZ18" s="152"/>
      <c r="SA18" s="151"/>
      <c r="SB18" s="152"/>
      <c r="SC18" s="151"/>
      <c r="SD18" s="152"/>
      <c r="SE18" s="151"/>
      <c r="SF18" s="152"/>
      <c r="SG18" s="151"/>
      <c r="SH18" s="152"/>
      <c r="SI18" s="151"/>
      <c r="SJ18" s="152"/>
      <c r="SK18" s="151"/>
      <c r="SL18" s="152"/>
      <c r="SM18" s="151"/>
      <c r="SN18" s="152"/>
      <c r="SO18" s="151"/>
      <c r="SP18" s="152"/>
      <c r="SQ18" s="151"/>
      <c r="SR18" s="152"/>
      <c r="SS18" s="151"/>
      <c r="ST18" s="152"/>
      <c r="SU18" s="151"/>
      <c r="SV18" s="152"/>
      <c r="SW18" s="151"/>
      <c r="SX18" s="152"/>
      <c r="SY18" s="151"/>
      <c r="SZ18" s="152"/>
      <c r="TA18" s="151"/>
      <c r="TB18" s="152"/>
      <c r="TC18" s="151"/>
      <c r="TD18" s="152"/>
      <c r="TE18" s="151"/>
      <c r="TF18" s="152"/>
      <c r="TG18" s="151"/>
      <c r="TH18" s="152"/>
      <c r="TI18" s="151"/>
      <c r="TJ18" s="152"/>
      <c r="TK18" s="151"/>
      <c r="TL18" s="152"/>
      <c r="TM18" s="151"/>
      <c r="TN18" s="152"/>
      <c r="TO18" s="151"/>
      <c r="TP18" s="152"/>
      <c r="TQ18" s="151"/>
      <c r="TR18" s="152"/>
      <c r="TS18" s="151"/>
      <c r="TT18" s="152"/>
      <c r="TU18" s="151"/>
      <c r="TV18" s="152"/>
      <c r="TW18" s="151"/>
      <c r="TX18" s="152"/>
      <c r="TY18" s="151"/>
      <c r="TZ18" s="152"/>
      <c r="UA18" s="151"/>
      <c r="UB18" s="152"/>
      <c r="UC18" s="151"/>
      <c r="UD18" s="152"/>
      <c r="UE18" s="151"/>
      <c r="UF18" s="152"/>
      <c r="UG18" s="151"/>
      <c r="UH18" s="152"/>
      <c r="UI18" s="151"/>
      <c r="UJ18" s="152"/>
      <c r="UK18" s="151"/>
      <c r="UL18" s="152"/>
      <c r="UM18" s="151"/>
      <c r="UN18" s="152"/>
      <c r="UO18" s="151"/>
      <c r="UP18" s="152"/>
      <c r="UQ18" s="151"/>
      <c r="UR18" s="152"/>
      <c r="US18" s="151"/>
      <c r="UT18" s="152"/>
      <c r="UU18" s="151"/>
      <c r="UV18" s="152"/>
      <c r="UW18" s="151"/>
      <c r="UX18" s="152"/>
      <c r="UY18" s="151"/>
      <c r="UZ18" s="152"/>
      <c r="VA18" s="151"/>
      <c r="VB18" s="152"/>
      <c r="VC18" s="151"/>
      <c r="VD18" s="152"/>
      <c r="VE18" s="151"/>
      <c r="VF18" s="152"/>
      <c r="VG18" s="151"/>
      <c r="VH18" s="152"/>
      <c r="VI18" s="151"/>
      <c r="VJ18" s="152"/>
      <c r="VK18" s="151"/>
      <c r="VL18" s="152"/>
      <c r="VM18" s="151"/>
      <c r="VN18" s="152"/>
      <c r="VO18" s="151"/>
      <c r="VP18" s="152"/>
      <c r="VQ18" s="151"/>
      <c r="VR18" s="152"/>
      <c r="VS18" s="151"/>
      <c r="VT18" s="152"/>
      <c r="VU18" s="151"/>
      <c r="VV18" s="152"/>
      <c r="VW18" s="151"/>
      <c r="VX18" s="152"/>
      <c r="VY18" s="151"/>
      <c r="VZ18" s="152"/>
      <c r="WA18" s="151"/>
      <c r="WB18" s="152"/>
      <c r="WC18" s="151"/>
      <c r="WD18" s="152"/>
      <c r="WE18" s="151"/>
      <c r="WF18" s="152"/>
      <c r="WG18" s="151"/>
      <c r="WH18" s="152"/>
      <c r="WI18" s="151"/>
      <c r="WJ18" s="152"/>
      <c r="WK18" s="151"/>
      <c r="WL18" s="152"/>
      <c r="WM18" s="151"/>
      <c r="WN18" s="152"/>
      <c r="WO18" s="151"/>
      <c r="WP18" s="152"/>
      <c r="WQ18" s="151"/>
      <c r="WR18" s="152"/>
      <c r="WS18" s="151"/>
      <c r="WT18" s="152"/>
      <c r="WU18" s="151"/>
      <c r="WV18" s="152"/>
      <c r="WW18" s="151"/>
      <c r="WX18" s="152"/>
      <c r="WY18" s="151"/>
      <c r="WZ18" s="152"/>
      <c r="XA18" s="151"/>
      <c r="XB18" s="152"/>
      <c r="XC18" s="151"/>
      <c r="XD18" s="152"/>
      <c r="XE18" s="151"/>
      <c r="XF18" s="152"/>
      <c r="XG18" s="151"/>
      <c r="XH18" s="152"/>
      <c r="XI18" s="151"/>
      <c r="XJ18" s="152"/>
      <c r="XK18" s="151"/>
      <c r="XL18" s="152"/>
      <c r="XM18" s="151"/>
      <c r="XN18" s="152"/>
      <c r="XO18" s="151"/>
      <c r="XP18" s="152"/>
      <c r="XQ18" s="151"/>
      <c r="XR18" s="152"/>
      <c r="XS18" s="151"/>
      <c r="XT18" s="152"/>
      <c r="XU18" s="151"/>
      <c r="XV18" s="152"/>
      <c r="XW18" s="151"/>
      <c r="XX18" s="152"/>
      <c r="XY18" s="151"/>
      <c r="XZ18" s="152"/>
      <c r="YA18" s="151"/>
      <c r="YB18" s="152"/>
      <c r="YC18" s="151"/>
      <c r="YD18" s="152"/>
      <c r="YE18" s="151"/>
      <c r="YF18" s="152"/>
      <c r="YG18" s="151"/>
      <c r="YH18" s="152"/>
      <c r="YI18" s="151"/>
    </row>
    <row r="19" spans="1:659" x14ac:dyDescent="0.25">
      <c r="A19" s="186" t="str">
        <f>IF(INFO_VEHICULES!H9="","",INFO_VEHICULES!H9)</f>
        <v>USS</v>
      </c>
      <c r="B19" s="184">
        <f>IF(INFO_VEHICULES!B9="","",INFO_VEHICULES!B9)</f>
        <v>5505</v>
      </c>
      <c r="C19" s="184" t="str">
        <f>IF(INFO_VEHICULES!C9="","",INFO_VEHICULES!C9)</f>
        <v>CL-501-HZ</v>
      </c>
      <c r="D19" s="182" t="str">
        <f>IF(INFO_VEHICULES!E9="","",INFO_VEHICULES!E9)</f>
        <v>MERCEDES R2457H (90SY19)</v>
      </c>
      <c r="E19" s="180">
        <f>IF(INFO_VEHICULES!C9="","",IF(INFO_VEHICULES!D9="","non rensiegner",INFO_VEHICULES!D9))</f>
        <v>53</v>
      </c>
      <c r="F19" s="152"/>
      <c r="G19" s="151" t="str">
        <f>IF([2]BD!AD16=1,VLOOKUP(CONCATENATE(F17,[2]INFO_VEHICULES!A15),[2]BD!AA16:AB10014,2),"")</f>
        <v/>
      </c>
      <c r="H19" s="152"/>
      <c r="I19" s="151"/>
      <c r="J19" s="152"/>
      <c r="K19" s="151"/>
      <c r="L19" s="152"/>
      <c r="M19" s="151"/>
      <c r="N19" s="152"/>
      <c r="O19" s="151"/>
      <c r="P19" s="152"/>
      <c r="Q19" s="151"/>
      <c r="R19" s="152"/>
      <c r="S19" s="151"/>
      <c r="T19" s="152"/>
      <c r="U19" s="151"/>
      <c r="V19" s="152"/>
      <c r="W19" s="151"/>
      <c r="X19" s="152"/>
      <c r="Y19" s="151"/>
      <c r="Z19" s="152"/>
      <c r="AA19" s="151"/>
      <c r="AB19" s="152"/>
      <c r="AC19" s="151"/>
      <c r="AD19" s="152"/>
      <c r="AE19" s="151"/>
      <c r="AF19" s="152"/>
      <c r="AG19" s="151"/>
      <c r="AH19" s="152"/>
      <c r="AI19" s="151"/>
      <c r="AJ19" s="152"/>
      <c r="AK19" s="151"/>
      <c r="AL19" s="152"/>
      <c r="AM19" s="151"/>
      <c r="AN19" s="152"/>
      <c r="AO19" s="151"/>
      <c r="AP19" s="152"/>
      <c r="AQ19" s="151"/>
      <c r="AR19" s="152"/>
      <c r="AS19" s="151"/>
      <c r="AT19" s="152"/>
      <c r="AU19" s="151"/>
      <c r="AV19" s="152"/>
      <c r="AW19" s="151"/>
      <c r="AX19" s="152"/>
      <c r="AY19" s="151"/>
      <c r="AZ19" s="152"/>
      <c r="BA19" s="151"/>
      <c r="BB19" s="152"/>
      <c r="BC19" s="151"/>
      <c r="BD19" s="152"/>
      <c r="BE19" s="151"/>
      <c r="BF19" s="152"/>
      <c r="BG19" s="151"/>
      <c r="BH19" s="152"/>
      <c r="BI19" s="151"/>
      <c r="BJ19" s="152"/>
      <c r="BK19" s="151"/>
      <c r="BL19" s="152"/>
      <c r="BM19" s="151"/>
      <c r="BN19" s="152"/>
      <c r="BO19" s="151"/>
      <c r="BP19" s="152"/>
      <c r="BQ19" s="151"/>
      <c r="BR19" s="152"/>
      <c r="BS19" s="151"/>
      <c r="BT19" s="152"/>
      <c r="BU19" s="151"/>
      <c r="BV19" s="152"/>
      <c r="BW19" s="151"/>
      <c r="BX19" s="152"/>
      <c r="BY19" s="151"/>
      <c r="BZ19" s="152"/>
      <c r="CA19" s="151"/>
      <c r="CB19" s="152"/>
      <c r="CC19" s="151"/>
      <c r="CD19" s="152"/>
      <c r="CE19" s="151"/>
      <c r="CF19" s="152"/>
      <c r="CG19" s="151"/>
      <c r="CH19" s="152"/>
      <c r="CI19" s="151"/>
      <c r="CJ19" s="152"/>
      <c r="CK19" s="151"/>
      <c r="CL19" s="152"/>
      <c r="CM19" s="151"/>
      <c r="CN19" s="152"/>
      <c r="CO19" s="151"/>
      <c r="CP19" s="152"/>
      <c r="CQ19" s="151"/>
      <c r="CR19" s="152"/>
      <c r="CS19" s="151"/>
      <c r="CT19" s="152"/>
      <c r="CU19" s="151"/>
      <c r="CV19" s="152"/>
      <c r="CW19" s="151"/>
      <c r="CX19" s="152"/>
      <c r="CY19" s="151"/>
      <c r="CZ19" s="152"/>
      <c r="DA19" s="151"/>
      <c r="DB19" s="152"/>
      <c r="DC19" s="151"/>
      <c r="DD19" s="152"/>
      <c r="DE19" s="151"/>
      <c r="DF19" s="152"/>
      <c r="DG19" s="151"/>
      <c r="DH19" s="152"/>
      <c r="DI19" s="151"/>
      <c r="DJ19" s="152"/>
      <c r="DK19" s="151"/>
      <c r="DL19" s="152"/>
      <c r="DM19" s="151"/>
      <c r="DN19" s="152"/>
      <c r="DO19" s="151"/>
      <c r="DP19" s="152"/>
      <c r="DQ19" s="151"/>
      <c r="DR19" s="152"/>
      <c r="DS19" s="151"/>
      <c r="DT19" s="152"/>
      <c r="DU19" s="151"/>
      <c r="DV19" s="152"/>
      <c r="DW19" s="151"/>
      <c r="DX19" s="152"/>
      <c r="DY19" s="151"/>
      <c r="DZ19" s="152"/>
      <c r="EA19" s="151"/>
      <c r="EB19" s="152"/>
      <c r="EC19" s="151"/>
      <c r="ED19" s="152"/>
      <c r="EE19" s="151"/>
      <c r="EF19" s="152"/>
      <c r="EG19" s="151"/>
      <c r="EH19" s="152"/>
      <c r="EI19" s="151"/>
      <c r="EJ19" s="152"/>
      <c r="EK19" s="151"/>
      <c r="EL19" s="152"/>
      <c r="EM19" s="151"/>
      <c r="EN19" s="152"/>
      <c r="EO19" s="151"/>
      <c r="EP19" s="152"/>
      <c r="EQ19" s="151"/>
      <c r="ER19" s="152"/>
      <c r="ES19" s="151"/>
      <c r="ET19" s="152"/>
      <c r="EU19" s="151"/>
      <c r="EV19" s="152"/>
      <c r="EW19" s="151"/>
      <c r="EX19" s="152"/>
      <c r="EY19" s="151"/>
      <c r="EZ19" s="152"/>
      <c r="FA19" s="151"/>
      <c r="FB19" s="152"/>
      <c r="FC19" s="151"/>
      <c r="FD19" s="152"/>
      <c r="FE19" s="151"/>
      <c r="FF19" s="152"/>
      <c r="FG19" s="151"/>
      <c r="FH19" s="152"/>
      <c r="FI19" s="151"/>
      <c r="FJ19" s="152"/>
      <c r="FK19" s="151"/>
      <c r="FL19" s="152"/>
      <c r="FM19" s="151"/>
      <c r="FN19" s="152"/>
      <c r="FO19" s="151"/>
      <c r="FP19" s="152"/>
      <c r="FQ19" s="151"/>
      <c r="FR19" s="152"/>
      <c r="FS19" s="151"/>
      <c r="FT19" s="152"/>
      <c r="FU19" s="151"/>
      <c r="FV19" s="152"/>
      <c r="FW19" s="151"/>
      <c r="FX19" s="152"/>
      <c r="FY19" s="151"/>
      <c r="FZ19" s="152"/>
      <c r="GA19" s="151"/>
      <c r="GB19" s="152"/>
      <c r="GC19" s="151"/>
      <c r="GD19" s="152"/>
      <c r="GE19" s="151"/>
      <c r="GF19" s="152"/>
      <c r="GG19" s="151"/>
      <c r="GH19" s="152"/>
      <c r="GI19" s="151"/>
      <c r="GJ19" s="152"/>
      <c r="GK19" s="151"/>
      <c r="GL19" s="152"/>
      <c r="GM19" s="151"/>
      <c r="GN19" s="152"/>
      <c r="GO19" s="151"/>
      <c r="GP19" s="152"/>
      <c r="GQ19" s="151"/>
      <c r="GR19" s="152"/>
      <c r="GS19" s="151"/>
      <c r="GT19" s="152"/>
      <c r="GU19" s="151"/>
      <c r="GV19" s="152"/>
      <c r="GW19" s="151"/>
      <c r="GX19" s="152"/>
      <c r="GY19" s="151"/>
      <c r="GZ19" s="152"/>
      <c r="HA19" s="151"/>
      <c r="HB19" s="152"/>
      <c r="HC19" s="151"/>
      <c r="HD19" s="152"/>
      <c r="HE19" s="151"/>
      <c r="HF19" s="152"/>
      <c r="HG19" s="151"/>
      <c r="HH19" s="152"/>
      <c r="HI19" s="151"/>
      <c r="HJ19" s="152"/>
      <c r="HK19" s="151"/>
      <c r="HL19" s="152"/>
      <c r="HM19" s="151"/>
      <c r="HN19" s="152"/>
      <c r="HO19" s="151"/>
      <c r="HP19" s="152"/>
      <c r="HQ19" s="151"/>
      <c r="HR19" s="152"/>
      <c r="HS19" s="151"/>
      <c r="HT19" s="152"/>
      <c r="HU19" s="151"/>
      <c r="HV19" s="152"/>
      <c r="HW19" s="151"/>
      <c r="HX19" s="152"/>
      <c r="HY19" s="151"/>
      <c r="HZ19" s="152"/>
      <c r="IA19" s="151"/>
      <c r="IB19" s="152"/>
      <c r="IC19" s="151"/>
      <c r="ID19" s="152"/>
      <c r="IE19" s="151"/>
      <c r="IF19" s="152"/>
      <c r="IG19" s="151"/>
      <c r="IH19" s="152"/>
      <c r="II19" s="151"/>
      <c r="IJ19" s="152"/>
      <c r="IK19" s="151"/>
      <c r="IL19" s="152"/>
      <c r="IM19" s="151"/>
      <c r="IN19" s="152"/>
      <c r="IO19" s="151"/>
      <c r="IP19" s="152"/>
      <c r="IQ19" s="151"/>
      <c r="IR19" s="152"/>
      <c r="IS19" s="151"/>
      <c r="IT19" s="152"/>
      <c r="IU19" s="151"/>
      <c r="IV19" s="152"/>
      <c r="IW19" s="151"/>
      <c r="IX19" s="152"/>
      <c r="IY19" s="151"/>
      <c r="IZ19" s="152"/>
      <c r="JA19" s="151"/>
      <c r="JB19" s="152"/>
      <c r="JC19" s="151"/>
      <c r="JD19" s="152"/>
      <c r="JE19" s="151"/>
      <c r="JF19" s="152"/>
      <c r="JG19" s="151"/>
      <c r="JH19" s="152"/>
      <c r="JI19" s="151"/>
      <c r="JJ19" s="152"/>
      <c r="JK19" s="151"/>
      <c r="JL19" s="152"/>
      <c r="JM19" s="151"/>
      <c r="JN19" s="152"/>
      <c r="JO19" s="151"/>
      <c r="JP19" s="152"/>
      <c r="JQ19" s="151"/>
      <c r="JR19" s="152"/>
      <c r="JS19" s="151"/>
      <c r="JT19" s="152"/>
      <c r="JU19" s="151"/>
      <c r="JV19" s="152"/>
      <c r="JW19" s="151"/>
      <c r="JX19" s="152"/>
      <c r="JY19" s="151"/>
      <c r="JZ19" s="152"/>
      <c r="KA19" s="151"/>
      <c r="KB19" s="152"/>
      <c r="KC19" s="151"/>
      <c r="KD19" s="152"/>
      <c r="KE19" s="151"/>
      <c r="KF19" s="152"/>
      <c r="KG19" s="151"/>
      <c r="KH19" s="152"/>
      <c r="KI19" s="151"/>
      <c r="KJ19" s="152"/>
      <c r="KK19" s="151"/>
      <c r="KL19" s="152"/>
      <c r="KM19" s="151"/>
      <c r="KN19" s="152"/>
      <c r="KO19" s="151"/>
      <c r="KP19" s="152"/>
      <c r="KQ19" s="151"/>
      <c r="KR19" s="152"/>
      <c r="KS19" s="151"/>
      <c r="KT19" s="152"/>
      <c r="KU19" s="151"/>
      <c r="KV19" s="152"/>
      <c r="KW19" s="151"/>
      <c r="KX19" s="152"/>
      <c r="KY19" s="151"/>
      <c r="KZ19" s="152"/>
      <c r="LA19" s="151"/>
      <c r="LB19" s="152"/>
      <c r="LC19" s="151"/>
      <c r="LD19" s="152"/>
      <c r="LE19" s="151"/>
      <c r="LF19" s="152"/>
      <c r="LG19" s="151"/>
      <c r="LH19" s="152"/>
      <c r="LI19" s="151"/>
      <c r="LJ19" s="152"/>
      <c r="LK19" s="151"/>
      <c r="LL19" s="152"/>
      <c r="LM19" s="151"/>
      <c r="LN19" s="152"/>
      <c r="LO19" s="151"/>
      <c r="LP19" s="152"/>
      <c r="LQ19" s="151"/>
      <c r="LR19" s="152"/>
      <c r="LS19" s="151"/>
      <c r="LT19" s="152"/>
      <c r="LU19" s="151"/>
      <c r="LV19" s="152"/>
      <c r="LW19" s="151"/>
      <c r="LX19" s="152"/>
      <c r="LY19" s="151"/>
      <c r="LZ19" s="152"/>
      <c r="MA19" s="151"/>
      <c r="MB19" s="152"/>
      <c r="MC19" s="151"/>
      <c r="MD19" s="152"/>
      <c r="ME19" s="151"/>
      <c r="MF19" s="152"/>
      <c r="MG19" s="151"/>
      <c r="MH19" s="152"/>
      <c r="MI19" s="151"/>
      <c r="MJ19" s="152"/>
      <c r="MK19" s="151"/>
      <c r="ML19" s="152"/>
      <c r="MM19" s="151"/>
      <c r="MN19" s="152"/>
      <c r="MO19" s="151"/>
      <c r="MP19" s="152"/>
      <c r="MQ19" s="151"/>
      <c r="MR19" s="152"/>
      <c r="MS19" s="151"/>
      <c r="MT19" s="152"/>
      <c r="MU19" s="151"/>
      <c r="MV19" s="152"/>
      <c r="MW19" s="151"/>
      <c r="MX19" s="152"/>
      <c r="MY19" s="151"/>
      <c r="MZ19" s="152"/>
      <c r="NA19" s="151"/>
      <c r="NB19" s="152"/>
      <c r="NC19" s="151"/>
      <c r="ND19" s="152"/>
      <c r="NE19" s="151"/>
      <c r="NF19" s="152"/>
      <c r="NG19" s="151"/>
      <c r="NH19" s="152"/>
      <c r="NI19" s="151"/>
      <c r="NJ19" s="152"/>
      <c r="NK19" s="151"/>
      <c r="NL19" s="152"/>
      <c r="NM19" s="151"/>
      <c r="NN19" s="152"/>
      <c r="NO19" s="151"/>
      <c r="NP19" s="152"/>
      <c r="NQ19" s="151"/>
      <c r="NR19" s="152"/>
      <c r="NS19" s="151"/>
      <c r="NT19" s="152"/>
      <c r="NU19" s="151"/>
      <c r="NV19" s="152"/>
      <c r="NW19" s="151"/>
      <c r="NX19" s="152"/>
      <c r="NY19" s="151"/>
      <c r="NZ19" s="152"/>
      <c r="OA19" s="151"/>
      <c r="OB19" s="152"/>
      <c r="OC19" s="151"/>
      <c r="OD19" s="152"/>
      <c r="OE19" s="151"/>
      <c r="OF19" s="152"/>
      <c r="OG19" s="151"/>
      <c r="OH19" s="152"/>
      <c r="OI19" s="151"/>
      <c r="OJ19" s="152"/>
      <c r="OK19" s="151"/>
      <c r="OL19" s="152"/>
      <c r="OM19" s="151"/>
      <c r="ON19" s="152"/>
      <c r="OO19" s="151"/>
      <c r="OP19" s="152"/>
      <c r="OQ19" s="151"/>
      <c r="OR19" s="152"/>
      <c r="OS19" s="151"/>
      <c r="OT19" s="152"/>
      <c r="OU19" s="151"/>
      <c r="OV19" s="152"/>
      <c r="OW19" s="151"/>
      <c r="OX19" s="152"/>
      <c r="OY19" s="151"/>
      <c r="OZ19" s="152"/>
      <c r="PA19" s="151"/>
      <c r="PB19" s="152"/>
      <c r="PC19" s="151"/>
      <c r="PD19" s="152"/>
      <c r="PE19" s="151"/>
      <c r="PF19" s="152"/>
      <c r="PG19" s="151"/>
      <c r="PH19" s="152"/>
      <c r="PI19" s="151"/>
      <c r="PJ19" s="152"/>
      <c r="PK19" s="151"/>
      <c r="PL19" s="152"/>
      <c r="PM19" s="151"/>
      <c r="PN19" s="152"/>
      <c r="PO19" s="151"/>
      <c r="PP19" s="152"/>
      <c r="PQ19" s="151"/>
      <c r="PR19" s="152"/>
      <c r="PS19" s="151"/>
      <c r="PT19" s="152"/>
      <c r="PU19" s="151"/>
      <c r="PV19" s="152"/>
      <c r="PW19" s="151"/>
      <c r="PX19" s="152"/>
      <c r="PY19" s="151"/>
      <c r="PZ19" s="152"/>
      <c r="QA19" s="151"/>
      <c r="QB19" s="152"/>
      <c r="QC19" s="151"/>
      <c r="QD19" s="152"/>
      <c r="QE19" s="151"/>
      <c r="QF19" s="152"/>
      <c r="QG19" s="151"/>
      <c r="QH19" s="152"/>
      <c r="QI19" s="151"/>
      <c r="QJ19" s="152"/>
      <c r="QK19" s="151"/>
      <c r="QL19" s="152"/>
      <c r="QM19" s="151"/>
      <c r="QN19" s="152"/>
      <c r="QO19" s="151"/>
      <c r="QP19" s="152"/>
      <c r="QQ19" s="151"/>
      <c r="QR19" s="152"/>
      <c r="QS19" s="151"/>
      <c r="QT19" s="152"/>
      <c r="QU19" s="151"/>
      <c r="QV19" s="152"/>
      <c r="QW19" s="151"/>
      <c r="QX19" s="152"/>
      <c r="QY19" s="151"/>
      <c r="QZ19" s="152"/>
      <c r="RA19" s="151"/>
      <c r="RB19" s="152"/>
      <c r="RC19" s="151"/>
      <c r="RD19" s="152"/>
      <c r="RE19" s="151"/>
      <c r="RF19" s="152"/>
      <c r="RG19" s="151"/>
      <c r="RH19" s="152"/>
      <c r="RI19" s="151"/>
      <c r="RJ19" s="152"/>
      <c r="RK19" s="151"/>
      <c r="RL19" s="152"/>
      <c r="RM19" s="151"/>
      <c r="RN19" s="152"/>
      <c r="RO19" s="151"/>
      <c r="RP19" s="152"/>
      <c r="RQ19" s="151"/>
      <c r="RR19" s="152"/>
      <c r="RS19" s="151"/>
      <c r="RT19" s="152"/>
      <c r="RU19" s="151"/>
      <c r="RV19" s="152"/>
      <c r="RW19" s="151"/>
      <c r="RX19" s="152"/>
      <c r="RY19" s="151"/>
      <c r="RZ19" s="152"/>
      <c r="SA19" s="151"/>
      <c r="SB19" s="152"/>
      <c r="SC19" s="151"/>
      <c r="SD19" s="152"/>
      <c r="SE19" s="151"/>
      <c r="SF19" s="152"/>
      <c r="SG19" s="151"/>
      <c r="SH19" s="152"/>
      <c r="SI19" s="151"/>
      <c r="SJ19" s="152"/>
      <c r="SK19" s="151"/>
      <c r="SL19" s="152"/>
      <c r="SM19" s="151"/>
      <c r="SN19" s="152"/>
      <c r="SO19" s="151"/>
      <c r="SP19" s="152"/>
      <c r="SQ19" s="151"/>
      <c r="SR19" s="152"/>
      <c r="SS19" s="151"/>
      <c r="ST19" s="152"/>
      <c r="SU19" s="151"/>
      <c r="SV19" s="152"/>
      <c r="SW19" s="151"/>
      <c r="SX19" s="152"/>
      <c r="SY19" s="151"/>
      <c r="SZ19" s="152"/>
      <c r="TA19" s="151"/>
      <c r="TB19" s="152"/>
      <c r="TC19" s="151"/>
      <c r="TD19" s="152"/>
      <c r="TE19" s="151"/>
      <c r="TF19" s="152"/>
      <c r="TG19" s="151"/>
      <c r="TH19" s="152"/>
      <c r="TI19" s="151"/>
      <c r="TJ19" s="152"/>
      <c r="TK19" s="151"/>
      <c r="TL19" s="152"/>
      <c r="TM19" s="151"/>
      <c r="TN19" s="152"/>
      <c r="TO19" s="151"/>
      <c r="TP19" s="152"/>
      <c r="TQ19" s="151"/>
      <c r="TR19" s="152"/>
      <c r="TS19" s="151"/>
      <c r="TT19" s="152"/>
      <c r="TU19" s="151"/>
      <c r="TV19" s="152"/>
      <c r="TW19" s="151"/>
      <c r="TX19" s="152"/>
      <c r="TY19" s="151"/>
      <c r="TZ19" s="152"/>
      <c r="UA19" s="151"/>
      <c r="UB19" s="152"/>
      <c r="UC19" s="151"/>
      <c r="UD19" s="152"/>
      <c r="UE19" s="151"/>
      <c r="UF19" s="152"/>
      <c r="UG19" s="151"/>
      <c r="UH19" s="152"/>
      <c r="UI19" s="151"/>
      <c r="UJ19" s="152"/>
      <c r="UK19" s="151"/>
      <c r="UL19" s="152"/>
      <c r="UM19" s="151"/>
      <c r="UN19" s="152"/>
      <c r="UO19" s="151"/>
      <c r="UP19" s="152"/>
      <c r="UQ19" s="151"/>
      <c r="UR19" s="152"/>
      <c r="US19" s="151"/>
      <c r="UT19" s="152"/>
      <c r="UU19" s="151"/>
      <c r="UV19" s="152"/>
      <c r="UW19" s="151"/>
      <c r="UX19" s="152"/>
      <c r="UY19" s="151"/>
      <c r="UZ19" s="152"/>
      <c r="VA19" s="151"/>
      <c r="VB19" s="152"/>
      <c r="VC19" s="151"/>
      <c r="VD19" s="152"/>
      <c r="VE19" s="151"/>
      <c r="VF19" s="152"/>
      <c r="VG19" s="151"/>
      <c r="VH19" s="152"/>
      <c r="VI19" s="151"/>
      <c r="VJ19" s="152"/>
      <c r="VK19" s="151"/>
      <c r="VL19" s="152"/>
      <c r="VM19" s="151"/>
      <c r="VN19" s="152"/>
      <c r="VO19" s="151"/>
      <c r="VP19" s="152"/>
      <c r="VQ19" s="151"/>
      <c r="VR19" s="152"/>
      <c r="VS19" s="151"/>
      <c r="VT19" s="152"/>
      <c r="VU19" s="151"/>
      <c r="VV19" s="152"/>
      <c r="VW19" s="151"/>
      <c r="VX19" s="152"/>
      <c r="VY19" s="151"/>
      <c r="VZ19" s="152"/>
      <c r="WA19" s="151"/>
      <c r="WB19" s="152"/>
      <c r="WC19" s="151"/>
      <c r="WD19" s="152"/>
      <c r="WE19" s="151"/>
      <c r="WF19" s="152"/>
      <c r="WG19" s="151"/>
      <c r="WH19" s="152"/>
      <c r="WI19" s="151"/>
      <c r="WJ19" s="152"/>
      <c r="WK19" s="151"/>
      <c r="WL19" s="152"/>
      <c r="WM19" s="151"/>
      <c r="WN19" s="152"/>
      <c r="WO19" s="151"/>
      <c r="WP19" s="152"/>
      <c r="WQ19" s="151"/>
      <c r="WR19" s="152"/>
      <c r="WS19" s="151"/>
      <c r="WT19" s="152"/>
      <c r="WU19" s="151"/>
      <c r="WV19" s="152"/>
      <c r="WW19" s="151"/>
      <c r="WX19" s="152"/>
      <c r="WY19" s="151"/>
      <c r="WZ19" s="152"/>
      <c r="XA19" s="151"/>
      <c r="XB19" s="152"/>
      <c r="XC19" s="151"/>
      <c r="XD19" s="152"/>
      <c r="XE19" s="151"/>
      <c r="XF19" s="152"/>
      <c r="XG19" s="151"/>
      <c r="XH19" s="152"/>
      <c r="XI19" s="151"/>
      <c r="XJ19" s="152"/>
      <c r="XK19" s="151"/>
      <c r="XL19" s="152"/>
      <c r="XM19" s="151"/>
      <c r="XN19" s="152"/>
      <c r="XO19" s="151"/>
      <c r="XP19" s="152"/>
      <c r="XQ19" s="151"/>
      <c r="XR19" s="152"/>
      <c r="XS19" s="151"/>
      <c r="XT19" s="152"/>
      <c r="XU19" s="151"/>
      <c r="XV19" s="152"/>
      <c r="XW19" s="151"/>
      <c r="XX19" s="152"/>
      <c r="XY19" s="151"/>
      <c r="XZ19" s="152"/>
      <c r="YA19" s="151"/>
      <c r="YB19" s="152"/>
      <c r="YC19" s="151"/>
      <c r="YD19" s="152"/>
      <c r="YE19" s="151"/>
      <c r="YF19" s="152"/>
      <c r="YG19" s="151"/>
      <c r="YH19" s="152"/>
      <c r="YI19" s="151"/>
    </row>
    <row r="20" spans="1:659" x14ac:dyDescent="0.25">
      <c r="A20" s="179"/>
      <c r="B20" s="185"/>
      <c r="C20" s="185"/>
      <c r="D20" s="183"/>
      <c r="E20" s="181"/>
      <c r="F20" s="152"/>
      <c r="G20" s="151"/>
      <c r="H20" s="152"/>
      <c r="I20" s="151"/>
      <c r="J20" s="152"/>
      <c r="K20" s="151"/>
      <c r="L20" s="152"/>
      <c r="M20" s="151"/>
      <c r="N20" s="152"/>
      <c r="O20" s="151"/>
      <c r="P20" s="152"/>
      <c r="Q20" s="151"/>
      <c r="R20" s="152"/>
      <c r="S20" s="151"/>
      <c r="T20" s="152"/>
      <c r="U20" s="151"/>
      <c r="V20" s="152"/>
      <c r="W20" s="151"/>
      <c r="X20" s="152"/>
      <c r="Y20" s="151"/>
      <c r="Z20" s="152"/>
      <c r="AA20" s="151"/>
      <c r="AB20" s="152"/>
      <c r="AC20" s="151"/>
      <c r="AD20" s="152"/>
      <c r="AE20" s="151"/>
      <c r="AF20" s="152"/>
      <c r="AG20" s="151"/>
      <c r="AH20" s="152"/>
      <c r="AI20" s="151"/>
      <c r="AJ20" s="152"/>
      <c r="AK20" s="151"/>
      <c r="AL20" s="152"/>
      <c r="AM20" s="151"/>
      <c r="AN20" s="152"/>
      <c r="AO20" s="151"/>
      <c r="AP20" s="152"/>
      <c r="AQ20" s="151"/>
      <c r="AR20" s="152"/>
      <c r="AS20" s="151"/>
      <c r="AT20" s="152"/>
      <c r="AU20" s="151"/>
      <c r="AV20" s="152"/>
      <c r="AW20" s="151"/>
      <c r="AX20" s="152"/>
      <c r="AY20" s="151"/>
      <c r="AZ20" s="152"/>
      <c r="BA20" s="151"/>
      <c r="BB20" s="152"/>
      <c r="BC20" s="151"/>
      <c r="BD20" s="152"/>
      <c r="BE20" s="151"/>
      <c r="BF20" s="152"/>
      <c r="BG20" s="151"/>
      <c r="BH20" s="152"/>
      <c r="BI20" s="151"/>
      <c r="BJ20" s="152"/>
      <c r="BK20" s="151"/>
      <c r="BL20" s="152"/>
      <c r="BM20" s="151"/>
      <c r="BN20" s="152"/>
      <c r="BO20" s="151"/>
      <c r="BP20" s="152"/>
      <c r="BQ20" s="151"/>
      <c r="BR20" s="152"/>
      <c r="BS20" s="151"/>
      <c r="BT20" s="152"/>
      <c r="BU20" s="151"/>
      <c r="BV20" s="152"/>
      <c r="BW20" s="151"/>
      <c r="BX20" s="152"/>
      <c r="BY20" s="151"/>
      <c r="BZ20" s="152"/>
      <c r="CA20" s="151"/>
      <c r="CB20" s="152"/>
      <c r="CC20" s="151"/>
      <c r="CD20" s="152"/>
      <c r="CE20" s="151"/>
      <c r="CF20" s="152"/>
      <c r="CG20" s="151"/>
      <c r="CH20" s="152"/>
      <c r="CI20" s="151"/>
      <c r="CJ20" s="152"/>
      <c r="CK20" s="151"/>
      <c r="CL20" s="152"/>
      <c r="CM20" s="151"/>
      <c r="CN20" s="152"/>
      <c r="CO20" s="151"/>
      <c r="CP20" s="152"/>
      <c r="CQ20" s="151"/>
      <c r="CR20" s="152"/>
      <c r="CS20" s="151"/>
      <c r="CT20" s="152"/>
      <c r="CU20" s="151"/>
      <c r="CV20" s="152"/>
      <c r="CW20" s="151"/>
      <c r="CX20" s="152"/>
      <c r="CY20" s="151"/>
      <c r="CZ20" s="152"/>
      <c r="DA20" s="151"/>
      <c r="DB20" s="152"/>
      <c r="DC20" s="151"/>
      <c r="DD20" s="152"/>
      <c r="DE20" s="151"/>
      <c r="DF20" s="152"/>
      <c r="DG20" s="151"/>
      <c r="DH20" s="152"/>
      <c r="DI20" s="151"/>
      <c r="DJ20" s="152"/>
      <c r="DK20" s="151"/>
      <c r="DL20" s="152"/>
      <c r="DM20" s="151"/>
      <c r="DN20" s="152"/>
      <c r="DO20" s="151"/>
      <c r="DP20" s="152"/>
      <c r="DQ20" s="151"/>
      <c r="DR20" s="152"/>
      <c r="DS20" s="151"/>
      <c r="DT20" s="152"/>
      <c r="DU20" s="151"/>
      <c r="DV20" s="152"/>
      <c r="DW20" s="151"/>
      <c r="DX20" s="152"/>
      <c r="DY20" s="151"/>
      <c r="DZ20" s="152"/>
      <c r="EA20" s="151"/>
      <c r="EB20" s="152"/>
      <c r="EC20" s="151"/>
      <c r="ED20" s="152"/>
      <c r="EE20" s="151"/>
      <c r="EF20" s="152"/>
      <c r="EG20" s="151"/>
      <c r="EH20" s="152"/>
      <c r="EI20" s="151"/>
      <c r="EJ20" s="152"/>
      <c r="EK20" s="151"/>
      <c r="EL20" s="152"/>
      <c r="EM20" s="151"/>
      <c r="EN20" s="152"/>
      <c r="EO20" s="151"/>
      <c r="EP20" s="152"/>
      <c r="EQ20" s="151"/>
      <c r="ER20" s="152"/>
      <c r="ES20" s="151"/>
      <c r="ET20" s="152"/>
      <c r="EU20" s="151"/>
      <c r="EV20" s="152"/>
      <c r="EW20" s="151"/>
      <c r="EX20" s="152"/>
      <c r="EY20" s="151"/>
      <c r="EZ20" s="152"/>
      <c r="FA20" s="151"/>
      <c r="FB20" s="152"/>
      <c r="FC20" s="151"/>
      <c r="FD20" s="152"/>
      <c r="FE20" s="151"/>
      <c r="FF20" s="152"/>
      <c r="FG20" s="151"/>
      <c r="FH20" s="152"/>
      <c r="FI20" s="151"/>
      <c r="FJ20" s="152"/>
      <c r="FK20" s="151"/>
      <c r="FL20" s="152"/>
      <c r="FM20" s="151"/>
      <c r="FN20" s="152"/>
      <c r="FO20" s="151"/>
      <c r="FP20" s="152"/>
      <c r="FQ20" s="151"/>
      <c r="FR20" s="152"/>
      <c r="FS20" s="151"/>
      <c r="FT20" s="152"/>
      <c r="FU20" s="151"/>
      <c r="FV20" s="152"/>
      <c r="FW20" s="151"/>
      <c r="FX20" s="152"/>
      <c r="FY20" s="151"/>
      <c r="FZ20" s="152"/>
      <c r="GA20" s="151"/>
      <c r="GB20" s="152"/>
      <c r="GC20" s="151"/>
      <c r="GD20" s="152"/>
      <c r="GE20" s="151"/>
      <c r="GF20" s="152"/>
      <c r="GG20" s="151"/>
      <c r="GH20" s="152"/>
      <c r="GI20" s="151"/>
      <c r="GJ20" s="152"/>
      <c r="GK20" s="151"/>
      <c r="GL20" s="152"/>
      <c r="GM20" s="151"/>
      <c r="GN20" s="152"/>
      <c r="GO20" s="151"/>
      <c r="GP20" s="152"/>
      <c r="GQ20" s="151"/>
      <c r="GR20" s="152"/>
      <c r="GS20" s="151"/>
      <c r="GT20" s="152"/>
      <c r="GU20" s="151"/>
      <c r="GV20" s="152"/>
      <c r="GW20" s="151"/>
      <c r="GX20" s="152"/>
      <c r="GY20" s="151"/>
      <c r="GZ20" s="152"/>
      <c r="HA20" s="151"/>
      <c r="HB20" s="152"/>
      <c r="HC20" s="151"/>
      <c r="HD20" s="152"/>
      <c r="HE20" s="151"/>
      <c r="HF20" s="152"/>
      <c r="HG20" s="151"/>
      <c r="HH20" s="152"/>
      <c r="HI20" s="151"/>
      <c r="HJ20" s="152"/>
      <c r="HK20" s="151"/>
      <c r="HL20" s="152"/>
      <c r="HM20" s="151"/>
      <c r="HN20" s="152"/>
      <c r="HO20" s="151"/>
      <c r="HP20" s="152"/>
      <c r="HQ20" s="151"/>
      <c r="HR20" s="152"/>
      <c r="HS20" s="151"/>
      <c r="HT20" s="152"/>
      <c r="HU20" s="151"/>
      <c r="HV20" s="152"/>
      <c r="HW20" s="151"/>
      <c r="HX20" s="152"/>
      <c r="HY20" s="151"/>
      <c r="HZ20" s="152"/>
      <c r="IA20" s="151"/>
      <c r="IB20" s="152"/>
      <c r="IC20" s="151"/>
      <c r="ID20" s="152"/>
      <c r="IE20" s="151"/>
      <c r="IF20" s="152"/>
      <c r="IG20" s="151"/>
      <c r="IH20" s="152"/>
      <c r="II20" s="151"/>
      <c r="IJ20" s="152"/>
      <c r="IK20" s="151"/>
      <c r="IL20" s="152"/>
      <c r="IM20" s="151"/>
      <c r="IN20" s="152"/>
      <c r="IO20" s="151"/>
      <c r="IP20" s="152"/>
      <c r="IQ20" s="151"/>
      <c r="IR20" s="152"/>
      <c r="IS20" s="151"/>
      <c r="IT20" s="152"/>
      <c r="IU20" s="151"/>
      <c r="IV20" s="152"/>
      <c r="IW20" s="151"/>
      <c r="IX20" s="152"/>
      <c r="IY20" s="151"/>
      <c r="IZ20" s="152"/>
      <c r="JA20" s="151"/>
      <c r="JB20" s="152"/>
      <c r="JC20" s="151"/>
      <c r="JD20" s="152"/>
      <c r="JE20" s="151"/>
      <c r="JF20" s="152"/>
      <c r="JG20" s="151"/>
      <c r="JH20" s="152"/>
      <c r="JI20" s="151"/>
      <c r="JJ20" s="152"/>
      <c r="JK20" s="151"/>
      <c r="JL20" s="152"/>
      <c r="JM20" s="151"/>
      <c r="JN20" s="152"/>
      <c r="JO20" s="151"/>
      <c r="JP20" s="152"/>
      <c r="JQ20" s="151"/>
      <c r="JR20" s="152"/>
      <c r="JS20" s="151"/>
      <c r="JT20" s="152"/>
      <c r="JU20" s="151"/>
      <c r="JV20" s="152"/>
      <c r="JW20" s="151"/>
      <c r="JX20" s="152"/>
      <c r="JY20" s="151"/>
      <c r="JZ20" s="152"/>
      <c r="KA20" s="151"/>
      <c r="KB20" s="152"/>
      <c r="KC20" s="151"/>
      <c r="KD20" s="152"/>
      <c r="KE20" s="151"/>
      <c r="KF20" s="152"/>
      <c r="KG20" s="151"/>
      <c r="KH20" s="152"/>
      <c r="KI20" s="151"/>
      <c r="KJ20" s="152"/>
      <c r="KK20" s="151"/>
      <c r="KL20" s="152"/>
      <c r="KM20" s="151"/>
      <c r="KN20" s="152"/>
      <c r="KO20" s="151"/>
      <c r="KP20" s="152"/>
      <c r="KQ20" s="151"/>
      <c r="KR20" s="152"/>
      <c r="KS20" s="151"/>
      <c r="KT20" s="152"/>
      <c r="KU20" s="151"/>
      <c r="KV20" s="152"/>
      <c r="KW20" s="151"/>
      <c r="KX20" s="152"/>
      <c r="KY20" s="151"/>
      <c r="KZ20" s="152"/>
      <c r="LA20" s="151"/>
      <c r="LB20" s="152"/>
      <c r="LC20" s="151"/>
      <c r="LD20" s="152"/>
      <c r="LE20" s="151"/>
      <c r="LF20" s="152"/>
      <c r="LG20" s="151"/>
      <c r="LH20" s="152"/>
      <c r="LI20" s="151"/>
      <c r="LJ20" s="152"/>
      <c r="LK20" s="151"/>
      <c r="LL20" s="152"/>
      <c r="LM20" s="151"/>
      <c r="LN20" s="152"/>
      <c r="LO20" s="151"/>
      <c r="LP20" s="152"/>
      <c r="LQ20" s="151"/>
      <c r="LR20" s="152"/>
      <c r="LS20" s="151"/>
      <c r="LT20" s="152"/>
      <c r="LU20" s="151"/>
      <c r="LV20" s="152"/>
      <c r="LW20" s="151"/>
      <c r="LX20" s="152"/>
      <c r="LY20" s="151"/>
      <c r="LZ20" s="152"/>
      <c r="MA20" s="151"/>
      <c r="MB20" s="152"/>
      <c r="MC20" s="151"/>
      <c r="MD20" s="152"/>
      <c r="ME20" s="151"/>
      <c r="MF20" s="152"/>
      <c r="MG20" s="151"/>
      <c r="MH20" s="152"/>
      <c r="MI20" s="151"/>
      <c r="MJ20" s="152"/>
      <c r="MK20" s="151"/>
      <c r="ML20" s="152"/>
      <c r="MM20" s="151"/>
      <c r="MN20" s="152"/>
      <c r="MO20" s="151"/>
      <c r="MP20" s="152"/>
      <c r="MQ20" s="151"/>
      <c r="MR20" s="152"/>
      <c r="MS20" s="151"/>
      <c r="MT20" s="152"/>
      <c r="MU20" s="151"/>
      <c r="MV20" s="152"/>
      <c r="MW20" s="151"/>
      <c r="MX20" s="152"/>
      <c r="MY20" s="151"/>
      <c r="MZ20" s="152"/>
      <c r="NA20" s="151"/>
      <c r="NB20" s="152"/>
      <c r="NC20" s="151"/>
      <c r="ND20" s="152"/>
      <c r="NE20" s="151"/>
      <c r="NF20" s="152"/>
      <c r="NG20" s="151"/>
      <c r="NH20" s="152"/>
      <c r="NI20" s="151"/>
      <c r="NJ20" s="152"/>
      <c r="NK20" s="151"/>
      <c r="NL20" s="152"/>
      <c r="NM20" s="151"/>
      <c r="NN20" s="152"/>
      <c r="NO20" s="151"/>
      <c r="NP20" s="152"/>
      <c r="NQ20" s="151"/>
      <c r="NR20" s="152"/>
      <c r="NS20" s="151"/>
      <c r="NT20" s="152"/>
      <c r="NU20" s="151"/>
      <c r="NV20" s="152"/>
      <c r="NW20" s="151"/>
      <c r="NX20" s="152"/>
      <c r="NY20" s="151"/>
      <c r="NZ20" s="152"/>
      <c r="OA20" s="151"/>
      <c r="OB20" s="152"/>
      <c r="OC20" s="151"/>
      <c r="OD20" s="152"/>
      <c r="OE20" s="151"/>
      <c r="OF20" s="152"/>
      <c r="OG20" s="151"/>
      <c r="OH20" s="152"/>
      <c r="OI20" s="151"/>
      <c r="OJ20" s="152"/>
      <c r="OK20" s="151"/>
      <c r="OL20" s="152"/>
      <c r="OM20" s="151"/>
      <c r="ON20" s="152"/>
      <c r="OO20" s="151"/>
      <c r="OP20" s="152"/>
      <c r="OQ20" s="151"/>
      <c r="OR20" s="152"/>
      <c r="OS20" s="151"/>
      <c r="OT20" s="152"/>
      <c r="OU20" s="151"/>
      <c r="OV20" s="152"/>
      <c r="OW20" s="151"/>
      <c r="OX20" s="152"/>
      <c r="OY20" s="151"/>
      <c r="OZ20" s="152"/>
      <c r="PA20" s="151"/>
      <c r="PB20" s="152"/>
      <c r="PC20" s="151"/>
      <c r="PD20" s="152"/>
      <c r="PE20" s="151"/>
      <c r="PF20" s="152"/>
      <c r="PG20" s="151"/>
      <c r="PH20" s="152"/>
      <c r="PI20" s="151"/>
      <c r="PJ20" s="152"/>
      <c r="PK20" s="151"/>
      <c r="PL20" s="152"/>
      <c r="PM20" s="151"/>
      <c r="PN20" s="152"/>
      <c r="PO20" s="151"/>
      <c r="PP20" s="152"/>
      <c r="PQ20" s="151"/>
      <c r="PR20" s="152"/>
      <c r="PS20" s="151"/>
      <c r="PT20" s="152"/>
      <c r="PU20" s="151"/>
      <c r="PV20" s="152"/>
      <c r="PW20" s="151"/>
      <c r="PX20" s="152"/>
      <c r="PY20" s="151"/>
      <c r="PZ20" s="152"/>
      <c r="QA20" s="151"/>
      <c r="QB20" s="152"/>
      <c r="QC20" s="151"/>
      <c r="QD20" s="152"/>
      <c r="QE20" s="151"/>
      <c r="QF20" s="152"/>
      <c r="QG20" s="151"/>
      <c r="QH20" s="152"/>
      <c r="QI20" s="151"/>
      <c r="QJ20" s="152"/>
      <c r="QK20" s="151"/>
      <c r="QL20" s="152"/>
      <c r="QM20" s="151"/>
      <c r="QN20" s="152"/>
      <c r="QO20" s="151"/>
      <c r="QP20" s="152"/>
      <c r="QQ20" s="151"/>
      <c r="QR20" s="152"/>
      <c r="QS20" s="151"/>
      <c r="QT20" s="152"/>
      <c r="QU20" s="151"/>
      <c r="QV20" s="152"/>
      <c r="QW20" s="151"/>
      <c r="QX20" s="152"/>
      <c r="QY20" s="151"/>
      <c r="QZ20" s="152"/>
      <c r="RA20" s="151"/>
      <c r="RB20" s="152"/>
      <c r="RC20" s="151"/>
      <c r="RD20" s="152"/>
      <c r="RE20" s="151"/>
      <c r="RF20" s="152"/>
      <c r="RG20" s="151"/>
      <c r="RH20" s="152"/>
      <c r="RI20" s="151"/>
      <c r="RJ20" s="152"/>
      <c r="RK20" s="151"/>
      <c r="RL20" s="152"/>
      <c r="RM20" s="151"/>
      <c r="RN20" s="152"/>
      <c r="RO20" s="151"/>
      <c r="RP20" s="152"/>
      <c r="RQ20" s="151"/>
      <c r="RR20" s="152"/>
      <c r="RS20" s="151"/>
      <c r="RT20" s="152"/>
      <c r="RU20" s="151"/>
      <c r="RV20" s="152"/>
      <c r="RW20" s="151"/>
      <c r="RX20" s="152"/>
      <c r="RY20" s="151"/>
      <c r="RZ20" s="152"/>
      <c r="SA20" s="151"/>
      <c r="SB20" s="152"/>
      <c r="SC20" s="151"/>
      <c r="SD20" s="152"/>
      <c r="SE20" s="151"/>
      <c r="SF20" s="152"/>
      <c r="SG20" s="151"/>
      <c r="SH20" s="152"/>
      <c r="SI20" s="151"/>
      <c r="SJ20" s="152"/>
      <c r="SK20" s="151"/>
      <c r="SL20" s="152"/>
      <c r="SM20" s="151"/>
      <c r="SN20" s="152"/>
      <c r="SO20" s="151"/>
      <c r="SP20" s="152"/>
      <c r="SQ20" s="151"/>
      <c r="SR20" s="152"/>
      <c r="SS20" s="151"/>
      <c r="ST20" s="152"/>
      <c r="SU20" s="151"/>
      <c r="SV20" s="152"/>
      <c r="SW20" s="151"/>
      <c r="SX20" s="152"/>
      <c r="SY20" s="151"/>
      <c r="SZ20" s="152"/>
      <c r="TA20" s="151"/>
      <c r="TB20" s="152"/>
      <c r="TC20" s="151"/>
      <c r="TD20" s="152"/>
      <c r="TE20" s="151"/>
      <c r="TF20" s="152"/>
      <c r="TG20" s="151"/>
      <c r="TH20" s="152"/>
      <c r="TI20" s="151"/>
      <c r="TJ20" s="152"/>
      <c r="TK20" s="151"/>
      <c r="TL20" s="152"/>
      <c r="TM20" s="151"/>
      <c r="TN20" s="152"/>
      <c r="TO20" s="151"/>
      <c r="TP20" s="152"/>
      <c r="TQ20" s="151"/>
      <c r="TR20" s="152"/>
      <c r="TS20" s="151"/>
      <c r="TT20" s="152"/>
      <c r="TU20" s="151"/>
      <c r="TV20" s="152"/>
      <c r="TW20" s="151"/>
      <c r="TX20" s="152"/>
      <c r="TY20" s="151"/>
      <c r="TZ20" s="152"/>
      <c r="UA20" s="151"/>
      <c r="UB20" s="152"/>
      <c r="UC20" s="151"/>
      <c r="UD20" s="152"/>
      <c r="UE20" s="151"/>
      <c r="UF20" s="152"/>
      <c r="UG20" s="151"/>
      <c r="UH20" s="152"/>
      <c r="UI20" s="151"/>
      <c r="UJ20" s="152"/>
      <c r="UK20" s="151"/>
      <c r="UL20" s="152"/>
      <c r="UM20" s="151"/>
      <c r="UN20" s="152"/>
      <c r="UO20" s="151"/>
      <c r="UP20" s="152"/>
      <c r="UQ20" s="151"/>
      <c r="UR20" s="152"/>
      <c r="US20" s="151"/>
      <c r="UT20" s="152"/>
      <c r="UU20" s="151"/>
      <c r="UV20" s="152"/>
      <c r="UW20" s="151"/>
      <c r="UX20" s="152"/>
      <c r="UY20" s="151"/>
      <c r="UZ20" s="152"/>
      <c r="VA20" s="151"/>
      <c r="VB20" s="152"/>
      <c r="VC20" s="151"/>
      <c r="VD20" s="152"/>
      <c r="VE20" s="151"/>
      <c r="VF20" s="152"/>
      <c r="VG20" s="151"/>
      <c r="VH20" s="152"/>
      <c r="VI20" s="151"/>
      <c r="VJ20" s="152"/>
      <c r="VK20" s="151"/>
      <c r="VL20" s="152"/>
      <c r="VM20" s="151"/>
      <c r="VN20" s="152"/>
      <c r="VO20" s="151"/>
      <c r="VP20" s="152"/>
      <c r="VQ20" s="151"/>
      <c r="VR20" s="152"/>
      <c r="VS20" s="151"/>
      <c r="VT20" s="152"/>
      <c r="VU20" s="151"/>
      <c r="VV20" s="152"/>
      <c r="VW20" s="151"/>
      <c r="VX20" s="152"/>
      <c r="VY20" s="151"/>
      <c r="VZ20" s="152"/>
      <c r="WA20" s="151"/>
      <c r="WB20" s="152"/>
      <c r="WC20" s="151"/>
      <c r="WD20" s="152"/>
      <c r="WE20" s="151"/>
      <c r="WF20" s="152"/>
      <c r="WG20" s="151"/>
      <c r="WH20" s="152"/>
      <c r="WI20" s="151"/>
      <c r="WJ20" s="152"/>
      <c r="WK20" s="151"/>
      <c r="WL20" s="152"/>
      <c r="WM20" s="151"/>
      <c r="WN20" s="152"/>
      <c r="WO20" s="151"/>
      <c r="WP20" s="152"/>
      <c r="WQ20" s="151"/>
      <c r="WR20" s="152"/>
      <c r="WS20" s="151"/>
      <c r="WT20" s="152"/>
      <c r="WU20" s="151"/>
      <c r="WV20" s="152"/>
      <c r="WW20" s="151"/>
      <c r="WX20" s="152"/>
      <c r="WY20" s="151"/>
      <c r="WZ20" s="152"/>
      <c r="XA20" s="151"/>
      <c r="XB20" s="152"/>
      <c r="XC20" s="151"/>
      <c r="XD20" s="152"/>
      <c r="XE20" s="151"/>
      <c r="XF20" s="152"/>
      <c r="XG20" s="151"/>
      <c r="XH20" s="152"/>
      <c r="XI20" s="151"/>
      <c r="XJ20" s="152"/>
      <c r="XK20" s="151"/>
      <c r="XL20" s="152"/>
      <c r="XM20" s="151"/>
      <c r="XN20" s="152"/>
      <c r="XO20" s="151"/>
      <c r="XP20" s="152"/>
      <c r="XQ20" s="151"/>
      <c r="XR20" s="152"/>
      <c r="XS20" s="151"/>
      <c r="XT20" s="152"/>
      <c r="XU20" s="151"/>
      <c r="XV20" s="152"/>
      <c r="XW20" s="151"/>
      <c r="XX20" s="152"/>
      <c r="XY20" s="151"/>
      <c r="XZ20" s="152"/>
      <c r="YA20" s="151"/>
      <c r="YB20" s="152"/>
      <c r="YC20" s="151"/>
      <c r="YD20" s="152"/>
      <c r="YE20" s="151"/>
      <c r="YF20" s="152"/>
      <c r="YG20" s="151"/>
      <c r="YH20" s="152"/>
      <c r="YI20" s="151"/>
    </row>
    <row r="21" spans="1:659" x14ac:dyDescent="0.25">
      <c r="A21" s="186" t="str">
        <f>IF(INFO_VEHICULES!H10="","",INFO_VEHICULES!H10)</f>
        <v>GIM</v>
      </c>
      <c r="B21" s="187">
        <f>IF(INFO_VEHICULES!B10="","",INFO_VEHICULES!B10)</f>
        <v>5506</v>
      </c>
      <c r="C21" s="187" t="str">
        <f>IF(INFO_VEHICULES!C10="","",INFO_VEHICULES!C10)</f>
        <v>AB-788-NF</v>
      </c>
      <c r="D21" s="189" t="str">
        <f>IF(INFO_VEHICULES!E10="","",INFO_VEHICULES!E10)</f>
        <v>SETRA 415 GT HD 457</v>
      </c>
      <c r="E21" s="191">
        <f>IF(INFO_VEHICULES!C10="","",IF(INFO_VEHICULES!D10="","non rensiegner",INFO_VEHICULES!D10))</f>
        <v>55</v>
      </c>
      <c r="F21" s="152"/>
      <c r="G21" s="151" t="str">
        <f>IF([2]BD!AD18=1,VLOOKUP(CONCATENATE(F19,[2]INFO_VEHICULES!A17),[2]BD!AA18:AB10016,2),"")</f>
        <v/>
      </c>
      <c r="H21" s="152"/>
      <c r="I21" s="151"/>
      <c r="J21" s="152"/>
      <c r="K21" s="151"/>
      <c r="L21" s="152"/>
      <c r="M21" s="151"/>
      <c r="N21" s="152"/>
      <c r="O21" s="151"/>
      <c r="P21" s="152"/>
      <c r="Q21" s="151"/>
      <c r="R21" s="152"/>
      <c r="S21" s="151"/>
      <c r="T21" s="152"/>
      <c r="U21" s="151"/>
      <c r="V21" s="152"/>
      <c r="W21" s="151"/>
      <c r="X21" s="152"/>
      <c r="Y21" s="151"/>
      <c r="Z21" s="152"/>
      <c r="AA21" s="151"/>
      <c r="AB21" s="152"/>
      <c r="AC21" s="151"/>
      <c r="AD21" s="152"/>
      <c r="AE21" s="151"/>
      <c r="AF21" s="152"/>
      <c r="AG21" s="151"/>
      <c r="AH21" s="152"/>
      <c r="AI21" s="151"/>
      <c r="AJ21" s="152"/>
      <c r="AK21" s="151"/>
      <c r="AL21" s="152"/>
      <c r="AM21" s="151"/>
      <c r="AN21" s="152"/>
      <c r="AO21" s="151"/>
      <c r="AP21" s="152"/>
      <c r="AQ21" s="151"/>
      <c r="AR21" s="152"/>
      <c r="AS21" s="151"/>
      <c r="AT21" s="152"/>
      <c r="AU21" s="151"/>
      <c r="AV21" s="152"/>
      <c r="AW21" s="151"/>
      <c r="AX21" s="152"/>
      <c r="AY21" s="151"/>
      <c r="AZ21" s="152"/>
      <c r="BA21" s="151"/>
      <c r="BB21" s="152"/>
      <c r="BC21" s="151"/>
      <c r="BD21" s="152"/>
      <c r="BE21" s="151"/>
      <c r="BF21" s="152"/>
      <c r="BG21" s="151"/>
      <c r="BH21" s="152"/>
      <c r="BI21" s="151"/>
      <c r="BJ21" s="152"/>
      <c r="BK21" s="151"/>
      <c r="BL21" s="152"/>
      <c r="BM21" s="151"/>
      <c r="BN21" s="152"/>
      <c r="BO21" s="151"/>
      <c r="BP21" s="152"/>
      <c r="BQ21" s="151"/>
      <c r="BR21" s="152"/>
      <c r="BS21" s="151"/>
      <c r="BT21" s="152"/>
      <c r="BU21" s="151"/>
      <c r="BV21" s="152"/>
      <c r="BW21" s="151"/>
      <c r="BX21" s="152"/>
      <c r="BY21" s="151"/>
      <c r="BZ21" s="152"/>
      <c r="CA21" s="151"/>
      <c r="CB21" s="152"/>
      <c r="CC21" s="151"/>
      <c r="CD21" s="152"/>
      <c r="CE21" s="151"/>
      <c r="CF21" s="152"/>
      <c r="CG21" s="151"/>
      <c r="CH21" s="152"/>
      <c r="CI21" s="151"/>
      <c r="CJ21" s="152"/>
      <c r="CK21" s="151"/>
      <c r="CL21" s="152"/>
      <c r="CM21" s="151"/>
      <c r="CN21" s="152"/>
      <c r="CO21" s="151"/>
      <c r="CP21" s="152"/>
      <c r="CQ21" s="151"/>
      <c r="CR21" s="152"/>
      <c r="CS21" s="151"/>
      <c r="CT21" s="152"/>
      <c r="CU21" s="151"/>
      <c r="CV21" s="152"/>
      <c r="CW21" s="151"/>
      <c r="CX21" s="152"/>
      <c r="CY21" s="151"/>
      <c r="CZ21" s="152"/>
      <c r="DA21" s="151"/>
      <c r="DB21" s="152"/>
      <c r="DC21" s="151"/>
      <c r="DD21" s="152"/>
      <c r="DE21" s="151"/>
      <c r="DF21" s="152"/>
      <c r="DG21" s="151"/>
      <c r="DH21" s="152"/>
      <c r="DI21" s="151"/>
      <c r="DJ21" s="152"/>
      <c r="DK21" s="151"/>
      <c r="DL21" s="152"/>
      <c r="DM21" s="151"/>
      <c r="DN21" s="152"/>
      <c r="DO21" s="151"/>
      <c r="DP21" s="152"/>
      <c r="DQ21" s="151"/>
      <c r="DR21" s="152"/>
      <c r="DS21" s="151"/>
      <c r="DT21" s="152"/>
      <c r="DU21" s="151"/>
      <c r="DV21" s="152"/>
      <c r="DW21" s="151"/>
      <c r="DX21" s="152"/>
      <c r="DY21" s="151"/>
      <c r="DZ21" s="152"/>
      <c r="EA21" s="151"/>
      <c r="EB21" s="152"/>
      <c r="EC21" s="151"/>
      <c r="ED21" s="152"/>
      <c r="EE21" s="151"/>
      <c r="EF21" s="152"/>
      <c r="EG21" s="151"/>
      <c r="EH21" s="152"/>
      <c r="EI21" s="151"/>
      <c r="EJ21" s="152"/>
      <c r="EK21" s="151"/>
      <c r="EL21" s="152"/>
      <c r="EM21" s="151"/>
      <c r="EN21" s="152"/>
      <c r="EO21" s="151"/>
      <c r="EP21" s="152"/>
      <c r="EQ21" s="151"/>
      <c r="ER21" s="152"/>
      <c r="ES21" s="151"/>
      <c r="ET21" s="152"/>
      <c r="EU21" s="151"/>
      <c r="EV21" s="152"/>
      <c r="EW21" s="151"/>
      <c r="EX21" s="152"/>
      <c r="EY21" s="151"/>
      <c r="EZ21" s="152"/>
      <c r="FA21" s="151"/>
      <c r="FB21" s="152"/>
      <c r="FC21" s="151"/>
      <c r="FD21" s="152"/>
      <c r="FE21" s="151"/>
      <c r="FF21" s="152"/>
      <c r="FG21" s="151"/>
      <c r="FH21" s="152"/>
      <c r="FI21" s="151"/>
      <c r="FJ21" s="152"/>
      <c r="FK21" s="151"/>
      <c r="FL21" s="152"/>
      <c r="FM21" s="151"/>
      <c r="FN21" s="152"/>
      <c r="FO21" s="151"/>
      <c r="FP21" s="152"/>
      <c r="FQ21" s="151"/>
      <c r="FR21" s="152"/>
      <c r="FS21" s="151"/>
      <c r="FT21" s="152"/>
      <c r="FU21" s="151"/>
      <c r="FV21" s="152"/>
      <c r="FW21" s="151"/>
      <c r="FX21" s="152"/>
      <c r="FY21" s="151"/>
      <c r="FZ21" s="152"/>
      <c r="GA21" s="151"/>
      <c r="GB21" s="152"/>
      <c r="GC21" s="151"/>
      <c r="GD21" s="152"/>
      <c r="GE21" s="151"/>
      <c r="GF21" s="152"/>
      <c r="GG21" s="151"/>
      <c r="GH21" s="152"/>
      <c r="GI21" s="151"/>
      <c r="GJ21" s="152"/>
      <c r="GK21" s="151"/>
      <c r="GL21" s="152"/>
      <c r="GM21" s="151"/>
      <c r="GN21" s="152"/>
      <c r="GO21" s="151"/>
      <c r="GP21" s="152"/>
      <c r="GQ21" s="151"/>
      <c r="GR21" s="152"/>
      <c r="GS21" s="151"/>
      <c r="GT21" s="152"/>
      <c r="GU21" s="151"/>
      <c r="GV21" s="152"/>
      <c r="GW21" s="151"/>
      <c r="GX21" s="152"/>
      <c r="GY21" s="151"/>
      <c r="GZ21" s="152"/>
      <c r="HA21" s="151"/>
      <c r="HB21" s="152"/>
      <c r="HC21" s="151"/>
      <c r="HD21" s="152"/>
      <c r="HE21" s="151"/>
      <c r="HF21" s="152"/>
      <c r="HG21" s="151"/>
      <c r="HH21" s="152"/>
      <c r="HI21" s="151"/>
      <c r="HJ21" s="152"/>
      <c r="HK21" s="151"/>
      <c r="HL21" s="152"/>
      <c r="HM21" s="151"/>
      <c r="HN21" s="152"/>
      <c r="HO21" s="151"/>
      <c r="HP21" s="152"/>
      <c r="HQ21" s="151"/>
      <c r="HR21" s="152"/>
      <c r="HS21" s="151"/>
      <c r="HT21" s="152"/>
      <c r="HU21" s="151"/>
      <c r="HV21" s="152"/>
      <c r="HW21" s="151"/>
      <c r="HX21" s="152"/>
      <c r="HY21" s="151"/>
      <c r="HZ21" s="152"/>
      <c r="IA21" s="151"/>
      <c r="IB21" s="152"/>
      <c r="IC21" s="151"/>
      <c r="ID21" s="152"/>
      <c r="IE21" s="151"/>
      <c r="IF21" s="152"/>
      <c r="IG21" s="151"/>
      <c r="IH21" s="152"/>
      <c r="II21" s="151"/>
      <c r="IJ21" s="152"/>
      <c r="IK21" s="151"/>
      <c r="IL21" s="152"/>
      <c r="IM21" s="151"/>
      <c r="IN21" s="152"/>
      <c r="IO21" s="151"/>
      <c r="IP21" s="152"/>
      <c r="IQ21" s="151"/>
      <c r="IR21" s="152"/>
      <c r="IS21" s="151"/>
      <c r="IT21" s="152"/>
      <c r="IU21" s="151"/>
      <c r="IV21" s="152"/>
      <c r="IW21" s="151"/>
      <c r="IX21" s="152"/>
      <c r="IY21" s="151"/>
      <c r="IZ21" s="152"/>
      <c r="JA21" s="151"/>
      <c r="JB21" s="152"/>
      <c r="JC21" s="151"/>
      <c r="JD21" s="152"/>
      <c r="JE21" s="151"/>
      <c r="JF21" s="152"/>
      <c r="JG21" s="151"/>
      <c r="JH21" s="152"/>
      <c r="JI21" s="151"/>
      <c r="JJ21" s="152"/>
      <c r="JK21" s="151"/>
      <c r="JL21" s="152"/>
      <c r="JM21" s="151"/>
      <c r="JN21" s="152"/>
      <c r="JO21" s="151"/>
      <c r="JP21" s="152"/>
      <c r="JQ21" s="151"/>
      <c r="JR21" s="152"/>
      <c r="JS21" s="151"/>
      <c r="JT21" s="152"/>
      <c r="JU21" s="151"/>
      <c r="JV21" s="152"/>
      <c r="JW21" s="151"/>
      <c r="JX21" s="152"/>
      <c r="JY21" s="151"/>
      <c r="JZ21" s="152"/>
      <c r="KA21" s="151"/>
      <c r="KB21" s="152"/>
      <c r="KC21" s="151"/>
      <c r="KD21" s="152"/>
      <c r="KE21" s="151"/>
      <c r="KF21" s="152"/>
      <c r="KG21" s="151"/>
      <c r="KH21" s="152"/>
      <c r="KI21" s="151"/>
      <c r="KJ21" s="152"/>
      <c r="KK21" s="151"/>
      <c r="KL21" s="152"/>
      <c r="KM21" s="151"/>
      <c r="KN21" s="152"/>
      <c r="KO21" s="151"/>
      <c r="KP21" s="152"/>
      <c r="KQ21" s="151"/>
      <c r="KR21" s="152"/>
      <c r="KS21" s="151"/>
      <c r="KT21" s="152"/>
      <c r="KU21" s="151"/>
      <c r="KV21" s="152"/>
      <c r="KW21" s="151"/>
      <c r="KX21" s="152"/>
      <c r="KY21" s="151"/>
      <c r="KZ21" s="152"/>
      <c r="LA21" s="151"/>
      <c r="LB21" s="152"/>
      <c r="LC21" s="151"/>
      <c r="LD21" s="152"/>
      <c r="LE21" s="151"/>
      <c r="LF21" s="152"/>
      <c r="LG21" s="151"/>
      <c r="LH21" s="152"/>
      <c r="LI21" s="151"/>
      <c r="LJ21" s="152"/>
      <c r="LK21" s="151"/>
      <c r="LL21" s="152"/>
      <c r="LM21" s="151"/>
      <c r="LN21" s="152"/>
      <c r="LO21" s="151"/>
      <c r="LP21" s="152"/>
      <c r="LQ21" s="151"/>
      <c r="LR21" s="152"/>
      <c r="LS21" s="151"/>
      <c r="LT21" s="152"/>
      <c r="LU21" s="151"/>
      <c r="LV21" s="152"/>
      <c r="LW21" s="151"/>
      <c r="LX21" s="152"/>
      <c r="LY21" s="151"/>
      <c r="LZ21" s="152"/>
      <c r="MA21" s="151"/>
      <c r="MB21" s="152"/>
      <c r="MC21" s="151"/>
      <c r="MD21" s="152"/>
      <c r="ME21" s="151"/>
      <c r="MF21" s="152"/>
      <c r="MG21" s="151"/>
      <c r="MH21" s="152"/>
      <c r="MI21" s="151"/>
      <c r="MJ21" s="152"/>
      <c r="MK21" s="151"/>
      <c r="ML21" s="152"/>
      <c r="MM21" s="151"/>
      <c r="MN21" s="152"/>
      <c r="MO21" s="151"/>
      <c r="MP21" s="152"/>
      <c r="MQ21" s="151"/>
      <c r="MR21" s="152"/>
      <c r="MS21" s="151"/>
      <c r="MT21" s="152"/>
      <c r="MU21" s="151"/>
      <c r="MV21" s="152"/>
      <c r="MW21" s="151"/>
      <c r="MX21" s="152"/>
      <c r="MY21" s="151"/>
      <c r="MZ21" s="152"/>
      <c r="NA21" s="151"/>
      <c r="NB21" s="152"/>
      <c r="NC21" s="151"/>
      <c r="ND21" s="152"/>
      <c r="NE21" s="151"/>
      <c r="NF21" s="152"/>
      <c r="NG21" s="151"/>
      <c r="NH21" s="152"/>
      <c r="NI21" s="151"/>
      <c r="NJ21" s="152"/>
      <c r="NK21" s="151"/>
      <c r="NL21" s="152"/>
      <c r="NM21" s="151"/>
      <c r="NN21" s="152"/>
      <c r="NO21" s="151"/>
      <c r="NP21" s="152"/>
      <c r="NQ21" s="151"/>
      <c r="NR21" s="152"/>
      <c r="NS21" s="151"/>
      <c r="NT21" s="152"/>
      <c r="NU21" s="151"/>
      <c r="NV21" s="152"/>
      <c r="NW21" s="151"/>
      <c r="NX21" s="152"/>
      <c r="NY21" s="151"/>
      <c r="NZ21" s="152"/>
      <c r="OA21" s="151"/>
      <c r="OB21" s="152"/>
      <c r="OC21" s="151"/>
      <c r="OD21" s="152"/>
      <c r="OE21" s="151"/>
      <c r="OF21" s="152"/>
      <c r="OG21" s="151"/>
      <c r="OH21" s="152"/>
      <c r="OI21" s="151"/>
      <c r="OJ21" s="152"/>
      <c r="OK21" s="151"/>
      <c r="OL21" s="152"/>
      <c r="OM21" s="151"/>
      <c r="ON21" s="152"/>
      <c r="OO21" s="151"/>
      <c r="OP21" s="152"/>
      <c r="OQ21" s="151"/>
      <c r="OR21" s="152"/>
      <c r="OS21" s="151"/>
      <c r="OT21" s="152"/>
      <c r="OU21" s="151"/>
      <c r="OV21" s="152"/>
      <c r="OW21" s="151"/>
      <c r="OX21" s="152"/>
      <c r="OY21" s="151"/>
      <c r="OZ21" s="152"/>
      <c r="PA21" s="151"/>
      <c r="PB21" s="152"/>
      <c r="PC21" s="151"/>
      <c r="PD21" s="152"/>
      <c r="PE21" s="151"/>
      <c r="PF21" s="152"/>
      <c r="PG21" s="151"/>
      <c r="PH21" s="152"/>
      <c r="PI21" s="151"/>
      <c r="PJ21" s="152"/>
      <c r="PK21" s="151"/>
      <c r="PL21" s="152"/>
      <c r="PM21" s="151"/>
      <c r="PN21" s="152"/>
      <c r="PO21" s="151"/>
      <c r="PP21" s="152"/>
      <c r="PQ21" s="151"/>
      <c r="PR21" s="152"/>
      <c r="PS21" s="151"/>
      <c r="PT21" s="152"/>
      <c r="PU21" s="151"/>
      <c r="PV21" s="152"/>
      <c r="PW21" s="151"/>
      <c r="PX21" s="152"/>
      <c r="PY21" s="151"/>
      <c r="PZ21" s="152"/>
      <c r="QA21" s="151"/>
      <c r="QB21" s="152"/>
      <c r="QC21" s="151"/>
      <c r="QD21" s="152"/>
      <c r="QE21" s="151"/>
      <c r="QF21" s="152"/>
      <c r="QG21" s="151"/>
      <c r="QH21" s="152"/>
      <c r="QI21" s="151"/>
      <c r="QJ21" s="152"/>
      <c r="QK21" s="151"/>
      <c r="QL21" s="152"/>
      <c r="QM21" s="151"/>
      <c r="QN21" s="152"/>
      <c r="QO21" s="151"/>
      <c r="QP21" s="152"/>
      <c r="QQ21" s="151"/>
      <c r="QR21" s="152"/>
      <c r="QS21" s="151"/>
      <c r="QT21" s="152"/>
      <c r="QU21" s="151"/>
      <c r="QV21" s="152"/>
      <c r="QW21" s="151"/>
      <c r="QX21" s="152"/>
      <c r="QY21" s="151"/>
      <c r="QZ21" s="152"/>
      <c r="RA21" s="151"/>
      <c r="RB21" s="152"/>
      <c r="RC21" s="151"/>
      <c r="RD21" s="152"/>
      <c r="RE21" s="151"/>
      <c r="RF21" s="152"/>
      <c r="RG21" s="151"/>
      <c r="RH21" s="152"/>
      <c r="RI21" s="151"/>
      <c r="RJ21" s="152"/>
      <c r="RK21" s="151"/>
      <c r="RL21" s="152"/>
      <c r="RM21" s="151"/>
      <c r="RN21" s="152"/>
      <c r="RO21" s="151"/>
      <c r="RP21" s="152"/>
      <c r="RQ21" s="151"/>
      <c r="RR21" s="152"/>
      <c r="RS21" s="151"/>
      <c r="RT21" s="152"/>
      <c r="RU21" s="151"/>
      <c r="RV21" s="152"/>
      <c r="RW21" s="151"/>
      <c r="RX21" s="152"/>
      <c r="RY21" s="151"/>
      <c r="RZ21" s="152"/>
      <c r="SA21" s="151"/>
      <c r="SB21" s="152"/>
      <c r="SC21" s="151"/>
      <c r="SD21" s="152"/>
      <c r="SE21" s="151"/>
      <c r="SF21" s="152"/>
      <c r="SG21" s="151"/>
      <c r="SH21" s="152"/>
      <c r="SI21" s="151"/>
      <c r="SJ21" s="152"/>
      <c r="SK21" s="151"/>
      <c r="SL21" s="152"/>
      <c r="SM21" s="151"/>
      <c r="SN21" s="152"/>
      <c r="SO21" s="151"/>
      <c r="SP21" s="152"/>
      <c r="SQ21" s="151"/>
      <c r="SR21" s="152"/>
      <c r="SS21" s="151"/>
      <c r="ST21" s="152"/>
      <c r="SU21" s="151"/>
      <c r="SV21" s="152"/>
      <c r="SW21" s="151"/>
      <c r="SX21" s="152"/>
      <c r="SY21" s="151"/>
      <c r="SZ21" s="152"/>
      <c r="TA21" s="151"/>
      <c r="TB21" s="152"/>
      <c r="TC21" s="151"/>
      <c r="TD21" s="152"/>
      <c r="TE21" s="151"/>
      <c r="TF21" s="152"/>
      <c r="TG21" s="151"/>
      <c r="TH21" s="152"/>
      <c r="TI21" s="151"/>
      <c r="TJ21" s="152"/>
      <c r="TK21" s="151"/>
      <c r="TL21" s="152"/>
      <c r="TM21" s="151"/>
      <c r="TN21" s="152"/>
      <c r="TO21" s="151"/>
      <c r="TP21" s="152"/>
      <c r="TQ21" s="151"/>
      <c r="TR21" s="152"/>
      <c r="TS21" s="151"/>
      <c r="TT21" s="152"/>
      <c r="TU21" s="151"/>
      <c r="TV21" s="152"/>
      <c r="TW21" s="151"/>
      <c r="TX21" s="152"/>
      <c r="TY21" s="151"/>
      <c r="TZ21" s="152"/>
      <c r="UA21" s="151"/>
      <c r="UB21" s="152"/>
      <c r="UC21" s="151"/>
      <c r="UD21" s="152"/>
      <c r="UE21" s="151"/>
      <c r="UF21" s="152"/>
      <c r="UG21" s="151"/>
      <c r="UH21" s="152"/>
      <c r="UI21" s="151"/>
      <c r="UJ21" s="152"/>
      <c r="UK21" s="151"/>
      <c r="UL21" s="152"/>
      <c r="UM21" s="151"/>
      <c r="UN21" s="152"/>
      <c r="UO21" s="151"/>
      <c r="UP21" s="152"/>
      <c r="UQ21" s="151"/>
      <c r="UR21" s="152"/>
      <c r="US21" s="151"/>
      <c r="UT21" s="152"/>
      <c r="UU21" s="151"/>
      <c r="UV21" s="152"/>
      <c r="UW21" s="151"/>
      <c r="UX21" s="152"/>
      <c r="UY21" s="151"/>
      <c r="UZ21" s="152"/>
      <c r="VA21" s="151"/>
      <c r="VB21" s="152"/>
      <c r="VC21" s="151"/>
      <c r="VD21" s="152"/>
      <c r="VE21" s="151"/>
      <c r="VF21" s="152"/>
      <c r="VG21" s="151"/>
      <c r="VH21" s="152"/>
      <c r="VI21" s="151"/>
      <c r="VJ21" s="152"/>
      <c r="VK21" s="151"/>
      <c r="VL21" s="152"/>
      <c r="VM21" s="151"/>
      <c r="VN21" s="152"/>
      <c r="VO21" s="151"/>
      <c r="VP21" s="152"/>
      <c r="VQ21" s="151"/>
      <c r="VR21" s="152"/>
      <c r="VS21" s="151"/>
      <c r="VT21" s="152"/>
      <c r="VU21" s="151"/>
      <c r="VV21" s="152"/>
      <c r="VW21" s="151"/>
      <c r="VX21" s="152"/>
      <c r="VY21" s="151"/>
      <c r="VZ21" s="152"/>
      <c r="WA21" s="151"/>
      <c r="WB21" s="152"/>
      <c r="WC21" s="151"/>
      <c r="WD21" s="152"/>
      <c r="WE21" s="151"/>
      <c r="WF21" s="152"/>
      <c r="WG21" s="151"/>
      <c r="WH21" s="152"/>
      <c r="WI21" s="151"/>
      <c r="WJ21" s="152"/>
      <c r="WK21" s="151"/>
      <c r="WL21" s="152"/>
      <c r="WM21" s="151"/>
      <c r="WN21" s="152"/>
      <c r="WO21" s="151"/>
      <c r="WP21" s="152"/>
      <c r="WQ21" s="151"/>
      <c r="WR21" s="152"/>
      <c r="WS21" s="151"/>
      <c r="WT21" s="152"/>
      <c r="WU21" s="151"/>
      <c r="WV21" s="152"/>
      <c r="WW21" s="151"/>
      <c r="WX21" s="152"/>
      <c r="WY21" s="151"/>
      <c r="WZ21" s="152"/>
      <c r="XA21" s="151"/>
      <c r="XB21" s="152"/>
      <c r="XC21" s="151"/>
      <c r="XD21" s="152"/>
      <c r="XE21" s="151"/>
      <c r="XF21" s="152"/>
      <c r="XG21" s="151"/>
      <c r="XH21" s="152"/>
      <c r="XI21" s="151"/>
      <c r="XJ21" s="152"/>
      <c r="XK21" s="151"/>
      <c r="XL21" s="152"/>
      <c r="XM21" s="151"/>
      <c r="XN21" s="152"/>
      <c r="XO21" s="151"/>
      <c r="XP21" s="152"/>
      <c r="XQ21" s="151"/>
      <c r="XR21" s="152"/>
      <c r="XS21" s="151"/>
      <c r="XT21" s="152"/>
      <c r="XU21" s="151"/>
      <c r="XV21" s="152"/>
      <c r="XW21" s="151"/>
      <c r="XX21" s="152"/>
      <c r="XY21" s="151"/>
      <c r="XZ21" s="152"/>
      <c r="YA21" s="151"/>
      <c r="YB21" s="152"/>
      <c r="YC21" s="151"/>
      <c r="YD21" s="152"/>
      <c r="YE21" s="151"/>
      <c r="YF21" s="152"/>
      <c r="YG21" s="151"/>
      <c r="YH21" s="152"/>
      <c r="YI21" s="151"/>
    </row>
    <row r="22" spans="1:659" x14ac:dyDescent="0.25">
      <c r="A22" s="179"/>
      <c r="B22" s="188"/>
      <c r="C22" s="188"/>
      <c r="D22" s="190"/>
      <c r="E22" s="192"/>
      <c r="F22" s="152"/>
      <c r="G22" s="151"/>
      <c r="H22" s="152"/>
      <c r="I22" s="151"/>
      <c r="J22" s="152"/>
      <c r="K22" s="151"/>
      <c r="L22" s="152"/>
      <c r="M22" s="151"/>
      <c r="N22" s="152"/>
      <c r="O22" s="151"/>
      <c r="P22" s="152"/>
      <c r="Q22" s="151"/>
      <c r="R22" s="152"/>
      <c r="S22" s="151"/>
      <c r="T22" s="152"/>
      <c r="U22" s="151"/>
      <c r="V22" s="152"/>
      <c r="W22" s="151"/>
      <c r="X22" s="152"/>
      <c r="Y22" s="151"/>
      <c r="Z22" s="152"/>
      <c r="AA22" s="151"/>
      <c r="AB22" s="152"/>
      <c r="AC22" s="151"/>
      <c r="AD22" s="152"/>
      <c r="AE22" s="151"/>
      <c r="AF22" s="152"/>
      <c r="AG22" s="151"/>
      <c r="AH22" s="152"/>
      <c r="AI22" s="151"/>
      <c r="AJ22" s="152"/>
      <c r="AK22" s="151"/>
      <c r="AL22" s="152"/>
      <c r="AM22" s="151"/>
      <c r="AN22" s="152"/>
      <c r="AO22" s="151"/>
      <c r="AP22" s="152"/>
      <c r="AQ22" s="151"/>
      <c r="AR22" s="152"/>
      <c r="AS22" s="151"/>
      <c r="AT22" s="152"/>
      <c r="AU22" s="151"/>
      <c r="AV22" s="152"/>
      <c r="AW22" s="151"/>
      <c r="AX22" s="152"/>
      <c r="AY22" s="151"/>
      <c r="AZ22" s="152"/>
      <c r="BA22" s="151"/>
      <c r="BB22" s="152"/>
      <c r="BC22" s="151"/>
      <c r="BD22" s="152"/>
      <c r="BE22" s="151"/>
      <c r="BF22" s="152"/>
      <c r="BG22" s="151"/>
      <c r="BH22" s="152"/>
      <c r="BI22" s="151"/>
      <c r="BJ22" s="152"/>
      <c r="BK22" s="151"/>
      <c r="BL22" s="152"/>
      <c r="BM22" s="151"/>
      <c r="BN22" s="152"/>
      <c r="BO22" s="151"/>
      <c r="BP22" s="152"/>
      <c r="BQ22" s="151"/>
      <c r="BR22" s="152"/>
      <c r="BS22" s="151"/>
      <c r="BT22" s="152"/>
      <c r="BU22" s="151"/>
      <c r="BV22" s="152"/>
      <c r="BW22" s="151"/>
      <c r="BX22" s="152"/>
      <c r="BY22" s="151"/>
      <c r="BZ22" s="152"/>
      <c r="CA22" s="151"/>
      <c r="CB22" s="152"/>
      <c r="CC22" s="151"/>
      <c r="CD22" s="152"/>
      <c r="CE22" s="151"/>
      <c r="CF22" s="152"/>
      <c r="CG22" s="151"/>
      <c r="CH22" s="152"/>
      <c r="CI22" s="151"/>
      <c r="CJ22" s="152"/>
      <c r="CK22" s="151"/>
      <c r="CL22" s="152"/>
      <c r="CM22" s="151"/>
      <c r="CN22" s="152"/>
      <c r="CO22" s="151"/>
      <c r="CP22" s="152"/>
      <c r="CQ22" s="151"/>
      <c r="CR22" s="152"/>
      <c r="CS22" s="151"/>
      <c r="CT22" s="152"/>
      <c r="CU22" s="151"/>
      <c r="CV22" s="152"/>
      <c r="CW22" s="151"/>
      <c r="CX22" s="152"/>
      <c r="CY22" s="151"/>
      <c r="CZ22" s="152"/>
      <c r="DA22" s="151"/>
      <c r="DB22" s="152"/>
      <c r="DC22" s="151"/>
      <c r="DD22" s="152"/>
      <c r="DE22" s="151"/>
      <c r="DF22" s="152"/>
      <c r="DG22" s="151"/>
      <c r="DH22" s="152"/>
      <c r="DI22" s="151"/>
      <c r="DJ22" s="152"/>
      <c r="DK22" s="151"/>
      <c r="DL22" s="152"/>
      <c r="DM22" s="151"/>
      <c r="DN22" s="152"/>
      <c r="DO22" s="151"/>
      <c r="DP22" s="152"/>
      <c r="DQ22" s="151"/>
      <c r="DR22" s="152"/>
      <c r="DS22" s="151"/>
      <c r="DT22" s="152"/>
      <c r="DU22" s="151"/>
      <c r="DV22" s="152"/>
      <c r="DW22" s="151"/>
      <c r="DX22" s="152"/>
      <c r="DY22" s="151"/>
      <c r="DZ22" s="152"/>
      <c r="EA22" s="151"/>
      <c r="EB22" s="152"/>
      <c r="EC22" s="151"/>
      <c r="ED22" s="152"/>
      <c r="EE22" s="151"/>
      <c r="EF22" s="152"/>
      <c r="EG22" s="151"/>
      <c r="EH22" s="152"/>
      <c r="EI22" s="151"/>
      <c r="EJ22" s="152"/>
      <c r="EK22" s="151"/>
      <c r="EL22" s="152"/>
      <c r="EM22" s="151"/>
      <c r="EN22" s="152"/>
      <c r="EO22" s="151"/>
      <c r="EP22" s="152"/>
      <c r="EQ22" s="151"/>
      <c r="ER22" s="152"/>
      <c r="ES22" s="151"/>
      <c r="ET22" s="152"/>
      <c r="EU22" s="151"/>
      <c r="EV22" s="152"/>
      <c r="EW22" s="151"/>
      <c r="EX22" s="152"/>
      <c r="EY22" s="151"/>
      <c r="EZ22" s="152"/>
      <c r="FA22" s="151"/>
      <c r="FB22" s="152"/>
      <c r="FC22" s="151"/>
      <c r="FD22" s="152"/>
      <c r="FE22" s="151"/>
      <c r="FF22" s="152"/>
      <c r="FG22" s="151"/>
      <c r="FH22" s="152"/>
      <c r="FI22" s="151"/>
      <c r="FJ22" s="152"/>
      <c r="FK22" s="151"/>
      <c r="FL22" s="152"/>
      <c r="FM22" s="151"/>
      <c r="FN22" s="152"/>
      <c r="FO22" s="151"/>
      <c r="FP22" s="152"/>
      <c r="FQ22" s="151"/>
      <c r="FR22" s="152"/>
      <c r="FS22" s="151"/>
      <c r="FT22" s="152"/>
      <c r="FU22" s="151"/>
      <c r="FV22" s="152"/>
      <c r="FW22" s="151"/>
      <c r="FX22" s="152"/>
      <c r="FY22" s="151"/>
      <c r="FZ22" s="152"/>
      <c r="GA22" s="151"/>
      <c r="GB22" s="152"/>
      <c r="GC22" s="151"/>
      <c r="GD22" s="152"/>
      <c r="GE22" s="151"/>
      <c r="GF22" s="152"/>
      <c r="GG22" s="151"/>
      <c r="GH22" s="152"/>
      <c r="GI22" s="151"/>
      <c r="GJ22" s="152"/>
      <c r="GK22" s="151"/>
      <c r="GL22" s="152"/>
      <c r="GM22" s="151"/>
      <c r="GN22" s="152"/>
      <c r="GO22" s="151"/>
      <c r="GP22" s="152"/>
      <c r="GQ22" s="151"/>
      <c r="GR22" s="152"/>
      <c r="GS22" s="151"/>
      <c r="GT22" s="152"/>
      <c r="GU22" s="151"/>
      <c r="GV22" s="152"/>
      <c r="GW22" s="151"/>
      <c r="GX22" s="152"/>
      <c r="GY22" s="151"/>
      <c r="GZ22" s="152"/>
      <c r="HA22" s="151"/>
      <c r="HB22" s="152"/>
      <c r="HC22" s="151"/>
      <c r="HD22" s="152"/>
      <c r="HE22" s="151"/>
      <c r="HF22" s="152"/>
      <c r="HG22" s="151"/>
      <c r="HH22" s="152"/>
      <c r="HI22" s="151"/>
      <c r="HJ22" s="152"/>
      <c r="HK22" s="151"/>
      <c r="HL22" s="152"/>
      <c r="HM22" s="151"/>
      <c r="HN22" s="152"/>
      <c r="HO22" s="151"/>
      <c r="HP22" s="152"/>
      <c r="HQ22" s="151"/>
      <c r="HR22" s="152"/>
      <c r="HS22" s="151"/>
      <c r="HT22" s="152"/>
      <c r="HU22" s="151"/>
      <c r="HV22" s="152"/>
      <c r="HW22" s="151"/>
      <c r="HX22" s="152"/>
      <c r="HY22" s="151"/>
      <c r="HZ22" s="152"/>
      <c r="IA22" s="151"/>
      <c r="IB22" s="152"/>
      <c r="IC22" s="151"/>
      <c r="ID22" s="152"/>
      <c r="IE22" s="151"/>
      <c r="IF22" s="152"/>
      <c r="IG22" s="151"/>
      <c r="IH22" s="152"/>
      <c r="II22" s="151"/>
      <c r="IJ22" s="152"/>
      <c r="IK22" s="151"/>
      <c r="IL22" s="152"/>
      <c r="IM22" s="151"/>
      <c r="IN22" s="152"/>
      <c r="IO22" s="151"/>
      <c r="IP22" s="152"/>
      <c r="IQ22" s="151"/>
      <c r="IR22" s="152"/>
      <c r="IS22" s="151"/>
      <c r="IT22" s="152"/>
      <c r="IU22" s="151"/>
      <c r="IV22" s="152"/>
      <c r="IW22" s="151"/>
      <c r="IX22" s="152"/>
      <c r="IY22" s="151"/>
      <c r="IZ22" s="152"/>
      <c r="JA22" s="151"/>
      <c r="JB22" s="152"/>
      <c r="JC22" s="151"/>
      <c r="JD22" s="152"/>
      <c r="JE22" s="151"/>
      <c r="JF22" s="152"/>
      <c r="JG22" s="151"/>
      <c r="JH22" s="152"/>
      <c r="JI22" s="151"/>
      <c r="JJ22" s="152"/>
      <c r="JK22" s="151"/>
      <c r="JL22" s="152"/>
      <c r="JM22" s="151"/>
      <c r="JN22" s="152"/>
      <c r="JO22" s="151"/>
      <c r="JP22" s="152"/>
      <c r="JQ22" s="151"/>
      <c r="JR22" s="152"/>
      <c r="JS22" s="151"/>
      <c r="JT22" s="152"/>
      <c r="JU22" s="151"/>
      <c r="JV22" s="152"/>
      <c r="JW22" s="151"/>
      <c r="JX22" s="152"/>
      <c r="JY22" s="151"/>
      <c r="JZ22" s="152"/>
      <c r="KA22" s="151"/>
      <c r="KB22" s="152"/>
      <c r="KC22" s="151"/>
      <c r="KD22" s="152"/>
      <c r="KE22" s="151"/>
      <c r="KF22" s="152"/>
      <c r="KG22" s="151"/>
      <c r="KH22" s="152"/>
      <c r="KI22" s="151"/>
      <c r="KJ22" s="152"/>
      <c r="KK22" s="151"/>
      <c r="KL22" s="152"/>
      <c r="KM22" s="151"/>
      <c r="KN22" s="152"/>
      <c r="KO22" s="151"/>
      <c r="KP22" s="152"/>
      <c r="KQ22" s="151"/>
      <c r="KR22" s="152"/>
      <c r="KS22" s="151"/>
      <c r="KT22" s="152"/>
      <c r="KU22" s="151"/>
      <c r="KV22" s="152"/>
      <c r="KW22" s="151"/>
      <c r="KX22" s="152"/>
      <c r="KY22" s="151"/>
      <c r="KZ22" s="152"/>
      <c r="LA22" s="151"/>
      <c r="LB22" s="152"/>
      <c r="LC22" s="151"/>
      <c r="LD22" s="152"/>
      <c r="LE22" s="151"/>
      <c r="LF22" s="152"/>
      <c r="LG22" s="151"/>
      <c r="LH22" s="152"/>
      <c r="LI22" s="151"/>
      <c r="LJ22" s="152"/>
      <c r="LK22" s="151"/>
      <c r="LL22" s="152"/>
      <c r="LM22" s="151"/>
      <c r="LN22" s="152"/>
      <c r="LO22" s="151"/>
      <c r="LP22" s="152"/>
      <c r="LQ22" s="151"/>
      <c r="LR22" s="152"/>
      <c r="LS22" s="151"/>
      <c r="LT22" s="152"/>
      <c r="LU22" s="151"/>
      <c r="LV22" s="152"/>
      <c r="LW22" s="151"/>
      <c r="LX22" s="152"/>
      <c r="LY22" s="151"/>
      <c r="LZ22" s="152"/>
      <c r="MA22" s="151"/>
      <c r="MB22" s="152"/>
      <c r="MC22" s="151"/>
      <c r="MD22" s="152"/>
      <c r="ME22" s="151"/>
      <c r="MF22" s="152"/>
      <c r="MG22" s="151"/>
      <c r="MH22" s="152"/>
      <c r="MI22" s="151"/>
      <c r="MJ22" s="152"/>
      <c r="MK22" s="151"/>
      <c r="ML22" s="152"/>
      <c r="MM22" s="151"/>
      <c r="MN22" s="152"/>
      <c r="MO22" s="151"/>
      <c r="MP22" s="152"/>
      <c r="MQ22" s="151"/>
      <c r="MR22" s="152"/>
      <c r="MS22" s="151"/>
      <c r="MT22" s="152"/>
      <c r="MU22" s="151"/>
      <c r="MV22" s="152"/>
      <c r="MW22" s="151"/>
      <c r="MX22" s="152"/>
      <c r="MY22" s="151"/>
      <c r="MZ22" s="152"/>
      <c r="NA22" s="151"/>
      <c r="NB22" s="152"/>
      <c r="NC22" s="151"/>
      <c r="ND22" s="152"/>
      <c r="NE22" s="151"/>
      <c r="NF22" s="152"/>
      <c r="NG22" s="151"/>
      <c r="NH22" s="152"/>
      <c r="NI22" s="151"/>
      <c r="NJ22" s="152"/>
      <c r="NK22" s="151"/>
      <c r="NL22" s="152"/>
      <c r="NM22" s="151"/>
      <c r="NN22" s="152"/>
      <c r="NO22" s="151"/>
      <c r="NP22" s="152"/>
      <c r="NQ22" s="151"/>
      <c r="NR22" s="152"/>
      <c r="NS22" s="151"/>
      <c r="NT22" s="152"/>
      <c r="NU22" s="151"/>
      <c r="NV22" s="152"/>
      <c r="NW22" s="151"/>
      <c r="NX22" s="152"/>
      <c r="NY22" s="151"/>
      <c r="NZ22" s="152"/>
      <c r="OA22" s="151"/>
      <c r="OB22" s="152"/>
      <c r="OC22" s="151"/>
      <c r="OD22" s="152"/>
      <c r="OE22" s="151"/>
      <c r="OF22" s="152"/>
      <c r="OG22" s="151"/>
      <c r="OH22" s="152"/>
      <c r="OI22" s="151"/>
      <c r="OJ22" s="152"/>
      <c r="OK22" s="151"/>
      <c r="OL22" s="152"/>
      <c r="OM22" s="151"/>
      <c r="ON22" s="152"/>
      <c r="OO22" s="151"/>
      <c r="OP22" s="152"/>
      <c r="OQ22" s="151"/>
      <c r="OR22" s="152"/>
      <c r="OS22" s="151"/>
      <c r="OT22" s="152"/>
      <c r="OU22" s="151"/>
      <c r="OV22" s="152"/>
      <c r="OW22" s="151"/>
      <c r="OX22" s="152"/>
      <c r="OY22" s="151"/>
      <c r="OZ22" s="152"/>
      <c r="PA22" s="151"/>
      <c r="PB22" s="152"/>
      <c r="PC22" s="151"/>
      <c r="PD22" s="152"/>
      <c r="PE22" s="151"/>
      <c r="PF22" s="152"/>
      <c r="PG22" s="151"/>
      <c r="PH22" s="152"/>
      <c r="PI22" s="151"/>
      <c r="PJ22" s="152"/>
      <c r="PK22" s="151"/>
      <c r="PL22" s="152"/>
      <c r="PM22" s="151"/>
      <c r="PN22" s="152"/>
      <c r="PO22" s="151"/>
      <c r="PP22" s="152"/>
      <c r="PQ22" s="151"/>
      <c r="PR22" s="152"/>
      <c r="PS22" s="151"/>
      <c r="PT22" s="152"/>
      <c r="PU22" s="151"/>
      <c r="PV22" s="152"/>
      <c r="PW22" s="151"/>
      <c r="PX22" s="152"/>
      <c r="PY22" s="151"/>
      <c r="PZ22" s="152"/>
      <c r="QA22" s="151"/>
      <c r="QB22" s="152"/>
      <c r="QC22" s="151"/>
      <c r="QD22" s="152"/>
      <c r="QE22" s="151"/>
      <c r="QF22" s="152"/>
      <c r="QG22" s="151"/>
      <c r="QH22" s="152"/>
      <c r="QI22" s="151"/>
      <c r="QJ22" s="152"/>
      <c r="QK22" s="151"/>
      <c r="QL22" s="152"/>
      <c r="QM22" s="151"/>
      <c r="QN22" s="152"/>
      <c r="QO22" s="151"/>
      <c r="QP22" s="152"/>
      <c r="QQ22" s="151"/>
      <c r="QR22" s="152"/>
      <c r="QS22" s="151"/>
      <c r="QT22" s="152"/>
      <c r="QU22" s="151"/>
      <c r="QV22" s="152"/>
      <c r="QW22" s="151"/>
      <c r="QX22" s="152"/>
      <c r="QY22" s="151"/>
      <c r="QZ22" s="152"/>
      <c r="RA22" s="151"/>
      <c r="RB22" s="152"/>
      <c r="RC22" s="151"/>
      <c r="RD22" s="152"/>
      <c r="RE22" s="151"/>
      <c r="RF22" s="152"/>
      <c r="RG22" s="151"/>
      <c r="RH22" s="152"/>
      <c r="RI22" s="151"/>
      <c r="RJ22" s="152"/>
      <c r="RK22" s="151"/>
      <c r="RL22" s="152"/>
      <c r="RM22" s="151"/>
      <c r="RN22" s="152"/>
      <c r="RO22" s="151"/>
      <c r="RP22" s="152"/>
      <c r="RQ22" s="151"/>
      <c r="RR22" s="152"/>
      <c r="RS22" s="151"/>
      <c r="RT22" s="152"/>
      <c r="RU22" s="151"/>
      <c r="RV22" s="152"/>
      <c r="RW22" s="151"/>
      <c r="RX22" s="152"/>
      <c r="RY22" s="151"/>
      <c r="RZ22" s="152"/>
      <c r="SA22" s="151"/>
      <c r="SB22" s="152"/>
      <c r="SC22" s="151"/>
      <c r="SD22" s="152"/>
      <c r="SE22" s="151"/>
      <c r="SF22" s="152"/>
      <c r="SG22" s="151"/>
      <c r="SH22" s="152"/>
      <c r="SI22" s="151"/>
      <c r="SJ22" s="152"/>
      <c r="SK22" s="151"/>
      <c r="SL22" s="152"/>
      <c r="SM22" s="151"/>
      <c r="SN22" s="152"/>
      <c r="SO22" s="151"/>
      <c r="SP22" s="152"/>
      <c r="SQ22" s="151"/>
      <c r="SR22" s="152"/>
      <c r="SS22" s="151"/>
      <c r="ST22" s="152"/>
      <c r="SU22" s="151"/>
      <c r="SV22" s="152"/>
      <c r="SW22" s="151"/>
      <c r="SX22" s="152"/>
      <c r="SY22" s="151"/>
      <c r="SZ22" s="152"/>
      <c r="TA22" s="151"/>
      <c r="TB22" s="152"/>
      <c r="TC22" s="151"/>
      <c r="TD22" s="152"/>
      <c r="TE22" s="151"/>
      <c r="TF22" s="152"/>
      <c r="TG22" s="151"/>
      <c r="TH22" s="152"/>
      <c r="TI22" s="151"/>
      <c r="TJ22" s="152"/>
      <c r="TK22" s="151"/>
      <c r="TL22" s="152"/>
      <c r="TM22" s="151"/>
      <c r="TN22" s="152"/>
      <c r="TO22" s="151"/>
      <c r="TP22" s="152"/>
      <c r="TQ22" s="151"/>
      <c r="TR22" s="152"/>
      <c r="TS22" s="151"/>
      <c r="TT22" s="152"/>
      <c r="TU22" s="151"/>
      <c r="TV22" s="152"/>
      <c r="TW22" s="151"/>
      <c r="TX22" s="152"/>
      <c r="TY22" s="151"/>
      <c r="TZ22" s="152"/>
      <c r="UA22" s="151"/>
      <c r="UB22" s="152"/>
      <c r="UC22" s="151"/>
      <c r="UD22" s="152"/>
      <c r="UE22" s="151"/>
      <c r="UF22" s="152"/>
      <c r="UG22" s="151"/>
      <c r="UH22" s="152"/>
      <c r="UI22" s="151"/>
      <c r="UJ22" s="152"/>
      <c r="UK22" s="151"/>
      <c r="UL22" s="152"/>
      <c r="UM22" s="151"/>
      <c r="UN22" s="152"/>
      <c r="UO22" s="151"/>
      <c r="UP22" s="152"/>
      <c r="UQ22" s="151"/>
      <c r="UR22" s="152"/>
      <c r="US22" s="151"/>
      <c r="UT22" s="152"/>
      <c r="UU22" s="151"/>
      <c r="UV22" s="152"/>
      <c r="UW22" s="151"/>
      <c r="UX22" s="152"/>
      <c r="UY22" s="151"/>
      <c r="UZ22" s="152"/>
      <c r="VA22" s="151"/>
      <c r="VB22" s="152"/>
      <c r="VC22" s="151"/>
      <c r="VD22" s="152"/>
      <c r="VE22" s="151"/>
      <c r="VF22" s="152"/>
      <c r="VG22" s="151"/>
      <c r="VH22" s="152"/>
      <c r="VI22" s="151"/>
      <c r="VJ22" s="152"/>
      <c r="VK22" s="151"/>
      <c r="VL22" s="152"/>
      <c r="VM22" s="151"/>
      <c r="VN22" s="152"/>
      <c r="VO22" s="151"/>
      <c r="VP22" s="152"/>
      <c r="VQ22" s="151"/>
      <c r="VR22" s="152"/>
      <c r="VS22" s="151"/>
      <c r="VT22" s="152"/>
      <c r="VU22" s="151"/>
      <c r="VV22" s="152"/>
      <c r="VW22" s="151"/>
      <c r="VX22" s="152"/>
      <c r="VY22" s="151"/>
      <c r="VZ22" s="152"/>
      <c r="WA22" s="151"/>
      <c r="WB22" s="152"/>
      <c r="WC22" s="151"/>
      <c r="WD22" s="152"/>
      <c r="WE22" s="151"/>
      <c r="WF22" s="152"/>
      <c r="WG22" s="151"/>
      <c r="WH22" s="152"/>
      <c r="WI22" s="151"/>
      <c r="WJ22" s="152"/>
      <c r="WK22" s="151"/>
      <c r="WL22" s="152"/>
      <c r="WM22" s="151"/>
      <c r="WN22" s="152"/>
      <c r="WO22" s="151"/>
      <c r="WP22" s="152"/>
      <c r="WQ22" s="151"/>
      <c r="WR22" s="152"/>
      <c r="WS22" s="151"/>
      <c r="WT22" s="152"/>
      <c r="WU22" s="151"/>
      <c r="WV22" s="152"/>
      <c r="WW22" s="151"/>
      <c r="WX22" s="152"/>
      <c r="WY22" s="151"/>
      <c r="WZ22" s="152"/>
      <c r="XA22" s="151"/>
      <c r="XB22" s="152"/>
      <c r="XC22" s="151"/>
      <c r="XD22" s="152"/>
      <c r="XE22" s="151"/>
      <c r="XF22" s="152"/>
      <c r="XG22" s="151"/>
      <c r="XH22" s="152"/>
      <c r="XI22" s="151"/>
      <c r="XJ22" s="152"/>
      <c r="XK22" s="151"/>
      <c r="XL22" s="152"/>
      <c r="XM22" s="151"/>
      <c r="XN22" s="152"/>
      <c r="XO22" s="151"/>
      <c r="XP22" s="152"/>
      <c r="XQ22" s="151"/>
      <c r="XR22" s="152"/>
      <c r="XS22" s="151"/>
      <c r="XT22" s="152"/>
      <c r="XU22" s="151"/>
      <c r="XV22" s="152"/>
      <c r="XW22" s="151"/>
      <c r="XX22" s="152"/>
      <c r="XY22" s="151"/>
      <c r="XZ22" s="152"/>
      <c r="YA22" s="151"/>
      <c r="YB22" s="152"/>
      <c r="YC22" s="151"/>
      <c r="YD22" s="152"/>
      <c r="YE22" s="151"/>
      <c r="YF22" s="152"/>
      <c r="YG22" s="151"/>
      <c r="YH22" s="152"/>
      <c r="YI22" s="151"/>
    </row>
    <row r="23" spans="1:659" x14ac:dyDescent="0.25">
      <c r="A23" s="186" t="str">
        <f>IF(INFO_VEHICULES!H11="","",INFO_VEHICULES!H11)</f>
        <v>GIM</v>
      </c>
      <c r="B23" s="184">
        <f>IF(INFO_VEHICULES!B11="","",INFO_VEHICULES!B11)</f>
        <v>5507</v>
      </c>
      <c r="C23" s="184" t="str">
        <f>IF(INFO_VEHICULES!C11="","",INFO_VEHICULES!C11)</f>
        <v>BJ-051-PF</v>
      </c>
      <c r="D23" s="182" t="str">
        <f>IF(INFO_VEHICULES!E11="","",INFO_VEHICULES!E11)</f>
        <v>SETRA 315H457 (782SM19)</v>
      </c>
      <c r="E23" s="180">
        <f>IF(INFO_VEHICULES!C11="","",IF(INFO_VEHICULES!D11="","non rensiegner",INFO_VEHICULES!D11))</f>
        <v>57</v>
      </c>
      <c r="F23" s="152"/>
      <c r="G23" s="151" t="str">
        <f>IF([2]BD!AD20=1,VLOOKUP(CONCATENATE(F21,[2]INFO_VEHICULES!A19),[2]BD!AA20:AB10018,2),"")</f>
        <v/>
      </c>
      <c r="H23" s="152"/>
      <c r="I23" s="151"/>
      <c r="J23" s="152"/>
      <c r="K23" s="151"/>
      <c r="L23" s="152"/>
      <c r="M23" s="151"/>
      <c r="N23" s="152"/>
      <c r="O23" s="151"/>
      <c r="P23" s="152"/>
      <c r="Q23" s="151"/>
      <c r="R23" s="152"/>
      <c r="S23" s="151"/>
      <c r="T23" s="152"/>
      <c r="U23" s="151"/>
      <c r="V23" s="152"/>
      <c r="W23" s="151"/>
      <c r="X23" s="152"/>
      <c r="Y23" s="151"/>
      <c r="Z23" s="152"/>
      <c r="AA23" s="151"/>
      <c r="AB23" s="152"/>
      <c r="AC23" s="151"/>
      <c r="AD23" s="152"/>
      <c r="AE23" s="151"/>
      <c r="AF23" s="152"/>
      <c r="AG23" s="151"/>
      <c r="AH23" s="152"/>
      <c r="AI23" s="151"/>
      <c r="AJ23" s="152"/>
      <c r="AK23" s="151"/>
      <c r="AL23" s="152"/>
      <c r="AM23" s="151"/>
      <c r="AN23" s="152"/>
      <c r="AO23" s="151"/>
      <c r="AP23" s="152"/>
      <c r="AQ23" s="151"/>
      <c r="AR23" s="152"/>
      <c r="AS23" s="151"/>
      <c r="AT23" s="152"/>
      <c r="AU23" s="151"/>
      <c r="AV23" s="152"/>
      <c r="AW23" s="151"/>
      <c r="AX23" s="152"/>
      <c r="AY23" s="151"/>
      <c r="AZ23" s="152"/>
      <c r="BA23" s="151"/>
      <c r="BB23" s="152"/>
      <c r="BC23" s="151"/>
      <c r="BD23" s="152"/>
      <c r="BE23" s="151"/>
      <c r="BF23" s="152"/>
      <c r="BG23" s="151"/>
      <c r="BH23" s="152"/>
      <c r="BI23" s="151"/>
      <c r="BJ23" s="152"/>
      <c r="BK23" s="151"/>
      <c r="BL23" s="152"/>
      <c r="BM23" s="151"/>
      <c r="BN23" s="152"/>
      <c r="BO23" s="151"/>
      <c r="BP23" s="152"/>
      <c r="BQ23" s="151"/>
      <c r="BR23" s="152"/>
      <c r="BS23" s="151"/>
      <c r="BT23" s="152"/>
      <c r="BU23" s="151"/>
      <c r="BV23" s="152"/>
      <c r="BW23" s="151"/>
      <c r="BX23" s="152"/>
      <c r="BY23" s="151"/>
      <c r="BZ23" s="152"/>
      <c r="CA23" s="151"/>
      <c r="CB23" s="152"/>
      <c r="CC23" s="151"/>
      <c r="CD23" s="152"/>
      <c r="CE23" s="151"/>
      <c r="CF23" s="152"/>
      <c r="CG23" s="151"/>
      <c r="CH23" s="152"/>
      <c r="CI23" s="151"/>
      <c r="CJ23" s="152"/>
      <c r="CK23" s="151"/>
      <c r="CL23" s="152"/>
      <c r="CM23" s="151"/>
      <c r="CN23" s="152"/>
      <c r="CO23" s="151"/>
      <c r="CP23" s="152"/>
      <c r="CQ23" s="151"/>
      <c r="CR23" s="152"/>
      <c r="CS23" s="151"/>
      <c r="CT23" s="152"/>
      <c r="CU23" s="151"/>
      <c r="CV23" s="152"/>
      <c r="CW23" s="151"/>
      <c r="CX23" s="152"/>
      <c r="CY23" s="151"/>
      <c r="CZ23" s="152"/>
      <c r="DA23" s="151"/>
      <c r="DB23" s="152"/>
      <c r="DC23" s="151"/>
      <c r="DD23" s="152"/>
      <c r="DE23" s="151"/>
      <c r="DF23" s="152"/>
      <c r="DG23" s="151"/>
      <c r="DH23" s="152"/>
      <c r="DI23" s="151"/>
      <c r="DJ23" s="152"/>
      <c r="DK23" s="151"/>
      <c r="DL23" s="152"/>
      <c r="DM23" s="151"/>
      <c r="DN23" s="152"/>
      <c r="DO23" s="151"/>
      <c r="DP23" s="152"/>
      <c r="DQ23" s="151"/>
      <c r="DR23" s="152"/>
      <c r="DS23" s="151"/>
      <c r="DT23" s="152"/>
      <c r="DU23" s="151"/>
      <c r="DV23" s="152"/>
      <c r="DW23" s="151"/>
      <c r="DX23" s="152"/>
      <c r="DY23" s="151"/>
      <c r="DZ23" s="152"/>
      <c r="EA23" s="151"/>
      <c r="EB23" s="152"/>
      <c r="EC23" s="151"/>
      <c r="ED23" s="152"/>
      <c r="EE23" s="151"/>
      <c r="EF23" s="152"/>
      <c r="EG23" s="151"/>
      <c r="EH23" s="152"/>
      <c r="EI23" s="151"/>
      <c r="EJ23" s="152"/>
      <c r="EK23" s="151"/>
      <c r="EL23" s="152"/>
      <c r="EM23" s="151"/>
      <c r="EN23" s="152"/>
      <c r="EO23" s="151"/>
      <c r="EP23" s="152"/>
      <c r="EQ23" s="151"/>
      <c r="ER23" s="152"/>
      <c r="ES23" s="151"/>
      <c r="ET23" s="152"/>
      <c r="EU23" s="151"/>
      <c r="EV23" s="152"/>
      <c r="EW23" s="151"/>
      <c r="EX23" s="152"/>
      <c r="EY23" s="151"/>
      <c r="EZ23" s="152"/>
      <c r="FA23" s="151"/>
      <c r="FB23" s="152"/>
      <c r="FC23" s="151"/>
      <c r="FD23" s="152"/>
      <c r="FE23" s="151"/>
      <c r="FF23" s="152"/>
      <c r="FG23" s="151"/>
      <c r="FH23" s="152"/>
      <c r="FI23" s="151"/>
      <c r="FJ23" s="152"/>
      <c r="FK23" s="151"/>
      <c r="FL23" s="152"/>
      <c r="FM23" s="151"/>
      <c r="FN23" s="152"/>
      <c r="FO23" s="151"/>
      <c r="FP23" s="152"/>
      <c r="FQ23" s="151"/>
      <c r="FR23" s="152"/>
      <c r="FS23" s="151"/>
      <c r="FT23" s="152"/>
      <c r="FU23" s="151"/>
      <c r="FV23" s="152"/>
      <c r="FW23" s="151"/>
      <c r="FX23" s="152"/>
      <c r="FY23" s="151"/>
      <c r="FZ23" s="152"/>
      <c r="GA23" s="151"/>
      <c r="GB23" s="152"/>
      <c r="GC23" s="151"/>
      <c r="GD23" s="152"/>
      <c r="GE23" s="151"/>
      <c r="GF23" s="152"/>
      <c r="GG23" s="151"/>
      <c r="GH23" s="152"/>
      <c r="GI23" s="151"/>
      <c r="GJ23" s="152"/>
      <c r="GK23" s="151"/>
      <c r="GL23" s="152"/>
      <c r="GM23" s="151"/>
      <c r="GN23" s="152"/>
      <c r="GO23" s="151"/>
      <c r="GP23" s="152"/>
      <c r="GQ23" s="151"/>
      <c r="GR23" s="152"/>
      <c r="GS23" s="151"/>
      <c r="GT23" s="152"/>
      <c r="GU23" s="151"/>
      <c r="GV23" s="152"/>
      <c r="GW23" s="151"/>
      <c r="GX23" s="152"/>
      <c r="GY23" s="151"/>
      <c r="GZ23" s="152"/>
      <c r="HA23" s="151"/>
      <c r="HB23" s="152"/>
      <c r="HC23" s="151"/>
      <c r="HD23" s="152"/>
      <c r="HE23" s="151"/>
      <c r="HF23" s="152"/>
      <c r="HG23" s="151"/>
      <c r="HH23" s="152"/>
      <c r="HI23" s="151"/>
      <c r="HJ23" s="152"/>
      <c r="HK23" s="151"/>
      <c r="HL23" s="152"/>
      <c r="HM23" s="151"/>
      <c r="HN23" s="152"/>
      <c r="HO23" s="151"/>
      <c r="HP23" s="152"/>
      <c r="HQ23" s="151"/>
      <c r="HR23" s="152"/>
      <c r="HS23" s="151"/>
      <c r="HT23" s="152"/>
      <c r="HU23" s="151"/>
      <c r="HV23" s="152"/>
      <c r="HW23" s="151"/>
      <c r="HX23" s="152"/>
      <c r="HY23" s="151"/>
      <c r="HZ23" s="152"/>
      <c r="IA23" s="151"/>
      <c r="IB23" s="152"/>
      <c r="IC23" s="151"/>
      <c r="ID23" s="152"/>
      <c r="IE23" s="151"/>
      <c r="IF23" s="152"/>
      <c r="IG23" s="151"/>
      <c r="IH23" s="152"/>
      <c r="II23" s="151"/>
      <c r="IJ23" s="152"/>
      <c r="IK23" s="151"/>
      <c r="IL23" s="152"/>
      <c r="IM23" s="151"/>
      <c r="IN23" s="152"/>
      <c r="IO23" s="151"/>
      <c r="IP23" s="152"/>
      <c r="IQ23" s="151"/>
      <c r="IR23" s="152"/>
      <c r="IS23" s="151"/>
      <c r="IT23" s="152"/>
      <c r="IU23" s="151"/>
      <c r="IV23" s="152"/>
      <c r="IW23" s="151"/>
      <c r="IX23" s="152"/>
      <c r="IY23" s="151"/>
      <c r="IZ23" s="152"/>
      <c r="JA23" s="151"/>
      <c r="JB23" s="152"/>
      <c r="JC23" s="151"/>
      <c r="JD23" s="152"/>
      <c r="JE23" s="151"/>
      <c r="JF23" s="152"/>
      <c r="JG23" s="151"/>
      <c r="JH23" s="152"/>
      <c r="JI23" s="151"/>
      <c r="JJ23" s="152"/>
      <c r="JK23" s="151"/>
      <c r="JL23" s="152"/>
      <c r="JM23" s="151"/>
      <c r="JN23" s="152"/>
      <c r="JO23" s="151"/>
      <c r="JP23" s="152"/>
      <c r="JQ23" s="151"/>
      <c r="JR23" s="152"/>
      <c r="JS23" s="151"/>
      <c r="JT23" s="152"/>
      <c r="JU23" s="151"/>
      <c r="JV23" s="152"/>
      <c r="JW23" s="151"/>
      <c r="JX23" s="152"/>
      <c r="JY23" s="151"/>
      <c r="JZ23" s="152"/>
      <c r="KA23" s="151"/>
      <c r="KB23" s="152"/>
      <c r="KC23" s="151"/>
      <c r="KD23" s="152"/>
      <c r="KE23" s="151"/>
      <c r="KF23" s="152"/>
      <c r="KG23" s="151"/>
      <c r="KH23" s="152"/>
      <c r="KI23" s="151"/>
      <c r="KJ23" s="152"/>
      <c r="KK23" s="151"/>
      <c r="KL23" s="152"/>
      <c r="KM23" s="151"/>
      <c r="KN23" s="152"/>
      <c r="KO23" s="151"/>
      <c r="KP23" s="152"/>
      <c r="KQ23" s="151"/>
      <c r="KR23" s="152"/>
      <c r="KS23" s="151"/>
      <c r="KT23" s="152"/>
      <c r="KU23" s="151"/>
      <c r="KV23" s="152"/>
      <c r="KW23" s="151"/>
      <c r="KX23" s="152"/>
      <c r="KY23" s="151"/>
      <c r="KZ23" s="152"/>
      <c r="LA23" s="151"/>
      <c r="LB23" s="152"/>
      <c r="LC23" s="151"/>
      <c r="LD23" s="152"/>
      <c r="LE23" s="151"/>
      <c r="LF23" s="152"/>
      <c r="LG23" s="151"/>
      <c r="LH23" s="152"/>
      <c r="LI23" s="151"/>
      <c r="LJ23" s="152"/>
      <c r="LK23" s="151"/>
      <c r="LL23" s="152"/>
      <c r="LM23" s="151"/>
      <c r="LN23" s="152"/>
      <c r="LO23" s="151"/>
      <c r="LP23" s="152"/>
      <c r="LQ23" s="151"/>
      <c r="LR23" s="152"/>
      <c r="LS23" s="151"/>
      <c r="LT23" s="152"/>
      <c r="LU23" s="151"/>
      <c r="LV23" s="152"/>
      <c r="LW23" s="151"/>
      <c r="LX23" s="152"/>
      <c r="LY23" s="151"/>
      <c r="LZ23" s="152"/>
      <c r="MA23" s="151"/>
      <c r="MB23" s="152"/>
      <c r="MC23" s="151"/>
      <c r="MD23" s="152"/>
      <c r="ME23" s="151"/>
      <c r="MF23" s="152"/>
      <c r="MG23" s="151"/>
      <c r="MH23" s="152"/>
      <c r="MI23" s="151"/>
      <c r="MJ23" s="152"/>
      <c r="MK23" s="151"/>
      <c r="ML23" s="152"/>
      <c r="MM23" s="151"/>
      <c r="MN23" s="152"/>
      <c r="MO23" s="151"/>
      <c r="MP23" s="152"/>
      <c r="MQ23" s="151"/>
      <c r="MR23" s="152"/>
      <c r="MS23" s="151"/>
      <c r="MT23" s="152"/>
      <c r="MU23" s="151"/>
      <c r="MV23" s="152"/>
      <c r="MW23" s="151"/>
      <c r="MX23" s="152"/>
      <c r="MY23" s="151"/>
      <c r="MZ23" s="152"/>
      <c r="NA23" s="151"/>
      <c r="NB23" s="152"/>
      <c r="NC23" s="151"/>
      <c r="ND23" s="152"/>
      <c r="NE23" s="151"/>
      <c r="NF23" s="152"/>
      <c r="NG23" s="151"/>
      <c r="NH23" s="152"/>
      <c r="NI23" s="151"/>
      <c r="NJ23" s="152"/>
      <c r="NK23" s="151"/>
      <c r="NL23" s="152"/>
      <c r="NM23" s="151"/>
      <c r="NN23" s="152"/>
      <c r="NO23" s="151"/>
      <c r="NP23" s="152"/>
      <c r="NQ23" s="151"/>
      <c r="NR23" s="152"/>
      <c r="NS23" s="151"/>
      <c r="NT23" s="152"/>
      <c r="NU23" s="151"/>
      <c r="NV23" s="152"/>
      <c r="NW23" s="151"/>
      <c r="NX23" s="152"/>
      <c r="NY23" s="151"/>
      <c r="NZ23" s="152"/>
      <c r="OA23" s="151"/>
      <c r="OB23" s="152"/>
      <c r="OC23" s="151"/>
      <c r="OD23" s="152"/>
      <c r="OE23" s="151"/>
      <c r="OF23" s="152"/>
      <c r="OG23" s="151"/>
      <c r="OH23" s="152"/>
      <c r="OI23" s="151"/>
      <c r="OJ23" s="152"/>
      <c r="OK23" s="151"/>
      <c r="OL23" s="152"/>
      <c r="OM23" s="151"/>
      <c r="ON23" s="152"/>
      <c r="OO23" s="151"/>
      <c r="OP23" s="152"/>
      <c r="OQ23" s="151"/>
      <c r="OR23" s="152"/>
      <c r="OS23" s="151"/>
      <c r="OT23" s="152"/>
      <c r="OU23" s="151"/>
      <c r="OV23" s="152"/>
      <c r="OW23" s="151"/>
      <c r="OX23" s="152"/>
      <c r="OY23" s="151"/>
      <c r="OZ23" s="152"/>
      <c r="PA23" s="151"/>
      <c r="PB23" s="152"/>
      <c r="PC23" s="151"/>
      <c r="PD23" s="152"/>
      <c r="PE23" s="151"/>
      <c r="PF23" s="152"/>
      <c r="PG23" s="151"/>
      <c r="PH23" s="152"/>
      <c r="PI23" s="151"/>
      <c r="PJ23" s="152"/>
      <c r="PK23" s="151"/>
      <c r="PL23" s="152"/>
      <c r="PM23" s="151"/>
      <c r="PN23" s="152"/>
      <c r="PO23" s="151"/>
      <c r="PP23" s="152"/>
      <c r="PQ23" s="151"/>
      <c r="PR23" s="152"/>
      <c r="PS23" s="151"/>
      <c r="PT23" s="152"/>
      <c r="PU23" s="151"/>
      <c r="PV23" s="152"/>
      <c r="PW23" s="151"/>
      <c r="PX23" s="152"/>
      <c r="PY23" s="151"/>
      <c r="PZ23" s="152"/>
      <c r="QA23" s="151"/>
      <c r="QB23" s="152"/>
      <c r="QC23" s="151"/>
      <c r="QD23" s="152"/>
      <c r="QE23" s="151"/>
      <c r="QF23" s="152"/>
      <c r="QG23" s="151"/>
      <c r="QH23" s="152"/>
      <c r="QI23" s="151"/>
      <c r="QJ23" s="152"/>
      <c r="QK23" s="151"/>
      <c r="QL23" s="152"/>
      <c r="QM23" s="151"/>
      <c r="QN23" s="152"/>
      <c r="QO23" s="151"/>
      <c r="QP23" s="152"/>
      <c r="QQ23" s="151"/>
      <c r="QR23" s="152"/>
      <c r="QS23" s="151"/>
      <c r="QT23" s="152"/>
      <c r="QU23" s="151"/>
      <c r="QV23" s="152"/>
      <c r="QW23" s="151"/>
      <c r="QX23" s="152"/>
      <c r="QY23" s="151"/>
      <c r="QZ23" s="152"/>
      <c r="RA23" s="151"/>
      <c r="RB23" s="152"/>
      <c r="RC23" s="151"/>
      <c r="RD23" s="152"/>
      <c r="RE23" s="151"/>
      <c r="RF23" s="152"/>
      <c r="RG23" s="151"/>
      <c r="RH23" s="152"/>
      <c r="RI23" s="151"/>
      <c r="RJ23" s="152"/>
      <c r="RK23" s="151"/>
      <c r="RL23" s="152"/>
      <c r="RM23" s="151"/>
      <c r="RN23" s="152"/>
      <c r="RO23" s="151"/>
      <c r="RP23" s="152"/>
      <c r="RQ23" s="151"/>
      <c r="RR23" s="152"/>
      <c r="RS23" s="151"/>
      <c r="RT23" s="152"/>
      <c r="RU23" s="151"/>
      <c r="RV23" s="152"/>
      <c r="RW23" s="151"/>
      <c r="RX23" s="152"/>
      <c r="RY23" s="151"/>
      <c r="RZ23" s="152"/>
      <c r="SA23" s="151"/>
      <c r="SB23" s="152"/>
      <c r="SC23" s="151"/>
      <c r="SD23" s="152"/>
      <c r="SE23" s="151"/>
      <c r="SF23" s="152"/>
      <c r="SG23" s="151"/>
      <c r="SH23" s="152"/>
      <c r="SI23" s="151"/>
      <c r="SJ23" s="152"/>
      <c r="SK23" s="151"/>
      <c r="SL23" s="152"/>
      <c r="SM23" s="151"/>
      <c r="SN23" s="152"/>
      <c r="SO23" s="151"/>
      <c r="SP23" s="152"/>
      <c r="SQ23" s="151"/>
      <c r="SR23" s="152"/>
      <c r="SS23" s="151"/>
      <c r="ST23" s="152"/>
      <c r="SU23" s="151"/>
      <c r="SV23" s="152"/>
      <c r="SW23" s="151"/>
      <c r="SX23" s="152"/>
      <c r="SY23" s="151"/>
      <c r="SZ23" s="152"/>
      <c r="TA23" s="151"/>
      <c r="TB23" s="152"/>
      <c r="TC23" s="151"/>
      <c r="TD23" s="152"/>
      <c r="TE23" s="151"/>
      <c r="TF23" s="152"/>
      <c r="TG23" s="151"/>
      <c r="TH23" s="152"/>
      <c r="TI23" s="151"/>
      <c r="TJ23" s="152"/>
      <c r="TK23" s="151"/>
      <c r="TL23" s="152"/>
      <c r="TM23" s="151"/>
      <c r="TN23" s="152"/>
      <c r="TO23" s="151"/>
      <c r="TP23" s="152"/>
      <c r="TQ23" s="151"/>
      <c r="TR23" s="152"/>
      <c r="TS23" s="151"/>
      <c r="TT23" s="152"/>
      <c r="TU23" s="151"/>
      <c r="TV23" s="152"/>
      <c r="TW23" s="151"/>
      <c r="TX23" s="152"/>
      <c r="TY23" s="151"/>
      <c r="TZ23" s="152"/>
      <c r="UA23" s="151"/>
      <c r="UB23" s="152"/>
      <c r="UC23" s="151"/>
      <c r="UD23" s="152"/>
      <c r="UE23" s="151"/>
      <c r="UF23" s="152"/>
      <c r="UG23" s="151"/>
      <c r="UH23" s="152"/>
      <c r="UI23" s="151"/>
      <c r="UJ23" s="152"/>
      <c r="UK23" s="151"/>
      <c r="UL23" s="152"/>
      <c r="UM23" s="151"/>
      <c r="UN23" s="152"/>
      <c r="UO23" s="151"/>
      <c r="UP23" s="152"/>
      <c r="UQ23" s="151"/>
      <c r="UR23" s="152"/>
      <c r="US23" s="151"/>
      <c r="UT23" s="152"/>
      <c r="UU23" s="151"/>
      <c r="UV23" s="152"/>
      <c r="UW23" s="151"/>
      <c r="UX23" s="152"/>
      <c r="UY23" s="151"/>
      <c r="UZ23" s="152"/>
      <c r="VA23" s="151"/>
      <c r="VB23" s="152"/>
      <c r="VC23" s="151"/>
      <c r="VD23" s="152"/>
      <c r="VE23" s="151"/>
      <c r="VF23" s="152"/>
      <c r="VG23" s="151"/>
      <c r="VH23" s="152"/>
      <c r="VI23" s="151"/>
      <c r="VJ23" s="152"/>
      <c r="VK23" s="151"/>
      <c r="VL23" s="152"/>
      <c r="VM23" s="151"/>
      <c r="VN23" s="152"/>
      <c r="VO23" s="151"/>
      <c r="VP23" s="152"/>
      <c r="VQ23" s="151"/>
      <c r="VR23" s="152"/>
      <c r="VS23" s="151"/>
      <c r="VT23" s="152"/>
      <c r="VU23" s="151"/>
      <c r="VV23" s="152"/>
      <c r="VW23" s="151"/>
      <c r="VX23" s="152"/>
      <c r="VY23" s="151"/>
      <c r="VZ23" s="152"/>
      <c r="WA23" s="151"/>
      <c r="WB23" s="152"/>
      <c r="WC23" s="151"/>
      <c r="WD23" s="152"/>
      <c r="WE23" s="151"/>
      <c r="WF23" s="152"/>
      <c r="WG23" s="151"/>
      <c r="WH23" s="152"/>
      <c r="WI23" s="151"/>
      <c r="WJ23" s="152"/>
      <c r="WK23" s="151"/>
      <c r="WL23" s="152"/>
      <c r="WM23" s="151"/>
      <c r="WN23" s="152"/>
      <c r="WO23" s="151"/>
      <c r="WP23" s="152"/>
      <c r="WQ23" s="151"/>
      <c r="WR23" s="152"/>
      <c r="WS23" s="151"/>
      <c r="WT23" s="152"/>
      <c r="WU23" s="151"/>
      <c r="WV23" s="152"/>
      <c r="WW23" s="151"/>
      <c r="WX23" s="152"/>
      <c r="WY23" s="151"/>
      <c r="WZ23" s="152"/>
      <c r="XA23" s="151"/>
      <c r="XB23" s="152"/>
      <c r="XC23" s="151"/>
      <c r="XD23" s="152"/>
      <c r="XE23" s="151"/>
      <c r="XF23" s="152"/>
      <c r="XG23" s="151"/>
      <c r="XH23" s="152"/>
      <c r="XI23" s="151"/>
      <c r="XJ23" s="152"/>
      <c r="XK23" s="151"/>
      <c r="XL23" s="152"/>
      <c r="XM23" s="151"/>
      <c r="XN23" s="152"/>
      <c r="XO23" s="151"/>
      <c r="XP23" s="152"/>
      <c r="XQ23" s="151"/>
      <c r="XR23" s="152"/>
      <c r="XS23" s="151"/>
      <c r="XT23" s="152"/>
      <c r="XU23" s="151"/>
      <c r="XV23" s="152"/>
      <c r="XW23" s="151"/>
      <c r="XX23" s="152"/>
      <c r="XY23" s="151"/>
      <c r="XZ23" s="152"/>
      <c r="YA23" s="151"/>
      <c r="YB23" s="152"/>
      <c r="YC23" s="151"/>
      <c r="YD23" s="152"/>
      <c r="YE23" s="151"/>
      <c r="YF23" s="152"/>
      <c r="YG23" s="151"/>
      <c r="YH23" s="152"/>
      <c r="YI23" s="151"/>
    </row>
    <row r="24" spans="1:659" x14ac:dyDescent="0.25">
      <c r="A24" s="179"/>
      <c r="B24" s="185"/>
      <c r="C24" s="185"/>
      <c r="D24" s="183"/>
      <c r="E24" s="181"/>
      <c r="F24" s="152"/>
      <c r="G24" s="151"/>
      <c r="H24" s="152"/>
      <c r="I24" s="151"/>
      <c r="J24" s="152"/>
      <c r="K24" s="151"/>
      <c r="L24" s="152"/>
      <c r="M24" s="151"/>
      <c r="N24" s="152"/>
      <c r="O24" s="151"/>
      <c r="P24" s="152"/>
      <c r="Q24" s="151"/>
      <c r="R24" s="152"/>
      <c r="S24" s="151"/>
      <c r="T24" s="152"/>
      <c r="U24" s="151"/>
      <c r="V24" s="152"/>
      <c r="W24" s="151"/>
      <c r="X24" s="152"/>
      <c r="Y24" s="151"/>
      <c r="Z24" s="152"/>
      <c r="AA24" s="151"/>
      <c r="AB24" s="152"/>
      <c r="AC24" s="151"/>
      <c r="AD24" s="152"/>
      <c r="AE24" s="151"/>
      <c r="AF24" s="152"/>
      <c r="AG24" s="151"/>
      <c r="AH24" s="152"/>
      <c r="AI24" s="151"/>
      <c r="AJ24" s="152"/>
      <c r="AK24" s="151"/>
      <c r="AL24" s="152"/>
      <c r="AM24" s="151"/>
      <c r="AN24" s="152"/>
      <c r="AO24" s="151"/>
      <c r="AP24" s="152"/>
      <c r="AQ24" s="151"/>
      <c r="AR24" s="152"/>
      <c r="AS24" s="151"/>
      <c r="AT24" s="152"/>
      <c r="AU24" s="151"/>
      <c r="AV24" s="152"/>
      <c r="AW24" s="151"/>
      <c r="AX24" s="152"/>
      <c r="AY24" s="151"/>
      <c r="AZ24" s="152"/>
      <c r="BA24" s="151"/>
      <c r="BB24" s="152"/>
      <c r="BC24" s="151"/>
      <c r="BD24" s="152"/>
      <c r="BE24" s="151"/>
      <c r="BF24" s="152"/>
      <c r="BG24" s="151"/>
      <c r="BH24" s="152"/>
      <c r="BI24" s="151"/>
      <c r="BJ24" s="152"/>
      <c r="BK24" s="151"/>
      <c r="BL24" s="152"/>
      <c r="BM24" s="151"/>
      <c r="BN24" s="152"/>
      <c r="BO24" s="151"/>
      <c r="BP24" s="152"/>
      <c r="BQ24" s="151"/>
      <c r="BR24" s="152"/>
      <c r="BS24" s="151"/>
      <c r="BT24" s="152"/>
      <c r="BU24" s="151"/>
      <c r="BV24" s="152"/>
      <c r="BW24" s="151"/>
      <c r="BX24" s="152"/>
      <c r="BY24" s="151"/>
      <c r="BZ24" s="152"/>
      <c r="CA24" s="151"/>
      <c r="CB24" s="152"/>
      <c r="CC24" s="151"/>
      <c r="CD24" s="152"/>
      <c r="CE24" s="151"/>
      <c r="CF24" s="152"/>
      <c r="CG24" s="151"/>
      <c r="CH24" s="152"/>
      <c r="CI24" s="151"/>
      <c r="CJ24" s="152"/>
      <c r="CK24" s="151"/>
      <c r="CL24" s="152"/>
      <c r="CM24" s="151"/>
      <c r="CN24" s="152"/>
      <c r="CO24" s="151"/>
      <c r="CP24" s="152"/>
      <c r="CQ24" s="151"/>
      <c r="CR24" s="152"/>
      <c r="CS24" s="151"/>
      <c r="CT24" s="152"/>
      <c r="CU24" s="151"/>
      <c r="CV24" s="152"/>
      <c r="CW24" s="151"/>
      <c r="CX24" s="152"/>
      <c r="CY24" s="151"/>
      <c r="CZ24" s="152"/>
      <c r="DA24" s="151"/>
      <c r="DB24" s="152"/>
      <c r="DC24" s="151"/>
      <c r="DD24" s="152"/>
      <c r="DE24" s="151"/>
      <c r="DF24" s="152"/>
      <c r="DG24" s="151"/>
      <c r="DH24" s="152"/>
      <c r="DI24" s="151"/>
      <c r="DJ24" s="152"/>
      <c r="DK24" s="151"/>
      <c r="DL24" s="152"/>
      <c r="DM24" s="151"/>
      <c r="DN24" s="152"/>
      <c r="DO24" s="151"/>
      <c r="DP24" s="152"/>
      <c r="DQ24" s="151"/>
      <c r="DR24" s="152"/>
      <c r="DS24" s="151"/>
      <c r="DT24" s="152"/>
      <c r="DU24" s="151"/>
      <c r="DV24" s="152"/>
      <c r="DW24" s="151"/>
      <c r="DX24" s="152"/>
      <c r="DY24" s="151"/>
      <c r="DZ24" s="152"/>
      <c r="EA24" s="151"/>
      <c r="EB24" s="152"/>
      <c r="EC24" s="151"/>
      <c r="ED24" s="152"/>
      <c r="EE24" s="151"/>
      <c r="EF24" s="152"/>
      <c r="EG24" s="151"/>
      <c r="EH24" s="152"/>
      <c r="EI24" s="151"/>
      <c r="EJ24" s="152"/>
      <c r="EK24" s="151"/>
      <c r="EL24" s="152"/>
      <c r="EM24" s="151"/>
      <c r="EN24" s="152"/>
      <c r="EO24" s="151"/>
      <c r="EP24" s="152"/>
      <c r="EQ24" s="151"/>
      <c r="ER24" s="152"/>
      <c r="ES24" s="151"/>
      <c r="ET24" s="152"/>
      <c r="EU24" s="151"/>
      <c r="EV24" s="152"/>
      <c r="EW24" s="151"/>
      <c r="EX24" s="152"/>
      <c r="EY24" s="151"/>
      <c r="EZ24" s="152"/>
      <c r="FA24" s="151"/>
      <c r="FB24" s="152"/>
      <c r="FC24" s="151"/>
      <c r="FD24" s="152"/>
      <c r="FE24" s="151"/>
      <c r="FF24" s="152"/>
      <c r="FG24" s="151"/>
      <c r="FH24" s="152"/>
      <c r="FI24" s="151"/>
      <c r="FJ24" s="152"/>
      <c r="FK24" s="151"/>
      <c r="FL24" s="152"/>
      <c r="FM24" s="151"/>
      <c r="FN24" s="152"/>
      <c r="FO24" s="151"/>
      <c r="FP24" s="152"/>
      <c r="FQ24" s="151"/>
      <c r="FR24" s="152"/>
      <c r="FS24" s="151"/>
      <c r="FT24" s="152"/>
      <c r="FU24" s="151"/>
      <c r="FV24" s="152"/>
      <c r="FW24" s="151"/>
      <c r="FX24" s="152"/>
      <c r="FY24" s="151"/>
      <c r="FZ24" s="152"/>
      <c r="GA24" s="151"/>
      <c r="GB24" s="152"/>
      <c r="GC24" s="151"/>
      <c r="GD24" s="152"/>
      <c r="GE24" s="151"/>
      <c r="GF24" s="152"/>
      <c r="GG24" s="151"/>
      <c r="GH24" s="152"/>
      <c r="GI24" s="151"/>
      <c r="GJ24" s="152"/>
      <c r="GK24" s="151"/>
      <c r="GL24" s="152"/>
      <c r="GM24" s="151"/>
      <c r="GN24" s="152"/>
      <c r="GO24" s="151"/>
      <c r="GP24" s="152"/>
      <c r="GQ24" s="151"/>
      <c r="GR24" s="152"/>
      <c r="GS24" s="151"/>
      <c r="GT24" s="152"/>
      <c r="GU24" s="151"/>
      <c r="GV24" s="152"/>
      <c r="GW24" s="151"/>
      <c r="GX24" s="152"/>
      <c r="GY24" s="151"/>
      <c r="GZ24" s="152"/>
      <c r="HA24" s="151"/>
      <c r="HB24" s="152"/>
      <c r="HC24" s="151"/>
      <c r="HD24" s="152"/>
      <c r="HE24" s="151"/>
      <c r="HF24" s="152"/>
      <c r="HG24" s="151"/>
      <c r="HH24" s="152"/>
      <c r="HI24" s="151"/>
      <c r="HJ24" s="152"/>
      <c r="HK24" s="151"/>
      <c r="HL24" s="152"/>
      <c r="HM24" s="151"/>
      <c r="HN24" s="152"/>
      <c r="HO24" s="151"/>
      <c r="HP24" s="152"/>
      <c r="HQ24" s="151"/>
      <c r="HR24" s="152"/>
      <c r="HS24" s="151"/>
      <c r="HT24" s="152"/>
      <c r="HU24" s="151"/>
      <c r="HV24" s="152"/>
      <c r="HW24" s="151"/>
      <c r="HX24" s="152"/>
      <c r="HY24" s="151"/>
      <c r="HZ24" s="152"/>
      <c r="IA24" s="151"/>
      <c r="IB24" s="152"/>
      <c r="IC24" s="151"/>
      <c r="ID24" s="152"/>
      <c r="IE24" s="151"/>
      <c r="IF24" s="152"/>
      <c r="IG24" s="151"/>
      <c r="IH24" s="152"/>
      <c r="II24" s="151"/>
      <c r="IJ24" s="152"/>
      <c r="IK24" s="151"/>
      <c r="IL24" s="152"/>
      <c r="IM24" s="151"/>
      <c r="IN24" s="152"/>
      <c r="IO24" s="151"/>
      <c r="IP24" s="152"/>
      <c r="IQ24" s="151"/>
      <c r="IR24" s="152"/>
      <c r="IS24" s="151"/>
      <c r="IT24" s="152"/>
      <c r="IU24" s="151"/>
      <c r="IV24" s="152"/>
      <c r="IW24" s="151"/>
      <c r="IX24" s="152"/>
      <c r="IY24" s="151"/>
      <c r="IZ24" s="152"/>
      <c r="JA24" s="151"/>
      <c r="JB24" s="152"/>
      <c r="JC24" s="151"/>
      <c r="JD24" s="152"/>
      <c r="JE24" s="151"/>
      <c r="JF24" s="152"/>
      <c r="JG24" s="151"/>
      <c r="JH24" s="152"/>
      <c r="JI24" s="151"/>
      <c r="JJ24" s="152"/>
      <c r="JK24" s="151"/>
      <c r="JL24" s="152"/>
      <c r="JM24" s="151"/>
      <c r="JN24" s="152"/>
      <c r="JO24" s="151"/>
      <c r="JP24" s="152"/>
      <c r="JQ24" s="151"/>
      <c r="JR24" s="152"/>
      <c r="JS24" s="151"/>
      <c r="JT24" s="152"/>
      <c r="JU24" s="151"/>
      <c r="JV24" s="152"/>
      <c r="JW24" s="151"/>
      <c r="JX24" s="152"/>
      <c r="JY24" s="151"/>
      <c r="JZ24" s="152"/>
      <c r="KA24" s="151"/>
      <c r="KB24" s="152"/>
      <c r="KC24" s="151"/>
      <c r="KD24" s="152"/>
      <c r="KE24" s="151"/>
      <c r="KF24" s="152"/>
      <c r="KG24" s="151"/>
      <c r="KH24" s="152"/>
      <c r="KI24" s="151"/>
      <c r="KJ24" s="152"/>
      <c r="KK24" s="151"/>
      <c r="KL24" s="152"/>
      <c r="KM24" s="151"/>
      <c r="KN24" s="152"/>
      <c r="KO24" s="151"/>
      <c r="KP24" s="152"/>
      <c r="KQ24" s="151"/>
      <c r="KR24" s="152"/>
      <c r="KS24" s="151"/>
      <c r="KT24" s="152"/>
      <c r="KU24" s="151"/>
      <c r="KV24" s="152"/>
      <c r="KW24" s="151"/>
      <c r="KX24" s="152"/>
      <c r="KY24" s="151"/>
      <c r="KZ24" s="152"/>
      <c r="LA24" s="151"/>
      <c r="LB24" s="152"/>
      <c r="LC24" s="151"/>
      <c r="LD24" s="152"/>
      <c r="LE24" s="151"/>
      <c r="LF24" s="152"/>
      <c r="LG24" s="151"/>
      <c r="LH24" s="152"/>
      <c r="LI24" s="151"/>
      <c r="LJ24" s="152"/>
      <c r="LK24" s="151"/>
      <c r="LL24" s="152"/>
      <c r="LM24" s="151"/>
      <c r="LN24" s="152"/>
      <c r="LO24" s="151"/>
      <c r="LP24" s="152"/>
      <c r="LQ24" s="151"/>
      <c r="LR24" s="152"/>
      <c r="LS24" s="151"/>
      <c r="LT24" s="152"/>
      <c r="LU24" s="151"/>
      <c r="LV24" s="152"/>
      <c r="LW24" s="151"/>
      <c r="LX24" s="152"/>
      <c r="LY24" s="151"/>
      <c r="LZ24" s="152"/>
      <c r="MA24" s="151"/>
      <c r="MB24" s="152"/>
      <c r="MC24" s="151"/>
      <c r="MD24" s="152"/>
      <c r="ME24" s="151"/>
      <c r="MF24" s="152"/>
      <c r="MG24" s="151"/>
      <c r="MH24" s="152"/>
      <c r="MI24" s="151"/>
      <c r="MJ24" s="152"/>
      <c r="MK24" s="151"/>
      <c r="ML24" s="152"/>
      <c r="MM24" s="151"/>
      <c r="MN24" s="152"/>
      <c r="MO24" s="151"/>
      <c r="MP24" s="152"/>
      <c r="MQ24" s="151"/>
      <c r="MR24" s="152"/>
      <c r="MS24" s="151"/>
      <c r="MT24" s="152"/>
      <c r="MU24" s="151"/>
      <c r="MV24" s="152"/>
      <c r="MW24" s="151"/>
      <c r="MX24" s="152"/>
      <c r="MY24" s="151"/>
      <c r="MZ24" s="152"/>
      <c r="NA24" s="151"/>
      <c r="NB24" s="152"/>
      <c r="NC24" s="151"/>
      <c r="ND24" s="152"/>
      <c r="NE24" s="151"/>
      <c r="NF24" s="152"/>
      <c r="NG24" s="151"/>
      <c r="NH24" s="152"/>
      <c r="NI24" s="151"/>
      <c r="NJ24" s="152"/>
      <c r="NK24" s="151"/>
      <c r="NL24" s="152"/>
      <c r="NM24" s="151"/>
      <c r="NN24" s="152"/>
      <c r="NO24" s="151"/>
      <c r="NP24" s="152"/>
      <c r="NQ24" s="151"/>
      <c r="NR24" s="152"/>
      <c r="NS24" s="151"/>
      <c r="NT24" s="152"/>
      <c r="NU24" s="151"/>
      <c r="NV24" s="152"/>
      <c r="NW24" s="151"/>
      <c r="NX24" s="152"/>
      <c r="NY24" s="151"/>
      <c r="NZ24" s="152"/>
      <c r="OA24" s="151"/>
      <c r="OB24" s="152"/>
      <c r="OC24" s="151"/>
      <c r="OD24" s="152"/>
      <c r="OE24" s="151"/>
      <c r="OF24" s="152"/>
      <c r="OG24" s="151"/>
      <c r="OH24" s="152"/>
      <c r="OI24" s="151"/>
      <c r="OJ24" s="152"/>
      <c r="OK24" s="151"/>
      <c r="OL24" s="152"/>
      <c r="OM24" s="151"/>
      <c r="ON24" s="152"/>
      <c r="OO24" s="151"/>
      <c r="OP24" s="152"/>
      <c r="OQ24" s="151"/>
      <c r="OR24" s="152"/>
      <c r="OS24" s="151"/>
      <c r="OT24" s="152"/>
      <c r="OU24" s="151"/>
      <c r="OV24" s="152"/>
      <c r="OW24" s="151"/>
      <c r="OX24" s="152"/>
      <c r="OY24" s="151"/>
      <c r="OZ24" s="152"/>
      <c r="PA24" s="151"/>
      <c r="PB24" s="152"/>
      <c r="PC24" s="151"/>
      <c r="PD24" s="152"/>
      <c r="PE24" s="151"/>
      <c r="PF24" s="152"/>
      <c r="PG24" s="151"/>
      <c r="PH24" s="152"/>
      <c r="PI24" s="151"/>
      <c r="PJ24" s="152"/>
      <c r="PK24" s="151"/>
      <c r="PL24" s="152"/>
      <c r="PM24" s="151"/>
      <c r="PN24" s="152"/>
      <c r="PO24" s="151"/>
      <c r="PP24" s="152"/>
      <c r="PQ24" s="151"/>
      <c r="PR24" s="152"/>
      <c r="PS24" s="151"/>
      <c r="PT24" s="152"/>
      <c r="PU24" s="151"/>
      <c r="PV24" s="152"/>
      <c r="PW24" s="151"/>
      <c r="PX24" s="152"/>
      <c r="PY24" s="151"/>
      <c r="PZ24" s="152"/>
      <c r="QA24" s="151"/>
      <c r="QB24" s="152"/>
      <c r="QC24" s="151"/>
      <c r="QD24" s="152"/>
      <c r="QE24" s="151"/>
      <c r="QF24" s="152"/>
      <c r="QG24" s="151"/>
      <c r="QH24" s="152"/>
      <c r="QI24" s="151"/>
      <c r="QJ24" s="152"/>
      <c r="QK24" s="151"/>
      <c r="QL24" s="152"/>
      <c r="QM24" s="151"/>
      <c r="QN24" s="152"/>
      <c r="QO24" s="151"/>
      <c r="QP24" s="152"/>
      <c r="QQ24" s="151"/>
      <c r="QR24" s="152"/>
      <c r="QS24" s="151"/>
      <c r="QT24" s="152"/>
      <c r="QU24" s="151"/>
      <c r="QV24" s="152"/>
      <c r="QW24" s="151"/>
      <c r="QX24" s="152"/>
      <c r="QY24" s="151"/>
      <c r="QZ24" s="152"/>
      <c r="RA24" s="151"/>
      <c r="RB24" s="152"/>
      <c r="RC24" s="151"/>
      <c r="RD24" s="152"/>
      <c r="RE24" s="151"/>
      <c r="RF24" s="152"/>
      <c r="RG24" s="151"/>
      <c r="RH24" s="152"/>
      <c r="RI24" s="151"/>
      <c r="RJ24" s="152"/>
      <c r="RK24" s="151"/>
      <c r="RL24" s="152"/>
      <c r="RM24" s="151"/>
      <c r="RN24" s="152"/>
      <c r="RO24" s="151"/>
      <c r="RP24" s="152"/>
      <c r="RQ24" s="151"/>
      <c r="RR24" s="152"/>
      <c r="RS24" s="151"/>
      <c r="RT24" s="152"/>
      <c r="RU24" s="151"/>
      <c r="RV24" s="152"/>
      <c r="RW24" s="151"/>
      <c r="RX24" s="152"/>
      <c r="RY24" s="151"/>
      <c r="RZ24" s="152"/>
      <c r="SA24" s="151"/>
      <c r="SB24" s="152"/>
      <c r="SC24" s="151"/>
      <c r="SD24" s="152"/>
      <c r="SE24" s="151"/>
      <c r="SF24" s="152"/>
      <c r="SG24" s="151"/>
      <c r="SH24" s="152"/>
      <c r="SI24" s="151"/>
      <c r="SJ24" s="152"/>
      <c r="SK24" s="151"/>
      <c r="SL24" s="152"/>
      <c r="SM24" s="151"/>
      <c r="SN24" s="152"/>
      <c r="SO24" s="151"/>
      <c r="SP24" s="152"/>
      <c r="SQ24" s="151"/>
      <c r="SR24" s="152"/>
      <c r="SS24" s="151"/>
      <c r="ST24" s="152"/>
      <c r="SU24" s="151"/>
      <c r="SV24" s="152"/>
      <c r="SW24" s="151"/>
      <c r="SX24" s="152"/>
      <c r="SY24" s="151"/>
      <c r="SZ24" s="152"/>
      <c r="TA24" s="151"/>
      <c r="TB24" s="152"/>
      <c r="TC24" s="151"/>
      <c r="TD24" s="152"/>
      <c r="TE24" s="151"/>
      <c r="TF24" s="152"/>
      <c r="TG24" s="151"/>
      <c r="TH24" s="152"/>
      <c r="TI24" s="151"/>
      <c r="TJ24" s="152"/>
      <c r="TK24" s="151"/>
      <c r="TL24" s="152"/>
      <c r="TM24" s="151"/>
      <c r="TN24" s="152"/>
      <c r="TO24" s="151"/>
      <c r="TP24" s="152"/>
      <c r="TQ24" s="151"/>
      <c r="TR24" s="152"/>
      <c r="TS24" s="151"/>
      <c r="TT24" s="152"/>
      <c r="TU24" s="151"/>
      <c r="TV24" s="152"/>
      <c r="TW24" s="151"/>
      <c r="TX24" s="152"/>
      <c r="TY24" s="151"/>
      <c r="TZ24" s="152"/>
      <c r="UA24" s="151"/>
      <c r="UB24" s="152"/>
      <c r="UC24" s="151"/>
      <c r="UD24" s="152"/>
      <c r="UE24" s="151"/>
      <c r="UF24" s="152"/>
      <c r="UG24" s="151"/>
      <c r="UH24" s="152"/>
      <c r="UI24" s="151"/>
      <c r="UJ24" s="152"/>
      <c r="UK24" s="151"/>
      <c r="UL24" s="152"/>
      <c r="UM24" s="151"/>
      <c r="UN24" s="152"/>
      <c r="UO24" s="151"/>
      <c r="UP24" s="152"/>
      <c r="UQ24" s="151"/>
      <c r="UR24" s="152"/>
      <c r="US24" s="151"/>
      <c r="UT24" s="152"/>
      <c r="UU24" s="151"/>
      <c r="UV24" s="152"/>
      <c r="UW24" s="151"/>
      <c r="UX24" s="152"/>
      <c r="UY24" s="151"/>
      <c r="UZ24" s="152"/>
      <c r="VA24" s="151"/>
      <c r="VB24" s="152"/>
      <c r="VC24" s="151"/>
      <c r="VD24" s="152"/>
      <c r="VE24" s="151"/>
      <c r="VF24" s="152"/>
      <c r="VG24" s="151"/>
      <c r="VH24" s="152"/>
      <c r="VI24" s="151"/>
      <c r="VJ24" s="152"/>
      <c r="VK24" s="151"/>
      <c r="VL24" s="152"/>
      <c r="VM24" s="151"/>
      <c r="VN24" s="152"/>
      <c r="VO24" s="151"/>
      <c r="VP24" s="152"/>
      <c r="VQ24" s="151"/>
      <c r="VR24" s="152"/>
      <c r="VS24" s="151"/>
      <c r="VT24" s="152"/>
      <c r="VU24" s="151"/>
      <c r="VV24" s="152"/>
      <c r="VW24" s="151"/>
      <c r="VX24" s="152"/>
      <c r="VY24" s="151"/>
      <c r="VZ24" s="152"/>
      <c r="WA24" s="151"/>
      <c r="WB24" s="152"/>
      <c r="WC24" s="151"/>
      <c r="WD24" s="152"/>
      <c r="WE24" s="151"/>
      <c r="WF24" s="152"/>
      <c r="WG24" s="151"/>
      <c r="WH24" s="152"/>
      <c r="WI24" s="151"/>
      <c r="WJ24" s="152"/>
      <c r="WK24" s="151"/>
      <c r="WL24" s="152"/>
      <c r="WM24" s="151"/>
      <c r="WN24" s="152"/>
      <c r="WO24" s="151"/>
      <c r="WP24" s="152"/>
      <c r="WQ24" s="151"/>
      <c r="WR24" s="152"/>
      <c r="WS24" s="151"/>
      <c r="WT24" s="152"/>
      <c r="WU24" s="151"/>
      <c r="WV24" s="152"/>
      <c r="WW24" s="151"/>
      <c r="WX24" s="152"/>
      <c r="WY24" s="151"/>
      <c r="WZ24" s="152"/>
      <c r="XA24" s="151"/>
      <c r="XB24" s="152"/>
      <c r="XC24" s="151"/>
      <c r="XD24" s="152"/>
      <c r="XE24" s="151"/>
      <c r="XF24" s="152"/>
      <c r="XG24" s="151"/>
      <c r="XH24" s="152"/>
      <c r="XI24" s="151"/>
      <c r="XJ24" s="152"/>
      <c r="XK24" s="151"/>
      <c r="XL24" s="152"/>
      <c r="XM24" s="151"/>
      <c r="XN24" s="152"/>
      <c r="XO24" s="151"/>
      <c r="XP24" s="152"/>
      <c r="XQ24" s="151"/>
      <c r="XR24" s="152"/>
      <c r="XS24" s="151"/>
      <c r="XT24" s="152"/>
      <c r="XU24" s="151"/>
      <c r="XV24" s="152"/>
      <c r="XW24" s="151"/>
      <c r="XX24" s="152"/>
      <c r="XY24" s="151"/>
      <c r="XZ24" s="152"/>
      <c r="YA24" s="151"/>
      <c r="YB24" s="152"/>
      <c r="YC24" s="151"/>
      <c r="YD24" s="152"/>
      <c r="YE24" s="151"/>
      <c r="YF24" s="152"/>
      <c r="YG24" s="151"/>
      <c r="YH24" s="152"/>
      <c r="YI24" s="151"/>
    </row>
    <row r="25" spans="1:659" x14ac:dyDescent="0.25">
      <c r="A25" s="186" t="str">
        <f>IF(INFO_VEHICULES!H12="","",INFO_VEHICULES!H12)</f>
        <v>GIM</v>
      </c>
      <c r="B25" s="187">
        <f>IF(INFO_VEHICULES!B12="","",INFO_VEHICULES!B12)</f>
        <v>5508</v>
      </c>
      <c r="C25" s="187" t="str">
        <f>IF(INFO_VEHICULES!C12="","",INFO_VEHICULES!C12)</f>
        <v>CE-315-NR</v>
      </c>
      <c r="D25" s="189" t="str">
        <f>IF(INFO_VEHICULES!E12="","",INFO_VEHICULES!E12)</f>
        <v>MERCEDES 550H457 (6969SW19)</v>
      </c>
      <c r="E25" s="191">
        <f>IF(INFO_VEHICULES!C12="","",IF(INFO_VEHICULES!D12="","non rensiegner",INFO_VEHICULES!D12))</f>
        <v>57</v>
      </c>
      <c r="F25" s="152"/>
      <c r="G25" s="151" t="str">
        <f>IF([2]BD!AD22=1,VLOOKUP(CONCATENATE(F23,[2]INFO_VEHICULES!A21),[2]BD!AA22:AB10020,2),"")</f>
        <v/>
      </c>
      <c r="H25" s="152"/>
      <c r="I25" s="151"/>
      <c r="J25" s="152"/>
      <c r="K25" s="151"/>
      <c r="L25" s="152"/>
      <c r="M25" s="151"/>
      <c r="N25" s="152"/>
      <c r="O25" s="151"/>
      <c r="P25" s="152"/>
      <c r="Q25" s="151"/>
      <c r="R25" s="152"/>
      <c r="S25" s="151"/>
      <c r="T25" s="152"/>
      <c r="U25" s="151"/>
      <c r="V25" s="152"/>
      <c r="W25" s="151"/>
      <c r="X25" s="152"/>
      <c r="Y25" s="151"/>
      <c r="Z25" s="152"/>
      <c r="AA25" s="151"/>
      <c r="AB25" s="152"/>
      <c r="AC25" s="151"/>
      <c r="AD25" s="152"/>
      <c r="AE25" s="151"/>
      <c r="AF25" s="152"/>
      <c r="AG25" s="151"/>
      <c r="AH25" s="152"/>
      <c r="AI25" s="151"/>
      <c r="AJ25" s="152"/>
      <c r="AK25" s="151"/>
      <c r="AL25" s="152"/>
      <c r="AM25" s="151"/>
      <c r="AN25" s="152"/>
      <c r="AO25" s="151"/>
      <c r="AP25" s="152"/>
      <c r="AQ25" s="151"/>
      <c r="AR25" s="152"/>
      <c r="AS25" s="151"/>
      <c r="AT25" s="152"/>
      <c r="AU25" s="151"/>
      <c r="AV25" s="152"/>
      <c r="AW25" s="151"/>
      <c r="AX25" s="152"/>
      <c r="AY25" s="151"/>
      <c r="AZ25" s="152"/>
      <c r="BA25" s="151"/>
      <c r="BB25" s="152"/>
      <c r="BC25" s="151"/>
      <c r="BD25" s="152"/>
      <c r="BE25" s="151"/>
      <c r="BF25" s="152"/>
      <c r="BG25" s="151"/>
      <c r="BH25" s="152"/>
      <c r="BI25" s="151"/>
      <c r="BJ25" s="152"/>
      <c r="BK25" s="151"/>
      <c r="BL25" s="152"/>
      <c r="BM25" s="151"/>
      <c r="BN25" s="152"/>
      <c r="BO25" s="151"/>
      <c r="BP25" s="152"/>
      <c r="BQ25" s="151"/>
      <c r="BR25" s="152"/>
      <c r="BS25" s="151"/>
      <c r="BT25" s="152"/>
      <c r="BU25" s="151"/>
      <c r="BV25" s="152"/>
      <c r="BW25" s="151"/>
      <c r="BX25" s="152"/>
      <c r="BY25" s="151"/>
      <c r="BZ25" s="152"/>
      <c r="CA25" s="151"/>
      <c r="CB25" s="152"/>
      <c r="CC25" s="151"/>
      <c r="CD25" s="152"/>
      <c r="CE25" s="151"/>
      <c r="CF25" s="152"/>
      <c r="CG25" s="151"/>
      <c r="CH25" s="152"/>
      <c r="CI25" s="151"/>
      <c r="CJ25" s="152"/>
      <c r="CK25" s="151"/>
      <c r="CL25" s="152"/>
      <c r="CM25" s="151"/>
      <c r="CN25" s="152"/>
      <c r="CO25" s="151"/>
      <c r="CP25" s="152"/>
      <c r="CQ25" s="151"/>
      <c r="CR25" s="152"/>
      <c r="CS25" s="151"/>
      <c r="CT25" s="152"/>
      <c r="CU25" s="151"/>
      <c r="CV25" s="152"/>
      <c r="CW25" s="151"/>
      <c r="CX25" s="152"/>
      <c r="CY25" s="151"/>
      <c r="CZ25" s="152"/>
      <c r="DA25" s="151"/>
      <c r="DB25" s="152"/>
      <c r="DC25" s="151"/>
      <c r="DD25" s="152"/>
      <c r="DE25" s="151"/>
      <c r="DF25" s="152"/>
      <c r="DG25" s="151"/>
      <c r="DH25" s="152"/>
      <c r="DI25" s="151"/>
      <c r="DJ25" s="152"/>
      <c r="DK25" s="151"/>
      <c r="DL25" s="152"/>
      <c r="DM25" s="151"/>
      <c r="DN25" s="152"/>
      <c r="DO25" s="151"/>
      <c r="DP25" s="152"/>
      <c r="DQ25" s="151"/>
      <c r="DR25" s="152"/>
      <c r="DS25" s="151"/>
      <c r="DT25" s="152"/>
      <c r="DU25" s="151"/>
      <c r="DV25" s="152"/>
      <c r="DW25" s="151"/>
      <c r="DX25" s="152"/>
      <c r="DY25" s="151"/>
      <c r="DZ25" s="152"/>
      <c r="EA25" s="151"/>
      <c r="EB25" s="152"/>
      <c r="EC25" s="151"/>
      <c r="ED25" s="152"/>
      <c r="EE25" s="151"/>
      <c r="EF25" s="152"/>
      <c r="EG25" s="151"/>
      <c r="EH25" s="152"/>
      <c r="EI25" s="151"/>
      <c r="EJ25" s="152"/>
      <c r="EK25" s="151"/>
      <c r="EL25" s="152"/>
      <c r="EM25" s="151"/>
      <c r="EN25" s="152"/>
      <c r="EO25" s="151"/>
      <c r="EP25" s="152"/>
      <c r="EQ25" s="151"/>
      <c r="ER25" s="152"/>
      <c r="ES25" s="151"/>
      <c r="ET25" s="152"/>
      <c r="EU25" s="151"/>
      <c r="EV25" s="152"/>
      <c r="EW25" s="151"/>
      <c r="EX25" s="152"/>
      <c r="EY25" s="151"/>
      <c r="EZ25" s="152"/>
      <c r="FA25" s="151"/>
      <c r="FB25" s="152"/>
      <c r="FC25" s="151"/>
      <c r="FD25" s="152"/>
      <c r="FE25" s="151"/>
      <c r="FF25" s="152"/>
      <c r="FG25" s="151"/>
      <c r="FH25" s="152"/>
      <c r="FI25" s="151"/>
      <c r="FJ25" s="152"/>
      <c r="FK25" s="151"/>
      <c r="FL25" s="152"/>
      <c r="FM25" s="151"/>
      <c r="FN25" s="152"/>
      <c r="FO25" s="151"/>
      <c r="FP25" s="152"/>
      <c r="FQ25" s="151"/>
      <c r="FR25" s="152"/>
      <c r="FS25" s="151"/>
      <c r="FT25" s="152"/>
      <c r="FU25" s="151"/>
      <c r="FV25" s="152"/>
      <c r="FW25" s="151"/>
      <c r="FX25" s="152"/>
      <c r="FY25" s="151"/>
      <c r="FZ25" s="152"/>
      <c r="GA25" s="151"/>
      <c r="GB25" s="152"/>
      <c r="GC25" s="151"/>
      <c r="GD25" s="152"/>
      <c r="GE25" s="151"/>
      <c r="GF25" s="152"/>
      <c r="GG25" s="151"/>
      <c r="GH25" s="152"/>
      <c r="GI25" s="151"/>
      <c r="GJ25" s="152"/>
      <c r="GK25" s="151"/>
      <c r="GL25" s="152"/>
      <c r="GM25" s="151"/>
      <c r="GN25" s="152"/>
      <c r="GO25" s="151"/>
      <c r="GP25" s="152"/>
      <c r="GQ25" s="151"/>
      <c r="GR25" s="152"/>
      <c r="GS25" s="151"/>
      <c r="GT25" s="152"/>
      <c r="GU25" s="151"/>
      <c r="GV25" s="152"/>
      <c r="GW25" s="151"/>
      <c r="GX25" s="152"/>
      <c r="GY25" s="151"/>
      <c r="GZ25" s="152"/>
      <c r="HA25" s="151"/>
      <c r="HB25" s="152"/>
      <c r="HC25" s="151"/>
      <c r="HD25" s="152"/>
      <c r="HE25" s="151"/>
      <c r="HF25" s="152"/>
      <c r="HG25" s="151"/>
      <c r="HH25" s="152"/>
      <c r="HI25" s="151"/>
      <c r="HJ25" s="152"/>
      <c r="HK25" s="151"/>
      <c r="HL25" s="152"/>
      <c r="HM25" s="151"/>
      <c r="HN25" s="152"/>
      <c r="HO25" s="151"/>
      <c r="HP25" s="152"/>
      <c r="HQ25" s="151"/>
      <c r="HR25" s="152"/>
      <c r="HS25" s="151"/>
      <c r="HT25" s="152"/>
      <c r="HU25" s="151"/>
      <c r="HV25" s="152"/>
      <c r="HW25" s="151"/>
      <c r="HX25" s="152"/>
      <c r="HY25" s="151"/>
      <c r="HZ25" s="152"/>
      <c r="IA25" s="151"/>
      <c r="IB25" s="152"/>
      <c r="IC25" s="151"/>
      <c r="ID25" s="152"/>
      <c r="IE25" s="151"/>
      <c r="IF25" s="152"/>
      <c r="IG25" s="151"/>
      <c r="IH25" s="152"/>
      <c r="II25" s="151"/>
      <c r="IJ25" s="152"/>
      <c r="IK25" s="151"/>
      <c r="IL25" s="152"/>
      <c r="IM25" s="151"/>
      <c r="IN25" s="152"/>
      <c r="IO25" s="151"/>
      <c r="IP25" s="152"/>
      <c r="IQ25" s="151"/>
      <c r="IR25" s="152"/>
      <c r="IS25" s="151"/>
      <c r="IT25" s="152"/>
      <c r="IU25" s="151"/>
      <c r="IV25" s="152"/>
      <c r="IW25" s="151"/>
      <c r="IX25" s="152"/>
      <c r="IY25" s="151"/>
      <c r="IZ25" s="152"/>
      <c r="JA25" s="151"/>
      <c r="JB25" s="152"/>
      <c r="JC25" s="151"/>
      <c r="JD25" s="152"/>
      <c r="JE25" s="151"/>
      <c r="JF25" s="152"/>
      <c r="JG25" s="151"/>
      <c r="JH25" s="152"/>
      <c r="JI25" s="151"/>
      <c r="JJ25" s="152"/>
      <c r="JK25" s="151"/>
      <c r="JL25" s="152"/>
      <c r="JM25" s="151"/>
      <c r="JN25" s="152"/>
      <c r="JO25" s="151"/>
      <c r="JP25" s="152"/>
      <c r="JQ25" s="151"/>
      <c r="JR25" s="152"/>
      <c r="JS25" s="151"/>
      <c r="JT25" s="152"/>
      <c r="JU25" s="151"/>
      <c r="JV25" s="152"/>
      <c r="JW25" s="151"/>
      <c r="JX25" s="152"/>
      <c r="JY25" s="151"/>
      <c r="JZ25" s="152"/>
      <c r="KA25" s="151"/>
      <c r="KB25" s="152"/>
      <c r="KC25" s="151"/>
      <c r="KD25" s="152"/>
      <c r="KE25" s="151"/>
      <c r="KF25" s="152"/>
      <c r="KG25" s="151"/>
      <c r="KH25" s="152"/>
      <c r="KI25" s="151"/>
      <c r="KJ25" s="152"/>
      <c r="KK25" s="151"/>
      <c r="KL25" s="152"/>
      <c r="KM25" s="151"/>
      <c r="KN25" s="152"/>
      <c r="KO25" s="151"/>
      <c r="KP25" s="152"/>
      <c r="KQ25" s="151"/>
      <c r="KR25" s="152"/>
      <c r="KS25" s="151"/>
      <c r="KT25" s="152"/>
      <c r="KU25" s="151"/>
      <c r="KV25" s="152"/>
      <c r="KW25" s="151"/>
      <c r="KX25" s="152"/>
      <c r="KY25" s="151"/>
      <c r="KZ25" s="152"/>
      <c r="LA25" s="151"/>
      <c r="LB25" s="152"/>
      <c r="LC25" s="151"/>
      <c r="LD25" s="152"/>
      <c r="LE25" s="151"/>
      <c r="LF25" s="152"/>
      <c r="LG25" s="151"/>
      <c r="LH25" s="152"/>
      <c r="LI25" s="151"/>
      <c r="LJ25" s="152"/>
      <c r="LK25" s="151"/>
      <c r="LL25" s="152"/>
      <c r="LM25" s="151"/>
      <c r="LN25" s="152"/>
      <c r="LO25" s="151"/>
      <c r="LP25" s="152"/>
      <c r="LQ25" s="151"/>
      <c r="LR25" s="152"/>
      <c r="LS25" s="151"/>
      <c r="LT25" s="152"/>
      <c r="LU25" s="151"/>
      <c r="LV25" s="152"/>
      <c r="LW25" s="151"/>
      <c r="LX25" s="152"/>
      <c r="LY25" s="151"/>
      <c r="LZ25" s="152"/>
      <c r="MA25" s="151"/>
      <c r="MB25" s="152"/>
      <c r="MC25" s="151"/>
      <c r="MD25" s="152"/>
      <c r="ME25" s="151"/>
      <c r="MF25" s="152"/>
      <c r="MG25" s="151"/>
      <c r="MH25" s="152"/>
      <c r="MI25" s="151"/>
      <c r="MJ25" s="152"/>
      <c r="MK25" s="151"/>
      <c r="ML25" s="152"/>
      <c r="MM25" s="151"/>
      <c r="MN25" s="152"/>
      <c r="MO25" s="151"/>
      <c r="MP25" s="152"/>
      <c r="MQ25" s="151"/>
      <c r="MR25" s="152"/>
      <c r="MS25" s="151"/>
      <c r="MT25" s="152"/>
      <c r="MU25" s="151"/>
      <c r="MV25" s="152"/>
      <c r="MW25" s="151"/>
      <c r="MX25" s="152"/>
      <c r="MY25" s="151"/>
      <c r="MZ25" s="152"/>
      <c r="NA25" s="151"/>
      <c r="NB25" s="152"/>
      <c r="NC25" s="151"/>
      <c r="ND25" s="152"/>
      <c r="NE25" s="151"/>
      <c r="NF25" s="152"/>
      <c r="NG25" s="151"/>
      <c r="NH25" s="152"/>
      <c r="NI25" s="151"/>
      <c r="NJ25" s="152"/>
      <c r="NK25" s="151"/>
      <c r="NL25" s="152"/>
      <c r="NM25" s="151"/>
      <c r="NN25" s="152"/>
      <c r="NO25" s="151"/>
      <c r="NP25" s="152"/>
      <c r="NQ25" s="151"/>
      <c r="NR25" s="152"/>
      <c r="NS25" s="151"/>
      <c r="NT25" s="152"/>
      <c r="NU25" s="151"/>
      <c r="NV25" s="152"/>
      <c r="NW25" s="151"/>
      <c r="NX25" s="152"/>
      <c r="NY25" s="151"/>
      <c r="NZ25" s="152"/>
      <c r="OA25" s="151"/>
      <c r="OB25" s="152"/>
      <c r="OC25" s="151"/>
      <c r="OD25" s="152"/>
      <c r="OE25" s="151"/>
      <c r="OF25" s="152"/>
      <c r="OG25" s="151"/>
      <c r="OH25" s="152"/>
      <c r="OI25" s="151"/>
      <c r="OJ25" s="152"/>
      <c r="OK25" s="151"/>
      <c r="OL25" s="152"/>
      <c r="OM25" s="151"/>
      <c r="ON25" s="152"/>
      <c r="OO25" s="151"/>
      <c r="OP25" s="152"/>
      <c r="OQ25" s="151"/>
      <c r="OR25" s="152"/>
      <c r="OS25" s="151"/>
      <c r="OT25" s="152"/>
      <c r="OU25" s="151"/>
      <c r="OV25" s="152"/>
      <c r="OW25" s="151"/>
      <c r="OX25" s="152"/>
      <c r="OY25" s="151"/>
      <c r="OZ25" s="152"/>
      <c r="PA25" s="151"/>
      <c r="PB25" s="152"/>
      <c r="PC25" s="151"/>
      <c r="PD25" s="152"/>
      <c r="PE25" s="151"/>
      <c r="PF25" s="152"/>
      <c r="PG25" s="151"/>
      <c r="PH25" s="152"/>
      <c r="PI25" s="151"/>
      <c r="PJ25" s="152"/>
      <c r="PK25" s="151"/>
      <c r="PL25" s="152"/>
      <c r="PM25" s="151"/>
      <c r="PN25" s="152"/>
      <c r="PO25" s="151"/>
      <c r="PP25" s="152"/>
      <c r="PQ25" s="151"/>
      <c r="PR25" s="152"/>
      <c r="PS25" s="151"/>
      <c r="PT25" s="152"/>
      <c r="PU25" s="151"/>
      <c r="PV25" s="152"/>
      <c r="PW25" s="151"/>
      <c r="PX25" s="152"/>
      <c r="PY25" s="151"/>
      <c r="PZ25" s="152"/>
      <c r="QA25" s="151"/>
      <c r="QB25" s="152"/>
      <c r="QC25" s="151"/>
      <c r="QD25" s="152"/>
      <c r="QE25" s="151"/>
      <c r="QF25" s="152"/>
      <c r="QG25" s="151"/>
      <c r="QH25" s="152"/>
      <c r="QI25" s="151"/>
      <c r="QJ25" s="152"/>
      <c r="QK25" s="151"/>
      <c r="QL25" s="152"/>
      <c r="QM25" s="151"/>
      <c r="QN25" s="152"/>
      <c r="QO25" s="151"/>
      <c r="QP25" s="152"/>
      <c r="QQ25" s="151"/>
      <c r="QR25" s="152"/>
      <c r="QS25" s="151"/>
      <c r="QT25" s="152"/>
      <c r="QU25" s="151"/>
      <c r="QV25" s="152"/>
      <c r="QW25" s="151"/>
      <c r="QX25" s="152"/>
      <c r="QY25" s="151"/>
      <c r="QZ25" s="152"/>
      <c r="RA25" s="151"/>
      <c r="RB25" s="152"/>
      <c r="RC25" s="151"/>
      <c r="RD25" s="152"/>
      <c r="RE25" s="151"/>
      <c r="RF25" s="152"/>
      <c r="RG25" s="151"/>
      <c r="RH25" s="152"/>
      <c r="RI25" s="151"/>
      <c r="RJ25" s="152"/>
      <c r="RK25" s="151"/>
      <c r="RL25" s="152"/>
      <c r="RM25" s="151"/>
      <c r="RN25" s="152"/>
      <c r="RO25" s="151"/>
      <c r="RP25" s="152"/>
      <c r="RQ25" s="151"/>
      <c r="RR25" s="152"/>
      <c r="RS25" s="151"/>
      <c r="RT25" s="152"/>
      <c r="RU25" s="151"/>
      <c r="RV25" s="152"/>
      <c r="RW25" s="151"/>
      <c r="RX25" s="152"/>
      <c r="RY25" s="151"/>
      <c r="RZ25" s="152"/>
      <c r="SA25" s="151"/>
      <c r="SB25" s="152"/>
      <c r="SC25" s="151"/>
      <c r="SD25" s="152"/>
      <c r="SE25" s="151"/>
      <c r="SF25" s="152"/>
      <c r="SG25" s="151"/>
      <c r="SH25" s="152"/>
      <c r="SI25" s="151"/>
      <c r="SJ25" s="152"/>
      <c r="SK25" s="151"/>
      <c r="SL25" s="152"/>
      <c r="SM25" s="151"/>
      <c r="SN25" s="152"/>
      <c r="SO25" s="151"/>
      <c r="SP25" s="152"/>
      <c r="SQ25" s="151"/>
      <c r="SR25" s="152"/>
      <c r="SS25" s="151"/>
      <c r="ST25" s="152"/>
      <c r="SU25" s="151"/>
      <c r="SV25" s="152"/>
      <c r="SW25" s="151"/>
      <c r="SX25" s="152"/>
      <c r="SY25" s="151"/>
      <c r="SZ25" s="152"/>
      <c r="TA25" s="151"/>
      <c r="TB25" s="152"/>
      <c r="TC25" s="151"/>
      <c r="TD25" s="152"/>
      <c r="TE25" s="151"/>
      <c r="TF25" s="152"/>
      <c r="TG25" s="151"/>
      <c r="TH25" s="152"/>
      <c r="TI25" s="151"/>
      <c r="TJ25" s="152"/>
      <c r="TK25" s="151"/>
      <c r="TL25" s="152"/>
      <c r="TM25" s="151"/>
      <c r="TN25" s="152"/>
      <c r="TO25" s="151"/>
      <c r="TP25" s="152"/>
      <c r="TQ25" s="151"/>
      <c r="TR25" s="152"/>
      <c r="TS25" s="151"/>
      <c r="TT25" s="152"/>
      <c r="TU25" s="151"/>
      <c r="TV25" s="152"/>
      <c r="TW25" s="151"/>
      <c r="TX25" s="152"/>
      <c r="TY25" s="151"/>
      <c r="TZ25" s="152"/>
      <c r="UA25" s="151"/>
      <c r="UB25" s="152"/>
      <c r="UC25" s="151"/>
      <c r="UD25" s="152"/>
      <c r="UE25" s="151"/>
      <c r="UF25" s="152"/>
      <c r="UG25" s="151"/>
      <c r="UH25" s="152"/>
      <c r="UI25" s="151"/>
      <c r="UJ25" s="152"/>
      <c r="UK25" s="151"/>
      <c r="UL25" s="152"/>
      <c r="UM25" s="151"/>
      <c r="UN25" s="152"/>
      <c r="UO25" s="151"/>
      <c r="UP25" s="152"/>
      <c r="UQ25" s="151"/>
      <c r="UR25" s="152"/>
      <c r="US25" s="151"/>
      <c r="UT25" s="152"/>
      <c r="UU25" s="151"/>
      <c r="UV25" s="152"/>
      <c r="UW25" s="151"/>
      <c r="UX25" s="152"/>
      <c r="UY25" s="151"/>
      <c r="UZ25" s="152"/>
      <c r="VA25" s="151"/>
      <c r="VB25" s="152"/>
      <c r="VC25" s="151"/>
      <c r="VD25" s="152"/>
      <c r="VE25" s="151"/>
      <c r="VF25" s="152"/>
      <c r="VG25" s="151"/>
      <c r="VH25" s="152"/>
      <c r="VI25" s="151"/>
      <c r="VJ25" s="152"/>
      <c r="VK25" s="151"/>
      <c r="VL25" s="152"/>
      <c r="VM25" s="151"/>
      <c r="VN25" s="152"/>
      <c r="VO25" s="151"/>
      <c r="VP25" s="152"/>
      <c r="VQ25" s="151"/>
      <c r="VR25" s="152"/>
      <c r="VS25" s="151"/>
      <c r="VT25" s="152"/>
      <c r="VU25" s="151"/>
      <c r="VV25" s="152"/>
      <c r="VW25" s="151"/>
      <c r="VX25" s="152"/>
      <c r="VY25" s="151"/>
      <c r="VZ25" s="152"/>
      <c r="WA25" s="151"/>
      <c r="WB25" s="152"/>
      <c r="WC25" s="151"/>
      <c r="WD25" s="152"/>
      <c r="WE25" s="151"/>
      <c r="WF25" s="152"/>
      <c r="WG25" s="151"/>
      <c r="WH25" s="152"/>
      <c r="WI25" s="151"/>
      <c r="WJ25" s="152"/>
      <c r="WK25" s="151"/>
      <c r="WL25" s="152"/>
      <c r="WM25" s="151"/>
      <c r="WN25" s="152"/>
      <c r="WO25" s="151"/>
      <c r="WP25" s="152"/>
      <c r="WQ25" s="151"/>
      <c r="WR25" s="152"/>
      <c r="WS25" s="151"/>
      <c r="WT25" s="152"/>
      <c r="WU25" s="151"/>
      <c r="WV25" s="152"/>
      <c r="WW25" s="151"/>
      <c r="WX25" s="152"/>
      <c r="WY25" s="151"/>
      <c r="WZ25" s="152"/>
      <c r="XA25" s="151"/>
      <c r="XB25" s="152"/>
      <c r="XC25" s="151"/>
      <c r="XD25" s="152"/>
      <c r="XE25" s="151"/>
      <c r="XF25" s="152"/>
      <c r="XG25" s="151"/>
      <c r="XH25" s="152"/>
      <c r="XI25" s="151"/>
      <c r="XJ25" s="152"/>
      <c r="XK25" s="151"/>
      <c r="XL25" s="152"/>
      <c r="XM25" s="151"/>
      <c r="XN25" s="152"/>
      <c r="XO25" s="151"/>
      <c r="XP25" s="152"/>
      <c r="XQ25" s="151"/>
      <c r="XR25" s="152"/>
      <c r="XS25" s="151"/>
      <c r="XT25" s="152"/>
      <c r="XU25" s="151"/>
      <c r="XV25" s="152"/>
      <c r="XW25" s="151"/>
      <c r="XX25" s="152"/>
      <c r="XY25" s="151"/>
      <c r="XZ25" s="152"/>
      <c r="YA25" s="151"/>
      <c r="YB25" s="152"/>
      <c r="YC25" s="151"/>
      <c r="YD25" s="152"/>
      <c r="YE25" s="151"/>
      <c r="YF25" s="152"/>
      <c r="YG25" s="151"/>
      <c r="YH25" s="152"/>
      <c r="YI25" s="151"/>
    </row>
    <row r="26" spans="1:659" x14ac:dyDescent="0.25">
      <c r="A26" s="179"/>
      <c r="B26" s="188"/>
      <c r="C26" s="188"/>
      <c r="D26" s="190"/>
      <c r="E26" s="192"/>
      <c r="F26" s="152"/>
      <c r="G26" s="151"/>
      <c r="H26" s="152"/>
      <c r="I26" s="151"/>
      <c r="J26" s="152"/>
      <c r="K26" s="151"/>
      <c r="L26" s="152"/>
      <c r="M26" s="151"/>
      <c r="N26" s="152"/>
      <c r="O26" s="151"/>
      <c r="P26" s="152"/>
      <c r="Q26" s="151"/>
      <c r="R26" s="152"/>
      <c r="S26" s="151"/>
      <c r="T26" s="152"/>
      <c r="U26" s="151"/>
      <c r="V26" s="152"/>
      <c r="W26" s="151"/>
      <c r="X26" s="152"/>
      <c r="Y26" s="151"/>
      <c r="Z26" s="152"/>
      <c r="AA26" s="151"/>
      <c r="AB26" s="152"/>
      <c r="AC26" s="151"/>
      <c r="AD26" s="152"/>
      <c r="AE26" s="151"/>
      <c r="AF26" s="152"/>
      <c r="AG26" s="151"/>
      <c r="AH26" s="152"/>
      <c r="AI26" s="151"/>
      <c r="AJ26" s="152"/>
      <c r="AK26" s="151"/>
      <c r="AL26" s="152"/>
      <c r="AM26" s="151"/>
      <c r="AN26" s="152"/>
      <c r="AO26" s="151"/>
      <c r="AP26" s="152"/>
      <c r="AQ26" s="151"/>
      <c r="AR26" s="152"/>
      <c r="AS26" s="151"/>
      <c r="AT26" s="152"/>
      <c r="AU26" s="151"/>
      <c r="AV26" s="152"/>
      <c r="AW26" s="151"/>
      <c r="AX26" s="152"/>
      <c r="AY26" s="151"/>
      <c r="AZ26" s="152"/>
      <c r="BA26" s="151"/>
      <c r="BB26" s="152"/>
      <c r="BC26" s="151"/>
      <c r="BD26" s="152"/>
      <c r="BE26" s="151"/>
      <c r="BF26" s="152"/>
      <c r="BG26" s="151"/>
      <c r="BH26" s="152"/>
      <c r="BI26" s="151"/>
      <c r="BJ26" s="152"/>
      <c r="BK26" s="151"/>
      <c r="BL26" s="152"/>
      <c r="BM26" s="151"/>
      <c r="BN26" s="152"/>
      <c r="BO26" s="151"/>
      <c r="BP26" s="152"/>
      <c r="BQ26" s="151"/>
      <c r="BR26" s="152"/>
      <c r="BS26" s="151"/>
      <c r="BT26" s="152"/>
      <c r="BU26" s="151"/>
      <c r="BV26" s="152"/>
      <c r="BW26" s="151"/>
      <c r="BX26" s="152"/>
      <c r="BY26" s="151"/>
      <c r="BZ26" s="152"/>
      <c r="CA26" s="151"/>
      <c r="CB26" s="152"/>
      <c r="CC26" s="151"/>
      <c r="CD26" s="152"/>
      <c r="CE26" s="151"/>
      <c r="CF26" s="152"/>
      <c r="CG26" s="151"/>
      <c r="CH26" s="152"/>
      <c r="CI26" s="151"/>
      <c r="CJ26" s="152"/>
      <c r="CK26" s="151"/>
      <c r="CL26" s="152"/>
      <c r="CM26" s="151"/>
      <c r="CN26" s="152"/>
      <c r="CO26" s="151"/>
      <c r="CP26" s="152"/>
      <c r="CQ26" s="151"/>
      <c r="CR26" s="152"/>
      <c r="CS26" s="151"/>
      <c r="CT26" s="152"/>
      <c r="CU26" s="151"/>
      <c r="CV26" s="152"/>
      <c r="CW26" s="151"/>
      <c r="CX26" s="152"/>
      <c r="CY26" s="151"/>
      <c r="CZ26" s="152"/>
      <c r="DA26" s="151"/>
      <c r="DB26" s="152"/>
      <c r="DC26" s="151"/>
      <c r="DD26" s="152"/>
      <c r="DE26" s="151"/>
      <c r="DF26" s="152"/>
      <c r="DG26" s="151"/>
      <c r="DH26" s="152"/>
      <c r="DI26" s="151"/>
      <c r="DJ26" s="152"/>
      <c r="DK26" s="151"/>
      <c r="DL26" s="152"/>
      <c r="DM26" s="151"/>
      <c r="DN26" s="152"/>
      <c r="DO26" s="151"/>
      <c r="DP26" s="152"/>
      <c r="DQ26" s="151"/>
      <c r="DR26" s="152"/>
      <c r="DS26" s="151"/>
      <c r="DT26" s="152"/>
      <c r="DU26" s="151"/>
      <c r="DV26" s="152"/>
      <c r="DW26" s="151"/>
      <c r="DX26" s="152"/>
      <c r="DY26" s="151"/>
      <c r="DZ26" s="152"/>
      <c r="EA26" s="151"/>
      <c r="EB26" s="152"/>
      <c r="EC26" s="151"/>
      <c r="ED26" s="152"/>
      <c r="EE26" s="151"/>
      <c r="EF26" s="152"/>
      <c r="EG26" s="151"/>
      <c r="EH26" s="152"/>
      <c r="EI26" s="151"/>
      <c r="EJ26" s="152"/>
      <c r="EK26" s="151"/>
      <c r="EL26" s="152"/>
      <c r="EM26" s="151"/>
      <c r="EN26" s="152"/>
      <c r="EO26" s="151"/>
      <c r="EP26" s="152"/>
      <c r="EQ26" s="151"/>
      <c r="ER26" s="152"/>
      <c r="ES26" s="151"/>
      <c r="ET26" s="152"/>
      <c r="EU26" s="151"/>
      <c r="EV26" s="152"/>
      <c r="EW26" s="151"/>
      <c r="EX26" s="152"/>
      <c r="EY26" s="151"/>
      <c r="EZ26" s="152"/>
      <c r="FA26" s="151"/>
      <c r="FB26" s="152"/>
      <c r="FC26" s="151"/>
      <c r="FD26" s="152"/>
      <c r="FE26" s="151"/>
      <c r="FF26" s="152"/>
      <c r="FG26" s="151"/>
      <c r="FH26" s="152"/>
      <c r="FI26" s="151"/>
      <c r="FJ26" s="152"/>
      <c r="FK26" s="151"/>
      <c r="FL26" s="152"/>
      <c r="FM26" s="151"/>
      <c r="FN26" s="152"/>
      <c r="FO26" s="151"/>
      <c r="FP26" s="152"/>
      <c r="FQ26" s="151"/>
      <c r="FR26" s="152"/>
      <c r="FS26" s="151"/>
      <c r="FT26" s="152"/>
      <c r="FU26" s="151"/>
      <c r="FV26" s="152"/>
      <c r="FW26" s="151"/>
      <c r="FX26" s="152"/>
      <c r="FY26" s="151"/>
      <c r="FZ26" s="152"/>
      <c r="GA26" s="151"/>
      <c r="GB26" s="152"/>
      <c r="GC26" s="151"/>
      <c r="GD26" s="152"/>
      <c r="GE26" s="151"/>
      <c r="GF26" s="152"/>
      <c r="GG26" s="151"/>
      <c r="GH26" s="152"/>
      <c r="GI26" s="151"/>
      <c r="GJ26" s="152"/>
      <c r="GK26" s="151"/>
      <c r="GL26" s="152"/>
      <c r="GM26" s="151"/>
      <c r="GN26" s="152"/>
      <c r="GO26" s="151"/>
      <c r="GP26" s="152"/>
      <c r="GQ26" s="151"/>
      <c r="GR26" s="152"/>
      <c r="GS26" s="151"/>
      <c r="GT26" s="152"/>
      <c r="GU26" s="151"/>
      <c r="GV26" s="152"/>
      <c r="GW26" s="151"/>
      <c r="GX26" s="152"/>
      <c r="GY26" s="151"/>
      <c r="GZ26" s="152"/>
      <c r="HA26" s="151"/>
      <c r="HB26" s="152"/>
      <c r="HC26" s="151"/>
      <c r="HD26" s="152"/>
      <c r="HE26" s="151"/>
      <c r="HF26" s="152"/>
      <c r="HG26" s="151"/>
      <c r="HH26" s="152"/>
      <c r="HI26" s="151"/>
      <c r="HJ26" s="152"/>
      <c r="HK26" s="151"/>
      <c r="HL26" s="152"/>
      <c r="HM26" s="151"/>
      <c r="HN26" s="152"/>
      <c r="HO26" s="151"/>
      <c r="HP26" s="152"/>
      <c r="HQ26" s="151"/>
      <c r="HR26" s="152"/>
      <c r="HS26" s="151"/>
      <c r="HT26" s="152"/>
      <c r="HU26" s="151"/>
      <c r="HV26" s="152"/>
      <c r="HW26" s="151"/>
      <c r="HX26" s="152"/>
      <c r="HY26" s="151"/>
      <c r="HZ26" s="152"/>
      <c r="IA26" s="151"/>
      <c r="IB26" s="152"/>
      <c r="IC26" s="151"/>
      <c r="ID26" s="152"/>
      <c r="IE26" s="151"/>
      <c r="IF26" s="152"/>
      <c r="IG26" s="151"/>
      <c r="IH26" s="152"/>
      <c r="II26" s="151"/>
      <c r="IJ26" s="152"/>
      <c r="IK26" s="151"/>
      <c r="IL26" s="152"/>
      <c r="IM26" s="151"/>
      <c r="IN26" s="152"/>
      <c r="IO26" s="151"/>
      <c r="IP26" s="152"/>
      <c r="IQ26" s="151"/>
      <c r="IR26" s="152"/>
      <c r="IS26" s="151"/>
      <c r="IT26" s="152"/>
      <c r="IU26" s="151"/>
      <c r="IV26" s="152"/>
      <c r="IW26" s="151"/>
      <c r="IX26" s="152"/>
      <c r="IY26" s="151"/>
      <c r="IZ26" s="152"/>
      <c r="JA26" s="151"/>
      <c r="JB26" s="152"/>
      <c r="JC26" s="151"/>
      <c r="JD26" s="152"/>
      <c r="JE26" s="151"/>
      <c r="JF26" s="152"/>
      <c r="JG26" s="151"/>
      <c r="JH26" s="152"/>
      <c r="JI26" s="151"/>
      <c r="JJ26" s="152"/>
      <c r="JK26" s="151"/>
      <c r="JL26" s="152"/>
      <c r="JM26" s="151"/>
      <c r="JN26" s="152"/>
      <c r="JO26" s="151"/>
      <c r="JP26" s="152"/>
      <c r="JQ26" s="151"/>
      <c r="JR26" s="152"/>
      <c r="JS26" s="151"/>
      <c r="JT26" s="152"/>
      <c r="JU26" s="151"/>
      <c r="JV26" s="152"/>
      <c r="JW26" s="151"/>
      <c r="JX26" s="152"/>
      <c r="JY26" s="151"/>
      <c r="JZ26" s="152"/>
      <c r="KA26" s="151"/>
      <c r="KB26" s="152"/>
      <c r="KC26" s="151"/>
      <c r="KD26" s="152"/>
      <c r="KE26" s="151"/>
      <c r="KF26" s="152"/>
      <c r="KG26" s="151"/>
      <c r="KH26" s="152"/>
      <c r="KI26" s="151"/>
      <c r="KJ26" s="152"/>
      <c r="KK26" s="151"/>
      <c r="KL26" s="152"/>
      <c r="KM26" s="151"/>
      <c r="KN26" s="152"/>
      <c r="KO26" s="151"/>
      <c r="KP26" s="152"/>
      <c r="KQ26" s="151"/>
      <c r="KR26" s="152"/>
      <c r="KS26" s="151"/>
      <c r="KT26" s="152"/>
      <c r="KU26" s="151"/>
      <c r="KV26" s="152"/>
      <c r="KW26" s="151"/>
      <c r="KX26" s="152"/>
      <c r="KY26" s="151"/>
      <c r="KZ26" s="152"/>
      <c r="LA26" s="151"/>
      <c r="LB26" s="152"/>
      <c r="LC26" s="151"/>
      <c r="LD26" s="152"/>
      <c r="LE26" s="151"/>
      <c r="LF26" s="152"/>
      <c r="LG26" s="151"/>
      <c r="LH26" s="152"/>
      <c r="LI26" s="151"/>
      <c r="LJ26" s="152"/>
      <c r="LK26" s="151"/>
      <c r="LL26" s="152"/>
      <c r="LM26" s="151"/>
      <c r="LN26" s="152"/>
      <c r="LO26" s="151"/>
      <c r="LP26" s="152"/>
      <c r="LQ26" s="151"/>
      <c r="LR26" s="152"/>
      <c r="LS26" s="151"/>
      <c r="LT26" s="152"/>
      <c r="LU26" s="151"/>
      <c r="LV26" s="152"/>
      <c r="LW26" s="151"/>
      <c r="LX26" s="152"/>
      <c r="LY26" s="151"/>
      <c r="LZ26" s="152"/>
      <c r="MA26" s="151"/>
      <c r="MB26" s="152"/>
      <c r="MC26" s="151"/>
      <c r="MD26" s="152"/>
      <c r="ME26" s="151"/>
      <c r="MF26" s="152"/>
      <c r="MG26" s="151"/>
      <c r="MH26" s="152"/>
      <c r="MI26" s="151"/>
      <c r="MJ26" s="152"/>
      <c r="MK26" s="151"/>
      <c r="ML26" s="152"/>
      <c r="MM26" s="151"/>
      <c r="MN26" s="152"/>
      <c r="MO26" s="151"/>
      <c r="MP26" s="152"/>
      <c r="MQ26" s="151"/>
      <c r="MR26" s="152"/>
      <c r="MS26" s="151"/>
      <c r="MT26" s="152"/>
      <c r="MU26" s="151"/>
      <c r="MV26" s="152"/>
      <c r="MW26" s="151"/>
      <c r="MX26" s="152"/>
      <c r="MY26" s="151"/>
      <c r="MZ26" s="152"/>
      <c r="NA26" s="151"/>
      <c r="NB26" s="152"/>
      <c r="NC26" s="151"/>
      <c r="ND26" s="152"/>
      <c r="NE26" s="151"/>
      <c r="NF26" s="152"/>
      <c r="NG26" s="151"/>
      <c r="NH26" s="152"/>
      <c r="NI26" s="151"/>
      <c r="NJ26" s="152"/>
      <c r="NK26" s="151"/>
      <c r="NL26" s="152"/>
      <c r="NM26" s="151"/>
      <c r="NN26" s="152"/>
      <c r="NO26" s="151"/>
      <c r="NP26" s="152"/>
      <c r="NQ26" s="151"/>
      <c r="NR26" s="152"/>
      <c r="NS26" s="151"/>
      <c r="NT26" s="152"/>
      <c r="NU26" s="151"/>
      <c r="NV26" s="152"/>
      <c r="NW26" s="151"/>
      <c r="NX26" s="152"/>
      <c r="NY26" s="151"/>
      <c r="NZ26" s="152"/>
      <c r="OA26" s="151"/>
      <c r="OB26" s="152"/>
      <c r="OC26" s="151"/>
      <c r="OD26" s="152"/>
      <c r="OE26" s="151"/>
      <c r="OF26" s="152"/>
      <c r="OG26" s="151"/>
      <c r="OH26" s="152"/>
      <c r="OI26" s="151"/>
      <c r="OJ26" s="152"/>
      <c r="OK26" s="151"/>
      <c r="OL26" s="152"/>
      <c r="OM26" s="151"/>
      <c r="ON26" s="152"/>
      <c r="OO26" s="151"/>
      <c r="OP26" s="152"/>
      <c r="OQ26" s="151"/>
      <c r="OR26" s="152"/>
      <c r="OS26" s="151"/>
      <c r="OT26" s="152"/>
      <c r="OU26" s="151"/>
      <c r="OV26" s="152"/>
      <c r="OW26" s="151"/>
      <c r="OX26" s="152"/>
      <c r="OY26" s="151"/>
      <c r="OZ26" s="152"/>
      <c r="PA26" s="151"/>
      <c r="PB26" s="152"/>
      <c r="PC26" s="151"/>
      <c r="PD26" s="152"/>
      <c r="PE26" s="151"/>
      <c r="PF26" s="152"/>
      <c r="PG26" s="151"/>
      <c r="PH26" s="152"/>
      <c r="PI26" s="151"/>
      <c r="PJ26" s="152"/>
      <c r="PK26" s="151"/>
      <c r="PL26" s="152"/>
      <c r="PM26" s="151"/>
      <c r="PN26" s="152"/>
      <c r="PO26" s="151"/>
      <c r="PP26" s="152"/>
      <c r="PQ26" s="151"/>
      <c r="PR26" s="152"/>
      <c r="PS26" s="151"/>
      <c r="PT26" s="152"/>
      <c r="PU26" s="151"/>
      <c r="PV26" s="152"/>
      <c r="PW26" s="151"/>
      <c r="PX26" s="152"/>
      <c r="PY26" s="151"/>
      <c r="PZ26" s="152"/>
      <c r="QA26" s="151"/>
      <c r="QB26" s="152"/>
      <c r="QC26" s="151"/>
      <c r="QD26" s="152"/>
      <c r="QE26" s="151"/>
      <c r="QF26" s="152"/>
      <c r="QG26" s="151"/>
      <c r="QH26" s="152"/>
      <c r="QI26" s="151"/>
      <c r="QJ26" s="152"/>
      <c r="QK26" s="151"/>
      <c r="QL26" s="152"/>
      <c r="QM26" s="151"/>
      <c r="QN26" s="152"/>
      <c r="QO26" s="151"/>
      <c r="QP26" s="152"/>
      <c r="QQ26" s="151"/>
      <c r="QR26" s="152"/>
      <c r="QS26" s="151"/>
      <c r="QT26" s="152"/>
      <c r="QU26" s="151"/>
      <c r="QV26" s="152"/>
      <c r="QW26" s="151"/>
      <c r="QX26" s="152"/>
      <c r="QY26" s="151"/>
      <c r="QZ26" s="152"/>
      <c r="RA26" s="151"/>
      <c r="RB26" s="152"/>
      <c r="RC26" s="151"/>
      <c r="RD26" s="152"/>
      <c r="RE26" s="151"/>
      <c r="RF26" s="152"/>
      <c r="RG26" s="151"/>
      <c r="RH26" s="152"/>
      <c r="RI26" s="151"/>
      <c r="RJ26" s="152"/>
      <c r="RK26" s="151"/>
      <c r="RL26" s="152"/>
      <c r="RM26" s="151"/>
      <c r="RN26" s="152"/>
      <c r="RO26" s="151"/>
      <c r="RP26" s="152"/>
      <c r="RQ26" s="151"/>
      <c r="RR26" s="152"/>
      <c r="RS26" s="151"/>
      <c r="RT26" s="152"/>
      <c r="RU26" s="151"/>
      <c r="RV26" s="152"/>
      <c r="RW26" s="151"/>
      <c r="RX26" s="152"/>
      <c r="RY26" s="151"/>
      <c r="RZ26" s="152"/>
      <c r="SA26" s="151"/>
      <c r="SB26" s="152"/>
      <c r="SC26" s="151"/>
      <c r="SD26" s="152"/>
      <c r="SE26" s="151"/>
      <c r="SF26" s="152"/>
      <c r="SG26" s="151"/>
      <c r="SH26" s="152"/>
      <c r="SI26" s="151"/>
      <c r="SJ26" s="152"/>
      <c r="SK26" s="151"/>
      <c r="SL26" s="152"/>
      <c r="SM26" s="151"/>
      <c r="SN26" s="152"/>
      <c r="SO26" s="151"/>
      <c r="SP26" s="152"/>
      <c r="SQ26" s="151"/>
      <c r="SR26" s="152"/>
      <c r="SS26" s="151"/>
      <c r="ST26" s="152"/>
      <c r="SU26" s="151"/>
      <c r="SV26" s="152"/>
      <c r="SW26" s="151"/>
      <c r="SX26" s="152"/>
      <c r="SY26" s="151"/>
      <c r="SZ26" s="152"/>
      <c r="TA26" s="151"/>
      <c r="TB26" s="152"/>
      <c r="TC26" s="151"/>
      <c r="TD26" s="152"/>
      <c r="TE26" s="151"/>
      <c r="TF26" s="152"/>
      <c r="TG26" s="151"/>
      <c r="TH26" s="152"/>
      <c r="TI26" s="151"/>
      <c r="TJ26" s="152"/>
      <c r="TK26" s="151"/>
      <c r="TL26" s="152"/>
      <c r="TM26" s="151"/>
      <c r="TN26" s="152"/>
      <c r="TO26" s="151"/>
      <c r="TP26" s="152"/>
      <c r="TQ26" s="151"/>
      <c r="TR26" s="152"/>
      <c r="TS26" s="151"/>
      <c r="TT26" s="152"/>
      <c r="TU26" s="151"/>
      <c r="TV26" s="152"/>
      <c r="TW26" s="151"/>
      <c r="TX26" s="152"/>
      <c r="TY26" s="151"/>
      <c r="TZ26" s="152"/>
      <c r="UA26" s="151"/>
      <c r="UB26" s="152"/>
      <c r="UC26" s="151"/>
      <c r="UD26" s="152"/>
      <c r="UE26" s="151"/>
      <c r="UF26" s="152"/>
      <c r="UG26" s="151"/>
      <c r="UH26" s="152"/>
      <c r="UI26" s="151"/>
      <c r="UJ26" s="152"/>
      <c r="UK26" s="151"/>
      <c r="UL26" s="152"/>
      <c r="UM26" s="151"/>
      <c r="UN26" s="152"/>
      <c r="UO26" s="151"/>
      <c r="UP26" s="152"/>
      <c r="UQ26" s="151"/>
      <c r="UR26" s="152"/>
      <c r="US26" s="151"/>
      <c r="UT26" s="152"/>
      <c r="UU26" s="151"/>
      <c r="UV26" s="152"/>
      <c r="UW26" s="151"/>
      <c r="UX26" s="152"/>
      <c r="UY26" s="151"/>
      <c r="UZ26" s="152"/>
      <c r="VA26" s="151"/>
      <c r="VB26" s="152"/>
      <c r="VC26" s="151"/>
      <c r="VD26" s="152"/>
      <c r="VE26" s="151"/>
      <c r="VF26" s="152"/>
      <c r="VG26" s="151"/>
      <c r="VH26" s="152"/>
      <c r="VI26" s="151"/>
      <c r="VJ26" s="152"/>
      <c r="VK26" s="151"/>
      <c r="VL26" s="152"/>
      <c r="VM26" s="151"/>
      <c r="VN26" s="152"/>
      <c r="VO26" s="151"/>
      <c r="VP26" s="152"/>
      <c r="VQ26" s="151"/>
      <c r="VR26" s="152"/>
      <c r="VS26" s="151"/>
      <c r="VT26" s="152"/>
      <c r="VU26" s="151"/>
      <c r="VV26" s="152"/>
      <c r="VW26" s="151"/>
      <c r="VX26" s="152"/>
      <c r="VY26" s="151"/>
      <c r="VZ26" s="152"/>
      <c r="WA26" s="151"/>
      <c r="WB26" s="152"/>
      <c r="WC26" s="151"/>
      <c r="WD26" s="152"/>
      <c r="WE26" s="151"/>
      <c r="WF26" s="152"/>
      <c r="WG26" s="151"/>
      <c r="WH26" s="152"/>
      <c r="WI26" s="151"/>
      <c r="WJ26" s="152"/>
      <c r="WK26" s="151"/>
      <c r="WL26" s="152"/>
      <c r="WM26" s="151"/>
      <c r="WN26" s="152"/>
      <c r="WO26" s="151"/>
      <c r="WP26" s="152"/>
      <c r="WQ26" s="151"/>
      <c r="WR26" s="152"/>
      <c r="WS26" s="151"/>
      <c r="WT26" s="152"/>
      <c r="WU26" s="151"/>
      <c r="WV26" s="152"/>
      <c r="WW26" s="151"/>
      <c r="WX26" s="152"/>
      <c r="WY26" s="151"/>
      <c r="WZ26" s="152"/>
      <c r="XA26" s="151"/>
      <c r="XB26" s="152"/>
      <c r="XC26" s="151"/>
      <c r="XD26" s="152"/>
      <c r="XE26" s="151"/>
      <c r="XF26" s="152"/>
      <c r="XG26" s="151"/>
      <c r="XH26" s="152"/>
      <c r="XI26" s="151"/>
      <c r="XJ26" s="152"/>
      <c r="XK26" s="151"/>
      <c r="XL26" s="152"/>
      <c r="XM26" s="151"/>
      <c r="XN26" s="152"/>
      <c r="XO26" s="151"/>
      <c r="XP26" s="152"/>
      <c r="XQ26" s="151"/>
      <c r="XR26" s="152"/>
      <c r="XS26" s="151"/>
      <c r="XT26" s="152"/>
      <c r="XU26" s="151"/>
      <c r="XV26" s="152"/>
      <c r="XW26" s="151"/>
      <c r="XX26" s="152"/>
      <c r="XY26" s="151"/>
      <c r="XZ26" s="152"/>
      <c r="YA26" s="151"/>
      <c r="YB26" s="152"/>
      <c r="YC26" s="151"/>
      <c r="YD26" s="152"/>
      <c r="YE26" s="151"/>
      <c r="YF26" s="152"/>
      <c r="YG26" s="151"/>
      <c r="YH26" s="152"/>
      <c r="YI26" s="151"/>
    </row>
    <row r="27" spans="1:659" x14ac:dyDescent="0.25">
      <c r="A27" s="186" t="str">
        <f>IF(INFO_VEHICULES!H13="","",INFO_VEHICULES!H13)</f>
        <v>GIM</v>
      </c>
      <c r="B27" s="184">
        <f>IF(INFO_VEHICULES!B13="","",INFO_VEHICULES!B13)</f>
        <v>5510</v>
      </c>
      <c r="C27" s="184" t="str">
        <f>IF(INFO_VEHICULES!C13="","",INFO_VEHICULES!C13)</f>
        <v>AQ-064-KD</v>
      </c>
      <c r="D27" s="182" t="str">
        <f>IF(INFO_VEHICULES!E13="","",INFO_VEHICULES!E13)</f>
        <v>MERCEDES/R2H457H TER</v>
      </c>
      <c r="E27" s="180">
        <f>IF(INFO_VEHICULES!C13="","",IF(INFO_VEHICULES!D13="","non rensiegner",INFO_VEHICULES!D13))</f>
        <v>55</v>
      </c>
      <c r="F27" s="152"/>
      <c r="G27" s="151" t="str">
        <f>IF([2]BD!AD24=1,VLOOKUP(CONCATENATE(F25,[2]INFO_VEHICULES!A23),[2]BD!AA24:AB10022,2),"")</f>
        <v/>
      </c>
      <c r="H27" s="152"/>
      <c r="I27" s="151"/>
      <c r="J27" s="152"/>
      <c r="K27" s="151"/>
      <c r="L27" s="152"/>
      <c r="M27" s="151"/>
      <c r="N27" s="152"/>
      <c r="O27" s="151"/>
      <c r="P27" s="152"/>
      <c r="Q27" s="151"/>
      <c r="R27" s="152"/>
      <c r="S27" s="151"/>
      <c r="T27" s="152"/>
      <c r="U27" s="151"/>
      <c r="V27" s="152"/>
      <c r="W27" s="151"/>
      <c r="X27" s="152"/>
      <c r="Y27" s="151"/>
      <c r="Z27" s="152"/>
      <c r="AA27" s="151"/>
      <c r="AB27" s="152"/>
      <c r="AC27" s="151"/>
      <c r="AD27" s="152"/>
      <c r="AE27" s="151"/>
      <c r="AF27" s="152"/>
      <c r="AG27" s="151"/>
      <c r="AH27" s="152"/>
      <c r="AI27" s="151"/>
      <c r="AJ27" s="152"/>
      <c r="AK27" s="151"/>
      <c r="AL27" s="152"/>
      <c r="AM27" s="151"/>
      <c r="AN27" s="152"/>
      <c r="AO27" s="151"/>
      <c r="AP27" s="152"/>
      <c r="AQ27" s="151"/>
      <c r="AR27" s="152"/>
      <c r="AS27" s="151"/>
      <c r="AT27" s="152"/>
      <c r="AU27" s="151"/>
      <c r="AV27" s="152"/>
      <c r="AW27" s="151"/>
      <c r="AX27" s="152"/>
      <c r="AY27" s="151"/>
      <c r="AZ27" s="152"/>
      <c r="BA27" s="151"/>
      <c r="BB27" s="152"/>
      <c r="BC27" s="151"/>
      <c r="BD27" s="152"/>
      <c r="BE27" s="151"/>
      <c r="BF27" s="152"/>
      <c r="BG27" s="151"/>
      <c r="BH27" s="152"/>
      <c r="BI27" s="151"/>
      <c r="BJ27" s="152"/>
      <c r="BK27" s="151"/>
      <c r="BL27" s="152"/>
      <c r="BM27" s="151"/>
      <c r="BN27" s="152"/>
      <c r="BO27" s="151"/>
      <c r="BP27" s="152"/>
      <c r="BQ27" s="151"/>
      <c r="BR27" s="152"/>
      <c r="BS27" s="151"/>
      <c r="BT27" s="152"/>
      <c r="BU27" s="151"/>
      <c r="BV27" s="152"/>
      <c r="BW27" s="151"/>
      <c r="BX27" s="152"/>
      <c r="BY27" s="151"/>
      <c r="BZ27" s="152"/>
      <c r="CA27" s="151"/>
      <c r="CB27" s="152"/>
      <c r="CC27" s="151"/>
      <c r="CD27" s="152"/>
      <c r="CE27" s="151"/>
      <c r="CF27" s="152"/>
      <c r="CG27" s="151"/>
      <c r="CH27" s="152"/>
      <c r="CI27" s="151"/>
      <c r="CJ27" s="152"/>
      <c r="CK27" s="151"/>
      <c r="CL27" s="152"/>
      <c r="CM27" s="151"/>
      <c r="CN27" s="152"/>
      <c r="CO27" s="151"/>
      <c r="CP27" s="152"/>
      <c r="CQ27" s="151"/>
      <c r="CR27" s="152"/>
      <c r="CS27" s="151"/>
      <c r="CT27" s="152"/>
      <c r="CU27" s="151"/>
      <c r="CV27" s="152"/>
      <c r="CW27" s="151"/>
      <c r="CX27" s="152"/>
      <c r="CY27" s="151"/>
      <c r="CZ27" s="152"/>
      <c r="DA27" s="151"/>
      <c r="DB27" s="152"/>
      <c r="DC27" s="151"/>
      <c r="DD27" s="152"/>
      <c r="DE27" s="151"/>
      <c r="DF27" s="152"/>
      <c r="DG27" s="151"/>
      <c r="DH27" s="152"/>
      <c r="DI27" s="151"/>
      <c r="DJ27" s="152"/>
      <c r="DK27" s="151"/>
      <c r="DL27" s="152"/>
      <c r="DM27" s="151"/>
      <c r="DN27" s="152"/>
      <c r="DO27" s="151"/>
      <c r="DP27" s="152"/>
      <c r="DQ27" s="151"/>
      <c r="DR27" s="152"/>
      <c r="DS27" s="151"/>
      <c r="DT27" s="152"/>
      <c r="DU27" s="151"/>
      <c r="DV27" s="152"/>
      <c r="DW27" s="151"/>
      <c r="DX27" s="152"/>
      <c r="DY27" s="151"/>
      <c r="DZ27" s="152"/>
      <c r="EA27" s="151"/>
      <c r="EB27" s="152"/>
      <c r="EC27" s="151"/>
      <c r="ED27" s="152"/>
      <c r="EE27" s="151"/>
      <c r="EF27" s="152"/>
      <c r="EG27" s="151"/>
      <c r="EH27" s="152"/>
      <c r="EI27" s="151"/>
      <c r="EJ27" s="152"/>
      <c r="EK27" s="151"/>
      <c r="EL27" s="152"/>
      <c r="EM27" s="151"/>
      <c r="EN27" s="152"/>
      <c r="EO27" s="151"/>
      <c r="EP27" s="152"/>
      <c r="EQ27" s="151"/>
      <c r="ER27" s="152"/>
      <c r="ES27" s="151"/>
      <c r="ET27" s="152"/>
      <c r="EU27" s="151"/>
      <c r="EV27" s="152"/>
      <c r="EW27" s="151"/>
      <c r="EX27" s="152"/>
      <c r="EY27" s="151"/>
      <c r="EZ27" s="152"/>
      <c r="FA27" s="151"/>
      <c r="FB27" s="152"/>
      <c r="FC27" s="151"/>
      <c r="FD27" s="152"/>
      <c r="FE27" s="151"/>
      <c r="FF27" s="152"/>
      <c r="FG27" s="151"/>
      <c r="FH27" s="152"/>
      <c r="FI27" s="151"/>
      <c r="FJ27" s="152"/>
      <c r="FK27" s="151"/>
      <c r="FL27" s="152"/>
      <c r="FM27" s="151"/>
      <c r="FN27" s="152"/>
      <c r="FO27" s="151"/>
      <c r="FP27" s="152"/>
      <c r="FQ27" s="151"/>
      <c r="FR27" s="152"/>
      <c r="FS27" s="151"/>
      <c r="FT27" s="152"/>
      <c r="FU27" s="151"/>
      <c r="FV27" s="152"/>
      <c r="FW27" s="151"/>
      <c r="FX27" s="152"/>
      <c r="FY27" s="151"/>
      <c r="FZ27" s="152"/>
      <c r="GA27" s="151"/>
      <c r="GB27" s="152"/>
      <c r="GC27" s="151"/>
      <c r="GD27" s="152"/>
      <c r="GE27" s="151"/>
      <c r="GF27" s="152"/>
      <c r="GG27" s="151"/>
      <c r="GH27" s="152"/>
      <c r="GI27" s="151"/>
      <c r="GJ27" s="152"/>
      <c r="GK27" s="151"/>
      <c r="GL27" s="152"/>
      <c r="GM27" s="151"/>
      <c r="GN27" s="152"/>
      <c r="GO27" s="151"/>
      <c r="GP27" s="152"/>
      <c r="GQ27" s="151"/>
      <c r="GR27" s="152"/>
      <c r="GS27" s="151"/>
      <c r="GT27" s="152"/>
      <c r="GU27" s="151"/>
      <c r="GV27" s="152"/>
      <c r="GW27" s="151"/>
      <c r="GX27" s="152"/>
      <c r="GY27" s="151"/>
      <c r="GZ27" s="152"/>
      <c r="HA27" s="151"/>
      <c r="HB27" s="152"/>
      <c r="HC27" s="151"/>
      <c r="HD27" s="152"/>
      <c r="HE27" s="151"/>
      <c r="HF27" s="152"/>
      <c r="HG27" s="151"/>
      <c r="HH27" s="152"/>
      <c r="HI27" s="151"/>
      <c r="HJ27" s="152"/>
      <c r="HK27" s="151"/>
      <c r="HL27" s="152"/>
      <c r="HM27" s="151"/>
      <c r="HN27" s="152"/>
      <c r="HO27" s="151"/>
      <c r="HP27" s="152"/>
      <c r="HQ27" s="151"/>
      <c r="HR27" s="152"/>
      <c r="HS27" s="151"/>
      <c r="HT27" s="152"/>
      <c r="HU27" s="151"/>
      <c r="HV27" s="152"/>
      <c r="HW27" s="151"/>
      <c r="HX27" s="152"/>
      <c r="HY27" s="151"/>
      <c r="HZ27" s="152"/>
      <c r="IA27" s="151"/>
      <c r="IB27" s="152"/>
      <c r="IC27" s="151"/>
      <c r="ID27" s="152"/>
      <c r="IE27" s="151"/>
      <c r="IF27" s="152"/>
      <c r="IG27" s="151"/>
      <c r="IH27" s="152"/>
      <c r="II27" s="151"/>
      <c r="IJ27" s="152"/>
      <c r="IK27" s="151"/>
      <c r="IL27" s="152"/>
      <c r="IM27" s="151"/>
      <c r="IN27" s="152"/>
      <c r="IO27" s="151"/>
      <c r="IP27" s="152"/>
      <c r="IQ27" s="151"/>
      <c r="IR27" s="152"/>
      <c r="IS27" s="151"/>
      <c r="IT27" s="152"/>
      <c r="IU27" s="151"/>
      <c r="IV27" s="152"/>
      <c r="IW27" s="151"/>
      <c r="IX27" s="152"/>
      <c r="IY27" s="151"/>
      <c r="IZ27" s="152"/>
      <c r="JA27" s="151"/>
      <c r="JB27" s="152"/>
      <c r="JC27" s="151"/>
      <c r="JD27" s="152"/>
      <c r="JE27" s="151"/>
      <c r="JF27" s="152"/>
      <c r="JG27" s="151"/>
      <c r="JH27" s="152"/>
      <c r="JI27" s="151"/>
      <c r="JJ27" s="152"/>
      <c r="JK27" s="151"/>
      <c r="JL27" s="152"/>
      <c r="JM27" s="151"/>
      <c r="JN27" s="152"/>
      <c r="JO27" s="151"/>
      <c r="JP27" s="152"/>
      <c r="JQ27" s="151"/>
      <c r="JR27" s="152"/>
      <c r="JS27" s="151"/>
      <c r="JT27" s="152"/>
      <c r="JU27" s="151"/>
      <c r="JV27" s="152"/>
      <c r="JW27" s="151"/>
      <c r="JX27" s="152"/>
      <c r="JY27" s="151"/>
      <c r="JZ27" s="152"/>
      <c r="KA27" s="151"/>
      <c r="KB27" s="152"/>
      <c r="KC27" s="151"/>
      <c r="KD27" s="152"/>
      <c r="KE27" s="151"/>
      <c r="KF27" s="152"/>
      <c r="KG27" s="151"/>
      <c r="KH27" s="152"/>
      <c r="KI27" s="151"/>
      <c r="KJ27" s="152"/>
      <c r="KK27" s="151"/>
      <c r="KL27" s="152"/>
      <c r="KM27" s="151"/>
      <c r="KN27" s="152"/>
      <c r="KO27" s="151"/>
      <c r="KP27" s="152"/>
      <c r="KQ27" s="151"/>
      <c r="KR27" s="152"/>
      <c r="KS27" s="151"/>
      <c r="KT27" s="152"/>
      <c r="KU27" s="151"/>
      <c r="KV27" s="152"/>
      <c r="KW27" s="151"/>
      <c r="KX27" s="152"/>
      <c r="KY27" s="151"/>
      <c r="KZ27" s="152"/>
      <c r="LA27" s="151"/>
      <c r="LB27" s="152"/>
      <c r="LC27" s="151"/>
      <c r="LD27" s="152"/>
      <c r="LE27" s="151"/>
      <c r="LF27" s="152"/>
      <c r="LG27" s="151"/>
      <c r="LH27" s="152"/>
      <c r="LI27" s="151"/>
      <c r="LJ27" s="152"/>
      <c r="LK27" s="151"/>
      <c r="LL27" s="152"/>
      <c r="LM27" s="151"/>
      <c r="LN27" s="152"/>
      <c r="LO27" s="151"/>
      <c r="LP27" s="152"/>
      <c r="LQ27" s="151"/>
      <c r="LR27" s="152"/>
      <c r="LS27" s="151"/>
      <c r="LT27" s="152"/>
      <c r="LU27" s="151"/>
      <c r="LV27" s="152"/>
      <c r="LW27" s="151"/>
      <c r="LX27" s="152"/>
      <c r="LY27" s="151"/>
      <c r="LZ27" s="152"/>
      <c r="MA27" s="151"/>
      <c r="MB27" s="152"/>
      <c r="MC27" s="151"/>
      <c r="MD27" s="152"/>
      <c r="ME27" s="151"/>
      <c r="MF27" s="152"/>
      <c r="MG27" s="151"/>
      <c r="MH27" s="152"/>
      <c r="MI27" s="151"/>
      <c r="MJ27" s="152"/>
      <c r="MK27" s="151"/>
      <c r="ML27" s="152"/>
      <c r="MM27" s="151"/>
      <c r="MN27" s="152"/>
      <c r="MO27" s="151"/>
      <c r="MP27" s="152"/>
      <c r="MQ27" s="151"/>
      <c r="MR27" s="152"/>
      <c r="MS27" s="151"/>
      <c r="MT27" s="152"/>
      <c r="MU27" s="151"/>
      <c r="MV27" s="152"/>
      <c r="MW27" s="151"/>
      <c r="MX27" s="152"/>
      <c r="MY27" s="151"/>
      <c r="MZ27" s="152"/>
      <c r="NA27" s="151"/>
      <c r="NB27" s="152"/>
      <c r="NC27" s="151"/>
      <c r="ND27" s="152"/>
      <c r="NE27" s="151"/>
      <c r="NF27" s="152"/>
      <c r="NG27" s="151"/>
      <c r="NH27" s="152"/>
      <c r="NI27" s="151"/>
      <c r="NJ27" s="152"/>
      <c r="NK27" s="151"/>
      <c r="NL27" s="152"/>
      <c r="NM27" s="151"/>
      <c r="NN27" s="152"/>
      <c r="NO27" s="151"/>
      <c r="NP27" s="152"/>
      <c r="NQ27" s="151"/>
      <c r="NR27" s="152"/>
      <c r="NS27" s="151"/>
      <c r="NT27" s="152"/>
      <c r="NU27" s="151"/>
      <c r="NV27" s="152"/>
      <c r="NW27" s="151"/>
      <c r="NX27" s="152"/>
      <c r="NY27" s="151"/>
      <c r="NZ27" s="152"/>
      <c r="OA27" s="151"/>
      <c r="OB27" s="152"/>
      <c r="OC27" s="151"/>
      <c r="OD27" s="152"/>
      <c r="OE27" s="151"/>
      <c r="OF27" s="152"/>
      <c r="OG27" s="151"/>
      <c r="OH27" s="152"/>
      <c r="OI27" s="151"/>
      <c r="OJ27" s="152"/>
      <c r="OK27" s="151"/>
      <c r="OL27" s="152"/>
      <c r="OM27" s="151"/>
      <c r="ON27" s="152"/>
      <c r="OO27" s="151"/>
      <c r="OP27" s="152"/>
      <c r="OQ27" s="151"/>
      <c r="OR27" s="152"/>
      <c r="OS27" s="151"/>
      <c r="OT27" s="152"/>
      <c r="OU27" s="151"/>
      <c r="OV27" s="152"/>
      <c r="OW27" s="151"/>
      <c r="OX27" s="152"/>
      <c r="OY27" s="151"/>
      <c r="OZ27" s="152"/>
      <c r="PA27" s="151"/>
      <c r="PB27" s="152"/>
      <c r="PC27" s="151"/>
      <c r="PD27" s="152"/>
      <c r="PE27" s="151"/>
      <c r="PF27" s="152"/>
      <c r="PG27" s="151"/>
      <c r="PH27" s="152"/>
      <c r="PI27" s="151"/>
      <c r="PJ27" s="152"/>
      <c r="PK27" s="151"/>
      <c r="PL27" s="152"/>
      <c r="PM27" s="151"/>
      <c r="PN27" s="152"/>
      <c r="PO27" s="151"/>
      <c r="PP27" s="152"/>
      <c r="PQ27" s="151"/>
      <c r="PR27" s="152"/>
      <c r="PS27" s="151"/>
      <c r="PT27" s="152"/>
      <c r="PU27" s="151"/>
      <c r="PV27" s="152"/>
      <c r="PW27" s="151"/>
      <c r="PX27" s="152"/>
      <c r="PY27" s="151"/>
      <c r="PZ27" s="152"/>
      <c r="QA27" s="151"/>
      <c r="QB27" s="152"/>
      <c r="QC27" s="151"/>
      <c r="QD27" s="152"/>
      <c r="QE27" s="151"/>
      <c r="QF27" s="152"/>
      <c r="QG27" s="151"/>
      <c r="QH27" s="152"/>
      <c r="QI27" s="151"/>
      <c r="QJ27" s="152"/>
      <c r="QK27" s="151"/>
      <c r="QL27" s="152"/>
      <c r="QM27" s="151"/>
      <c r="QN27" s="152"/>
      <c r="QO27" s="151"/>
      <c r="QP27" s="152"/>
      <c r="QQ27" s="151"/>
      <c r="QR27" s="152"/>
      <c r="QS27" s="151"/>
      <c r="QT27" s="152"/>
      <c r="QU27" s="151"/>
      <c r="QV27" s="152"/>
      <c r="QW27" s="151"/>
      <c r="QX27" s="152"/>
      <c r="QY27" s="151"/>
      <c r="QZ27" s="152"/>
      <c r="RA27" s="151"/>
      <c r="RB27" s="152"/>
      <c r="RC27" s="151"/>
      <c r="RD27" s="152"/>
      <c r="RE27" s="151"/>
      <c r="RF27" s="152"/>
      <c r="RG27" s="151"/>
      <c r="RH27" s="152"/>
      <c r="RI27" s="151"/>
      <c r="RJ27" s="152"/>
      <c r="RK27" s="151"/>
      <c r="RL27" s="152"/>
      <c r="RM27" s="151"/>
      <c r="RN27" s="152"/>
      <c r="RO27" s="151"/>
      <c r="RP27" s="152"/>
      <c r="RQ27" s="151"/>
      <c r="RR27" s="152"/>
      <c r="RS27" s="151"/>
      <c r="RT27" s="152"/>
      <c r="RU27" s="151"/>
      <c r="RV27" s="152"/>
      <c r="RW27" s="151"/>
      <c r="RX27" s="152"/>
      <c r="RY27" s="151"/>
      <c r="RZ27" s="152"/>
      <c r="SA27" s="151"/>
      <c r="SB27" s="152"/>
      <c r="SC27" s="151"/>
      <c r="SD27" s="152"/>
      <c r="SE27" s="151"/>
      <c r="SF27" s="152"/>
      <c r="SG27" s="151"/>
      <c r="SH27" s="152"/>
      <c r="SI27" s="151"/>
      <c r="SJ27" s="152"/>
      <c r="SK27" s="151"/>
      <c r="SL27" s="152"/>
      <c r="SM27" s="151"/>
      <c r="SN27" s="152"/>
      <c r="SO27" s="151"/>
      <c r="SP27" s="152"/>
      <c r="SQ27" s="151"/>
      <c r="SR27" s="152"/>
      <c r="SS27" s="151"/>
      <c r="ST27" s="152"/>
      <c r="SU27" s="151"/>
      <c r="SV27" s="152"/>
      <c r="SW27" s="151"/>
      <c r="SX27" s="152"/>
      <c r="SY27" s="151"/>
      <c r="SZ27" s="152"/>
      <c r="TA27" s="151"/>
      <c r="TB27" s="152"/>
      <c r="TC27" s="151"/>
      <c r="TD27" s="152"/>
      <c r="TE27" s="151"/>
      <c r="TF27" s="152"/>
      <c r="TG27" s="151"/>
      <c r="TH27" s="152"/>
      <c r="TI27" s="151"/>
      <c r="TJ27" s="152"/>
      <c r="TK27" s="151"/>
      <c r="TL27" s="152"/>
      <c r="TM27" s="151"/>
      <c r="TN27" s="152"/>
      <c r="TO27" s="151"/>
      <c r="TP27" s="152"/>
      <c r="TQ27" s="151"/>
      <c r="TR27" s="152"/>
      <c r="TS27" s="151"/>
      <c r="TT27" s="152"/>
      <c r="TU27" s="151"/>
      <c r="TV27" s="152"/>
      <c r="TW27" s="151"/>
      <c r="TX27" s="152"/>
      <c r="TY27" s="151"/>
      <c r="TZ27" s="152"/>
      <c r="UA27" s="151"/>
      <c r="UB27" s="152"/>
      <c r="UC27" s="151"/>
      <c r="UD27" s="152"/>
      <c r="UE27" s="151"/>
      <c r="UF27" s="152"/>
      <c r="UG27" s="151"/>
      <c r="UH27" s="152"/>
      <c r="UI27" s="151"/>
      <c r="UJ27" s="152"/>
      <c r="UK27" s="151"/>
      <c r="UL27" s="152"/>
      <c r="UM27" s="151"/>
      <c r="UN27" s="152"/>
      <c r="UO27" s="151"/>
      <c r="UP27" s="152"/>
      <c r="UQ27" s="151"/>
      <c r="UR27" s="152"/>
      <c r="US27" s="151"/>
      <c r="UT27" s="152"/>
      <c r="UU27" s="151"/>
      <c r="UV27" s="152"/>
      <c r="UW27" s="151"/>
      <c r="UX27" s="152"/>
      <c r="UY27" s="151"/>
      <c r="UZ27" s="152"/>
      <c r="VA27" s="151"/>
      <c r="VB27" s="152"/>
      <c r="VC27" s="151"/>
      <c r="VD27" s="152"/>
      <c r="VE27" s="151"/>
      <c r="VF27" s="152"/>
      <c r="VG27" s="151"/>
      <c r="VH27" s="152"/>
      <c r="VI27" s="151"/>
      <c r="VJ27" s="152"/>
      <c r="VK27" s="151"/>
      <c r="VL27" s="152"/>
      <c r="VM27" s="151"/>
      <c r="VN27" s="152"/>
      <c r="VO27" s="151"/>
      <c r="VP27" s="152"/>
      <c r="VQ27" s="151"/>
      <c r="VR27" s="152"/>
      <c r="VS27" s="151"/>
      <c r="VT27" s="152"/>
      <c r="VU27" s="151"/>
      <c r="VV27" s="152"/>
      <c r="VW27" s="151"/>
      <c r="VX27" s="152"/>
      <c r="VY27" s="151"/>
      <c r="VZ27" s="152"/>
      <c r="WA27" s="151"/>
      <c r="WB27" s="152"/>
      <c r="WC27" s="151"/>
      <c r="WD27" s="152"/>
      <c r="WE27" s="151"/>
      <c r="WF27" s="152"/>
      <c r="WG27" s="151"/>
      <c r="WH27" s="152"/>
      <c r="WI27" s="151"/>
      <c r="WJ27" s="152"/>
      <c r="WK27" s="151"/>
      <c r="WL27" s="152"/>
      <c r="WM27" s="151"/>
      <c r="WN27" s="152"/>
      <c r="WO27" s="151"/>
      <c r="WP27" s="152"/>
      <c r="WQ27" s="151"/>
      <c r="WR27" s="152"/>
      <c r="WS27" s="151"/>
      <c r="WT27" s="152"/>
      <c r="WU27" s="151"/>
      <c r="WV27" s="152"/>
      <c r="WW27" s="151"/>
      <c r="WX27" s="152"/>
      <c r="WY27" s="151"/>
      <c r="WZ27" s="152"/>
      <c r="XA27" s="151"/>
      <c r="XB27" s="152"/>
      <c r="XC27" s="151"/>
      <c r="XD27" s="152"/>
      <c r="XE27" s="151"/>
      <c r="XF27" s="152"/>
      <c r="XG27" s="151"/>
      <c r="XH27" s="152"/>
      <c r="XI27" s="151"/>
      <c r="XJ27" s="152"/>
      <c r="XK27" s="151"/>
      <c r="XL27" s="152"/>
      <c r="XM27" s="151"/>
      <c r="XN27" s="152"/>
      <c r="XO27" s="151"/>
      <c r="XP27" s="152"/>
      <c r="XQ27" s="151"/>
      <c r="XR27" s="152"/>
      <c r="XS27" s="151"/>
      <c r="XT27" s="152"/>
      <c r="XU27" s="151"/>
      <c r="XV27" s="152"/>
      <c r="XW27" s="151"/>
      <c r="XX27" s="152"/>
      <c r="XY27" s="151"/>
      <c r="XZ27" s="152"/>
      <c r="YA27" s="151"/>
      <c r="YB27" s="152"/>
      <c r="YC27" s="151"/>
      <c r="YD27" s="152"/>
      <c r="YE27" s="151"/>
      <c r="YF27" s="152"/>
      <c r="YG27" s="151"/>
      <c r="YH27" s="152"/>
      <c r="YI27" s="151"/>
    </row>
    <row r="28" spans="1:659" x14ac:dyDescent="0.25">
      <c r="A28" s="179"/>
      <c r="B28" s="185"/>
      <c r="C28" s="185"/>
      <c r="D28" s="183"/>
      <c r="E28" s="181"/>
      <c r="F28" s="152"/>
      <c r="G28" s="151"/>
      <c r="H28" s="152"/>
      <c r="I28" s="151"/>
      <c r="J28" s="152"/>
      <c r="K28" s="151"/>
      <c r="L28" s="152"/>
      <c r="M28" s="151"/>
      <c r="N28" s="152"/>
      <c r="O28" s="151"/>
      <c r="P28" s="152"/>
      <c r="Q28" s="151"/>
      <c r="R28" s="152"/>
      <c r="S28" s="151"/>
      <c r="T28" s="152"/>
      <c r="U28" s="151"/>
      <c r="V28" s="152"/>
      <c r="W28" s="151"/>
      <c r="X28" s="152"/>
      <c r="Y28" s="151"/>
      <c r="Z28" s="152"/>
      <c r="AA28" s="151"/>
      <c r="AB28" s="152"/>
      <c r="AC28" s="151"/>
      <c r="AD28" s="152"/>
      <c r="AE28" s="151"/>
      <c r="AF28" s="152"/>
      <c r="AG28" s="151"/>
      <c r="AH28" s="152"/>
      <c r="AI28" s="151"/>
      <c r="AJ28" s="152"/>
      <c r="AK28" s="151"/>
      <c r="AL28" s="152"/>
      <c r="AM28" s="151"/>
      <c r="AN28" s="152"/>
      <c r="AO28" s="151"/>
      <c r="AP28" s="152"/>
      <c r="AQ28" s="151"/>
      <c r="AR28" s="152"/>
      <c r="AS28" s="151"/>
      <c r="AT28" s="152"/>
      <c r="AU28" s="151"/>
      <c r="AV28" s="152"/>
      <c r="AW28" s="151"/>
      <c r="AX28" s="152"/>
      <c r="AY28" s="151"/>
      <c r="AZ28" s="152"/>
      <c r="BA28" s="151"/>
      <c r="BB28" s="152"/>
      <c r="BC28" s="151"/>
      <c r="BD28" s="152"/>
      <c r="BE28" s="151"/>
      <c r="BF28" s="152"/>
      <c r="BG28" s="151"/>
      <c r="BH28" s="152"/>
      <c r="BI28" s="151"/>
      <c r="BJ28" s="152"/>
      <c r="BK28" s="151"/>
      <c r="BL28" s="152"/>
      <c r="BM28" s="151"/>
      <c r="BN28" s="152"/>
      <c r="BO28" s="151"/>
      <c r="BP28" s="152"/>
      <c r="BQ28" s="151"/>
      <c r="BR28" s="152"/>
      <c r="BS28" s="151"/>
      <c r="BT28" s="152"/>
      <c r="BU28" s="151"/>
      <c r="BV28" s="152"/>
      <c r="BW28" s="151"/>
      <c r="BX28" s="152"/>
      <c r="BY28" s="151"/>
      <c r="BZ28" s="152"/>
      <c r="CA28" s="151"/>
      <c r="CB28" s="152"/>
      <c r="CC28" s="151"/>
      <c r="CD28" s="152"/>
      <c r="CE28" s="151"/>
      <c r="CF28" s="152"/>
      <c r="CG28" s="151"/>
      <c r="CH28" s="152"/>
      <c r="CI28" s="151"/>
      <c r="CJ28" s="152"/>
      <c r="CK28" s="151"/>
      <c r="CL28" s="152"/>
      <c r="CM28" s="151"/>
      <c r="CN28" s="152"/>
      <c r="CO28" s="151"/>
      <c r="CP28" s="152"/>
      <c r="CQ28" s="151"/>
      <c r="CR28" s="152"/>
      <c r="CS28" s="151"/>
      <c r="CT28" s="152"/>
      <c r="CU28" s="151"/>
      <c r="CV28" s="152"/>
      <c r="CW28" s="151"/>
      <c r="CX28" s="152"/>
      <c r="CY28" s="151"/>
      <c r="CZ28" s="152"/>
      <c r="DA28" s="151"/>
      <c r="DB28" s="152"/>
      <c r="DC28" s="151"/>
      <c r="DD28" s="152"/>
      <c r="DE28" s="151"/>
      <c r="DF28" s="152"/>
      <c r="DG28" s="151"/>
      <c r="DH28" s="152"/>
      <c r="DI28" s="151"/>
      <c r="DJ28" s="152"/>
      <c r="DK28" s="151"/>
      <c r="DL28" s="152"/>
      <c r="DM28" s="151"/>
      <c r="DN28" s="152"/>
      <c r="DO28" s="151"/>
      <c r="DP28" s="152"/>
      <c r="DQ28" s="151"/>
      <c r="DR28" s="152"/>
      <c r="DS28" s="151"/>
      <c r="DT28" s="152"/>
      <c r="DU28" s="151"/>
      <c r="DV28" s="152"/>
      <c r="DW28" s="151"/>
      <c r="DX28" s="152"/>
      <c r="DY28" s="151"/>
      <c r="DZ28" s="152"/>
      <c r="EA28" s="151"/>
      <c r="EB28" s="152"/>
      <c r="EC28" s="151"/>
      <c r="ED28" s="152"/>
      <c r="EE28" s="151"/>
      <c r="EF28" s="152"/>
      <c r="EG28" s="151"/>
      <c r="EH28" s="152"/>
      <c r="EI28" s="151"/>
      <c r="EJ28" s="152"/>
      <c r="EK28" s="151"/>
      <c r="EL28" s="152"/>
      <c r="EM28" s="151"/>
      <c r="EN28" s="152"/>
      <c r="EO28" s="151"/>
      <c r="EP28" s="152"/>
      <c r="EQ28" s="151"/>
      <c r="ER28" s="152"/>
      <c r="ES28" s="151"/>
      <c r="ET28" s="152"/>
      <c r="EU28" s="151"/>
      <c r="EV28" s="152"/>
      <c r="EW28" s="151"/>
      <c r="EX28" s="152"/>
      <c r="EY28" s="151"/>
      <c r="EZ28" s="152"/>
      <c r="FA28" s="151"/>
      <c r="FB28" s="152"/>
      <c r="FC28" s="151"/>
      <c r="FD28" s="152"/>
      <c r="FE28" s="151"/>
      <c r="FF28" s="152"/>
      <c r="FG28" s="151"/>
      <c r="FH28" s="152"/>
      <c r="FI28" s="151"/>
      <c r="FJ28" s="152"/>
      <c r="FK28" s="151"/>
      <c r="FL28" s="152"/>
      <c r="FM28" s="151"/>
      <c r="FN28" s="152"/>
      <c r="FO28" s="151"/>
      <c r="FP28" s="152"/>
      <c r="FQ28" s="151"/>
      <c r="FR28" s="152"/>
      <c r="FS28" s="151"/>
      <c r="FT28" s="152"/>
      <c r="FU28" s="151"/>
      <c r="FV28" s="152"/>
      <c r="FW28" s="151"/>
      <c r="FX28" s="152"/>
      <c r="FY28" s="151"/>
      <c r="FZ28" s="152"/>
      <c r="GA28" s="151"/>
      <c r="GB28" s="152"/>
      <c r="GC28" s="151"/>
      <c r="GD28" s="152"/>
      <c r="GE28" s="151"/>
      <c r="GF28" s="152"/>
      <c r="GG28" s="151"/>
      <c r="GH28" s="152"/>
      <c r="GI28" s="151"/>
      <c r="GJ28" s="152"/>
      <c r="GK28" s="151"/>
      <c r="GL28" s="152"/>
      <c r="GM28" s="151"/>
      <c r="GN28" s="152"/>
      <c r="GO28" s="151"/>
      <c r="GP28" s="152"/>
      <c r="GQ28" s="151"/>
      <c r="GR28" s="152"/>
      <c r="GS28" s="151"/>
      <c r="GT28" s="152"/>
      <c r="GU28" s="151"/>
      <c r="GV28" s="152"/>
      <c r="GW28" s="151"/>
      <c r="GX28" s="152"/>
      <c r="GY28" s="151"/>
      <c r="GZ28" s="152"/>
      <c r="HA28" s="151"/>
      <c r="HB28" s="152"/>
      <c r="HC28" s="151"/>
      <c r="HD28" s="152"/>
      <c r="HE28" s="151"/>
      <c r="HF28" s="152"/>
      <c r="HG28" s="151"/>
      <c r="HH28" s="152"/>
      <c r="HI28" s="151"/>
      <c r="HJ28" s="152"/>
      <c r="HK28" s="151"/>
      <c r="HL28" s="152"/>
      <c r="HM28" s="151"/>
      <c r="HN28" s="152"/>
      <c r="HO28" s="151"/>
      <c r="HP28" s="152"/>
      <c r="HQ28" s="151"/>
      <c r="HR28" s="152"/>
      <c r="HS28" s="151"/>
      <c r="HT28" s="152"/>
      <c r="HU28" s="151"/>
      <c r="HV28" s="152"/>
      <c r="HW28" s="151"/>
      <c r="HX28" s="152"/>
      <c r="HY28" s="151"/>
      <c r="HZ28" s="152"/>
      <c r="IA28" s="151"/>
      <c r="IB28" s="152"/>
      <c r="IC28" s="151"/>
      <c r="ID28" s="152"/>
      <c r="IE28" s="151"/>
      <c r="IF28" s="152"/>
      <c r="IG28" s="151"/>
      <c r="IH28" s="152"/>
      <c r="II28" s="151"/>
      <c r="IJ28" s="152"/>
      <c r="IK28" s="151"/>
      <c r="IL28" s="152"/>
      <c r="IM28" s="151"/>
      <c r="IN28" s="152"/>
      <c r="IO28" s="151"/>
      <c r="IP28" s="152"/>
      <c r="IQ28" s="151"/>
      <c r="IR28" s="152"/>
      <c r="IS28" s="151"/>
      <c r="IT28" s="152"/>
      <c r="IU28" s="151"/>
      <c r="IV28" s="152"/>
      <c r="IW28" s="151"/>
      <c r="IX28" s="152"/>
      <c r="IY28" s="151"/>
      <c r="IZ28" s="152"/>
      <c r="JA28" s="151"/>
      <c r="JB28" s="152"/>
      <c r="JC28" s="151"/>
      <c r="JD28" s="152"/>
      <c r="JE28" s="151"/>
      <c r="JF28" s="152"/>
      <c r="JG28" s="151"/>
      <c r="JH28" s="152"/>
      <c r="JI28" s="151"/>
      <c r="JJ28" s="152"/>
      <c r="JK28" s="151"/>
      <c r="JL28" s="152"/>
      <c r="JM28" s="151"/>
      <c r="JN28" s="152"/>
      <c r="JO28" s="151"/>
      <c r="JP28" s="152"/>
      <c r="JQ28" s="151"/>
      <c r="JR28" s="152"/>
      <c r="JS28" s="151"/>
      <c r="JT28" s="152"/>
      <c r="JU28" s="151"/>
      <c r="JV28" s="152"/>
      <c r="JW28" s="151"/>
      <c r="JX28" s="152"/>
      <c r="JY28" s="151"/>
      <c r="JZ28" s="152"/>
      <c r="KA28" s="151"/>
      <c r="KB28" s="152"/>
      <c r="KC28" s="151"/>
      <c r="KD28" s="152"/>
      <c r="KE28" s="151"/>
      <c r="KF28" s="152"/>
      <c r="KG28" s="151"/>
      <c r="KH28" s="152"/>
      <c r="KI28" s="151"/>
      <c r="KJ28" s="152"/>
      <c r="KK28" s="151"/>
      <c r="KL28" s="152"/>
      <c r="KM28" s="151"/>
      <c r="KN28" s="152"/>
      <c r="KO28" s="151"/>
      <c r="KP28" s="152"/>
      <c r="KQ28" s="151"/>
      <c r="KR28" s="152"/>
      <c r="KS28" s="151"/>
      <c r="KT28" s="152"/>
      <c r="KU28" s="151"/>
      <c r="KV28" s="152"/>
      <c r="KW28" s="151"/>
      <c r="KX28" s="152"/>
      <c r="KY28" s="151"/>
      <c r="KZ28" s="152"/>
      <c r="LA28" s="151"/>
      <c r="LB28" s="152"/>
      <c r="LC28" s="151"/>
      <c r="LD28" s="152"/>
      <c r="LE28" s="151"/>
      <c r="LF28" s="152"/>
      <c r="LG28" s="151"/>
      <c r="LH28" s="152"/>
      <c r="LI28" s="151"/>
      <c r="LJ28" s="152"/>
      <c r="LK28" s="151"/>
      <c r="LL28" s="152"/>
      <c r="LM28" s="151"/>
      <c r="LN28" s="152"/>
      <c r="LO28" s="151"/>
      <c r="LP28" s="152"/>
      <c r="LQ28" s="151"/>
      <c r="LR28" s="152"/>
      <c r="LS28" s="151"/>
      <c r="LT28" s="152"/>
      <c r="LU28" s="151"/>
      <c r="LV28" s="152"/>
      <c r="LW28" s="151"/>
      <c r="LX28" s="152"/>
      <c r="LY28" s="151"/>
      <c r="LZ28" s="152"/>
      <c r="MA28" s="151"/>
      <c r="MB28" s="152"/>
      <c r="MC28" s="151"/>
      <c r="MD28" s="152"/>
      <c r="ME28" s="151"/>
      <c r="MF28" s="152"/>
      <c r="MG28" s="151"/>
      <c r="MH28" s="152"/>
      <c r="MI28" s="151"/>
      <c r="MJ28" s="152"/>
      <c r="MK28" s="151"/>
      <c r="ML28" s="152"/>
      <c r="MM28" s="151"/>
      <c r="MN28" s="152"/>
      <c r="MO28" s="151"/>
      <c r="MP28" s="152"/>
      <c r="MQ28" s="151"/>
      <c r="MR28" s="152"/>
      <c r="MS28" s="151"/>
      <c r="MT28" s="152"/>
      <c r="MU28" s="151"/>
      <c r="MV28" s="152"/>
      <c r="MW28" s="151"/>
      <c r="MX28" s="152"/>
      <c r="MY28" s="151"/>
      <c r="MZ28" s="152"/>
      <c r="NA28" s="151"/>
      <c r="NB28" s="152"/>
      <c r="NC28" s="151"/>
      <c r="ND28" s="152"/>
      <c r="NE28" s="151"/>
      <c r="NF28" s="152"/>
      <c r="NG28" s="151"/>
      <c r="NH28" s="152"/>
      <c r="NI28" s="151"/>
      <c r="NJ28" s="152"/>
      <c r="NK28" s="151"/>
      <c r="NL28" s="152"/>
      <c r="NM28" s="151"/>
      <c r="NN28" s="152"/>
      <c r="NO28" s="151"/>
      <c r="NP28" s="152"/>
      <c r="NQ28" s="151"/>
      <c r="NR28" s="152"/>
      <c r="NS28" s="151"/>
      <c r="NT28" s="152"/>
      <c r="NU28" s="151"/>
      <c r="NV28" s="152"/>
      <c r="NW28" s="151"/>
      <c r="NX28" s="152"/>
      <c r="NY28" s="151"/>
      <c r="NZ28" s="152"/>
      <c r="OA28" s="151"/>
      <c r="OB28" s="152"/>
      <c r="OC28" s="151"/>
      <c r="OD28" s="152"/>
      <c r="OE28" s="151"/>
      <c r="OF28" s="152"/>
      <c r="OG28" s="151"/>
      <c r="OH28" s="152"/>
      <c r="OI28" s="151"/>
      <c r="OJ28" s="152"/>
      <c r="OK28" s="151"/>
      <c r="OL28" s="152"/>
      <c r="OM28" s="151"/>
      <c r="ON28" s="152"/>
      <c r="OO28" s="151"/>
      <c r="OP28" s="152"/>
      <c r="OQ28" s="151"/>
      <c r="OR28" s="152"/>
      <c r="OS28" s="151"/>
      <c r="OT28" s="152"/>
      <c r="OU28" s="151"/>
      <c r="OV28" s="152"/>
      <c r="OW28" s="151"/>
      <c r="OX28" s="152"/>
      <c r="OY28" s="151"/>
      <c r="OZ28" s="152"/>
      <c r="PA28" s="151"/>
      <c r="PB28" s="152"/>
      <c r="PC28" s="151"/>
      <c r="PD28" s="152"/>
      <c r="PE28" s="151"/>
      <c r="PF28" s="152"/>
      <c r="PG28" s="151"/>
      <c r="PH28" s="152"/>
      <c r="PI28" s="151"/>
      <c r="PJ28" s="152"/>
      <c r="PK28" s="151"/>
      <c r="PL28" s="152"/>
      <c r="PM28" s="151"/>
      <c r="PN28" s="152"/>
      <c r="PO28" s="151"/>
      <c r="PP28" s="152"/>
      <c r="PQ28" s="151"/>
      <c r="PR28" s="152"/>
      <c r="PS28" s="151"/>
      <c r="PT28" s="152"/>
      <c r="PU28" s="151"/>
      <c r="PV28" s="152"/>
      <c r="PW28" s="151"/>
      <c r="PX28" s="152"/>
      <c r="PY28" s="151"/>
      <c r="PZ28" s="152"/>
      <c r="QA28" s="151"/>
      <c r="QB28" s="152"/>
      <c r="QC28" s="151"/>
      <c r="QD28" s="152"/>
      <c r="QE28" s="151"/>
      <c r="QF28" s="152"/>
      <c r="QG28" s="151"/>
      <c r="QH28" s="152"/>
      <c r="QI28" s="151"/>
      <c r="QJ28" s="152"/>
      <c r="QK28" s="151"/>
      <c r="QL28" s="152"/>
      <c r="QM28" s="151"/>
      <c r="QN28" s="152"/>
      <c r="QO28" s="151"/>
      <c r="QP28" s="152"/>
      <c r="QQ28" s="151"/>
      <c r="QR28" s="152"/>
      <c r="QS28" s="151"/>
      <c r="QT28" s="152"/>
      <c r="QU28" s="151"/>
      <c r="QV28" s="152"/>
      <c r="QW28" s="151"/>
      <c r="QX28" s="152"/>
      <c r="QY28" s="151"/>
      <c r="QZ28" s="152"/>
      <c r="RA28" s="151"/>
      <c r="RB28" s="152"/>
      <c r="RC28" s="151"/>
      <c r="RD28" s="152"/>
      <c r="RE28" s="151"/>
      <c r="RF28" s="152"/>
      <c r="RG28" s="151"/>
      <c r="RH28" s="152"/>
      <c r="RI28" s="151"/>
      <c r="RJ28" s="152"/>
      <c r="RK28" s="151"/>
      <c r="RL28" s="152"/>
      <c r="RM28" s="151"/>
      <c r="RN28" s="152"/>
      <c r="RO28" s="151"/>
      <c r="RP28" s="152"/>
      <c r="RQ28" s="151"/>
      <c r="RR28" s="152"/>
      <c r="RS28" s="151"/>
      <c r="RT28" s="152"/>
      <c r="RU28" s="151"/>
      <c r="RV28" s="152"/>
      <c r="RW28" s="151"/>
      <c r="RX28" s="152"/>
      <c r="RY28" s="151"/>
      <c r="RZ28" s="152"/>
      <c r="SA28" s="151"/>
      <c r="SB28" s="152"/>
      <c r="SC28" s="151"/>
      <c r="SD28" s="152"/>
      <c r="SE28" s="151"/>
      <c r="SF28" s="152"/>
      <c r="SG28" s="151"/>
      <c r="SH28" s="152"/>
      <c r="SI28" s="151"/>
      <c r="SJ28" s="152"/>
      <c r="SK28" s="151"/>
      <c r="SL28" s="152"/>
      <c r="SM28" s="151"/>
      <c r="SN28" s="152"/>
      <c r="SO28" s="151"/>
      <c r="SP28" s="152"/>
      <c r="SQ28" s="151"/>
      <c r="SR28" s="152"/>
      <c r="SS28" s="151"/>
      <c r="ST28" s="152"/>
      <c r="SU28" s="151"/>
      <c r="SV28" s="152"/>
      <c r="SW28" s="151"/>
      <c r="SX28" s="152"/>
      <c r="SY28" s="151"/>
      <c r="SZ28" s="152"/>
      <c r="TA28" s="151"/>
      <c r="TB28" s="152"/>
      <c r="TC28" s="151"/>
      <c r="TD28" s="152"/>
      <c r="TE28" s="151"/>
      <c r="TF28" s="152"/>
      <c r="TG28" s="151"/>
      <c r="TH28" s="152"/>
      <c r="TI28" s="151"/>
      <c r="TJ28" s="152"/>
      <c r="TK28" s="151"/>
      <c r="TL28" s="152"/>
      <c r="TM28" s="151"/>
      <c r="TN28" s="152"/>
      <c r="TO28" s="151"/>
      <c r="TP28" s="152"/>
      <c r="TQ28" s="151"/>
      <c r="TR28" s="152"/>
      <c r="TS28" s="151"/>
      <c r="TT28" s="152"/>
      <c r="TU28" s="151"/>
      <c r="TV28" s="152"/>
      <c r="TW28" s="151"/>
      <c r="TX28" s="152"/>
      <c r="TY28" s="151"/>
      <c r="TZ28" s="152"/>
      <c r="UA28" s="151"/>
      <c r="UB28" s="152"/>
      <c r="UC28" s="151"/>
      <c r="UD28" s="152"/>
      <c r="UE28" s="151"/>
      <c r="UF28" s="152"/>
      <c r="UG28" s="151"/>
      <c r="UH28" s="152"/>
      <c r="UI28" s="151"/>
      <c r="UJ28" s="152"/>
      <c r="UK28" s="151"/>
      <c r="UL28" s="152"/>
      <c r="UM28" s="151"/>
      <c r="UN28" s="152"/>
      <c r="UO28" s="151"/>
      <c r="UP28" s="152"/>
      <c r="UQ28" s="151"/>
      <c r="UR28" s="152"/>
      <c r="US28" s="151"/>
      <c r="UT28" s="152"/>
      <c r="UU28" s="151"/>
      <c r="UV28" s="152"/>
      <c r="UW28" s="151"/>
      <c r="UX28" s="152"/>
      <c r="UY28" s="151"/>
      <c r="UZ28" s="152"/>
      <c r="VA28" s="151"/>
      <c r="VB28" s="152"/>
      <c r="VC28" s="151"/>
      <c r="VD28" s="152"/>
      <c r="VE28" s="151"/>
      <c r="VF28" s="152"/>
      <c r="VG28" s="151"/>
      <c r="VH28" s="152"/>
      <c r="VI28" s="151"/>
      <c r="VJ28" s="152"/>
      <c r="VK28" s="151"/>
      <c r="VL28" s="152"/>
      <c r="VM28" s="151"/>
      <c r="VN28" s="152"/>
      <c r="VO28" s="151"/>
      <c r="VP28" s="152"/>
      <c r="VQ28" s="151"/>
      <c r="VR28" s="152"/>
      <c r="VS28" s="151"/>
      <c r="VT28" s="152"/>
      <c r="VU28" s="151"/>
      <c r="VV28" s="152"/>
      <c r="VW28" s="151"/>
      <c r="VX28" s="152"/>
      <c r="VY28" s="151"/>
      <c r="VZ28" s="152"/>
      <c r="WA28" s="151"/>
      <c r="WB28" s="152"/>
      <c r="WC28" s="151"/>
      <c r="WD28" s="152"/>
      <c r="WE28" s="151"/>
      <c r="WF28" s="152"/>
      <c r="WG28" s="151"/>
      <c r="WH28" s="152"/>
      <c r="WI28" s="151"/>
      <c r="WJ28" s="152"/>
      <c r="WK28" s="151"/>
      <c r="WL28" s="152"/>
      <c r="WM28" s="151"/>
      <c r="WN28" s="152"/>
      <c r="WO28" s="151"/>
      <c r="WP28" s="152"/>
      <c r="WQ28" s="151"/>
      <c r="WR28" s="152"/>
      <c r="WS28" s="151"/>
      <c r="WT28" s="152"/>
      <c r="WU28" s="151"/>
      <c r="WV28" s="152"/>
      <c r="WW28" s="151"/>
      <c r="WX28" s="152"/>
      <c r="WY28" s="151"/>
      <c r="WZ28" s="152"/>
      <c r="XA28" s="151"/>
      <c r="XB28" s="152"/>
      <c r="XC28" s="151"/>
      <c r="XD28" s="152"/>
      <c r="XE28" s="151"/>
      <c r="XF28" s="152"/>
      <c r="XG28" s="151"/>
      <c r="XH28" s="152"/>
      <c r="XI28" s="151"/>
      <c r="XJ28" s="152"/>
      <c r="XK28" s="151"/>
      <c r="XL28" s="152"/>
      <c r="XM28" s="151"/>
      <c r="XN28" s="152"/>
      <c r="XO28" s="151"/>
      <c r="XP28" s="152"/>
      <c r="XQ28" s="151"/>
      <c r="XR28" s="152"/>
      <c r="XS28" s="151"/>
      <c r="XT28" s="152"/>
      <c r="XU28" s="151"/>
      <c r="XV28" s="152"/>
      <c r="XW28" s="151"/>
      <c r="XX28" s="152"/>
      <c r="XY28" s="151"/>
      <c r="XZ28" s="152"/>
      <c r="YA28" s="151"/>
      <c r="YB28" s="152"/>
      <c r="YC28" s="151"/>
      <c r="YD28" s="152"/>
      <c r="YE28" s="151"/>
      <c r="YF28" s="152"/>
      <c r="YG28" s="151"/>
      <c r="YH28" s="152"/>
      <c r="YI28" s="151"/>
    </row>
    <row r="29" spans="1:659" x14ac:dyDescent="0.25">
      <c r="A29" s="186" t="str">
        <f>IF(INFO_VEHICULES!H14="","",INFO_VEHICULES!H14)</f>
        <v>USS</v>
      </c>
      <c r="B29" s="187">
        <f>IF(INFO_VEHICULES!B14="","",INFO_VEHICULES!B14)</f>
        <v>5511</v>
      </c>
      <c r="C29" s="187" t="str">
        <f>IF(INFO_VEHICULES!C14="","",INFO_VEHICULES!C14)</f>
        <v>AQ-424-KF</v>
      </c>
      <c r="D29" s="189" t="str">
        <f>IF(INFO_VEHICULES!E14="","",INFO_VEHICULES!E14)</f>
        <v>MERCEDES/R2H457H TER</v>
      </c>
      <c r="E29" s="191">
        <f>IF(INFO_VEHICULES!C14="","",IF(INFO_VEHICULES!D14="","non rensiegner",INFO_VEHICULES!D14))</f>
        <v>55</v>
      </c>
      <c r="F29" s="152"/>
      <c r="G29" s="151" t="str">
        <f>IF([2]BD!AD26=1,VLOOKUP(CONCATENATE(F27,[2]INFO_VEHICULES!A25),[2]BD!AA26:AB10024,2),"")</f>
        <v/>
      </c>
      <c r="H29" s="152"/>
      <c r="I29" s="151"/>
      <c r="J29" s="152"/>
      <c r="K29" s="151"/>
      <c r="L29" s="152"/>
      <c r="M29" s="151"/>
      <c r="N29" s="152"/>
      <c r="O29" s="151"/>
      <c r="P29" s="152"/>
      <c r="Q29" s="151"/>
      <c r="R29" s="152"/>
      <c r="S29" s="151"/>
      <c r="T29" s="152"/>
      <c r="U29" s="151"/>
      <c r="V29" s="152"/>
      <c r="W29" s="151"/>
      <c r="X29" s="152"/>
      <c r="Y29" s="151"/>
      <c r="Z29" s="152"/>
      <c r="AA29" s="151"/>
      <c r="AB29" s="152"/>
      <c r="AC29" s="151"/>
      <c r="AD29" s="152"/>
      <c r="AE29" s="151"/>
      <c r="AF29" s="152"/>
      <c r="AG29" s="151"/>
      <c r="AH29" s="152"/>
      <c r="AI29" s="151"/>
      <c r="AJ29" s="152"/>
      <c r="AK29" s="151"/>
      <c r="AL29" s="152"/>
      <c r="AM29" s="151"/>
      <c r="AN29" s="152"/>
      <c r="AO29" s="151"/>
      <c r="AP29" s="152"/>
      <c r="AQ29" s="151"/>
      <c r="AR29" s="152"/>
      <c r="AS29" s="151"/>
      <c r="AT29" s="152"/>
      <c r="AU29" s="151"/>
      <c r="AV29" s="152"/>
      <c r="AW29" s="151"/>
      <c r="AX29" s="152"/>
      <c r="AY29" s="151"/>
      <c r="AZ29" s="152"/>
      <c r="BA29" s="151"/>
      <c r="BB29" s="152"/>
      <c r="BC29" s="151"/>
      <c r="BD29" s="152"/>
      <c r="BE29" s="151"/>
      <c r="BF29" s="152"/>
      <c r="BG29" s="151"/>
      <c r="BH29" s="152"/>
      <c r="BI29" s="151"/>
      <c r="BJ29" s="152"/>
      <c r="BK29" s="151"/>
      <c r="BL29" s="152"/>
      <c r="BM29" s="151"/>
      <c r="BN29" s="152"/>
      <c r="BO29" s="151"/>
      <c r="BP29" s="152"/>
      <c r="BQ29" s="151"/>
      <c r="BR29" s="152"/>
      <c r="BS29" s="151"/>
      <c r="BT29" s="152"/>
      <c r="BU29" s="151"/>
      <c r="BV29" s="152"/>
      <c r="BW29" s="151"/>
      <c r="BX29" s="152"/>
      <c r="BY29" s="151"/>
      <c r="BZ29" s="152"/>
      <c r="CA29" s="151"/>
      <c r="CB29" s="152"/>
      <c r="CC29" s="151"/>
      <c r="CD29" s="152"/>
      <c r="CE29" s="151"/>
      <c r="CF29" s="152"/>
      <c r="CG29" s="151"/>
      <c r="CH29" s="152"/>
      <c r="CI29" s="151"/>
      <c r="CJ29" s="152"/>
      <c r="CK29" s="151"/>
      <c r="CL29" s="152"/>
      <c r="CM29" s="151"/>
      <c r="CN29" s="152"/>
      <c r="CO29" s="151"/>
      <c r="CP29" s="152"/>
      <c r="CQ29" s="151"/>
      <c r="CR29" s="152"/>
      <c r="CS29" s="151"/>
      <c r="CT29" s="152"/>
      <c r="CU29" s="151"/>
      <c r="CV29" s="152"/>
      <c r="CW29" s="151"/>
      <c r="CX29" s="152"/>
      <c r="CY29" s="151"/>
      <c r="CZ29" s="152"/>
      <c r="DA29" s="151"/>
      <c r="DB29" s="152"/>
      <c r="DC29" s="151"/>
      <c r="DD29" s="152"/>
      <c r="DE29" s="151"/>
      <c r="DF29" s="152"/>
      <c r="DG29" s="151"/>
      <c r="DH29" s="152"/>
      <c r="DI29" s="151"/>
      <c r="DJ29" s="152"/>
      <c r="DK29" s="151"/>
      <c r="DL29" s="152"/>
      <c r="DM29" s="151"/>
      <c r="DN29" s="152"/>
      <c r="DO29" s="151"/>
      <c r="DP29" s="152"/>
      <c r="DQ29" s="151"/>
      <c r="DR29" s="152"/>
      <c r="DS29" s="151"/>
      <c r="DT29" s="152"/>
      <c r="DU29" s="151"/>
      <c r="DV29" s="152"/>
      <c r="DW29" s="151"/>
      <c r="DX29" s="152"/>
      <c r="DY29" s="151"/>
      <c r="DZ29" s="152"/>
      <c r="EA29" s="151"/>
      <c r="EB29" s="152"/>
      <c r="EC29" s="151"/>
      <c r="ED29" s="152"/>
      <c r="EE29" s="151"/>
      <c r="EF29" s="152"/>
      <c r="EG29" s="151"/>
      <c r="EH29" s="152"/>
      <c r="EI29" s="151"/>
      <c r="EJ29" s="152"/>
      <c r="EK29" s="151"/>
      <c r="EL29" s="152"/>
      <c r="EM29" s="151"/>
      <c r="EN29" s="152"/>
      <c r="EO29" s="151"/>
      <c r="EP29" s="152"/>
      <c r="EQ29" s="151"/>
      <c r="ER29" s="152"/>
      <c r="ES29" s="151"/>
      <c r="ET29" s="152"/>
      <c r="EU29" s="151"/>
      <c r="EV29" s="152"/>
      <c r="EW29" s="151"/>
      <c r="EX29" s="152"/>
      <c r="EY29" s="151"/>
      <c r="EZ29" s="152"/>
      <c r="FA29" s="151"/>
      <c r="FB29" s="152"/>
      <c r="FC29" s="151"/>
      <c r="FD29" s="152"/>
      <c r="FE29" s="151"/>
      <c r="FF29" s="152"/>
      <c r="FG29" s="151"/>
      <c r="FH29" s="152"/>
      <c r="FI29" s="151"/>
      <c r="FJ29" s="152"/>
      <c r="FK29" s="151"/>
      <c r="FL29" s="152"/>
      <c r="FM29" s="151"/>
      <c r="FN29" s="152"/>
      <c r="FO29" s="151"/>
      <c r="FP29" s="152"/>
      <c r="FQ29" s="151"/>
      <c r="FR29" s="152"/>
      <c r="FS29" s="151"/>
      <c r="FT29" s="152"/>
      <c r="FU29" s="151"/>
      <c r="FV29" s="152"/>
      <c r="FW29" s="151"/>
      <c r="FX29" s="152"/>
      <c r="FY29" s="151"/>
      <c r="FZ29" s="152"/>
      <c r="GA29" s="151"/>
      <c r="GB29" s="152"/>
      <c r="GC29" s="151"/>
      <c r="GD29" s="152"/>
      <c r="GE29" s="151"/>
      <c r="GF29" s="152"/>
      <c r="GG29" s="151"/>
      <c r="GH29" s="152"/>
      <c r="GI29" s="151"/>
      <c r="GJ29" s="152"/>
      <c r="GK29" s="151"/>
      <c r="GL29" s="152"/>
      <c r="GM29" s="151"/>
      <c r="GN29" s="152"/>
      <c r="GO29" s="151"/>
      <c r="GP29" s="152"/>
      <c r="GQ29" s="151"/>
      <c r="GR29" s="152"/>
      <c r="GS29" s="151"/>
      <c r="GT29" s="152"/>
      <c r="GU29" s="151"/>
      <c r="GV29" s="152"/>
      <c r="GW29" s="151"/>
      <c r="GX29" s="152"/>
      <c r="GY29" s="151"/>
      <c r="GZ29" s="152"/>
      <c r="HA29" s="151"/>
      <c r="HB29" s="152"/>
      <c r="HC29" s="151"/>
      <c r="HD29" s="152"/>
      <c r="HE29" s="151"/>
      <c r="HF29" s="152"/>
      <c r="HG29" s="151"/>
      <c r="HH29" s="152"/>
      <c r="HI29" s="151"/>
      <c r="HJ29" s="152"/>
      <c r="HK29" s="151"/>
      <c r="HL29" s="152"/>
      <c r="HM29" s="151"/>
      <c r="HN29" s="152"/>
      <c r="HO29" s="151"/>
      <c r="HP29" s="152"/>
      <c r="HQ29" s="151"/>
      <c r="HR29" s="152"/>
      <c r="HS29" s="151"/>
      <c r="HT29" s="152"/>
      <c r="HU29" s="151"/>
      <c r="HV29" s="152"/>
      <c r="HW29" s="151"/>
      <c r="HX29" s="152"/>
      <c r="HY29" s="151"/>
      <c r="HZ29" s="152"/>
      <c r="IA29" s="151"/>
      <c r="IB29" s="152"/>
      <c r="IC29" s="151"/>
      <c r="ID29" s="152"/>
      <c r="IE29" s="151"/>
      <c r="IF29" s="152"/>
      <c r="IG29" s="151"/>
      <c r="IH29" s="152"/>
      <c r="II29" s="151"/>
      <c r="IJ29" s="152"/>
      <c r="IK29" s="151"/>
      <c r="IL29" s="152"/>
      <c r="IM29" s="151"/>
      <c r="IN29" s="152"/>
      <c r="IO29" s="151"/>
      <c r="IP29" s="152"/>
      <c r="IQ29" s="151"/>
      <c r="IR29" s="152"/>
      <c r="IS29" s="151"/>
      <c r="IT29" s="152"/>
      <c r="IU29" s="151"/>
      <c r="IV29" s="152"/>
      <c r="IW29" s="151"/>
      <c r="IX29" s="152"/>
      <c r="IY29" s="151"/>
      <c r="IZ29" s="152"/>
      <c r="JA29" s="151"/>
      <c r="JB29" s="152"/>
      <c r="JC29" s="151"/>
      <c r="JD29" s="152"/>
      <c r="JE29" s="151"/>
      <c r="JF29" s="152"/>
      <c r="JG29" s="151"/>
      <c r="JH29" s="152"/>
      <c r="JI29" s="151"/>
      <c r="JJ29" s="152"/>
      <c r="JK29" s="151"/>
      <c r="JL29" s="152"/>
      <c r="JM29" s="151"/>
      <c r="JN29" s="152"/>
      <c r="JO29" s="151"/>
      <c r="JP29" s="152"/>
      <c r="JQ29" s="151"/>
      <c r="JR29" s="152"/>
      <c r="JS29" s="151"/>
      <c r="JT29" s="152"/>
      <c r="JU29" s="151"/>
      <c r="JV29" s="152"/>
      <c r="JW29" s="151"/>
      <c r="JX29" s="152"/>
      <c r="JY29" s="151"/>
      <c r="JZ29" s="152"/>
      <c r="KA29" s="151"/>
      <c r="KB29" s="152"/>
      <c r="KC29" s="151"/>
      <c r="KD29" s="152"/>
      <c r="KE29" s="151"/>
      <c r="KF29" s="152"/>
      <c r="KG29" s="151"/>
      <c r="KH29" s="152"/>
      <c r="KI29" s="151"/>
      <c r="KJ29" s="152"/>
      <c r="KK29" s="151"/>
      <c r="KL29" s="152"/>
      <c r="KM29" s="151"/>
      <c r="KN29" s="152"/>
      <c r="KO29" s="151"/>
      <c r="KP29" s="152"/>
      <c r="KQ29" s="151"/>
      <c r="KR29" s="152"/>
      <c r="KS29" s="151"/>
      <c r="KT29" s="152"/>
      <c r="KU29" s="151"/>
      <c r="KV29" s="152"/>
      <c r="KW29" s="151"/>
      <c r="KX29" s="152"/>
      <c r="KY29" s="151"/>
      <c r="KZ29" s="152"/>
      <c r="LA29" s="151"/>
      <c r="LB29" s="152"/>
      <c r="LC29" s="151"/>
      <c r="LD29" s="152"/>
      <c r="LE29" s="151"/>
      <c r="LF29" s="152"/>
      <c r="LG29" s="151"/>
      <c r="LH29" s="152"/>
      <c r="LI29" s="151"/>
      <c r="LJ29" s="152"/>
      <c r="LK29" s="151"/>
      <c r="LL29" s="152"/>
      <c r="LM29" s="151"/>
      <c r="LN29" s="152"/>
      <c r="LO29" s="151"/>
      <c r="LP29" s="152"/>
      <c r="LQ29" s="151"/>
      <c r="LR29" s="152"/>
      <c r="LS29" s="151"/>
      <c r="LT29" s="152"/>
      <c r="LU29" s="151"/>
      <c r="LV29" s="152"/>
      <c r="LW29" s="151"/>
      <c r="LX29" s="152"/>
      <c r="LY29" s="151"/>
      <c r="LZ29" s="152"/>
      <c r="MA29" s="151"/>
      <c r="MB29" s="152"/>
      <c r="MC29" s="151"/>
      <c r="MD29" s="152"/>
      <c r="ME29" s="151"/>
      <c r="MF29" s="152"/>
      <c r="MG29" s="151"/>
      <c r="MH29" s="152"/>
      <c r="MI29" s="151"/>
      <c r="MJ29" s="152"/>
      <c r="MK29" s="151"/>
      <c r="ML29" s="152"/>
      <c r="MM29" s="151"/>
      <c r="MN29" s="152"/>
      <c r="MO29" s="151"/>
      <c r="MP29" s="152"/>
      <c r="MQ29" s="151"/>
      <c r="MR29" s="152"/>
      <c r="MS29" s="151"/>
      <c r="MT29" s="152"/>
      <c r="MU29" s="151"/>
      <c r="MV29" s="152"/>
      <c r="MW29" s="151"/>
      <c r="MX29" s="152"/>
      <c r="MY29" s="151"/>
      <c r="MZ29" s="152"/>
      <c r="NA29" s="151"/>
      <c r="NB29" s="152"/>
      <c r="NC29" s="151"/>
      <c r="ND29" s="152"/>
      <c r="NE29" s="151"/>
      <c r="NF29" s="152"/>
      <c r="NG29" s="151"/>
      <c r="NH29" s="152"/>
      <c r="NI29" s="151"/>
      <c r="NJ29" s="152"/>
      <c r="NK29" s="151"/>
      <c r="NL29" s="152"/>
      <c r="NM29" s="151"/>
      <c r="NN29" s="152"/>
      <c r="NO29" s="151"/>
      <c r="NP29" s="152"/>
      <c r="NQ29" s="151"/>
      <c r="NR29" s="152"/>
      <c r="NS29" s="151"/>
      <c r="NT29" s="152"/>
      <c r="NU29" s="151"/>
      <c r="NV29" s="152"/>
      <c r="NW29" s="151"/>
      <c r="NX29" s="152"/>
      <c r="NY29" s="151"/>
      <c r="NZ29" s="152"/>
      <c r="OA29" s="151"/>
      <c r="OB29" s="152"/>
      <c r="OC29" s="151"/>
      <c r="OD29" s="152"/>
      <c r="OE29" s="151"/>
      <c r="OF29" s="152"/>
      <c r="OG29" s="151"/>
      <c r="OH29" s="152"/>
      <c r="OI29" s="151"/>
      <c r="OJ29" s="152"/>
      <c r="OK29" s="151"/>
      <c r="OL29" s="152"/>
      <c r="OM29" s="151"/>
      <c r="ON29" s="152"/>
      <c r="OO29" s="151"/>
      <c r="OP29" s="152"/>
      <c r="OQ29" s="151"/>
      <c r="OR29" s="152"/>
      <c r="OS29" s="151"/>
      <c r="OT29" s="152"/>
      <c r="OU29" s="151"/>
      <c r="OV29" s="152"/>
      <c r="OW29" s="151"/>
      <c r="OX29" s="152"/>
      <c r="OY29" s="151"/>
      <c r="OZ29" s="152"/>
      <c r="PA29" s="151"/>
      <c r="PB29" s="152"/>
      <c r="PC29" s="151"/>
      <c r="PD29" s="152"/>
      <c r="PE29" s="151"/>
      <c r="PF29" s="152"/>
      <c r="PG29" s="151"/>
      <c r="PH29" s="152"/>
      <c r="PI29" s="151"/>
      <c r="PJ29" s="152"/>
      <c r="PK29" s="151"/>
      <c r="PL29" s="152"/>
      <c r="PM29" s="151"/>
      <c r="PN29" s="152"/>
      <c r="PO29" s="151"/>
      <c r="PP29" s="152"/>
      <c r="PQ29" s="151"/>
      <c r="PR29" s="152"/>
      <c r="PS29" s="151"/>
      <c r="PT29" s="152"/>
      <c r="PU29" s="151"/>
      <c r="PV29" s="152"/>
      <c r="PW29" s="151"/>
      <c r="PX29" s="152"/>
      <c r="PY29" s="151"/>
      <c r="PZ29" s="152"/>
      <c r="QA29" s="151"/>
      <c r="QB29" s="152"/>
      <c r="QC29" s="151"/>
      <c r="QD29" s="152"/>
      <c r="QE29" s="151"/>
      <c r="QF29" s="152"/>
      <c r="QG29" s="151"/>
      <c r="QH29" s="152"/>
      <c r="QI29" s="151"/>
      <c r="QJ29" s="152"/>
      <c r="QK29" s="151"/>
      <c r="QL29" s="152"/>
      <c r="QM29" s="151"/>
      <c r="QN29" s="152"/>
      <c r="QO29" s="151"/>
      <c r="QP29" s="152"/>
      <c r="QQ29" s="151"/>
      <c r="QR29" s="152"/>
      <c r="QS29" s="151"/>
      <c r="QT29" s="152"/>
      <c r="QU29" s="151"/>
      <c r="QV29" s="152"/>
      <c r="QW29" s="151"/>
      <c r="QX29" s="152"/>
      <c r="QY29" s="151"/>
      <c r="QZ29" s="152"/>
      <c r="RA29" s="151"/>
      <c r="RB29" s="152"/>
      <c r="RC29" s="151"/>
      <c r="RD29" s="152"/>
      <c r="RE29" s="151"/>
      <c r="RF29" s="152"/>
      <c r="RG29" s="151"/>
      <c r="RH29" s="152"/>
      <c r="RI29" s="151"/>
      <c r="RJ29" s="152"/>
      <c r="RK29" s="151"/>
      <c r="RL29" s="152"/>
      <c r="RM29" s="151"/>
      <c r="RN29" s="152"/>
      <c r="RO29" s="151"/>
      <c r="RP29" s="152"/>
      <c r="RQ29" s="151"/>
      <c r="RR29" s="152"/>
      <c r="RS29" s="151"/>
      <c r="RT29" s="152"/>
      <c r="RU29" s="151"/>
      <c r="RV29" s="152"/>
      <c r="RW29" s="151"/>
      <c r="RX29" s="152"/>
      <c r="RY29" s="151"/>
      <c r="RZ29" s="152"/>
      <c r="SA29" s="151"/>
      <c r="SB29" s="152"/>
      <c r="SC29" s="151"/>
      <c r="SD29" s="152"/>
      <c r="SE29" s="151"/>
      <c r="SF29" s="152"/>
      <c r="SG29" s="151"/>
      <c r="SH29" s="152"/>
      <c r="SI29" s="151"/>
      <c r="SJ29" s="152"/>
      <c r="SK29" s="151"/>
      <c r="SL29" s="152"/>
      <c r="SM29" s="151"/>
      <c r="SN29" s="152"/>
      <c r="SO29" s="151"/>
      <c r="SP29" s="152"/>
      <c r="SQ29" s="151"/>
      <c r="SR29" s="152"/>
      <c r="SS29" s="151"/>
      <c r="ST29" s="152"/>
      <c r="SU29" s="151"/>
      <c r="SV29" s="152"/>
      <c r="SW29" s="151"/>
      <c r="SX29" s="152"/>
      <c r="SY29" s="151"/>
      <c r="SZ29" s="152"/>
      <c r="TA29" s="151"/>
      <c r="TB29" s="152"/>
      <c r="TC29" s="151"/>
      <c r="TD29" s="152"/>
      <c r="TE29" s="151"/>
      <c r="TF29" s="152"/>
      <c r="TG29" s="151"/>
      <c r="TH29" s="152"/>
      <c r="TI29" s="151"/>
      <c r="TJ29" s="152"/>
      <c r="TK29" s="151"/>
      <c r="TL29" s="152"/>
      <c r="TM29" s="151"/>
      <c r="TN29" s="152"/>
      <c r="TO29" s="151"/>
      <c r="TP29" s="152"/>
      <c r="TQ29" s="151"/>
      <c r="TR29" s="152"/>
      <c r="TS29" s="151"/>
      <c r="TT29" s="152"/>
      <c r="TU29" s="151"/>
      <c r="TV29" s="152"/>
      <c r="TW29" s="151"/>
      <c r="TX29" s="152"/>
      <c r="TY29" s="151"/>
      <c r="TZ29" s="152"/>
      <c r="UA29" s="151"/>
      <c r="UB29" s="152"/>
      <c r="UC29" s="151"/>
      <c r="UD29" s="152"/>
      <c r="UE29" s="151"/>
      <c r="UF29" s="152"/>
      <c r="UG29" s="151"/>
      <c r="UH29" s="152"/>
      <c r="UI29" s="151"/>
      <c r="UJ29" s="152"/>
      <c r="UK29" s="151"/>
      <c r="UL29" s="152"/>
      <c r="UM29" s="151"/>
      <c r="UN29" s="152"/>
      <c r="UO29" s="151"/>
      <c r="UP29" s="152"/>
      <c r="UQ29" s="151"/>
      <c r="UR29" s="152"/>
      <c r="US29" s="151"/>
      <c r="UT29" s="152"/>
      <c r="UU29" s="151"/>
      <c r="UV29" s="152"/>
      <c r="UW29" s="151"/>
      <c r="UX29" s="152"/>
      <c r="UY29" s="151"/>
      <c r="UZ29" s="152"/>
      <c r="VA29" s="151"/>
      <c r="VB29" s="152"/>
      <c r="VC29" s="151"/>
      <c r="VD29" s="152"/>
      <c r="VE29" s="151"/>
      <c r="VF29" s="152"/>
      <c r="VG29" s="151"/>
      <c r="VH29" s="152"/>
      <c r="VI29" s="151"/>
      <c r="VJ29" s="152"/>
      <c r="VK29" s="151"/>
      <c r="VL29" s="152"/>
      <c r="VM29" s="151"/>
      <c r="VN29" s="152"/>
      <c r="VO29" s="151"/>
      <c r="VP29" s="152"/>
      <c r="VQ29" s="151"/>
      <c r="VR29" s="152"/>
      <c r="VS29" s="151"/>
      <c r="VT29" s="152"/>
      <c r="VU29" s="151"/>
      <c r="VV29" s="152"/>
      <c r="VW29" s="151"/>
      <c r="VX29" s="152"/>
      <c r="VY29" s="151"/>
      <c r="VZ29" s="152"/>
      <c r="WA29" s="151"/>
      <c r="WB29" s="152"/>
      <c r="WC29" s="151"/>
      <c r="WD29" s="152"/>
      <c r="WE29" s="151"/>
      <c r="WF29" s="152"/>
      <c r="WG29" s="151"/>
      <c r="WH29" s="152"/>
      <c r="WI29" s="151"/>
      <c r="WJ29" s="152"/>
      <c r="WK29" s="151"/>
      <c r="WL29" s="152"/>
      <c r="WM29" s="151"/>
      <c r="WN29" s="152"/>
      <c r="WO29" s="151"/>
      <c r="WP29" s="152"/>
      <c r="WQ29" s="151"/>
      <c r="WR29" s="152"/>
      <c r="WS29" s="151"/>
      <c r="WT29" s="152"/>
      <c r="WU29" s="151"/>
      <c r="WV29" s="152"/>
      <c r="WW29" s="151"/>
      <c r="WX29" s="152"/>
      <c r="WY29" s="151"/>
      <c r="WZ29" s="152"/>
      <c r="XA29" s="151"/>
      <c r="XB29" s="152"/>
      <c r="XC29" s="151"/>
      <c r="XD29" s="152"/>
      <c r="XE29" s="151"/>
      <c r="XF29" s="152"/>
      <c r="XG29" s="151"/>
      <c r="XH29" s="152"/>
      <c r="XI29" s="151"/>
      <c r="XJ29" s="152"/>
      <c r="XK29" s="151"/>
      <c r="XL29" s="152"/>
      <c r="XM29" s="151"/>
      <c r="XN29" s="152"/>
      <c r="XO29" s="151"/>
      <c r="XP29" s="152"/>
      <c r="XQ29" s="151"/>
      <c r="XR29" s="152"/>
      <c r="XS29" s="151"/>
      <c r="XT29" s="152"/>
      <c r="XU29" s="151"/>
      <c r="XV29" s="152"/>
      <c r="XW29" s="151"/>
      <c r="XX29" s="152"/>
      <c r="XY29" s="151"/>
      <c r="XZ29" s="152"/>
      <c r="YA29" s="151"/>
      <c r="YB29" s="152"/>
      <c r="YC29" s="151"/>
      <c r="YD29" s="152"/>
      <c r="YE29" s="151"/>
      <c r="YF29" s="152"/>
      <c r="YG29" s="151"/>
      <c r="YH29" s="152"/>
      <c r="YI29" s="151"/>
    </row>
    <row r="30" spans="1:659" x14ac:dyDescent="0.25">
      <c r="A30" s="179"/>
      <c r="B30" s="188"/>
      <c r="C30" s="188"/>
      <c r="D30" s="190"/>
      <c r="E30" s="192"/>
      <c r="F30" s="152"/>
      <c r="G30" s="151"/>
      <c r="H30" s="152"/>
      <c r="I30" s="151"/>
      <c r="J30" s="152"/>
      <c r="K30" s="151"/>
      <c r="L30" s="152"/>
      <c r="M30" s="151"/>
      <c r="N30" s="152"/>
      <c r="O30" s="151"/>
      <c r="P30" s="152"/>
      <c r="Q30" s="151"/>
      <c r="R30" s="152"/>
      <c r="S30" s="151"/>
      <c r="T30" s="152"/>
      <c r="U30" s="151"/>
      <c r="V30" s="152"/>
      <c r="W30" s="151"/>
      <c r="X30" s="152"/>
      <c r="Y30" s="151"/>
      <c r="Z30" s="152"/>
      <c r="AA30" s="151"/>
      <c r="AB30" s="152"/>
      <c r="AC30" s="151"/>
      <c r="AD30" s="152"/>
      <c r="AE30" s="151"/>
      <c r="AF30" s="152"/>
      <c r="AG30" s="151"/>
      <c r="AH30" s="152"/>
      <c r="AI30" s="151"/>
      <c r="AJ30" s="152"/>
      <c r="AK30" s="151"/>
      <c r="AL30" s="152"/>
      <c r="AM30" s="151"/>
      <c r="AN30" s="152"/>
      <c r="AO30" s="151"/>
      <c r="AP30" s="152"/>
      <c r="AQ30" s="151"/>
      <c r="AR30" s="152"/>
      <c r="AS30" s="151"/>
      <c r="AT30" s="152"/>
      <c r="AU30" s="151"/>
      <c r="AV30" s="152"/>
      <c r="AW30" s="151"/>
      <c r="AX30" s="152"/>
      <c r="AY30" s="151"/>
      <c r="AZ30" s="152"/>
      <c r="BA30" s="151"/>
      <c r="BB30" s="152"/>
      <c r="BC30" s="151"/>
      <c r="BD30" s="152"/>
      <c r="BE30" s="151"/>
      <c r="BF30" s="152"/>
      <c r="BG30" s="151"/>
      <c r="BH30" s="152"/>
      <c r="BI30" s="151"/>
      <c r="BJ30" s="152"/>
      <c r="BK30" s="151"/>
      <c r="BL30" s="152"/>
      <c r="BM30" s="151"/>
      <c r="BN30" s="152"/>
      <c r="BO30" s="151"/>
      <c r="BP30" s="152"/>
      <c r="BQ30" s="151"/>
      <c r="BR30" s="152"/>
      <c r="BS30" s="151"/>
      <c r="BT30" s="152"/>
      <c r="BU30" s="151"/>
      <c r="BV30" s="152"/>
      <c r="BW30" s="151"/>
      <c r="BX30" s="152"/>
      <c r="BY30" s="151"/>
      <c r="BZ30" s="152"/>
      <c r="CA30" s="151"/>
      <c r="CB30" s="152"/>
      <c r="CC30" s="151"/>
      <c r="CD30" s="152"/>
      <c r="CE30" s="151"/>
      <c r="CF30" s="152"/>
      <c r="CG30" s="151"/>
      <c r="CH30" s="152"/>
      <c r="CI30" s="151"/>
      <c r="CJ30" s="152"/>
      <c r="CK30" s="151"/>
      <c r="CL30" s="152"/>
      <c r="CM30" s="151"/>
      <c r="CN30" s="152"/>
      <c r="CO30" s="151"/>
      <c r="CP30" s="152"/>
      <c r="CQ30" s="151"/>
      <c r="CR30" s="152"/>
      <c r="CS30" s="151"/>
      <c r="CT30" s="152"/>
      <c r="CU30" s="151"/>
      <c r="CV30" s="152"/>
      <c r="CW30" s="151"/>
      <c r="CX30" s="152"/>
      <c r="CY30" s="151"/>
      <c r="CZ30" s="152"/>
      <c r="DA30" s="151"/>
      <c r="DB30" s="152"/>
      <c r="DC30" s="151"/>
      <c r="DD30" s="152"/>
      <c r="DE30" s="151"/>
      <c r="DF30" s="152"/>
      <c r="DG30" s="151"/>
      <c r="DH30" s="152"/>
      <c r="DI30" s="151"/>
      <c r="DJ30" s="152"/>
      <c r="DK30" s="151"/>
      <c r="DL30" s="152"/>
      <c r="DM30" s="151"/>
      <c r="DN30" s="152"/>
      <c r="DO30" s="151"/>
      <c r="DP30" s="152"/>
      <c r="DQ30" s="151"/>
      <c r="DR30" s="152"/>
      <c r="DS30" s="151"/>
      <c r="DT30" s="152"/>
      <c r="DU30" s="151"/>
      <c r="DV30" s="152"/>
      <c r="DW30" s="151"/>
      <c r="DX30" s="152"/>
      <c r="DY30" s="151"/>
      <c r="DZ30" s="152"/>
      <c r="EA30" s="151"/>
      <c r="EB30" s="152"/>
      <c r="EC30" s="151"/>
      <c r="ED30" s="152"/>
      <c r="EE30" s="151"/>
      <c r="EF30" s="152"/>
      <c r="EG30" s="151"/>
      <c r="EH30" s="152"/>
      <c r="EI30" s="151"/>
      <c r="EJ30" s="152"/>
      <c r="EK30" s="151"/>
      <c r="EL30" s="152"/>
      <c r="EM30" s="151"/>
      <c r="EN30" s="152"/>
      <c r="EO30" s="151"/>
      <c r="EP30" s="152"/>
      <c r="EQ30" s="151"/>
      <c r="ER30" s="152"/>
      <c r="ES30" s="151"/>
      <c r="ET30" s="152"/>
      <c r="EU30" s="151"/>
      <c r="EV30" s="152"/>
      <c r="EW30" s="151"/>
      <c r="EX30" s="152"/>
      <c r="EY30" s="151"/>
      <c r="EZ30" s="152"/>
      <c r="FA30" s="151"/>
      <c r="FB30" s="152"/>
      <c r="FC30" s="151"/>
      <c r="FD30" s="152"/>
      <c r="FE30" s="151"/>
      <c r="FF30" s="152"/>
      <c r="FG30" s="151"/>
      <c r="FH30" s="152"/>
      <c r="FI30" s="151"/>
      <c r="FJ30" s="152"/>
      <c r="FK30" s="151"/>
      <c r="FL30" s="152"/>
      <c r="FM30" s="151"/>
      <c r="FN30" s="152"/>
      <c r="FO30" s="151"/>
      <c r="FP30" s="152"/>
      <c r="FQ30" s="151"/>
      <c r="FR30" s="152"/>
      <c r="FS30" s="151"/>
      <c r="FT30" s="152"/>
      <c r="FU30" s="151"/>
      <c r="FV30" s="152"/>
      <c r="FW30" s="151"/>
      <c r="FX30" s="152"/>
      <c r="FY30" s="151"/>
      <c r="FZ30" s="152"/>
      <c r="GA30" s="151"/>
      <c r="GB30" s="152"/>
      <c r="GC30" s="151"/>
      <c r="GD30" s="152"/>
      <c r="GE30" s="151"/>
      <c r="GF30" s="152"/>
      <c r="GG30" s="151"/>
      <c r="GH30" s="152"/>
      <c r="GI30" s="151"/>
      <c r="GJ30" s="152"/>
      <c r="GK30" s="151"/>
      <c r="GL30" s="152"/>
      <c r="GM30" s="151"/>
      <c r="GN30" s="152"/>
      <c r="GO30" s="151"/>
      <c r="GP30" s="152"/>
      <c r="GQ30" s="151"/>
      <c r="GR30" s="152"/>
      <c r="GS30" s="151"/>
      <c r="GT30" s="152"/>
      <c r="GU30" s="151"/>
      <c r="GV30" s="152"/>
      <c r="GW30" s="151"/>
      <c r="GX30" s="152"/>
      <c r="GY30" s="151"/>
      <c r="GZ30" s="152"/>
      <c r="HA30" s="151"/>
      <c r="HB30" s="152"/>
      <c r="HC30" s="151"/>
      <c r="HD30" s="152"/>
      <c r="HE30" s="151"/>
      <c r="HF30" s="152"/>
      <c r="HG30" s="151"/>
      <c r="HH30" s="152"/>
      <c r="HI30" s="151"/>
      <c r="HJ30" s="152"/>
      <c r="HK30" s="151"/>
      <c r="HL30" s="152"/>
      <c r="HM30" s="151"/>
      <c r="HN30" s="152"/>
      <c r="HO30" s="151"/>
      <c r="HP30" s="152"/>
      <c r="HQ30" s="151"/>
      <c r="HR30" s="152"/>
      <c r="HS30" s="151"/>
      <c r="HT30" s="152"/>
      <c r="HU30" s="151"/>
      <c r="HV30" s="152"/>
      <c r="HW30" s="151"/>
      <c r="HX30" s="152"/>
      <c r="HY30" s="151"/>
      <c r="HZ30" s="152"/>
      <c r="IA30" s="151"/>
      <c r="IB30" s="152"/>
      <c r="IC30" s="151"/>
      <c r="ID30" s="152"/>
      <c r="IE30" s="151"/>
      <c r="IF30" s="152"/>
      <c r="IG30" s="151"/>
      <c r="IH30" s="152"/>
      <c r="II30" s="151"/>
      <c r="IJ30" s="152"/>
      <c r="IK30" s="151"/>
      <c r="IL30" s="152"/>
      <c r="IM30" s="151"/>
      <c r="IN30" s="152"/>
      <c r="IO30" s="151"/>
      <c r="IP30" s="152"/>
      <c r="IQ30" s="151"/>
      <c r="IR30" s="152"/>
      <c r="IS30" s="151"/>
      <c r="IT30" s="152"/>
      <c r="IU30" s="151"/>
      <c r="IV30" s="152"/>
      <c r="IW30" s="151"/>
      <c r="IX30" s="152"/>
      <c r="IY30" s="151"/>
      <c r="IZ30" s="152"/>
      <c r="JA30" s="151"/>
      <c r="JB30" s="152"/>
      <c r="JC30" s="151"/>
      <c r="JD30" s="152"/>
      <c r="JE30" s="151"/>
      <c r="JF30" s="152"/>
      <c r="JG30" s="151"/>
      <c r="JH30" s="152"/>
      <c r="JI30" s="151"/>
      <c r="JJ30" s="152"/>
      <c r="JK30" s="151"/>
      <c r="JL30" s="152"/>
      <c r="JM30" s="151"/>
      <c r="JN30" s="152"/>
      <c r="JO30" s="151"/>
      <c r="JP30" s="152"/>
      <c r="JQ30" s="151"/>
      <c r="JR30" s="152"/>
      <c r="JS30" s="151"/>
      <c r="JT30" s="152"/>
      <c r="JU30" s="151"/>
      <c r="JV30" s="152"/>
      <c r="JW30" s="151"/>
      <c r="JX30" s="152"/>
      <c r="JY30" s="151"/>
      <c r="JZ30" s="152"/>
      <c r="KA30" s="151"/>
      <c r="KB30" s="152"/>
      <c r="KC30" s="151"/>
      <c r="KD30" s="152"/>
      <c r="KE30" s="151"/>
      <c r="KF30" s="152"/>
      <c r="KG30" s="151"/>
      <c r="KH30" s="152"/>
      <c r="KI30" s="151"/>
      <c r="KJ30" s="152"/>
      <c r="KK30" s="151"/>
      <c r="KL30" s="152"/>
      <c r="KM30" s="151"/>
      <c r="KN30" s="152"/>
      <c r="KO30" s="151"/>
      <c r="KP30" s="152"/>
      <c r="KQ30" s="151"/>
      <c r="KR30" s="152"/>
      <c r="KS30" s="151"/>
      <c r="KT30" s="152"/>
      <c r="KU30" s="151"/>
      <c r="KV30" s="152"/>
      <c r="KW30" s="151"/>
      <c r="KX30" s="152"/>
      <c r="KY30" s="151"/>
      <c r="KZ30" s="152"/>
      <c r="LA30" s="151"/>
      <c r="LB30" s="152"/>
      <c r="LC30" s="151"/>
      <c r="LD30" s="152"/>
      <c r="LE30" s="151"/>
      <c r="LF30" s="152"/>
      <c r="LG30" s="151"/>
      <c r="LH30" s="152"/>
      <c r="LI30" s="151"/>
      <c r="LJ30" s="152"/>
      <c r="LK30" s="151"/>
      <c r="LL30" s="152"/>
      <c r="LM30" s="151"/>
      <c r="LN30" s="152"/>
      <c r="LO30" s="151"/>
      <c r="LP30" s="152"/>
      <c r="LQ30" s="151"/>
      <c r="LR30" s="152"/>
      <c r="LS30" s="151"/>
      <c r="LT30" s="152"/>
      <c r="LU30" s="151"/>
      <c r="LV30" s="152"/>
      <c r="LW30" s="151"/>
      <c r="LX30" s="152"/>
      <c r="LY30" s="151"/>
      <c r="LZ30" s="152"/>
      <c r="MA30" s="151"/>
      <c r="MB30" s="152"/>
      <c r="MC30" s="151"/>
      <c r="MD30" s="152"/>
      <c r="ME30" s="151"/>
      <c r="MF30" s="152"/>
      <c r="MG30" s="151"/>
      <c r="MH30" s="152"/>
      <c r="MI30" s="151"/>
      <c r="MJ30" s="152"/>
      <c r="MK30" s="151"/>
      <c r="ML30" s="152"/>
      <c r="MM30" s="151"/>
      <c r="MN30" s="152"/>
      <c r="MO30" s="151"/>
      <c r="MP30" s="152"/>
      <c r="MQ30" s="151"/>
      <c r="MR30" s="152"/>
      <c r="MS30" s="151"/>
      <c r="MT30" s="152"/>
      <c r="MU30" s="151"/>
      <c r="MV30" s="152"/>
      <c r="MW30" s="151"/>
      <c r="MX30" s="152"/>
      <c r="MY30" s="151"/>
      <c r="MZ30" s="152"/>
      <c r="NA30" s="151"/>
      <c r="NB30" s="152"/>
      <c r="NC30" s="151"/>
      <c r="ND30" s="152"/>
      <c r="NE30" s="151"/>
      <c r="NF30" s="152"/>
      <c r="NG30" s="151"/>
      <c r="NH30" s="152"/>
      <c r="NI30" s="151"/>
      <c r="NJ30" s="152"/>
      <c r="NK30" s="151"/>
      <c r="NL30" s="152"/>
      <c r="NM30" s="151"/>
      <c r="NN30" s="152"/>
      <c r="NO30" s="151"/>
      <c r="NP30" s="152"/>
      <c r="NQ30" s="151"/>
      <c r="NR30" s="152"/>
      <c r="NS30" s="151"/>
      <c r="NT30" s="152"/>
      <c r="NU30" s="151"/>
      <c r="NV30" s="152"/>
      <c r="NW30" s="151"/>
      <c r="NX30" s="152"/>
      <c r="NY30" s="151"/>
      <c r="NZ30" s="152"/>
      <c r="OA30" s="151"/>
      <c r="OB30" s="152"/>
      <c r="OC30" s="151"/>
      <c r="OD30" s="152"/>
      <c r="OE30" s="151"/>
      <c r="OF30" s="152"/>
      <c r="OG30" s="151"/>
      <c r="OH30" s="152"/>
      <c r="OI30" s="151"/>
      <c r="OJ30" s="152"/>
      <c r="OK30" s="151"/>
      <c r="OL30" s="152"/>
      <c r="OM30" s="151"/>
      <c r="ON30" s="152"/>
      <c r="OO30" s="151"/>
      <c r="OP30" s="152"/>
      <c r="OQ30" s="151"/>
      <c r="OR30" s="152"/>
      <c r="OS30" s="151"/>
      <c r="OT30" s="152"/>
      <c r="OU30" s="151"/>
      <c r="OV30" s="152"/>
      <c r="OW30" s="151"/>
      <c r="OX30" s="152"/>
      <c r="OY30" s="151"/>
      <c r="OZ30" s="152"/>
      <c r="PA30" s="151"/>
      <c r="PB30" s="152"/>
      <c r="PC30" s="151"/>
      <c r="PD30" s="152"/>
      <c r="PE30" s="151"/>
      <c r="PF30" s="152"/>
      <c r="PG30" s="151"/>
      <c r="PH30" s="152"/>
      <c r="PI30" s="151"/>
      <c r="PJ30" s="152"/>
      <c r="PK30" s="151"/>
      <c r="PL30" s="152"/>
      <c r="PM30" s="151"/>
      <c r="PN30" s="152"/>
      <c r="PO30" s="151"/>
      <c r="PP30" s="152"/>
      <c r="PQ30" s="151"/>
      <c r="PR30" s="152"/>
      <c r="PS30" s="151"/>
      <c r="PT30" s="152"/>
      <c r="PU30" s="151"/>
      <c r="PV30" s="152"/>
      <c r="PW30" s="151"/>
      <c r="PX30" s="152"/>
      <c r="PY30" s="151"/>
      <c r="PZ30" s="152"/>
      <c r="QA30" s="151"/>
      <c r="QB30" s="152"/>
      <c r="QC30" s="151"/>
      <c r="QD30" s="152"/>
      <c r="QE30" s="151"/>
      <c r="QF30" s="152"/>
      <c r="QG30" s="151"/>
      <c r="QH30" s="152"/>
      <c r="QI30" s="151"/>
      <c r="QJ30" s="152"/>
      <c r="QK30" s="151"/>
      <c r="QL30" s="152"/>
      <c r="QM30" s="151"/>
      <c r="QN30" s="152"/>
      <c r="QO30" s="151"/>
      <c r="QP30" s="152"/>
      <c r="QQ30" s="151"/>
      <c r="QR30" s="152"/>
      <c r="QS30" s="151"/>
      <c r="QT30" s="152"/>
      <c r="QU30" s="151"/>
      <c r="QV30" s="152"/>
      <c r="QW30" s="151"/>
      <c r="QX30" s="152"/>
      <c r="QY30" s="151"/>
      <c r="QZ30" s="152"/>
      <c r="RA30" s="151"/>
      <c r="RB30" s="152"/>
      <c r="RC30" s="151"/>
      <c r="RD30" s="152"/>
      <c r="RE30" s="151"/>
      <c r="RF30" s="152"/>
      <c r="RG30" s="151"/>
      <c r="RH30" s="152"/>
      <c r="RI30" s="151"/>
      <c r="RJ30" s="152"/>
      <c r="RK30" s="151"/>
      <c r="RL30" s="152"/>
      <c r="RM30" s="151"/>
      <c r="RN30" s="152"/>
      <c r="RO30" s="151"/>
      <c r="RP30" s="152"/>
      <c r="RQ30" s="151"/>
      <c r="RR30" s="152"/>
      <c r="RS30" s="151"/>
      <c r="RT30" s="152"/>
      <c r="RU30" s="151"/>
      <c r="RV30" s="152"/>
      <c r="RW30" s="151"/>
      <c r="RX30" s="152"/>
      <c r="RY30" s="151"/>
      <c r="RZ30" s="152"/>
      <c r="SA30" s="151"/>
      <c r="SB30" s="152"/>
      <c r="SC30" s="151"/>
      <c r="SD30" s="152"/>
      <c r="SE30" s="151"/>
      <c r="SF30" s="152"/>
      <c r="SG30" s="151"/>
      <c r="SH30" s="152"/>
      <c r="SI30" s="151"/>
      <c r="SJ30" s="152"/>
      <c r="SK30" s="151"/>
      <c r="SL30" s="152"/>
      <c r="SM30" s="151"/>
      <c r="SN30" s="152"/>
      <c r="SO30" s="151"/>
      <c r="SP30" s="152"/>
      <c r="SQ30" s="151"/>
      <c r="SR30" s="152"/>
      <c r="SS30" s="151"/>
      <c r="ST30" s="152"/>
      <c r="SU30" s="151"/>
      <c r="SV30" s="152"/>
      <c r="SW30" s="151"/>
      <c r="SX30" s="152"/>
      <c r="SY30" s="151"/>
      <c r="SZ30" s="152"/>
      <c r="TA30" s="151"/>
      <c r="TB30" s="152"/>
      <c r="TC30" s="151"/>
      <c r="TD30" s="152"/>
      <c r="TE30" s="151"/>
      <c r="TF30" s="152"/>
      <c r="TG30" s="151"/>
      <c r="TH30" s="152"/>
      <c r="TI30" s="151"/>
      <c r="TJ30" s="152"/>
      <c r="TK30" s="151"/>
      <c r="TL30" s="152"/>
      <c r="TM30" s="151"/>
      <c r="TN30" s="152"/>
      <c r="TO30" s="151"/>
      <c r="TP30" s="152"/>
      <c r="TQ30" s="151"/>
      <c r="TR30" s="152"/>
      <c r="TS30" s="151"/>
      <c r="TT30" s="152"/>
      <c r="TU30" s="151"/>
      <c r="TV30" s="152"/>
      <c r="TW30" s="151"/>
      <c r="TX30" s="152"/>
      <c r="TY30" s="151"/>
      <c r="TZ30" s="152"/>
      <c r="UA30" s="151"/>
      <c r="UB30" s="152"/>
      <c r="UC30" s="151"/>
      <c r="UD30" s="152"/>
      <c r="UE30" s="151"/>
      <c r="UF30" s="152"/>
      <c r="UG30" s="151"/>
      <c r="UH30" s="152"/>
      <c r="UI30" s="151"/>
      <c r="UJ30" s="152"/>
      <c r="UK30" s="151"/>
      <c r="UL30" s="152"/>
      <c r="UM30" s="151"/>
      <c r="UN30" s="152"/>
      <c r="UO30" s="151"/>
      <c r="UP30" s="152"/>
      <c r="UQ30" s="151"/>
      <c r="UR30" s="152"/>
      <c r="US30" s="151"/>
      <c r="UT30" s="152"/>
      <c r="UU30" s="151"/>
      <c r="UV30" s="152"/>
      <c r="UW30" s="151"/>
      <c r="UX30" s="152"/>
      <c r="UY30" s="151"/>
      <c r="UZ30" s="152"/>
      <c r="VA30" s="151"/>
      <c r="VB30" s="152"/>
      <c r="VC30" s="151"/>
      <c r="VD30" s="152"/>
      <c r="VE30" s="151"/>
      <c r="VF30" s="152"/>
      <c r="VG30" s="151"/>
      <c r="VH30" s="152"/>
      <c r="VI30" s="151"/>
      <c r="VJ30" s="152"/>
      <c r="VK30" s="151"/>
      <c r="VL30" s="152"/>
      <c r="VM30" s="151"/>
      <c r="VN30" s="152"/>
      <c r="VO30" s="151"/>
      <c r="VP30" s="152"/>
      <c r="VQ30" s="151"/>
      <c r="VR30" s="152"/>
      <c r="VS30" s="151"/>
      <c r="VT30" s="152"/>
      <c r="VU30" s="151"/>
      <c r="VV30" s="152"/>
      <c r="VW30" s="151"/>
      <c r="VX30" s="152"/>
      <c r="VY30" s="151"/>
      <c r="VZ30" s="152"/>
      <c r="WA30" s="151"/>
      <c r="WB30" s="152"/>
      <c r="WC30" s="151"/>
      <c r="WD30" s="152"/>
      <c r="WE30" s="151"/>
      <c r="WF30" s="152"/>
      <c r="WG30" s="151"/>
      <c r="WH30" s="152"/>
      <c r="WI30" s="151"/>
      <c r="WJ30" s="152"/>
      <c r="WK30" s="151"/>
      <c r="WL30" s="152"/>
      <c r="WM30" s="151"/>
      <c r="WN30" s="152"/>
      <c r="WO30" s="151"/>
      <c r="WP30" s="152"/>
      <c r="WQ30" s="151"/>
      <c r="WR30" s="152"/>
      <c r="WS30" s="151"/>
      <c r="WT30" s="152"/>
      <c r="WU30" s="151"/>
      <c r="WV30" s="152"/>
      <c r="WW30" s="151"/>
      <c r="WX30" s="152"/>
      <c r="WY30" s="151"/>
      <c r="WZ30" s="152"/>
      <c r="XA30" s="151"/>
      <c r="XB30" s="152"/>
      <c r="XC30" s="151"/>
      <c r="XD30" s="152"/>
      <c r="XE30" s="151"/>
      <c r="XF30" s="152"/>
      <c r="XG30" s="151"/>
      <c r="XH30" s="152"/>
      <c r="XI30" s="151"/>
      <c r="XJ30" s="152"/>
      <c r="XK30" s="151"/>
      <c r="XL30" s="152"/>
      <c r="XM30" s="151"/>
      <c r="XN30" s="152"/>
      <c r="XO30" s="151"/>
      <c r="XP30" s="152"/>
      <c r="XQ30" s="151"/>
      <c r="XR30" s="152"/>
      <c r="XS30" s="151"/>
      <c r="XT30" s="152"/>
      <c r="XU30" s="151"/>
      <c r="XV30" s="152"/>
      <c r="XW30" s="151"/>
      <c r="XX30" s="152"/>
      <c r="XY30" s="151"/>
      <c r="XZ30" s="152"/>
      <c r="YA30" s="151"/>
      <c r="YB30" s="152"/>
      <c r="YC30" s="151"/>
      <c r="YD30" s="152"/>
      <c r="YE30" s="151"/>
      <c r="YF30" s="152"/>
      <c r="YG30" s="151"/>
      <c r="YH30" s="152"/>
      <c r="YI30" s="151"/>
    </row>
    <row r="31" spans="1:659" x14ac:dyDescent="0.25">
      <c r="A31" s="186" t="str">
        <f>IF(INFO_VEHICULES!H15="","",INFO_VEHICULES!H15)</f>
        <v>GIM</v>
      </c>
      <c r="B31" s="184">
        <f>IF(INFO_VEHICULES!B15="","",INFO_VEHICULES!B15)</f>
        <v>5512</v>
      </c>
      <c r="C31" s="184" t="str">
        <f>IF(INFO_VEHICULES!C15="","",INFO_VEHICULES!C15)</f>
        <v>AQ-193-WK</v>
      </c>
      <c r="D31" s="182" t="str">
        <f>IF(INFO_VEHICULES!E15="","",INFO_VEHICULES!E15)</f>
        <v>MERCEDES/R2H457H PMR TER</v>
      </c>
      <c r="E31" s="180">
        <f>IF(INFO_VEHICULES!C15="","",IF(INFO_VEHICULES!D15="","non rensiegner",INFO_VEHICULES!D15))</f>
        <v>55</v>
      </c>
      <c r="F31" s="152"/>
      <c r="G31" s="151" t="str">
        <f>IF([2]BD!AD28=1,VLOOKUP(CONCATENATE(F29,[2]INFO_VEHICULES!A27),[2]BD!AA28:AB10026,2),"")</f>
        <v/>
      </c>
      <c r="H31" s="152"/>
      <c r="I31" s="151"/>
      <c r="J31" s="152"/>
      <c r="K31" s="151"/>
      <c r="L31" s="152"/>
      <c r="M31" s="151"/>
      <c r="N31" s="152"/>
      <c r="O31" s="151"/>
      <c r="P31" s="152"/>
      <c r="Q31" s="151"/>
      <c r="R31" s="152"/>
      <c r="S31" s="151"/>
      <c r="T31" s="152"/>
      <c r="U31" s="151"/>
      <c r="V31" s="152"/>
      <c r="W31" s="151"/>
      <c r="X31" s="152"/>
      <c r="Y31" s="151"/>
      <c r="Z31" s="152"/>
      <c r="AA31" s="151"/>
      <c r="AB31" s="152"/>
      <c r="AC31" s="151"/>
      <c r="AD31" s="152"/>
      <c r="AE31" s="151"/>
      <c r="AF31" s="152"/>
      <c r="AG31" s="151"/>
      <c r="AH31" s="152"/>
      <c r="AI31" s="151"/>
      <c r="AJ31" s="152"/>
      <c r="AK31" s="151"/>
      <c r="AL31" s="152"/>
      <c r="AM31" s="151"/>
      <c r="AN31" s="152"/>
      <c r="AO31" s="151"/>
      <c r="AP31" s="152"/>
      <c r="AQ31" s="151"/>
      <c r="AR31" s="152"/>
      <c r="AS31" s="151"/>
      <c r="AT31" s="152"/>
      <c r="AU31" s="151"/>
      <c r="AV31" s="152"/>
      <c r="AW31" s="151"/>
      <c r="AX31" s="152"/>
      <c r="AY31" s="151"/>
      <c r="AZ31" s="152"/>
      <c r="BA31" s="151"/>
      <c r="BB31" s="152"/>
      <c r="BC31" s="151"/>
      <c r="BD31" s="152"/>
      <c r="BE31" s="151"/>
      <c r="BF31" s="152"/>
      <c r="BG31" s="151"/>
      <c r="BH31" s="152"/>
      <c r="BI31" s="151"/>
      <c r="BJ31" s="152"/>
      <c r="BK31" s="151"/>
      <c r="BL31" s="152"/>
      <c r="BM31" s="151"/>
      <c r="BN31" s="152"/>
      <c r="BO31" s="151"/>
      <c r="BP31" s="152"/>
      <c r="BQ31" s="151"/>
      <c r="BR31" s="152"/>
      <c r="BS31" s="151"/>
      <c r="BT31" s="152"/>
      <c r="BU31" s="151"/>
      <c r="BV31" s="152"/>
      <c r="BW31" s="151"/>
      <c r="BX31" s="152"/>
      <c r="BY31" s="151"/>
      <c r="BZ31" s="152"/>
      <c r="CA31" s="151"/>
      <c r="CB31" s="152"/>
      <c r="CC31" s="151"/>
      <c r="CD31" s="152"/>
      <c r="CE31" s="151"/>
      <c r="CF31" s="152"/>
      <c r="CG31" s="151"/>
      <c r="CH31" s="152"/>
      <c r="CI31" s="151"/>
      <c r="CJ31" s="152"/>
      <c r="CK31" s="151"/>
      <c r="CL31" s="152"/>
      <c r="CM31" s="151"/>
      <c r="CN31" s="152"/>
      <c r="CO31" s="151"/>
      <c r="CP31" s="152"/>
      <c r="CQ31" s="151"/>
      <c r="CR31" s="152"/>
      <c r="CS31" s="151"/>
      <c r="CT31" s="152"/>
      <c r="CU31" s="151"/>
      <c r="CV31" s="152"/>
      <c r="CW31" s="151"/>
      <c r="CX31" s="152"/>
      <c r="CY31" s="151"/>
      <c r="CZ31" s="152"/>
      <c r="DA31" s="151"/>
      <c r="DB31" s="152"/>
      <c r="DC31" s="151"/>
      <c r="DD31" s="152"/>
      <c r="DE31" s="151"/>
      <c r="DF31" s="152"/>
      <c r="DG31" s="151"/>
      <c r="DH31" s="152"/>
      <c r="DI31" s="151"/>
      <c r="DJ31" s="152"/>
      <c r="DK31" s="151"/>
      <c r="DL31" s="152"/>
      <c r="DM31" s="151"/>
      <c r="DN31" s="152"/>
      <c r="DO31" s="151"/>
      <c r="DP31" s="152"/>
      <c r="DQ31" s="151"/>
      <c r="DR31" s="152"/>
      <c r="DS31" s="151"/>
      <c r="DT31" s="152"/>
      <c r="DU31" s="151"/>
      <c r="DV31" s="152"/>
      <c r="DW31" s="151"/>
      <c r="DX31" s="152"/>
      <c r="DY31" s="151"/>
      <c r="DZ31" s="152"/>
      <c r="EA31" s="151"/>
      <c r="EB31" s="152"/>
      <c r="EC31" s="151"/>
      <c r="ED31" s="152"/>
      <c r="EE31" s="151"/>
      <c r="EF31" s="152"/>
      <c r="EG31" s="151"/>
      <c r="EH31" s="152"/>
      <c r="EI31" s="151"/>
      <c r="EJ31" s="152"/>
      <c r="EK31" s="151"/>
      <c r="EL31" s="152"/>
      <c r="EM31" s="151"/>
      <c r="EN31" s="152"/>
      <c r="EO31" s="151"/>
      <c r="EP31" s="152"/>
      <c r="EQ31" s="151"/>
      <c r="ER31" s="152"/>
      <c r="ES31" s="151"/>
      <c r="ET31" s="152"/>
      <c r="EU31" s="151"/>
      <c r="EV31" s="152"/>
      <c r="EW31" s="151"/>
      <c r="EX31" s="152"/>
      <c r="EY31" s="151"/>
      <c r="EZ31" s="152"/>
      <c r="FA31" s="151"/>
      <c r="FB31" s="152"/>
      <c r="FC31" s="151"/>
      <c r="FD31" s="152"/>
      <c r="FE31" s="151"/>
      <c r="FF31" s="152"/>
      <c r="FG31" s="151"/>
      <c r="FH31" s="152"/>
      <c r="FI31" s="151"/>
      <c r="FJ31" s="152"/>
      <c r="FK31" s="151"/>
      <c r="FL31" s="152"/>
      <c r="FM31" s="151"/>
      <c r="FN31" s="152"/>
      <c r="FO31" s="151"/>
      <c r="FP31" s="152"/>
      <c r="FQ31" s="151"/>
      <c r="FR31" s="152"/>
      <c r="FS31" s="151"/>
      <c r="FT31" s="152"/>
      <c r="FU31" s="151"/>
      <c r="FV31" s="152"/>
      <c r="FW31" s="151"/>
      <c r="FX31" s="152"/>
      <c r="FY31" s="151"/>
      <c r="FZ31" s="152"/>
      <c r="GA31" s="151"/>
      <c r="GB31" s="152"/>
      <c r="GC31" s="151"/>
      <c r="GD31" s="152"/>
      <c r="GE31" s="151"/>
      <c r="GF31" s="152"/>
      <c r="GG31" s="151"/>
      <c r="GH31" s="152"/>
      <c r="GI31" s="151"/>
      <c r="GJ31" s="152"/>
      <c r="GK31" s="151"/>
      <c r="GL31" s="152"/>
      <c r="GM31" s="151"/>
      <c r="GN31" s="152"/>
      <c r="GO31" s="151"/>
      <c r="GP31" s="152"/>
      <c r="GQ31" s="151"/>
      <c r="GR31" s="152"/>
      <c r="GS31" s="151"/>
      <c r="GT31" s="152"/>
      <c r="GU31" s="151"/>
      <c r="GV31" s="152"/>
      <c r="GW31" s="151"/>
      <c r="GX31" s="152"/>
      <c r="GY31" s="151"/>
      <c r="GZ31" s="152"/>
      <c r="HA31" s="151"/>
      <c r="HB31" s="152"/>
      <c r="HC31" s="151"/>
      <c r="HD31" s="152"/>
      <c r="HE31" s="151"/>
      <c r="HF31" s="152"/>
      <c r="HG31" s="151"/>
      <c r="HH31" s="152"/>
      <c r="HI31" s="151"/>
      <c r="HJ31" s="152"/>
      <c r="HK31" s="151"/>
      <c r="HL31" s="152"/>
      <c r="HM31" s="151"/>
      <c r="HN31" s="152"/>
      <c r="HO31" s="151"/>
      <c r="HP31" s="152"/>
      <c r="HQ31" s="151"/>
      <c r="HR31" s="152"/>
      <c r="HS31" s="151"/>
      <c r="HT31" s="152"/>
      <c r="HU31" s="151"/>
      <c r="HV31" s="152"/>
      <c r="HW31" s="151"/>
      <c r="HX31" s="152"/>
      <c r="HY31" s="151"/>
      <c r="HZ31" s="152"/>
      <c r="IA31" s="151"/>
      <c r="IB31" s="152"/>
      <c r="IC31" s="151"/>
      <c r="ID31" s="152"/>
      <c r="IE31" s="151"/>
      <c r="IF31" s="152"/>
      <c r="IG31" s="151"/>
      <c r="IH31" s="152"/>
      <c r="II31" s="151"/>
      <c r="IJ31" s="152"/>
      <c r="IK31" s="151"/>
      <c r="IL31" s="152"/>
      <c r="IM31" s="151"/>
      <c r="IN31" s="152"/>
      <c r="IO31" s="151"/>
      <c r="IP31" s="152"/>
      <c r="IQ31" s="151"/>
      <c r="IR31" s="152"/>
      <c r="IS31" s="151"/>
      <c r="IT31" s="152"/>
      <c r="IU31" s="151"/>
      <c r="IV31" s="152"/>
      <c r="IW31" s="151"/>
      <c r="IX31" s="152"/>
      <c r="IY31" s="151"/>
      <c r="IZ31" s="152"/>
      <c r="JA31" s="151"/>
      <c r="JB31" s="152"/>
      <c r="JC31" s="151"/>
      <c r="JD31" s="152"/>
      <c r="JE31" s="151"/>
      <c r="JF31" s="152"/>
      <c r="JG31" s="151"/>
      <c r="JH31" s="152"/>
      <c r="JI31" s="151"/>
      <c r="JJ31" s="152"/>
      <c r="JK31" s="151"/>
      <c r="JL31" s="152"/>
      <c r="JM31" s="151"/>
      <c r="JN31" s="152"/>
      <c r="JO31" s="151"/>
      <c r="JP31" s="152"/>
      <c r="JQ31" s="151"/>
      <c r="JR31" s="152"/>
      <c r="JS31" s="151"/>
      <c r="JT31" s="152"/>
      <c r="JU31" s="151"/>
      <c r="JV31" s="152"/>
      <c r="JW31" s="151"/>
      <c r="JX31" s="152"/>
      <c r="JY31" s="151"/>
      <c r="JZ31" s="152"/>
      <c r="KA31" s="151"/>
      <c r="KB31" s="152"/>
      <c r="KC31" s="151"/>
      <c r="KD31" s="152"/>
      <c r="KE31" s="151"/>
      <c r="KF31" s="152"/>
      <c r="KG31" s="151"/>
      <c r="KH31" s="152"/>
      <c r="KI31" s="151"/>
      <c r="KJ31" s="152"/>
      <c r="KK31" s="151"/>
      <c r="KL31" s="152"/>
      <c r="KM31" s="151"/>
      <c r="KN31" s="152"/>
      <c r="KO31" s="151"/>
      <c r="KP31" s="152"/>
      <c r="KQ31" s="151"/>
      <c r="KR31" s="152"/>
      <c r="KS31" s="151"/>
      <c r="KT31" s="152"/>
      <c r="KU31" s="151"/>
      <c r="KV31" s="152"/>
      <c r="KW31" s="151"/>
      <c r="KX31" s="152"/>
      <c r="KY31" s="151"/>
      <c r="KZ31" s="152"/>
      <c r="LA31" s="151"/>
      <c r="LB31" s="152"/>
      <c r="LC31" s="151"/>
      <c r="LD31" s="152"/>
      <c r="LE31" s="151"/>
      <c r="LF31" s="152"/>
      <c r="LG31" s="151"/>
      <c r="LH31" s="152"/>
      <c r="LI31" s="151"/>
      <c r="LJ31" s="152"/>
      <c r="LK31" s="151"/>
      <c r="LL31" s="152"/>
      <c r="LM31" s="151"/>
      <c r="LN31" s="152"/>
      <c r="LO31" s="151"/>
      <c r="LP31" s="152"/>
      <c r="LQ31" s="151"/>
      <c r="LR31" s="152"/>
      <c r="LS31" s="151"/>
      <c r="LT31" s="152"/>
      <c r="LU31" s="151"/>
      <c r="LV31" s="152"/>
      <c r="LW31" s="151"/>
      <c r="LX31" s="152"/>
      <c r="LY31" s="151"/>
      <c r="LZ31" s="152"/>
      <c r="MA31" s="151"/>
      <c r="MB31" s="152"/>
      <c r="MC31" s="151"/>
      <c r="MD31" s="152"/>
      <c r="ME31" s="151"/>
      <c r="MF31" s="152"/>
      <c r="MG31" s="151"/>
      <c r="MH31" s="152"/>
      <c r="MI31" s="151"/>
      <c r="MJ31" s="152"/>
      <c r="MK31" s="151"/>
      <c r="ML31" s="152"/>
      <c r="MM31" s="151"/>
      <c r="MN31" s="152"/>
      <c r="MO31" s="151"/>
      <c r="MP31" s="152"/>
      <c r="MQ31" s="151"/>
      <c r="MR31" s="152"/>
      <c r="MS31" s="151"/>
      <c r="MT31" s="152"/>
      <c r="MU31" s="151"/>
      <c r="MV31" s="152"/>
      <c r="MW31" s="151"/>
      <c r="MX31" s="152"/>
      <c r="MY31" s="151"/>
      <c r="MZ31" s="152"/>
      <c r="NA31" s="151"/>
      <c r="NB31" s="152"/>
      <c r="NC31" s="151"/>
      <c r="ND31" s="152"/>
      <c r="NE31" s="151"/>
      <c r="NF31" s="152"/>
      <c r="NG31" s="151"/>
      <c r="NH31" s="152"/>
      <c r="NI31" s="151"/>
      <c r="NJ31" s="152"/>
      <c r="NK31" s="151"/>
      <c r="NL31" s="152"/>
      <c r="NM31" s="151"/>
      <c r="NN31" s="152"/>
      <c r="NO31" s="151"/>
      <c r="NP31" s="152"/>
      <c r="NQ31" s="151"/>
      <c r="NR31" s="152"/>
      <c r="NS31" s="151"/>
      <c r="NT31" s="152"/>
      <c r="NU31" s="151"/>
      <c r="NV31" s="152"/>
      <c r="NW31" s="151"/>
      <c r="NX31" s="152"/>
      <c r="NY31" s="151"/>
      <c r="NZ31" s="152"/>
      <c r="OA31" s="151"/>
      <c r="OB31" s="152"/>
      <c r="OC31" s="151"/>
      <c r="OD31" s="152"/>
      <c r="OE31" s="151"/>
      <c r="OF31" s="152"/>
      <c r="OG31" s="151"/>
      <c r="OH31" s="152"/>
      <c r="OI31" s="151"/>
      <c r="OJ31" s="152"/>
      <c r="OK31" s="151"/>
      <c r="OL31" s="152"/>
      <c r="OM31" s="151"/>
      <c r="ON31" s="152"/>
      <c r="OO31" s="151"/>
      <c r="OP31" s="152"/>
      <c r="OQ31" s="151"/>
      <c r="OR31" s="152"/>
      <c r="OS31" s="151"/>
      <c r="OT31" s="152"/>
      <c r="OU31" s="151"/>
      <c r="OV31" s="152"/>
      <c r="OW31" s="151"/>
      <c r="OX31" s="152"/>
      <c r="OY31" s="151"/>
      <c r="OZ31" s="152"/>
      <c r="PA31" s="151"/>
      <c r="PB31" s="152"/>
      <c r="PC31" s="151"/>
      <c r="PD31" s="152"/>
      <c r="PE31" s="151"/>
      <c r="PF31" s="152"/>
      <c r="PG31" s="151"/>
      <c r="PH31" s="152"/>
      <c r="PI31" s="151"/>
      <c r="PJ31" s="152"/>
      <c r="PK31" s="151"/>
      <c r="PL31" s="152"/>
      <c r="PM31" s="151"/>
      <c r="PN31" s="152"/>
      <c r="PO31" s="151"/>
      <c r="PP31" s="152"/>
      <c r="PQ31" s="151"/>
      <c r="PR31" s="152"/>
      <c r="PS31" s="151"/>
      <c r="PT31" s="152"/>
      <c r="PU31" s="151"/>
      <c r="PV31" s="152"/>
      <c r="PW31" s="151"/>
      <c r="PX31" s="152"/>
      <c r="PY31" s="151"/>
      <c r="PZ31" s="152"/>
      <c r="QA31" s="151"/>
      <c r="QB31" s="152"/>
      <c r="QC31" s="151"/>
      <c r="QD31" s="152"/>
      <c r="QE31" s="151"/>
      <c r="QF31" s="152"/>
      <c r="QG31" s="151"/>
      <c r="QH31" s="152"/>
      <c r="QI31" s="151"/>
      <c r="QJ31" s="152"/>
      <c r="QK31" s="151"/>
      <c r="QL31" s="152"/>
      <c r="QM31" s="151"/>
      <c r="QN31" s="152"/>
      <c r="QO31" s="151"/>
      <c r="QP31" s="152"/>
      <c r="QQ31" s="151"/>
      <c r="QR31" s="152"/>
      <c r="QS31" s="151"/>
      <c r="QT31" s="152"/>
      <c r="QU31" s="151"/>
      <c r="QV31" s="152"/>
      <c r="QW31" s="151"/>
      <c r="QX31" s="152"/>
      <c r="QY31" s="151"/>
      <c r="QZ31" s="152"/>
      <c r="RA31" s="151"/>
      <c r="RB31" s="152"/>
      <c r="RC31" s="151"/>
      <c r="RD31" s="152"/>
      <c r="RE31" s="151"/>
      <c r="RF31" s="152"/>
      <c r="RG31" s="151"/>
      <c r="RH31" s="152"/>
      <c r="RI31" s="151"/>
      <c r="RJ31" s="152"/>
      <c r="RK31" s="151"/>
      <c r="RL31" s="152"/>
      <c r="RM31" s="151"/>
      <c r="RN31" s="152"/>
      <c r="RO31" s="151"/>
      <c r="RP31" s="152"/>
      <c r="RQ31" s="151"/>
      <c r="RR31" s="152"/>
      <c r="RS31" s="151"/>
      <c r="RT31" s="152"/>
      <c r="RU31" s="151"/>
      <c r="RV31" s="152"/>
      <c r="RW31" s="151"/>
      <c r="RX31" s="152"/>
      <c r="RY31" s="151"/>
      <c r="RZ31" s="152"/>
      <c r="SA31" s="151"/>
      <c r="SB31" s="152"/>
      <c r="SC31" s="151"/>
      <c r="SD31" s="152"/>
      <c r="SE31" s="151"/>
      <c r="SF31" s="152"/>
      <c r="SG31" s="151"/>
      <c r="SH31" s="152"/>
      <c r="SI31" s="151"/>
      <c r="SJ31" s="152"/>
      <c r="SK31" s="151"/>
      <c r="SL31" s="152"/>
      <c r="SM31" s="151"/>
      <c r="SN31" s="152"/>
      <c r="SO31" s="151"/>
      <c r="SP31" s="152"/>
      <c r="SQ31" s="151"/>
      <c r="SR31" s="152"/>
      <c r="SS31" s="151"/>
      <c r="ST31" s="152"/>
      <c r="SU31" s="151"/>
      <c r="SV31" s="152"/>
      <c r="SW31" s="151"/>
      <c r="SX31" s="152"/>
      <c r="SY31" s="151"/>
      <c r="SZ31" s="152"/>
      <c r="TA31" s="151"/>
      <c r="TB31" s="152"/>
      <c r="TC31" s="151"/>
      <c r="TD31" s="152"/>
      <c r="TE31" s="151"/>
      <c r="TF31" s="152"/>
      <c r="TG31" s="151"/>
      <c r="TH31" s="152"/>
      <c r="TI31" s="151"/>
      <c r="TJ31" s="152"/>
      <c r="TK31" s="151"/>
      <c r="TL31" s="152"/>
      <c r="TM31" s="151"/>
      <c r="TN31" s="152"/>
      <c r="TO31" s="151"/>
      <c r="TP31" s="152"/>
      <c r="TQ31" s="151"/>
      <c r="TR31" s="152"/>
      <c r="TS31" s="151"/>
      <c r="TT31" s="152"/>
      <c r="TU31" s="151"/>
      <c r="TV31" s="152"/>
      <c r="TW31" s="151"/>
      <c r="TX31" s="152"/>
      <c r="TY31" s="151"/>
      <c r="TZ31" s="152"/>
      <c r="UA31" s="151"/>
      <c r="UB31" s="152"/>
      <c r="UC31" s="151"/>
      <c r="UD31" s="152"/>
      <c r="UE31" s="151"/>
      <c r="UF31" s="152"/>
      <c r="UG31" s="151"/>
      <c r="UH31" s="152"/>
      <c r="UI31" s="151"/>
      <c r="UJ31" s="152"/>
      <c r="UK31" s="151"/>
      <c r="UL31" s="152"/>
      <c r="UM31" s="151"/>
      <c r="UN31" s="152"/>
      <c r="UO31" s="151"/>
      <c r="UP31" s="152"/>
      <c r="UQ31" s="151"/>
      <c r="UR31" s="152"/>
      <c r="US31" s="151"/>
      <c r="UT31" s="152"/>
      <c r="UU31" s="151"/>
      <c r="UV31" s="152"/>
      <c r="UW31" s="151"/>
      <c r="UX31" s="152"/>
      <c r="UY31" s="151"/>
      <c r="UZ31" s="152"/>
      <c r="VA31" s="151"/>
      <c r="VB31" s="152"/>
      <c r="VC31" s="151"/>
      <c r="VD31" s="152"/>
      <c r="VE31" s="151"/>
      <c r="VF31" s="152"/>
      <c r="VG31" s="151"/>
      <c r="VH31" s="152"/>
      <c r="VI31" s="151"/>
      <c r="VJ31" s="152"/>
      <c r="VK31" s="151"/>
      <c r="VL31" s="152"/>
      <c r="VM31" s="151"/>
      <c r="VN31" s="152"/>
      <c r="VO31" s="151"/>
      <c r="VP31" s="152"/>
      <c r="VQ31" s="151"/>
      <c r="VR31" s="152"/>
      <c r="VS31" s="151"/>
      <c r="VT31" s="152"/>
      <c r="VU31" s="151"/>
      <c r="VV31" s="152"/>
      <c r="VW31" s="151"/>
      <c r="VX31" s="152"/>
      <c r="VY31" s="151"/>
      <c r="VZ31" s="152"/>
      <c r="WA31" s="151"/>
      <c r="WB31" s="152"/>
      <c r="WC31" s="151"/>
      <c r="WD31" s="152"/>
      <c r="WE31" s="151"/>
      <c r="WF31" s="152"/>
      <c r="WG31" s="151"/>
      <c r="WH31" s="152"/>
      <c r="WI31" s="151"/>
      <c r="WJ31" s="152"/>
      <c r="WK31" s="151"/>
      <c r="WL31" s="152"/>
      <c r="WM31" s="151"/>
      <c r="WN31" s="152"/>
      <c r="WO31" s="151"/>
      <c r="WP31" s="152"/>
      <c r="WQ31" s="151"/>
      <c r="WR31" s="152"/>
      <c r="WS31" s="151"/>
      <c r="WT31" s="152"/>
      <c r="WU31" s="151"/>
      <c r="WV31" s="152"/>
      <c r="WW31" s="151"/>
      <c r="WX31" s="152"/>
      <c r="WY31" s="151"/>
      <c r="WZ31" s="152"/>
      <c r="XA31" s="151"/>
      <c r="XB31" s="152"/>
      <c r="XC31" s="151"/>
      <c r="XD31" s="152"/>
      <c r="XE31" s="151"/>
      <c r="XF31" s="152"/>
      <c r="XG31" s="151"/>
      <c r="XH31" s="152"/>
      <c r="XI31" s="151"/>
      <c r="XJ31" s="152"/>
      <c r="XK31" s="151"/>
      <c r="XL31" s="152"/>
      <c r="XM31" s="151"/>
      <c r="XN31" s="152"/>
      <c r="XO31" s="151"/>
      <c r="XP31" s="152"/>
      <c r="XQ31" s="151"/>
      <c r="XR31" s="152"/>
      <c r="XS31" s="151"/>
      <c r="XT31" s="152"/>
      <c r="XU31" s="151"/>
      <c r="XV31" s="152"/>
      <c r="XW31" s="151"/>
      <c r="XX31" s="152"/>
      <c r="XY31" s="151"/>
      <c r="XZ31" s="152"/>
      <c r="YA31" s="151"/>
      <c r="YB31" s="152"/>
      <c r="YC31" s="151"/>
      <c r="YD31" s="152"/>
      <c r="YE31" s="151"/>
      <c r="YF31" s="152"/>
      <c r="YG31" s="151"/>
      <c r="YH31" s="152"/>
      <c r="YI31" s="151"/>
    </row>
    <row r="32" spans="1:659" x14ac:dyDescent="0.25">
      <c r="A32" s="179"/>
      <c r="B32" s="185"/>
      <c r="C32" s="185"/>
      <c r="D32" s="183"/>
      <c r="E32" s="181"/>
      <c r="F32" s="152"/>
      <c r="G32" s="151"/>
      <c r="H32" s="152"/>
      <c r="I32" s="151"/>
      <c r="J32" s="152"/>
      <c r="K32" s="151"/>
      <c r="L32" s="152"/>
      <c r="M32" s="151"/>
      <c r="N32" s="152"/>
      <c r="O32" s="151"/>
      <c r="P32" s="152"/>
      <c r="Q32" s="151"/>
      <c r="R32" s="152"/>
      <c r="S32" s="151"/>
      <c r="T32" s="152"/>
      <c r="U32" s="151"/>
      <c r="V32" s="152"/>
      <c r="W32" s="151"/>
      <c r="X32" s="152"/>
      <c r="Y32" s="151"/>
      <c r="Z32" s="152"/>
      <c r="AA32" s="151"/>
      <c r="AB32" s="152"/>
      <c r="AC32" s="151"/>
      <c r="AD32" s="152"/>
      <c r="AE32" s="151"/>
      <c r="AF32" s="152"/>
      <c r="AG32" s="151"/>
      <c r="AH32" s="152"/>
      <c r="AI32" s="151"/>
      <c r="AJ32" s="152"/>
      <c r="AK32" s="151"/>
      <c r="AL32" s="152"/>
      <c r="AM32" s="151"/>
      <c r="AN32" s="152"/>
      <c r="AO32" s="151"/>
      <c r="AP32" s="152"/>
      <c r="AQ32" s="151"/>
      <c r="AR32" s="152"/>
      <c r="AS32" s="151"/>
      <c r="AT32" s="152"/>
      <c r="AU32" s="151"/>
      <c r="AV32" s="152"/>
      <c r="AW32" s="151"/>
      <c r="AX32" s="152"/>
      <c r="AY32" s="151"/>
      <c r="AZ32" s="152"/>
      <c r="BA32" s="151"/>
      <c r="BB32" s="152"/>
      <c r="BC32" s="151"/>
      <c r="BD32" s="152"/>
      <c r="BE32" s="151"/>
      <c r="BF32" s="152"/>
      <c r="BG32" s="151"/>
      <c r="BH32" s="152"/>
      <c r="BI32" s="151"/>
      <c r="BJ32" s="152"/>
      <c r="BK32" s="151"/>
      <c r="BL32" s="152"/>
      <c r="BM32" s="151"/>
      <c r="BN32" s="152"/>
      <c r="BO32" s="151"/>
      <c r="BP32" s="152"/>
      <c r="BQ32" s="151"/>
      <c r="BR32" s="152"/>
      <c r="BS32" s="151"/>
      <c r="BT32" s="152"/>
      <c r="BU32" s="151"/>
      <c r="BV32" s="152"/>
      <c r="BW32" s="151"/>
      <c r="BX32" s="152"/>
      <c r="BY32" s="151"/>
      <c r="BZ32" s="152"/>
      <c r="CA32" s="151"/>
      <c r="CB32" s="152"/>
      <c r="CC32" s="151"/>
      <c r="CD32" s="152"/>
      <c r="CE32" s="151"/>
      <c r="CF32" s="152"/>
      <c r="CG32" s="151"/>
      <c r="CH32" s="152"/>
      <c r="CI32" s="151"/>
      <c r="CJ32" s="152"/>
      <c r="CK32" s="151"/>
      <c r="CL32" s="152"/>
      <c r="CM32" s="151"/>
      <c r="CN32" s="152"/>
      <c r="CO32" s="151"/>
      <c r="CP32" s="152"/>
      <c r="CQ32" s="151"/>
      <c r="CR32" s="152"/>
      <c r="CS32" s="151"/>
      <c r="CT32" s="152"/>
      <c r="CU32" s="151"/>
      <c r="CV32" s="152"/>
      <c r="CW32" s="151"/>
      <c r="CX32" s="152"/>
      <c r="CY32" s="151"/>
      <c r="CZ32" s="152"/>
      <c r="DA32" s="151"/>
      <c r="DB32" s="152"/>
      <c r="DC32" s="151"/>
      <c r="DD32" s="152"/>
      <c r="DE32" s="151"/>
      <c r="DF32" s="152"/>
      <c r="DG32" s="151"/>
      <c r="DH32" s="152"/>
      <c r="DI32" s="151"/>
      <c r="DJ32" s="152"/>
      <c r="DK32" s="151"/>
      <c r="DL32" s="152"/>
      <c r="DM32" s="151"/>
      <c r="DN32" s="152"/>
      <c r="DO32" s="151"/>
      <c r="DP32" s="152"/>
      <c r="DQ32" s="151"/>
      <c r="DR32" s="152"/>
      <c r="DS32" s="151"/>
      <c r="DT32" s="152"/>
      <c r="DU32" s="151"/>
      <c r="DV32" s="152"/>
      <c r="DW32" s="151"/>
      <c r="DX32" s="152"/>
      <c r="DY32" s="151"/>
      <c r="DZ32" s="152"/>
      <c r="EA32" s="151"/>
      <c r="EB32" s="152"/>
      <c r="EC32" s="151"/>
      <c r="ED32" s="152"/>
      <c r="EE32" s="151"/>
      <c r="EF32" s="152"/>
      <c r="EG32" s="151"/>
      <c r="EH32" s="152"/>
      <c r="EI32" s="151"/>
      <c r="EJ32" s="152"/>
      <c r="EK32" s="151"/>
      <c r="EL32" s="152"/>
      <c r="EM32" s="151"/>
      <c r="EN32" s="152"/>
      <c r="EO32" s="151"/>
      <c r="EP32" s="152"/>
      <c r="EQ32" s="151"/>
      <c r="ER32" s="152"/>
      <c r="ES32" s="151"/>
      <c r="ET32" s="152"/>
      <c r="EU32" s="151"/>
      <c r="EV32" s="152"/>
      <c r="EW32" s="151"/>
      <c r="EX32" s="152"/>
      <c r="EY32" s="151"/>
      <c r="EZ32" s="152"/>
      <c r="FA32" s="151"/>
      <c r="FB32" s="152"/>
      <c r="FC32" s="151"/>
      <c r="FD32" s="152"/>
      <c r="FE32" s="151"/>
      <c r="FF32" s="152"/>
      <c r="FG32" s="151"/>
      <c r="FH32" s="152"/>
      <c r="FI32" s="151"/>
      <c r="FJ32" s="152"/>
      <c r="FK32" s="151"/>
      <c r="FL32" s="152"/>
      <c r="FM32" s="151"/>
      <c r="FN32" s="152"/>
      <c r="FO32" s="151"/>
      <c r="FP32" s="152"/>
      <c r="FQ32" s="151"/>
      <c r="FR32" s="152"/>
      <c r="FS32" s="151"/>
      <c r="FT32" s="152"/>
      <c r="FU32" s="151"/>
      <c r="FV32" s="152"/>
      <c r="FW32" s="151"/>
      <c r="FX32" s="152"/>
      <c r="FY32" s="151"/>
      <c r="FZ32" s="152"/>
      <c r="GA32" s="151"/>
      <c r="GB32" s="152"/>
      <c r="GC32" s="151"/>
      <c r="GD32" s="152"/>
      <c r="GE32" s="151"/>
      <c r="GF32" s="152"/>
      <c r="GG32" s="151"/>
      <c r="GH32" s="152"/>
      <c r="GI32" s="151"/>
      <c r="GJ32" s="152"/>
      <c r="GK32" s="151"/>
      <c r="GL32" s="152"/>
      <c r="GM32" s="151"/>
      <c r="GN32" s="152"/>
      <c r="GO32" s="151"/>
      <c r="GP32" s="152"/>
      <c r="GQ32" s="151"/>
      <c r="GR32" s="152"/>
      <c r="GS32" s="151"/>
      <c r="GT32" s="152"/>
      <c r="GU32" s="151"/>
      <c r="GV32" s="152"/>
      <c r="GW32" s="151"/>
      <c r="GX32" s="152"/>
      <c r="GY32" s="151"/>
      <c r="GZ32" s="152"/>
      <c r="HA32" s="151"/>
      <c r="HB32" s="152"/>
      <c r="HC32" s="151"/>
      <c r="HD32" s="152"/>
      <c r="HE32" s="151"/>
      <c r="HF32" s="152"/>
      <c r="HG32" s="151"/>
      <c r="HH32" s="152"/>
      <c r="HI32" s="151"/>
      <c r="HJ32" s="152"/>
      <c r="HK32" s="151"/>
      <c r="HL32" s="152"/>
      <c r="HM32" s="151"/>
      <c r="HN32" s="152"/>
      <c r="HO32" s="151"/>
      <c r="HP32" s="152"/>
      <c r="HQ32" s="151"/>
      <c r="HR32" s="152"/>
      <c r="HS32" s="151"/>
      <c r="HT32" s="152"/>
      <c r="HU32" s="151"/>
      <c r="HV32" s="152"/>
      <c r="HW32" s="151"/>
      <c r="HX32" s="152"/>
      <c r="HY32" s="151"/>
      <c r="HZ32" s="152"/>
      <c r="IA32" s="151"/>
      <c r="IB32" s="152"/>
      <c r="IC32" s="151"/>
      <c r="ID32" s="152"/>
      <c r="IE32" s="151"/>
      <c r="IF32" s="152"/>
      <c r="IG32" s="151"/>
      <c r="IH32" s="152"/>
      <c r="II32" s="151"/>
      <c r="IJ32" s="152"/>
      <c r="IK32" s="151"/>
      <c r="IL32" s="152"/>
      <c r="IM32" s="151"/>
      <c r="IN32" s="152"/>
      <c r="IO32" s="151"/>
      <c r="IP32" s="152"/>
      <c r="IQ32" s="151"/>
      <c r="IR32" s="152"/>
      <c r="IS32" s="151"/>
      <c r="IT32" s="152"/>
      <c r="IU32" s="151"/>
      <c r="IV32" s="152"/>
      <c r="IW32" s="151"/>
      <c r="IX32" s="152"/>
      <c r="IY32" s="151"/>
      <c r="IZ32" s="152"/>
      <c r="JA32" s="151"/>
      <c r="JB32" s="152"/>
      <c r="JC32" s="151"/>
      <c r="JD32" s="152"/>
      <c r="JE32" s="151"/>
      <c r="JF32" s="152"/>
      <c r="JG32" s="151"/>
      <c r="JH32" s="152"/>
      <c r="JI32" s="151"/>
      <c r="JJ32" s="152"/>
      <c r="JK32" s="151"/>
      <c r="JL32" s="152"/>
      <c r="JM32" s="151"/>
      <c r="JN32" s="152"/>
      <c r="JO32" s="151"/>
      <c r="JP32" s="152"/>
      <c r="JQ32" s="151"/>
      <c r="JR32" s="152"/>
      <c r="JS32" s="151"/>
      <c r="JT32" s="152"/>
      <c r="JU32" s="151"/>
      <c r="JV32" s="152"/>
      <c r="JW32" s="151"/>
      <c r="JX32" s="152"/>
      <c r="JY32" s="151"/>
      <c r="JZ32" s="152"/>
      <c r="KA32" s="151"/>
      <c r="KB32" s="152"/>
      <c r="KC32" s="151"/>
      <c r="KD32" s="152"/>
      <c r="KE32" s="151"/>
      <c r="KF32" s="152"/>
      <c r="KG32" s="151"/>
      <c r="KH32" s="152"/>
      <c r="KI32" s="151"/>
      <c r="KJ32" s="152"/>
      <c r="KK32" s="151"/>
      <c r="KL32" s="152"/>
      <c r="KM32" s="151"/>
      <c r="KN32" s="152"/>
      <c r="KO32" s="151"/>
      <c r="KP32" s="152"/>
      <c r="KQ32" s="151"/>
      <c r="KR32" s="152"/>
      <c r="KS32" s="151"/>
      <c r="KT32" s="152"/>
      <c r="KU32" s="151"/>
      <c r="KV32" s="152"/>
      <c r="KW32" s="151"/>
      <c r="KX32" s="152"/>
      <c r="KY32" s="151"/>
      <c r="KZ32" s="152"/>
      <c r="LA32" s="151"/>
      <c r="LB32" s="152"/>
      <c r="LC32" s="151"/>
      <c r="LD32" s="152"/>
      <c r="LE32" s="151"/>
      <c r="LF32" s="152"/>
      <c r="LG32" s="151"/>
      <c r="LH32" s="152"/>
      <c r="LI32" s="151"/>
      <c r="LJ32" s="152"/>
      <c r="LK32" s="151"/>
      <c r="LL32" s="152"/>
      <c r="LM32" s="151"/>
      <c r="LN32" s="152"/>
      <c r="LO32" s="151"/>
      <c r="LP32" s="152"/>
      <c r="LQ32" s="151"/>
      <c r="LR32" s="152"/>
      <c r="LS32" s="151"/>
      <c r="LT32" s="152"/>
      <c r="LU32" s="151"/>
      <c r="LV32" s="152"/>
      <c r="LW32" s="151"/>
      <c r="LX32" s="152"/>
      <c r="LY32" s="151"/>
      <c r="LZ32" s="152"/>
      <c r="MA32" s="151"/>
      <c r="MB32" s="152"/>
      <c r="MC32" s="151"/>
      <c r="MD32" s="152"/>
      <c r="ME32" s="151"/>
      <c r="MF32" s="152"/>
      <c r="MG32" s="151"/>
      <c r="MH32" s="152"/>
      <c r="MI32" s="151"/>
      <c r="MJ32" s="152"/>
      <c r="MK32" s="151"/>
      <c r="ML32" s="152"/>
      <c r="MM32" s="151"/>
      <c r="MN32" s="152"/>
      <c r="MO32" s="151"/>
      <c r="MP32" s="152"/>
      <c r="MQ32" s="151"/>
      <c r="MR32" s="152"/>
      <c r="MS32" s="151"/>
      <c r="MT32" s="152"/>
      <c r="MU32" s="151"/>
      <c r="MV32" s="152"/>
      <c r="MW32" s="151"/>
      <c r="MX32" s="152"/>
      <c r="MY32" s="151"/>
      <c r="MZ32" s="152"/>
      <c r="NA32" s="151"/>
      <c r="NB32" s="152"/>
      <c r="NC32" s="151"/>
      <c r="ND32" s="152"/>
      <c r="NE32" s="151"/>
      <c r="NF32" s="152"/>
      <c r="NG32" s="151"/>
      <c r="NH32" s="152"/>
      <c r="NI32" s="151"/>
      <c r="NJ32" s="152"/>
      <c r="NK32" s="151"/>
      <c r="NL32" s="152"/>
      <c r="NM32" s="151"/>
      <c r="NN32" s="152"/>
      <c r="NO32" s="151"/>
      <c r="NP32" s="152"/>
      <c r="NQ32" s="151"/>
      <c r="NR32" s="152"/>
      <c r="NS32" s="151"/>
      <c r="NT32" s="152"/>
      <c r="NU32" s="151"/>
      <c r="NV32" s="152"/>
      <c r="NW32" s="151"/>
      <c r="NX32" s="152"/>
      <c r="NY32" s="151"/>
      <c r="NZ32" s="152"/>
      <c r="OA32" s="151"/>
      <c r="OB32" s="152"/>
      <c r="OC32" s="151"/>
      <c r="OD32" s="152"/>
      <c r="OE32" s="151"/>
      <c r="OF32" s="152"/>
      <c r="OG32" s="151"/>
      <c r="OH32" s="152"/>
      <c r="OI32" s="151"/>
      <c r="OJ32" s="152"/>
      <c r="OK32" s="151"/>
      <c r="OL32" s="152"/>
      <c r="OM32" s="151"/>
      <c r="ON32" s="152"/>
      <c r="OO32" s="151"/>
      <c r="OP32" s="152"/>
      <c r="OQ32" s="151"/>
      <c r="OR32" s="152"/>
      <c r="OS32" s="151"/>
      <c r="OT32" s="152"/>
      <c r="OU32" s="151"/>
      <c r="OV32" s="152"/>
      <c r="OW32" s="151"/>
      <c r="OX32" s="152"/>
      <c r="OY32" s="151"/>
      <c r="OZ32" s="152"/>
      <c r="PA32" s="151"/>
      <c r="PB32" s="152"/>
      <c r="PC32" s="151"/>
      <c r="PD32" s="152"/>
      <c r="PE32" s="151"/>
      <c r="PF32" s="152"/>
      <c r="PG32" s="151"/>
      <c r="PH32" s="152"/>
      <c r="PI32" s="151"/>
      <c r="PJ32" s="152"/>
      <c r="PK32" s="151"/>
      <c r="PL32" s="152"/>
      <c r="PM32" s="151"/>
      <c r="PN32" s="152"/>
      <c r="PO32" s="151"/>
      <c r="PP32" s="152"/>
      <c r="PQ32" s="151"/>
      <c r="PR32" s="152"/>
      <c r="PS32" s="151"/>
      <c r="PT32" s="152"/>
      <c r="PU32" s="151"/>
      <c r="PV32" s="152"/>
      <c r="PW32" s="151"/>
      <c r="PX32" s="152"/>
      <c r="PY32" s="151"/>
      <c r="PZ32" s="152"/>
      <c r="QA32" s="151"/>
      <c r="QB32" s="152"/>
      <c r="QC32" s="151"/>
      <c r="QD32" s="152"/>
      <c r="QE32" s="151"/>
      <c r="QF32" s="152"/>
      <c r="QG32" s="151"/>
      <c r="QH32" s="152"/>
      <c r="QI32" s="151"/>
      <c r="QJ32" s="152"/>
      <c r="QK32" s="151"/>
      <c r="QL32" s="152"/>
      <c r="QM32" s="151"/>
      <c r="QN32" s="152"/>
      <c r="QO32" s="151"/>
      <c r="QP32" s="152"/>
      <c r="QQ32" s="151"/>
      <c r="QR32" s="152"/>
      <c r="QS32" s="151"/>
      <c r="QT32" s="152"/>
      <c r="QU32" s="151"/>
      <c r="QV32" s="152"/>
      <c r="QW32" s="151"/>
      <c r="QX32" s="152"/>
      <c r="QY32" s="151"/>
      <c r="QZ32" s="152"/>
      <c r="RA32" s="151"/>
      <c r="RB32" s="152"/>
      <c r="RC32" s="151"/>
      <c r="RD32" s="152"/>
      <c r="RE32" s="151"/>
      <c r="RF32" s="152"/>
      <c r="RG32" s="151"/>
      <c r="RH32" s="152"/>
      <c r="RI32" s="151"/>
      <c r="RJ32" s="152"/>
      <c r="RK32" s="151"/>
      <c r="RL32" s="152"/>
      <c r="RM32" s="151"/>
      <c r="RN32" s="152"/>
      <c r="RO32" s="151"/>
      <c r="RP32" s="152"/>
      <c r="RQ32" s="151"/>
      <c r="RR32" s="152"/>
      <c r="RS32" s="151"/>
      <c r="RT32" s="152"/>
      <c r="RU32" s="151"/>
      <c r="RV32" s="152"/>
      <c r="RW32" s="151"/>
      <c r="RX32" s="152"/>
      <c r="RY32" s="151"/>
      <c r="RZ32" s="152"/>
      <c r="SA32" s="151"/>
      <c r="SB32" s="152"/>
      <c r="SC32" s="151"/>
      <c r="SD32" s="152"/>
      <c r="SE32" s="151"/>
      <c r="SF32" s="152"/>
      <c r="SG32" s="151"/>
      <c r="SH32" s="152"/>
      <c r="SI32" s="151"/>
      <c r="SJ32" s="152"/>
      <c r="SK32" s="151"/>
      <c r="SL32" s="152"/>
      <c r="SM32" s="151"/>
      <c r="SN32" s="152"/>
      <c r="SO32" s="151"/>
      <c r="SP32" s="152"/>
      <c r="SQ32" s="151"/>
      <c r="SR32" s="152"/>
      <c r="SS32" s="151"/>
      <c r="ST32" s="152"/>
      <c r="SU32" s="151"/>
      <c r="SV32" s="152"/>
      <c r="SW32" s="151"/>
      <c r="SX32" s="152"/>
      <c r="SY32" s="151"/>
      <c r="SZ32" s="152"/>
      <c r="TA32" s="151"/>
      <c r="TB32" s="152"/>
      <c r="TC32" s="151"/>
      <c r="TD32" s="152"/>
      <c r="TE32" s="151"/>
      <c r="TF32" s="152"/>
      <c r="TG32" s="151"/>
      <c r="TH32" s="152"/>
      <c r="TI32" s="151"/>
      <c r="TJ32" s="152"/>
      <c r="TK32" s="151"/>
      <c r="TL32" s="152"/>
      <c r="TM32" s="151"/>
      <c r="TN32" s="152"/>
      <c r="TO32" s="151"/>
      <c r="TP32" s="152"/>
      <c r="TQ32" s="151"/>
      <c r="TR32" s="152"/>
      <c r="TS32" s="151"/>
      <c r="TT32" s="152"/>
      <c r="TU32" s="151"/>
      <c r="TV32" s="152"/>
      <c r="TW32" s="151"/>
      <c r="TX32" s="152"/>
      <c r="TY32" s="151"/>
      <c r="TZ32" s="152"/>
      <c r="UA32" s="151"/>
      <c r="UB32" s="152"/>
      <c r="UC32" s="151"/>
      <c r="UD32" s="152"/>
      <c r="UE32" s="151"/>
      <c r="UF32" s="152"/>
      <c r="UG32" s="151"/>
      <c r="UH32" s="152"/>
      <c r="UI32" s="151"/>
      <c r="UJ32" s="152"/>
      <c r="UK32" s="151"/>
      <c r="UL32" s="152"/>
      <c r="UM32" s="151"/>
      <c r="UN32" s="152"/>
      <c r="UO32" s="151"/>
      <c r="UP32" s="152"/>
      <c r="UQ32" s="151"/>
      <c r="UR32" s="152"/>
      <c r="US32" s="151"/>
      <c r="UT32" s="152"/>
      <c r="UU32" s="151"/>
      <c r="UV32" s="152"/>
      <c r="UW32" s="151"/>
      <c r="UX32" s="152"/>
      <c r="UY32" s="151"/>
      <c r="UZ32" s="152"/>
      <c r="VA32" s="151"/>
      <c r="VB32" s="152"/>
      <c r="VC32" s="151"/>
      <c r="VD32" s="152"/>
      <c r="VE32" s="151"/>
      <c r="VF32" s="152"/>
      <c r="VG32" s="151"/>
      <c r="VH32" s="152"/>
      <c r="VI32" s="151"/>
      <c r="VJ32" s="152"/>
      <c r="VK32" s="151"/>
      <c r="VL32" s="152"/>
      <c r="VM32" s="151"/>
      <c r="VN32" s="152"/>
      <c r="VO32" s="151"/>
      <c r="VP32" s="152"/>
      <c r="VQ32" s="151"/>
      <c r="VR32" s="152"/>
      <c r="VS32" s="151"/>
      <c r="VT32" s="152"/>
      <c r="VU32" s="151"/>
      <c r="VV32" s="152"/>
      <c r="VW32" s="151"/>
      <c r="VX32" s="152"/>
      <c r="VY32" s="151"/>
      <c r="VZ32" s="152"/>
      <c r="WA32" s="151"/>
      <c r="WB32" s="152"/>
      <c r="WC32" s="151"/>
      <c r="WD32" s="152"/>
      <c r="WE32" s="151"/>
      <c r="WF32" s="152"/>
      <c r="WG32" s="151"/>
      <c r="WH32" s="152"/>
      <c r="WI32" s="151"/>
      <c r="WJ32" s="152"/>
      <c r="WK32" s="151"/>
      <c r="WL32" s="152"/>
      <c r="WM32" s="151"/>
      <c r="WN32" s="152"/>
      <c r="WO32" s="151"/>
      <c r="WP32" s="152"/>
      <c r="WQ32" s="151"/>
      <c r="WR32" s="152"/>
      <c r="WS32" s="151"/>
      <c r="WT32" s="152"/>
      <c r="WU32" s="151"/>
      <c r="WV32" s="152"/>
      <c r="WW32" s="151"/>
      <c r="WX32" s="152"/>
      <c r="WY32" s="151"/>
      <c r="WZ32" s="152"/>
      <c r="XA32" s="151"/>
      <c r="XB32" s="152"/>
      <c r="XC32" s="151"/>
      <c r="XD32" s="152"/>
      <c r="XE32" s="151"/>
      <c r="XF32" s="152"/>
      <c r="XG32" s="151"/>
      <c r="XH32" s="152"/>
      <c r="XI32" s="151"/>
      <c r="XJ32" s="152"/>
      <c r="XK32" s="151"/>
      <c r="XL32" s="152"/>
      <c r="XM32" s="151"/>
      <c r="XN32" s="152"/>
      <c r="XO32" s="151"/>
      <c r="XP32" s="152"/>
      <c r="XQ32" s="151"/>
      <c r="XR32" s="152"/>
      <c r="XS32" s="151"/>
      <c r="XT32" s="152"/>
      <c r="XU32" s="151"/>
      <c r="XV32" s="152"/>
      <c r="XW32" s="151"/>
      <c r="XX32" s="152"/>
      <c r="XY32" s="151"/>
      <c r="XZ32" s="152"/>
      <c r="YA32" s="151"/>
      <c r="YB32" s="152"/>
      <c r="YC32" s="151"/>
      <c r="YD32" s="152"/>
      <c r="YE32" s="151"/>
      <c r="YF32" s="152"/>
      <c r="YG32" s="151"/>
      <c r="YH32" s="152"/>
      <c r="YI32" s="151"/>
    </row>
    <row r="33" spans="1:659" x14ac:dyDescent="0.25">
      <c r="A33" s="186" t="str">
        <f>IF(INFO_VEHICULES!H16="","",INFO_VEHICULES!H16)</f>
        <v>GIM</v>
      </c>
      <c r="B33" s="187">
        <f>IF(INFO_VEHICULES!B16="","",INFO_VEHICULES!B16)</f>
        <v>5513</v>
      </c>
      <c r="C33" s="187" t="str">
        <f>IF(INFO_VEHICULES!C16="","",INFO_VEHICULES!C16)</f>
        <v>BL-956-YY</v>
      </c>
      <c r="D33" s="189" t="str">
        <f>IF(INFO_VEHICULES!E16="","",INFO_VEHICULES!E16)</f>
        <v>SETRA S415HD</v>
      </c>
      <c r="E33" s="191">
        <f>IF(INFO_VEHICULES!C16="","",IF(INFO_VEHICULES!D16="","non rensiegner",INFO_VEHICULES!D16))</f>
        <v>49</v>
      </c>
      <c r="F33" s="152"/>
      <c r="G33" s="151" t="str">
        <f>IF([2]BD!AD30=1,VLOOKUP(CONCATENATE(F31,[2]INFO_VEHICULES!A29),[2]BD!AA30:AB10028,2),"")</f>
        <v/>
      </c>
      <c r="H33" s="152"/>
      <c r="I33" s="151"/>
      <c r="J33" s="152"/>
      <c r="K33" s="151"/>
      <c r="L33" s="152"/>
      <c r="M33" s="151"/>
      <c r="N33" s="152"/>
      <c r="O33" s="151"/>
      <c r="P33" s="152"/>
      <c r="Q33" s="151"/>
      <c r="R33" s="152"/>
      <c r="S33" s="151"/>
      <c r="T33" s="152"/>
      <c r="U33" s="151"/>
      <c r="V33" s="152"/>
      <c r="W33" s="151"/>
      <c r="X33" s="152"/>
      <c r="Y33" s="151"/>
      <c r="Z33" s="152"/>
      <c r="AA33" s="151"/>
      <c r="AB33" s="152"/>
      <c r="AC33" s="151"/>
      <c r="AD33" s="152"/>
      <c r="AE33" s="151"/>
      <c r="AF33" s="152"/>
      <c r="AG33" s="151"/>
      <c r="AH33" s="152"/>
      <c r="AI33" s="151"/>
      <c r="AJ33" s="152"/>
      <c r="AK33" s="151"/>
      <c r="AL33" s="152"/>
      <c r="AM33" s="151"/>
      <c r="AN33" s="152"/>
      <c r="AO33" s="151"/>
      <c r="AP33" s="152"/>
      <c r="AQ33" s="151"/>
      <c r="AR33" s="152"/>
      <c r="AS33" s="151"/>
      <c r="AT33" s="152"/>
      <c r="AU33" s="151"/>
      <c r="AV33" s="152"/>
      <c r="AW33" s="151"/>
      <c r="AX33" s="152"/>
      <c r="AY33" s="151"/>
      <c r="AZ33" s="152"/>
      <c r="BA33" s="151"/>
      <c r="BB33" s="152"/>
      <c r="BC33" s="151"/>
      <c r="BD33" s="152"/>
      <c r="BE33" s="151"/>
      <c r="BF33" s="152"/>
      <c r="BG33" s="151"/>
      <c r="BH33" s="152"/>
      <c r="BI33" s="151"/>
      <c r="BJ33" s="152"/>
      <c r="BK33" s="151"/>
      <c r="BL33" s="152"/>
      <c r="BM33" s="151"/>
      <c r="BN33" s="152"/>
      <c r="BO33" s="151"/>
      <c r="BP33" s="152"/>
      <c r="BQ33" s="151"/>
      <c r="BR33" s="152"/>
      <c r="BS33" s="151"/>
      <c r="BT33" s="152"/>
      <c r="BU33" s="151"/>
      <c r="BV33" s="152"/>
      <c r="BW33" s="151"/>
      <c r="BX33" s="152"/>
      <c r="BY33" s="151"/>
      <c r="BZ33" s="152"/>
      <c r="CA33" s="151"/>
      <c r="CB33" s="152"/>
      <c r="CC33" s="151"/>
      <c r="CD33" s="152"/>
      <c r="CE33" s="151"/>
      <c r="CF33" s="152"/>
      <c r="CG33" s="151"/>
      <c r="CH33" s="152"/>
      <c r="CI33" s="151"/>
      <c r="CJ33" s="152"/>
      <c r="CK33" s="151"/>
      <c r="CL33" s="152"/>
      <c r="CM33" s="151"/>
      <c r="CN33" s="152"/>
      <c r="CO33" s="151"/>
      <c r="CP33" s="152"/>
      <c r="CQ33" s="151"/>
      <c r="CR33" s="152"/>
      <c r="CS33" s="151"/>
      <c r="CT33" s="152"/>
      <c r="CU33" s="151"/>
      <c r="CV33" s="152"/>
      <c r="CW33" s="151"/>
      <c r="CX33" s="152"/>
      <c r="CY33" s="151"/>
      <c r="CZ33" s="152"/>
      <c r="DA33" s="151"/>
      <c r="DB33" s="152"/>
      <c r="DC33" s="151"/>
      <c r="DD33" s="152"/>
      <c r="DE33" s="151"/>
      <c r="DF33" s="152"/>
      <c r="DG33" s="151"/>
      <c r="DH33" s="152"/>
      <c r="DI33" s="151"/>
      <c r="DJ33" s="152"/>
      <c r="DK33" s="151"/>
      <c r="DL33" s="152"/>
      <c r="DM33" s="151"/>
      <c r="DN33" s="152"/>
      <c r="DO33" s="151"/>
      <c r="DP33" s="152"/>
      <c r="DQ33" s="151"/>
      <c r="DR33" s="152"/>
      <c r="DS33" s="151"/>
      <c r="DT33" s="152"/>
      <c r="DU33" s="151"/>
      <c r="DV33" s="152"/>
      <c r="DW33" s="151"/>
      <c r="DX33" s="152"/>
      <c r="DY33" s="151"/>
      <c r="DZ33" s="152"/>
      <c r="EA33" s="151"/>
      <c r="EB33" s="152"/>
      <c r="EC33" s="151"/>
      <c r="ED33" s="152"/>
      <c r="EE33" s="151"/>
      <c r="EF33" s="152"/>
      <c r="EG33" s="151"/>
      <c r="EH33" s="152"/>
      <c r="EI33" s="151"/>
      <c r="EJ33" s="152"/>
      <c r="EK33" s="151"/>
      <c r="EL33" s="152"/>
      <c r="EM33" s="151"/>
      <c r="EN33" s="152"/>
      <c r="EO33" s="151"/>
      <c r="EP33" s="152"/>
      <c r="EQ33" s="151"/>
      <c r="ER33" s="152"/>
      <c r="ES33" s="151"/>
      <c r="ET33" s="152"/>
      <c r="EU33" s="151"/>
      <c r="EV33" s="152"/>
      <c r="EW33" s="151"/>
      <c r="EX33" s="152"/>
      <c r="EY33" s="151"/>
      <c r="EZ33" s="152"/>
      <c r="FA33" s="151"/>
      <c r="FB33" s="152"/>
      <c r="FC33" s="151"/>
      <c r="FD33" s="152"/>
      <c r="FE33" s="151"/>
      <c r="FF33" s="152"/>
      <c r="FG33" s="151"/>
      <c r="FH33" s="152"/>
      <c r="FI33" s="151"/>
      <c r="FJ33" s="152"/>
      <c r="FK33" s="151"/>
      <c r="FL33" s="152"/>
      <c r="FM33" s="151"/>
      <c r="FN33" s="152"/>
      <c r="FO33" s="151"/>
      <c r="FP33" s="152"/>
      <c r="FQ33" s="151"/>
      <c r="FR33" s="152"/>
      <c r="FS33" s="151"/>
      <c r="FT33" s="152"/>
      <c r="FU33" s="151"/>
      <c r="FV33" s="152"/>
      <c r="FW33" s="151"/>
      <c r="FX33" s="152"/>
      <c r="FY33" s="151"/>
      <c r="FZ33" s="152"/>
      <c r="GA33" s="151"/>
      <c r="GB33" s="152"/>
      <c r="GC33" s="151"/>
      <c r="GD33" s="152"/>
      <c r="GE33" s="151"/>
      <c r="GF33" s="152"/>
      <c r="GG33" s="151"/>
      <c r="GH33" s="152"/>
      <c r="GI33" s="151"/>
      <c r="GJ33" s="152"/>
      <c r="GK33" s="151"/>
      <c r="GL33" s="152"/>
      <c r="GM33" s="151"/>
      <c r="GN33" s="152"/>
      <c r="GO33" s="151"/>
      <c r="GP33" s="152"/>
      <c r="GQ33" s="151"/>
      <c r="GR33" s="152"/>
      <c r="GS33" s="151"/>
      <c r="GT33" s="152"/>
      <c r="GU33" s="151"/>
      <c r="GV33" s="152"/>
      <c r="GW33" s="151"/>
      <c r="GX33" s="152"/>
      <c r="GY33" s="151"/>
      <c r="GZ33" s="152"/>
      <c r="HA33" s="151"/>
      <c r="HB33" s="152"/>
      <c r="HC33" s="151"/>
      <c r="HD33" s="152"/>
      <c r="HE33" s="151"/>
      <c r="HF33" s="152"/>
      <c r="HG33" s="151"/>
      <c r="HH33" s="152"/>
      <c r="HI33" s="151"/>
      <c r="HJ33" s="152"/>
      <c r="HK33" s="151"/>
      <c r="HL33" s="152"/>
      <c r="HM33" s="151"/>
      <c r="HN33" s="152"/>
      <c r="HO33" s="151"/>
      <c r="HP33" s="152"/>
      <c r="HQ33" s="151"/>
      <c r="HR33" s="152"/>
      <c r="HS33" s="151"/>
      <c r="HT33" s="152"/>
      <c r="HU33" s="151"/>
      <c r="HV33" s="152"/>
      <c r="HW33" s="151"/>
      <c r="HX33" s="152"/>
      <c r="HY33" s="151"/>
      <c r="HZ33" s="152"/>
      <c r="IA33" s="151"/>
      <c r="IB33" s="152"/>
      <c r="IC33" s="151"/>
      <c r="ID33" s="152"/>
      <c r="IE33" s="151"/>
      <c r="IF33" s="152"/>
      <c r="IG33" s="151"/>
      <c r="IH33" s="152"/>
      <c r="II33" s="151"/>
      <c r="IJ33" s="152"/>
      <c r="IK33" s="151"/>
      <c r="IL33" s="152"/>
      <c r="IM33" s="151"/>
      <c r="IN33" s="152"/>
      <c r="IO33" s="151"/>
      <c r="IP33" s="152"/>
      <c r="IQ33" s="151"/>
      <c r="IR33" s="152"/>
      <c r="IS33" s="151"/>
      <c r="IT33" s="152"/>
      <c r="IU33" s="151"/>
      <c r="IV33" s="152"/>
      <c r="IW33" s="151"/>
      <c r="IX33" s="152"/>
      <c r="IY33" s="151"/>
      <c r="IZ33" s="152"/>
      <c r="JA33" s="151"/>
      <c r="JB33" s="152"/>
      <c r="JC33" s="151"/>
      <c r="JD33" s="152"/>
      <c r="JE33" s="151"/>
      <c r="JF33" s="152"/>
      <c r="JG33" s="151"/>
      <c r="JH33" s="152"/>
      <c r="JI33" s="151"/>
      <c r="JJ33" s="152"/>
      <c r="JK33" s="151"/>
      <c r="JL33" s="152"/>
      <c r="JM33" s="151"/>
      <c r="JN33" s="152"/>
      <c r="JO33" s="151"/>
      <c r="JP33" s="152"/>
      <c r="JQ33" s="151"/>
      <c r="JR33" s="152"/>
      <c r="JS33" s="151"/>
      <c r="JT33" s="152"/>
      <c r="JU33" s="151"/>
      <c r="JV33" s="152"/>
      <c r="JW33" s="151"/>
      <c r="JX33" s="152"/>
      <c r="JY33" s="151"/>
      <c r="JZ33" s="152"/>
      <c r="KA33" s="151"/>
      <c r="KB33" s="152"/>
      <c r="KC33" s="151"/>
      <c r="KD33" s="152"/>
      <c r="KE33" s="151"/>
      <c r="KF33" s="152"/>
      <c r="KG33" s="151"/>
      <c r="KH33" s="152"/>
      <c r="KI33" s="151"/>
      <c r="KJ33" s="152"/>
      <c r="KK33" s="151"/>
      <c r="KL33" s="152"/>
      <c r="KM33" s="151"/>
      <c r="KN33" s="152"/>
      <c r="KO33" s="151"/>
      <c r="KP33" s="152"/>
      <c r="KQ33" s="151"/>
      <c r="KR33" s="152"/>
      <c r="KS33" s="151"/>
      <c r="KT33" s="152"/>
      <c r="KU33" s="151"/>
      <c r="KV33" s="152"/>
      <c r="KW33" s="151"/>
      <c r="KX33" s="152"/>
      <c r="KY33" s="151"/>
      <c r="KZ33" s="152"/>
      <c r="LA33" s="151"/>
      <c r="LB33" s="152"/>
      <c r="LC33" s="151"/>
      <c r="LD33" s="152"/>
      <c r="LE33" s="151"/>
      <c r="LF33" s="152"/>
      <c r="LG33" s="151"/>
      <c r="LH33" s="152"/>
      <c r="LI33" s="151"/>
      <c r="LJ33" s="152"/>
      <c r="LK33" s="151"/>
      <c r="LL33" s="152"/>
      <c r="LM33" s="151"/>
      <c r="LN33" s="152"/>
      <c r="LO33" s="151"/>
      <c r="LP33" s="152"/>
      <c r="LQ33" s="151"/>
      <c r="LR33" s="152"/>
      <c r="LS33" s="151"/>
      <c r="LT33" s="152"/>
      <c r="LU33" s="151"/>
      <c r="LV33" s="152"/>
      <c r="LW33" s="151"/>
      <c r="LX33" s="152"/>
      <c r="LY33" s="151"/>
      <c r="LZ33" s="152"/>
      <c r="MA33" s="151"/>
      <c r="MB33" s="152"/>
      <c r="MC33" s="151"/>
      <c r="MD33" s="152"/>
      <c r="ME33" s="151"/>
      <c r="MF33" s="152"/>
      <c r="MG33" s="151"/>
      <c r="MH33" s="152"/>
      <c r="MI33" s="151"/>
      <c r="MJ33" s="152"/>
      <c r="MK33" s="151"/>
      <c r="ML33" s="152"/>
      <c r="MM33" s="151"/>
      <c r="MN33" s="152"/>
      <c r="MO33" s="151"/>
      <c r="MP33" s="152"/>
      <c r="MQ33" s="151"/>
      <c r="MR33" s="152"/>
      <c r="MS33" s="151"/>
      <c r="MT33" s="152"/>
      <c r="MU33" s="151"/>
      <c r="MV33" s="152"/>
      <c r="MW33" s="151"/>
      <c r="MX33" s="152"/>
      <c r="MY33" s="151"/>
      <c r="MZ33" s="152"/>
      <c r="NA33" s="151"/>
      <c r="NB33" s="152"/>
      <c r="NC33" s="151"/>
      <c r="ND33" s="152"/>
      <c r="NE33" s="151"/>
      <c r="NF33" s="152"/>
      <c r="NG33" s="151"/>
      <c r="NH33" s="152"/>
      <c r="NI33" s="151"/>
      <c r="NJ33" s="152"/>
      <c r="NK33" s="151"/>
      <c r="NL33" s="152"/>
      <c r="NM33" s="151"/>
      <c r="NN33" s="152"/>
      <c r="NO33" s="151"/>
      <c r="NP33" s="152"/>
      <c r="NQ33" s="151"/>
      <c r="NR33" s="152"/>
      <c r="NS33" s="151"/>
      <c r="NT33" s="152"/>
      <c r="NU33" s="151"/>
      <c r="NV33" s="152"/>
      <c r="NW33" s="151"/>
      <c r="NX33" s="152"/>
      <c r="NY33" s="151"/>
      <c r="NZ33" s="152"/>
      <c r="OA33" s="151"/>
      <c r="OB33" s="152"/>
      <c r="OC33" s="151"/>
      <c r="OD33" s="152"/>
      <c r="OE33" s="151"/>
      <c r="OF33" s="152"/>
      <c r="OG33" s="151"/>
      <c r="OH33" s="152"/>
      <c r="OI33" s="151"/>
      <c r="OJ33" s="152"/>
      <c r="OK33" s="151"/>
      <c r="OL33" s="152"/>
      <c r="OM33" s="151"/>
      <c r="ON33" s="152"/>
      <c r="OO33" s="151"/>
      <c r="OP33" s="152"/>
      <c r="OQ33" s="151"/>
      <c r="OR33" s="152"/>
      <c r="OS33" s="151"/>
      <c r="OT33" s="152"/>
      <c r="OU33" s="151"/>
      <c r="OV33" s="152"/>
      <c r="OW33" s="151"/>
      <c r="OX33" s="152"/>
      <c r="OY33" s="151"/>
      <c r="OZ33" s="152"/>
      <c r="PA33" s="151"/>
      <c r="PB33" s="152"/>
      <c r="PC33" s="151"/>
      <c r="PD33" s="152"/>
      <c r="PE33" s="151"/>
      <c r="PF33" s="152"/>
      <c r="PG33" s="151"/>
      <c r="PH33" s="152"/>
      <c r="PI33" s="151"/>
      <c r="PJ33" s="152"/>
      <c r="PK33" s="151"/>
      <c r="PL33" s="152"/>
      <c r="PM33" s="151"/>
      <c r="PN33" s="152"/>
      <c r="PO33" s="151"/>
      <c r="PP33" s="152"/>
      <c r="PQ33" s="151"/>
      <c r="PR33" s="152"/>
      <c r="PS33" s="151"/>
      <c r="PT33" s="152"/>
      <c r="PU33" s="151"/>
      <c r="PV33" s="152"/>
      <c r="PW33" s="151"/>
      <c r="PX33" s="152"/>
      <c r="PY33" s="151"/>
      <c r="PZ33" s="152"/>
      <c r="QA33" s="151"/>
      <c r="QB33" s="152"/>
      <c r="QC33" s="151"/>
      <c r="QD33" s="152"/>
      <c r="QE33" s="151"/>
      <c r="QF33" s="152"/>
      <c r="QG33" s="151"/>
      <c r="QH33" s="152"/>
      <c r="QI33" s="151"/>
      <c r="QJ33" s="152"/>
      <c r="QK33" s="151"/>
      <c r="QL33" s="152"/>
      <c r="QM33" s="151"/>
      <c r="QN33" s="152"/>
      <c r="QO33" s="151"/>
      <c r="QP33" s="152"/>
      <c r="QQ33" s="151"/>
      <c r="QR33" s="152"/>
      <c r="QS33" s="151"/>
      <c r="QT33" s="152"/>
      <c r="QU33" s="151"/>
      <c r="QV33" s="152"/>
      <c r="QW33" s="151"/>
      <c r="QX33" s="152"/>
      <c r="QY33" s="151"/>
      <c r="QZ33" s="152"/>
      <c r="RA33" s="151"/>
      <c r="RB33" s="152"/>
      <c r="RC33" s="151"/>
      <c r="RD33" s="152"/>
      <c r="RE33" s="151"/>
      <c r="RF33" s="152"/>
      <c r="RG33" s="151"/>
      <c r="RH33" s="152"/>
      <c r="RI33" s="151"/>
      <c r="RJ33" s="152"/>
      <c r="RK33" s="151"/>
      <c r="RL33" s="152"/>
      <c r="RM33" s="151"/>
      <c r="RN33" s="152"/>
      <c r="RO33" s="151"/>
      <c r="RP33" s="152"/>
      <c r="RQ33" s="151"/>
      <c r="RR33" s="152"/>
      <c r="RS33" s="151"/>
      <c r="RT33" s="152"/>
      <c r="RU33" s="151"/>
      <c r="RV33" s="152"/>
      <c r="RW33" s="151"/>
      <c r="RX33" s="152"/>
      <c r="RY33" s="151"/>
      <c r="RZ33" s="152"/>
      <c r="SA33" s="151"/>
      <c r="SB33" s="152"/>
      <c r="SC33" s="151"/>
      <c r="SD33" s="152"/>
      <c r="SE33" s="151"/>
      <c r="SF33" s="152"/>
      <c r="SG33" s="151"/>
      <c r="SH33" s="152"/>
      <c r="SI33" s="151"/>
      <c r="SJ33" s="152"/>
      <c r="SK33" s="151"/>
      <c r="SL33" s="152"/>
      <c r="SM33" s="151"/>
      <c r="SN33" s="152"/>
      <c r="SO33" s="151"/>
      <c r="SP33" s="152"/>
      <c r="SQ33" s="151"/>
      <c r="SR33" s="152"/>
      <c r="SS33" s="151"/>
      <c r="ST33" s="152"/>
      <c r="SU33" s="151"/>
      <c r="SV33" s="152"/>
      <c r="SW33" s="151"/>
      <c r="SX33" s="152"/>
      <c r="SY33" s="151"/>
      <c r="SZ33" s="152"/>
      <c r="TA33" s="151"/>
      <c r="TB33" s="152"/>
      <c r="TC33" s="151"/>
      <c r="TD33" s="152"/>
      <c r="TE33" s="151"/>
      <c r="TF33" s="152"/>
      <c r="TG33" s="151"/>
      <c r="TH33" s="152"/>
      <c r="TI33" s="151"/>
      <c r="TJ33" s="152"/>
      <c r="TK33" s="151"/>
      <c r="TL33" s="152"/>
      <c r="TM33" s="151"/>
      <c r="TN33" s="152"/>
      <c r="TO33" s="151"/>
      <c r="TP33" s="152"/>
      <c r="TQ33" s="151"/>
      <c r="TR33" s="152"/>
      <c r="TS33" s="151"/>
      <c r="TT33" s="152"/>
      <c r="TU33" s="151"/>
      <c r="TV33" s="152"/>
      <c r="TW33" s="151"/>
      <c r="TX33" s="152"/>
      <c r="TY33" s="151"/>
      <c r="TZ33" s="152"/>
      <c r="UA33" s="151"/>
      <c r="UB33" s="152"/>
      <c r="UC33" s="151"/>
      <c r="UD33" s="152"/>
      <c r="UE33" s="151"/>
      <c r="UF33" s="152"/>
      <c r="UG33" s="151"/>
      <c r="UH33" s="152"/>
      <c r="UI33" s="151"/>
      <c r="UJ33" s="152"/>
      <c r="UK33" s="151"/>
      <c r="UL33" s="152"/>
      <c r="UM33" s="151"/>
      <c r="UN33" s="152"/>
      <c r="UO33" s="151"/>
      <c r="UP33" s="152"/>
      <c r="UQ33" s="151"/>
      <c r="UR33" s="152"/>
      <c r="US33" s="151"/>
      <c r="UT33" s="152"/>
      <c r="UU33" s="151"/>
      <c r="UV33" s="152"/>
      <c r="UW33" s="151"/>
      <c r="UX33" s="152"/>
      <c r="UY33" s="151"/>
      <c r="UZ33" s="152"/>
      <c r="VA33" s="151"/>
      <c r="VB33" s="152"/>
      <c r="VC33" s="151"/>
      <c r="VD33" s="152"/>
      <c r="VE33" s="151"/>
      <c r="VF33" s="152"/>
      <c r="VG33" s="151"/>
      <c r="VH33" s="152"/>
      <c r="VI33" s="151"/>
      <c r="VJ33" s="152"/>
      <c r="VK33" s="151"/>
      <c r="VL33" s="152"/>
      <c r="VM33" s="151"/>
      <c r="VN33" s="152"/>
      <c r="VO33" s="151"/>
      <c r="VP33" s="152"/>
      <c r="VQ33" s="151"/>
      <c r="VR33" s="152"/>
      <c r="VS33" s="151"/>
      <c r="VT33" s="152"/>
      <c r="VU33" s="151"/>
      <c r="VV33" s="152"/>
      <c r="VW33" s="151"/>
      <c r="VX33" s="152"/>
      <c r="VY33" s="151"/>
      <c r="VZ33" s="152"/>
      <c r="WA33" s="151"/>
      <c r="WB33" s="152"/>
      <c r="WC33" s="151"/>
      <c r="WD33" s="152"/>
      <c r="WE33" s="151"/>
      <c r="WF33" s="152"/>
      <c r="WG33" s="151"/>
      <c r="WH33" s="152"/>
      <c r="WI33" s="151"/>
      <c r="WJ33" s="152"/>
      <c r="WK33" s="151"/>
      <c r="WL33" s="152"/>
      <c r="WM33" s="151"/>
      <c r="WN33" s="152"/>
      <c r="WO33" s="151"/>
      <c r="WP33" s="152"/>
      <c r="WQ33" s="151"/>
      <c r="WR33" s="152"/>
      <c r="WS33" s="151"/>
      <c r="WT33" s="152"/>
      <c r="WU33" s="151"/>
      <c r="WV33" s="152"/>
      <c r="WW33" s="151"/>
      <c r="WX33" s="152"/>
      <c r="WY33" s="151"/>
      <c r="WZ33" s="152"/>
      <c r="XA33" s="151"/>
      <c r="XB33" s="152"/>
      <c r="XC33" s="151"/>
      <c r="XD33" s="152"/>
      <c r="XE33" s="151"/>
      <c r="XF33" s="152"/>
      <c r="XG33" s="151"/>
      <c r="XH33" s="152"/>
      <c r="XI33" s="151"/>
      <c r="XJ33" s="152"/>
      <c r="XK33" s="151"/>
      <c r="XL33" s="152"/>
      <c r="XM33" s="151"/>
      <c r="XN33" s="152"/>
      <c r="XO33" s="151"/>
      <c r="XP33" s="152"/>
      <c r="XQ33" s="151"/>
      <c r="XR33" s="152"/>
      <c r="XS33" s="151"/>
      <c r="XT33" s="152"/>
      <c r="XU33" s="151"/>
      <c r="XV33" s="152"/>
      <c r="XW33" s="151"/>
      <c r="XX33" s="152"/>
      <c r="XY33" s="151"/>
      <c r="XZ33" s="152"/>
      <c r="YA33" s="151"/>
      <c r="YB33" s="152"/>
      <c r="YC33" s="151"/>
      <c r="YD33" s="152"/>
      <c r="YE33" s="151"/>
      <c r="YF33" s="152"/>
      <c r="YG33" s="151"/>
      <c r="YH33" s="152"/>
      <c r="YI33" s="151"/>
    </row>
    <row r="34" spans="1:659" x14ac:dyDescent="0.25">
      <c r="A34" s="179"/>
      <c r="B34" s="188"/>
      <c r="C34" s="188"/>
      <c r="D34" s="190"/>
      <c r="E34" s="192"/>
      <c r="F34" s="152"/>
      <c r="G34" s="151"/>
      <c r="H34" s="152"/>
      <c r="I34" s="151"/>
      <c r="J34" s="152"/>
      <c r="K34" s="151"/>
      <c r="L34" s="152"/>
      <c r="M34" s="151"/>
      <c r="N34" s="152"/>
      <c r="O34" s="151"/>
      <c r="P34" s="152"/>
      <c r="Q34" s="151"/>
      <c r="R34" s="152"/>
      <c r="S34" s="151"/>
      <c r="T34" s="152"/>
      <c r="U34" s="151"/>
      <c r="V34" s="152"/>
      <c r="W34" s="151"/>
      <c r="X34" s="152"/>
      <c r="Y34" s="151"/>
      <c r="Z34" s="152"/>
      <c r="AA34" s="151"/>
      <c r="AB34" s="152"/>
      <c r="AC34" s="151"/>
      <c r="AD34" s="152"/>
      <c r="AE34" s="151"/>
      <c r="AF34" s="152"/>
      <c r="AG34" s="151"/>
      <c r="AH34" s="152"/>
      <c r="AI34" s="151"/>
      <c r="AJ34" s="152"/>
      <c r="AK34" s="151"/>
      <c r="AL34" s="152"/>
      <c r="AM34" s="151"/>
      <c r="AN34" s="152"/>
      <c r="AO34" s="151"/>
      <c r="AP34" s="152"/>
      <c r="AQ34" s="151"/>
      <c r="AR34" s="152"/>
      <c r="AS34" s="151"/>
      <c r="AT34" s="152"/>
      <c r="AU34" s="151"/>
      <c r="AV34" s="152"/>
      <c r="AW34" s="151"/>
      <c r="AX34" s="152"/>
      <c r="AY34" s="151"/>
      <c r="AZ34" s="152"/>
      <c r="BA34" s="151"/>
      <c r="BB34" s="152"/>
      <c r="BC34" s="151"/>
      <c r="BD34" s="152"/>
      <c r="BE34" s="151"/>
      <c r="BF34" s="152"/>
      <c r="BG34" s="151"/>
      <c r="BH34" s="152"/>
      <c r="BI34" s="151"/>
      <c r="BJ34" s="152"/>
      <c r="BK34" s="151"/>
      <c r="BL34" s="152"/>
      <c r="BM34" s="151"/>
      <c r="BN34" s="152"/>
      <c r="BO34" s="151"/>
      <c r="BP34" s="152"/>
      <c r="BQ34" s="151"/>
      <c r="BR34" s="152"/>
      <c r="BS34" s="151"/>
      <c r="BT34" s="152"/>
      <c r="BU34" s="151"/>
      <c r="BV34" s="152"/>
      <c r="BW34" s="151"/>
      <c r="BX34" s="152"/>
      <c r="BY34" s="151"/>
      <c r="BZ34" s="152"/>
      <c r="CA34" s="151"/>
      <c r="CB34" s="152"/>
      <c r="CC34" s="151"/>
      <c r="CD34" s="152"/>
      <c r="CE34" s="151"/>
      <c r="CF34" s="152"/>
      <c r="CG34" s="151"/>
      <c r="CH34" s="152"/>
      <c r="CI34" s="151"/>
      <c r="CJ34" s="152"/>
      <c r="CK34" s="151"/>
      <c r="CL34" s="152"/>
      <c r="CM34" s="151"/>
      <c r="CN34" s="152"/>
      <c r="CO34" s="151"/>
      <c r="CP34" s="152"/>
      <c r="CQ34" s="151"/>
      <c r="CR34" s="152"/>
      <c r="CS34" s="151"/>
      <c r="CT34" s="152"/>
      <c r="CU34" s="151"/>
      <c r="CV34" s="152"/>
      <c r="CW34" s="151"/>
      <c r="CX34" s="152"/>
      <c r="CY34" s="151"/>
      <c r="CZ34" s="152"/>
      <c r="DA34" s="151"/>
      <c r="DB34" s="152"/>
      <c r="DC34" s="151"/>
      <c r="DD34" s="152"/>
      <c r="DE34" s="151"/>
      <c r="DF34" s="152"/>
      <c r="DG34" s="151"/>
      <c r="DH34" s="152"/>
      <c r="DI34" s="151"/>
      <c r="DJ34" s="152"/>
      <c r="DK34" s="151"/>
      <c r="DL34" s="152"/>
      <c r="DM34" s="151"/>
      <c r="DN34" s="152"/>
      <c r="DO34" s="151"/>
      <c r="DP34" s="152"/>
      <c r="DQ34" s="151"/>
      <c r="DR34" s="152"/>
      <c r="DS34" s="151"/>
      <c r="DT34" s="152"/>
      <c r="DU34" s="151"/>
      <c r="DV34" s="152"/>
      <c r="DW34" s="151"/>
      <c r="DX34" s="152"/>
      <c r="DY34" s="151"/>
      <c r="DZ34" s="152"/>
      <c r="EA34" s="151"/>
      <c r="EB34" s="152"/>
      <c r="EC34" s="151"/>
      <c r="ED34" s="152"/>
      <c r="EE34" s="151"/>
      <c r="EF34" s="152"/>
      <c r="EG34" s="151"/>
      <c r="EH34" s="152"/>
      <c r="EI34" s="151"/>
      <c r="EJ34" s="152"/>
      <c r="EK34" s="151"/>
      <c r="EL34" s="152"/>
      <c r="EM34" s="151"/>
      <c r="EN34" s="152"/>
      <c r="EO34" s="151"/>
      <c r="EP34" s="152"/>
      <c r="EQ34" s="151"/>
      <c r="ER34" s="152"/>
      <c r="ES34" s="151"/>
      <c r="ET34" s="152"/>
      <c r="EU34" s="151"/>
      <c r="EV34" s="152"/>
      <c r="EW34" s="151"/>
      <c r="EX34" s="152"/>
      <c r="EY34" s="151"/>
      <c r="EZ34" s="152"/>
      <c r="FA34" s="151"/>
      <c r="FB34" s="152"/>
      <c r="FC34" s="151"/>
      <c r="FD34" s="152"/>
      <c r="FE34" s="151"/>
      <c r="FF34" s="152"/>
      <c r="FG34" s="151"/>
      <c r="FH34" s="152"/>
      <c r="FI34" s="151"/>
      <c r="FJ34" s="152"/>
      <c r="FK34" s="151"/>
      <c r="FL34" s="152"/>
      <c r="FM34" s="151"/>
      <c r="FN34" s="152"/>
      <c r="FO34" s="151"/>
      <c r="FP34" s="152"/>
      <c r="FQ34" s="151"/>
      <c r="FR34" s="152"/>
      <c r="FS34" s="151"/>
      <c r="FT34" s="152"/>
      <c r="FU34" s="151"/>
      <c r="FV34" s="152"/>
      <c r="FW34" s="151"/>
      <c r="FX34" s="152"/>
      <c r="FY34" s="151"/>
      <c r="FZ34" s="152"/>
      <c r="GA34" s="151"/>
      <c r="GB34" s="152"/>
      <c r="GC34" s="151"/>
      <c r="GD34" s="152"/>
      <c r="GE34" s="151"/>
      <c r="GF34" s="152"/>
      <c r="GG34" s="151"/>
      <c r="GH34" s="152"/>
      <c r="GI34" s="151"/>
      <c r="GJ34" s="152"/>
      <c r="GK34" s="151"/>
      <c r="GL34" s="152"/>
      <c r="GM34" s="151"/>
      <c r="GN34" s="152"/>
      <c r="GO34" s="151"/>
      <c r="GP34" s="152"/>
      <c r="GQ34" s="151"/>
      <c r="GR34" s="152"/>
      <c r="GS34" s="151"/>
      <c r="GT34" s="152"/>
      <c r="GU34" s="151"/>
      <c r="GV34" s="152"/>
      <c r="GW34" s="151"/>
      <c r="GX34" s="152"/>
      <c r="GY34" s="151"/>
      <c r="GZ34" s="152"/>
      <c r="HA34" s="151"/>
      <c r="HB34" s="152"/>
      <c r="HC34" s="151"/>
      <c r="HD34" s="152"/>
      <c r="HE34" s="151"/>
      <c r="HF34" s="152"/>
      <c r="HG34" s="151"/>
      <c r="HH34" s="152"/>
      <c r="HI34" s="151"/>
      <c r="HJ34" s="152"/>
      <c r="HK34" s="151"/>
      <c r="HL34" s="152"/>
      <c r="HM34" s="151"/>
      <c r="HN34" s="152"/>
      <c r="HO34" s="151"/>
      <c r="HP34" s="152"/>
      <c r="HQ34" s="151"/>
      <c r="HR34" s="152"/>
      <c r="HS34" s="151"/>
      <c r="HT34" s="152"/>
      <c r="HU34" s="151"/>
      <c r="HV34" s="152"/>
      <c r="HW34" s="151"/>
      <c r="HX34" s="152"/>
      <c r="HY34" s="151"/>
      <c r="HZ34" s="152"/>
      <c r="IA34" s="151"/>
      <c r="IB34" s="152"/>
      <c r="IC34" s="151"/>
      <c r="ID34" s="152"/>
      <c r="IE34" s="151"/>
      <c r="IF34" s="152"/>
      <c r="IG34" s="151"/>
      <c r="IH34" s="152"/>
      <c r="II34" s="151"/>
      <c r="IJ34" s="152"/>
      <c r="IK34" s="151"/>
      <c r="IL34" s="152"/>
      <c r="IM34" s="151"/>
      <c r="IN34" s="152"/>
      <c r="IO34" s="151"/>
      <c r="IP34" s="152"/>
      <c r="IQ34" s="151"/>
      <c r="IR34" s="152"/>
      <c r="IS34" s="151"/>
      <c r="IT34" s="152"/>
      <c r="IU34" s="151"/>
      <c r="IV34" s="152"/>
      <c r="IW34" s="151"/>
      <c r="IX34" s="152"/>
      <c r="IY34" s="151"/>
      <c r="IZ34" s="152"/>
      <c r="JA34" s="151"/>
      <c r="JB34" s="152"/>
      <c r="JC34" s="151"/>
      <c r="JD34" s="152"/>
      <c r="JE34" s="151"/>
      <c r="JF34" s="152"/>
      <c r="JG34" s="151"/>
      <c r="JH34" s="152"/>
      <c r="JI34" s="151"/>
      <c r="JJ34" s="152"/>
      <c r="JK34" s="151"/>
      <c r="JL34" s="152"/>
      <c r="JM34" s="151"/>
      <c r="JN34" s="152"/>
      <c r="JO34" s="151"/>
      <c r="JP34" s="152"/>
      <c r="JQ34" s="151"/>
      <c r="JR34" s="152"/>
      <c r="JS34" s="151"/>
      <c r="JT34" s="152"/>
      <c r="JU34" s="151"/>
      <c r="JV34" s="152"/>
      <c r="JW34" s="151"/>
      <c r="JX34" s="152"/>
      <c r="JY34" s="151"/>
      <c r="JZ34" s="152"/>
      <c r="KA34" s="151"/>
      <c r="KB34" s="152"/>
      <c r="KC34" s="151"/>
      <c r="KD34" s="152"/>
      <c r="KE34" s="151"/>
      <c r="KF34" s="152"/>
      <c r="KG34" s="151"/>
      <c r="KH34" s="152"/>
      <c r="KI34" s="151"/>
      <c r="KJ34" s="152"/>
      <c r="KK34" s="151"/>
      <c r="KL34" s="152"/>
      <c r="KM34" s="151"/>
      <c r="KN34" s="152"/>
      <c r="KO34" s="151"/>
      <c r="KP34" s="152"/>
      <c r="KQ34" s="151"/>
      <c r="KR34" s="152"/>
      <c r="KS34" s="151"/>
      <c r="KT34" s="152"/>
      <c r="KU34" s="151"/>
      <c r="KV34" s="152"/>
      <c r="KW34" s="151"/>
      <c r="KX34" s="152"/>
      <c r="KY34" s="151"/>
      <c r="KZ34" s="152"/>
      <c r="LA34" s="151"/>
      <c r="LB34" s="152"/>
      <c r="LC34" s="151"/>
      <c r="LD34" s="152"/>
      <c r="LE34" s="151"/>
      <c r="LF34" s="152"/>
      <c r="LG34" s="151"/>
      <c r="LH34" s="152"/>
      <c r="LI34" s="151"/>
      <c r="LJ34" s="152"/>
      <c r="LK34" s="151"/>
      <c r="LL34" s="152"/>
      <c r="LM34" s="151"/>
      <c r="LN34" s="152"/>
      <c r="LO34" s="151"/>
      <c r="LP34" s="152"/>
      <c r="LQ34" s="151"/>
      <c r="LR34" s="152"/>
      <c r="LS34" s="151"/>
      <c r="LT34" s="152"/>
      <c r="LU34" s="151"/>
      <c r="LV34" s="152"/>
      <c r="LW34" s="151"/>
      <c r="LX34" s="152"/>
      <c r="LY34" s="151"/>
      <c r="LZ34" s="152"/>
      <c r="MA34" s="151"/>
      <c r="MB34" s="152"/>
      <c r="MC34" s="151"/>
      <c r="MD34" s="152"/>
      <c r="ME34" s="151"/>
      <c r="MF34" s="152"/>
      <c r="MG34" s="151"/>
      <c r="MH34" s="152"/>
      <c r="MI34" s="151"/>
      <c r="MJ34" s="152"/>
      <c r="MK34" s="151"/>
      <c r="ML34" s="152"/>
      <c r="MM34" s="151"/>
      <c r="MN34" s="152"/>
      <c r="MO34" s="151"/>
      <c r="MP34" s="152"/>
      <c r="MQ34" s="151"/>
      <c r="MR34" s="152"/>
      <c r="MS34" s="151"/>
      <c r="MT34" s="152"/>
      <c r="MU34" s="151"/>
      <c r="MV34" s="152"/>
      <c r="MW34" s="151"/>
      <c r="MX34" s="152"/>
      <c r="MY34" s="151"/>
      <c r="MZ34" s="152"/>
      <c r="NA34" s="151"/>
      <c r="NB34" s="152"/>
      <c r="NC34" s="151"/>
      <c r="ND34" s="152"/>
      <c r="NE34" s="151"/>
      <c r="NF34" s="152"/>
      <c r="NG34" s="151"/>
      <c r="NH34" s="152"/>
      <c r="NI34" s="151"/>
      <c r="NJ34" s="152"/>
      <c r="NK34" s="151"/>
      <c r="NL34" s="152"/>
      <c r="NM34" s="151"/>
      <c r="NN34" s="152"/>
      <c r="NO34" s="151"/>
      <c r="NP34" s="152"/>
      <c r="NQ34" s="151"/>
      <c r="NR34" s="152"/>
      <c r="NS34" s="151"/>
      <c r="NT34" s="152"/>
      <c r="NU34" s="151"/>
      <c r="NV34" s="152"/>
      <c r="NW34" s="151"/>
      <c r="NX34" s="152"/>
      <c r="NY34" s="151"/>
      <c r="NZ34" s="152"/>
      <c r="OA34" s="151"/>
      <c r="OB34" s="152"/>
      <c r="OC34" s="151"/>
      <c r="OD34" s="152"/>
      <c r="OE34" s="151"/>
      <c r="OF34" s="152"/>
      <c r="OG34" s="151"/>
      <c r="OH34" s="152"/>
      <c r="OI34" s="151"/>
      <c r="OJ34" s="152"/>
      <c r="OK34" s="151"/>
      <c r="OL34" s="152"/>
      <c r="OM34" s="151"/>
      <c r="ON34" s="152"/>
      <c r="OO34" s="151"/>
      <c r="OP34" s="152"/>
      <c r="OQ34" s="151"/>
      <c r="OR34" s="152"/>
      <c r="OS34" s="151"/>
      <c r="OT34" s="152"/>
      <c r="OU34" s="151"/>
      <c r="OV34" s="152"/>
      <c r="OW34" s="151"/>
      <c r="OX34" s="152"/>
      <c r="OY34" s="151"/>
      <c r="OZ34" s="152"/>
      <c r="PA34" s="151"/>
      <c r="PB34" s="152"/>
      <c r="PC34" s="151"/>
      <c r="PD34" s="152"/>
      <c r="PE34" s="151"/>
      <c r="PF34" s="152"/>
      <c r="PG34" s="151"/>
      <c r="PH34" s="152"/>
      <c r="PI34" s="151"/>
      <c r="PJ34" s="152"/>
      <c r="PK34" s="151"/>
      <c r="PL34" s="152"/>
      <c r="PM34" s="151"/>
      <c r="PN34" s="152"/>
      <c r="PO34" s="151"/>
      <c r="PP34" s="152"/>
      <c r="PQ34" s="151"/>
      <c r="PR34" s="152"/>
      <c r="PS34" s="151"/>
      <c r="PT34" s="152"/>
      <c r="PU34" s="151"/>
      <c r="PV34" s="152"/>
      <c r="PW34" s="151"/>
      <c r="PX34" s="152"/>
      <c r="PY34" s="151"/>
      <c r="PZ34" s="152"/>
      <c r="QA34" s="151"/>
      <c r="QB34" s="152"/>
      <c r="QC34" s="151"/>
      <c r="QD34" s="152"/>
      <c r="QE34" s="151"/>
      <c r="QF34" s="152"/>
      <c r="QG34" s="151"/>
      <c r="QH34" s="152"/>
      <c r="QI34" s="151"/>
      <c r="QJ34" s="152"/>
      <c r="QK34" s="151"/>
      <c r="QL34" s="152"/>
      <c r="QM34" s="151"/>
      <c r="QN34" s="152"/>
      <c r="QO34" s="151"/>
      <c r="QP34" s="152"/>
      <c r="QQ34" s="151"/>
      <c r="QR34" s="152"/>
      <c r="QS34" s="151"/>
      <c r="QT34" s="152"/>
      <c r="QU34" s="151"/>
      <c r="QV34" s="152"/>
      <c r="QW34" s="151"/>
      <c r="QX34" s="152"/>
      <c r="QY34" s="151"/>
      <c r="QZ34" s="152"/>
      <c r="RA34" s="151"/>
      <c r="RB34" s="152"/>
      <c r="RC34" s="151"/>
      <c r="RD34" s="152"/>
      <c r="RE34" s="151"/>
      <c r="RF34" s="152"/>
      <c r="RG34" s="151"/>
      <c r="RH34" s="152"/>
      <c r="RI34" s="151"/>
      <c r="RJ34" s="152"/>
      <c r="RK34" s="151"/>
      <c r="RL34" s="152"/>
      <c r="RM34" s="151"/>
      <c r="RN34" s="152"/>
      <c r="RO34" s="151"/>
      <c r="RP34" s="152"/>
      <c r="RQ34" s="151"/>
      <c r="RR34" s="152"/>
      <c r="RS34" s="151"/>
      <c r="RT34" s="152"/>
      <c r="RU34" s="151"/>
      <c r="RV34" s="152"/>
      <c r="RW34" s="151"/>
      <c r="RX34" s="152"/>
      <c r="RY34" s="151"/>
      <c r="RZ34" s="152"/>
      <c r="SA34" s="151"/>
      <c r="SB34" s="152"/>
      <c r="SC34" s="151"/>
      <c r="SD34" s="152"/>
      <c r="SE34" s="151"/>
      <c r="SF34" s="152"/>
      <c r="SG34" s="151"/>
      <c r="SH34" s="152"/>
      <c r="SI34" s="151"/>
      <c r="SJ34" s="152"/>
      <c r="SK34" s="151"/>
      <c r="SL34" s="152"/>
      <c r="SM34" s="151"/>
      <c r="SN34" s="152"/>
      <c r="SO34" s="151"/>
      <c r="SP34" s="152"/>
      <c r="SQ34" s="151"/>
      <c r="SR34" s="152"/>
      <c r="SS34" s="151"/>
      <c r="ST34" s="152"/>
      <c r="SU34" s="151"/>
      <c r="SV34" s="152"/>
      <c r="SW34" s="151"/>
      <c r="SX34" s="152"/>
      <c r="SY34" s="151"/>
      <c r="SZ34" s="152"/>
      <c r="TA34" s="151"/>
      <c r="TB34" s="152"/>
      <c r="TC34" s="151"/>
      <c r="TD34" s="152"/>
      <c r="TE34" s="151"/>
      <c r="TF34" s="152"/>
      <c r="TG34" s="151"/>
      <c r="TH34" s="152"/>
      <c r="TI34" s="151"/>
      <c r="TJ34" s="152"/>
      <c r="TK34" s="151"/>
      <c r="TL34" s="152"/>
      <c r="TM34" s="151"/>
      <c r="TN34" s="152"/>
      <c r="TO34" s="151"/>
      <c r="TP34" s="152"/>
      <c r="TQ34" s="151"/>
      <c r="TR34" s="152"/>
      <c r="TS34" s="151"/>
      <c r="TT34" s="152"/>
      <c r="TU34" s="151"/>
      <c r="TV34" s="152"/>
      <c r="TW34" s="151"/>
      <c r="TX34" s="152"/>
      <c r="TY34" s="151"/>
      <c r="TZ34" s="152"/>
      <c r="UA34" s="151"/>
      <c r="UB34" s="152"/>
      <c r="UC34" s="151"/>
      <c r="UD34" s="152"/>
      <c r="UE34" s="151"/>
      <c r="UF34" s="152"/>
      <c r="UG34" s="151"/>
      <c r="UH34" s="152"/>
      <c r="UI34" s="151"/>
      <c r="UJ34" s="152"/>
      <c r="UK34" s="151"/>
      <c r="UL34" s="152"/>
      <c r="UM34" s="151"/>
      <c r="UN34" s="152"/>
      <c r="UO34" s="151"/>
      <c r="UP34" s="152"/>
      <c r="UQ34" s="151"/>
      <c r="UR34" s="152"/>
      <c r="US34" s="151"/>
      <c r="UT34" s="152"/>
      <c r="UU34" s="151"/>
      <c r="UV34" s="152"/>
      <c r="UW34" s="151"/>
      <c r="UX34" s="152"/>
      <c r="UY34" s="151"/>
      <c r="UZ34" s="152"/>
      <c r="VA34" s="151"/>
      <c r="VB34" s="152"/>
      <c r="VC34" s="151"/>
      <c r="VD34" s="152"/>
      <c r="VE34" s="151"/>
      <c r="VF34" s="152"/>
      <c r="VG34" s="151"/>
      <c r="VH34" s="152"/>
      <c r="VI34" s="151"/>
      <c r="VJ34" s="152"/>
      <c r="VK34" s="151"/>
      <c r="VL34" s="152"/>
      <c r="VM34" s="151"/>
      <c r="VN34" s="152"/>
      <c r="VO34" s="151"/>
      <c r="VP34" s="152"/>
      <c r="VQ34" s="151"/>
      <c r="VR34" s="152"/>
      <c r="VS34" s="151"/>
      <c r="VT34" s="152"/>
      <c r="VU34" s="151"/>
      <c r="VV34" s="152"/>
      <c r="VW34" s="151"/>
      <c r="VX34" s="152"/>
      <c r="VY34" s="151"/>
      <c r="VZ34" s="152"/>
      <c r="WA34" s="151"/>
      <c r="WB34" s="152"/>
      <c r="WC34" s="151"/>
      <c r="WD34" s="152"/>
      <c r="WE34" s="151"/>
      <c r="WF34" s="152"/>
      <c r="WG34" s="151"/>
      <c r="WH34" s="152"/>
      <c r="WI34" s="151"/>
      <c r="WJ34" s="152"/>
      <c r="WK34" s="151"/>
      <c r="WL34" s="152"/>
      <c r="WM34" s="151"/>
      <c r="WN34" s="152"/>
      <c r="WO34" s="151"/>
      <c r="WP34" s="152"/>
      <c r="WQ34" s="151"/>
      <c r="WR34" s="152"/>
      <c r="WS34" s="151"/>
      <c r="WT34" s="152"/>
      <c r="WU34" s="151"/>
      <c r="WV34" s="152"/>
      <c r="WW34" s="151"/>
      <c r="WX34" s="152"/>
      <c r="WY34" s="151"/>
      <c r="WZ34" s="152"/>
      <c r="XA34" s="151"/>
      <c r="XB34" s="152"/>
      <c r="XC34" s="151"/>
      <c r="XD34" s="152"/>
      <c r="XE34" s="151"/>
      <c r="XF34" s="152"/>
      <c r="XG34" s="151"/>
      <c r="XH34" s="152"/>
      <c r="XI34" s="151"/>
      <c r="XJ34" s="152"/>
      <c r="XK34" s="151"/>
      <c r="XL34" s="152"/>
      <c r="XM34" s="151"/>
      <c r="XN34" s="152"/>
      <c r="XO34" s="151"/>
      <c r="XP34" s="152"/>
      <c r="XQ34" s="151"/>
      <c r="XR34" s="152"/>
      <c r="XS34" s="151"/>
      <c r="XT34" s="152"/>
      <c r="XU34" s="151"/>
      <c r="XV34" s="152"/>
      <c r="XW34" s="151"/>
      <c r="XX34" s="152"/>
      <c r="XY34" s="151"/>
      <c r="XZ34" s="152"/>
      <c r="YA34" s="151"/>
      <c r="YB34" s="152"/>
      <c r="YC34" s="151"/>
      <c r="YD34" s="152"/>
      <c r="YE34" s="151"/>
      <c r="YF34" s="152"/>
      <c r="YG34" s="151"/>
      <c r="YH34" s="152"/>
      <c r="YI34" s="151"/>
    </row>
    <row r="35" spans="1:659" x14ac:dyDescent="0.25">
      <c r="A35" s="186" t="str">
        <f>IF(INFO_VEHICULES!H17="","",INFO_VEHICULES!H17)</f>
        <v>GIM</v>
      </c>
      <c r="B35" s="184">
        <f>IF(INFO_VEHICULES!B17="","",INFO_VEHICULES!B17)</f>
        <v>5520</v>
      </c>
      <c r="C35" s="184" t="str">
        <f>IF(INFO_VEHICULES!C17="","",INFO_VEHICULES!C17)</f>
        <v>DS-882-LB</v>
      </c>
      <c r="D35" s="182" t="str">
        <f>IF(INFO_VEHICULES!E17="","",INFO_VEHICULES!E17)</f>
        <v>SETRA S415UL BUSINESS</v>
      </c>
      <c r="E35" s="180">
        <f>IF(INFO_VEHICULES!C17="","",IF(INFO_VEHICULES!D17="","non rensiegner",INFO_VEHICULES!D17))</f>
        <v>55</v>
      </c>
      <c r="F35" s="152"/>
      <c r="G35" s="151" t="str">
        <f>IF([2]BD!AD32=1,VLOOKUP(CONCATENATE(F33,[2]INFO_VEHICULES!A31),[2]BD!AA32:AB10030,2),"")</f>
        <v/>
      </c>
      <c r="H35" s="152"/>
      <c r="I35" s="151"/>
      <c r="J35" s="152"/>
      <c r="K35" s="151"/>
      <c r="L35" s="152"/>
      <c r="M35" s="151"/>
      <c r="N35" s="152"/>
      <c r="O35" s="151"/>
      <c r="P35" s="152"/>
      <c r="Q35" s="151"/>
      <c r="R35" s="152"/>
      <c r="S35" s="151"/>
      <c r="T35" s="152"/>
      <c r="U35" s="151"/>
      <c r="V35" s="152"/>
      <c r="W35" s="151"/>
      <c r="X35" s="152"/>
      <c r="Y35" s="151"/>
      <c r="Z35" s="152"/>
      <c r="AA35" s="151"/>
      <c r="AB35" s="152"/>
      <c r="AC35" s="151"/>
      <c r="AD35" s="152"/>
      <c r="AE35" s="151"/>
      <c r="AF35" s="152"/>
      <c r="AG35" s="151"/>
      <c r="AH35" s="152"/>
      <c r="AI35" s="151"/>
      <c r="AJ35" s="152"/>
      <c r="AK35" s="151"/>
      <c r="AL35" s="152"/>
      <c r="AM35" s="151"/>
      <c r="AN35" s="152"/>
      <c r="AO35" s="151"/>
      <c r="AP35" s="152"/>
      <c r="AQ35" s="151"/>
      <c r="AR35" s="152"/>
      <c r="AS35" s="151"/>
      <c r="AT35" s="152"/>
      <c r="AU35" s="151"/>
      <c r="AV35" s="152"/>
      <c r="AW35" s="151"/>
      <c r="AX35" s="152"/>
      <c r="AY35" s="151"/>
      <c r="AZ35" s="152"/>
      <c r="BA35" s="151"/>
      <c r="BB35" s="152"/>
      <c r="BC35" s="151"/>
      <c r="BD35" s="152"/>
      <c r="BE35" s="151"/>
      <c r="BF35" s="152"/>
      <c r="BG35" s="151"/>
      <c r="BH35" s="152"/>
      <c r="BI35" s="151"/>
      <c r="BJ35" s="152"/>
      <c r="BK35" s="151"/>
      <c r="BL35" s="152"/>
      <c r="BM35" s="151"/>
      <c r="BN35" s="152"/>
      <c r="BO35" s="151"/>
      <c r="BP35" s="152"/>
      <c r="BQ35" s="151"/>
      <c r="BR35" s="152"/>
      <c r="BS35" s="151"/>
      <c r="BT35" s="152"/>
      <c r="BU35" s="151"/>
      <c r="BV35" s="152"/>
      <c r="BW35" s="151"/>
      <c r="BX35" s="152"/>
      <c r="BY35" s="151"/>
      <c r="BZ35" s="152"/>
      <c r="CA35" s="151"/>
      <c r="CB35" s="152"/>
      <c r="CC35" s="151"/>
      <c r="CD35" s="152"/>
      <c r="CE35" s="151"/>
      <c r="CF35" s="152"/>
      <c r="CG35" s="151"/>
      <c r="CH35" s="152"/>
      <c r="CI35" s="151"/>
      <c r="CJ35" s="152"/>
      <c r="CK35" s="151"/>
      <c r="CL35" s="152"/>
      <c r="CM35" s="151"/>
      <c r="CN35" s="152"/>
      <c r="CO35" s="151"/>
      <c r="CP35" s="152"/>
      <c r="CQ35" s="151"/>
      <c r="CR35" s="152"/>
      <c r="CS35" s="151"/>
      <c r="CT35" s="152"/>
      <c r="CU35" s="151"/>
      <c r="CV35" s="152"/>
      <c r="CW35" s="151"/>
      <c r="CX35" s="152"/>
      <c r="CY35" s="151"/>
      <c r="CZ35" s="152"/>
      <c r="DA35" s="151"/>
      <c r="DB35" s="152"/>
      <c r="DC35" s="151"/>
      <c r="DD35" s="152"/>
      <c r="DE35" s="151"/>
      <c r="DF35" s="152"/>
      <c r="DG35" s="151"/>
      <c r="DH35" s="152"/>
      <c r="DI35" s="151"/>
      <c r="DJ35" s="152"/>
      <c r="DK35" s="151"/>
      <c r="DL35" s="152"/>
      <c r="DM35" s="151"/>
      <c r="DN35" s="152"/>
      <c r="DO35" s="151"/>
      <c r="DP35" s="152"/>
      <c r="DQ35" s="151"/>
      <c r="DR35" s="152"/>
      <c r="DS35" s="151"/>
      <c r="DT35" s="152"/>
      <c r="DU35" s="151"/>
      <c r="DV35" s="152"/>
      <c r="DW35" s="151"/>
      <c r="DX35" s="152"/>
      <c r="DY35" s="151"/>
      <c r="DZ35" s="152"/>
      <c r="EA35" s="151"/>
      <c r="EB35" s="152"/>
      <c r="EC35" s="151"/>
      <c r="ED35" s="152"/>
      <c r="EE35" s="151"/>
      <c r="EF35" s="152"/>
      <c r="EG35" s="151"/>
      <c r="EH35" s="152"/>
      <c r="EI35" s="151"/>
      <c r="EJ35" s="152"/>
      <c r="EK35" s="151"/>
      <c r="EL35" s="152"/>
      <c r="EM35" s="151"/>
      <c r="EN35" s="152"/>
      <c r="EO35" s="151"/>
      <c r="EP35" s="152"/>
      <c r="EQ35" s="151"/>
      <c r="ER35" s="152"/>
      <c r="ES35" s="151"/>
      <c r="ET35" s="152"/>
      <c r="EU35" s="151"/>
      <c r="EV35" s="152"/>
      <c r="EW35" s="151"/>
      <c r="EX35" s="152"/>
      <c r="EY35" s="151"/>
      <c r="EZ35" s="152"/>
      <c r="FA35" s="151"/>
      <c r="FB35" s="152"/>
      <c r="FC35" s="151"/>
      <c r="FD35" s="152"/>
      <c r="FE35" s="151"/>
      <c r="FF35" s="152"/>
      <c r="FG35" s="151"/>
      <c r="FH35" s="152"/>
      <c r="FI35" s="151"/>
      <c r="FJ35" s="152"/>
      <c r="FK35" s="151"/>
      <c r="FL35" s="152"/>
      <c r="FM35" s="151"/>
      <c r="FN35" s="152"/>
      <c r="FO35" s="151"/>
      <c r="FP35" s="152"/>
      <c r="FQ35" s="151"/>
      <c r="FR35" s="152"/>
      <c r="FS35" s="151"/>
      <c r="FT35" s="152"/>
      <c r="FU35" s="151"/>
      <c r="FV35" s="152"/>
      <c r="FW35" s="151"/>
      <c r="FX35" s="152"/>
      <c r="FY35" s="151"/>
      <c r="FZ35" s="152"/>
      <c r="GA35" s="151"/>
      <c r="GB35" s="152"/>
      <c r="GC35" s="151"/>
      <c r="GD35" s="152"/>
      <c r="GE35" s="151"/>
      <c r="GF35" s="152"/>
      <c r="GG35" s="151"/>
      <c r="GH35" s="152"/>
      <c r="GI35" s="151"/>
      <c r="GJ35" s="152"/>
      <c r="GK35" s="151"/>
      <c r="GL35" s="152"/>
      <c r="GM35" s="151"/>
      <c r="GN35" s="152"/>
      <c r="GO35" s="151"/>
      <c r="GP35" s="152"/>
      <c r="GQ35" s="151"/>
      <c r="GR35" s="152"/>
      <c r="GS35" s="151"/>
      <c r="GT35" s="152"/>
      <c r="GU35" s="151"/>
      <c r="GV35" s="152"/>
      <c r="GW35" s="151"/>
      <c r="GX35" s="152"/>
      <c r="GY35" s="151"/>
      <c r="GZ35" s="152"/>
      <c r="HA35" s="151"/>
      <c r="HB35" s="152"/>
      <c r="HC35" s="151"/>
      <c r="HD35" s="152"/>
      <c r="HE35" s="151"/>
      <c r="HF35" s="152"/>
      <c r="HG35" s="151"/>
      <c r="HH35" s="152"/>
      <c r="HI35" s="151"/>
      <c r="HJ35" s="152"/>
      <c r="HK35" s="151"/>
      <c r="HL35" s="152"/>
      <c r="HM35" s="151"/>
      <c r="HN35" s="152"/>
      <c r="HO35" s="151"/>
      <c r="HP35" s="152"/>
      <c r="HQ35" s="151"/>
      <c r="HR35" s="152"/>
      <c r="HS35" s="151"/>
      <c r="HT35" s="152"/>
      <c r="HU35" s="151"/>
      <c r="HV35" s="152"/>
      <c r="HW35" s="151"/>
      <c r="HX35" s="152"/>
      <c r="HY35" s="151"/>
      <c r="HZ35" s="152"/>
      <c r="IA35" s="151"/>
      <c r="IB35" s="152"/>
      <c r="IC35" s="151"/>
      <c r="ID35" s="152"/>
      <c r="IE35" s="151"/>
      <c r="IF35" s="152"/>
      <c r="IG35" s="151"/>
      <c r="IH35" s="152"/>
      <c r="II35" s="151"/>
      <c r="IJ35" s="152"/>
      <c r="IK35" s="151"/>
      <c r="IL35" s="152"/>
      <c r="IM35" s="151"/>
      <c r="IN35" s="152"/>
      <c r="IO35" s="151"/>
      <c r="IP35" s="152"/>
      <c r="IQ35" s="151"/>
      <c r="IR35" s="152"/>
      <c r="IS35" s="151"/>
      <c r="IT35" s="152"/>
      <c r="IU35" s="151"/>
      <c r="IV35" s="152"/>
      <c r="IW35" s="151"/>
      <c r="IX35" s="152"/>
      <c r="IY35" s="151"/>
      <c r="IZ35" s="152"/>
      <c r="JA35" s="151"/>
      <c r="JB35" s="152"/>
      <c r="JC35" s="151"/>
      <c r="JD35" s="152"/>
      <c r="JE35" s="151"/>
      <c r="JF35" s="152"/>
      <c r="JG35" s="151"/>
      <c r="JH35" s="152"/>
      <c r="JI35" s="151"/>
      <c r="JJ35" s="152"/>
      <c r="JK35" s="151"/>
      <c r="JL35" s="152"/>
      <c r="JM35" s="151"/>
      <c r="JN35" s="152"/>
      <c r="JO35" s="151"/>
      <c r="JP35" s="152"/>
      <c r="JQ35" s="151"/>
      <c r="JR35" s="152"/>
      <c r="JS35" s="151"/>
      <c r="JT35" s="152"/>
      <c r="JU35" s="151"/>
      <c r="JV35" s="152"/>
      <c r="JW35" s="151"/>
      <c r="JX35" s="152"/>
      <c r="JY35" s="151"/>
      <c r="JZ35" s="152"/>
      <c r="KA35" s="151"/>
      <c r="KB35" s="152"/>
      <c r="KC35" s="151"/>
      <c r="KD35" s="152"/>
      <c r="KE35" s="151"/>
      <c r="KF35" s="152"/>
      <c r="KG35" s="151"/>
      <c r="KH35" s="152"/>
      <c r="KI35" s="151"/>
      <c r="KJ35" s="152"/>
      <c r="KK35" s="151"/>
      <c r="KL35" s="152"/>
      <c r="KM35" s="151"/>
      <c r="KN35" s="152"/>
      <c r="KO35" s="151"/>
      <c r="KP35" s="152"/>
      <c r="KQ35" s="151"/>
      <c r="KR35" s="152"/>
      <c r="KS35" s="151"/>
      <c r="KT35" s="152"/>
      <c r="KU35" s="151"/>
      <c r="KV35" s="152"/>
      <c r="KW35" s="151"/>
      <c r="KX35" s="152"/>
      <c r="KY35" s="151"/>
      <c r="KZ35" s="152"/>
      <c r="LA35" s="151"/>
      <c r="LB35" s="152"/>
      <c r="LC35" s="151"/>
      <c r="LD35" s="152"/>
      <c r="LE35" s="151"/>
      <c r="LF35" s="152"/>
      <c r="LG35" s="151"/>
      <c r="LH35" s="152"/>
      <c r="LI35" s="151"/>
      <c r="LJ35" s="152"/>
      <c r="LK35" s="151"/>
      <c r="LL35" s="152"/>
      <c r="LM35" s="151"/>
      <c r="LN35" s="152"/>
      <c r="LO35" s="151"/>
      <c r="LP35" s="152"/>
      <c r="LQ35" s="151"/>
      <c r="LR35" s="152"/>
      <c r="LS35" s="151"/>
      <c r="LT35" s="152"/>
      <c r="LU35" s="151"/>
      <c r="LV35" s="152"/>
      <c r="LW35" s="151"/>
      <c r="LX35" s="152"/>
      <c r="LY35" s="151"/>
      <c r="LZ35" s="152"/>
      <c r="MA35" s="151"/>
      <c r="MB35" s="152"/>
      <c r="MC35" s="151"/>
      <c r="MD35" s="152"/>
      <c r="ME35" s="151"/>
      <c r="MF35" s="152"/>
      <c r="MG35" s="151"/>
      <c r="MH35" s="152"/>
      <c r="MI35" s="151"/>
      <c r="MJ35" s="152"/>
      <c r="MK35" s="151"/>
      <c r="ML35" s="152"/>
      <c r="MM35" s="151"/>
      <c r="MN35" s="152"/>
      <c r="MO35" s="151"/>
      <c r="MP35" s="152"/>
      <c r="MQ35" s="151"/>
      <c r="MR35" s="152"/>
      <c r="MS35" s="151"/>
      <c r="MT35" s="152"/>
      <c r="MU35" s="151"/>
      <c r="MV35" s="152"/>
      <c r="MW35" s="151"/>
      <c r="MX35" s="152"/>
      <c r="MY35" s="151"/>
      <c r="MZ35" s="152"/>
      <c r="NA35" s="151"/>
      <c r="NB35" s="152"/>
      <c r="NC35" s="151"/>
      <c r="ND35" s="152"/>
      <c r="NE35" s="151"/>
      <c r="NF35" s="152"/>
      <c r="NG35" s="151"/>
      <c r="NH35" s="152"/>
      <c r="NI35" s="151"/>
      <c r="NJ35" s="152"/>
      <c r="NK35" s="151"/>
      <c r="NL35" s="152"/>
      <c r="NM35" s="151"/>
      <c r="NN35" s="152"/>
      <c r="NO35" s="151"/>
      <c r="NP35" s="152"/>
      <c r="NQ35" s="151"/>
      <c r="NR35" s="152"/>
      <c r="NS35" s="151"/>
      <c r="NT35" s="152"/>
      <c r="NU35" s="151"/>
      <c r="NV35" s="152"/>
      <c r="NW35" s="151"/>
      <c r="NX35" s="152"/>
      <c r="NY35" s="151"/>
      <c r="NZ35" s="152"/>
      <c r="OA35" s="151"/>
      <c r="OB35" s="152"/>
      <c r="OC35" s="151"/>
      <c r="OD35" s="152"/>
      <c r="OE35" s="151"/>
      <c r="OF35" s="152"/>
      <c r="OG35" s="151"/>
      <c r="OH35" s="152"/>
      <c r="OI35" s="151"/>
      <c r="OJ35" s="152"/>
      <c r="OK35" s="151"/>
      <c r="OL35" s="152"/>
      <c r="OM35" s="151"/>
      <c r="ON35" s="152"/>
      <c r="OO35" s="151"/>
      <c r="OP35" s="152"/>
      <c r="OQ35" s="151"/>
      <c r="OR35" s="152"/>
      <c r="OS35" s="151"/>
      <c r="OT35" s="152"/>
      <c r="OU35" s="151"/>
      <c r="OV35" s="152"/>
      <c r="OW35" s="151"/>
      <c r="OX35" s="152"/>
      <c r="OY35" s="151"/>
      <c r="OZ35" s="152"/>
      <c r="PA35" s="151"/>
      <c r="PB35" s="152"/>
      <c r="PC35" s="151"/>
      <c r="PD35" s="152"/>
      <c r="PE35" s="151"/>
      <c r="PF35" s="152"/>
      <c r="PG35" s="151"/>
      <c r="PH35" s="152"/>
      <c r="PI35" s="151"/>
      <c r="PJ35" s="152"/>
      <c r="PK35" s="151"/>
      <c r="PL35" s="152"/>
      <c r="PM35" s="151"/>
      <c r="PN35" s="152"/>
      <c r="PO35" s="151"/>
      <c r="PP35" s="152"/>
      <c r="PQ35" s="151"/>
      <c r="PR35" s="152"/>
      <c r="PS35" s="151"/>
      <c r="PT35" s="152"/>
      <c r="PU35" s="151"/>
      <c r="PV35" s="152"/>
      <c r="PW35" s="151"/>
      <c r="PX35" s="152"/>
      <c r="PY35" s="151"/>
      <c r="PZ35" s="152"/>
      <c r="QA35" s="151"/>
      <c r="QB35" s="152"/>
      <c r="QC35" s="151"/>
      <c r="QD35" s="152"/>
      <c r="QE35" s="151"/>
      <c r="QF35" s="152"/>
      <c r="QG35" s="151"/>
      <c r="QH35" s="152"/>
      <c r="QI35" s="151"/>
      <c r="QJ35" s="152"/>
      <c r="QK35" s="151"/>
      <c r="QL35" s="152"/>
      <c r="QM35" s="151"/>
      <c r="QN35" s="152"/>
      <c r="QO35" s="151"/>
      <c r="QP35" s="152"/>
      <c r="QQ35" s="151"/>
      <c r="QR35" s="152"/>
      <c r="QS35" s="151"/>
      <c r="QT35" s="152"/>
      <c r="QU35" s="151"/>
      <c r="QV35" s="152"/>
      <c r="QW35" s="151"/>
      <c r="QX35" s="152"/>
      <c r="QY35" s="151"/>
      <c r="QZ35" s="152"/>
      <c r="RA35" s="151"/>
      <c r="RB35" s="152"/>
      <c r="RC35" s="151"/>
      <c r="RD35" s="152"/>
      <c r="RE35" s="151"/>
      <c r="RF35" s="152"/>
      <c r="RG35" s="151"/>
      <c r="RH35" s="152"/>
      <c r="RI35" s="151"/>
      <c r="RJ35" s="152"/>
      <c r="RK35" s="151"/>
      <c r="RL35" s="152"/>
      <c r="RM35" s="151"/>
      <c r="RN35" s="152"/>
      <c r="RO35" s="151"/>
      <c r="RP35" s="152"/>
      <c r="RQ35" s="151"/>
      <c r="RR35" s="152"/>
      <c r="RS35" s="151"/>
      <c r="RT35" s="152"/>
      <c r="RU35" s="151"/>
      <c r="RV35" s="152"/>
      <c r="RW35" s="151"/>
      <c r="RX35" s="152"/>
      <c r="RY35" s="151"/>
      <c r="RZ35" s="152"/>
      <c r="SA35" s="151"/>
      <c r="SB35" s="152"/>
      <c r="SC35" s="151"/>
      <c r="SD35" s="152"/>
      <c r="SE35" s="151"/>
      <c r="SF35" s="152"/>
      <c r="SG35" s="151"/>
      <c r="SH35" s="152"/>
      <c r="SI35" s="151"/>
      <c r="SJ35" s="152"/>
      <c r="SK35" s="151"/>
      <c r="SL35" s="152"/>
      <c r="SM35" s="151"/>
      <c r="SN35" s="152"/>
      <c r="SO35" s="151"/>
      <c r="SP35" s="152"/>
      <c r="SQ35" s="151"/>
      <c r="SR35" s="152"/>
      <c r="SS35" s="151"/>
      <c r="ST35" s="152"/>
      <c r="SU35" s="151"/>
      <c r="SV35" s="152"/>
      <c r="SW35" s="151"/>
      <c r="SX35" s="152"/>
      <c r="SY35" s="151"/>
      <c r="SZ35" s="152"/>
      <c r="TA35" s="151"/>
      <c r="TB35" s="152"/>
      <c r="TC35" s="151"/>
      <c r="TD35" s="152"/>
      <c r="TE35" s="151"/>
      <c r="TF35" s="152"/>
      <c r="TG35" s="151"/>
      <c r="TH35" s="152"/>
      <c r="TI35" s="151"/>
      <c r="TJ35" s="152"/>
      <c r="TK35" s="151"/>
      <c r="TL35" s="152"/>
      <c r="TM35" s="151"/>
      <c r="TN35" s="152"/>
      <c r="TO35" s="151"/>
      <c r="TP35" s="152"/>
      <c r="TQ35" s="151"/>
      <c r="TR35" s="152"/>
      <c r="TS35" s="151"/>
      <c r="TT35" s="152"/>
      <c r="TU35" s="151"/>
      <c r="TV35" s="152"/>
      <c r="TW35" s="151"/>
      <c r="TX35" s="152"/>
      <c r="TY35" s="151"/>
      <c r="TZ35" s="152"/>
      <c r="UA35" s="151"/>
      <c r="UB35" s="152"/>
      <c r="UC35" s="151"/>
      <c r="UD35" s="152"/>
      <c r="UE35" s="151"/>
      <c r="UF35" s="152"/>
      <c r="UG35" s="151"/>
      <c r="UH35" s="152"/>
      <c r="UI35" s="151"/>
      <c r="UJ35" s="152"/>
      <c r="UK35" s="151"/>
      <c r="UL35" s="152"/>
      <c r="UM35" s="151"/>
      <c r="UN35" s="152"/>
      <c r="UO35" s="151"/>
      <c r="UP35" s="152"/>
      <c r="UQ35" s="151"/>
      <c r="UR35" s="152"/>
      <c r="US35" s="151"/>
      <c r="UT35" s="152"/>
      <c r="UU35" s="151"/>
      <c r="UV35" s="152"/>
      <c r="UW35" s="151"/>
      <c r="UX35" s="152"/>
      <c r="UY35" s="151"/>
      <c r="UZ35" s="152"/>
      <c r="VA35" s="151"/>
      <c r="VB35" s="152"/>
      <c r="VC35" s="151"/>
      <c r="VD35" s="152"/>
      <c r="VE35" s="151"/>
      <c r="VF35" s="152"/>
      <c r="VG35" s="151"/>
      <c r="VH35" s="152"/>
      <c r="VI35" s="151"/>
      <c r="VJ35" s="152"/>
      <c r="VK35" s="151"/>
      <c r="VL35" s="152"/>
      <c r="VM35" s="151"/>
      <c r="VN35" s="152"/>
      <c r="VO35" s="151"/>
      <c r="VP35" s="152"/>
      <c r="VQ35" s="151"/>
      <c r="VR35" s="152"/>
      <c r="VS35" s="151"/>
      <c r="VT35" s="152"/>
      <c r="VU35" s="151"/>
      <c r="VV35" s="152"/>
      <c r="VW35" s="151"/>
      <c r="VX35" s="152"/>
      <c r="VY35" s="151"/>
      <c r="VZ35" s="152"/>
      <c r="WA35" s="151"/>
      <c r="WB35" s="152"/>
      <c r="WC35" s="151"/>
      <c r="WD35" s="152"/>
      <c r="WE35" s="151"/>
      <c r="WF35" s="152"/>
      <c r="WG35" s="151"/>
      <c r="WH35" s="152"/>
      <c r="WI35" s="151"/>
      <c r="WJ35" s="152"/>
      <c r="WK35" s="151"/>
      <c r="WL35" s="152"/>
      <c r="WM35" s="151"/>
      <c r="WN35" s="152"/>
      <c r="WO35" s="151"/>
      <c r="WP35" s="152"/>
      <c r="WQ35" s="151"/>
      <c r="WR35" s="152"/>
      <c r="WS35" s="151"/>
      <c r="WT35" s="152"/>
      <c r="WU35" s="151"/>
      <c r="WV35" s="152"/>
      <c r="WW35" s="151"/>
      <c r="WX35" s="152"/>
      <c r="WY35" s="151"/>
      <c r="WZ35" s="152"/>
      <c r="XA35" s="151"/>
      <c r="XB35" s="152"/>
      <c r="XC35" s="151"/>
      <c r="XD35" s="152"/>
      <c r="XE35" s="151"/>
      <c r="XF35" s="152"/>
      <c r="XG35" s="151"/>
      <c r="XH35" s="152"/>
      <c r="XI35" s="151"/>
      <c r="XJ35" s="152"/>
      <c r="XK35" s="151"/>
      <c r="XL35" s="152"/>
      <c r="XM35" s="151"/>
      <c r="XN35" s="152"/>
      <c r="XO35" s="151"/>
      <c r="XP35" s="152"/>
      <c r="XQ35" s="151"/>
      <c r="XR35" s="152"/>
      <c r="XS35" s="151"/>
      <c r="XT35" s="152"/>
      <c r="XU35" s="151"/>
      <c r="XV35" s="152"/>
      <c r="XW35" s="151"/>
      <c r="XX35" s="152"/>
      <c r="XY35" s="151"/>
      <c r="XZ35" s="152"/>
      <c r="YA35" s="151"/>
      <c r="YB35" s="152"/>
      <c r="YC35" s="151"/>
      <c r="YD35" s="152"/>
      <c r="YE35" s="151"/>
      <c r="YF35" s="152"/>
      <c r="YG35" s="151"/>
      <c r="YH35" s="152"/>
      <c r="YI35" s="151"/>
    </row>
    <row r="36" spans="1:659" x14ac:dyDescent="0.25">
      <c r="A36" s="179"/>
      <c r="B36" s="185"/>
      <c r="C36" s="185"/>
      <c r="D36" s="183"/>
      <c r="E36" s="181"/>
      <c r="F36" s="152"/>
      <c r="G36" s="151"/>
      <c r="H36" s="152"/>
      <c r="I36" s="151"/>
      <c r="J36" s="152"/>
      <c r="K36" s="151"/>
      <c r="L36" s="152"/>
      <c r="M36" s="151"/>
      <c r="N36" s="152"/>
      <c r="O36" s="151"/>
      <c r="P36" s="152"/>
      <c r="Q36" s="151"/>
      <c r="R36" s="152"/>
      <c r="S36" s="151"/>
      <c r="T36" s="152"/>
      <c r="U36" s="151"/>
      <c r="V36" s="152"/>
      <c r="W36" s="151"/>
      <c r="X36" s="152"/>
      <c r="Y36" s="151"/>
      <c r="Z36" s="152"/>
      <c r="AA36" s="151"/>
      <c r="AB36" s="152"/>
      <c r="AC36" s="151"/>
      <c r="AD36" s="152"/>
      <c r="AE36" s="151"/>
      <c r="AF36" s="152"/>
      <c r="AG36" s="151"/>
      <c r="AH36" s="152"/>
      <c r="AI36" s="151"/>
      <c r="AJ36" s="152"/>
      <c r="AK36" s="151"/>
      <c r="AL36" s="152"/>
      <c r="AM36" s="151"/>
      <c r="AN36" s="152"/>
      <c r="AO36" s="151"/>
      <c r="AP36" s="152"/>
      <c r="AQ36" s="151"/>
      <c r="AR36" s="152"/>
      <c r="AS36" s="151"/>
      <c r="AT36" s="152"/>
      <c r="AU36" s="151"/>
      <c r="AV36" s="152"/>
      <c r="AW36" s="151"/>
      <c r="AX36" s="152"/>
      <c r="AY36" s="151"/>
      <c r="AZ36" s="152"/>
      <c r="BA36" s="151"/>
      <c r="BB36" s="152"/>
      <c r="BC36" s="151"/>
      <c r="BD36" s="152"/>
      <c r="BE36" s="151"/>
      <c r="BF36" s="152"/>
      <c r="BG36" s="151"/>
      <c r="BH36" s="152"/>
      <c r="BI36" s="151"/>
      <c r="BJ36" s="152"/>
      <c r="BK36" s="151"/>
      <c r="BL36" s="152"/>
      <c r="BM36" s="151"/>
      <c r="BN36" s="152"/>
      <c r="BO36" s="151"/>
      <c r="BP36" s="152"/>
      <c r="BQ36" s="151"/>
      <c r="BR36" s="152"/>
      <c r="BS36" s="151"/>
      <c r="BT36" s="152"/>
      <c r="BU36" s="151"/>
      <c r="BV36" s="152"/>
      <c r="BW36" s="151"/>
      <c r="BX36" s="152"/>
      <c r="BY36" s="151"/>
      <c r="BZ36" s="152"/>
      <c r="CA36" s="151"/>
      <c r="CB36" s="152"/>
      <c r="CC36" s="151"/>
      <c r="CD36" s="152"/>
      <c r="CE36" s="151"/>
      <c r="CF36" s="152"/>
      <c r="CG36" s="151"/>
      <c r="CH36" s="152"/>
      <c r="CI36" s="151"/>
      <c r="CJ36" s="152"/>
      <c r="CK36" s="151"/>
      <c r="CL36" s="152"/>
      <c r="CM36" s="151"/>
      <c r="CN36" s="152"/>
      <c r="CO36" s="151"/>
      <c r="CP36" s="152"/>
      <c r="CQ36" s="151"/>
      <c r="CR36" s="152"/>
      <c r="CS36" s="151"/>
      <c r="CT36" s="152"/>
      <c r="CU36" s="151"/>
      <c r="CV36" s="152"/>
      <c r="CW36" s="151"/>
      <c r="CX36" s="152"/>
      <c r="CY36" s="151"/>
      <c r="CZ36" s="152"/>
      <c r="DA36" s="151"/>
      <c r="DB36" s="152"/>
      <c r="DC36" s="151"/>
      <c r="DD36" s="152"/>
      <c r="DE36" s="151"/>
      <c r="DF36" s="152"/>
      <c r="DG36" s="151"/>
      <c r="DH36" s="152"/>
      <c r="DI36" s="151"/>
      <c r="DJ36" s="152"/>
      <c r="DK36" s="151"/>
      <c r="DL36" s="152"/>
      <c r="DM36" s="151"/>
      <c r="DN36" s="152"/>
      <c r="DO36" s="151"/>
      <c r="DP36" s="152"/>
      <c r="DQ36" s="151"/>
      <c r="DR36" s="152"/>
      <c r="DS36" s="151"/>
      <c r="DT36" s="152"/>
      <c r="DU36" s="151"/>
      <c r="DV36" s="152"/>
      <c r="DW36" s="151"/>
      <c r="DX36" s="152"/>
      <c r="DY36" s="151"/>
      <c r="DZ36" s="152"/>
      <c r="EA36" s="151"/>
      <c r="EB36" s="152"/>
      <c r="EC36" s="151"/>
      <c r="ED36" s="152"/>
      <c r="EE36" s="151"/>
      <c r="EF36" s="152"/>
      <c r="EG36" s="151"/>
      <c r="EH36" s="152"/>
      <c r="EI36" s="151"/>
      <c r="EJ36" s="152"/>
      <c r="EK36" s="151"/>
      <c r="EL36" s="152"/>
      <c r="EM36" s="151"/>
      <c r="EN36" s="152"/>
      <c r="EO36" s="151"/>
      <c r="EP36" s="152"/>
      <c r="EQ36" s="151"/>
      <c r="ER36" s="152"/>
      <c r="ES36" s="151"/>
      <c r="ET36" s="152"/>
      <c r="EU36" s="151"/>
      <c r="EV36" s="152"/>
      <c r="EW36" s="151"/>
      <c r="EX36" s="152"/>
      <c r="EY36" s="151"/>
      <c r="EZ36" s="152"/>
      <c r="FA36" s="151"/>
      <c r="FB36" s="152"/>
      <c r="FC36" s="151"/>
      <c r="FD36" s="152"/>
      <c r="FE36" s="151"/>
      <c r="FF36" s="152"/>
      <c r="FG36" s="151"/>
      <c r="FH36" s="152"/>
      <c r="FI36" s="151"/>
      <c r="FJ36" s="152"/>
      <c r="FK36" s="151"/>
      <c r="FL36" s="152"/>
      <c r="FM36" s="151"/>
      <c r="FN36" s="152"/>
      <c r="FO36" s="151"/>
      <c r="FP36" s="152"/>
      <c r="FQ36" s="151"/>
      <c r="FR36" s="152"/>
      <c r="FS36" s="151"/>
      <c r="FT36" s="152"/>
      <c r="FU36" s="151"/>
      <c r="FV36" s="152"/>
      <c r="FW36" s="151"/>
      <c r="FX36" s="152"/>
      <c r="FY36" s="151"/>
      <c r="FZ36" s="152"/>
      <c r="GA36" s="151"/>
      <c r="GB36" s="152"/>
      <c r="GC36" s="151"/>
      <c r="GD36" s="152"/>
      <c r="GE36" s="151"/>
      <c r="GF36" s="152"/>
      <c r="GG36" s="151"/>
      <c r="GH36" s="152"/>
      <c r="GI36" s="151"/>
      <c r="GJ36" s="152"/>
      <c r="GK36" s="151"/>
      <c r="GL36" s="152"/>
      <c r="GM36" s="151"/>
      <c r="GN36" s="152"/>
      <c r="GO36" s="151"/>
      <c r="GP36" s="152"/>
      <c r="GQ36" s="151"/>
      <c r="GR36" s="152"/>
      <c r="GS36" s="151"/>
      <c r="GT36" s="152"/>
      <c r="GU36" s="151"/>
      <c r="GV36" s="152"/>
      <c r="GW36" s="151"/>
      <c r="GX36" s="152"/>
      <c r="GY36" s="151"/>
      <c r="GZ36" s="152"/>
      <c r="HA36" s="151"/>
      <c r="HB36" s="152"/>
      <c r="HC36" s="151"/>
      <c r="HD36" s="152"/>
      <c r="HE36" s="151"/>
      <c r="HF36" s="152"/>
      <c r="HG36" s="151"/>
      <c r="HH36" s="152"/>
      <c r="HI36" s="151"/>
      <c r="HJ36" s="152"/>
      <c r="HK36" s="151"/>
      <c r="HL36" s="152"/>
      <c r="HM36" s="151"/>
      <c r="HN36" s="152"/>
      <c r="HO36" s="151"/>
      <c r="HP36" s="152"/>
      <c r="HQ36" s="151"/>
      <c r="HR36" s="152"/>
      <c r="HS36" s="151"/>
      <c r="HT36" s="152"/>
      <c r="HU36" s="151"/>
      <c r="HV36" s="152"/>
      <c r="HW36" s="151"/>
      <c r="HX36" s="152"/>
      <c r="HY36" s="151"/>
      <c r="HZ36" s="152"/>
      <c r="IA36" s="151"/>
      <c r="IB36" s="152"/>
      <c r="IC36" s="151"/>
      <c r="ID36" s="152"/>
      <c r="IE36" s="151"/>
      <c r="IF36" s="152"/>
      <c r="IG36" s="151"/>
      <c r="IH36" s="152"/>
      <c r="II36" s="151"/>
      <c r="IJ36" s="152"/>
      <c r="IK36" s="151"/>
      <c r="IL36" s="152"/>
      <c r="IM36" s="151"/>
      <c r="IN36" s="152"/>
      <c r="IO36" s="151"/>
      <c r="IP36" s="152"/>
      <c r="IQ36" s="151"/>
      <c r="IR36" s="152"/>
      <c r="IS36" s="151"/>
      <c r="IT36" s="152"/>
      <c r="IU36" s="151"/>
      <c r="IV36" s="152"/>
      <c r="IW36" s="151"/>
      <c r="IX36" s="152"/>
      <c r="IY36" s="151"/>
      <c r="IZ36" s="152"/>
      <c r="JA36" s="151"/>
      <c r="JB36" s="152"/>
      <c r="JC36" s="151"/>
      <c r="JD36" s="152"/>
      <c r="JE36" s="151"/>
      <c r="JF36" s="152"/>
      <c r="JG36" s="151"/>
      <c r="JH36" s="152"/>
      <c r="JI36" s="151"/>
      <c r="JJ36" s="152"/>
      <c r="JK36" s="151"/>
      <c r="JL36" s="152"/>
      <c r="JM36" s="151"/>
      <c r="JN36" s="152"/>
      <c r="JO36" s="151"/>
      <c r="JP36" s="152"/>
      <c r="JQ36" s="151"/>
      <c r="JR36" s="152"/>
      <c r="JS36" s="151"/>
      <c r="JT36" s="152"/>
      <c r="JU36" s="151"/>
      <c r="JV36" s="152"/>
      <c r="JW36" s="151"/>
      <c r="JX36" s="152"/>
      <c r="JY36" s="151"/>
      <c r="JZ36" s="152"/>
      <c r="KA36" s="151"/>
      <c r="KB36" s="152"/>
      <c r="KC36" s="151"/>
      <c r="KD36" s="152"/>
      <c r="KE36" s="151"/>
      <c r="KF36" s="152"/>
      <c r="KG36" s="151"/>
      <c r="KH36" s="152"/>
      <c r="KI36" s="151"/>
      <c r="KJ36" s="152"/>
      <c r="KK36" s="151"/>
      <c r="KL36" s="152"/>
      <c r="KM36" s="151"/>
      <c r="KN36" s="152"/>
      <c r="KO36" s="151"/>
      <c r="KP36" s="152"/>
      <c r="KQ36" s="151"/>
      <c r="KR36" s="152"/>
      <c r="KS36" s="151"/>
      <c r="KT36" s="152"/>
      <c r="KU36" s="151"/>
      <c r="KV36" s="152"/>
      <c r="KW36" s="151"/>
      <c r="KX36" s="152"/>
      <c r="KY36" s="151"/>
      <c r="KZ36" s="152"/>
      <c r="LA36" s="151"/>
      <c r="LB36" s="152"/>
      <c r="LC36" s="151"/>
      <c r="LD36" s="152"/>
      <c r="LE36" s="151"/>
      <c r="LF36" s="152"/>
      <c r="LG36" s="151"/>
      <c r="LH36" s="152"/>
      <c r="LI36" s="151"/>
      <c r="LJ36" s="152"/>
      <c r="LK36" s="151"/>
      <c r="LL36" s="152"/>
      <c r="LM36" s="151"/>
      <c r="LN36" s="152"/>
      <c r="LO36" s="151"/>
      <c r="LP36" s="152"/>
      <c r="LQ36" s="151"/>
      <c r="LR36" s="152"/>
      <c r="LS36" s="151"/>
      <c r="LT36" s="152"/>
      <c r="LU36" s="151"/>
      <c r="LV36" s="152"/>
      <c r="LW36" s="151"/>
      <c r="LX36" s="152"/>
      <c r="LY36" s="151"/>
      <c r="LZ36" s="152"/>
      <c r="MA36" s="151"/>
      <c r="MB36" s="152"/>
      <c r="MC36" s="151"/>
      <c r="MD36" s="152"/>
      <c r="ME36" s="151"/>
      <c r="MF36" s="152"/>
      <c r="MG36" s="151"/>
      <c r="MH36" s="152"/>
      <c r="MI36" s="151"/>
      <c r="MJ36" s="152"/>
      <c r="MK36" s="151"/>
      <c r="ML36" s="152"/>
      <c r="MM36" s="151"/>
      <c r="MN36" s="152"/>
      <c r="MO36" s="151"/>
      <c r="MP36" s="152"/>
      <c r="MQ36" s="151"/>
      <c r="MR36" s="152"/>
      <c r="MS36" s="151"/>
      <c r="MT36" s="152"/>
      <c r="MU36" s="151"/>
      <c r="MV36" s="152"/>
      <c r="MW36" s="151"/>
      <c r="MX36" s="152"/>
      <c r="MY36" s="151"/>
      <c r="MZ36" s="152"/>
      <c r="NA36" s="151"/>
      <c r="NB36" s="152"/>
      <c r="NC36" s="151"/>
      <c r="ND36" s="152"/>
      <c r="NE36" s="151"/>
      <c r="NF36" s="152"/>
      <c r="NG36" s="151"/>
      <c r="NH36" s="152"/>
      <c r="NI36" s="151"/>
      <c r="NJ36" s="152"/>
      <c r="NK36" s="151"/>
      <c r="NL36" s="152"/>
      <c r="NM36" s="151"/>
      <c r="NN36" s="152"/>
      <c r="NO36" s="151"/>
      <c r="NP36" s="152"/>
      <c r="NQ36" s="151"/>
      <c r="NR36" s="152"/>
      <c r="NS36" s="151"/>
      <c r="NT36" s="152"/>
      <c r="NU36" s="151"/>
      <c r="NV36" s="152"/>
      <c r="NW36" s="151"/>
      <c r="NX36" s="152"/>
      <c r="NY36" s="151"/>
      <c r="NZ36" s="152"/>
      <c r="OA36" s="151"/>
      <c r="OB36" s="152"/>
      <c r="OC36" s="151"/>
      <c r="OD36" s="152"/>
      <c r="OE36" s="151"/>
      <c r="OF36" s="152"/>
      <c r="OG36" s="151"/>
      <c r="OH36" s="152"/>
      <c r="OI36" s="151"/>
      <c r="OJ36" s="152"/>
      <c r="OK36" s="151"/>
      <c r="OL36" s="152"/>
      <c r="OM36" s="151"/>
      <c r="ON36" s="152"/>
      <c r="OO36" s="151"/>
      <c r="OP36" s="152"/>
      <c r="OQ36" s="151"/>
      <c r="OR36" s="152"/>
      <c r="OS36" s="151"/>
      <c r="OT36" s="152"/>
      <c r="OU36" s="151"/>
      <c r="OV36" s="152"/>
      <c r="OW36" s="151"/>
      <c r="OX36" s="152"/>
      <c r="OY36" s="151"/>
      <c r="OZ36" s="152"/>
      <c r="PA36" s="151"/>
      <c r="PB36" s="152"/>
      <c r="PC36" s="151"/>
      <c r="PD36" s="152"/>
      <c r="PE36" s="151"/>
      <c r="PF36" s="152"/>
      <c r="PG36" s="151"/>
      <c r="PH36" s="152"/>
      <c r="PI36" s="151"/>
      <c r="PJ36" s="152"/>
      <c r="PK36" s="151"/>
      <c r="PL36" s="152"/>
      <c r="PM36" s="151"/>
      <c r="PN36" s="152"/>
      <c r="PO36" s="151"/>
      <c r="PP36" s="152"/>
      <c r="PQ36" s="151"/>
      <c r="PR36" s="152"/>
      <c r="PS36" s="151"/>
      <c r="PT36" s="152"/>
      <c r="PU36" s="151"/>
      <c r="PV36" s="152"/>
      <c r="PW36" s="151"/>
      <c r="PX36" s="152"/>
      <c r="PY36" s="151"/>
      <c r="PZ36" s="152"/>
      <c r="QA36" s="151"/>
      <c r="QB36" s="152"/>
      <c r="QC36" s="151"/>
      <c r="QD36" s="152"/>
      <c r="QE36" s="151"/>
      <c r="QF36" s="152"/>
      <c r="QG36" s="151"/>
      <c r="QH36" s="152"/>
      <c r="QI36" s="151"/>
      <c r="QJ36" s="152"/>
      <c r="QK36" s="151"/>
      <c r="QL36" s="152"/>
      <c r="QM36" s="151"/>
      <c r="QN36" s="152"/>
      <c r="QO36" s="151"/>
      <c r="QP36" s="152"/>
      <c r="QQ36" s="151"/>
      <c r="QR36" s="152"/>
      <c r="QS36" s="151"/>
      <c r="QT36" s="152"/>
      <c r="QU36" s="151"/>
      <c r="QV36" s="152"/>
      <c r="QW36" s="151"/>
      <c r="QX36" s="152"/>
      <c r="QY36" s="151"/>
      <c r="QZ36" s="152"/>
      <c r="RA36" s="151"/>
      <c r="RB36" s="152"/>
      <c r="RC36" s="151"/>
      <c r="RD36" s="152"/>
      <c r="RE36" s="151"/>
      <c r="RF36" s="152"/>
      <c r="RG36" s="151"/>
      <c r="RH36" s="152"/>
      <c r="RI36" s="151"/>
      <c r="RJ36" s="152"/>
      <c r="RK36" s="151"/>
      <c r="RL36" s="152"/>
      <c r="RM36" s="151"/>
      <c r="RN36" s="152"/>
      <c r="RO36" s="151"/>
      <c r="RP36" s="152"/>
      <c r="RQ36" s="151"/>
      <c r="RR36" s="152"/>
      <c r="RS36" s="151"/>
      <c r="RT36" s="152"/>
      <c r="RU36" s="151"/>
      <c r="RV36" s="152"/>
      <c r="RW36" s="151"/>
      <c r="RX36" s="152"/>
      <c r="RY36" s="151"/>
      <c r="RZ36" s="152"/>
      <c r="SA36" s="151"/>
      <c r="SB36" s="152"/>
      <c r="SC36" s="151"/>
      <c r="SD36" s="152"/>
      <c r="SE36" s="151"/>
      <c r="SF36" s="152"/>
      <c r="SG36" s="151"/>
      <c r="SH36" s="152"/>
      <c r="SI36" s="151"/>
      <c r="SJ36" s="152"/>
      <c r="SK36" s="151"/>
      <c r="SL36" s="152"/>
      <c r="SM36" s="151"/>
      <c r="SN36" s="152"/>
      <c r="SO36" s="151"/>
      <c r="SP36" s="152"/>
      <c r="SQ36" s="151"/>
      <c r="SR36" s="152"/>
      <c r="SS36" s="151"/>
      <c r="ST36" s="152"/>
      <c r="SU36" s="151"/>
      <c r="SV36" s="152"/>
      <c r="SW36" s="151"/>
      <c r="SX36" s="152"/>
      <c r="SY36" s="151"/>
      <c r="SZ36" s="152"/>
      <c r="TA36" s="151"/>
      <c r="TB36" s="152"/>
      <c r="TC36" s="151"/>
      <c r="TD36" s="152"/>
      <c r="TE36" s="151"/>
      <c r="TF36" s="152"/>
      <c r="TG36" s="151"/>
      <c r="TH36" s="152"/>
      <c r="TI36" s="151"/>
      <c r="TJ36" s="152"/>
      <c r="TK36" s="151"/>
      <c r="TL36" s="152"/>
      <c r="TM36" s="151"/>
      <c r="TN36" s="152"/>
      <c r="TO36" s="151"/>
      <c r="TP36" s="152"/>
      <c r="TQ36" s="151"/>
      <c r="TR36" s="152"/>
      <c r="TS36" s="151"/>
      <c r="TT36" s="152"/>
      <c r="TU36" s="151"/>
      <c r="TV36" s="152"/>
      <c r="TW36" s="151"/>
      <c r="TX36" s="152"/>
      <c r="TY36" s="151"/>
      <c r="TZ36" s="152"/>
      <c r="UA36" s="151"/>
      <c r="UB36" s="152"/>
      <c r="UC36" s="151"/>
      <c r="UD36" s="152"/>
      <c r="UE36" s="151"/>
      <c r="UF36" s="152"/>
      <c r="UG36" s="151"/>
      <c r="UH36" s="152"/>
      <c r="UI36" s="151"/>
      <c r="UJ36" s="152"/>
      <c r="UK36" s="151"/>
      <c r="UL36" s="152"/>
      <c r="UM36" s="151"/>
      <c r="UN36" s="152"/>
      <c r="UO36" s="151"/>
      <c r="UP36" s="152"/>
      <c r="UQ36" s="151"/>
      <c r="UR36" s="152"/>
      <c r="US36" s="151"/>
      <c r="UT36" s="152"/>
      <c r="UU36" s="151"/>
      <c r="UV36" s="152"/>
      <c r="UW36" s="151"/>
      <c r="UX36" s="152"/>
      <c r="UY36" s="151"/>
      <c r="UZ36" s="152"/>
      <c r="VA36" s="151"/>
      <c r="VB36" s="152"/>
      <c r="VC36" s="151"/>
      <c r="VD36" s="152"/>
      <c r="VE36" s="151"/>
      <c r="VF36" s="152"/>
      <c r="VG36" s="151"/>
      <c r="VH36" s="152"/>
      <c r="VI36" s="151"/>
      <c r="VJ36" s="152"/>
      <c r="VK36" s="151"/>
      <c r="VL36" s="152"/>
      <c r="VM36" s="151"/>
      <c r="VN36" s="152"/>
      <c r="VO36" s="151"/>
      <c r="VP36" s="152"/>
      <c r="VQ36" s="151"/>
      <c r="VR36" s="152"/>
      <c r="VS36" s="151"/>
      <c r="VT36" s="152"/>
      <c r="VU36" s="151"/>
      <c r="VV36" s="152"/>
      <c r="VW36" s="151"/>
      <c r="VX36" s="152"/>
      <c r="VY36" s="151"/>
      <c r="VZ36" s="152"/>
      <c r="WA36" s="151"/>
      <c r="WB36" s="152"/>
      <c r="WC36" s="151"/>
      <c r="WD36" s="152"/>
      <c r="WE36" s="151"/>
      <c r="WF36" s="152"/>
      <c r="WG36" s="151"/>
      <c r="WH36" s="152"/>
      <c r="WI36" s="151"/>
      <c r="WJ36" s="152"/>
      <c r="WK36" s="151"/>
      <c r="WL36" s="152"/>
      <c r="WM36" s="151"/>
      <c r="WN36" s="152"/>
      <c r="WO36" s="151"/>
      <c r="WP36" s="152"/>
      <c r="WQ36" s="151"/>
      <c r="WR36" s="152"/>
      <c r="WS36" s="151"/>
      <c r="WT36" s="152"/>
      <c r="WU36" s="151"/>
      <c r="WV36" s="152"/>
      <c r="WW36" s="151"/>
      <c r="WX36" s="152"/>
      <c r="WY36" s="151"/>
      <c r="WZ36" s="152"/>
      <c r="XA36" s="151"/>
      <c r="XB36" s="152"/>
      <c r="XC36" s="151"/>
      <c r="XD36" s="152"/>
      <c r="XE36" s="151"/>
      <c r="XF36" s="152"/>
      <c r="XG36" s="151"/>
      <c r="XH36" s="152"/>
      <c r="XI36" s="151"/>
      <c r="XJ36" s="152"/>
      <c r="XK36" s="151"/>
      <c r="XL36" s="152"/>
      <c r="XM36" s="151"/>
      <c r="XN36" s="152"/>
      <c r="XO36" s="151"/>
      <c r="XP36" s="152"/>
      <c r="XQ36" s="151"/>
      <c r="XR36" s="152"/>
      <c r="XS36" s="151"/>
      <c r="XT36" s="152"/>
      <c r="XU36" s="151"/>
      <c r="XV36" s="152"/>
      <c r="XW36" s="151"/>
      <c r="XX36" s="152"/>
      <c r="XY36" s="151"/>
      <c r="XZ36" s="152"/>
      <c r="YA36" s="151"/>
      <c r="YB36" s="152"/>
      <c r="YC36" s="151"/>
      <c r="YD36" s="152"/>
      <c r="YE36" s="151"/>
      <c r="YF36" s="152"/>
      <c r="YG36" s="151"/>
      <c r="YH36" s="152"/>
      <c r="YI36" s="151"/>
    </row>
    <row r="37" spans="1:659" x14ac:dyDescent="0.25">
      <c r="A37" s="186" t="str">
        <f>IF(INFO_VEHICULES!H18="","",INFO_VEHICULES!H18)</f>
        <v>GIM</v>
      </c>
      <c r="B37" s="187">
        <f>IF(INFO_VEHICULES!B18="","",INFO_VEHICULES!B18)</f>
        <v>5521</v>
      </c>
      <c r="C37" s="187" t="str">
        <f>IF(INFO_VEHICULES!C18="","",INFO_VEHICULES!C18)</f>
        <v>EB-588-XM</v>
      </c>
      <c r="D37" s="189" t="str">
        <f>IF(INFO_VEHICULES!E18="","",INFO_VEHICULES!E18)</f>
        <v>SETRA 515 HD FLIXBUS BARCELONE</v>
      </c>
      <c r="E37" s="191">
        <f>IF(INFO_VEHICULES!C18="","",IF(INFO_VEHICULES!D18="","non rensiegner",INFO_VEHICULES!D18))</f>
        <v>49</v>
      </c>
      <c r="F37" s="152"/>
      <c r="G37" s="151" t="str">
        <f>IF([2]BD!AD34=1,VLOOKUP(CONCATENATE(F35,[2]INFO_VEHICULES!A33),[2]BD!AA34:AB10032,2),"")</f>
        <v/>
      </c>
      <c r="H37" s="152"/>
      <c r="I37" s="151"/>
      <c r="J37" s="152"/>
      <c r="K37" s="151"/>
      <c r="L37" s="152"/>
      <c r="M37" s="151"/>
      <c r="N37" s="152"/>
      <c r="O37" s="151"/>
      <c r="P37" s="152"/>
      <c r="Q37" s="151"/>
      <c r="R37" s="152"/>
      <c r="S37" s="151"/>
      <c r="T37" s="152"/>
      <c r="U37" s="151"/>
      <c r="V37" s="152"/>
      <c r="W37" s="151"/>
      <c r="X37" s="152"/>
      <c r="Y37" s="151"/>
      <c r="Z37" s="152"/>
      <c r="AA37" s="151"/>
      <c r="AB37" s="152"/>
      <c r="AC37" s="151"/>
      <c r="AD37" s="152"/>
      <c r="AE37" s="151"/>
      <c r="AF37" s="152"/>
      <c r="AG37" s="151"/>
      <c r="AH37" s="152"/>
      <c r="AI37" s="151"/>
      <c r="AJ37" s="152"/>
      <c r="AK37" s="151"/>
      <c r="AL37" s="152"/>
      <c r="AM37" s="151"/>
      <c r="AN37" s="152"/>
      <c r="AO37" s="151"/>
      <c r="AP37" s="152"/>
      <c r="AQ37" s="151"/>
      <c r="AR37" s="152"/>
      <c r="AS37" s="151"/>
      <c r="AT37" s="152"/>
      <c r="AU37" s="151"/>
      <c r="AV37" s="152"/>
      <c r="AW37" s="151"/>
      <c r="AX37" s="152"/>
      <c r="AY37" s="151"/>
      <c r="AZ37" s="152"/>
      <c r="BA37" s="151"/>
      <c r="BB37" s="152"/>
      <c r="BC37" s="151"/>
      <c r="BD37" s="152"/>
      <c r="BE37" s="151"/>
      <c r="BF37" s="152"/>
      <c r="BG37" s="151"/>
      <c r="BH37" s="152"/>
      <c r="BI37" s="151"/>
      <c r="BJ37" s="152"/>
      <c r="BK37" s="151"/>
      <c r="BL37" s="152"/>
      <c r="BM37" s="151"/>
      <c r="BN37" s="152"/>
      <c r="BO37" s="151"/>
      <c r="BP37" s="152"/>
      <c r="BQ37" s="151"/>
      <c r="BR37" s="152"/>
      <c r="BS37" s="151"/>
      <c r="BT37" s="152"/>
      <c r="BU37" s="151"/>
      <c r="BV37" s="152"/>
      <c r="BW37" s="151"/>
      <c r="BX37" s="152"/>
      <c r="BY37" s="151"/>
      <c r="BZ37" s="152"/>
      <c r="CA37" s="151"/>
      <c r="CB37" s="152"/>
      <c r="CC37" s="151"/>
      <c r="CD37" s="152"/>
      <c r="CE37" s="151"/>
      <c r="CF37" s="152"/>
      <c r="CG37" s="151"/>
      <c r="CH37" s="152"/>
      <c r="CI37" s="151"/>
      <c r="CJ37" s="152"/>
      <c r="CK37" s="151"/>
      <c r="CL37" s="152"/>
      <c r="CM37" s="151"/>
      <c r="CN37" s="152"/>
      <c r="CO37" s="151"/>
      <c r="CP37" s="152"/>
      <c r="CQ37" s="151"/>
      <c r="CR37" s="152"/>
      <c r="CS37" s="151"/>
      <c r="CT37" s="152"/>
      <c r="CU37" s="151"/>
      <c r="CV37" s="152"/>
      <c r="CW37" s="151"/>
      <c r="CX37" s="152"/>
      <c r="CY37" s="151"/>
      <c r="CZ37" s="152"/>
      <c r="DA37" s="151"/>
      <c r="DB37" s="152"/>
      <c r="DC37" s="151"/>
      <c r="DD37" s="152"/>
      <c r="DE37" s="151"/>
      <c r="DF37" s="152"/>
      <c r="DG37" s="151"/>
      <c r="DH37" s="152"/>
      <c r="DI37" s="151"/>
      <c r="DJ37" s="152"/>
      <c r="DK37" s="151"/>
      <c r="DL37" s="152"/>
      <c r="DM37" s="151"/>
      <c r="DN37" s="152"/>
      <c r="DO37" s="151"/>
      <c r="DP37" s="152"/>
      <c r="DQ37" s="151"/>
      <c r="DR37" s="152"/>
      <c r="DS37" s="151"/>
      <c r="DT37" s="152"/>
      <c r="DU37" s="151"/>
      <c r="DV37" s="152"/>
      <c r="DW37" s="151"/>
      <c r="DX37" s="152"/>
      <c r="DY37" s="151"/>
      <c r="DZ37" s="152"/>
      <c r="EA37" s="151"/>
      <c r="EB37" s="152"/>
      <c r="EC37" s="151"/>
      <c r="ED37" s="152"/>
      <c r="EE37" s="151"/>
      <c r="EF37" s="152"/>
      <c r="EG37" s="151"/>
      <c r="EH37" s="152"/>
      <c r="EI37" s="151"/>
      <c r="EJ37" s="152"/>
      <c r="EK37" s="151"/>
      <c r="EL37" s="152"/>
      <c r="EM37" s="151"/>
      <c r="EN37" s="152"/>
      <c r="EO37" s="151"/>
      <c r="EP37" s="152"/>
      <c r="EQ37" s="151"/>
      <c r="ER37" s="152"/>
      <c r="ES37" s="151"/>
      <c r="ET37" s="152"/>
      <c r="EU37" s="151"/>
      <c r="EV37" s="152"/>
      <c r="EW37" s="151"/>
      <c r="EX37" s="152"/>
      <c r="EY37" s="151"/>
      <c r="EZ37" s="152"/>
      <c r="FA37" s="151"/>
      <c r="FB37" s="152"/>
      <c r="FC37" s="151"/>
      <c r="FD37" s="152"/>
      <c r="FE37" s="151"/>
      <c r="FF37" s="152"/>
      <c r="FG37" s="151"/>
      <c r="FH37" s="152"/>
      <c r="FI37" s="151"/>
      <c r="FJ37" s="152"/>
      <c r="FK37" s="151"/>
      <c r="FL37" s="152"/>
      <c r="FM37" s="151"/>
      <c r="FN37" s="152"/>
      <c r="FO37" s="151"/>
      <c r="FP37" s="152"/>
      <c r="FQ37" s="151"/>
      <c r="FR37" s="152"/>
      <c r="FS37" s="151"/>
      <c r="FT37" s="152"/>
      <c r="FU37" s="151"/>
      <c r="FV37" s="152"/>
      <c r="FW37" s="151"/>
      <c r="FX37" s="152"/>
      <c r="FY37" s="151"/>
      <c r="FZ37" s="152"/>
      <c r="GA37" s="151"/>
      <c r="GB37" s="152"/>
      <c r="GC37" s="151"/>
      <c r="GD37" s="152"/>
      <c r="GE37" s="151"/>
      <c r="GF37" s="152"/>
      <c r="GG37" s="151"/>
      <c r="GH37" s="152"/>
      <c r="GI37" s="151"/>
      <c r="GJ37" s="152"/>
      <c r="GK37" s="151"/>
      <c r="GL37" s="152"/>
      <c r="GM37" s="151"/>
      <c r="GN37" s="152"/>
      <c r="GO37" s="151"/>
      <c r="GP37" s="152"/>
      <c r="GQ37" s="151"/>
      <c r="GR37" s="152"/>
      <c r="GS37" s="151"/>
      <c r="GT37" s="152"/>
      <c r="GU37" s="151"/>
      <c r="GV37" s="152"/>
      <c r="GW37" s="151"/>
      <c r="GX37" s="152"/>
      <c r="GY37" s="151"/>
      <c r="GZ37" s="152"/>
      <c r="HA37" s="151"/>
      <c r="HB37" s="152"/>
      <c r="HC37" s="151"/>
      <c r="HD37" s="152"/>
      <c r="HE37" s="151"/>
      <c r="HF37" s="152"/>
      <c r="HG37" s="151"/>
      <c r="HH37" s="152"/>
      <c r="HI37" s="151"/>
      <c r="HJ37" s="152"/>
      <c r="HK37" s="151"/>
      <c r="HL37" s="152"/>
      <c r="HM37" s="151"/>
      <c r="HN37" s="152"/>
      <c r="HO37" s="151"/>
      <c r="HP37" s="152"/>
      <c r="HQ37" s="151"/>
      <c r="HR37" s="152"/>
      <c r="HS37" s="151"/>
      <c r="HT37" s="152"/>
      <c r="HU37" s="151"/>
      <c r="HV37" s="152"/>
      <c r="HW37" s="151"/>
      <c r="HX37" s="152"/>
      <c r="HY37" s="151"/>
      <c r="HZ37" s="152"/>
      <c r="IA37" s="151"/>
      <c r="IB37" s="152"/>
      <c r="IC37" s="151"/>
      <c r="ID37" s="152"/>
      <c r="IE37" s="151"/>
      <c r="IF37" s="152"/>
      <c r="IG37" s="151"/>
      <c r="IH37" s="152"/>
      <c r="II37" s="151"/>
      <c r="IJ37" s="152"/>
      <c r="IK37" s="151"/>
      <c r="IL37" s="152"/>
      <c r="IM37" s="151"/>
      <c r="IN37" s="152"/>
      <c r="IO37" s="151"/>
      <c r="IP37" s="152"/>
      <c r="IQ37" s="151"/>
      <c r="IR37" s="152"/>
      <c r="IS37" s="151"/>
      <c r="IT37" s="152"/>
      <c r="IU37" s="151"/>
      <c r="IV37" s="152"/>
      <c r="IW37" s="151"/>
      <c r="IX37" s="152"/>
      <c r="IY37" s="151"/>
      <c r="IZ37" s="152"/>
      <c r="JA37" s="151"/>
      <c r="JB37" s="152"/>
      <c r="JC37" s="151"/>
      <c r="JD37" s="152"/>
      <c r="JE37" s="151"/>
      <c r="JF37" s="152"/>
      <c r="JG37" s="151"/>
      <c r="JH37" s="152"/>
      <c r="JI37" s="151"/>
      <c r="JJ37" s="152"/>
      <c r="JK37" s="151"/>
      <c r="JL37" s="152"/>
      <c r="JM37" s="151"/>
      <c r="JN37" s="152"/>
      <c r="JO37" s="151"/>
      <c r="JP37" s="152"/>
      <c r="JQ37" s="151"/>
      <c r="JR37" s="152"/>
      <c r="JS37" s="151"/>
      <c r="JT37" s="152"/>
      <c r="JU37" s="151"/>
      <c r="JV37" s="152"/>
      <c r="JW37" s="151"/>
      <c r="JX37" s="152"/>
      <c r="JY37" s="151"/>
      <c r="JZ37" s="152"/>
      <c r="KA37" s="151"/>
      <c r="KB37" s="152"/>
      <c r="KC37" s="151"/>
      <c r="KD37" s="152"/>
      <c r="KE37" s="151"/>
      <c r="KF37" s="152"/>
      <c r="KG37" s="151"/>
      <c r="KH37" s="152"/>
      <c r="KI37" s="151"/>
      <c r="KJ37" s="152"/>
      <c r="KK37" s="151"/>
      <c r="KL37" s="152"/>
      <c r="KM37" s="151"/>
      <c r="KN37" s="152"/>
      <c r="KO37" s="151"/>
      <c r="KP37" s="152"/>
      <c r="KQ37" s="151"/>
      <c r="KR37" s="152"/>
      <c r="KS37" s="151"/>
      <c r="KT37" s="152"/>
      <c r="KU37" s="151"/>
      <c r="KV37" s="152"/>
      <c r="KW37" s="151"/>
      <c r="KX37" s="152"/>
      <c r="KY37" s="151"/>
      <c r="KZ37" s="152"/>
      <c r="LA37" s="151"/>
      <c r="LB37" s="152"/>
      <c r="LC37" s="151"/>
      <c r="LD37" s="152"/>
      <c r="LE37" s="151"/>
      <c r="LF37" s="152"/>
      <c r="LG37" s="151"/>
      <c r="LH37" s="152"/>
      <c r="LI37" s="151"/>
      <c r="LJ37" s="152"/>
      <c r="LK37" s="151"/>
      <c r="LL37" s="152"/>
      <c r="LM37" s="151"/>
      <c r="LN37" s="152"/>
      <c r="LO37" s="151"/>
      <c r="LP37" s="152"/>
      <c r="LQ37" s="151"/>
      <c r="LR37" s="152"/>
      <c r="LS37" s="151"/>
      <c r="LT37" s="152"/>
      <c r="LU37" s="151"/>
      <c r="LV37" s="152"/>
      <c r="LW37" s="151"/>
      <c r="LX37" s="152"/>
      <c r="LY37" s="151"/>
      <c r="LZ37" s="152"/>
      <c r="MA37" s="151"/>
      <c r="MB37" s="152"/>
      <c r="MC37" s="151"/>
      <c r="MD37" s="152"/>
      <c r="ME37" s="151"/>
      <c r="MF37" s="152"/>
      <c r="MG37" s="151"/>
      <c r="MH37" s="152"/>
      <c r="MI37" s="151"/>
      <c r="MJ37" s="152"/>
      <c r="MK37" s="151"/>
      <c r="ML37" s="152"/>
      <c r="MM37" s="151"/>
      <c r="MN37" s="152"/>
      <c r="MO37" s="151"/>
      <c r="MP37" s="152"/>
      <c r="MQ37" s="151"/>
      <c r="MR37" s="152"/>
      <c r="MS37" s="151"/>
      <c r="MT37" s="152"/>
      <c r="MU37" s="151"/>
      <c r="MV37" s="152"/>
      <c r="MW37" s="151"/>
      <c r="MX37" s="152"/>
      <c r="MY37" s="151"/>
      <c r="MZ37" s="152"/>
      <c r="NA37" s="151"/>
      <c r="NB37" s="152"/>
      <c r="NC37" s="151"/>
      <c r="ND37" s="152"/>
      <c r="NE37" s="151"/>
      <c r="NF37" s="152"/>
      <c r="NG37" s="151"/>
      <c r="NH37" s="152"/>
      <c r="NI37" s="151"/>
      <c r="NJ37" s="152"/>
      <c r="NK37" s="151"/>
      <c r="NL37" s="152"/>
      <c r="NM37" s="151"/>
      <c r="NN37" s="152"/>
      <c r="NO37" s="151"/>
      <c r="NP37" s="152"/>
      <c r="NQ37" s="151"/>
      <c r="NR37" s="152"/>
      <c r="NS37" s="151"/>
      <c r="NT37" s="152"/>
      <c r="NU37" s="151"/>
      <c r="NV37" s="152"/>
      <c r="NW37" s="151"/>
      <c r="NX37" s="152"/>
      <c r="NY37" s="151"/>
      <c r="NZ37" s="152"/>
      <c r="OA37" s="151"/>
      <c r="OB37" s="152"/>
      <c r="OC37" s="151"/>
      <c r="OD37" s="152"/>
      <c r="OE37" s="151"/>
      <c r="OF37" s="152"/>
      <c r="OG37" s="151"/>
      <c r="OH37" s="152"/>
      <c r="OI37" s="151"/>
      <c r="OJ37" s="152"/>
      <c r="OK37" s="151"/>
      <c r="OL37" s="152"/>
      <c r="OM37" s="151"/>
      <c r="ON37" s="152"/>
      <c r="OO37" s="151"/>
      <c r="OP37" s="152"/>
      <c r="OQ37" s="151"/>
      <c r="OR37" s="152"/>
      <c r="OS37" s="151"/>
      <c r="OT37" s="152"/>
      <c r="OU37" s="151"/>
      <c r="OV37" s="152"/>
      <c r="OW37" s="151"/>
      <c r="OX37" s="152"/>
      <c r="OY37" s="151"/>
      <c r="OZ37" s="152"/>
      <c r="PA37" s="151"/>
      <c r="PB37" s="152"/>
      <c r="PC37" s="151"/>
      <c r="PD37" s="152"/>
      <c r="PE37" s="151"/>
      <c r="PF37" s="152"/>
      <c r="PG37" s="151"/>
      <c r="PH37" s="152"/>
      <c r="PI37" s="151"/>
      <c r="PJ37" s="152"/>
      <c r="PK37" s="151"/>
      <c r="PL37" s="152"/>
      <c r="PM37" s="151"/>
      <c r="PN37" s="152"/>
      <c r="PO37" s="151"/>
      <c r="PP37" s="152"/>
      <c r="PQ37" s="151"/>
      <c r="PR37" s="152"/>
      <c r="PS37" s="151"/>
      <c r="PT37" s="152"/>
      <c r="PU37" s="151"/>
      <c r="PV37" s="152"/>
      <c r="PW37" s="151"/>
      <c r="PX37" s="152"/>
      <c r="PY37" s="151"/>
      <c r="PZ37" s="152"/>
      <c r="QA37" s="151"/>
      <c r="QB37" s="152"/>
      <c r="QC37" s="151"/>
      <c r="QD37" s="152"/>
      <c r="QE37" s="151"/>
      <c r="QF37" s="152"/>
      <c r="QG37" s="151"/>
      <c r="QH37" s="152"/>
      <c r="QI37" s="151"/>
      <c r="QJ37" s="152"/>
      <c r="QK37" s="151"/>
      <c r="QL37" s="152"/>
      <c r="QM37" s="151"/>
      <c r="QN37" s="152"/>
      <c r="QO37" s="151"/>
      <c r="QP37" s="152"/>
      <c r="QQ37" s="151"/>
      <c r="QR37" s="152"/>
      <c r="QS37" s="151"/>
      <c r="QT37" s="152"/>
      <c r="QU37" s="151"/>
      <c r="QV37" s="152"/>
      <c r="QW37" s="151"/>
      <c r="QX37" s="152"/>
      <c r="QY37" s="151"/>
      <c r="QZ37" s="152"/>
      <c r="RA37" s="151"/>
      <c r="RB37" s="152"/>
      <c r="RC37" s="151"/>
      <c r="RD37" s="152"/>
      <c r="RE37" s="151"/>
      <c r="RF37" s="152"/>
      <c r="RG37" s="151"/>
      <c r="RH37" s="152"/>
      <c r="RI37" s="151"/>
      <c r="RJ37" s="152"/>
      <c r="RK37" s="151"/>
      <c r="RL37" s="152"/>
      <c r="RM37" s="151"/>
      <c r="RN37" s="152"/>
      <c r="RO37" s="151"/>
      <c r="RP37" s="152"/>
      <c r="RQ37" s="151"/>
      <c r="RR37" s="152"/>
      <c r="RS37" s="151"/>
      <c r="RT37" s="152"/>
      <c r="RU37" s="151"/>
      <c r="RV37" s="152"/>
      <c r="RW37" s="151"/>
      <c r="RX37" s="152"/>
      <c r="RY37" s="151"/>
      <c r="RZ37" s="152"/>
      <c r="SA37" s="151"/>
      <c r="SB37" s="152"/>
      <c r="SC37" s="151"/>
      <c r="SD37" s="152"/>
      <c r="SE37" s="151"/>
      <c r="SF37" s="152"/>
      <c r="SG37" s="151"/>
      <c r="SH37" s="152"/>
      <c r="SI37" s="151"/>
      <c r="SJ37" s="152"/>
      <c r="SK37" s="151"/>
      <c r="SL37" s="152"/>
      <c r="SM37" s="151"/>
      <c r="SN37" s="152"/>
      <c r="SO37" s="151"/>
      <c r="SP37" s="152"/>
      <c r="SQ37" s="151"/>
      <c r="SR37" s="152"/>
      <c r="SS37" s="151"/>
      <c r="ST37" s="152"/>
      <c r="SU37" s="151"/>
      <c r="SV37" s="152"/>
      <c r="SW37" s="151"/>
      <c r="SX37" s="152"/>
      <c r="SY37" s="151"/>
      <c r="SZ37" s="152"/>
      <c r="TA37" s="151"/>
      <c r="TB37" s="152"/>
      <c r="TC37" s="151"/>
      <c r="TD37" s="152"/>
      <c r="TE37" s="151"/>
      <c r="TF37" s="152"/>
      <c r="TG37" s="151"/>
      <c r="TH37" s="152"/>
      <c r="TI37" s="151"/>
      <c r="TJ37" s="152"/>
      <c r="TK37" s="151"/>
      <c r="TL37" s="152"/>
      <c r="TM37" s="151"/>
      <c r="TN37" s="152"/>
      <c r="TO37" s="151"/>
      <c r="TP37" s="152"/>
      <c r="TQ37" s="151"/>
      <c r="TR37" s="152"/>
      <c r="TS37" s="151"/>
      <c r="TT37" s="152"/>
      <c r="TU37" s="151"/>
      <c r="TV37" s="152"/>
      <c r="TW37" s="151"/>
      <c r="TX37" s="152"/>
      <c r="TY37" s="151"/>
      <c r="TZ37" s="152"/>
      <c r="UA37" s="151"/>
      <c r="UB37" s="152"/>
      <c r="UC37" s="151"/>
      <c r="UD37" s="152"/>
      <c r="UE37" s="151"/>
      <c r="UF37" s="152"/>
      <c r="UG37" s="151"/>
      <c r="UH37" s="152"/>
      <c r="UI37" s="151"/>
      <c r="UJ37" s="152"/>
      <c r="UK37" s="151"/>
      <c r="UL37" s="152"/>
      <c r="UM37" s="151"/>
      <c r="UN37" s="152"/>
      <c r="UO37" s="151"/>
      <c r="UP37" s="152"/>
      <c r="UQ37" s="151"/>
      <c r="UR37" s="152"/>
      <c r="US37" s="151"/>
      <c r="UT37" s="152"/>
      <c r="UU37" s="151"/>
      <c r="UV37" s="152"/>
      <c r="UW37" s="151"/>
      <c r="UX37" s="152"/>
      <c r="UY37" s="151"/>
      <c r="UZ37" s="152"/>
      <c r="VA37" s="151"/>
      <c r="VB37" s="152"/>
      <c r="VC37" s="151"/>
      <c r="VD37" s="152"/>
      <c r="VE37" s="151"/>
      <c r="VF37" s="152"/>
      <c r="VG37" s="151"/>
      <c r="VH37" s="152"/>
      <c r="VI37" s="151"/>
      <c r="VJ37" s="152"/>
      <c r="VK37" s="151"/>
      <c r="VL37" s="152"/>
      <c r="VM37" s="151"/>
      <c r="VN37" s="152"/>
      <c r="VO37" s="151"/>
      <c r="VP37" s="152"/>
      <c r="VQ37" s="151"/>
      <c r="VR37" s="152"/>
      <c r="VS37" s="151"/>
      <c r="VT37" s="152"/>
      <c r="VU37" s="151"/>
      <c r="VV37" s="152"/>
      <c r="VW37" s="151"/>
      <c r="VX37" s="152"/>
      <c r="VY37" s="151"/>
      <c r="VZ37" s="152"/>
      <c r="WA37" s="151"/>
      <c r="WB37" s="152"/>
      <c r="WC37" s="151"/>
      <c r="WD37" s="152"/>
      <c r="WE37" s="151"/>
      <c r="WF37" s="152"/>
      <c r="WG37" s="151"/>
      <c r="WH37" s="152"/>
      <c r="WI37" s="151"/>
      <c r="WJ37" s="152"/>
      <c r="WK37" s="151"/>
      <c r="WL37" s="152"/>
      <c r="WM37" s="151"/>
      <c r="WN37" s="152"/>
      <c r="WO37" s="151"/>
      <c r="WP37" s="152"/>
      <c r="WQ37" s="151"/>
      <c r="WR37" s="152"/>
      <c r="WS37" s="151"/>
      <c r="WT37" s="152"/>
      <c r="WU37" s="151"/>
      <c r="WV37" s="152"/>
      <c r="WW37" s="151"/>
      <c r="WX37" s="152"/>
      <c r="WY37" s="151"/>
      <c r="WZ37" s="152"/>
      <c r="XA37" s="151"/>
      <c r="XB37" s="152"/>
      <c r="XC37" s="151"/>
      <c r="XD37" s="152"/>
      <c r="XE37" s="151"/>
      <c r="XF37" s="152"/>
      <c r="XG37" s="151"/>
      <c r="XH37" s="152"/>
      <c r="XI37" s="151"/>
      <c r="XJ37" s="152"/>
      <c r="XK37" s="151"/>
      <c r="XL37" s="152"/>
      <c r="XM37" s="151"/>
      <c r="XN37" s="152"/>
      <c r="XO37" s="151"/>
      <c r="XP37" s="152"/>
      <c r="XQ37" s="151"/>
      <c r="XR37" s="152"/>
      <c r="XS37" s="151"/>
      <c r="XT37" s="152"/>
      <c r="XU37" s="151"/>
      <c r="XV37" s="152"/>
      <c r="XW37" s="151"/>
      <c r="XX37" s="152"/>
      <c r="XY37" s="151"/>
      <c r="XZ37" s="152"/>
      <c r="YA37" s="151"/>
      <c r="YB37" s="152"/>
      <c r="YC37" s="151"/>
      <c r="YD37" s="152"/>
      <c r="YE37" s="151"/>
      <c r="YF37" s="152"/>
      <c r="YG37" s="151"/>
      <c r="YH37" s="152"/>
      <c r="YI37" s="151"/>
    </row>
    <row r="38" spans="1:659" x14ac:dyDescent="0.25">
      <c r="A38" s="179"/>
      <c r="B38" s="188"/>
      <c r="C38" s="188"/>
      <c r="D38" s="190"/>
      <c r="E38" s="192"/>
      <c r="F38" s="152"/>
      <c r="G38" s="151"/>
      <c r="H38" s="152"/>
      <c r="I38" s="151"/>
      <c r="J38" s="152"/>
      <c r="K38" s="151"/>
      <c r="L38" s="152"/>
      <c r="M38" s="151"/>
      <c r="N38" s="152"/>
      <c r="O38" s="151"/>
      <c r="P38" s="152"/>
      <c r="Q38" s="151"/>
      <c r="R38" s="152"/>
      <c r="S38" s="151"/>
      <c r="T38" s="152"/>
      <c r="U38" s="151"/>
      <c r="V38" s="152"/>
      <c r="W38" s="151"/>
      <c r="X38" s="152"/>
      <c r="Y38" s="151"/>
      <c r="Z38" s="152"/>
      <c r="AA38" s="151"/>
      <c r="AB38" s="152"/>
      <c r="AC38" s="151"/>
      <c r="AD38" s="152"/>
      <c r="AE38" s="151"/>
      <c r="AF38" s="152"/>
      <c r="AG38" s="151"/>
      <c r="AH38" s="152"/>
      <c r="AI38" s="151"/>
      <c r="AJ38" s="152"/>
      <c r="AK38" s="151"/>
      <c r="AL38" s="152"/>
      <c r="AM38" s="151"/>
      <c r="AN38" s="152"/>
      <c r="AO38" s="151"/>
      <c r="AP38" s="152"/>
      <c r="AQ38" s="151"/>
      <c r="AR38" s="152"/>
      <c r="AS38" s="151"/>
      <c r="AT38" s="152"/>
      <c r="AU38" s="151"/>
      <c r="AV38" s="152"/>
      <c r="AW38" s="151"/>
      <c r="AX38" s="152"/>
      <c r="AY38" s="151"/>
      <c r="AZ38" s="152"/>
      <c r="BA38" s="151"/>
      <c r="BB38" s="152"/>
      <c r="BC38" s="151"/>
      <c r="BD38" s="152"/>
      <c r="BE38" s="151"/>
      <c r="BF38" s="152"/>
      <c r="BG38" s="151"/>
      <c r="BH38" s="152"/>
      <c r="BI38" s="151"/>
      <c r="BJ38" s="152"/>
      <c r="BK38" s="151"/>
      <c r="BL38" s="152"/>
      <c r="BM38" s="151"/>
      <c r="BN38" s="152"/>
      <c r="BO38" s="151"/>
      <c r="BP38" s="152"/>
      <c r="BQ38" s="151"/>
      <c r="BR38" s="152"/>
      <c r="BS38" s="151"/>
      <c r="BT38" s="152"/>
      <c r="BU38" s="151"/>
      <c r="BV38" s="152"/>
      <c r="BW38" s="151"/>
      <c r="BX38" s="152"/>
      <c r="BY38" s="151"/>
      <c r="BZ38" s="152"/>
      <c r="CA38" s="151"/>
      <c r="CB38" s="152"/>
      <c r="CC38" s="151"/>
      <c r="CD38" s="152"/>
      <c r="CE38" s="151"/>
      <c r="CF38" s="152"/>
      <c r="CG38" s="151"/>
      <c r="CH38" s="152"/>
      <c r="CI38" s="151"/>
      <c r="CJ38" s="152"/>
      <c r="CK38" s="151"/>
      <c r="CL38" s="152"/>
      <c r="CM38" s="151"/>
      <c r="CN38" s="152"/>
      <c r="CO38" s="151"/>
      <c r="CP38" s="152"/>
      <c r="CQ38" s="151"/>
      <c r="CR38" s="152"/>
      <c r="CS38" s="151"/>
      <c r="CT38" s="152"/>
      <c r="CU38" s="151"/>
      <c r="CV38" s="152"/>
      <c r="CW38" s="151"/>
      <c r="CX38" s="152"/>
      <c r="CY38" s="151"/>
      <c r="CZ38" s="152"/>
      <c r="DA38" s="151"/>
      <c r="DB38" s="152"/>
      <c r="DC38" s="151"/>
      <c r="DD38" s="152"/>
      <c r="DE38" s="151"/>
      <c r="DF38" s="152"/>
      <c r="DG38" s="151"/>
      <c r="DH38" s="152"/>
      <c r="DI38" s="151"/>
      <c r="DJ38" s="152"/>
      <c r="DK38" s="151"/>
      <c r="DL38" s="152"/>
      <c r="DM38" s="151"/>
      <c r="DN38" s="152"/>
      <c r="DO38" s="151"/>
      <c r="DP38" s="152"/>
      <c r="DQ38" s="151"/>
      <c r="DR38" s="152"/>
      <c r="DS38" s="151"/>
      <c r="DT38" s="152"/>
      <c r="DU38" s="151"/>
      <c r="DV38" s="152"/>
      <c r="DW38" s="151"/>
      <c r="DX38" s="152"/>
      <c r="DY38" s="151"/>
      <c r="DZ38" s="152"/>
      <c r="EA38" s="151"/>
      <c r="EB38" s="152"/>
      <c r="EC38" s="151"/>
      <c r="ED38" s="152"/>
      <c r="EE38" s="151"/>
      <c r="EF38" s="152"/>
      <c r="EG38" s="151"/>
      <c r="EH38" s="152"/>
      <c r="EI38" s="151"/>
      <c r="EJ38" s="152"/>
      <c r="EK38" s="151"/>
      <c r="EL38" s="152"/>
      <c r="EM38" s="151"/>
      <c r="EN38" s="152"/>
      <c r="EO38" s="151"/>
      <c r="EP38" s="152"/>
      <c r="EQ38" s="151"/>
      <c r="ER38" s="152"/>
      <c r="ES38" s="151"/>
      <c r="ET38" s="152"/>
      <c r="EU38" s="151"/>
      <c r="EV38" s="152"/>
      <c r="EW38" s="151"/>
      <c r="EX38" s="152"/>
      <c r="EY38" s="151"/>
      <c r="EZ38" s="152"/>
      <c r="FA38" s="151"/>
      <c r="FB38" s="152"/>
      <c r="FC38" s="151"/>
      <c r="FD38" s="152"/>
      <c r="FE38" s="151"/>
      <c r="FF38" s="152"/>
      <c r="FG38" s="151"/>
      <c r="FH38" s="152"/>
      <c r="FI38" s="151"/>
      <c r="FJ38" s="152"/>
      <c r="FK38" s="151"/>
      <c r="FL38" s="152"/>
      <c r="FM38" s="151"/>
      <c r="FN38" s="152"/>
      <c r="FO38" s="151"/>
      <c r="FP38" s="152"/>
      <c r="FQ38" s="151"/>
      <c r="FR38" s="152"/>
      <c r="FS38" s="151"/>
      <c r="FT38" s="152"/>
      <c r="FU38" s="151"/>
      <c r="FV38" s="152"/>
      <c r="FW38" s="151"/>
      <c r="FX38" s="152"/>
      <c r="FY38" s="151"/>
      <c r="FZ38" s="152"/>
      <c r="GA38" s="151"/>
      <c r="GB38" s="152"/>
      <c r="GC38" s="151"/>
      <c r="GD38" s="152"/>
      <c r="GE38" s="151"/>
      <c r="GF38" s="152"/>
      <c r="GG38" s="151"/>
      <c r="GH38" s="152"/>
      <c r="GI38" s="151"/>
      <c r="GJ38" s="152"/>
      <c r="GK38" s="151"/>
      <c r="GL38" s="152"/>
      <c r="GM38" s="151"/>
      <c r="GN38" s="152"/>
      <c r="GO38" s="151"/>
      <c r="GP38" s="152"/>
      <c r="GQ38" s="151"/>
      <c r="GR38" s="152"/>
      <c r="GS38" s="151"/>
      <c r="GT38" s="152"/>
      <c r="GU38" s="151"/>
      <c r="GV38" s="152"/>
      <c r="GW38" s="151"/>
      <c r="GX38" s="152"/>
      <c r="GY38" s="151"/>
      <c r="GZ38" s="152"/>
      <c r="HA38" s="151"/>
      <c r="HB38" s="152"/>
      <c r="HC38" s="151"/>
      <c r="HD38" s="152"/>
      <c r="HE38" s="151"/>
      <c r="HF38" s="152"/>
      <c r="HG38" s="151"/>
      <c r="HH38" s="152"/>
      <c r="HI38" s="151"/>
      <c r="HJ38" s="152"/>
      <c r="HK38" s="151"/>
      <c r="HL38" s="152"/>
      <c r="HM38" s="151"/>
      <c r="HN38" s="152"/>
      <c r="HO38" s="151"/>
      <c r="HP38" s="152"/>
      <c r="HQ38" s="151"/>
      <c r="HR38" s="152"/>
      <c r="HS38" s="151"/>
      <c r="HT38" s="152"/>
      <c r="HU38" s="151"/>
      <c r="HV38" s="152"/>
      <c r="HW38" s="151"/>
      <c r="HX38" s="152"/>
      <c r="HY38" s="151"/>
      <c r="HZ38" s="152"/>
      <c r="IA38" s="151"/>
      <c r="IB38" s="152"/>
      <c r="IC38" s="151"/>
      <c r="ID38" s="152"/>
      <c r="IE38" s="151"/>
      <c r="IF38" s="152"/>
      <c r="IG38" s="151"/>
      <c r="IH38" s="152"/>
      <c r="II38" s="151"/>
      <c r="IJ38" s="152"/>
      <c r="IK38" s="151"/>
      <c r="IL38" s="152"/>
      <c r="IM38" s="151"/>
      <c r="IN38" s="152"/>
      <c r="IO38" s="151"/>
      <c r="IP38" s="152"/>
      <c r="IQ38" s="151"/>
      <c r="IR38" s="152"/>
      <c r="IS38" s="151"/>
      <c r="IT38" s="152"/>
      <c r="IU38" s="151"/>
      <c r="IV38" s="152"/>
      <c r="IW38" s="151"/>
      <c r="IX38" s="152"/>
      <c r="IY38" s="151"/>
      <c r="IZ38" s="152"/>
      <c r="JA38" s="151"/>
      <c r="JB38" s="152"/>
      <c r="JC38" s="151"/>
      <c r="JD38" s="152"/>
      <c r="JE38" s="151"/>
      <c r="JF38" s="152"/>
      <c r="JG38" s="151"/>
      <c r="JH38" s="152"/>
      <c r="JI38" s="151"/>
      <c r="JJ38" s="152"/>
      <c r="JK38" s="151"/>
      <c r="JL38" s="152"/>
      <c r="JM38" s="151"/>
      <c r="JN38" s="152"/>
      <c r="JO38" s="151"/>
      <c r="JP38" s="152"/>
      <c r="JQ38" s="151"/>
      <c r="JR38" s="152"/>
      <c r="JS38" s="151"/>
      <c r="JT38" s="152"/>
      <c r="JU38" s="151"/>
      <c r="JV38" s="152"/>
      <c r="JW38" s="151"/>
      <c r="JX38" s="152"/>
      <c r="JY38" s="151"/>
      <c r="JZ38" s="152"/>
      <c r="KA38" s="151"/>
      <c r="KB38" s="152"/>
      <c r="KC38" s="151"/>
      <c r="KD38" s="152"/>
      <c r="KE38" s="151"/>
      <c r="KF38" s="152"/>
      <c r="KG38" s="151"/>
      <c r="KH38" s="152"/>
      <c r="KI38" s="151"/>
      <c r="KJ38" s="152"/>
      <c r="KK38" s="151"/>
      <c r="KL38" s="152"/>
      <c r="KM38" s="151"/>
      <c r="KN38" s="152"/>
      <c r="KO38" s="151"/>
      <c r="KP38" s="152"/>
      <c r="KQ38" s="151"/>
      <c r="KR38" s="152"/>
      <c r="KS38" s="151"/>
      <c r="KT38" s="152"/>
      <c r="KU38" s="151"/>
      <c r="KV38" s="152"/>
      <c r="KW38" s="151"/>
      <c r="KX38" s="152"/>
      <c r="KY38" s="151"/>
      <c r="KZ38" s="152"/>
      <c r="LA38" s="151"/>
      <c r="LB38" s="152"/>
      <c r="LC38" s="151"/>
      <c r="LD38" s="152"/>
      <c r="LE38" s="151"/>
      <c r="LF38" s="152"/>
      <c r="LG38" s="151"/>
      <c r="LH38" s="152"/>
      <c r="LI38" s="151"/>
      <c r="LJ38" s="152"/>
      <c r="LK38" s="151"/>
      <c r="LL38" s="152"/>
      <c r="LM38" s="151"/>
      <c r="LN38" s="152"/>
      <c r="LO38" s="151"/>
      <c r="LP38" s="152"/>
      <c r="LQ38" s="151"/>
      <c r="LR38" s="152"/>
      <c r="LS38" s="151"/>
      <c r="LT38" s="152"/>
      <c r="LU38" s="151"/>
      <c r="LV38" s="152"/>
      <c r="LW38" s="151"/>
      <c r="LX38" s="152"/>
      <c r="LY38" s="151"/>
      <c r="LZ38" s="152"/>
      <c r="MA38" s="151"/>
      <c r="MB38" s="152"/>
      <c r="MC38" s="151"/>
      <c r="MD38" s="152"/>
      <c r="ME38" s="151"/>
      <c r="MF38" s="152"/>
      <c r="MG38" s="151"/>
      <c r="MH38" s="152"/>
      <c r="MI38" s="151"/>
      <c r="MJ38" s="152"/>
      <c r="MK38" s="151"/>
      <c r="ML38" s="152"/>
      <c r="MM38" s="151"/>
      <c r="MN38" s="152"/>
      <c r="MO38" s="151"/>
      <c r="MP38" s="152"/>
      <c r="MQ38" s="151"/>
      <c r="MR38" s="152"/>
      <c r="MS38" s="151"/>
      <c r="MT38" s="152"/>
      <c r="MU38" s="151"/>
      <c r="MV38" s="152"/>
      <c r="MW38" s="151"/>
      <c r="MX38" s="152"/>
      <c r="MY38" s="151"/>
      <c r="MZ38" s="152"/>
      <c r="NA38" s="151"/>
      <c r="NB38" s="152"/>
      <c r="NC38" s="151"/>
      <c r="ND38" s="152"/>
      <c r="NE38" s="151"/>
      <c r="NF38" s="152"/>
      <c r="NG38" s="151"/>
      <c r="NH38" s="152"/>
      <c r="NI38" s="151"/>
      <c r="NJ38" s="152"/>
      <c r="NK38" s="151"/>
      <c r="NL38" s="152"/>
      <c r="NM38" s="151"/>
      <c r="NN38" s="152"/>
      <c r="NO38" s="151"/>
      <c r="NP38" s="152"/>
      <c r="NQ38" s="151"/>
      <c r="NR38" s="152"/>
      <c r="NS38" s="151"/>
      <c r="NT38" s="152"/>
      <c r="NU38" s="151"/>
      <c r="NV38" s="152"/>
      <c r="NW38" s="151"/>
      <c r="NX38" s="152"/>
      <c r="NY38" s="151"/>
      <c r="NZ38" s="152"/>
      <c r="OA38" s="151"/>
      <c r="OB38" s="152"/>
      <c r="OC38" s="151"/>
      <c r="OD38" s="152"/>
      <c r="OE38" s="151"/>
      <c r="OF38" s="152"/>
      <c r="OG38" s="151"/>
      <c r="OH38" s="152"/>
      <c r="OI38" s="151"/>
      <c r="OJ38" s="152"/>
      <c r="OK38" s="151"/>
      <c r="OL38" s="152"/>
      <c r="OM38" s="151"/>
      <c r="ON38" s="152"/>
      <c r="OO38" s="151"/>
      <c r="OP38" s="152"/>
      <c r="OQ38" s="151"/>
      <c r="OR38" s="152"/>
      <c r="OS38" s="151"/>
      <c r="OT38" s="152"/>
      <c r="OU38" s="151"/>
      <c r="OV38" s="152"/>
      <c r="OW38" s="151"/>
      <c r="OX38" s="152"/>
      <c r="OY38" s="151"/>
      <c r="OZ38" s="152"/>
      <c r="PA38" s="151"/>
      <c r="PB38" s="152"/>
      <c r="PC38" s="151"/>
      <c r="PD38" s="152"/>
      <c r="PE38" s="151"/>
      <c r="PF38" s="152"/>
      <c r="PG38" s="151"/>
      <c r="PH38" s="152"/>
      <c r="PI38" s="151"/>
      <c r="PJ38" s="152"/>
      <c r="PK38" s="151"/>
      <c r="PL38" s="152"/>
      <c r="PM38" s="151"/>
      <c r="PN38" s="152"/>
      <c r="PO38" s="151"/>
      <c r="PP38" s="152"/>
      <c r="PQ38" s="151"/>
      <c r="PR38" s="152"/>
      <c r="PS38" s="151"/>
      <c r="PT38" s="152"/>
      <c r="PU38" s="151"/>
      <c r="PV38" s="152"/>
      <c r="PW38" s="151"/>
      <c r="PX38" s="152"/>
      <c r="PY38" s="151"/>
      <c r="PZ38" s="152"/>
      <c r="QA38" s="151"/>
      <c r="QB38" s="152"/>
      <c r="QC38" s="151"/>
      <c r="QD38" s="152"/>
      <c r="QE38" s="151"/>
      <c r="QF38" s="152"/>
      <c r="QG38" s="151"/>
      <c r="QH38" s="152"/>
      <c r="QI38" s="151"/>
      <c r="QJ38" s="152"/>
      <c r="QK38" s="151"/>
      <c r="QL38" s="152"/>
      <c r="QM38" s="151"/>
      <c r="QN38" s="152"/>
      <c r="QO38" s="151"/>
      <c r="QP38" s="152"/>
      <c r="QQ38" s="151"/>
      <c r="QR38" s="152"/>
      <c r="QS38" s="151"/>
      <c r="QT38" s="152"/>
      <c r="QU38" s="151"/>
      <c r="QV38" s="152"/>
      <c r="QW38" s="151"/>
      <c r="QX38" s="152"/>
      <c r="QY38" s="151"/>
      <c r="QZ38" s="152"/>
      <c r="RA38" s="151"/>
      <c r="RB38" s="152"/>
      <c r="RC38" s="151"/>
      <c r="RD38" s="152"/>
      <c r="RE38" s="151"/>
      <c r="RF38" s="152"/>
      <c r="RG38" s="151"/>
      <c r="RH38" s="152"/>
      <c r="RI38" s="151"/>
      <c r="RJ38" s="152"/>
      <c r="RK38" s="151"/>
      <c r="RL38" s="152"/>
      <c r="RM38" s="151"/>
      <c r="RN38" s="152"/>
      <c r="RO38" s="151"/>
      <c r="RP38" s="152"/>
      <c r="RQ38" s="151"/>
      <c r="RR38" s="152"/>
      <c r="RS38" s="151"/>
      <c r="RT38" s="152"/>
      <c r="RU38" s="151"/>
      <c r="RV38" s="152"/>
      <c r="RW38" s="151"/>
      <c r="RX38" s="152"/>
      <c r="RY38" s="151"/>
      <c r="RZ38" s="152"/>
      <c r="SA38" s="151"/>
      <c r="SB38" s="152"/>
      <c r="SC38" s="151"/>
      <c r="SD38" s="152"/>
      <c r="SE38" s="151"/>
      <c r="SF38" s="152"/>
      <c r="SG38" s="151"/>
      <c r="SH38" s="152"/>
      <c r="SI38" s="151"/>
      <c r="SJ38" s="152"/>
      <c r="SK38" s="151"/>
      <c r="SL38" s="152"/>
      <c r="SM38" s="151"/>
      <c r="SN38" s="152"/>
      <c r="SO38" s="151"/>
      <c r="SP38" s="152"/>
      <c r="SQ38" s="151"/>
      <c r="SR38" s="152"/>
      <c r="SS38" s="151"/>
      <c r="ST38" s="152"/>
      <c r="SU38" s="151"/>
      <c r="SV38" s="152"/>
      <c r="SW38" s="151"/>
      <c r="SX38" s="152"/>
      <c r="SY38" s="151"/>
      <c r="SZ38" s="152"/>
      <c r="TA38" s="151"/>
      <c r="TB38" s="152"/>
      <c r="TC38" s="151"/>
      <c r="TD38" s="152"/>
      <c r="TE38" s="151"/>
      <c r="TF38" s="152"/>
      <c r="TG38" s="151"/>
      <c r="TH38" s="152"/>
      <c r="TI38" s="151"/>
      <c r="TJ38" s="152"/>
      <c r="TK38" s="151"/>
      <c r="TL38" s="152"/>
      <c r="TM38" s="151"/>
      <c r="TN38" s="152"/>
      <c r="TO38" s="151"/>
      <c r="TP38" s="152"/>
      <c r="TQ38" s="151"/>
      <c r="TR38" s="152"/>
      <c r="TS38" s="151"/>
      <c r="TT38" s="152"/>
      <c r="TU38" s="151"/>
      <c r="TV38" s="152"/>
      <c r="TW38" s="151"/>
      <c r="TX38" s="152"/>
      <c r="TY38" s="151"/>
      <c r="TZ38" s="152"/>
      <c r="UA38" s="151"/>
      <c r="UB38" s="152"/>
      <c r="UC38" s="151"/>
      <c r="UD38" s="152"/>
      <c r="UE38" s="151"/>
      <c r="UF38" s="152"/>
      <c r="UG38" s="151"/>
      <c r="UH38" s="152"/>
      <c r="UI38" s="151"/>
      <c r="UJ38" s="152"/>
      <c r="UK38" s="151"/>
      <c r="UL38" s="152"/>
      <c r="UM38" s="151"/>
      <c r="UN38" s="152"/>
      <c r="UO38" s="151"/>
      <c r="UP38" s="152"/>
      <c r="UQ38" s="151"/>
      <c r="UR38" s="152"/>
      <c r="US38" s="151"/>
      <c r="UT38" s="152"/>
      <c r="UU38" s="151"/>
      <c r="UV38" s="152"/>
      <c r="UW38" s="151"/>
      <c r="UX38" s="152"/>
      <c r="UY38" s="151"/>
      <c r="UZ38" s="152"/>
      <c r="VA38" s="151"/>
      <c r="VB38" s="152"/>
      <c r="VC38" s="151"/>
      <c r="VD38" s="152"/>
      <c r="VE38" s="151"/>
      <c r="VF38" s="152"/>
      <c r="VG38" s="151"/>
      <c r="VH38" s="152"/>
      <c r="VI38" s="151"/>
      <c r="VJ38" s="152"/>
      <c r="VK38" s="151"/>
      <c r="VL38" s="152"/>
      <c r="VM38" s="151"/>
      <c r="VN38" s="152"/>
      <c r="VO38" s="151"/>
      <c r="VP38" s="152"/>
      <c r="VQ38" s="151"/>
      <c r="VR38" s="152"/>
      <c r="VS38" s="151"/>
      <c r="VT38" s="152"/>
      <c r="VU38" s="151"/>
      <c r="VV38" s="152"/>
      <c r="VW38" s="151"/>
      <c r="VX38" s="152"/>
      <c r="VY38" s="151"/>
      <c r="VZ38" s="152"/>
      <c r="WA38" s="151"/>
      <c r="WB38" s="152"/>
      <c r="WC38" s="151"/>
      <c r="WD38" s="152"/>
      <c r="WE38" s="151"/>
      <c r="WF38" s="152"/>
      <c r="WG38" s="151"/>
      <c r="WH38" s="152"/>
      <c r="WI38" s="151"/>
      <c r="WJ38" s="152"/>
      <c r="WK38" s="151"/>
      <c r="WL38" s="152"/>
      <c r="WM38" s="151"/>
      <c r="WN38" s="152"/>
      <c r="WO38" s="151"/>
      <c r="WP38" s="152"/>
      <c r="WQ38" s="151"/>
      <c r="WR38" s="152"/>
      <c r="WS38" s="151"/>
      <c r="WT38" s="152"/>
      <c r="WU38" s="151"/>
      <c r="WV38" s="152"/>
      <c r="WW38" s="151"/>
      <c r="WX38" s="152"/>
      <c r="WY38" s="151"/>
      <c r="WZ38" s="152"/>
      <c r="XA38" s="151"/>
      <c r="XB38" s="152"/>
      <c r="XC38" s="151"/>
      <c r="XD38" s="152"/>
      <c r="XE38" s="151"/>
      <c r="XF38" s="152"/>
      <c r="XG38" s="151"/>
      <c r="XH38" s="152"/>
      <c r="XI38" s="151"/>
      <c r="XJ38" s="152"/>
      <c r="XK38" s="151"/>
      <c r="XL38" s="152"/>
      <c r="XM38" s="151"/>
      <c r="XN38" s="152"/>
      <c r="XO38" s="151"/>
      <c r="XP38" s="152"/>
      <c r="XQ38" s="151"/>
      <c r="XR38" s="152"/>
      <c r="XS38" s="151"/>
      <c r="XT38" s="152"/>
      <c r="XU38" s="151"/>
      <c r="XV38" s="152"/>
      <c r="XW38" s="151"/>
      <c r="XX38" s="152"/>
      <c r="XY38" s="151"/>
      <c r="XZ38" s="152"/>
      <c r="YA38" s="151"/>
      <c r="YB38" s="152"/>
      <c r="YC38" s="151"/>
      <c r="YD38" s="152"/>
      <c r="YE38" s="151"/>
      <c r="YF38" s="152"/>
      <c r="YG38" s="151"/>
      <c r="YH38" s="152"/>
      <c r="YI38" s="151"/>
    </row>
    <row r="39" spans="1:659" x14ac:dyDescent="0.25">
      <c r="A39" s="186" t="str">
        <f>IF(INFO_VEHICULES!H19="","",INFO_VEHICULES!H19)</f>
        <v>GIM</v>
      </c>
      <c r="B39" s="184">
        <f>IF(INFO_VEHICULES!B19="","",INFO_VEHICULES!B19)</f>
        <v>5601</v>
      </c>
      <c r="C39" s="184" t="str">
        <f>IF(INFO_VEHICULES!C19="","",INFO_VEHICULES!C19)</f>
        <v>CR-966-JZ</v>
      </c>
      <c r="D39" s="182" t="str">
        <f>IF(INFO_VEHICULES!E19="","",INFO_VEHICULES!E19)</f>
        <v>SETRA S415H</v>
      </c>
      <c r="E39" s="180">
        <f>IF(INFO_VEHICULES!C19="","",IF(INFO_VEHICULES!D19="","non rensiegner",INFO_VEHICULES!D19))</f>
        <v>55</v>
      </c>
      <c r="F39" s="152"/>
      <c r="G39" s="151" t="str">
        <f>IF([2]BD!AD36=1,VLOOKUP(CONCATENATE(F37,[2]INFO_VEHICULES!A35),[2]BD!AA36:AB10034,2),"")</f>
        <v/>
      </c>
      <c r="H39" s="152"/>
      <c r="I39" s="151"/>
      <c r="J39" s="152"/>
      <c r="K39" s="151"/>
      <c r="L39" s="152"/>
      <c r="M39" s="151"/>
      <c r="N39" s="152"/>
      <c r="O39" s="151"/>
      <c r="P39" s="152"/>
      <c r="Q39" s="151"/>
      <c r="R39" s="152"/>
      <c r="S39" s="151"/>
      <c r="T39" s="152"/>
      <c r="U39" s="151"/>
      <c r="V39" s="152"/>
      <c r="W39" s="151"/>
      <c r="X39" s="152"/>
      <c r="Y39" s="151"/>
      <c r="Z39" s="152"/>
      <c r="AA39" s="151"/>
      <c r="AB39" s="152"/>
      <c r="AC39" s="151"/>
      <c r="AD39" s="152"/>
      <c r="AE39" s="151"/>
      <c r="AF39" s="152"/>
      <c r="AG39" s="151"/>
      <c r="AH39" s="152"/>
      <c r="AI39" s="151"/>
      <c r="AJ39" s="152"/>
      <c r="AK39" s="151"/>
      <c r="AL39" s="152"/>
      <c r="AM39" s="151"/>
      <c r="AN39" s="152"/>
      <c r="AO39" s="151"/>
      <c r="AP39" s="152"/>
      <c r="AQ39" s="151"/>
      <c r="AR39" s="152"/>
      <c r="AS39" s="151"/>
      <c r="AT39" s="152"/>
      <c r="AU39" s="151"/>
      <c r="AV39" s="152"/>
      <c r="AW39" s="151"/>
      <c r="AX39" s="152"/>
      <c r="AY39" s="151"/>
      <c r="AZ39" s="152"/>
      <c r="BA39" s="151"/>
      <c r="BB39" s="152"/>
      <c r="BC39" s="151"/>
      <c r="BD39" s="152"/>
      <c r="BE39" s="151"/>
      <c r="BF39" s="152"/>
      <c r="BG39" s="151"/>
      <c r="BH39" s="152"/>
      <c r="BI39" s="151"/>
      <c r="BJ39" s="152"/>
      <c r="BK39" s="151"/>
      <c r="BL39" s="152"/>
      <c r="BM39" s="151"/>
      <c r="BN39" s="152"/>
      <c r="BO39" s="151"/>
      <c r="BP39" s="152"/>
      <c r="BQ39" s="151"/>
      <c r="BR39" s="152"/>
      <c r="BS39" s="151"/>
      <c r="BT39" s="152"/>
      <c r="BU39" s="151"/>
      <c r="BV39" s="152"/>
      <c r="BW39" s="151"/>
      <c r="BX39" s="152"/>
      <c r="BY39" s="151"/>
      <c r="BZ39" s="152"/>
      <c r="CA39" s="151"/>
      <c r="CB39" s="152"/>
      <c r="CC39" s="151"/>
      <c r="CD39" s="152"/>
      <c r="CE39" s="151"/>
      <c r="CF39" s="152"/>
      <c r="CG39" s="151"/>
      <c r="CH39" s="152"/>
      <c r="CI39" s="151"/>
      <c r="CJ39" s="152"/>
      <c r="CK39" s="151"/>
      <c r="CL39" s="152"/>
      <c r="CM39" s="151"/>
      <c r="CN39" s="152"/>
      <c r="CO39" s="151"/>
      <c r="CP39" s="152"/>
      <c r="CQ39" s="151"/>
      <c r="CR39" s="152"/>
      <c r="CS39" s="151"/>
      <c r="CT39" s="152"/>
      <c r="CU39" s="151"/>
      <c r="CV39" s="152"/>
      <c r="CW39" s="151"/>
      <c r="CX39" s="152"/>
      <c r="CY39" s="151"/>
      <c r="CZ39" s="152"/>
      <c r="DA39" s="151"/>
      <c r="DB39" s="152"/>
      <c r="DC39" s="151"/>
      <c r="DD39" s="152"/>
      <c r="DE39" s="151"/>
      <c r="DF39" s="152"/>
      <c r="DG39" s="151"/>
      <c r="DH39" s="152"/>
      <c r="DI39" s="151"/>
      <c r="DJ39" s="152"/>
      <c r="DK39" s="151"/>
      <c r="DL39" s="152"/>
      <c r="DM39" s="151"/>
      <c r="DN39" s="152"/>
      <c r="DO39" s="151"/>
      <c r="DP39" s="152"/>
      <c r="DQ39" s="151"/>
      <c r="DR39" s="152"/>
      <c r="DS39" s="151"/>
      <c r="DT39" s="152"/>
      <c r="DU39" s="151"/>
      <c r="DV39" s="152"/>
      <c r="DW39" s="151"/>
      <c r="DX39" s="152"/>
      <c r="DY39" s="151"/>
      <c r="DZ39" s="152"/>
      <c r="EA39" s="151"/>
      <c r="EB39" s="152"/>
      <c r="EC39" s="151"/>
      <c r="ED39" s="152"/>
      <c r="EE39" s="151"/>
      <c r="EF39" s="152"/>
      <c r="EG39" s="151"/>
      <c r="EH39" s="152"/>
      <c r="EI39" s="151"/>
      <c r="EJ39" s="152"/>
      <c r="EK39" s="151"/>
      <c r="EL39" s="152"/>
      <c r="EM39" s="151"/>
      <c r="EN39" s="152"/>
      <c r="EO39" s="151"/>
      <c r="EP39" s="152"/>
      <c r="EQ39" s="151"/>
      <c r="ER39" s="152"/>
      <c r="ES39" s="151"/>
      <c r="ET39" s="152"/>
      <c r="EU39" s="151"/>
      <c r="EV39" s="152"/>
      <c r="EW39" s="151"/>
      <c r="EX39" s="152"/>
      <c r="EY39" s="151"/>
      <c r="EZ39" s="152"/>
      <c r="FA39" s="151"/>
      <c r="FB39" s="152"/>
      <c r="FC39" s="151"/>
      <c r="FD39" s="152"/>
      <c r="FE39" s="151"/>
      <c r="FF39" s="152"/>
      <c r="FG39" s="151"/>
      <c r="FH39" s="152"/>
      <c r="FI39" s="151"/>
      <c r="FJ39" s="152"/>
      <c r="FK39" s="151"/>
      <c r="FL39" s="152"/>
      <c r="FM39" s="151"/>
      <c r="FN39" s="152"/>
      <c r="FO39" s="151"/>
      <c r="FP39" s="152"/>
      <c r="FQ39" s="151"/>
      <c r="FR39" s="152"/>
      <c r="FS39" s="151"/>
      <c r="FT39" s="152"/>
      <c r="FU39" s="151"/>
      <c r="FV39" s="152"/>
      <c r="FW39" s="151"/>
      <c r="FX39" s="152"/>
      <c r="FY39" s="151"/>
      <c r="FZ39" s="152"/>
      <c r="GA39" s="151"/>
      <c r="GB39" s="152"/>
      <c r="GC39" s="151"/>
      <c r="GD39" s="152"/>
      <c r="GE39" s="151"/>
      <c r="GF39" s="152"/>
      <c r="GG39" s="151"/>
      <c r="GH39" s="152"/>
      <c r="GI39" s="151"/>
      <c r="GJ39" s="152"/>
      <c r="GK39" s="151"/>
      <c r="GL39" s="152"/>
      <c r="GM39" s="151"/>
      <c r="GN39" s="152"/>
      <c r="GO39" s="151"/>
      <c r="GP39" s="152"/>
      <c r="GQ39" s="151"/>
      <c r="GR39" s="152"/>
      <c r="GS39" s="151"/>
      <c r="GT39" s="152"/>
      <c r="GU39" s="151"/>
      <c r="GV39" s="152"/>
      <c r="GW39" s="151"/>
      <c r="GX39" s="152"/>
      <c r="GY39" s="151"/>
      <c r="GZ39" s="152"/>
      <c r="HA39" s="151"/>
      <c r="HB39" s="152"/>
      <c r="HC39" s="151"/>
      <c r="HD39" s="152"/>
      <c r="HE39" s="151"/>
      <c r="HF39" s="152"/>
      <c r="HG39" s="151"/>
      <c r="HH39" s="152"/>
      <c r="HI39" s="151"/>
      <c r="HJ39" s="152"/>
      <c r="HK39" s="151"/>
      <c r="HL39" s="152"/>
      <c r="HM39" s="151"/>
      <c r="HN39" s="152"/>
      <c r="HO39" s="151"/>
      <c r="HP39" s="152"/>
      <c r="HQ39" s="151"/>
      <c r="HR39" s="152"/>
      <c r="HS39" s="151"/>
      <c r="HT39" s="152"/>
      <c r="HU39" s="151"/>
      <c r="HV39" s="152"/>
      <c r="HW39" s="151"/>
      <c r="HX39" s="152"/>
      <c r="HY39" s="151"/>
      <c r="HZ39" s="152"/>
      <c r="IA39" s="151"/>
      <c r="IB39" s="152"/>
      <c r="IC39" s="151"/>
      <c r="ID39" s="152"/>
      <c r="IE39" s="151"/>
      <c r="IF39" s="152"/>
      <c r="IG39" s="151"/>
      <c r="IH39" s="152"/>
      <c r="II39" s="151"/>
      <c r="IJ39" s="152"/>
      <c r="IK39" s="151"/>
      <c r="IL39" s="152"/>
      <c r="IM39" s="151"/>
      <c r="IN39" s="152"/>
      <c r="IO39" s="151"/>
      <c r="IP39" s="152"/>
      <c r="IQ39" s="151"/>
      <c r="IR39" s="152"/>
      <c r="IS39" s="151"/>
      <c r="IT39" s="152"/>
      <c r="IU39" s="151"/>
      <c r="IV39" s="152"/>
      <c r="IW39" s="151"/>
      <c r="IX39" s="152"/>
      <c r="IY39" s="151"/>
      <c r="IZ39" s="152"/>
      <c r="JA39" s="151"/>
      <c r="JB39" s="152"/>
      <c r="JC39" s="151"/>
      <c r="JD39" s="152"/>
      <c r="JE39" s="151"/>
      <c r="JF39" s="152"/>
      <c r="JG39" s="151"/>
      <c r="JH39" s="152"/>
      <c r="JI39" s="151"/>
      <c r="JJ39" s="152"/>
      <c r="JK39" s="151"/>
      <c r="JL39" s="152"/>
      <c r="JM39" s="151"/>
      <c r="JN39" s="152"/>
      <c r="JO39" s="151"/>
      <c r="JP39" s="152"/>
      <c r="JQ39" s="151"/>
      <c r="JR39" s="152"/>
      <c r="JS39" s="151"/>
      <c r="JT39" s="152"/>
      <c r="JU39" s="151"/>
      <c r="JV39" s="152"/>
      <c r="JW39" s="151"/>
      <c r="JX39" s="152"/>
      <c r="JY39" s="151"/>
      <c r="JZ39" s="152"/>
      <c r="KA39" s="151"/>
      <c r="KB39" s="152"/>
      <c r="KC39" s="151"/>
      <c r="KD39" s="152"/>
      <c r="KE39" s="151"/>
      <c r="KF39" s="152"/>
      <c r="KG39" s="151"/>
      <c r="KH39" s="152"/>
      <c r="KI39" s="151"/>
      <c r="KJ39" s="152"/>
      <c r="KK39" s="151"/>
      <c r="KL39" s="152"/>
      <c r="KM39" s="151"/>
      <c r="KN39" s="152"/>
      <c r="KO39" s="151"/>
      <c r="KP39" s="152"/>
      <c r="KQ39" s="151"/>
      <c r="KR39" s="152"/>
      <c r="KS39" s="151"/>
      <c r="KT39" s="152"/>
      <c r="KU39" s="151"/>
      <c r="KV39" s="152"/>
      <c r="KW39" s="151"/>
      <c r="KX39" s="152"/>
      <c r="KY39" s="151"/>
      <c r="KZ39" s="152"/>
      <c r="LA39" s="151"/>
      <c r="LB39" s="152"/>
      <c r="LC39" s="151"/>
      <c r="LD39" s="152"/>
      <c r="LE39" s="151"/>
      <c r="LF39" s="152"/>
      <c r="LG39" s="151"/>
      <c r="LH39" s="152"/>
      <c r="LI39" s="151"/>
      <c r="LJ39" s="152"/>
      <c r="LK39" s="151"/>
      <c r="LL39" s="152"/>
      <c r="LM39" s="151"/>
      <c r="LN39" s="152"/>
      <c r="LO39" s="151"/>
      <c r="LP39" s="152"/>
      <c r="LQ39" s="151"/>
      <c r="LR39" s="152"/>
      <c r="LS39" s="151"/>
      <c r="LT39" s="152"/>
      <c r="LU39" s="151"/>
      <c r="LV39" s="152"/>
      <c r="LW39" s="151"/>
      <c r="LX39" s="152"/>
      <c r="LY39" s="151"/>
      <c r="LZ39" s="152"/>
      <c r="MA39" s="151"/>
      <c r="MB39" s="152"/>
      <c r="MC39" s="151"/>
      <c r="MD39" s="152"/>
      <c r="ME39" s="151"/>
      <c r="MF39" s="152"/>
      <c r="MG39" s="151"/>
      <c r="MH39" s="152"/>
      <c r="MI39" s="151"/>
      <c r="MJ39" s="152"/>
      <c r="MK39" s="151"/>
      <c r="ML39" s="152"/>
      <c r="MM39" s="151"/>
      <c r="MN39" s="152"/>
      <c r="MO39" s="151"/>
      <c r="MP39" s="152"/>
      <c r="MQ39" s="151"/>
      <c r="MR39" s="152"/>
      <c r="MS39" s="151"/>
      <c r="MT39" s="152"/>
      <c r="MU39" s="151"/>
      <c r="MV39" s="152"/>
      <c r="MW39" s="151"/>
      <c r="MX39" s="152"/>
      <c r="MY39" s="151"/>
      <c r="MZ39" s="152"/>
      <c r="NA39" s="151"/>
      <c r="NB39" s="152"/>
      <c r="NC39" s="151"/>
      <c r="ND39" s="152"/>
      <c r="NE39" s="151"/>
      <c r="NF39" s="152"/>
      <c r="NG39" s="151"/>
      <c r="NH39" s="152"/>
      <c r="NI39" s="151"/>
      <c r="NJ39" s="152"/>
      <c r="NK39" s="151"/>
      <c r="NL39" s="152"/>
      <c r="NM39" s="151"/>
      <c r="NN39" s="152"/>
      <c r="NO39" s="151"/>
      <c r="NP39" s="152"/>
      <c r="NQ39" s="151"/>
      <c r="NR39" s="152"/>
      <c r="NS39" s="151"/>
      <c r="NT39" s="152"/>
      <c r="NU39" s="151"/>
      <c r="NV39" s="152"/>
      <c r="NW39" s="151"/>
      <c r="NX39" s="152"/>
      <c r="NY39" s="151"/>
      <c r="NZ39" s="152"/>
      <c r="OA39" s="151"/>
      <c r="OB39" s="152"/>
      <c r="OC39" s="151"/>
      <c r="OD39" s="152"/>
      <c r="OE39" s="151"/>
      <c r="OF39" s="152"/>
      <c r="OG39" s="151"/>
      <c r="OH39" s="152"/>
      <c r="OI39" s="151"/>
      <c r="OJ39" s="152"/>
      <c r="OK39" s="151"/>
      <c r="OL39" s="152"/>
      <c r="OM39" s="151"/>
      <c r="ON39" s="152"/>
      <c r="OO39" s="151"/>
      <c r="OP39" s="152"/>
      <c r="OQ39" s="151"/>
      <c r="OR39" s="152"/>
      <c r="OS39" s="151"/>
      <c r="OT39" s="152"/>
      <c r="OU39" s="151"/>
      <c r="OV39" s="152"/>
      <c r="OW39" s="151"/>
      <c r="OX39" s="152"/>
      <c r="OY39" s="151"/>
      <c r="OZ39" s="152"/>
      <c r="PA39" s="151"/>
      <c r="PB39" s="152"/>
      <c r="PC39" s="151"/>
      <c r="PD39" s="152"/>
      <c r="PE39" s="151"/>
      <c r="PF39" s="152"/>
      <c r="PG39" s="151"/>
      <c r="PH39" s="152"/>
      <c r="PI39" s="151"/>
      <c r="PJ39" s="152"/>
      <c r="PK39" s="151"/>
      <c r="PL39" s="152"/>
      <c r="PM39" s="151"/>
      <c r="PN39" s="152"/>
      <c r="PO39" s="151"/>
      <c r="PP39" s="152"/>
      <c r="PQ39" s="151"/>
      <c r="PR39" s="152"/>
      <c r="PS39" s="151"/>
      <c r="PT39" s="152"/>
      <c r="PU39" s="151"/>
      <c r="PV39" s="152"/>
      <c r="PW39" s="151"/>
      <c r="PX39" s="152"/>
      <c r="PY39" s="151"/>
      <c r="PZ39" s="152"/>
      <c r="QA39" s="151"/>
      <c r="QB39" s="152"/>
      <c r="QC39" s="151"/>
      <c r="QD39" s="152"/>
      <c r="QE39" s="151"/>
      <c r="QF39" s="152"/>
      <c r="QG39" s="151"/>
      <c r="QH39" s="152"/>
      <c r="QI39" s="151"/>
      <c r="QJ39" s="152"/>
      <c r="QK39" s="151"/>
      <c r="QL39" s="152"/>
      <c r="QM39" s="151"/>
      <c r="QN39" s="152"/>
      <c r="QO39" s="151"/>
      <c r="QP39" s="152"/>
      <c r="QQ39" s="151"/>
      <c r="QR39" s="152"/>
      <c r="QS39" s="151"/>
      <c r="QT39" s="152"/>
      <c r="QU39" s="151"/>
      <c r="QV39" s="152"/>
      <c r="QW39" s="151"/>
      <c r="QX39" s="152"/>
      <c r="QY39" s="151"/>
      <c r="QZ39" s="152"/>
      <c r="RA39" s="151"/>
      <c r="RB39" s="152"/>
      <c r="RC39" s="151"/>
      <c r="RD39" s="152"/>
      <c r="RE39" s="151"/>
      <c r="RF39" s="152"/>
      <c r="RG39" s="151"/>
      <c r="RH39" s="152"/>
      <c r="RI39" s="151"/>
      <c r="RJ39" s="152"/>
      <c r="RK39" s="151"/>
      <c r="RL39" s="152"/>
      <c r="RM39" s="151"/>
      <c r="RN39" s="152"/>
      <c r="RO39" s="151"/>
      <c r="RP39" s="152"/>
      <c r="RQ39" s="151"/>
      <c r="RR39" s="152"/>
      <c r="RS39" s="151"/>
      <c r="RT39" s="152"/>
      <c r="RU39" s="151"/>
      <c r="RV39" s="152"/>
      <c r="RW39" s="151"/>
      <c r="RX39" s="152"/>
      <c r="RY39" s="151"/>
      <c r="RZ39" s="152"/>
      <c r="SA39" s="151"/>
      <c r="SB39" s="152"/>
      <c r="SC39" s="151"/>
      <c r="SD39" s="152"/>
      <c r="SE39" s="151"/>
      <c r="SF39" s="152"/>
      <c r="SG39" s="151"/>
      <c r="SH39" s="152"/>
      <c r="SI39" s="151"/>
      <c r="SJ39" s="152"/>
      <c r="SK39" s="151"/>
      <c r="SL39" s="152"/>
      <c r="SM39" s="151"/>
      <c r="SN39" s="152"/>
      <c r="SO39" s="151"/>
      <c r="SP39" s="152"/>
      <c r="SQ39" s="151"/>
      <c r="SR39" s="152"/>
      <c r="SS39" s="151"/>
      <c r="ST39" s="152"/>
      <c r="SU39" s="151"/>
      <c r="SV39" s="152"/>
      <c r="SW39" s="151"/>
      <c r="SX39" s="152"/>
      <c r="SY39" s="151"/>
      <c r="SZ39" s="152"/>
      <c r="TA39" s="151"/>
      <c r="TB39" s="152"/>
      <c r="TC39" s="151"/>
      <c r="TD39" s="152"/>
      <c r="TE39" s="151"/>
      <c r="TF39" s="152"/>
      <c r="TG39" s="151"/>
      <c r="TH39" s="152"/>
      <c r="TI39" s="151"/>
      <c r="TJ39" s="152"/>
      <c r="TK39" s="151"/>
      <c r="TL39" s="152"/>
      <c r="TM39" s="151"/>
      <c r="TN39" s="152"/>
      <c r="TO39" s="151"/>
      <c r="TP39" s="152"/>
      <c r="TQ39" s="151"/>
      <c r="TR39" s="152"/>
      <c r="TS39" s="151"/>
      <c r="TT39" s="152"/>
      <c r="TU39" s="151"/>
      <c r="TV39" s="152"/>
      <c r="TW39" s="151"/>
      <c r="TX39" s="152"/>
      <c r="TY39" s="151"/>
      <c r="TZ39" s="152"/>
      <c r="UA39" s="151"/>
      <c r="UB39" s="152"/>
      <c r="UC39" s="151"/>
      <c r="UD39" s="152"/>
      <c r="UE39" s="151"/>
      <c r="UF39" s="152"/>
      <c r="UG39" s="151"/>
      <c r="UH39" s="152"/>
      <c r="UI39" s="151"/>
      <c r="UJ39" s="152"/>
      <c r="UK39" s="151"/>
      <c r="UL39" s="152"/>
      <c r="UM39" s="151"/>
      <c r="UN39" s="152"/>
      <c r="UO39" s="151"/>
      <c r="UP39" s="152"/>
      <c r="UQ39" s="151"/>
      <c r="UR39" s="152"/>
      <c r="US39" s="151"/>
      <c r="UT39" s="152"/>
      <c r="UU39" s="151"/>
      <c r="UV39" s="152"/>
      <c r="UW39" s="151"/>
      <c r="UX39" s="152"/>
      <c r="UY39" s="151"/>
      <c r="UZ39" s="152"/>
      <c r="VA39" s="151"/>
      <c r="VB39" s="152"/>
      <c r="VC39" s="151"/>
      <c r="VD39" s="152"/>
      <c r="VE39" s="151"/>
      <c r="VF39" s="152"/>
      <c r="VG39" s="151"/>
      <c r="VH39" s="152"/>
      <c r="VI39" s="151"/>
      <c r="VJ39" s="152"/>
      <c r="VK39" s="151"/>
      <c r="VL39" s="152"/>
      <c r="VM39" s="151"/>
      <c r="VN39" s="152"/>
      <c r="VO39" s="151"/>
      <c r="VP39" s="152"/>
      <c r="VQ39" s="151"/>
      <c r="VR39" s="152"/>
      <c r="VS39" s="151"/>
      <c r="VT39" s="152"/>
      <c r="VU39" s="151"/>
      <c r="VV39" s="152"/>
      <c r="VW39" s="151"/>
      <c r="VX39" s="152"/>
      <c r="VY39" s="151"/>
      <c r="VZ39" s="152"/>
      <c r="WA39" s="151"/>
      <c r="WB39" s="152"/>
      <c r="WC39" s="151"/>
      <c r="WD39" s="152"/>
      <c r="WE39" s="151"/>
      <c r="WF39" s="152"/>
      <c r="WG39" s="151"/>
      <c r="WH39" s="152"/>
      <c r="WI39" s="151"/>
      <c r="WJ39" s="152"/>
      <c r="WK39" s="151"/>
      <c r="WL39" s="152"/>
      <c r="WM39" s="151"/>
      <c r="WN39" s="152"/>
      <c r="WO39" s="151"/>
      <c r="WP39" s="152"/>
      <c r="WQ39" s="151"/>
      <c r="WR39" s="152"/>
      <c r="WS39" s="151"/>
      <c r="WT39" s="152"/>
      <c r="WU39" s="151"/>
      <c r="WV39" s="152"/>
      <c r="WW39" s="151"/>
      <c r="WX39" s="152"/>
      <c r="WY39" s="151"/>
      <c r="WZ39" s="152"/>
      <c r="XA39" s="151"/>
      <c r="XB39" s="152"/>
      <c r="XC39" s="151"/>
      <c r="XD39" s="152"/>
      <c r="XE39" s="151"/>
      <c r="XF39" s="152"/>
      <c r="XG39" s="151"/>
      <c r="XH39" s="152"/>
      <c r="XI39" s="151"/>
      <c r="XJ39" s="152"/>
      <c r="XK39" s="151"/>
      <c r="XL39" s="152"/>
      <c r="XM39" s="151"/>
      <c r="XN39" s="152"/>
      <c r="XO39" s="151"/>
      <c r="XP39" s="152"/>
      <c r="XQ39" s="151"/>
      <c r="XR39" s="152"/>
      <c r="XS39" s="151"/>
      <c r="XT39" s="152"/>
      <c r="XU39" s="151"/>
      <c r="XV39" s="152"/>
      <c r="XW39" s="151"/>
      <c r="XX39" s="152"/>
      <c r="XY39" s="151"/>
      <c r="XZ39" s="152"/>
      <c r="YA39" s="151"/>
      <c r="YB39" s="152"/>
      <c r="YC39" s="151"/>
      <c r="YD39" s="152"/>
      <c r="YE39" s="151"/>
      <c r="YF39" s="152"/>
      <c r="YG39" s="151"/>
      <c r="YH39" s="152"/>
      <c r="YI39" s="151"/>
    </row>
    <row r="40" spans="1:659" x14ac:dyDescent="0.25">
      <c r="A40" s="179"/>
      <c r="B40" s="185"/>
      <c r="C40" s="185"/>
      <c r="D40" s="183"/>
      <c r="E40" s="181"/>
      <c r="F40" s="152"/>
      <c r="G40" s="151"/>
      <c r="H40" s="152"/>
      <c r="I40" s="151"/>
      <c r="J40" s="152"/>
      <c r="K40" s="151"/>
      <c r="L40" s="152"/>
      <c r="M40" s="151"/>
      <c r="N40" s="152"/>
      <c r="O40" s="151"/>
      <c r="P40" s="152"/>
      <c r="Q40" s="151"/>
      <c r="R40" s="152"/>
      <c r="S40" s="151"/>
      <c r="T40" s="152"/>
      <c r="U40" s="151"/>
      <c r="V40" s="152"/>
      <c r="W40" s="151"/>
      <c r="X40" s="152"/>
      <c r="Y40" s="151"/>
      <c r="Z40" s="152"/>
      <c r="AA40" s="151"/>
      <c r="AB40" s="152"/>
      <c r="AC40" s="151"/>
      <c r="AD40" s="152"/>
      <c r="AE40" s="151"/>
      <c r="AF40" s="152"/>
      <c r="AG40" s="151"/>
      <c r="AH40" s="152"/>
      <c r="AI40" s="151"/>
      <c r="AJ40" s="152"/>
      <c r="AK40" s="151"/>
      <c r="AL40" s="152"/>
      <c r="AM40" s="151"/>
      <c r="AN40" s="152"/>
      <c r="AO40" s="151"/>
      <c r="AP40" s="152"/>
      <c r="AQ40" s="151"/>
      <c r="AR40" s="152"/>
      <c r="AS40" s="151"/>
      <c r="AT40" s="152"/>
      <c r="AU40" s="151"/>
      <c r="AV40" s="152"/>
      <c r="AW40" s="151"/>
      <c r="AX40" s="152"/>
      <c r="AY40" s="151"/>
      <c r="AZ40" s="152"/>
      <c r="BA40" s="151"/>
      <c r="BB40" s="152"/>
      <c r="BC40" s="151"/>
      <c r="BD40" s="152"/>
      <c r="BE40" s="151"/>
      <c r="BF40" s="152"/>
      <c r="BG40" s="151"/>
      <c r="BH40" s="152"/>
      <c r="BI40" s="151"/>
      <c r="BJ40" s="152"/>
      <c r="BK40" s="151"/>
      <c r="BL40" s="152"/>
      <c r="BM40" s="151"/>
      <c r="BN40" s="152"/>
      <c r="BO40" s="151"/>
      <c r="BP40" s="152"/>
      <c r="BQ40" s="151"/>
      <c r="BR40" s="152"/>
      <c r="BS40" s="151"/>
      <c r="BT40" s="152"/>
      <c r="BU40" s="151"/>
      <c r="BV40" s="152"/>
      <c r="BW40" s="151"/>
      <c r="BX40" s="152"/>
      <c r="BY40" s="151"/>
      <c r="BZ40" s="152"/>
      <c r="CA40" s="151"/>
      <c r="CB40" s="152"/>
      <c r="CC40" s="151"/>
      <c r="CD40" s="152"/>
      <c r="CE40" s="151"/>
      <c r="CF40" s="152"/>
      <c r="CG40" s="151"/>
      <c r="CH40" s="152"/>
      <c r="CI40" s="151"/>
      <c r="CJ40" s="152"/>
      <c r="CK40" s="151"/>
      <c r="CL40" s="152"/>
      <c r="CM40" s="151"/>
      <c r="CN40" s="152"/>
      <c r="CO40" s="151"/>
      <c r="CP40" s="152"/>
      <c r="CQ40" s="151"/>
      <c r="CR40" s="152"/>
      <c r="CS40" s="151"/>
      <c r="CT40" s="152"/>
      <c r="CU40" s="151"/>
      <c r="CV40" s="152"/>
      <c r="CW40" s="151"/>
      <c r="CX40" s="152"/>
      <c r="CY40" s="151"/>
      <c r="CZ40" s="152"/>
      <c r="DA40" s="151"/>
      <c r="DB40" s="152"/>
      <c r="DC40" s="151"/>
      <c r="DD40" s="152"/>
      <c r="DE40" s="151"/>
      <c r="DF40" s="152"/>
      <c r="DG40" s="151"/>
      <c r="DH40" s="152"/>
      <c r="DI40" s="151"/>
      <c r="DJ40" s="152"/>
      <c r="DK40" s="151"/>
      <c r="DL40" s="152"/>
      <c r="DM40" s="151"/>
      <c r="DN40" s="152"/>
      <c r="DO40" s="151"/>
      <c r="DP40" s="152"/>
      <c r="DQ40" s="151"/>
      <c r="DR40" s="152"/>
      <c r="DS40" s="151"/>
      <c r="DT40" s="152"/>
      <c r="DU40" s="151"/>
      <c r="DV40" s="152"/>
      <c r="DW40" s="151"/>
      <c r="DX40" s="152"/>
      <c r="DY40" s="151"/>
      <c r="DZ40" s="152"/>
      <c r="EA40" s="151"/>
      <c r="EB40" s="152"/>
      <c r="EC40" s="151"/>
      <c r="ED40" s="152"/>
      <c r="EE40" s="151"/>
      <c r="EF40" s="152"/>
      <c r="EG40" s="151"/>
      <c r="EH40" s="152"/>
      <c r="EI40" s="151"/>
      <c r="EJ40" s="152"/>
      <c r="EK40" s="151"/>
      <c r="EL40" s="152"/>
      <c r="EM40" s="151"/>
      <c r="EN40" s="152"/>
      <c r="EO40" s="151"/>
      <c r="EP40" s="152"/>
      <c r="EQ40" s="151"/>
      <c r="ER40" s="152"/>
      <c r="ES40" s="151"/>
      <c r="ET40" s="152"/>
      <c r="EU40" s="151"/>
      <c r="EV40" s="152"/>
      <c r="EW40" s="151"/>
      <c r="EX40" s="152"/>
      <c r="EY40" s="151"/>
      <c r="EZ40" s="152"/>
      <c r="FA40" s="151"/>
      <c r="FB40" s="152"/>
      <c r="FC40" s="151"/>
      <c r="FD40" s="152"/>
      <c r="FE40" s="151"/>
      <c r="FF40" s="152"/>
      <c r="FG40" s="151"/>
      <c r="FH40" s="152"/>
      <c r="FI40" s="151"/>
      <c r="FJ40" s="152"/>
      <c r="FK40" s="151"/>
      <c r="FL40" s="152"/>
      <c r="FM40" s="151"/>
      <c r="FN40" s="152"/>
      <c r="FO40" s="151"/>
      <c r="FP40" s="152"/>
      <c r="FQ40" s="151"/>
      <c r="FR40" s="152"/>
      <c r="FS40" s="151"/>
      <c r="FT40" s="152"/>
      <c r="FU40" s="151"/>
      <c r="FV40" s="152"/>
      <c r="FW40" s="151"/>
      <c r="FX40" s="152"/>
      <c r="FY40" s="151"/>
      <c r="FZ40" s="152"/>
      <c r="GA40" s="151"/>
      <c r="GB40" s="152"/>
      <c r="GC40" s="151"/>
      <c r="GD40" s="152"/>
      <c r="GE40" s="151"/>
      <c r="GF40" s="152"/>
      <c r="GG40" s="151"/>
      <c r="GH40" s="152"/>
      <c r="GI40" s="151"/>
      <c r="GJ40" s="152"/>
      <c r="GK40" s="151"/>
      <c r="GL40" s="152"/>
      <c r="GM40" s="151"/>
      <c r="GN40" s="152"/>
      <c r="GO40" s="151"/>
      <c r="GP40" s="152"/>
      <c r="GQ40" s="151"/>
      <c r="GR40" s="152"/>
      <c r="GS40" s="151"/>
      <c r="GT40" s="152"/>
      <c r="GU40" s="151"/>
      <c r="GV40" s="152"/>
      <c r="GW40" s="151"/>
      <c r="GX40" s="152"/>
      <c r="GY40" s="151"/>
      <c r="GZ40" s="152"/>
      <c r="HA40" s="151"/>
      <c r="HB40" s="152"/>
      <c r="HC40" s="151"/>
      <c r="HD40" s="152"/>
      <c r="HE40" s="151"/>
      <c r="HF40" s="152"/>
      <c r="HG40" s="151"/>
      <c r="HH40" s="152"/>
      <c r="HI40" s="151"/>
      <c r="HJ40" s="152"/>
      <c r="HK40" s="151"/>
      <c r="HL40" s="152"/>
      <c r="HM40" s="151"/>
      <c r="HN40" s="152"/>
      <c r="HO40" s="151"/>
      <c r="HP40" s="152"/>
      <c r="HQ40" s="151"/>
      <c r="HR40" s="152"/>
      <c r="HS40" s="151"/>
      <c r="HT40" s="152"/>
      <c r="HU40" s="151"/>
      <c r="HV40" s="152"/>
      <c r="HW40" s="151"/>
      <c r="HX40" s="152"/>
      <c r="HY40" s="151"/>
      <c r="HZ40" s="152"/>
      <c r="IA40" s="151"/>
      <c r="IB40" s="152"/>
      <c r="IC40" s="151"/>
      <c r="ID40" s="152"/>
      <c r="IE40" s="151"/>
      <c r="IF40" s="152"/>
      <c r="IG40" s="151"/>
      <c r="IH40" s="152"/>
      <c r="II40" s="151"/>
      <c r="IJ40" s="152"/>
      <c r="IK40" s="151"/>
      <c r="IL40" s="152"/>
      <c r="IM40" s="151"/>
      <c r="IN40" s="152"/>
      <c r="IO40" s="151"/>
      <c r="IP40" s="152"/>
      <c r="IQ40" s="151"/>
      <c r="IR40" s="152"/>
      <c r="IS40" s="151"/>
      <c r="IT40" s="152"/>
      <c r="IU40" s="151"/>
      <c r="IV40" s="152"/>
      <c r="IW40" s="151"/>
      <c r="IX40" s="152"/>
      <c r="IY40" s="151"/>
      <c r="IZ40" s="152"/>
      <c r="JA40" s="151"/>
      <c r="JB40" s="152"/>
      <c r="JC40" s="151"/>
      <c r="JD40" s="152"/>
      <c r="JE40" s="151"/>
      <c r="JF40" s="152"/>
      <c r="JG40" s="151"/>
      <c r="JH40" s="152"/>
      <c r="JI40" s="151"/>
      <c r="JJ40" s="152"/>
      <c r="JK40" s="151"/>
      <c r="JL40" s="152"/>
      <c r="JM40" s="151"/>
      <c r="JN40" s="152"/>
      <c r="JO40" s="151"/>
      <c r="JP40" s="152"/>
      <c r="JQ40" s="151"/>
      <c r="JR40" s="152"/>
      <c r="JS40" s="151"/>
      <c r="JT40" s="152"/>
      <c r="JU40" s="151"/>
      <c r="JV40" s="152"/>
      <c r="JW40" s="151"/>
      <c r="JX40" s="152"/>
      <c r="JY40" s="151"/>
      <c r="JZ40" s="152"/>
      <c r="KA40" s="151"/>
      <c r="KB40" s="152"/>
      <c r="KC40" s="151"/>
      <c r="KD40" s="152"/>
      <c r="KE40" s="151"/>
      <c r="KF40" s="152"/>
      <c r="KG40" s="151"/>
      <c r="KH40" s="152"/>
      <c r="KI40" s="151"/>
      <c r="KJ40" s="152"/>
      <c r="KK40" s="151"/>
      <c r="KL40" s="152"/>
      <c r="KM40" s="151"/>
      <c r="KN40" s="152"/>
      <c r="KO40" s="151"/>
      <c r="KP40" s="152"/>
      <c r="KQ40" s="151"/>
      <c r="KR40" s="152"/>
      <c r="KS40" s="151"/>
      <c r="KT40" s="152"/>
      <c r="KU40" s="151"/>
      <c r="KV40" s="152"/>
      <c r="KW40" s="151"/>
      <c r="KX40" s="152"/>
      <c r="KY40" s="151"/>
      <c r="KZ40" s="152"/>
      <c r="LA40" s="151"/>
      <c r="LB40" s="152"/>
      <c r="LC40" s="151"/>
      <c r="LD40" s="152"/>
      <c r="LE40" s="151"/>
      <c r="LF40" s="152"/>
      <c r="LG40" s="151"/>
      <c r="LH40" s="152"/>
      <c r="LI40" s="151"/>
      <c r="LJ40" s="152"/>
      <c r="LK40" s="151"/>
      <c r="LL40" s="152"/>
      <c r="LM40" s="151"/>
      <c r="LN40" s="152"/>
      <c r="LO40" s="151"/>
      <c r="LP40" s="152"/>
      <c r="LQ40" s="151"/>
      <c r="LR40" s="152"/>
      <c r="LS40" s="151"/>
      <c r="LT40" s="152"/>
      <c r="LU40" s="151"/>
      <c r="LV40" s="152"/>
      <c r="LW40" s="151"/>
      <c r="LX40" s="152"/>
      <c r="LY40" s="151"/>
      <c r="LZ40" s="152"/>
      <c r="MA40" s="151"/>
      <c r="MB40" s="152"/>
      <c r="MC40" s="151"/>
      <c r="MD40" s="152"/>
      <c r="ME40" s="151"/>
      <c r="MF40" s="152"/>
      <c r="MG40" s="151"/>
      <c r="MH40" s="152"/>
      <c r="MI40" s="151"/>
      <c r="MJ40" s="152"/>
      <c r="MK40" s="151"/>
      <c r="ML40" s="152"/>
      <c r="MM40" s="151"/>
      <c r="MN40" s="152"/>
      <c r="MO40" s="151"/>
      <c r="MP40" s="152"/>
      <c r="MQ40" s="151"/>
      <c r="MR40" s="152"/>
      <c r="MS40" s="151"/>
      <c r="MT40" s="152"/>
      <c r="MU40" s="151"/>
      <c r="MV40" s="152"/>
      <c r="MW40" s="151"/>
      <c r="MX40" s="152"/>
      <c r="MY40" s="151"/>
      <c r="MZ40" s="152"/>
      <c r="NA40" s="151"/>
      <c r="NB40" s="152"/>
      <c r="NC40" s="151"/>
      <c r="ND40" s="152"/>
      <c r="NE40" s="151"/>
      <c r="NF40" s="152"/>
      <c r="NG40" s="151"/>
      <c r="NH40" s="152"/>
      <c r="NI40" s="151"/>
      <c r="NJ40" s="152"/>
      <c r="NK40" s="151"/>
      <c r="NL40" s="152"/>
      <c r="NM40" s="151"/>
      <c r="NN40" s="152"/>
      <c r="NO40" s="151"/>
      <c r="NP40" s="152"/>
      <c r="NQ40" s="151"/>
      <c r="NR40" s="152"/>
      <c r="NS40" s="151"/>
      <c r="NT40" s="152"/>
      <c r="NU40" s="151"/>
      <c r="NV40" s="152"/>
      <c r="NW40" s="151"/>
      <c r="NX40" s="152"/>
      <c r="NY40" s="151"/>
      <c r="NZ40" s="152"/>
      <c r="OA40" s="151"/>
      <c r="OB40" s="152"/>
      <c r="OC40" s="151"/>
      <c r="OD40" s="152"/>
      <c r="OE40" s="151"/>
      <c r="OF40" s="152"/>
      <c r="OG40" s="151"/>
      <c r="OH40" s="152"/>
      <c r="OI40" s="151"/>
      <c r="OJ40" s="152"/>
      <c r="OK40" s="151"/>
      <c r="OL40" s="152"/>
      <c r="OM40" s="151"/>
      <c r="ON40" s="152"/>
      <c r="OO40" s="151"/>
      <c r="OP40" s="152"/>
      <c r="OQ40" s="151"/>
      <c r="OR40" s="152"/>
      <c r="OS40" s="151"/>
      <c r="OT40" s="152"/>
      <c r="OU40" s="151"/>
      <c r="OV40" s="152"/>
      <c r="OW40" s="151"/>
      <c r="OX40" s="152"/>
      <c r="OY40" s="151"/>
      <c r="OZ40" s="152"/>
      <c r="PA40" s="151"/>
      <c r="PB40" s="152"/>
      <c r="PC40" s="151"/>
      <c r="PD40" s="152"/>
      <c r="PE40" s="151"/>
      <c r="PF40" s="152"/>
      <c r="PG40" s="151"/>
      <c r="PH40" s="152"/>
      <c r="PI40" s="151"/>
      <c r="PJ40" s="152"/>
      <c r="PK40" s="151"/>
      <c r="PL40" s="152"/>
      <c r="PM40" s="151"/>
      <c r="PN40" s="152"/>
      <c r="PO40" s="151"/>
      <c r="PP40" s="152"/>
      <c r="PQ40" s="151"/>
      <c r="PR40" s="152"/>
      <c r="PS40" s="151"/>
      <c r="PT40" s="152"/>
      <c r="PU40" s="151"/>
      <c r="PV40" s="152"/>
      <c r="PW40" s="151"/>
      <c r="PX40" s="152"/>
      <c r="PY40" s="151"/>
      <c r="PZ40" s="152"/>
      <c r="QA40" s="151"/>
      <c r="QB40" s="152"/>
      <c r="QC40" s="151"/>
      <c r="QD40" s="152"/>
      <c r="QE40" s="151"/>
      <c r="QF40" s="152"/>
      <c r="QG40" s="151"/>
      <c r="QH40" s="152"/>
      <c r="QI40" s="151"/>
      <c r="QJ40" s="152"/>
      <c r="QK40" s="151"/>
      <c r="QL40" s="152"/>
      <c r="QM40" s="151"/>
      <c r="QN40" s="152"/>
      <c r="QO40" s="151"/>
      <c r="QP40" s="152"/>
      <c r="QQ40" s="151"/>
      <c r="QR40" s="152"/>
      <c r="QS40" s="151"/>
      <c r="QT40" s="152"/>
      <c r="QU40" s="151"/>
      <c r="QV40" s="152"/>
      <c r="QW40" s="151"/>
      <c r="QX40" s="152"/>
      <c r="QY40" s="151"/>
      <c r="QZ40" s="152"/>
      <c r="RA40" s="151"/>
      <c r="RB40" s="152"/>
      <c r="RC40" s="151"/>
      <c r="RD40" s="152"/>
      <c r="RE40" s="151"/>
      <c r="RF40" s="152"/>
      <c r="RG40" s="151"/>
      <c r="RH40" s="152"/>
      <c r="RI40" s="151"/>
      <c r="RJ40" s="152"/>
      <c r="RK40" s="151"/>
      <c r="RL40" s="152"/>
      <c r="RM40" s="151"/>
      <c r="RN40" s="152"/>
      <c r="RO40" s="151"/>
      <c r="RP40" s="152"/>
      <c r="RQ40" s="151"/>
      <c r="RR40" s="152"/>
      <c r="RS40" s="151"/>
      <c r="RT40" s="152"/>
      <c r="RU40" s="151"/>
      <c r="RV40" s="152"/>
      <c r="RW40" s="151"/>
      <c r="RX40" s="152"/>
      <c r="RY40" s="151"/>
      <c r="RZ40" s="152"/>
      <c r="SA40" s="151"/>
      <c r="SB40" s="152"/>
      <c r="SC40" s="151"/>
      <c r="SD40" s="152"/>
      <c r="SE40" s="151"/>
      <c r="SF40" s="152"/>
      <c r="SG40" s="151"/>
      <c r="SH40" s="152"/>
      <c r="SI40" s="151"/>
      <c r="SJ40" s="152"/>
      <c r="SK40" s="151"/>
      <c r="SL40" s="152"/>
      <c r="SM40" s="151"/>
      <c r="SN40" s="152"/>
      <c r="SO40" s="151"/>
      <c r="SP40" s="152"/>
      <c r="SQ40" s="151"/>
      <c r="SR40" s="152"/>
      <c r="SS40" s="151"/>
      <c r="ST40" s="152"/>
      <c r="SU40" s="151"/>
      <c r="SV40" s="152"/>
      <c r="SW40" s="151"/>
      <c r="SX40" s="152"/>
      <c r="SY40" s="151"/>
      <c r="SZ40" s="152"/>
      <c r="TA40" s="151"/>
      <c r="TB40" s="152"/>
      <c r="TC40" s="151"/>
      <c r="TD40" s="152"/>
      <c r="TE40" s="151"/>
      <c r="TF40" s="152"/>
      <c r="TG40" s="151"/>
      <c r="TH40" s="152"/>
      <c r="TI40" s="151"/>
      <c r="TJ40" s="152"/>
      <c r="TK40" s="151"/>
      <c r="TL40" s="152"/>
      <c r="TM40" s="151"/>
      <c r="TN40" s="152"/>
      <c r="TO40" s="151"/>
      <c r="TP40" s="152"/>
      <c r="TQ40" s="151"/>
      <c r="TR40" s="152"/>
      <c r="TS40" s="151"/>
      <c r="TT40" s="152"/>
      <c r="TU40" s="151"/>
      <c r="TV40" s="152"/>
      <c r="TW40" s="151"/>
      <c r="TX40" s="152"/>
      <c r="TY40" s="151"/>
      <c r="TZ40" s="152"/>
      <c r="UA40" s="151"/>
      <c r="UB40" s="152"/>
      <c r="UC40" s="151"/>
      <c r="UD40" s="152"/>
      <c r="UE40" s="151"/>
      <c r="UF40" s="152"/>
      <c r="UG40" s="151"/>
      <c r="UH40" s="152"/>
      <c r="UI40" s="151"/>
      <c r="UJ40" s="152"/>
      <c r="UK40" s="151"/>
      <c r="UL40" s="152"/>
      <c r="UM40" s="151"/>
      <c r="UN40" s="152"/>
      <c r="UO40" s="151"/>
      <c r="UP40" s="152"/>
      <c r="UQ40" s="151"/>
      <c r="UR40" s="152"/>
      <c r="US40" s="151"/>
      <c r="UT40" s="152"/>
      <c r="UU40" s="151"/>
      <c r="UV40" s="152"/>
      <c r="UW40" s="151"/>
      <c r="UX40" s="152"/>
      <c r="UY40" s="151"/>
      <c r="UZ40" s="152"/>
      <c r="VA40" s="151"/>
      <c r="VB40" s="152"/>
      <c r="VC40" s="151"/>
      <c r="VD40" s="152"/>
      <c r="VE40" s="151"/>
      <c r="VF40" s="152"/>
      <c r="VG40" s="151"/>
      <c r="VH40" s="152"/>
      <c r="VI40" s="151"/>
      <c r="VJ40" s="152"/>
      <c r="VK40" s="151"/>
      <c r="VL40" s="152"/>
      <c r="VM40" s="151"/>
      <c r="VN40" s="152"/>
      <c r="VO40" s="151"/>
      <c r="VP40" s="152"/>
      <c r="VQ40" s="151"/>
      <c r="VR40" s="152"/>
      <c r="VS40" s="151"/>
      <c r="VT40" s="152"/>
      <c r="VU40" s="151"/>
      <c r="VV40" s="152"/>
      <c r="VW40" s="151"/>
      <c r="VX40" s="152"/>
      <c r="VY40" s="151"/>
      <c r="VZ40" s="152"/>
      <c r="WA40" s="151"/>
      <c r="WB40" s="152"/>
      <c r="WC40" s="151"/>
      <c r="WD40" s="152"/>
      <c r="WE40" s="151"/>
      <c r="WF40" s="152"/>
      <c r="WG40" s="151"/>
      <c r="WH40" s="152"/>
      <c r="WI40" s="151"/>
      <c r="WJ40" s="152"/>
      <c r="WK40" s="151"/>
      <c r="WL40" s="152"/>
      <c r="WM40" s="151"/>
      <c r="WN40" s="152"/>
      <c r="WO40" s="151"/>
      <c r="WP40" s="152"/>
      <c r="WQ40" s="151"/>
      <c r="WR40" s="152"/>
      <c r="WS40" s="151"/>
      <c r="WT40" s="152"/>
      <c r="WU40" s="151"/>
      <c r="WV40" s="152"/>
      <c r="WW40" s="151"/>
      <c r="WX40" s="152"/>
      <c r="WY40" s="151"/>
      <c r="WZ40" s="152"/>
      <c r="XA40" s="151"/>
      <c r="XB40" s="152"/>
      <c r="XC40" s="151"/>
      <c r="XD40" s="152"/>
      <c r="XE40" s="151"/>
      <c r="XF40" s="152"/>
      <c r="XG40" s="151"/>
      <c r="XH40" s="152"/>
      <c r="XI40" s="151"/>
      <c r="XJ40" s="152"/>
      <c r="XK40" s="151"/>
      <c r="XL40" s="152"/>
      <c r="XM40" s="151"/>
      <c r="XN40" s="152"/>
      <c r="XO40" s="151"/>
      <c r="XP40" s="152"/>
      <c r="XQ40" s="151"/>
      <c r="XR40" s="152"/>
      <c r="XS40" s="151"/>
      <c r="XT40" s="152"/>
      <c r="XU40" s="151"/>
      <c r="XV40" s="152"/>
      <c r="XW40" s="151"/>
      <c r="XX40" s="152"/>
      <c r="XY40" s="151"/>
      <c r="XZ40" s="152"/>
      <c r="YA40" s="151"/>
      <c r="YB40" s="152"/>
      <c r="YC40" s="151"/>
      <c r="YD40" s="152"/>
      <c r="YE40" s="151"/>
      <c r="YF40" s="152"/>
      <c r="YG40" s="151"/>
      <c r="YH40" s="152"/>
      <c r="YI40" s="151"/>
    </row>
    <row r="41" spans="1:659" x14ac:dyDescent="0.25">
      <c r="A41" s="186" t="str">
        <f>IF(INFO_VEHICULES!H20="","",INFO_VEHICULES!H20)</f>
        <v>GIM</v>
      </c>
      <c r="B41" s="187">
        <f>IF(INFO_VEHICULES!B20="","",INFO_VEHICULES!B20)</f>
        <v>5602</v>
      </c>
      <c r="C41" s="187" t="str">
        <f>IF(INFO_VEHICULES!C20="","",INFO_VEHICULES!C20)</f>
        <v>DW-344-CK</v>
      </c>
      <c r="D41" s="189" t="str">
        <f>IF(INFO_VEHICULES!E20="","",INFO_VEHICULES!E20)</f>
        <v>TOURISMO RHD-M/2A FLIXBUS</v>
      </c>
      <c r="E41" s="191">
        <f>IF(INFO_VEHICULES!C20="","",IF(INFO_VEHICULES!D20="","non rensiegner",INFO_VEHICULES!D20))</f>
        <v>59</v>
      </c>
      <c r="F41" s="152"/>
      <c r="G41" s="151" t="str">
        <f>IF([2]BD!AD38=1,VLOOKUP(CONCATENATE(F39,[2]INFO_VEHICULES!A37),[2]BD!AA38:AB10036,2),"")</f>
        <v/>
      </c>
      <c r="H41" s="152"/>
      <c r="I41" s="151"/>
      <c r="J41" s="152"/>
      <c r="K41" s="151"/>
      <c r="L41" s="152"/>
      <c r="M41" s="151"/>
      <c r="N41" s="152"/>
      <c r="O41" s="151"/>
      <c r="P41" s="152"/>
      <c r="Q41" s="151"/>
      <c r="R41" s="152"/>
      <c r="S41" s="151"/>
      <c r="T41" s="152"/>
      <c r="U41" s="151"/>
      <c r="V41" s="152"/>
      <c r="W41" s="151"/>
      <c r="X41" s="152"/>
      <c r="Y41" s="151"/>
      <c r="Z41" s="152"/>
      <c r="AA41" s="151"/>
      <c r="AB41" s="152"/>
      <c r="AC41" s="151"/>
      <c r="AD41" s="152"/>
      <c r="AE41" s="151"/>
      <c r="AF41" s="152"/>
      <c r="AG41" s="151"/>
      <c r="AH41" s="152"/>
      <c r="AI41" s="151"/>
      <c r="AJ41" s="152"/>
      <c r="AK41" s="151"/>
      <c r="AL41" s="152"/>
      <c r="AM41" s="151"/>
      <c r="AN41" s="152"/>
      <c r="AO41" s="151"/>
      <c r="AP41" s="152"/>
      <c r="AQ41" s="151"/>
      <c r="AR41" s="152"/>
      <c r="AS41" s="151"/>
      <c r="AT41" s="152"/>
      <c r="AU41" s="151"/>
      <c r="AV41" s="152"/>
      <c r="AW41" s="151"/>
      <c r="AX41" s="152"/>
      <c r="AY41" s="151"/>
      <c r="AZ41" s="152"/>
      <c r="BA41" s="151"/>
      <c r="BB41" s="152"/>
      <c r="BC41" s="151"/>
      <c r="BD41" s="152"/>
      <c r="BE41" s="151"/>
      <c r="BF41" s="152"/>
      <c r="BG41" s="151"/>
      <c r="BH41" s="152"/>
      <c r="BI41" s="151"/>
      <c r="BJ41" s="152"/>
      <c r="BK41" s="151"/>
      <c r="BL41" s="152"/>
      <c r="BM41" s="151"/>
      <c r="BN41" s="152"/>
      <c r="BO41" s="151"/>
      <c r="BP41" s="152"/>
      <c r="BQ41" s="151"/>
      <c r="BR41" s="152"/>
      <c r="BS41" s="151"/>
      <c r="BT41" s="152"/>
      <c r="BU41" s="151"/>
      <c r="BV41" s="152"/>
      <c r="BW41" s="151"/>
      <c r="BX41" s="152"/>
      <c r="BY41" s="151"/>
      <c r="BZ41" s="152"/>
      <c r="CA41" s="151"/>
      <c r="CB41" s="152"/>
      <c r="CC41" s="151"/>
      <c r="CD41" s="152"/>
      <c r="CE41" s="151"/>
      <c r="CF41" s="152"/>
      <c r="CG41" s="151"/>
      <c r="CH41" s="152"/>
      <c r="CI41" s="151"/>
      <c r="CJ41" s="152"/>
      <c r="CK41" s="151"/>
      <c r="CL41" s="152"/>
      <c r="CM41" s="151"/>
      <c r="CN41" s="152"/>
      <c r="CO41" s="151"/>
      <c r="CP41" s="152"/>
      <c r="CQ41" s="151"/>
      <c r="CR41" s="152"/>
      <c r="CS41" s="151"/>
      <c r="CT41" s="152"/>
      <c r="CU41" s="151"/>
      <c r="CV41" s="152"/>
      <c r="CW41" s="151"/>
      <c r="CX41" s="152"/>
      <c r="CY41" s="151"/>
      <c r="CZ41" s="152"/>
      <c r="DA41" s="151"/>
      <c r="DB41" s="152"/>
      <c r="DC41" s="151"/>
      <c r="DD41" s="152"/>
      <c r="DE41" s="151"/>
      <c r="DF41" s="152"/>
      <c r="DG41" s="151"/>
      <c r="DH41" s="152"/>
      <c r="DI41" s="151"/>
      <c r="DJ41" s="152"/>
      <c r="DK41" s="151"/>
      <c r="DL41" s="152"/>
      <c r="DM41" s="151"/>
      <c r="DN41" s="152"/>
      <c r="DO41" s="151"/>
      <c r="DP41" s="152"/>
      <c r="DQ41" s="151"/>
      <c r="DR41" s="152"/>
      <c r="DS41" s="151"/>
      <c r="DT41" s="152"/>
      <c r="DU41" s="151"/>
      <c r="DV41" s="152"/>
      <c r="DW41" s="151"/>
      <c r="DX41" s="152"/>
      <c r="DY41" s="151"/>
      <c r="DZ41" s="152"/>
      <c r="EA41" s="151"/>
      <c r="EB41" s="152"/>
      <c r="EC41" s="151"/>
      <c r="ED41" s="152"/>
      <c r="EE41" s="151"/>
      <c r="EF41" s="152"/>
      <c r="EG41" s="151"/>
      <c r="EH41" s="152"/>
      <c r="EI41" s="151"/>
      <c r="EJ41" s="152"/>
      <c r="EK41" s="151"/>
      <c r="EL41" s="152"/>
      <c r="EM41" s="151"/>
      <c r="EN41" s="152"/>
      <c r="EO41" s="151"/>
      <c r="EP41" s="152"/>
      <c r="EQ41" s="151"/>
      <c r="ER41" s="152"/>
      <c r="ES41" s="151"/>
      <c r="ET41" s="152"/>
      <c r="EU41" s="151"/>
      <c r="EV41" s="152"/>
      <c r="EW41" s="151"/>
      <c r="EX41" s="152"/>
      <c r="EY41" s="151"/>
      <c r="EZ41" s="152"/>
      <c r="FA41" s="151"/>
      <c r="FB41" s="152"/>
      <c r="FC41" s="151"/>
      <c r="FD41" s="152"/>
      <c r="FE41" s="151"/>
      <c r="FF41" s="152"/>
      <c r="FG41" s="151"/>
      <c r="FH41" s="152"/>
      <c r="FI41" s="151"/>
      <c r="FJ41" s="152"/>
      <c r="FK41" s="151"/>
      <c r="FL41" s="152"/>
      <c r="FM41" s="151"/>
      <c r="FN41" s="152"/>
      <c r="FO41" s="151"/>
      <c r="FP41" s="152"/>
      <c r="FQ41" s="151"/>
      <c r="FR41" s="152"/>
      <c r="FS41" s="151"/>
      <c r="FT41" s="152"/>
      <c r="FU41" s="151"/>
      <c r="FV41" s="152"/>
      <c r="FW41" s="151"/>
      <c r="FX41" s="152"/>
      <c r="FY41" s="151"/>
      <c r="FZ41" s="152"/>
      <c r="GA41" s="151"/>
      <c r="GB41" s="152"/>
      <c r="GC41" s="151"/>
      <c r="GD41" s="152"/>
      <c r="GE41" s="151"/>
      <c r="GF41" s="152"/>
      <c r="GG41" s="151"/>
      <c r="GH41" s="152"/>
      <c r="GI41" s="151"/>
      <c r="GJ41" s="152"/>
      <c r="GK41" s="151"/>
      <c r="GL41" s="152"/>
      <c r="GM41" s="151"/>
      <c r="GN41" s="152"/>
      <c r="GO41" s="151"/>
      <c r="GP41" s="152"/>
      <c r="GQ41" s="151"/>
      <c r="GR41" s="152"/>
      <c r="GS41" s="151"/>
      <c r="GT41" s="152"/>
      <c r="GU41" s="151"/>
      <c r="GV41" s="152"/>
      <c r="GW41" s="151"/>
      <c r="GX41" s="152"/>
      <c r="GY41" s="151"/>
      <c r="GZ41" s="152"/>
      <c r="HA41" s="151"/>
      <c r="HB41" s="152"/>
      <c r="HC41" s="151"/>
      <c r="HD41" s="152"/>
      <c r="HE41" s="151"/>
      <c r="HF41" s="152"/>
      <c r="HG41" s="151"/>
      <c r="HH41" s="152"/>
      <c r="HI41" s="151"/>
      <c r="HJ41" s="152"/>
      <c r="HK41" s="151"/>
      <c r="HL41" s="152"/>
      <c r="HM41" s="151"/>
      <c r="HN41" s="152"/>
      <c r="HO41" s="151"/>
      <c r="HP41" s="152"/>
      <c r="HQ41" s="151"/>
      <c r="HR41" s="152"/>
      <c r="HS41" s="151"/>
      <c r="HT41" s="152"/>
      <c r="HU41" s="151"/>
      <c r="HV41" s="152"/>
      <c r="HW41" s="151"/>
      <c r="HX41" s="152"/>
      <c r="HY41" s="151"/>
      <c r="HZ41" s="152"/>
      <c r="IA41" s="151"/>
      <c r="IB41" s="152"/>
      <c r="IC41" s="151"/>
      <c r="ID41" s="152"/>
      <c r="IE41" s="151"/>
      <c r="IF41" s="152"/>
      <c r="IG41" s="151"/>
      <c r="IH41" s="152"/>
      <c r="II41" s="151"/>
      <c r="IJ41" s="152"/>
      <c r="IK41" s="151"/>
      <c r="IL41" s="152"/>
      <c r="IM41" s="151"/>
      <c r="IN41" s="152"/>
      <c r="IO41" s="151"/>
      <c r="IP41" s="152"/>
      <c r="IQ41" s="151"/>
      <c r="IR41" s="152"/>
      <c r="IS41" s="151"/>
      <c r="IT41" s="152"/>
      <c r="IU41" s="151"/>
      <c r="IV41" s="152"/>
      <c r="IW41" s="151"/>
      <c r="IX41" s="152"/>
      <c r="IY41" s="151"/>
      <c r="IZ41" s="152"/>
      <c r="JA41" s="151"/>
      <c r="JB41" s="152"/>
      <c r="JC41" s="151"/>
      <c r="JD41" s="152"/>
      <c r="JE41" s="151"/>
      <c r="JF41" s="152"/>
      <c r="JG41" s="151"/>
      <c r="JH41" s="152"/>
      <c r="JI41" s="151"/>
      <c r="JJ41" s="152"/>
      <c r="JK41" s="151"/>
      <c r="JL41" s="152"/>
      <c r="JM41" s="151"/>
      <c r="JN41" s="152"/>
      <c r="JO41" s="151"/>
      <c r="JP41" s="152"/>
      <c r="JQ41" s="151"/>
      <c r="JR41" s="152"/>
      <c r="JS41" s="151"/>
      <c r="JT41" s="152"/>
      <c r="JU41" s="151"/>
      <c r="JV41" s="152"/>
      <c r="JW41" s="151"/>
      <c r="JX41" s="152"/>
      <c r="JY41" s="151"/>
      <c r="JZ41" s="152"/>
      <c r="KA41" s="151"/>
      <c r="KB41" s="152"/>
      <c r="KC41" s="151"/>
      <c r="KD41" s="152"/>
      <c r="KE41" s="151"/>
      <c r="KF41" s="152"/>
      <c r="KG41" s="151"/>
      <c r="KH41" s="152"/>
      <c r="KI41" s="151"/>
      <c r="KJ41" s="152"/>
      <c r="KK41" s="151"/>
      <c r="KL41" s="152"/>
      <c r="KM41" s="151"/>
      <c r="KN41" s="152"/>
      <c r="KO41" s="151"/>
      <c r="KP41" s="152"/>
      <c r="KQ41" s="151"/>
      <c r="KR41" s="152"/>
      <c r="KS41" s="151"/>
      <c r="KT41" s="152"/>
      <c r="KU41" s="151"/>
      <c r="KV41" s="152"/>
      <c r="KW41" s="151"/>
      <c r="KX41" s="152"/>
      <c r="KY41" s="151"/>
      <c r="KZ41" s="152"/>
      <c r="LA41" s="151"/>
      <c r="LB41" s="152"/>
      <c r="LC41" s="151"/>
      <c r="LD41" s="152"/>
      <c r="LE41" s="151"/>
      <c r="LF41" s="152"/>
      <c r="LG41" s="151"/>
      <c r="LH41" s="152"/>
      <c r="LI41" s="151"/>
      <c r="LJ41" s="152"/>
      <c r="LK41" s="151"/>
      <c r="LL41" s="152"/>
      <c r="LM41" s="151"/>
      <c r="LN41" s="152"/>
      <c r="LO41" s="151"/>
      <c r="LP41" s="152"/>
      <c r="LQ41" s="151"/>
      <c r="LR41" s="152"/>
      <c r="LS41" s="151"/>
      <c r="LT41" s="152"/>
      <c r="LU41" s="151"/>
      <c r="LV41" s="152"/>
      <c r="LW41" s="151"/>
      <c r="LX41" s="152"/>
      <c r="LY41" s="151"/>
      <c r="LZ41" s="152"/>
      <c r="MA41" s="151"/>
      <c r="MB41" s="152"/>
      <c r="MC41" s="151"/>
      <c r="MD41" s="152"/>
      <c r="ME41" s="151"/>
      <c r="MF41" s="152"/>
      <c r="MG41" s="151"/>
      <c r="MH41" s="152"/>
      <c r="MI41" s="151"/>
      <c r="MJ41" s="152"/>
      <c r="MK41" s="151"/>
      <c r="ML41" s="152"/>
      <c r="MM41" s="151"/>
      <c r="MN41" s="152"/>
      <c r="MO41" s="151"/>
      <c r="MP41" s="152"/>
      <c r="MQ41" s="151"/>
      <c r="MR41" s="152"/>
      <c r="MS41" s="151"/>
      <c r="MT41" s="152"/>
      <c r="MU41" s="151"/>
      <c r="MV41" s="152"/>
      <c r="MW41" s="151"/>
      <c r="MX41" s="152"/>
      <c r="MY41" s="151"/>
      <c r="MZ41" s="152"/>
      <c r="NA41" s="151"/>
      <c r="NB41" s="152"/>
      <c r="NC41" s="151"/>
      <c r="ND41" s="152"/>
      <c r="NE41" s="151"/>
      <c r="NF41" s="152"/>
      <c r="NG41" s="151"/>
      <c r="NH41" s="152"/>
      <c r="NI41" s="151"/>
      <c r="NJ41" s="152"/>
      <c r="NK41" s="151"/>
      <c r="NL41" s="152"/>
      <c r="NM41" s="151"/>
      <c r="NN41" s="152"/>
      <c r="NO41" s="151"/>
      <c r="NP41" s="152"/>
      <c r="NQ41" s="151"/>
      <c r="NR41" s="152"/>
      <c r="NS41" s="151"/>
      <c r="NT41" s="152"/>
      <c r="NU41" s="151"/>
      <c r="NV41" s="152"/>
      <c r="NW41" s="151"/>
      <c r="NX41" s="152"/>
      <c r="NY41" s="151"/>
      <c r="NZ41" s="152"/>
      <c r="OA41" s="151"/>
      <c r="OB41" s="152"/>
      <c r="OC41" s="151"/>
      <c r="OD41" s="152"/>
      <c r="OE41" s="151"/>
      <c r="OF41" s="152"/>
      <c r="OG41" s="151"/>
      <c r="OH41" s="152"/>
      <c r="OI41" s="151"/>
      <c r="OJ41" s="152"/>
      <c r="OK41" s="151"/>
      <c r="OL41" s="152"/>
      <c r="OM41" s="151"/>
      <c r="ON41" s="152"/>
      <c r="OO41" s="151"/>
      <c r="OP41" s="152"/>
      <c r="OQ41" s="151"/>
      <c r="OR41" s="152"/>
      <c r="OS41" s="151"/>
      <c r="OT41" s="152"/>
      <c r="OU41" s="151"/>
      <c r="OV41" s="152"/>
      <c r="OW41" s="151"/>
      <c r="OX41" s="152"/>
      <c r="OY41" s="151"/>
      <c r="OZ41" s="152"/>
      <c r="PA41" s="151"/>
      <c r="PB41" s="152"/>
      <c r="PC41" s="151"/>
      <c r="PD41" s="152"/>
      <c r="PE41" s="151"/>
      <c r="PF41" s="152"/>
      <c r="PG41" s="151"/>
      <c r="PH41" s="152"/>
      <c r="PI41" s="151"/>
      <c r="PJ41" s="152"/>
      <c r="PK41" s="151"/>
      <c r="PL41" s="152"/>
      <c r="PM41" s="151"/>
      <c r="PN41" s="152"/>
      <c r="PO41" s="151"/>
      <c r="PP41" s="152"/>
      <c r="PQ41" s="151"/>
      <c r="PR41" s="152"/>
      <c r="PS41" s="151"/>
      <c r="PT41" s="152"/>
      <c r="PU41" s="151"/>
      <c r="PV41" s="152"/>
      <c r="PW41" s="151"/>
      <c r="PX41" s="152"/>
      <c r="PY41" s="151"/>
      <c r="PZ41" s="152"/>
      <c r="QA41" s="151"/>
      <c r="QB41" s="152"/>
      <c r="QC41" s="151"/>
      <c r="QD41" s="152"/>
      <c r="QE41" s="151"/>
      <c r="QF41" s="152"/>
      <c r="QG41" s="151"/>
      <c r="QH41" s="152"/>
      <c r="QI41" s="151"/>
      <c r="QJ41" s="152"/>
      <c r="QK41" s="151"/>
      <c r="QL41" s="152"/>
      <c r="QM41" s="151"/>
      <c r="QN41" s="152"/>
      <c r="QO41" s="151"/>
      <c r="QP41" s="152"/>
      <c r="QQ41" s="151"/>
      <c r="QR41" s="152"/>
      <c r="QS41" s="151"/>
      <c r="QT41" s="152"/>
      <c r="QU41" s="151"/>
      <c r="QV41" s="152"/>
      <c r="QW41" s="151"/>
      <c r="QX41" s="152"/>
      <c r="QY41" s="151"/>
      <c r="QZ41" s="152"/>
      <c r="RA41" s="151"/>
      <c r="RB41" s="152"/>
      <c r="RC41" s="151"/>
      <c r="RD41" s="152"/>
      <c r="RE41" s="151"/>
      <c r="RF41" s="152"/>
      <c r="RG41" s="151"/>
      <c r="RH41" s="152"/>
      <c r="RI41" s="151"/>
      <c r="RJ41" s="152"/>
      <c r="RK41" s="151"/>
      <c r="RL41" s="152"/>
      <c r="RM41" s="151"/>
      <c r="RN41" s="152"/>
      <c r="RO41" s="151"/>
      <c r="RP41" s="152"/>
      <c r="RQ41" s="151"/>
      <c r="RR41" s="152"/>
      <c r="RS41" s="151"/>
      <c r="RT41" s="152"/>
      <c r="RU41" s="151"/>
      <c r="RV41" s="152"/>
      <c r="RW41" s="151"/>
      <c r="RX41" s="152"/>
      <c r="RY41" s="151"/>
      <c r="RZ41" s="152"/>
      <c r="SA41" s="151"/>
      <c r="SB41" s="152"/>
      <c r="SC41" s="151"/>
      <c r="SD41" s="152"/>
      <c r="SE41" s="151"/>
      <c r="SF41" s="152"/>
      <c r="SG41" s="151"/>
      <c r="SH41" s="152"/>
      <c r="SI41" s="151"/>
      <c r="SJ41" s="152"/>
      <c r="SK41" s="151"/>
      <c r="SL41" s="152"/>
      <c r="SM41" s="151"/>
      <c r="SN41" s="152"/>
      <c r="SO41" s="151"/>
      <c r="SP41" s="152"/>
      <c r="SQ41" s="151"/>
      <c r="SR41" s="152"/>
      <c r="SS41" s="151"/>
      <c r="ST41" s="152"/>
      <c r="SU41" s="151"/>
      <c r="SV41" s="152"/>
      <c r="SW41" s="151"/>
      <c r="SX41" s="152"/>
      <c r="SY41" s="151"/>
      <c r="SZ41" s="152"/>
      <c r="TA41" s="151"/>
      <c r="TB41" s="152"/>
      <c r="TC41" s="151"/>
      <c r="TD41" s="152"/>
      <c r="TE41" s="151"/>
      <c r="TF41" s="152"/>
      <c r="TG41" s="151"/>
      <c r="TH41" s="152"/>
      <c r="TI41" s="151"/>
      <c r="TJ41" s="152"/>
      <c r="TK41" s="151"/>
      <c r="TL41" s="152"/>
      <c r="TM41" s="151"/>
      <c r="TN41" s="152"/>
      <c r="TO41" s="151"/>
      <c r="TP41" s="152"/>
      <c r="TQ41" s="151"/>
      <c r="TR41" s="152"/>
      <c r="TS41" s="151"/>
      <c r="TT41" s="152"/>
      <c r="TU41" s="151"/>
      <c r="TV41" s="152"/>
      <c r="TW41" s="151"/>
      <c r="TX41" s="152"/>
      <c r="TY41" s="151"/>
      <c r="TZ41" s="152"/>
      <c r="UA41" s="151"/>
      <c r="UB41" s="152"/>
      <c r="UC41" s="151"/>
      <c r="UD41" s="152"/>
      <c r="UE41" s="151"/>
      <c r="UF41" s="152"/>
      <c r="UG41" s="151"/>
      <c r="UH41" s="152"/>
      <c r="UI41" s="151"/>
      <c r="UJ41" s="152"/>
      <c r="UK41" s="151"/>
      <c r="UL41" s="152"/>
      <c r="UM41" s="151"/>
      <c r="UN41" s="152"/>
      <c r="UO41" s="151"/>
      <c r="UP41" s="152"/>
      <c r="UQ41" s="151"/>
      <c r="UR41" s="152"/>
      <c r="US41" s="151"/>
      <c r="UT41" s="152"/>
      <c r="UU41" s="151"/>
      <c r="UV41" s="152"/>
      <c r="UW41" s="151"/>
      <c r="UX41" s="152"/>
      <c r="UY41" s="151"/>
      <c r="UZ41" s="152"/>
      <c r="VA41" s="151"/>
      <c r="VB41" s="152"/>
      <c r="VC41" s="151"/>
      <c r="VD41" s="152"/>
      <c r="VE41" s="151"/>
      <c r="VF41" s="152"/>
      <c r="VG41" s="151"/>
      <c r="VH41" s="152"/>
      <c r="VI41" s="151"/>
      <c r="VJ41" s="152"/>
      <c r="VK41" s="151"/>
      <c r="VL41" s="152"/>
      <c r="VM41" s="151"/>
      <c r="VN41" s="152"/>
      <c r="VO41" s="151"/>
      <c r="VP41" s="152"/>
      <c r="VQ41" s="151"/>
      <c r="VR41" s="152"/>
      <c r="VS41" s="151"/>
      <c r="VT41" s="152"/>
      <c r="VU41" s="151"/>
      <c r="VV41" s="152"/>
      <c r="VW41" s="151"/>
      <c r="VX41" s="152"/>
      <c r="VY41" s="151"/>
      <c r="VZ41" s="152"/>
      <c r="WA41" s="151"/>
      <c r="WB41" s="152"/>
      <c r="WC41" s="151"/>
      <c r="WD41" s="152"/>
      <c r="WE41" s="151"/>
      <c r="WF41" s="152"/>
      <c r="WG41" s="151"/>
      <c r="WH41" s="152"/>
      <c r="WI41" s="151"/>
      <c r="WJ41" s="152"/>
      <c r="WK41" s="151"/>
      <c r="WL41" s="152"/>
      <c r="WM41" s="151"/>
      <c r="WN41" s="152"/>
      <c r="WO41" s="151"/>
      <c r="WP41" s="152"/>
      <c r="WQ41" s="151"/>
      <c r="WR41" s="152"/>
      <c r="WS41" s="151"/>
      <c r="WT41" s="152"/>
      <c r="WU41" s="151"/>
      <c r="WV41" s="152"/>
      <c r="WW41" s="151"/>
      <c r="WX41" s="152"/>
      <c r="WY41" s="151"/>
      <c r="WZ41" s="152"/>
      <c r="XA41" s="151"/>
      <c r="XB41" s="152"/>
      <c r="XC41" s="151"/>
      <c r="XD41" s="152"/>
      <c r="XE41" s="151"/>
      <c r="XF41" s="152"/>
      <c r="XG41" s="151"/>
      <c r="XH41" s="152"/>
      <c r="XI41" s="151"/>
      <c r="XJ41" s="152"/>
      <c r="XK41" s="151"/>
      <c r="XL41" s="152"/>
      <c r="XM41" s="151"/>
      <c r="XN41" s="152"/>
      <c r="XO41" s="151"/>
      <c r="XP41" s="152"/>
      <c r="XQ41" s="151"/>
      <c r="XR41" s="152"/>
      <c r="XS41" s="151"/>
      <c r="XT41" s="152"/>
      <c r="XU41" s="151"/>
      <c r="XV41" s="152"/>
      <c r="XW41" s="151"/>
      <c r="XX41" s="152"/>
      <c r="XY41" s="151"/>
      <c r="XZ41" s="152"/>
      <c r="YA41" s="151"/>
      <c r="YB41" s="152"/>
      <c r="YC41" s="151"/>
      <c r="YD41" s="152"/>
      <c r="YE41" s="151"/>
      <c r="YF41" s="152"/>
      <c r="YG41" s="151"/>
      <c r="YH41" s="152"/>
      <c r="YI41" s="151"/>
    </row>
    <row r="42" spans="1:659" x14ac:dyDescent="0.25">
      <c r="A42" s="179"/>
      <c r="B42" s="188"/>
      <c r="C42" s="188"/>
      <c r="D42" s="190"/>
      <c r="E42" s="192"/>
      <c r="F42" s="152"/>
      <c r="G42" s="151"/>
      <c r="H42" s="152"/>
      <c r="I42" s="151"/>
      <c r="J42" s="152"/>
      <c r="K42" s="151"/>
      <c r="L42" s="152"/>
      <c r="M42" s="151"/>
      <c r="N42" s="152"/>
      <c r="O42" s="151"/>
      <c r="P42" s="152"/>
      <c r="Q42" s="151"/>
      <c r="R42" s="152"/>
      <c r="S42" s="151"/>
      <c r="T42" s="152"/>
      <c r="U42" s="151"/>
      <c r="V42" s="152"/>
      <c r="W42" s="151"/>
      <c r="X42" s="152"/>
      <c r="Y42" s="151"/>
      <c r="Z42" s="152"/>
      <c r="AA42" s="151"/>
      <c r="AB42" s="152"/>
      <c r="AC42" s="151"/>
      <c r="AD42" s="152"/>
      <c r="AE42" s="151"/>
      <c r="AF42" s="152"/>
      <c r="AG42" s="151"/>
      <c r="AH42" s="152"/>
      <c r="AI42" s="151"/>
      <c r="AJ42" s="152"/>
      <c r="AK42" s="151"/>
      <c r="AL42" s="152"/>
      <c r="AM42" s="151"/>
      <c r="AN42" s="152"/>
      <c r="AO42" s="151"/>
      <c r="AP42" s="152"/>
      <c r="AQ42" s="151"/>
      <c r="AR42" s="152"/>
      <c r="AS42" s="151"/>
      <c r="AT42" s="152"/>
      <c r="AU42" s="151"/>
      <c r="AV42" s="152"/>
      <c r="AW42" s="151"/>
      <c r="AX42" s="152"/>
      <c r="AY42" s="151"/>
      <c r="AZ42" s="152"/>
      <c r="BA42" s="151"/>
      <c r="BB42" s="152"/>
      <c r="BC42" s="151"/>
      <c r="BD42" s="152"/>
      <c r="BE42" s="151"/>
      <c r="BF42" s="152"/>
      <c r="BG42" s="151"/>
      <c r="BH42" s="152"/>
      <c r="BI42" s="151"/>
      <c r="BJ42" s="152"/>
      <c r="BK42" s="151"/>
      <c r="BL42" s="152"/>
      <c r="BM42" s="151"/>
      <c r="BN42" s="152"/>
      <c r="BO42" s="151"/>
      <c r="BP42" s="152"/>
      <c r="BQ42" s="151"/>
      <c r="BR42" s="152"/>
      <c r="BS42" s="151"/>
      <c r="BT42" s="152"/>
      <c r="BU42" s="151"/>
      <c r="BV42" s="152"/>
      <c r="BW42" s="151"/>
      <c r="BX42" s="152"/>
      <c r="BY42" s="151"/>
      <c r="BZ42" s="152"/>
      <c r="CA42" s="151"/>
      <c r="CB42" s="152"/>
      <c r="CC42" s="151"/>
      <c r="CD42" s="152"/>
      <c r="CE42" s="151"/>
      <c r="CF42" s="152"/>
      <c r="CG42" s="151"/>
      <c r="CH42" s="152"/>
      <c r="CI42" s="151"/>
      <c r="CJ42" s="152"/>
      <c r="CK42" s="151"/>
      <c r="CL42" s="152"/>
      <c r="CM42" s="151"/>
      <c r="CN42" s="152"/>
      <c r="CO42" s="151"/>
      <c r="CP42" s="152"/>
      <c r="CQ42" s="151"/>
      <c r="CR42" s="152"/>
      <c r="CS42" s="151"/>
      <c r="CT42" s="152"/>
      <c r="CU42" s="151"/>
      <c r="CV42" s="152"/>
      <c r="CW42" s="151"/>
      <c r="CX42" s="152"/>
      <c r="CY42" s="151"/>
      <c r="CZ42" s="152"/>
      <c r="DA42" s="151"/>
      <c r="DB42" s="152"/>
      <c r="DC42" s="151"/>
      <c r="DD42" s="152"/>
      <c r="DE42" s="151"/>
      <c r="DF42" s="152"/>
      <c r="DG42" s="151"/>
      <c r="DH42" s="152"/>
      <c r="DI42" s="151"/>
      <c r="DJ42" s="152"/>
      <c r="DK42" s="151"/>
      <c r="DL42" s="152"/>
      <c r="DM42" s="151"/>
      <c r="DN42" s="152"/>
      <c r="DO42" s="151"/>
      <c r="DP42" s="152"/>
      <c r="DQ42" s="151"/>
      <c r="DR42" s="152"/>
      <c r="DS42" s="151"/>
      <c r="DT42" s="152"/>
      <c r="DU42" s="151"/>
      <c r="DV42" s="152"/>
      <c r="DW42" s="151"/>
      <c r="DX42" s="152"/>
      <c r="DY42" s="151"/>
      <c r="DZ42" s="152"/>
      <c r="EA42" s="151"/>
      <c r="EB42" s="152"/>
      <c r="EC42" s="151"/>
      <c r="ED42" s="152"/>
      <c r="EE42" s="151"/>
      <c r="EF42" s="152"/>
      <c r="EG42" s="151"/>
      <c r="EH42" s="152"/>
      <c r="EI42" s="151"/>
      <c r="EJ42" s="152"/>
      <c r="EK42" s="151"/>
      <c r="EL42" s="152"/>
      <c r="EM42" s="151"/>
      <c r="EN42" s="152"/>
      <c r="EO42" s="151"/>
      <c r="EP42" s="152"/>
      <c r="EQ42" s="151"/>
      <c r="ER42" s="152"/>
      <c r="ES42" s="151"/>
      <c r="ET42" s="152"/>
      <c r="EU42" s="151"/>
      <c r="EV42" s="152"/>
      <c r="EW42" s="151"/>
      <c r="EX42" s="152"/>
      <c r="EY42" s="151"/>
      <c r="EZ42" s="152"/>
      <c r="FA42" s="151"/>
      <c r="FB42" s="152"/>
      <c r="FC42" s="151"/>
      <c r="FD42" s="152"/>
      <c r="FE42" s="151"/>
      <c r="FF42" s="152"/>
      <c r="FG42" s="151"/>
      <c r="FH42" s="152"/>
      <c r="FI42" s="151"/>
      <c r="FJ42" s="152"/>
      <c r="FK42" s="151"/>
      <c r="FL42" s="152"/>
      <c r="FM42" s="151"/>
      <c r="FN42" s="152"/>
      <c r="FO42" s="151"/>
      <c r="FP42" s="152"/>
      <c r="FQ42" s="151"/>
      <c r="FR42" s="152"/>
      <c r="FS42" s="151"/>
      <c r="FT42" s="152"/>
      <c r="FU42" s="151"/>
      <c r="FV42" s="152"/>
      <c r="FW42" s="151"/>
      <c r="FX42" s="152"/>
      <c r="FY42" s="151"/>
      <c r="FZ42" s="152"/>
      <c r="GA42" s="151"/>
      <c r="GB42" s="152"/>
      <c r="GC42" s="151"/>
      <c r="GD42" s="152"/>
      <c r="GE42" s="151"/>
      <c r="GF42" s="152"/>
      <c r="GG42" s="151"/>
      <c r="GH42" s="152"/>
      <c r="GI42" s="151"/>
      <c r="GJ42" s="152"/>
      <c r="GK42" s="151"/>
      <c r="GL42" s="152"/>
      <c r="GM42" s="151"/>
      <c r="GN42" s="152"/>
      <c r="GO42" s="151"/>
      <c r="GP42" s="152"/>
      <c r="GQ42" s="151"/>
      <c r="GR42" s="152"/>
      <c r="GS42" s="151"/>
      <c r="GT42" s="152"/>
      <c r="GU42" s="151"/>
      <c r="GV42" s="152"/>
      <c r="GW42" s="151"/>
      <c r="GX42" s="152"/>
      <c r="GY42" s="151"/>
      <c r="GZ42" s="152"/>
      <c r="HA42" s="151"/>
      <c r="HB42" s="152"/>
      <c r="HC42" s="151"/>
      <c r="HD42" s="152"/>
      <c r="HE42" s="151"/>
      <c r="HF42" s="152"/>
      <c r="HG42" s="151"/>
      <c r="HH42" s="152"/>
      <c r="HI42" s="151"/>
      <c r="HJ42" s="152"/>
      <c r="HK42" s="151"/>
      <c r="HL42" s="152"/>
      <c r="HM42" s="151"/>
      <c r="HN42" s="152"/>
      <c r="HO42" s="151"/>
      <c r="HP42" s="152"/>
      <c r="HQ42" s="151"/>
      <c r="HR42" s="152"/>
      <c r="HS42" s="151"/>
      <c r="HT42" s="152"/>
      <c r="HU42" s="151"/>
      <c r="HV42" s="152"/>
      <c r="HW42" s="151"/>
      <c r="HX42" s="152"/>
      <c r="HY42" s="151"/>
      <c r="HZ42" s="152"/>
      <c r="IA42" s="151"/>
      <c r="IB42" s="152"/>
      <c r="IC42" s="151"/>
      <c r="ID42" s="152"/>
      <c r="IE42" s="151"/>
      <c r="IF42" s="152"/>
      <c r="IG42" s="151"/>
      <c r="IH42" s="152"/>
      <c r="II42" s="151"/>
      <c r="IJ42" s="152"/>
      <c r="IK42" s="151"/>
      <c r="IL42" s="152"/>
      <c r="IM42" s="151"/>
      <c r="IN42" s="152"/>
      <c r="IO42" s="151"/>
      <c r="IP42" s="152"/>
      <c r="IQ42" s="151"/>
      <c r="IR42" s="152"/>
      <c r="IS42" s="151"/>
      <c r="IT42" s="152"/>
      <c r="IU42" s="151"/>
      <c r="IV42" s="152"/>
      <c r="IW42" s="151"/>
      <c r="IX42" s="152"/>
      <c r="IY42" s="151"/>
      <c r="IZ42" s="152"/>
      <c r="JA42" s="151"/>
      <c r="JB42" s="152"/>
      <c r="JC42" s="151"/>
      <c r="JD42" s="152"/>
      <c r="JE42" s="151"/>
      <c r="JF42" s="152"/>
      <c r="JG42" s="151"/>
      <c r="JH42" s="152"/>
      <c r="JI42" s="151"/>
      <c r="JJ42" s="152"/>
      <c r="JK42" s="151"/>
      <c r="JL42" s="152"/>
      <c r="JM42" s="151"/>
      <c r="JN42" s="152"/>
      <c r="JO42" s="151"/>
      <c r="JP42" s="152"/>
      <c r="JQ42" s="151"/>
      <c r="JR42" s="152"/>
      <c r="JS42" s="151"/>
      <c r="JT42" s="152"/>
      <c r="JU42" s="151"/>
      <c r="JV42" s="152"/>
      <c r="JW42" s="151"/>
      <c r="JX42" s="152"/>
      <c r="JY42" s="151"/>
      <c r="JZ42" s="152"/>
      <c r="KA42" s="151"/>
      <c r="KB42" s="152"/>
      <c r="KC42" s="151"/>
      <c r="KD42" s="152"/>
      <c r="KE42" s="151"/>
      <c r="KF42" s="152"/>
      <c r="KG42" s="151"/>
      <c r="KH42" s="152"/>
      <c r="KI42" s="151"/>
      <c r="KJ42" s="152"/>
      <c r="KK42" s="151"/>
      <c r="KL42" s="152"/>
      <c r="KM42" s="151"/>
      <c r="KN42" s="152"/>
      <c r="KO42" s="151"/>
      <c r="KP42" s="152"/>
      <c r="KQ42" s="151"/>
      <c r="KR42" s="152"/>
      <c r="KS42" s="151"/>
      <c r="KT42" s="152"/>
      <c r="KU42" s="151"/>
      <c r="KV42" s="152"/>
      <c r="KW42" s="151"/>
      <c r="KX42" s="152"/>
      <c r="KY42" s="151"/>
      <c r="KZ42" s="152"/>
      <c r="LA42" s="151"/>
      <c r="LB42" s="152"/>
      <c r="LC42" s="151"/>
      <c r="LD42" s="152"/>
      <c r="LE42" s="151"/>
      <c r="LF42" s="152"/>
      <c r="LG42" s="151"/>
      <c r="LH42" s="152"/>
      <c r="LI42" s="151"/>
      <c r="LJ42" s="152"/>
      <c r="LK42" s="151"/>
      <c r="LL42" s="152"/>
      <c r="LM42" s="151"/>
      <c r="LN42" s="152"/>
      <c r="LO42" s="151"/>
      <c r="LP42" s="152"/>
      <c r="LQ42" s="151"/>
      <c r="LR42" s="152"/>
      <c r="LS42" s="151"/>
      <c r="LT42" s="152"/>
      <c r="LU42" s="151"/>
      <c r="LV42" s="152"/>
      <c r="LW42" s="151"/>
      <c r="LX42" s="152"/>
      <c r="LY42" s="151"/>
      <c r="LZ42" s="152"/>
      <c r="MA42" s="151"/>
      <c r="MB42" s="152"/>
      <c r="MC42" s="151"/>
      <c r="MD42" s="152"/>
      <c r="ME42" s="151"/>
      <c r="MF42" s="152"/>
      <c r="MG42" s="151"/>
      <c r="MH42" s="152"/>
      <c r="MI42" s="151"/>
      <c r="MJ42" s="152"/>
      <c r="MK42" s="151"/>
      <c r="ML42" s="152"/>
      <c r="MM42" s="151"/>
      <c r="MN42" s="152"/>
      <c r="MO42" s="151"/>
      <c r="MP42" s="152"/>
      <c r="MQ42" s="151"/>
      <c r="MR42" s="152"/>
      <c r="MS42" s="151"/>
      <c r="MT42" s="152"/>
      <c r="MU42" s="151"/>
      <c r="MV42" s="152"/>
      <c r="MW42" s="151"/>
      <c r="MX42" s="152"/>
      <c r="MY42" s="151"/>
      <c r="MZ42" s="152"/>
      <c r="NA42" s="151"/>
      <c r="NB42" s="152"/>
      <c r="NC42" s="151"/>
      <c r="ND42" s="152"/>
      <c r="NE42" s="151"/>
      <c r="NF42" s="152"/>
      <c r="NG42" s="151"/>
      <c r="NH42" s="152"/>
      <c r="NI42" s="151"/>
      <c r="NJ42" s="152"/>
      <c r="NK42" s="151"/>
      <c r="NL42" s="152"/>
      <c r="NM42" s="151"/>
      <c r="NN42" s="152"/>
      <c r="NO42" s="151"/>
      <c r="NP42" s="152"/>
      <c r="NQ42" s="151"/>
      <c r="NR42" s="152"/>
      <c r="NS42" s="151"/>
      <c r="NT42" s="152"/>
      <c r="NU42" s="151"/>
      <c r="NV42" s="152"/>
      <c r="NW42" s="151"/>
      <c r="NX42" s="152"/>
      <c r="NY42" s="151"/>
      <c r="NZ42" s="152"/>
      <c r="OA42" s="151"/>
      <c r="OB42" s="152"/>
      <c r="OC42" s="151"/>
      <c r="OD42" s="152"/>
      <c r="OE42" s="151"/>
      <c r="OF42" s="152"/>
      <c r="OG42" s="151"/>
      <c r="OH42" s="152"/>
      <c r="OI42" s="151"/>
      <c r="OJ42" s="152"/>
      <c r="OK42" s="151"/>
      <c r="OL42" s="152"/>
      <c r="OM42" s="151"/>
      <c r="ON42" s="152"/>
      <c r="OO42" s="151"/>
      <c r="OP42" s="152"/>
      <c r="OQ42" s="151"/>
      <c r="OR42" s="152"/>
      <c r="OS42" s="151"/>
      <c r="OT42" s="152"/>
      <c r="OU42" s="151"/>
      <c r="OV42" s="152"/>
      <c r="OW42" s="151"/>
      <c r="OX42" s="152"/>
      <c r="OY42" s="151"/>
      <c r="OZ42" s="152"/>
      <c r="PA42" s="151"/>
      <c r="PB42" s="152"/>
      <c r="PC42" s="151"/>
      <c r="PD42" s="152"/>
      <c r="PE42" s="151"/>
      <c r="PF42" s="152"/>
      <c r="PG42" s="151"/>
      <c r="PH42" s="152"/>
      <c r="PI42" s="151"/>
      <c r="PJ42" s="152"/>
      <c r="PK42" s="151"/>
      <c r="PL42" s="152"/>
      <c r="PM42" s="151"/>
      <c r="PN42" s="152"/>
      <c r="PO42" s="151"/>
      <c r="PP42" s="152"/>
      <c r="PQ42" s="151"/>
      <c r="PR42" s="152"/>
      <c r="PS42" s="151"/>
      <c r="PT42" s="152"/>
      <c r="PU42" s="151"/>
      <c r="PV42" s="152"/>
      <c r="PW42" s="151"/>
      <c r="PX42" s="152"/>
      <c r="PY42" s="151"/>
      <c r="PZ42" s="152"/>
      <c r="QA42" s="151"/>
      <c r="QB42" s="152"/>
      <c r="QC42" s="151"/>
      <c r="QD42" s="152"/>
      <c r="QE42" s="151"/>
      <c r="QF42" s="152"/>
      <c r="QG42" s="151"/>
      <c r="QH42" s="152"/>
      <c r="QI42" s="151"/>
      <c r="QJ42" s="152"/>
      <c r="QK42" s="151"/>
      <c r="QL42" s="152"/>
      <c r="QM42" s="151"/>
      <c r="QN42" s="152"/>
      <c r="QO42" s="151"/>
      <c r="QP42" s="152"/>
      <c r="QQ42" s="151"/>
      <c r="QR42" s="152"/>
      <c r="QS42" s="151"/>
      <c r="QT42" s="152"/>
      <c r="QU42" s="151"/>
      <c r="QV42" s="152"/>
      <c r="QW42" s="151"/>
      <c r="QX42" s="152"/>
      <c r="QY42" s="151"/>
      <c r="QZ42" s="152"/>
      <c r="RA42" s="151"/>
      <c r="RB42" s="152"/>
      <c r="RC42" s="151"/>
      <c r="RD42" s="152"/>
      <c r="RE42" s="151"/>
      <c r="RF42" s="152"/>
      <c r="RG42" s="151"/>
      <c r="RH42" s="152"/>
      <c r="RI42" s="151"/>
      <c r="RJ42" s="152"/>
      <c r="RK42" s="151"/>
      <c r="RL42" s="152"/>
      <c r="RM42" s="151"/>
      <c r="RN42" s="152"/>
      <c r="RO42" s="151"/>
      <c r="RP42" s="152"/>
      <c r="RQ42" s="151"/>
      <c r="RR42" s="152"/>
      <c r="RS42" s="151"/>
      <c r="RT42" s="152"/>
      <c r="RU42" s="151"/>
      <c r="RV42" s="152"/>
      <c r="RW42" s="151"/>
      <c r="RX42" s="152"/>
      <c r="RY42" s="151"/>
      <c r="RZ42" s="152"/>
      <c r="SA42" s="151"/>
      <c r="SB42" s="152"/>
      <c r="SC42" s="151"/>
      <c r="SD42" s="152"/>
      <c r="SE42" s="151"/>
      <c r="SF42" s="152"/>
      <c r="SG42" s="151"/>
      <c r="SH42" s="152"/>
      <c r="SI42" s="151"/>
      <c r="SJ42" s="152"/>
      <c r="SK42" s="151"/>
      <c r="SL42" s="152"/>
      <c r="SM42" s="151"/>
      <c r="SN42" s="152"/>
      <c r="SO42" s="151"/>
      <c r="SP42" s="152"/>
      <c r="SQ42" s="151"/>
      <c r="SR42" s="152"/>
      <c r="SS42" s="151"/>
      <c r="ST42" s="152"/>
      <c r="SU42" s="151"/>
      <c r="SV42" s="152"/>
      <c r="SW42" s="151"/>
      <c r="SX42" s="152"/>
      <c r="SY42" s="151"/>
      <c r="SZ42" s="152"/>
      <c r="TA42" s="151"/>
      <c r="TB42" s="152"/>
      <c r="TC42" s="151"/>
      <c r="TD42" s="152"/>
      <c r="TE42" s="151"/>
      <c r="TF42" s="152"/>
      <c r="TG42" s="151"/>
      <c r="TH42" s="152"/>
      <c r="TI42" s="151"/>
      <c r="TJ42" s="152"/>
      <c r="TK42" s="151"/>
      <c r="TL42" s="152"/>
      <c r="TM42" s="151"/>
      <c r="TN42" s="152"/>
      <c r="TO42" s="151"/>
      <c r="TP42" s="152"/>
      <c r="TQ42" s="151"/>
      <c r="TR42" s="152"/>
      <c r="TS42" s="151"/>
      <c r="TT42" s="152"/>
      <c r="TU42" s="151"/>
      <c r="TV42" s="152"/>
      <c r="TW42" s="151"/>
      <c r="TX42" s="152"/>
      <c r="TY42" s="151"/>
      <c r="TZ42" s="152"/>
      <c r="UA42" s="151"/>
      <c r="UB42" s="152"/>
      <c r="UC42" s="151"/>
      <c r="UD42" s="152"/>
      <c r="UE42" s="151"/>
      <c r="UF42" s="152"/>
      <c r="UG42" s="151"/>
      <c r="UH42" s="152"/>
      <c r="UI42" s="151"/>
      <c r="UJ42" s="152"/>
      <c r="UK42" s="151"/>
      <c r="UL42" s="152"/>
      <c r="UM42" s="151"/>
      <c r="UN42" s="152"/>
      <c r="UO42" s="151"/>
      <c r="UP42" s="152"/>
      <c r="UQ42" s="151"/>
      <c r="UR42" s="152"/>
      <c r="US42" s="151"/>
      <c r="UT42" s="152"/>
      <c r="UU42" s="151"/>
      <c r="UV42" s="152"/>
      <c r="UW42" s="151"/>
      <c r="UX42" s="152"/>
      <c r="UY42" s="151"/>
      <c r="UZ42" s="152"/>
      <c r="VA42" s="151"/>
      <c r="VB42" s="152"/>
      <c r="VC42" s="151"/>
      <c r="VD42" s="152"/>
      <c r="VE42" s="151"/>
      <c r="VF42" s="152"/>
      <c r="VG42" s="151"/>
      <c r="VH42" s="152"/>
      <c r="VI42" s="151"/>
      <c r="VJ42" s="152"/>
      <c r="VK42" s="151"/>
      <c r="VL42" s="152"/>
      <c r="VM42" s="151"/>
      <c r="VN42" s="152"/>
      <c r="VO42" s="151"/>
      <c r="VP42" s="152"/>
      <c r="VQ42" s="151"/>
      <c r="VR42" s="152"/>
      <c r="VS42" s="151"/>
      <c r="VT42" s="152"/>
      <c r="VU42" s="151"/>
      <c r="VV42" s="152"/>
      <c r="VW42" s="151"/>
      <c r="VX42" s="152"/>
      <c r="VY42" s="151"/>
      <c r="VZ42" s="152"/>
      <c r="WA42" s="151"/>
      <c r="WB42" s="152"/>
      <c r="WC42" s="151"/>
      <c r="WD42" s="152"/>
      <c r="WE42" s="151"/>
      <c r="WF42" s="152"/>
      <c r="WG42" s="151"/>
      <c r="WH42" s="152"/>
      <c r="WI42" s="151"/>
      <c r="WJ42" s="152"/>
      <c r="WK42" s="151"/>
      <c r="WL42" s="152"/>
      <c r="WM42" s="151"/>
      <c r="WN42" s="152"/>
      <c r="WO42" s="151"/>
      <c r="WP42" s="152"/>
      <c r="WQ42" s="151"/>
      <c r="WR42" s="152"/>
      <c r="WS42" s="151"/>
      <c r="WT42" s="152"/>
      <c r="WU42" s="151"/>
      <c r="WV42" s="152"/>
      <c r="WW42" s="151"/>
      <c r="WX42" s="152"/>
      <c r="WY42" s="151"/>
      <c r="WZ42" s="152"/>
      <c r="XA42" s="151"/>
      <c r="XB42" s="152"/>
      <c r="XC42" s="151"/>
      <c r="XD42" s="152"/>
      <c r="XE42" s="151"/>
      <c r="XF42" s="152"/>
      <c r="XG42" s="151"/>
      <c r="XH42" s="152"/>
      <c r="XI42" s="151"/>
      <c r="XJ42" s="152"/>
      <c r="XK42" s="151"/>
      <c r="XL42" s="152"/>
      <c r="XM42" s="151"/>
      <c r="XN42" s="152"/>
      <c r="XO42" s="151"/>
      <c r="XP42" s="152"/>
      <c r="XQ42" s="151"/>
      <c r="XR42" s="152"/>
      <c r="XS42" s="151"/>
      <c r="XT42" s="152"/>
      <c r="XU42" s="151"/>
      <c r="XV42" s="152"/>
      <c r="XW42" s="151"/>
      <c r="XX42" s="152"/>
      <c r="XY42" s="151"/>
      <c r="XZ42" s="152"/>
      <c r="YA42" s="151"/>
      <c r="YB42" s="152"/>
      <c r="YC42" s="151"/>
      <c r="YD42" s="152"/>
      <c r="YE42" s="151"/>
      <c r="YF42" s="152"/>
      <c r="YG42" s="151"/>
      <c r="YH42" s="152"/>
      <c r="YI42" s="151"/>
    </row>
    <row r="43" spans="1:659" x14ac:dyDescent="0.25">
      <c r="A43" s="186" t="str">
        <f>IF(INFO_VEHICULES!H21="","",INFO_VEHICULES!H21)</f>
        <v>GIM</v>
      </c>
      <c r="B43" s="184">
        <f>IF(INFO_VEHICULES!B21="","",INFO_VEHICULES!B21)</f>
        <v>5603</v>
      </c>
      <c r="C43" s="184" t="str">
        <f>IF(INFO_VEHICULES!C21="","",INFO_VEHICULES!C21)</f>
        <v>DX-713-FB</v>
      </c>
      <c r="D43" s="182" t="str">
        <f>IF(INFO_VEHICULES!E21="","",INFO_VEHICULES!E21)</f>
        <v>SETRA S 515 HD</v>
      </c>
      <c r="E43" s="180">
        <f>IF(INFO_VEHICULES!C21="","",IF(INFO_VEHICULES!D21="","non rensiegner",INFO_VEHICULES!D21))</f>
        <v>47</v>
      </c>
      <c r="F43" s="152"/>
      <c r="G43" s="151" t="str">
        <f>IF([2]BD!AD40=1,VLOOKUP(CONCATENATE(F41,[2]INFO_VEHICULES!A39),[2]BD!AA40:AB10038,2),"")</f>
        <v/>
      </c>
      <c r="H43" s="152"/>
      <c r="I43" s="151"/>
      <c r="J43" s="152"/>
      <c r="K43" s="151"/>
      <c r="L43" s="152"/>
      <c r="M43" s="151"/>
      <c r="N43" s="152"/>
      <c r="O43" s="151"/>
      <c r="P43" s="152"/>
      <c r="Q43" s="151"/>
      <c r="R43" s="152"/>
      <c r="S43" s="151"/>
      <c r="T43" s="152"/>
      <c r="U43" s="151"/>
      <c r="V43" s="152"/>
      <c r="W43" s="151"/>
      <c r="X43" s="152"/>
      <c r="Y43" s="151"/>
      <c r="Z43" s="152"/>
      <c r="AA43" s="151"/>
      <c r="AB43" s="152"/>
      <c r="AC43" s="151"/>
      <c r="AD43" s="152"/>
      <c r="AE43" s="151"/>
      <c r="AF43" s="152"/>
      <c r="AG43" s="151"/>
      <c r="AH43" s="152"/>
      <c r="AI43" s="151"/>
      <c r="AJ43" s="152"/>
      <c r="AK43" s="151"/>
      <c r="AL43" s="152"/>
      <c r="AM43" s="151"/>
      <c r="AN43" s="152"/>
      <c r="AO43" s="151"/>
      <c r="AP43" s="152"/>
      <c r="AQ43" s="151"/>
      <c r="AR43" s="152"/>
      <c r="AS43" s="151"/>
      <c r="AT43" s="152"/>
      <c r="AU43" s="151"/>
      <c r="AV43" s="152"/>
      <c r="AW43" s="151"/>
      <c r="AX43" s="152"/>
      <c r="AY43" s="151"/>
      <c r="AZ43" s="152"/>
      <c r="BA43" s="151"/>
      <c r="BB43" s="152"/>
      <c r="BC43" s="151"/>
      <c r="BD43" s="152"/>
      <c r="BE43" s="151"/>
      <c r="BF43" s="152"/>
      <c r="BG43" s="151"/>
      <c r="BH43" s="152"/>
      <c r="BI43" s="151"/>
      <c r="BJ43" s="152"/>
      <c r="BK43" s="151"/>
      <c r="BL43" s="152"/>
      <c r="BM43" s="151"/>
      <c r="BN43" s="152"/>
      <c r="BO43" s="151"/>
      <c r="BP43" s="152"/>
      <c r="BQ43" s="151"/>
      <c r="BR43" s="152"/>
      <c r="BS43" s="151"/>
      <c r="BT43" s="152"/>
      <c r="BU43" s="151"/>
      <c r="BV43" s="152"/>
      <c r="BW43" s="151"/>
      <c r="BX43" s="152"/>
      <c r="BY43" s="151"/>
      <c r="BZ43" s="152"/>
      <c r="CA43" s="151"/>
      <c r="CB43" s="152"/>
      <c r="CC43" s="151"/>
      <c r="CD43" s="152"/>
      <c r="CE43" s="151"/>
      <c r="CF43" s="152"/>
      <c r="CG43" s="151"/>
      <c r="CH43" s="152"/>
      <c r="CI43" s="151"/>
      <c r="CJ43" s="152"/>
      <c r="CK43" s="151"/>
      <c r="CL43" s="152"/>
      <c r="CM43" s="151"/>
      <c r="CN43" s="152"/>
      <c r="CO43" s="151"/>
      <c r="CP43" s="152"/>
      <c r="CQ43" s="151"/>
      <c r="CR43" s="152"/>
      <c r="CS43" s="151"/>
      <c r="CT43" s="152"/>
      <c r="CU43" s="151"/>
      <c r="CV43" s="152"/>
      <c r="CW43" s="151"/>
      <c r="CX43" s="152"/>
      <c r="CY43" s="151"/>
      <c r="CZ43" s="152"/>
      <c r="DA43" s="151"/>
      <c r="DB43" s="152"/>
      <c r="DC43" s="151"/>
      <c r="DD43" s="152"/>
      <c r="DE43" s="151"/>
      <c r="DF43" s="152"/>
      <c r="DG43" s="151"/>
      <c r="DH43" s="152"/>
      <c r="DI43" s="151"/>
      <c r="DJ43" s="152"/>
      <c r="DK43" s="151"/>
      <c r="DL43" s="152"/>
      <c r="DM43" s="151"/>
      <c r="DN43" s="152"/>
      <c r="DO43" s="151"/>
      <c r="DP43" s="152"/>
      <c r="DQ43" s="151"/>
      <c r="DR43" s="152"/>
      <c r="DS43" s="151"/>
      <c r="DT43" s="152"/>
      <c r="DU43" s="151"/>
      <c r="DV43" s="152"/>
      <c r="DW43" s="151"/>
      <c r="DX43" s="152"/>
      <c r="DY43" s="151"/>
      <c r="DZ43" s="152"/>
      <c r="EA43" s="151"/>
      <c r="EB43" s="152"/>
      <c r="EC43" s="151"/>
      <c r="ED43" s="152"/>
      <c r="EE43" s="151"/>
      <c r="EF43" s="152"/>
      <c r="EG43" s="151"/>
      <c r="EH43" s="152"/>
      <c r="EI43" s="151"/>
      <c r="EJ43" s="152"/>
      <c r="EK43" s="151"/>
      <c r="EL43" s="152"/>
      <c r="EM43" s="151"/>
      <c r="EN43" s="152"/>
      <c r="EO43" s="151"/>
      <c r="EP43" s="152"/>
      <c r="EQ43" s="151"/>
      <c r="ER43" s="152"/>
      <c r="ES43" s="151"/>
      <c r="ET43" s="152"/>
      <c r="EU43" s="151"/>
      <c r="EV43" s="152"/>
      <c r="EW43" s="151"/>
      <c r="EX43" s="152"/>
      <c r="EY43" s="151"/>
      <c r="EZ43" s="152"/>
      <c r="FA43" s="151"/>
      <c r="FB43" s="152"/>
      <c r="FC43" s="151"/>
      <c r="FD43" s="152"/>
      <c r="FE43" s="151"/>
      <c r="FF43" s="152"/>
      <c r="FG43" s="151"/>
      <c r="FH43" s="152"/>
      <c r="FI43" s="151"/>
      <c r="FJ43" s="152"/>
      <c r="FK43" s="151"/>
      <c r="FL43" s="152"/>
      <c r="FM43" s="151"/>
      <c r="FN43" s="152"/>
      <c r="FO43" s="151"/>
      <c r="FP43" s="152"/>
      <c r="FQ43" s="151"/>
      <c r="FR43" s="152"/>
      <c r="FS43" s="151"/>
      <c r="FT43" s="152"/>
      <c r="FU43" s="151"/>
      <c r="FV43" s="152"/>
      <c r="FW43" s="151"/>
      <c r="FX43" s="152"/>
      <c r="FY43" s="151"/>
      <c r="FZ43" s="152"/>
      <c r="GA43" s="151"/>
      <c r="GB43" s="152"/>
      <c r="GC43" s="151"/>
      <c r="GD43" s="152"/>
      <c r="GE43" s="151"/>
      <c r="GF43" s="152"/>
      <c r="GG43" s="151"/>
      <c r="GH43" s="152"/>
      <c r="GI43" s="151"/>
      <c r="GJ43" s="152"/>
      <c r="GK43" s="151"/>
      <c r="GL43" s="152"/>
      <c r="GM43" s="151"/>
      <c r="GN43" s="152"/>
      <c r="GO43" s="151"/>
      <c r="GP43" s="152"/>
      <c r="GQ43" s="151"/>
      <c r="GR43" s="152"/>
      <c r="GS43" s="151"/>
      <c r="GT43" s="152"/>
      <c r="GU43" s="151"/>
      <c r="GV43" s="152"/>
      <c r="GW43" s="151"/>
      <c r="GX43" s="152"/>
      <c r="GY43" s="151"/>
      <c r="GZ43" s="152"/>
      <c r="HA43" s="151"/>
      <c r="HB43" s="152"/>
      <c r="HC43" s="151"/>
      <c r="HD43" s="152"/>
      <c r="HE43" s="151"/>
      <c r="HF43" s="152"/>
      <c r="HG43" s="151"/>
      <c r="HH43" s="152"/>
      <c r="HI43" s="151"/>
      <c r="HJ43" s="152"/>
      <c r="HK43" s="151"/>
      <c r="HL43" s="152"/>
      <c r="HM43" s="151"/>
      <c r="HN43" s="152"/>
      <c r="HO43" s="151"/>
      <c r="HP43" s="152"/>
      <c r="HQ43" s="151"/>
      <c r="HR43" s="152"/>
      <c r="HS43" s="151"/>
      <c r="HT43" s="152"/>
      <c r="HU43" s="151"/>
      <c r="HV43" s="152"/>
      <c r="HW43" s="151"/>
      <c r="HX43" s="152"/>
      <c r="HY43" s="151"/>
      <c r="HZ43" s="152"/>
      <c r="IA43" s="151"/>
      <c r="IB43" s="152"/>
      <c r="IC43" s="151"/>
      <c r="ID43" s="152"/>
      <c r="IE43" s="151"/>
      <c r="IF43" s="152"/>
      <c r="IG43" s="151"/>
      <c r="IH43" s="152"/>
      <c r="II43" s="151"/>
      <c r="IJ43" s="152"/>
      <c r="IK43" s="151"/>
      <c r="IL43" s="152"/>
      <c r="IM43" s="151"/>
      <c r="IN43" s="152"/>
      <c r="IO43" s="151"/>
      <c r="IP43" s="152"/>
      <c r="IQ43" s="151"/>
      <c r="IR43" s="152"/>
      <c r="IS43" s="151"/>
      <c r="IT43" s="152"/>
      <c r="IU43" s="151"/>
      <c r="IV43" s="152"/>
      <c r="IW43" s="151"/>
      <c r="IX43" s="152"/>
      <c r="IY43" s="151"/>
      <c r="IZ43" s="152"/>
      <c r="JA43" s="151"/>
      <c r="JB43" s="152"/>
      <c r="JC43" s="151"/>
      <c r="JD43" s="152"/>
      <c r="JE43" s="151"/>
      <c r="JF43" s="152"/>
      <c r="JG43" s="151"/>
      <c r="JH43" s="152"/>
      <c r="JI43" s="151"/>
      <c r="JJ43" s="152"/>
      <c r="JK43" s="151"/>
      <c r="JL43" s="152"/>
      <c r="JM43" s="151"/>
      <c r="JN43" s="152"/>
      <c r="JO43" s="151"/>
      <c r="JP43" s="152"/>
      <c r="JQ43" s="151"/>
      <c r="JR43" s="152"/>
      <c r="JS43" s="151"/>
      <c r="JT43" s="152"/>
      <c r="JU43" s="151"/>
      <c r="JV43" s="152"/>
      <c r="JW43" s="151"/>
      <c r="JX43" s="152"/>
      <c r="JY43" s="151"/>
      <c r="JZ43" s="152"/>
      <c r="KA43" s="151"/>
      <c r="KB43" s="152"/>
      <c r="KC43" s="151"/>
      <c r="KD43" s="152"/>
      <c r="KE43" s="151"/>
      <c r="KF43" s="152"/>
      <c r="KG43" s="151"/>
      <c r="KH43" s="152"/>
      <c r="KI43" s="151"/>
      <c r="KJ43" s="152"/>
      <c r="KK43" s="151"/>
      <c r="KL43" s="152"/>
      <c r="KM43" s="151"/>
      <c r="KN43" s="152"/>
      <c r="KO43" s="151"/>
      <c r="KP43" s="152"/>
      <c r="KQ43" s="151"/>
      <c r="KR43" s="152"/>
      <c r="KS43" s="151"/>
      <c r="KT43" s="152"/>
      <c r="KU43" s="151"/>
      <c r="KV43" s="152"/>
      <c r="KW43" s="151"/>
      <c r="KX43" s="152"/>
      <c r="KY43" s="151"/>
      <c r="KZ43" s="152"/>
      <c r="LA43" s="151"/>
      <c r="LB43" s="152"/>
      <c r="LC43" s="151"/>
      <c r="LD43" s="152"/>
      <c r="LE43" s="151"/>
      <c r="LF43" s="152"/>
      <c r="LG43" s="151"/>
      <c r="LH43" s="152"/>
      <c r="LI43" s="151"/>
      <c r="LJ43" s="152"/>
      <c r="LK43" s="151"/>
      <c r="LL43" s="152"/>
      <c r="LM43" s="151"/>
      <c r="LN43" s="152"/>
      <c r="LO43" s="151"/>
      <c r="LP43" s="152"/>
      <c r="LQ43" s="151"/>
      <c r="LR43" s="152"/>
      <c r="LS43" s="151"/>
      <c r="LT43" s="152"/>
      <c r="LU43" s="151"/>
      <c r="LV43" s="152"/>
      <c r="LW43" s="151"/>
      <c r="LX43" s="152"/>
      <c r="LY43" s="151"/>
      <c r="LZ43" s="152"/>
      <c r="MA43" s="151"/>
      <c r="MB43" s="152"/>
      <c r="MC43" s="151"/>
      <c r="MD43" s="152"/>
      <c r="ME43" s="151"/>
      <c r="MF43" s="152"/>
      <c r="MG43" s="151"/>
      <c r="MH43" s="152"/>
      <c r="MI43" s="151"/>
      <c r="MJ43" s="152"/>
      <c r="MK43" s="151"/>
      <c r="ML43" s="152"/>
      <c r="MM43" s="151"/>
      <c r="MN43" s="152"/>
      <c r="MO43" s="151"/>
      <c r="MP43" s="152"/>
      <c r="MQ43" s="151"/>
      <c r="MR43" s="152"/>
      <c r="MS43" s="151"/>
      <c r="MT43" s="152"/>
      <c r="MU43" s="151"/>
      <c r="MV43" s="152"/>
      <c r="MW43" s="151"/>
      <c r="MX43" s="152"/>
      <c r="MY43" s="151"/>
      <c r="MZ43" s="152"/>
      <c r="NA43" s="151"/>
      <c r="NB43" s="152"/>
      <c r="NC43" s="151"/>
      <c r="ND43" s="152"/>
      <c r="NE43" s="151"/>
      <c r="NF43" s="152"/>
      <c r="NG43" s="151"/>
      <c r="NH43" s="152"/>
      <c r="NI43" s="151"/>
      <c r="NJ43" s="152"/>
      <c r="NK43" s="151"/>
      <c r="NL43" s="152"/>
      <c r="NM43" s="151"/>
      <c r="NN43" s="152"/>
      <c r="NO43" s="151"/>
      <c r="NP43" s="152"/>
      <c r="NQ43" s="151"/>
      <c r="NR43" s="152"/>
      <c r="NS43" s="151"/>
      <c r="NT43" s="152"/>
      <c r="NU43" s="151"/>
      <c r="NV43" s="152"/>
      <c r="NW43" s="151"/>
      <c r="NX43" s="152"/>
      <c r="NY43" s="151"/>
      <c r="NZ43" s="152"/>
      <c r="OA43" s="151"/>
      <c r="OB43" s="152"/>
      <c r="OC43" s="151"/>
      <c r="OD43" s="152"/>
      <c r="OE43" s="151"/>
      <c r="OF43" s="152"/>
      <c r="OG43" s="151"/>
      <c r="OH43" s="152"/>
      <c r="OI43" s="151"/>
      <c r="OJ43" s="152"/>
      <c r="OK43" s="151"/>
      <c r="OL43" s="152"/>
      <c r="OM43" s="151"/>
      <c r="ON43" s="152"/>
      <c r="OO43" s="151"/>
      <c r="OP43" s="152"/>
      <c r="OQ43" s="151"/>
      <c r="OR43" s="152"/>
      <c r="OS43" s="151"/>
      <c r="OT43" s="152"/>
      <c r="OU43" s="151"/>
      <c r="OV43" s="152"/>
      <c r="OW43" s="151"/>
      <c r="OX43" s="152"/>
      <c r="OY43" s="151"/>
      <c r="OZ43" s="152"/>
      <c r="PA43" s="151"/>
      <c r="PB43" s="152"/>
      <c r="PC43" s="151"/>
      <c r="PD43" s="152"/>
      <c r="PE43" s="151"/>
      <c r="PF43" s="152"/>
      <c r="PG43" s="151"/>
      <c r="PH43" s="152"/>
      <c r="PI43" s="151"/>
      <c r="PJ43" s="152"/>
      <c r="PK43" s="151"/>
      <c r="PL43" s="152"/>
      <c r="PM43" s="151"/>
      <c r="PN43" s="152"/>
      <c r="PO43" s="151"/>
      <c r="PP43" s="152"/>
      <c r="PQ43" s="151"/>
      <c r="PR43" s="152"/>
      <c r="PS43" s="151"/>
      <c r="PT43" s="152"/>
      <c r="PU43" s="151"/>
      <c r="PV43" s="152"/>
      <c r="PW43" s="151"/>
      <c r="PX43" s="152"/>
      <c r="PY43" s="151"/>
      <c r="PZ43" s="152"/>
      <c r="QA43" s="151"/>
      <c r="QB43" s="152"/>
      <c r="QC43" s="151"/>
      <c r="QD43" s="152"/>
      <c r="QE43" s="151"/>
      <c r="QF43" s="152"/>
      <c r="QG43" s="151"/>
      <c r="QH43" s="152"/>
      <c r="QI43" s="151"/>
      <c r="QJ43" s="152"/>
      <c r="QK43" s="151"/>
      <c r="QL43" s="152"/>
      <c r="QM43" s="151"/>
      <c r="QN43" s="152"/>
      <c r="QO43" s="151"/>
      <c r="QP43" s="152"/>
      <c r="QQ43" s="151"/>
      <c r="QR43" s="152"/>
      <c r="QS43" s="151"/>
      <c r="QT43" s="152"/>
      <c r="QU43" s="151"/>
      <c r="QV43" s="152"/>
      <c r="QW43" s="151"/>
      <c r="QX43" s="152"/>
      <c r="QY43" s="151"/>
      <c r="QZ43" s="152"/>
      <c r="RA43" s="151"/>
      <c r="RB43" s="152"/>
      <c r="RC43" s="151"/>
      <c r="RD43" s="152"/>
      <c r="RE43" s="151"/>
      <c r="RF43" s="152"/>
      <c r="RG43" s="151"/>
      <c r="RH43" s="152"/>
      <c r="RI43" s="151"/>
      <c r="RJ43" s="152"/>
      <c r="RK43" s="151"/>
      <c r="RL43" s="152"/>
      <c r="RM43" s="151"/>
      <c r="RN43" s="152"/>
      <c r="RO43" s="151"/>
      <c r="RP43" s="152"/>
      <c r="RQ43" s="151"/>
      <c r="RR43" s="152"/>
      <c r="RS43" s="151"/>
      <c r="RT43" s="152"/>
      <c r="RU43" s="151"/>
      <c r="RV43" s="152"/>
      <c r="RW43" s="151"/>
      <c r="RX43" s="152"/>
      <c r="RY43" s="151"/>
      <c r="RZ43" s="152"/>
      <c r="SA43" s="151"/>
      <c r="SB43" s="152"/>
      <c r="SC43" s="151"/>
      <c r="SD43" s="152"/>
      <c r="SE43" s="151"/>
      <c r="SF43" s="152"/>
      <c r="SG43" s="151"/>
      <c r="SH43" s="152"/>
      <c r="SI43" s="151"/>
      <c r="SJ43" s="152"/>
      <c r="SK43" s="151"/>
      <c r="SL43" s="152"/>
      <c r="SM43" s="151"/>
      <c r="SN43" s="152"/>
      <c r="SO43" s="151"/>
      <c r="SP43" s="152"/>
      <c r="SQ43" s="151"/>
      <c r="SR43" s="152"/>
      <c r="SS43" s="151"/>
      <c r="ST43" s="152"/>
      <c r="SU43" s="151"/>
      <c r="SV43" s="152"/>
      <c r="SW43" s="151"/>
      <c r="SX43" s="152"/>
      <c r="SY43" s="151"/>
      <c r="SZ43" s="152"/>
      <c r="TA43" s="151"/>
      <c r="TB43" s="152"/>
      <c r="TC43" s="151"/>
      <c r="TD43" s="152"/>
      <c r="TE43" s="151"/>
      <c r="TF43" s="152"/>
      <c r="TG43" s="151"/>
      <c r="TH43" s="152"/>
      <c r="TI43" s="151"/>
      <c r="TJ43" s="152"/>
      <c r="TK43" s="151"/>
      <c r="TL43" s="152"/>
      <c r="TM43" s="151"/>
      <c r="TN43" s="152"/>
      <c r="TO43" s="151"/>
      <c r="TP43" s="152"/>
      <c r="TQ43" s="151"/>
      <c r="TR43" s="152"/>
      <c r="TS43" s="151"/>
      <c r="TT43" s="152"/>
      <c r="TU43" s="151"/>
      <c r="TV43" s="152"/>
      <c r="TW43" s="151"/>
      <c r="TX43" s="152"/>
      <c r="TY43" s="151"/>
      <c r="TZ43" s="152"/>
      <c r="UA43" s="151"/>
      <c r="UB43" s="152"/>
      <c r="UC43" s="151"/>
      <c r="UD43" s="152"/>
      <c r="UE43" s="151"/>
      <c r="UF43" s="152"/>
      <c r="UG43" s="151"/>
      <c r="UH43" s="152"/>
      <c r="UI43" s="151"/>
      <c r="UJ43" s="152"/>
      <c r="UK43" s="151"/>
      <c r="UL43" s="152"/>
      <c r="UM43" s="151"/>
      <c r="UN43" s="152"/>
      <c r="UO43" s="151"/>
      <c r="UP43" s="152"/>
      <c r="UQ43" s="151"/>
      <c r="UR43" s="152"/>
      <c r="US43" s="151"/>
      <c r="UT43" s="152"/>
      <c r="UU43" s="151"/>
      <c r="UV43" s="152"/>
      <c r="UW43" s="151"/>
      <c r="UX43" s="152"/>
      <c r="UY43" s="151"/>
      <c r="UZ43" s="152"/>
      <c r="VA43" s="151"/>
      <c r="VB43" s="152"/>
      <c r="VC43" s="151"/>
      <c r="VD43" s="152"/>
      <c r="VE43" s="151"/>
      <c r="VF43" s="152"/>
      <c r="VG43" s="151"/>
      <c r="VH43" s="152"/>
      <c r="VI43" s="151"/>
      <c r="VJ43" s="152"/>
      <c r="VK43" s="151"/>
      <c r="VL43" s="152"/>
      <c r="VM43" s="151"/>
      <c r="VN43" s="152"/>
      <c r="VO43" s="151"/>
      <c r="VP43" s="152"/>
      <c r="VQ43" s="151"/>
      <c r="VR43" s="152"/>
      <c r="VS43" s="151"/>
      <c r="VT43" s="152"/>
      <c r="VU43" s="151"/>
      <c r="VV43" s="152"/>
      <c r="VW43" s="151"/>
      <c r="VX43" s="152"/>
      <c r="VY43" s="151"/>
      <c r="VZ43" s="152"/>
      <c r="WA43" s="151"/>
      <c r="WB43" s="152"/>
      <c r="WC43" s="151"/>
      <c r="WD43" s="152"/>
      <c r="WE43" s="151"/>
      <c r="WF43" s="152"/>
      <c r="WG43" s="151"/>
      <c r="WH43" s="152"/>
      <c r="WI43" s="151"/>
      <c r="WJ43" s="152"/>
      <c r="WK43" s="151"/>
      <c r="WL43" s="152"/>
      <c r="WM43" s="151"/>
      <c r="WN43" s="152"/>
      <c r="WO43" s="151"/>
      <c r="WP43" s="152"/>
      <c r="WQ43" s="151"/>
      <c r="WR43" s="152"/>
      <c r="WS43" s="151"/>
      <c r="WT43" s="152"/>
      <c r="WU43" s="151"/>
      <c r="WV43" s="152"/>
      <c r="WW43" s="151"/>
      <c r="WX43" s="152"/>
      <c r="WY43" s="151"/>
      <c r="WZ43" s="152"/>
      <c r="XA43" s="151"/>
      <c r="XB43" s="152"/>
      <c r="XC43" s="151"/>
      <c r="XD43" s="152"/>
      <c r="XE43" s="151"/>
      <c r="XF43" s="152"/>
      <c r="XG43" s="151"/>
      <c r="XH43" s="152"/>
      <c r="XI43" s="151"/>
      <c r="XJ43" s="152"/>
      <c r="XK43" s="151"/>
      <c r="XL43" s="152"/>
      <c r="XM43" s="151"/>
      <c r="XN43" s="152"/>
      <c r="XO43" s="151"/>
      <c r="XP43" s="152"/>
      <c r="XQ43" s="151"/>
      <c r="XR43" s="152"/>
      <c r="XS43" s="151"/>
      <c r="XT43" s="152"/>
      <c r="XU43" s="151"/>
      <c r="XV43" s="152"/>
      <c r="XW43" s="151"/>
      <c r="XX43" s="152"/>
      <c r="XY43" s="151"/>
      <c r="XZ43" s="152"/>
      <c r="YA43" s="151"/>
      <c r="YB43" s="152"/>
      <c r="YC43" s="151"/>
      <c r="YD43" s="152"/>
      <c r="YE43" s="151"/>
      <c r="YF43" s="152"/>
      <c r="YG43" s="151"/>
      <c r="YH43" s="152"/>
      <c r="YI43" s="151"/>
    </row>
    <row r="44" spans="1:659" x14ac:dyDescent="0.25">
      <c r="A44" s="179"/>
      <c r="B44" s="185"/>
      <c r="C44" s="185"/>
      <c r="D44" s="183"/>
      <c r="E44" s="181"/>
      <c r="F44" s="152"/>
      <c r="G44" s="151"/>
      <c r="H44" s="152"/>
      <c r="I44" s="151"/>
      <c r="J44" s="152"/>
      <c r="K44" s="151"/>
      <c r="L44" s="152"/>
      <c r="M44" s="151"/>
      <c r="N44" s="152"/>
      <c r="O44" s="151"/>
      <c r="P44" s="152"/>
      <c r="Q44" s="151"/>
      <c r="R44" s="152"/>
      <c r="S44" s="151"/>
      <c r="T44" s="152"/>
      <c r="U44" s="151"/>
      <c r="V44" s="152"/>
      <c r="W44" s="151"/>
      <c r="X44" s="152"/>
      <c r="Y44" s="151"/>
      <c r="Z44" s="152"/>
      <c r="AA44" s="151"/>
      <c r="AB44" s="152"/>
      <c r="AC44" s="151"/>
      <c r="AD44" s="152"/>
      <c r="AE44" s="151"/>
      <c r="AF44" s="152"/>
      <c r="AG44" s="151"/>
      <c r="AH44" s="152"/>
      <c r="AI44" s="151"/>
      <c r="AJ44" s="152"/>
      <c r="AK44" s="151"/>
      <c r="AL44" s="152"/>
      <c r="AM44" s="151"/>
      <c r="AN44" s="152"/>
      <c r="AO44" s="151"/>
      <c r="AP44" s="152"/>
      <c r="AQ44" s="151"/>
      <c r="AR44" s="152"/>
      <c r="AS44" s="151"/>
      <c r="AT44" s="152"/>
      <c r="AU44" s="151"/>
      <c r="AV44" s="152"/>
      <c r="AW44" s="151"/>
      <c r="AX44" s="152"/>
      <c r="AY44" s="151"/>
      <c r="AZ44" s="152"/>
      <c r="BA44" s="151"/>
      <c r="BB44" s="152"/>
      <c r="BC44" s="151"/>
      <c r="BD44" s="152"/>
      <c r="BE44" s="151"/>
      <c r="BF44" s="152"/>
      <c r="BG44" s="151"/>
      <c r="BH44" s="152"/>
      <c r="BI44" s="151"/>
      <c r="BJ44" s="152"/>
      <c r="BK44" s="151"/>
      <c r="BL44" s="152"/>
      <c r="BM44" s="151"/>
      <c r="BN44" s="152"/>
      <c r="BO44" s="151"/>
      <c r="BP44" s="152"/>
      <c r="BQ44" s="151"/>
      <c r="BR44" s="152"/>
      <c r="BS44" s="151"/>
      <c r="BT44" s="152"/>
      <c r="BU44" s="151"/>
      <c r="BV44" s="152"/>
      <c r="BW44" s="151"/>
      <c r="BX44" s="152"/>
      <c r="BY44" s="151"/>
      <c r="BZ44" s="152"/>
      <c r="CA44" s="151"/>
      <c r="CB44" s="152"/>
      <c r="CC44" s="151"/>
      <c r="CD44" s="152"/>
      <c r="CE44" s="151"/>
      <c r="CF44" s="152"/>
      <c r="CG44" s="151"/>
      <c r="CH44" s="152"/>
      <c r="CI44" s="151"/>
      <c r="CJ44" s="152"/>
      <c r="CK44" s="151"/>
      <c r="CL44" s="152"/>
      <c r="CM44" s="151"/>
      <c r="CN44" s="152"/>
      <c r="CO44" s="151"/>
      <c r="CP44" s="152"/>
      <c r="CQ44" s="151"/>
      <c r="CR44" s="152"/>
      <c r="CS44" s="151"/>
      <c r="CT44" s="152"/>
      <c r="CU44" s="151"/>
      <c r="CV44" s="152"/>
      <c r="CW44" s="151"/>
      <c r="CX44" s="152"/>
      <c r="CY44" s="151"/>
      <c r="CZ44" s="152"/>
      <c r="DA44" s="151"/>
      <c r="DB44" s="152"/>
      <c r="DC44" s="151"/>
      <c r="DD44" s="152"/>
      <c r="DE44" s="151"/>
      <c r="DF44" s="152"/>
      <c r="DG44" s="151"/>
      <c r="DH44" s="152"/>
      <c r="DI44" s="151"/>
      <c r="DJ44" s="152"/>
      <c r="DK44" s="151"/>
      <c r="DL44" s="152"/>
      <c r="DM44" s="151"/>
      <c r="DN44" s="152"/>
      <c r="DO44" s="151"/>
      <c r="DP44" s="152"/>
      <c r="DQ44" s="151"/>
      <c r="DR44" s="152"/>
      <c r="DS44" s="151"/>
      <c r="DT44" s="152"/>
      <c r="DU44" s="151"/>
      <c r="DV44" s="152"/>
      <c r="DW44" s="151"/>
      <c r="DX44" s="152"/>
      <c r="DY44" s="151"/>
      <c r="DZ44" s="152"/>
      <c r="EA44" s="151"/>
      <c r="EB44" s="152"/>
      <c r="EC44" s="151"/>
      <c r="ED44" s="152"/>
      <c r="EE44" s="151"/>
      <c r="EF44" s="152"/>
      <c r="EG44" s="151"/>
      <c r="EH44" s="152"/>
      <c r="EI44" s="151"/>
      <c r="EJ44" s="152"/>
      <c r="EK44" s="151"/>
      <c r="EL44" s="152"/>
      <c r="EM44" s="151"/>
      <c r="EN44" s="152"/>
      <c r="EO44" s="151"/>
      <c r="EP44" s="152"/>
      <c r="EQ44" s="151"/>
      <c r="ER44" s="152"/>
      <c r="ES44" s="151"/>
      <c r="ET44" s="152"/>
      <c r="EU44" s="151"/>
      <c r="EV44" s="152"/>
      <c r="EW44" s="151"/>
      <c r="EX44" s="152"/>
      <c r="EY44" s="151"/>
      <c r="EZ44" s="152"/>
      <c r="FA44" s="151"/>
      <c r="FB44" s="152"/>
      <c r="FC44" s="151"/>
      <c r="FD44" s="152"/>
      <c r="FE44" s="151"/>
      <c r="FF44" s="152"/>
      <c r="FG44" s="151"/>
      <c r="FH44" s="152"/>
      <c r="FI44" s="151"/>
      <c r="FJ44" s="152"/>
      <c r="FK44" s="151"/>
      <c r="FL44" s="152"/>
      <c r="FM44" s="151"/>
      <c r="FN44" s="152"/>
      <c r="FO44" s="151"/>
      <c r="FP44" s="152"/>
      <c r="FQ44" s="151"/>
      <c r="FR44" s="152"/>
      <c r="FS44" s="151"/>
      <c r="FT44" s="152"/>
      <c r="FU44" s="151"/>
      <c r="FV44" s="152"/>
      <c r="FW44" s="151"/>
      <c r="FX44" s="152"/>
      <c r="FY44" s="151"/>
      <c r="FZ44" s="152"/>
      <c r="GA44" s="151"/>
      <c r="GB44" s="152"/>
      <c r="GC44" s="151"/>
      <c r="GD44" s="152"/>
      <c r="GE44" s="151"/>
      <c r="GF44" s="152"/>
      <c r="GG44" s="151"/>
      <c r="GH44" s="152"/>
      <c r="GI44" s="151"/>
      <c r="GJ44" s="152"/>
      <c r="GK44" s="151"/>
      <c r="GL44" s="152"/>
      <c r="GM44" s="151"/>
      <c r="GN44" s="152"/>
      <c r="GO44" s="151"/>
      <c r="GP44" s="152"/>
      <c r="GQ44" s="151"/>
      <c r="GR44" s="152"/>
      <c r="GS44" s="151"/>
      <c r="GT44" s="152"/>
      <c r="GU44" s="151"/>
      <c r="GV44" s="152"/>
      <c r="GW44" s="151"/>
      <c r="GX44" s="152"/>
      <c r="GY44" s="151"/>
      <c r="GZ44" s="152"/>
      <c r="HA44" s="151"/>
      <c r="HB44" s="152"/>
      <c r="HC44" s="151"/>
      <c r="HD44" s="152"/>
      <c r="HE44" s="151"/>
      <c r="HF44" s="152"/>
      <c r="HG44" s="151"/>
      <c r="HH44" s="152"/>
      <c r="HI44" s="151"/>
      <c r="HJ44" s="152"/>
      <c r="HK44" s="151"/>
      <c r="HL44" s="152"/>
      <c r="HM44" s="151"/>
      <c r="HN44" s="152"/>
      <c r="HO44" s="151"/>
      <c r="HP44" s="152"/>
      <c r="HQ44" s="151"/>
      <c r="HR44" s="152"/>
      <c r="HS44" s="151"/>
      <c r="HT44" s="152"/>
      <c r="HU44" s="151"/>
      <c r="HV44" s="152"/>
      <c r="HW44" s="151"/>
      <c r="HX44" s="152"/>
      <c r="HY44" s="151"/>
      <c r="HZ44" s="152"/>
      <c r="IA44" s="151"/>
      <c r="IB44" s="152"/>
      <c r="IC44" s="151"/>
      <c r="ID44" s="152"/>
      <c r="IE44" s="151"/>
      <c r="IF44" s="152"/>
      <c r="IG44" s="151"/>
      <c r="IH44" s="152"/>
      <c r="II44" s="151"/>
      <c r="IJ44" s="152"/>
      <c r="IK44" s="151"/>
      <c r="IL44" s="152"/>
      <c r="IM44" s="151"/>
      <c r="IN44" s="152"/>
      <c r="IO44" s="151"/>
      <c r="IP44" s="152"/>
      <c r="IQ44" s="151"/>
      <c r="IR44" s="152"/>
      <c r="IS44" s="151"/>
      <c r="IT44" s="152"/>
      <c r="IU44" s="151"/>
      <c r="IV44" s="152"/>
      <c r="IW44" s="151"/>
      <c r="IX44" s="152"/>
      <c r="IY44" s="151"/>
      <c r="IZ44" s="152"/>
      <c r="JA44" s="151"/>
      <c r="JB44" s="152"/>
      <c r="JC44" s="151"/>
      <c r="JD44" s="152"/>
      <c r="JE44" s="151"/>
      <c r="JF44" s="152"/>
      <c r="JG44" s="151"/>
      <c r="JH44" s="152"/>
      <c r="JI44" s="151"/>
      <c r="JJ44" s="152"/>
      <c r="JK44" s="151"/>
      <c r="JL44" s="152"/>
      <c r="JM44" s="151"/>
      <c r="JN44" s="152"/>
      <c r="JO44" s="151"/>
      <c r="JP44" s="152"/>
      <c r="JQ44" s="151"/>
      <c r="JR44" s="152"/>
      <c r="JS44" s="151"/>
      <c r="JT44" s="152"/>
      <c r="JU44" s="151"/>
      <c r="JV44" s="152"/>
      <c r="JW44" s="151"/>
      <c r="JX44" s="152"/>
      <c r="JY44" s="151"/>
      <c r="JZ44" s="152"/>
      <c r="KA44" s="151"/>
      <c r="KB44" s="152"/>
      <c r="KC44" s="151"/>
      <c r="KD44" s="152"/>
      <c r="KE44" s="151"/>
      <c r="KF44" s="152"/>
      <c r="KG44" s="151"/>
      <c r="KH44" s="152"/>
      <c r="KI44" s="151"/>
      <c r="KJ44" s="152"/>
      <c r="KK44" s="151"/>
      <c r="KL44" s="152"/>
      <c r="KM44" s="151"/>
      <c r="KN44" s="152"/>
      <c r="KO44" s="151"/>
      <c r="KP44" s="152"/>
      <c r="KQ44" s="151"/>
      <c r="KR44" s="152"/>
      <c r="KS44" s="151"/>
      <c r="KT44" s="152"/>
      <c r="KU44" s="151"/>
      <c r="KV44" s="152"/>
      <c r="KW44" s="151"/>
      <c r="KX44" s="152"/>
      <c r="KY44" s="151"/>
      <c r="KZ44" s="152"/>
      <c r="LA44" s="151"/>
      <c r="LB44" s="152"/>
      <c r="LC44" s="151"/>
      <c r="LD44" s="152"/>
      <c r="LE44" s="151"/>
      <c r="LF44" s="152"/>
      <c r="LG44" s="151"/>
      <c r="LH44" s="152"/>
      <c r="LI44" s="151"/>
      <c r="LJ44" s="152"/>
      <c r="LK44" s="151"/>
      <c r="LL44" s="152"/>
      <c r="LM44" s="151"/>
      <c r="LN44" s="152"/>
      <c r="LO44" s="151"/>
      <c r="LP44" s="152"/>
      <c r="LQ44" s="151"/>
      <c r="LR44" s="152"/>
      <c r="LS44" s="151"/>
      <c r="LT44" s="152"/>
      <c r="LU44" s="151"/>
      <c r="LV44" s="152"/>
      <c r="LW44" s="151"/>
      <c r="LX44" s="152"/>
      <c r="LY44" s="151"/>
      <c r="LZ44" s="152"/>
      <c r="MA44" s="151"/>
      <c r="MB44" s="152"/>
      <c r="MC44" s="151"/>
      <c r="MD44" s="152"/>
      <c r="ME44" s="151"/>
      <c r="MF44" s="152"/>
      <c r="MG44" s="151"/>
      <c r="MH44" s="152"/>
      <c r="MI44" s="151"/>
      <c r="MJ44" s="152"/>
      <c r="MK44" s="151"/>
      <c r="ML44" s="152"/>
      <c r="MM44" s="151"/>
      <c r="MN44" s="152"/>
      <c r="MO44" s="151"/>
      <c r="MP44" s="152"/>
      <c r="MQ44" s="151"/>
      <c r="MR44" s="152"/>
      <c r="MS44" s="151"/>
      <c r="MT44" s="152"/>
      <c r="MU44" s="151"/>
      <c r="MV44" s="152"/>
      <c r="MW44" s="151"/>
      <c r="MX44" s="152"/>
      <c r="MY44" s="151"/>
      <c r="MZ44" s="152"/>
      <c r="NA44" s="151"/>
      <c r="NB44" s="152"/>
      <c r="NC44" s="151"/>
      <c r="ND44" s="152"/>
      <c r="NE44" s="151"/>
      <c r="NF44" s="152"/>
      <c r="NG44" s="151"/>
      <c r="NH44" s="152"/>
      <c r="NI44" s="151"/>
      <c r="NJ44" s="152"/>
      <c r="NK44" s="151"/>
      <c r="NL44" s="152"/>
      <c r="NM44" s="151"/>
      <c r="NN44" s="152"/>
      <c r="NO44" s="151"/>
      <c r="NP44" s="152"/>
      <c r="NQ44" s="151"/>
      <c r="NR44" s="152"/>
      <c r="NS44" s="151"/>
      <c r="NT44" s="152"/>
      <c r="NU44" s="151"/>
      <c r="NV44" s="152"/>
      <c r="NW44" s="151"/>
      <c r="NX44" s="152"/>
      <c r="NY44" s="151"/>
      <c r="NZ44" s="152"/>
      <c r="OA44" s="151"/>
      <c r="OB44" s="152"/>
      <c r="OC44" s="151"/>
      <c r="OD44" s="152"/>
      <c r="OE44" s="151"/>
      <c r="OF44" s="152"/>
      <c r="OG44" s="151"/>
      <c r="OH44" s="152"/>
      <c r="OI44" s="151"/>
      <c r="OJ44" s="152"/>
      <c r="OK44" s="151"/>
      <c r="OL44" s="152"/>
      <c r="OM44" s="151"/>
      <c r="ON44" s="152"/>
      <c r="OO44" s="151"/>
      <c r="OP44" s="152"/>
      <c r="OQ44" s="151"/>
      <c r="OR44" s="152"/>
      <c r="OS44" s="151"/>
      <c r="OT44" s="152"/>
      <c r="OU44" s="151"/>
      <c r="OV44" s="152"/>
      <c r="OW44" s="151"/>
      <c r="OX44" s="152"/>
      <c r="OY44" s="151"/>
      <c r="OZ44" s="152"/>
      <c r="PA44" s="151"/>
      <c r="PB44" s="152"/>
      <c r="PC44" s="151"/>
      <c r="PD44" s="152"/>
      <c r="PE44" s="151"/>
      <c r="PF44" s="152"/>
      <c r="PG44" s="151"/>
      <c r="PH44" s="152"/>
      <c r="PI44" s="151"/>
      <c r="PJ44" s="152"/>
      <c r="PK44" s="151"/>
      <c r="PL44" s="152"/>
      <c r="PM44" s="151"/>
      <c r="PN44" s="152"/>
      <c r="PO44" s="151"/>
      <c r="PP44" s="152"/>
      <c r="PQ44" s="151"/>
      <c r="PR44" s="152"/>
      <c r="PS44" s="151"/>
      <c r="PT44" s="152"/>
      <c r="PU44" s="151"/>
      <c r="PV44" s="152"/>
      <c r="PW44" s="151"/>
      <c r="PX44" s="152"/>
      <c r="PY44" s="151"/>
      <c r="PZ44" s="152"/>
      <c r="QA44" s="151"/>
      <c r="QB44" s="152"/>
      <c r="QC44" s="151"/>
      <c r="QD44" s="152"/>
      <c r="QE44" s="151"/>
      <c r="QF44" s="152"/>
      <c r="QG44" s="151"/>
      <c r="QH44" s="152"/>
      <c r="QI44" s="151"/>
      <c r="QJ44" s="152"/>
      <c r="QK44" s="151"/>
      <c r="QL44" s="152"/>
      <c r="QM44" s="151"/>
      <c r="QN44" s="152"/>
      <c r="QO44" s="151"/>
      <c r="QP44" s="152"/>
      <c r="QQ44" s="151"/>
      <c r="QR44" s="152"/>
      <c r="QS44" s="151"/>
      <c r="QT44" s="152"/>
      <c r="QU44" s="151"/>
      <c r="QV44" s="152"/>
      <c r="QW44" s="151"/>
      <c r="QX44" s="152"/>
      <c r="QY44" s="151"/>
      <c r="QZ44" s="152"/>
      <c r="RA44" s="151"/>
      <c r="RB44" s="152"/>
      <c r="RC44" s="151"/>
      <c r="RD44" s="152"/>
      <c r="RE44" s="151"/>
      <c r="RF44" s="152"/>
      <c r="RG44" s="151"/>
      <c r="RH44" s="152"/>
      <c r="RI44" s="151"/>
      <c r="RJ44" s="152"/>
      <c r="RK44" s="151"/>
      <c r="RL44" s="152"/>
      <c r="RM44" s="151"/>
      <c r="RN44" s="152"/>
      <c r="RO44" s="151"/>
      <c r="RP44" s="152"/>
      <c r="RQ44" s="151"/>
      <c r="RR44" s="152"/>
      <c r="RS44" s="151"/>
      <c r="RT44" s="152"/>
      <c r="RU44" s="151"/>
      <c r="RV44" s="152"/>
      <c r="RW44" s="151"/>
      <c r="RX44" s="152"/>
      <c r="RY44" s="151"/>
      <c r="RZ44" s="152"/>
      <c r="SA44" s="151"/>
      <c r="SB44" s="152"/>
      <c r="SC44" s="151"/>
      <c r="SD44" s="152"/>
      <c r="SE44" s="151"/>
      <c r="SF44" s="152"/>
      <c r="SG44" s="151"/>
      <c r="SH44" s="152"/>
      <c r="SI44" s="151"/>
      <c r="SJ44" s="152"/>
      <c r="SK44" s="151"/>
      <c r="SL44" s="152"/>
      <c r="SM44" s="151"/>
      <c r="SN44" s="152"/>
      <c r="SO44" s="151"/>
      <c r="SP44" s="152"/>
      <c r="SQ44" s="151"/>
      <c r="SR44" s="152"/>
      <c r="SS44" s="151"/>
      <c r="ST44" s="152"/>
      <c r="SU44" s="151"/>
      <c r="SV44" s="152"/>
      <c r="SW44" s="151"/>
      <c r="SX44" s="152"/>
      <c r="SY44" s="151"/>
      <c r="SZ44" s="152"/>
      <c r="TA44" s="151"/>
      <c r="TB44" s="152"/>
      <c r="TC44" s="151"/>
      <c r="TD44" s="152"/>
      <c r="TE44" s="151"/>
      <c r="TF44" s="152"/>
      <c r="TG44" s="151"/>
      <c r="TH44" s="152"/>
      <c r="TI44" s="151"/>
      <c r="TJ44" s="152"/>
      <c r="TK44" s="151"/>
      <c r="TL44" s="152"/>
      <c r="TM44" s="151"/>
      <c r="TN44" s="152"/>
      <c r="TO44" s="151"/>
      <c r="TP44" s="152"/>
      <c r="TQ44" s="151"/>
      <c r="TR44" s="152"/>
      <c r="TS44" s="151"/>
      <c r="TT44" s="152"/>
      <c r="TU44" s="151"/>
      <c r="TV44" s="152"/>
      <c r="TW44" s="151"/>
      <c r="TX44" s="152"/>
      <c r="TY44" s="151"/>
      <c r="TZ44" s="152"/>
      <c r="UA44" s="151"/>
      <c r="UB44" s="152"/>
      <c r="UC44" s="151"/>
      <c r="UD44" s="152"/>
      <c r="UE44" s="151"/>
      <c r="UF44" s="152"/>
      <c r="UG44" s="151"/>
      <c r="UH44" s="152"/>
      <c r="UI44" s="151"/>
      <c r="UJ44" s="152"/>
      <c r="UK44" s="151"/>
      <c r="UL44" s="152"/>
      <c r="UM44" s="151"/>
      <c r="UN44" s="152"/>
      <c r="UO44" s="151"/>
      <c r="UP44" s="152"/>
      <c r="UQ44" s="151"/>
      <c r="UR44" s="152"/>
      <c r="US44" s="151"/>
      <c r="UT44" s="152"/>
      <c r="UU44" s="151"/>
      <c r="UV44" s="152"/>
      <c r="UW44" s="151"/>
      <c r="UX44" s="152"/>
      <c r="UY44" s="151"/>
      <c r="UZ44" s="152"/>
      <c r="VA44" s="151"/>
      <c r="VB44" s="152"/>
      <c r="VC44" s="151"/>
      <c r="VD44" s="152"/>
      <c r="VE44" s="151"/>
      <c r="VF44" s="152"/>
      <c r="VG44" s="151"/>
      <c r="VH44" s="152"/>
      <c r="VI44" s="151"/>
      <c r="VJ44" s="152"/>
      <c r="VK44" s="151"/>
      <c r="VL44" s="152"/>
      <c r="VM44" s="151"/>
      <c r="VN44" s="152"/>
      <c r="VO44" s="151"/>
      <c r="VP44" s="152"/>
      <c r="VQ44" s="151"/>
      <c r="VR44" s="152"/>
      <c r="VS44" s="151"/>
      <c r="VT44" s="152"/>
      <c r="VU44" s="151"/>
      <c r="VV44" s="152"/>
      <c r="VW44" s="151"/>
      <c r="VX44" s="152"/>
      <c r="VY44" s="151"/>
      <c r="VZ44" s="152"/>
      <c r="WA44" s="151"/>
      <c r="WB44" s="152"/>
      <c r="WC44" s="151"/>
      <c r="WD44" s="152"/>
      <c r="WE44" s="151"/>
      <c r="WF44" s="152"/>
      <c r="WG44" s="151"/>
      <c r="WH44" s="152"/>
      <c r="WI44" s="151"/>
      <c r="WJ44" s="152"/>
      <c r="WK44" s="151"/>
      <c r="WL44" s="152"/>
      <c r="WM44" s="151"/>
      <c r="WN44" s="152"/>
      <c r="WO44" s="151"/>
      <c r="WP44" s="152"/>
      <c r="WQ44" s="151"/>
      <c r="WR44" s="152"/>
      <c r="WS44" s="151"/>
      <c r="WT44" s="152"/>
      <c r="WU44" s="151"/>
      <c r="WV44" s="152"/>
      <c r="WW44" s="151"/>
      <c r="WX44" s="152"/>
      <c r="WY44" s="151"/>
      <c r="WZ44" s="152"/>
      <c r="XA44" s="151"/>
      <c r="XB44" s="152"/>
      <c r="XC44" s="151"/>
      <c r="XD44" s="152"/>
      <c r="XE44" s="151"/>
      <c r="XF44" s="152"/>
      <c r="XG44" s="151"/>
      <c r="XH44" s="152"/>
      <c r="XI44" s="151"/>
      <c r="XJ44" s="152"/>
      <c r="XK44" s="151"/>
      <c r="XL44" s="152"/>
      <c r="XM44" s="151"/>
      <c r="XN44" s="152"/>
      <c r="XO44" s="151"/>
      <c r="XP44" s="152"/>
      <c r="XQ44" s="151"/>
      <c r="XR44" s="152"/>
      <c r="XS44" s="151"/>
      <c r="XT44" s="152"/>
      <c r="XU44" s="151"/>
      <c r="XV44" s="152"/>
      <c r="XW44" s="151"/>
      <c r="XX44" s="152"/>
      <c r="XY44" s="151"/>
      <c r="XZ44" s="152"/>
      <c r="YA44" s="151"/>
      <c r="YB44" s="152"/>
      <c r="YC44" s="151"/>
      <c r="YD44" s="152"/>
      <c r="YE44" s="151"/>
      <c r="YF44" s="152"/>
      <c r="YG44" s="151"/>
      <c r="YH44" s="152"/>
      <c r="YI44" s="151"/>
    </row>
    <row r="45" spans="1:659" x14ac:dyDescent="0.25">
      <c r="A45" s="186" t="str">
        <f>IF(INFO_VEHICULES!H22="","",INFO_VEHICULES!H22)</f>
        <v>GIM</v>
      </c>
      <c r="B45" s="187">
        <f>IF(INFO_VEHICULES!B22="","",INFO_VEHICULES!B22)</f>
        <v>5604</v>
      </c>
      <c r="C45" s="187" t="str">
        <f>IF(INFO_VEHICULES!C22="","",INFO_VEHICULES!C22)</f>
        <v>DY-101-WR</v>
      </c>
      <c r="D45" s="189" t="str">
        <f>IF(INFO_VEHICULES!E22="","",INFO_VEHICULES!E22)</f>
        <v>RENAULT KAROSA  EATP( LA PEYRE)</v>
      </c>
      <c r="E45" s="191">
        <f>IF(INFO_VEHICULES!C22="","",IF(INFO_VEHICULES!D22="","non rensiegner",INFO_VEHICULES!D22))</f>
        <v>56</v>
      </c>
      <c r="F45" s="152"/>
      <c r="G45" s="151" t="str">
        <f>IF([2]BD!AD42=1,VLOOKUP(CONCATENATE(F43,[2]INFO_VEHICULES!A41),[2]BD!AA42:AB10040,2),"")</f>
        <v/>
      </c>
      <c r="H45" s="152"/>
      <c r="I45" s="151"/>
      <c r="J45" s="152"/>
      <c r="K45" s="151"/>
      <c r="L45" s="152"/>
      <c r="M45" s="151"/>
      <c r="N45" s="152"/>
      <c r="O45" s="151"/>
      <c r="P45" s="152"/>
      <c r="Q45" s="151"/>
      <c r="R45" s="152"/>
      <c r="S45" s="151"/>
      <c r="T45" s="152"/>
      <c r="U45" s="151"/>
      <c r="V45" s="152"/>
      <c r="W45" s="151"/>
      <c r="X45" s="152"/>
      <c r="Y45" s="151"/>
      <c r="Z45" s="152"/>
      <c r="AA45" s="151"/>
      <c r="AB45" s="152"/>
      <c r="AC45" s="151"/>
      <c r="AD45" s="152"/>
      <c r="AE45" s="151"/>
      <c r="AF45" s="152"/>
      <c r="AG45" s="151"/>
      <c r="AH45" s="152"/>
      <c r="AI45" s="151"/>
      <c r="AJ45" s="152"/>
      <c r="AK45" s="151"/>
      <c r="AL45" s="152"/>
      <c r="AM45" s="151"/>
      <c r="AN45" s="152"/>
      <c r="AO45" s="151"/>
      <c r="AP45" s="152"/>
      <c r="AQ45" s="151"/>
      <c r="AR45" s="152"/>
      <c r="AS45" s="151"/>
      <c r="AT45" s="152"/>
      <c r="AU45" s="151"/>
      <c r="AV45" s="152"/>
      <c r="AW45" s="151"/>
      <c r="AX45" s="152"/>
      <c r="AY45" s="151"/>
      <c r="AZ45" s="152"/>
      <c r="BA45" s="151"/>
      <c r="BB45" s="152"/>
      <c r="BC45" s="151"/>
      <c r="BD45" s="152"/>
      <c r="BE45" s="151"/>
      <c r="BF45" s="152"/>
      <c r="BG45" s="151"/>
      <c r="BH45" s="152"/>
      <c r="BI45" s="151"/>
      <c r="BJ45" s="152"/>
      <c r="BK45" s="151"/>
      <c r="BL45" s="152"/>
      <c r="BM45" s="151"/>
      <c r="BN45" s="152"/>
      <c r="BO45" s="151"/>
      <c r="BP45" s="152"/>
      <c r="BQ45" s="151"/>
      <c r="BR45" s="152"/>
      <c r="BS45" s="151"/>
      <c r="BT45" s="152"/>
      <c r="BU45" s="151"/>
      <c r="BV45" s="152"/>
      <c r="BW45" s="151"/>
      <c r="BX45" s="152"/>
      <c r="BY45" s="151"/>
      <c r="BZ45" s="152"/>
      <c r="CA45" s="151"/>
      <c r="CB45" s="152"/>
      <c r="CC45" s="151"/>
      <c r="CD45" s="152"/>
      <c r="CE45" s="151"/>
      <c r="CF45" s="152"/>
      <c r="CG45" s="151"/>
      <c r="CH45" s="152"/>
      <c r="CI45" s="151"/>
      <c r="CJ45" s="152"/>
      <c r="CK45" s="151"/>
      <c r="CL45" s="152"/>
      <c r="CM45" s="151"/>
      <c r="CN45" s="152"/>
      <c r="CO45" s="151"/>
      <c r="CP45" s="152"/>
      <c r="CQ45" s="151"/>
      <c r="CR45" s="152"/>
      <c r="CS45" s="151"/>
      <c r="CT45" s="152"/>
      <c r="CU45" s="151"/>
      <c r="CV45" s="152"/>
      <c r="CW45" s="151"/>
      <c r="CX45" s="152"/>
      <c r="CY45" s="151"/>
      <c r="CZ45" s="152"/>
      <c r="DA45" s="151"/>
      <c r="DB45" s="152"/>
      <c r="DC45" s="151"/>
      <c r="DD45" s="152"/>
      <c r="DE45" s="151"/>
      <c r="DF45" s="152"/>
      <c r="DG45" s="151"/>
      <c r="DH45" s="152"/>
      <c r="DI45" s="151"/>
      <c r="DJ45" s="152"/>
      <c r="DK45" s="151"/>
      <c r="DL45" s="152"/>
      <c r="DM45" s="151"/>
      <c r="DN45" s="152"/>
      <c r="DO45" s="151"/>
      <c r="DP45" s="152"/>
      <c r="DQ45" s="151"/>
      <c r="DR45" s="152"/>
      <c r="DS45" s="151"/>
      <c r="DT45" s="152"/>
      <c r="DU45" s="151"/>
      <c r="DV45" s="152"/>
      <c r="DW45" s="151"/>
      <c r="DX45" s="152"/>
      <c r="DY45" s="151"/>
      <c r="DZ45" s="152"/>
      <c r="EA45" s="151"/>
      <c r="EB45" s="152"/>
      <c r="EC45" s="151"/>
      <c r="ED45" s="152"/>
      <c r="EE45" s="151"/>
      <c r="EF45" s="152"/>
      <c r="EG45" s="151"/>
      <c r="EH45" s="152"/>
      <c r="EI45" s="151"/>
      <c r="EJ45" s="152"/>
      <c r="EK45" s="151"/>
      <c r="EL45" s="152"/>
      <c r="EM45" s="151"/>
      <c r="EN45" s="152"/>
      <c r="EO45" s="151"/>
      <c r="EP45" s="152"/>
      <c r="EQ45" s="151"/>
      <c r="ER45" s="152"/>
      <c r="ES45" s="151"/>
      <c r="ET45" s="152"/>
      <c r="EU45" s="151"/>
      <c r="EV45" s="152"/>
      <c r="EW45" s="151"/>
      <c r="EX45" s="152"/>
      <c r="EY45" s="151"/>
      <c r="EZ45" s="152"/>
      <c r="FA45" s="151"/>
      <c r="FB45" s="152"/>
      <c r="FC45" s="151"/>
      <c r="FD45" s="152"/>
      <c r="FE45" s="151"/>
      <c r="FF45" s="152"/>
      <c r="FG45" s="151"/>
      <c r="FH45" s="152"/>
      <c r="FI45" s="151"/>
      <c r="FJ45" s="152"/>
      <c r="FK45" s="151"/>
      <c r="FL45" s="152"/>
      <c r="FM45" s="151"/>
      <c r="FN45" s="152"/>
      <c r="FO45" s="151"/>
      <c r="FP45" s="152"/>
      <c r="FQ45" s="151"/>
      <c r="FR45" s="152"/>
      <c r="FS45" s="151"/>
      <c r="FT45" s="152"/>
      <c r="FU45" s="151"/>
      <c r="FV45" s="152"/>
      <c r="FW45" s="151"/>
      <c r="FX45" s="152"/>
      <c r="FY45" s="151"/>
      <c r="FZ45" s="152"/>
      <c r="GA45" s="151"/>
      <c r="GB45" s="152"/>
      <c r="GC45" s="151"/>
      <c r="GD45" s="152"/>
      <c r="GE45" s="151"/>
      <c r="GF45" s="152"/>
      <c r="GG45" s="151"/>
      <c r="GH45" s="152"/>
      <c r="GI45" s="151"/>
      <c r="GJ45" s="152"/>
      <c r="GK45" s="151"/>
      <c r="GL45" s="152"/>
      <c r="GM45" s="151"/>
      <c r="GN45" s="152"/>
      <c r="GO45" s="151"/>
      <c r="GP45" s="152"/>
      <c r="GQ45" s="151"/>
      <c r="GR45" s="152"/>
      <c r="GS45" s="151"/>
      <c r="GT45" s="152"/>
      <c r="GU45" s="151"/>
      <c r="GV45" s="152"/>
      <c r="GW45" s="151"/>
      <c r="GX45" s="152"/>
      <c r="GY45" s="151"/>
      <c r="GZ45" s="152"/>
      <c r="HA45" s="151"/>
      <c r="HB45" s="152"/>
      <c r="HC45" s="151"/>
      <c r="HD45" s="152"/>
      <c r="HE45" s="151"/>
      <c r="HF45" s="152"/>
      <c r="HG45" s="151"/>
      <c r="HH45" s="152"/>
      <c r="HI45" s="151"/>
      <c r="HJ45" s="152"/>
      <c r="HK45" s="151"/>
      <c r="HL45" s="152"/>
      <c r="HM45" s="151"/>
      <c r="HN45" s="152"/>
      <c r="HO45" s="151"/>
      <c r="HP45" s="152"/>
      <c r="HQ45" s="151"/>
      <c r="HR45" s="152"/>
      <c r="HS45" s="151"/>
      <c r="HT45" s="152"/>
      <c r="HU45" s="151"/>
      <c r="HV45" s="152"/>
      <c r="HW45" s="151"/>
      <c r="HX45" s="152"/>
      <c r="HY45" s="151"/>
      <c r="HZ45" s="152"/>
      <c r="IA45" s="151"/>
      <c r="IB45" s="152"/>
      <c r="IC45" s="151"/>
      <c r="ID45" s="152"/>
      <c r="IE45" s="151"/>
      <c r="IF45" s="152"/>
      <c r="IG45" s="151"/>
      <c r="IH45" s="152"/>
      <c r="II45" s="151"/>
      <c r="IJ45" s="152"/>
      <c r="IK45" s="151"/>
      <c r="IL45" s="152"/>
      <c r="IM45" s="151"/>
      <c r="IN45" s="152"/>
      <c r="IO45" s="151"/>
      <c r="IP45" s="152"/>
      <c r="IQ45" s="151"/>
      <c r="IR45" s="152"/>
      <c r="IS45" s="151"/>
      <c r="IT45" s="152"/>
      <c r="IU45" s="151"/>
      <c r="IV45" s="152"/>
      <c r="IW45" s="151"/>
      <c r="IX45" s="152"/>
      <c r="IY45" s="151"/>
      <c r="IZ45" s="152"/>
      <c r="JA45" s="151"/>
      <c r="JB45" s="152"/>
      <c r="JC45" s="151"/>
      <c r="JD45" s="152"/>
      <c r="JE45" s="151"/>
      <c r="JF45" s="152"/>
      <c r="JG45" s="151"/>
      <c r="JH45" s="152"/>
      <c r="JI45" s="151"/>
      <c r="JJ45" s="152"/>
      <c r="JK45" s="151"/>
      <c r="JL45" s="152"/>
      <c r="JM45" s="151"/>
      <c r="JN45" s="152"/>
      <c r="JO45" s="151"/>
      <c r="JP45" s="152"/>
      <c r="JQ45" s="151"/>
      <c r="JR45" s="152"/>
      <c r="JS45" s="151"/>
      <c r="JT45" s="152"/>
      <c r="JU45" s="151"/>
      <c r="JV45" s="152"/>
      <c r="JW45" s="151"/>
      <c r="JX45" s="152"/>
      <c r="JY45" s="151"/>
      <c r="JZ45" s="152"/>
      <c r="KA45" s="151"/>
      <c r="KB45" s="152"/>
      <c r="KC45" s="151"/>
      <c r="KD45" s="152"/>
      <c r="KE45" s="151"/>
      <c r="KF45" s="152"/>
      <c r="KG45" s="151"/>
      <c r="KH45" s="152"/>
      <c r="KI45" s="151"/>
      <c r="KJ45" s="152"/>
      <c r="KK45" s="151"/>
      <c r="KL45" s="152"/>
      <c r="KM45" s="151"/>
      <c r="KN45" s="152"/>
      <c r="KO45" s="151"/>
      <c r="KP45" s="152"/>
      <c r="KQ45" s="151"/>
      <c r="KR45" s="152"/>
      <c r="KS45" s="151"/>
      <c r="KT45" s="152"/>
      <c r="KU45" s="151"/>
      <c r="KV45" s="152"/>
      <c r="KW45" s="151"/>
      <c r="KX45" s="152"/>
      <c r="KY45" s="151"/>
      <c r="KZ45" s="152"/>
      <c r="LA45" s="151"/>
      <c r="LB45" s="152"/>
      <c r="LC45" s="151"/>
      <c r="LD45" s="152"/>
      <c r="LE45" s="151"/>
      <c r="LF45" s="152"/>
      <c r="LG45" s="151"/>
      <c r="LH45" s="152"/>
      <c r="LI45" s="151"/>
      <c r="LJ45" s="152"/>
      <c r="LK45" s="151"/>
      <c r="LL45" s="152"/>
      <c r="LM45" s="151"/>
      <c r="LN45" s="152"/>
      <c r="LO45" s="151"/>
      <c r="LP45" s="152"/>
      <c r="LQ45" s="151"/>
      <c r="LR45" s="152"/>
      <c r="LS45" s="151"/>
      <c r="LT45" s="152"/>
      <c r="LU45" s="151"/>
      <c r="LV45" s="152"/>
      <c r="LW45" s="151"/>
      <c r="LX45" s="152"/>
      <c r="LY45" s="151"/>
      <c r="LZ45" s="152"/>
      <c r="MA45" s="151"/>
      <c r="MB45" s="152"/>
      <c r="MC45" s="151"/>
      <c r="MD45" s="152"/>
      <c r="ME45" s="151"/>
      <c r="MF45" s="152"/>
      <c r="MG45" s="151"/>
      <c r="MH45" s="152"/>
      <c r="MI45" s="151"/>
      <c r="MJ45" s="152"/>
      <c r="MK45" s="151"/>
      <c r="ML45" s="152"/>
      <c r="MM45" s="151"/>
      <c r="MN45" s="152"/>
      <c r="MO45" s="151"/>
      <c r="MP45" s="152"/>
      <c r="MQ45" s="151"/>
      <c r="MR45" s="152"/>
      <c r="MS45" s="151"/>
      <c r="MT45" s="152"/>
      <c r="MU45" s="151"/>
      <c r="MV45" s="152"/>
      <c r="MW45" s="151"/>
      <c r="MX45" s="152"/>
      <c r="MY45" s="151"/>
      <c r="MZ45" s="152"/>
      <c r="NA45" s="151"/>
      <c r="NB45" s="152"/>
      <c r="NC45" s="151"/>
      <c r="ND45" s="152"/>
      <c r="NE45" s="151"/>
      <c r="NF45" s="152"/>
      <c r="NG45" s="151"/>
      <c r="NH45" s="152"/>
      <c r="NI45" s="151"/>
      <c r="NJ45" s="152"/>
      <c r="NK45" s="151"/>
      <c r="NL45" s="152"/>
      <c r="NM45" s="151"/>
      <c r="NN45" s="152"/>
      <c r="NO45" s="151"/>
      <c r="NP45" s="152"/>
      <c r="NQ45" s="151"/>
      <c r="NR45" s="152"/>
      <c r="NS45" s="151"/>
      <c r="NT45" s="152"/>
      <c r="NU45" s="151"/>
      <c r="NV45" s="152"/>
      <c r="NW45" s="151"/>
      <c r="NX45" s="152"/>
      <c r="NY45" s="151"/>
      <c r="NZ45" s="152"/>
      <c r="OA45" s="151"/>
      <c r="OB45" s="152"/>
      <c r="OC45" s="151"/>
      <c r="OD45" s="152"/>
      <c r="OE45" s="151"/>
      <c r="OF45" s="152"/>
      <c r="OG45" s="151"/>
      <c r="OH45" s="152"/>
      <c r="OI45" s="151"/>
      <c r="OJ45" s="152"/>
      <c r="OK45" s="151"/>
      <c r="OL45" s="152"/>
      <c r="OM45" s="151"/>
      <c r="ON45" s="152"/>
      <c r="OO45" s="151"/>
      <c r="OP45" s="152"/>
      <c r="OQ45" s="151"/>
      <c r="OR45" s="152"/>
      <c r="OS45" s="151"/>
      <c r="OT45" s="152"/>
      <c r="OU45" s="151"/>
      <c r="OV45" s="152"/>
      <c r="OW45" s="151"/>
      <c r="OX45" s="152"/>
      <c r="OY45" s="151"/>
      <c r="OZ45" s="152"/>
      <c r="PA45" s="151"/>
      <c r="PB45" s="152"/>
      <c r="PC45" s="151"/>
      <c r="PD45" s="152"/>
      <c r="PE45" s="151"/>
      <c r="PF45" s="152"/>
      <c r="PG45" s="151"/>
      <c r="PH45" s="152"/>
      <c r="PI45" s="151"/>
      <c r="PJ45" s="152"/>
      <c r="PK45" s="151"/>
      <c r="PL45" s="152"/>
      <c r="PM45" s="151"/>
      <c r="PN45" s="152"/>
      <c r="PO45" s="151"/>
      <c r="PP45" s="152"/>
      <c r="PQ45" s="151"/>
      <c r="PR45" s="152"/>
      <c r="PS45" s="151"/>
      <c r="PT45" s="152"/>
      <c r="PU45" s="151"/>
      <c r="PV45" s="152"/>
      <c r="PW45" s="151"/>
      <c r="PX45" s="152"/>
      <c r="PY45" s="151"/>
      <c r="PZ45" s="152"/>
      <c r="QA45" s="151"/>
      <c r="QB45" s="152"/>
      <c r="QC45" s="151"/>
      <c r="QD45" s="152"/>
      <c r="QE45" s="151"/>
      <c r="QF45" s="152"/>
      <c r="QG45" s="151"/>
      <c r="QH45" s="152"/>
      <c r="QI45" s="151"/>
      <c r="QJ45" s="152"/>
      <c r="QK45" s="151"/>
      <c r="QL45" s="152"/>
      <c r="QM45" s="151"/>
      <c r="QN45" s="152"/>
      <c r="QO45" s="151"/>
      <c r="QP45" s="152"/>
      <c r="QQ45" s="151"/>
      <c r="QR45" s="152"/>
      <c r="QS45" s="151"/>
      <c r="QT45" s="152"/>
      <c r="QU45" s="151"/>
      <c r="QV45" s="152"/>
      <c r="QW45" s="151"/>
      <c r="QX45" s="152"/>
      <c r="QY45" s="151"/>
      <c r="QZ45" s="152"/>
      <c r="RA45" s="151"/>
      <c r="RB45" s="152"/>
      <c r="RC45" s="151"/>
      <c r="RD45" s="152"/>
      <c r="RE45" s="151"/>
      <c r="RF45" s="152"/>
      <c r="RG45" s="151"/>
      <c r="RH45" s="152"/>
      <c r="RI45" s="151"/>
      <c r="RJ45" s="152"/>
      <c r="RK45" s="151"/>
      <c r="RL45" s="152"/>
      <c r="RM45" s="151"/>
      <c r="RN45" s="152"/>
      <c r="RO45" s="151"/>
      <c r="RP45" s="152"/>
      <c r="RQ45" s="151"/>
      <c r="RR45" s="152"/>
      <c r="RS45" s="151"/>
      <c r="RT45" s="152"/>
      <c r="RU45" s="151"/>
      <c r="RV45" s="152"/>
      <c r="RW45" s="151"/>
      <c r="RX45" s="152"/>
      <c r="RY45" s="151"/>
      <c r="RZ45" s="152"/>
      <c r="SA45" s="151"/>
      <c r="SB45" s="152"/>
      <c r="SC45" s="151"/>
      <c r="SD45" s="152"/>
      <c r="SE45" s="151"/>
      <c r="SF45" s="152"/>
      <c r="SG45" s="151"/>
      <c r="SH45" s="152"/>
      <c r="SI45" s="151"/>
      <c r="SJ45" s="152"/>
      <c r="SK45" s="151"/>
      <c r="SL45" s="152"/>
      <c r="SM45" s="151"/>
      <c r="SN45" s="152"/>
      <c r="SO45" s="151"/>
      <c r="SP45" s="152"/>
      <c r="SQ45" s="151"/>
      <c r="SR45" s="152"/>
      <c r="SS45" s="151"/>
      <c r="ST45" s="152"/>
      <c r="SU45" s="151"/>
      <c r="SV45" s="152"/>
      <c r="SW45" s="151"/>
      <c r="SX45" s="152"/>
      <c r="SY45" s="151"/>
      <c r="SZ45" s="152"/>
      <c r="TA45" s="151"/>
      <c r="TB45" s="152"/>
      <c r="TC45" s="151"/>
      <c r="TD45" s="152"/>
      <c r="TE45" s="151"/>
      <c r="TF45" s="152"/>
      <c r="TG45" s="151"/>
      <c r="TH45" s="152"/>
      <c r="TI45" s="151"/>
      <c r="TJ45" s="152"/>
      <c r="TK45" s="151"/>
      <c r="TL45" s="152"/>
      <c r="TM45" s="151"/>
      <c r="TN45" s="152"/>
      <c r="TO45" s="151"/>
      <c r="TP45" s="152"/>
      <c r="TQ45" s="151"/>
      <c r="TR45" s="152"/>
      <c r="TS45" s="151"/>
      <c r="TT45" s="152"/>
      <c r="TU45" s="151"/>
      <c r="TV45" s="152"/>
      <c r="TW45" s="151"/>
      <c r="TX45" s="152"/>
      <c r="TY45" s="151"/>
      <c r="TZ45" s="152"/>
      <c r="UA45" s="151"/>
      <c r="UB45" s="152"/>
      <c r="UC45" s="151"/>
      <c r="UD45" s="152"/>
      <c r="UE45" s="151"/>
      <c r="UF45" s="152"/>
      <c r="UG45" s="151"/>
      <c r="UH45" s="152"/>
      <c r="UI45" s="151"/>
      <c r="UJ45" s="152"/>
      <c r="UK45" s="151"/>
      <c r="UL45" s="152"/>
      <c r="UM45" s="151"/>
      <c r="UN45" s="152"/>
      <c r="UO45" s="151"/>
      <c r="UP45" s="152"/>
      <c r="UQ45" s="151"/>
      <c r="UR45" s="152"/>
      <c r="US45" s="151"/>
      <c r="UT45" s="152"/>
      <c r="UU45" s="151"/>
      <c r="UV45" s="152"/>
      <c r="UW45" s="151"/>
      <c r="UX45" s="152"/>
      <c r="UY45" s="151"/>
      <c r="UZ45" s="152"/>
      <c r="VA45" s="151"/>
      <c r="VB45" s="152"/>
      <c r="VC45" s="151"/>
      <c r="VD45" s="152"/>
      <c r="VE45" s="151"/>
      <c r="VF45" s="152"/>
      <c r="VG45" s="151"/>
      <c r="VH45" s="152"/>
      <c r="VI45" s="151"/>
      <c r="VJ45" s="152"/>
      <c r="VK45" s="151"/>
      <c r="VL45" s="152"/>
      <c r="VM45" s="151"/>
      <c r="VN45" s="152"/>
      <c r="VO45" s="151"/>
      <c r="VP45" s="152"/>
      <c r="VQ45" s="151"/>
      <c r="VR45" s="152"/>
      <c r="VS45" s="151"/>
      <c r="VT45" s="152"/>
      <c r="VU45" s="151"/>
      <c r="VV45" s="152"/>
      <c r="VW45" s="151"/>
      <c r="VX45" s="152"/>
      <c r="VY45" s="151"/>
      <c r="VZ45" s="152"/>
      <c r="WA45" s="151"/>
      <c r="WB45" s="152"/>
      <c r="WC45" s="151"/>
      <c r="WD45" s="152"/>
      <c r="WE45" s="151"/>
      <c r="WF45" s="152"/>
      <c r="WG45" s="151"/>
      <c r="WH45" s="152"/>
      <c r="WI45" s="151"/>
      <c r="WJ45" s="152"/>
      <c r="WK45" s="151"/>
      <c r="WL45" s="152"/>
      <c r="WM45" s="151"/>
      <c r="WN45" s="152"/>
      <c r="WO45" s="151"/>
      <c r="WP45" s="152"/>
      <c r="WQ45" s="151"/>
      <c r="WR45" s="152"/>
      <c r="WS45" s="151"/>
      <c r="WT45" s="152"/>
      <c r="WU45" s="151"/>
      <c r="WV45" s="152"/>
      <c r="WW45" s="151"/>
      <c r="WX45" s="152"/>
      <c r="WY45" s="151"/>
      <c r="WZ45" s="152"/>
      <c r="XA45" s="151"/>
      <c r="XB45" s="152"/>
      <c r="XC45" s="151"/>
      <c r="XD45" s="152"/>
      <c r="XE45" s="151"/>
      <c r="XF45" s="152"/>
      <c r="XG45" s="151"/>
      <c r="XH45" s="152"/>
      <c r="XI45" s="151"/>
      <c r="XJ45" s="152"/>
      <c r="XK45" s="151"/>
      <c r="XL45" s="152"/>
      <c r="XM45" s="151"/>
      <c r="XN45" s="152"/>
      <c r="XO45" s="151"/>
      <c r="XP45" s="152"/>
      <c r="XQ45" s="151"/>
      <c r="XR45" s="152"/>
      <c r="XS45" s="151"/>
      <c r="XT45" s="152"/>
      <c r="XU45" s="151"/>
      <c r="XV45" s="152"/>
      <c r="XW45" s="151"/>
      <c r="XX45" s="152"/>
      <c r="XY45" s="151"/>
      <c r="XZ45" s="152"/>
      <c r="YA45" s="151"/>
      <c r="YB45" s="152"/>
      <c r="YC45" s="151"/>
      <c r="YD45" s="152"/>
      <c r="YE45" s="151"/>
      <c r="YF45" s="152"/>
      <c r="YG45" s="151"/>
      <c r="YH45" s="152"/>
      <c r="YI45" s="151"/>
    </row>
    <row r="46" spans="1:659" x14ac:dyDescent="0.25">
      <c r="A46" s="179"/>
      <c r="B46" s="188"/>
      <c r="C46" s="188"/>
      <c r="D46" s="190"/>
      <c r="E46" s="192"/>
      <c r="F46" s="152"/>
      <c r="G46" s="151"/>
      <c r="H46" s="152"/>
      <c r="I46" s="151"/>
      <c r="J46" s="152"/>
      <c r="K46" s="151"/>
      <c r="L46" s="152"/>
      <c r="M46" s="151"/>
      <c r="N46" s="152"/>
      <c r="O46" s="151"/>
      <c r="P46" s="152"/>
      <c r="Q46" s="151"/>
      <c r="R46" s="152"/>
      <c r="S46" s="151"/>
      <c r="T46" s="152"/>
      <c r="U46" s="151"/>
      <c r="V46" s="152"/>
      <c r="W46" s="151"/>
      <c r="X46" s="152"/>
      <c r="Y46" s="151"/>
      <c r="Z46" s="152"/>
      <c r="AA46" s="151"/>
      <c r="AB46" s="152"/>
      <c r="AC46" s="151"/>
      <c r="AD46" s="152"/>
      <c r="AE46" s="151"/>
      <c r="AF46" s="152"/>
      <c r="AG46" s="151"/>
      <c r="AH46" s="152"/>
      <c r="AI46" s="151"/>
      <c r="AJ46" s="152"/>
      <c r="AK46" s="151"/>
      <c r="AL46" s="152"/>
      <c r="AM46" s="151"/>
      <c r="AN46" s="152"/>
      <c r="AO46" s="151"/>
      <c r="AP46" s="152"/>
      <c r="AQ46" s="151"/>
      <c r="AR46" s="152"/>
      <c r="AS46" s="151"/>
      <c r="AT46" s="152"/>
      <c r="AU46" s="151"/>
      <c r="AV46" s="152"/>
      <c r="AW46" s="151"/>
      <c r="AX46" s="152"/>
      <c r="AY46" s="151"/>
      <c r="AZ46" s="152"/>
      <c r="BA46" s="151"/>
      <c r="BB46" s="152"/>
      <c r="BC46" s="151"/>
      <c r="BD46" s="152"/>
      <c r="BE46" s="151"/>
      <c r="BF46" s="152"/>
      <c r="BG46" s="151"/>
      <c r="BH46" s="152"/>
      <c r="BI46" s="151"/>
      <c r="BJ46" s="152"/>
      <c r="BK46" s="151"/>
      <c r="BL46" s="152"/>
      <c r="BM46" s="151"/>
      <c r="BN46" s="152"/>
      <c r="BO46" s="151"/>
      <c r="BP46" s="152"/>
      <c r="BQ46" s="151"/>
      <c r="BR46" s="152"/>
      <c r="BS46" s="151"/>
      <c r="BT46" s="152"/>
      <c r="BU46" s="151"/>
      <c r="BV46" s="152"/>
      <c r="BW46" s="151"/>
      <c r="BX46" s="152"/>
      <c r="BY46" s="151"/>
      <c r="BZ46" s="152"/>
      <c r="CA46" s="151"/>
      <c r="CB46" s="152"/>
      <c r="CC46" s="151"/>
      <c r="CD46" s="152"/>
      <c r="CE46" s="151"/>
      <c r="CF46" s="152"/>
      <c r="CG46" s="151"/>
      <c r="CH46" s="152"/>
      <c r="CI46" s="151"/>
      <c r="CJ46" s="152"/>
      <c r="CK46" s="151"/>
      <c r="CL46" s="152"/>
      <c r="CM46" s="151"/>
      <c r="CN46" s="152"/>
      <c r="CO46" s="151"/>
      <c r="CP46" s="152"/>
      <c r="CQ46" s="151"/>
      <c r="CR46" s="152"/>
      <c r="CS46" s="151"/>
      <c r="CT46" s="152"/>
      <c r="CU46" s="151"/>
      <c r="CV46" s="152"/>
      <c r="CW46" s="151"/>
      <c r="CX46" s="152"/>
      <c r="CY46" s="151"/>
      <c r="CZ46" s="152"/>
      <c r="DA46" s="151"/>
      <c r="DB46" s="152"/>
      <c r="DC46" s="151"/>
      <c r="DD46" s="152"/>
      <c r="DE46" s="151"/>
      <c r="DF46" s="152"/>
      <c r="DG46" s="151"/>
      <c r="DH46" s="152"/>
      <c r="DI46" s="151"/>
      <c r="DJ46" s="152"/>
      <c r="DK46" s="151"/>
      <c r="DL46" s="152"/>
      <c r="DM46" s="151"/>
      <c r="DN46" s="152"/>
      <c r="DO46" s="151"/>
      <c r="DP46" s="152"/>
      <c r="DQ46" s="151"/>
      <c r="DR46" s="152"/>
      <c r="DS46" s="151"/>
      <c r="DT46" s="152"/>
      <c r="DU46" s="151"/>
      <c r="DV46" s="152"/>
      <c r="DW46" s="151"/>
      <c r="DX46" s="152"/>
      <c r="DY46" s="151"/>
      <c r="DZ46" s="152"/>
      <c r="EA46" s="151"/>
      <c r="EB46" s="152"/>
      <c r="EC46" s="151"/>
      <c r="ED46" s="152"/>
      <c r="EE46" s="151"/>
      <c r="EF46" s="152"/>
      <c r="EG46" s="151"/>
      <c r="EH46" s="152"/>
      <c r="EI46" s="151"/>
      <c r="EJ46" s="152"/>
      <c r="EK46" s="151"/>
      <c r="EL46" s="152"/>
      <c r="EM46" s="151"/>
      <c r="EN46" s="152"/>
      <c r="EO46" s="151"/>
      <c r="EP46" s="152"/>
      <c r="EQ46" s="151"/>
      <c r="ER46" s="152"/>
      <c r="ES46" s="151"/>
      <c r="ET46" s="152"/>
      <c r="EU46" s="151"/>
      <c r="EV46" s="152"/>
      <c r="EW46" s="151"/>
      <c r="EX46" s="152"/>
      <c r="EY46" s="151"/>
      <c r="EZ46" s="152"/>
      <c r="FA46" s="151"/>
      <c r="FB46" s="152"/>
      <c r="FC46" s="151"/>
      <c r="FD46" s="152"/>
      <c r="FE46" s="151"/>
      <c r="FF46" s="152"/>
      <c r="FG46" s="151"/>
      <c r="FH46" s="152"/>
      <c r="FI46" s="151"/>
      <c r="FJ46" s="152"/>
      <c r="FK46" s="151"/>
      <c r="FL46" s="152"/>
      <c r="FM46" s="151"/>
      <c r="FN46" s="152"/>
      <c r="FO46" s="151"/>
      <c r="FP46" s="152"/>
      <c r="FQ46" s="151"/>
      <c r="FR46" s="152"/>
      <c r="FS46" s="151"/>
      <c r="FT46" s="152"/>
      <c r="FU46" s="151"/>
      <c r="FV46" s="152"/>
      <c r="FW46" s="151"/>
      <c r="FX46" s="152"/>
      <c r="FY46" s="151"/>
      <c r="FZ46" s="152"/>
      <c r="GA46" s="151"/>
      <c r="GB46" s="152"/>
      <c r="GC46" s="151"/>
      <c r="GD46" s="152"/>
      <c r="GE46" s="151"/>
      <c r="GF46" s="152"/>
      <c r="GG46" s="151"/>
      <c r="GH46" s="152"/>
      <c r="GI46" s="151"/>
      <c r="GJ46" s="152"/>
      <c r="GK46" s="151"/>
      <c r="GL46" s="152"/>
      <c r="GM46" s="151"/>
      <c r="GN46" s="152"/>
      <c r="GO46" s="151"/>
      <c r="GP46" s="152"/>
      <c r="GQ46" s="151"/>
      <c r="GR46" s="152"/>
      <c r="GS46" s="151"/>
      <c r="GT46" s="152"/>
      <c r="GU46" s="151"/>
      <c r="GV46" s="152"/>
      <c r="GW46" s="151"/>
      <c r="GX46" s="152"/>
      <c r="GY46" s="151"/>
      <c r="GZ46" s="152"/>
      <c r="HA46" s="151"/>
      <c r="HB46" s="152"/>
      <c r="HC46" s="151"/>
      <c r="HD46" s="152"/>
      <c r="HE46" s="151"/>
      <c r="HF46" s="152"/>
      <c r="HG46" s="151"/>
      <c r="HH46" s="152"/>
      <c r="HI46" s="151"/>
      <c r="HJ46" s="152"/>
      <c r="HK46" s="151"/>
      <c r="HL46" s="152"/>
      <c r="HM46" s="151"/>
      <c r="HN46" s="152"/>
      <c r="HO46" s="151"/>
      <c r="HP46" s="152"/>
      <c r="HQ46" s="151"/>
      <c r="HR46" s="152"/>
      <c r="HS46" s="151"/>
      <c r="HT46" s="152"/>
      <c r="HU46" s="151"/>
      <c r="HV46" s="152"/>
      <c r="HW46" s="151"/>
      <c r="HX46" s="152"/>
      <c r="HY46" s="151"/>
      <c r="HZ46" s="152"/>
      <c r="IA46" s="151"/>
      <c r="IB46" s="152"/>
      <c r="IC46" s="151"/>
      <c r="ID46" s="152"/>
      <c r="IE46" s="151"/>
      <c r="IF46" s="152"/>
      <c r="IG46" s="151"/>
      <c r="IH46" s="152"/>
      <c r="II46" s="151"/>
      <c r="IJ46" s="152"/>
      <c r="IK46" s="151"/>
      <c r="IL46" s="152"/>
      <c r="IM46" s="151"/>
      <c r="IN46" s="152"/>
      <c r="IO46" s="151"/>
      <c r="IP46" s="152"/>
      <c r="IQ46" s="151"/>
      <c r="IR46" s="152"/>
      <c r="IS46" s="151"/>
      <c r="IT46" s="152"/>
      <c r="IU46" s="151"/>
      <c r="IV46" s="152"/>
      <c r="IW46" s="151"/>
      <c r="IX46" s="152"/>
      <c r="IY46" s="151"/>
      <c r="IZ46" s="152"/>
      <c r="JA46" s="151"/>
      <c r="JB46" s="152"/>
      <c r="JC46" s="151"/>
      <c r="JD46" s="152"/>
      <c r="JE46" s="151"/>
      <c r="JF46" s="152"/>
      <c r="JG46" s="151"/>
      <c r="JH46" s="152"/>
      <c r="JI46" s="151"/>
      <c r="JJ46" s="152"/>
      <c r="JK46" s="151"/>
      <c r="JL46" s="152"/>
      <c r="JM46" s="151"/>
      <c r="JN46" s="152"/>
      <c r="JO46" s="151"/>
      <c r="JP46" s="152"/>
      <c r="JQ46" s="151"/>
      <c r="JR46" s="152"/>
      <c r="JS46" s="151"/>
      <c r="JT46" s="152"/>
      <c r="JU46" s="151"/>
      <c r="JV46" s="152"/>
      <c r="JW46" s="151"/>
      <c r="JX46" s="152"/>
      <c r="JY46" s="151"/>
      <c r="JZ46" s="152"/>
      <c r="KA46" s="151"/>
      <c r="KB46" s="152"/>
      <c r="KC46" s="151"/>
      <c r="KD46" s="152"/>
      <c r="KE46" s="151"/>
      <c r="KF46" s="152"/>
      <c r="KG46" s="151"/>
      <c r="KH46" s="152"/>
      <c r="KI46" s="151"/>
      <c r="KJ46" s="152"/>
      <c r="KK46" s="151"/>
      <c r="KL46" s="152"/>
      <c r="KM46" s="151"/>
      <c r="KN46" s="152"/>
      <c r="KO46" s="151"/>
      <c r="KP46" s="152"/>
      <c r="KQ46" s="151"/>
      <c r="KR46" s="152"/>
      <c r="KS46" s="151"/>
      <c r="KT46" s="152"/>
      <c r="KU46" s="151"/>
      <c r="KV46" s="152"/>
      <c r="KW46" s="151"/>
      <c r="KX46" s="152"/>
      <c r="KY46" s="151"/>
      <c r="KZ46" s="152"/>
      <c r="LA46" s="151"/>
      <c r="LB46" s="152"/>
      <c r="LC46" s="151"/>
      <c r="LD46" s="152"/>
      <c r="LE46" s="151"/>
      <c r="LF46" s="152"/>
      <c r="LG46" s="151"/>
      <c r="LH46" s="152"/>
      <c r="LI46" s="151"/>
      <c r="LJ46" s="152"/>
      <c r="LK46" s="151"/>
      <c r="LL46" s="152"/>
      <c r="LM46" s="151"/>
      <c r="LN46" s="152"/>
      <c r="LO46" s="151"/>
      <c r="LP46" s="152"/>
      <c r="LQ46" s="151"/>
      <c r="LR46" s="152"/>
      <c r="LS46" s="151"/>
      <c r="LT46" s="152"/>
      <c r="LU46" s="151"/>
      <c r="LV46" s="152"/>
      <c r="LW46" s="151"/>
      <c r="LX46" s="152"/>
      <c r="LY46" s="151"/>
      <c r="LZ46" s="152"/>
      <c r="MA46" s="151"/>
      <c r="MB46" s="152"/>
      <c r="MC46" s="151"/>
      <c r="MD46" s="152"/>
      <c r="ME46" s="151"/>
      <c r="MF46" s="152"/>
      <c r="MG46" s="151"/>
      <c r="MH46" s="152"/>
      <c r="MI46" s="151"/>
      <c r="MJ46" s="152"/>
      <c r="MK46" s="151"/>
      <c r="ML46" s="152"/>
      <c r="MM46" s="151"/>
      <c r="MN46" s="152"/>
      <c r="MO46" s="151"/>
      <c r="MP46" s="152"/>
      <c r="MQ46" s="151"/>
      <c r="MR46" s="152"/>
      <c r="MS46" s="151"/>
      <c r="MT46" s="152"/>
      <c r="MU46" s="151"/>
      <c r="MV46" s="152"/>
      <c r="MW46" s="151"/>
      <c r="MX46" s="152"/>
      <c r="MY46" s="151"/>
      <c r="MZ46" s="152"/>
      <c r="NA46" s="151"/>
      <c r="NB46" s="152"/>
      <c r="NC46" s="151"/>
      <c r="ND46" s="152"/>
      <c r="NE46" s="151"/>
      <c r="NF46" s="152"/>
      <c r="NG46" s="151"/>
      <c r="NH46" s="152"/>
      <c r="NI46" s="151"/>
      <c r="NJ46" s="152"/>
      <c r="NK46" s="151"/>
      <c r="NL46" s="152"/>
      <c r="NM46" s="151"/>
      <c r="NN46" s="152"/>
      <c r="NO46" s="151"/>
      <c r="NP46" s="152"/>
      <c r="NQ46" s="151"/>
      <c r="NR46" s="152"/>
      <c r="NS46" s="151"/>
      <c r="NT46" s="152"/>
      <c r="NU46" s="151"/>
      <c r="NV46" s="152"/>
      <c r="NW46" s="151"/>
      <c r="NX46" s="152"/>
      <c r="NY46" s="151"/>
      <c r="NZ46" s="152"/>
      <c r="OA46" s="151"/>
      <c r="OB46" s="152"/>
      <c r="OC46" s="151"/>
      <c r="OD46" s="152"/>
      <c r="OE46" s="151"/>
      <c r="OF46" s="152"/>
      <c r="OG46" s="151"/>
      <c r="OH46" s="152"/>
      <c r="OI46" s="151"/>
      <c r="OJ46" s="152"/>
      <c r="OK46" s="151"/>
      <c r="OL46" s="152"/>
      <c r="OM46" s="151"/>
      <c r="ON46" s="152"/>
      <c r="OO46" s="151"/>
      <c r="OP46" s="152"/>
      <c r="OQ46" s="151"/>
      <c r="OR46" s="152"/>
      <c r="OS46" s="151"/>
      <c r="OT46" s="152"/>
      <c r="OU46" s="151"/>
      <c r="OV46" s="152"/>
      <c r="OW46" s="151"/>
      <c r="OX46" s="152"/>
      <c r="OY46" s="151"/>
      <c r="OZ46" s="152"/>
      <c r="PA46" s="151"/>
      <c r="PB46" s="152"/>
      <c r="PC46" s="151"/>
      <c r="PD46" s="152"/>
      <c r="PE46" s="151"/>
      <c r="PF46" s="152"/>
      <c r="PG46" s="151"/>
      <c r="PH46" s="152"/>
      <c r="PI46" s="151"/>
      <c r="PJ46" s="152"/>
      <c r="PK46" s="151"/>
      <c r="PL46" s="152"/>
      <c r="PM46" s="151"/>
      <c r="PN46" s="152"/>
      <c r="PO46" s="151"/>
      <c r="PP46" s="152"/>
      <c r="PQ46" s="151"/>
      <c r="PR46" s="152"/>
      <c r="PS46" s="151"/>
      <c r="PT46" s="152"/>
      <c r="PU46" s="151"/>
      <c r="PV46" s="152"/>
      <c r="PW46" s="151"/>
      <c r="PX46" s="152"/>
      <c r="PY46" s="151"/>
      <c r="PZ46" s="152"/>
      <c r="QA46" s="151"/>
      <c r="QB46" s="152"/>
      <c r="QC46" s="151"/>
      <c r="QD46" s="152"/>
      <c r="QE46" s="151"/>
      <c r="QF46" s="152"/>
      <c r="QG46" s="151"/>
      <c r="QH46" s="152"/>
      <c r="QI46" s="151"/>
      <c r="QJ46" s="152"/>
      <c r="QK46" s="151"/>
      <c r="QL46" s="152"/>
      <c r="QM46" s="151"/>
      <c r="QN46" s="152"/>
      <c r="QO46" s="151"/>
      <c r="QP46" s="152"/>
      <c r="QQ46" s="151"/>
      <c r="QR46" s="152"/>
      <c r="QS46" s="151"/>
      <c r="QT46" s="152"/>
      <c r="QU46" s="151"/>
      <c r="QV46" s="152"/>
      <c r="QW46" s="151"/>
      <c r="QX46" s="152"/>
      <c r="QY46" s="151"/>
      <c r="QZ46" s="152"/>
      <c r="RA46" s="151"/>
      <c r="RB46" s="152"/>
      <c r="RC46" s="151"/>
      <c r="RD46" s="152"/>
      <c r="RE46" s="151"/>
      <c r="RF46" s="152"/>
      <c r="RG46" s="151"/>
      <c r="RH46" s="152"/>
      <c r="RI46" s="151"/>
      <c r="RJ46" s="152"/>
      <c r="RK46" s="151"/>
      <c r="RL46" s="152"/>
      <c r="RM46" s="151"/>
      <c r="RN46" s="152"/>
      <c r="RO46" s="151"/>
      <c r="RP46" s="152"/>
      <c r="RQ46" s="151"/>
      <c r="RR46" s="152"/>
      <c r="RS46" s="151"/>
      <c r="RT46" s="152"/>
      <c r="RU46" s="151"/>
      <c r="RV46" s="152"/>
      <c r="RW46" s="151"/>
      <c r="RX46" s="152"/>
      <c r="RY46" s="151"/>
      <c r="RZ46" s="152"/>
      <c r="SA46" s="151"/>
      <c r="SB46" s="152"/>
      <c r="SC46" s="151"/>
      <c r="SD46" s="152"/>
      <c r="SE46" s="151"/>
      <c r="SF46" s="152"/>
      <c r="SG46" s="151"/>
      <c r="SH46" s="152"/>
      <c r="SI46" s="151"/>
      <c r="SJ46" s="152"/>
      <c r="SK46" s="151"/>
      <c r="SL46" s="152"/>
      <c r="SM46" s="151"/>
      <c r="SN46" s="152"/>
      <c r="SO46" s="151"/>
      <c r="SP46" s="152"/>
      <c r="SQ46" s="151"/>
      <c r="SR46" s="152"/>
      <c r="SS46" s="151"/>
      <c r="ST46" s="152"/>
      <c r="SU46" s="151"/>
      <c r="SV46" s="152"/>
      <c r="SW46" s="151"/>
      <c r="SX46" s="152"/>
      <c r="SY46" s="151"/>
      <c r="SZ46" s="152"/>
      <c r="TA46" s="151"/>
      <c r="TB46" s="152"/>
      <c r="TC46" s="151"/>
      <c r="TD46" s="152"/>
      <c r="TE46" s="151"/>
      <c r="TF46" s="152"/>
      <c r="TG46" s="151"/>
      <c r="TH46" s="152"/>
      <c r="TI46" s="151"/>
      <c r="TJ46" s="152"/>
      <c r="TK46" s="151"/>
      <c r="TL46" s="152"/>
      <c r="TM46" s="151"/>
      <c r="TN46" s="152"/>
      <c r="TO46" s="151"/>
      <c r="TP46" s="152"/>
      <c r="TQ46" s="151"/>
      <c r="TR46" s="152"/>
      <c r="TS46" s="151"/>
      <c r="TT46" s="152"/>
      <c r="TU46" s="151"/>
      <c r="TV46" s="152"/>
      <c r="TW46" s="151"/>
      <c r="TX46" s="152"/>
      <c r="TY46" s="151"/>
      <c r="TZ46" s="152"/>
      <c r="UA46" s="151"/>
      <c r="UB46" s="152"/>
      <c r="UC46" s="151"/>
      <c r="UD46" s="152"/>
      <c r="UE46" s="151"/>
      <c r="UF46" s="152"/>
      <c r="UG46" s="151"/>
      <c r="UH46" s="152"/>
      <c r="UI46" s="151"/>
      <c r="UJ46" s="152"/>
      <c r="UK46" s="151"/>
      <c r="UL46" s="152"/>
      <c r="UM46" s="151"/>
      <c r="UN46" s="152"/>
      <c r="UO46" s="151"/>
      <c r="UP46" s="152"/>
      <c r="UQ46" s="151"/>
      <c r="UR46" s="152"/>
      <c r="US46" s="151"/>
      <c r="UT46" s="152"/>
      <c r="UU46" s="151"/>
      <c r="UV46" s="152"/>
      <c r="UW46" s="151"/>
      <c r="UX46" s="152"/>
      <c r="UY46" s="151"/>
      <c r="UZ46" s="152"/>
      <c r="VA46" s="151"/>
      <c r="VB46" s="152"/>
      <c r="VC46" s="151"/>
      <c r="VD46" s="152"/>
      <c r="VE46" s="151"/>
      <c r="VF46" s="152"/>
      <c r="VG46" s="151"/>
      <c r="VH46" s="152"/>
      <c r="VI46" s="151"/>
      <c r="VJ46" s="152"/>
      <c r="VK46" s="151"/>
      <c r="VL46" s="152"/>
      <c r="VM46" s="151"/>
      <c r="VN46" s="152"/>
      <c r="VO46" s="151"/>
      <c r="VP46" s="152"/>
      <c r="VQ46" s="151"/>
      <c r="VR46" s="152"/>
      <c r="VS46" s="151"/>
      <c r="VT46" s="152"/>
      <c r="VU46" s="151"/>
      <c r="VV46" s="152"/>
      <c r="VW46" s="151"/>
      <c r="VX46" s="152"/>
      <c r="VY46" s="151"/>
      <c r="VZ46" s="152"/>
      <c r="WA46" s="151"/>
      <c r="WB46" s="152"/>
      <c r="WC46" s="151"/>
      <c r="WD46" s="152"/>
      <c r="WE46" s="151"/>
      <c r="WF46" s="152"/>
      <c r="WG46" s="151"/>
      <c r="WH46" s="152"/>
      <c r="WI46" s="151"/>
      <c r="WJ46" s="152"/>
      <c r="WK46" s="151"/>
      <c r="WL46" s="152"/>
      <c r="WM46" s="151"/>
      <c r="WN46" s="152"/>
      <c r="WO46" s="151"/>
      <c r="WP46" s="152"/>
      <c r="WQ46" s="151"/>
      <c r="WR46" s="152"/>
      <c r="WS46" s="151"/>
      <c r="WT46" s="152"/>
      <c r="WU46" s="151"/>
      <c r="WV46" s="152"/>
      <c r="WW46" s="151"/>
      <c r="WX46" s="152"/>
      <c r="WY46" s="151"/>
      <c r="WZ46" s="152"/>
      <c r="XA46" s="151"/>
      <c r="XB46" s="152"/>
      <c r="XC46" s="151"/>
      <c r="XD46" s="152"/>
      <c r="XE46" s="151"/>
      <c r="XF46" s="152"/>
      <c r="XG46" s="151"/>
      <c r="XH46" s="152"/>
      <c r="XI46" s="151"/>
      <c r="XJ46" s="152"/>
      <c r="XK46" s="151"/>
      <c r="XL46" s="152"/>
      <c r="XM46" s="151"/>
      <c r="XN46" s="152"/>
      <c r="XO46" s="151"/>
      <c r="XP46" s="152"/>
      <c r="XQ46" s="151"/>
      <c r="XR46" s="152"/>
      <c r="XS46" s="151"/>
      <c r="XT46" s="152"/>
      <c r="XU46" s="151"/>
      <c r="XV46" s="152"/>
      <c r="XW46" s="151"/>
      <c r="XX46" s="152"/>
      <c r="XY46" s="151"/>
      <c r="XZ46" s="152"/>
      <c r="YA46" s="151"/>
      <c r="YB46" s="152"/>
      <c r="YC46" s="151"/>
      <c r="YD46" s="152"/>
      <c r="YE46" s="151"/>
      <c r="YF46" s="152"/>
      <c r="YG46" s="151"/>
      <c r="YH46" s="152"/>
      <c r="YI46" s="151"/>
    </row>
    <row r="47" spans="1:659" x14ac:dyDescent="0.25">
      <c r="A47" s="186" t="str">
        <f>IF(INFO_VEHICULES!H23="","",INFO_VEHICULES!H23)</f>
        <v>GIM</v>
      </c>
      <c r="B47" s="184">
        <f>IF(INFO_VEHICULES!B23="","",INFO_VEHICULES!B23)</f>
        <v>5605</v>
      </c>
      <c r="C47" s="184" t="str">
        <f>IF(INFO_VEHICULES!C23="","",INFO_VEHICULES!C23)</f>
        <v>DZ-025-WB</v>
      </c>
      <c r="D47" s="182" t="str">
        <f>IF(INFO_VEHICULES!E23="","",INFO_VEHICULES!E23)</f>
        <v>MERCEDES TOURISMO RHD</v>
      </c>
      <c r="E47" s="180">
        <f>IF(INFO_VEHICULES!C23="","",IF(INFO_VEHICULES!D23="","non rensiegner",INFO_VEHICULES!D23))</f>
        <v>59</v>
      </c>
      <c r="F47" s="152"/>
      <c r="G47" s="151" t="str">
        <f>IF([2]BD!AD44=1,VLOOKUP(CONCATENATE(F45,[2]INFO_VEHICULES!A43),[2]BD!AA44:AB10042,2),"")</f>
        <v/>
      </c>
      <c r="H47" s="152"/>
      <c r="I47" s="151"/>
      <c r="J47" s="152"/>
      <c r="K47" s="151"/>
      <c r="L47" s="152"/>
      <c r="M47" s="151"/>
      <c r="N47" s="152"/>
      <c r="O47" s="151"/>
      <c r="P47" s="152"/>
      <c r="Q47" s="151"/>
      <c r="R47" s="152"/>
      <c r="S47" s="151"/>
      <c r="T47" s="152"/>
      <c r="U47" s="151"/>
      <c r="V47" s="152"/>
      <c r="W47" s="151"/>
      <c r="X47" s="152"/>
      <c r="Y47" s="151"/>
      <c r="Z47" s="152"/>
      <c r="AA47" s="151"/>
      <c r="AB47" s="152"/>
      <c r="AC47" s="151"/>
      <c r="AD47" s="152"/>
      <c r="AE47" s="151"/>
      <c r="AF47" s="152"/>
      <c r="AG47" s="151"/>
      <c r="AH47" s="152"/>
      <c r="AI47" s="151"/>
      <c r="AJ47" s="152"/>
      <c r="AK47" s="151"/>
      <c r="AL47" s="152"/>
      <c r="AM47" s="151"/>
      <c r="AN47" s="152"/>
      <c r="AO47" s="151"/>
      <c r="AP47" s="152"/>
      <c r="AQ47" s="151"/>
      <c r="AR47" s="152"/>
      <c r="AS47" s="151"/>
      <c r="AT47" s="152"/>
      <c r="AU47" s="151"/>
      <c r="AV47" s="152"/>
      <c r="AW47" s="151"/>
      <c r="AX47" s="152"/>
      <c r="AY47" s="151"/>
      <c r="AZ47" s="152"/>
      <c r="BA47" s="151"/>
      <c r="BB47" s="152"/>
      <c r="BC47" s="151"/>
      <c r="BD47" s="152"/>
      <c r="BE47" s="151"/>
      <c r="BF47" s="152"/>
      <c r="BG47" s="151"/>
      <c r="BH47" s="152"/>
      <c r="BI47" s="151"/>
      <c r="BJ47" s="152"/>
      <c r="BK47" s="151"/>
      <c r="BL47" s="152"/>
      <c r="BM47" s="151"/>
      <c r="BN47" s="152"/>
      <c r="BO47" s="151"/>
      <c r="BP47" s="152"/>
      <c r="BQ47" s="151"/>
      <c r="BR47" s="152"/>
      <c r="BS47" s="151"/>
      <c r="BT47" s="152"/>
      <c r="BU47" s="151"/>
      <c r="BV47" s="152"/>
      <c r="BW47" s="151"/>
      <c r="BX47" s="152"/>
      <c r="BY47" s="151"/>
      <c r="BZ47" s="152"/>
      <c r="CA47" s="151"/>
      <c r="CB47" s="152"/>
      <c r="CC47" s="151"/>
      <c r="CD47" s="152"/>
      <c r="CE47" s="151"/>
      <c r="CF47" s="152"/>
      <c r="CG47" s="151"/>
      <c r="CH47" s="152"/>
      <c r="CI47" s="151"/>
      <c r="CJ47" s="152"/>
      <c r="CK47" s="151"/>
      <c r="CL47" s="152"/>
      <c r="CM47" s="151"/>
      <c r="CN47" s="152"/>
      <c r="CO47" s="151"/>
      <c r="CP47" s="152"/>
      <c r="CQ47" s="151"/>
      <c r="CR47" s="152"/>
      <c r="CS47" s="151"/>
      <c r="CT47" s="152"/>
      <c r="CU47" s="151"/>
      <c r="CV47" s="152"/>
      <c r="CW47" s="151"/>
      <c r="CX47" s="152"/>
      <c r="CY47" s="151"/>
      <c r="CZ47" s="152"/>
      <c r="DA47" s="151"/>
      <c r="DB47" s="152"/>
      <c r="DC47" s="151"/>
      <c r="DD47" s="152"/>
      <c r="DE47" s="151"/>
      <c r="DF47" s="152"/>
      <c r="DG47" s="151"/>
      <c r="DH47" s="152"/>
      <c r="DI47" s="151"/>
      <c r="DJ47" s="152"/>
      <c r="DK47" s="151"/>
      <c r="DL47" s="152"/>
      <c r="DM47" s="151"/>
      <c r="DN47" s="152"/>
      <c r="DO47" s="151"/>
      <c r="DP47" s="152"/>
      <c r="DQ47" s="151"/>
      <c r="DR47" s="152"/>
      <c r="DS47" s="151"/>
      <c r="DT47" s="152"/>
      <c r="DU47" s="151"/>
      <c r="DV47" s="152"/>
      <c r="DW47" s="151"/>
      <c r="DX47" s="152"/>
      <c r="DY47" s="151"/>
      <c r="DZ47" s="152"/>
      <c r="EA47" s="151"/>
      <c r="EB47" s="152"/>
      <c r="EC47" s="151"/>
      <c r="ED47" s="152"/>
      <c r="EE47" s="151"/>
      <c r="EF47" s="152"/>
      <c r="EG47" s="151"/>
      <c r="EH47" s="152"/>
      <c r="EI47" s="151"/>
      <c r="EJ47" s="152"/>
      <c r="EK47" s="151"/>
      <c r="EL47" s="152"/>
      <c r="EM47" s="151"/>
      <c r="EN47" s="152"/>
      <c r="EO47" s="151"/>
      <c r="EP47" s="152"/>
      <c r="EQ47" s="151"/>
      <c r="ER47" s="152"/>
      <c r="ES47" s="151"/>
      <c r="ET47" s="152"/>
      <c r="EU47" s="151"/>
      <c r="EV47" s="152"/>
      <c r="EW47" s="151"/>
      <c r="EX47" s="152"/>
      <c r="EY47" s="151"/>
      <c r="EZ47" s="152"/>
      <c r="FA47" s="151"/>
      <c r="FB47" s="152"/>
      <c r="FC47" s="151"/>
      <c r="FD47" s="152"/>
      <c r="FE47" s="151"/>
      <c r="FF47" s="152"/>
      <c r="FG47" s="151"/>
      <c r="FH47" s="152"/>
      <c r="FI47" s="151"/>
      <c r="FJ47" s="152"/>
      <c r="FK47" s="151"/>
      <c r="FL47" s="152"/>
      <c r="FM47" s="151"/>
      <c r="FN47" s="152"/>
      <c r="FO47" s="151"/>
      <c r="FP47" s="152"/>
      <c r="FQ47" s="151"/>
      <c r="FR47" s="152"/>
      <c r="FS47" s="151"/>
      <c r="FT47" s="152"/>
      <c r="FU47" s="151"/>
      <c r="FV47" s="152"/>
      <c r="FW47" s="151"/>
      <c r="FX47" s="152"/>
      <c r="FY47" s="151"/>
      <c r="FZ47" s="152"/>
      <c r="GA47" s="151"/>
      <c r="GB47" s="152"/>
      <c r="GC47" s="151"/>
      <c r="GD47" s="152"/>
      <c r="GE47" s="151"/>
      <c r="GF47" s="152"/>
      <c r="GG47" s="151"/>
      <c r="GH47" s="152"/>
      <c r="GI47" s="151"/>
      <c r="GJ47" s="152"/>
      <c r="GK47" s="151"/>
      <c r="GL47" s="152"/>
      <c r="GM47" s="151"/>
      <c r="GN47" s="152"/>
      <c r="GO47" s="151"/>
      <c r="GP47" s="152"/>
      <c r="GQ47" s="151"/>
      <c r="GR47" s="152"/>
      <c r="GS47" s="151"/>
      <c r="GT47" s="152"/>
      <c r="GU47" s="151"/>
      <c r="GV47" s="152"/>
      <c r="GW47" s="151"/>
      <c r="GX47" s="152"/>
      <c r="GY47" s="151"/>
      <c r="GZ47" s="152"/>
      <c r="HA47" s="151"/>
      <c r="HB47" s="152"/>
      <c r="HC47" s="151"/>
      <c r="HD47" s="152"/>
      <c r="HE47" s="151"/>
      <c r="HF47" s="152"/>
      <c r="HG47" s="151"/>
      <c r="HH47" s="152"/>
      <c r="HI47" s="151"/>
      <c r="HJ47" s="152"/>
      <c r="HK47" s="151"/>
      <c r="HL47" s="152"/>
      <c r="HM47" s="151"/>
      <c r="HN47" s="152"/>
      <c r="HO47" s="151"/>
      <c r="HP47" s="152"/>
      <c r="HQ47" s="151"/>
      <c r="HR47" s="152"/>
      <c r="HS47" s="151"/>
      <c r="HT47" s="152"/>
      <c r="HU47" s="151"/>
      <c r="HV47" s="152"/>
      <c r="HW47" s="151"/>
      <c r="HX47" s="152"/>
      <c r="HY47" s="151"/>
      <c r="HZ47" s="152"/>
      <c r="IA47" s="151"/>
      <c r="IB47" s="152"/>
      <c r="IC47" s="151"/>
      <c r="ID47" s="152"/>
      <c r="IE47" s="151"/>
      <c r="IF47" s="152"/>
      <c r="IG47" s="151"/>
      <c r="IH47" s="152"/>
      <c r="II47" s="151"/>
      <c r="IJ47" s="152"/>
      <c r="IK47" s="151"/>
      <c r="IL47" s="152"/>
      <c r="IM47" s="151"/>
      <c r="IN47" s="152"/>
      <c r="IO47" s="151"/>
      <c r="IP47" s="152"/>
      <c r="IQ47" s="151"/>
      <c r="IR47" s="152"/>
      <c r="IS47" s="151"/>
      <c r="IT47" s="152"/>
      <c r="IU47" s="151"/>
      <c r="IV47" s="152"/>
      <c r="IW47" s="151"/>
      <c r="IX47" s="152"/>
      <c r="IY47" s="151"/>
      <c r="IZ47" s="152"/>
      <c r="JA47" s="151"/>
      <c r="JB47" s="152"/>
      <c r="JC47" s="151"/>
      <c r="JD47" s="152"/>
      <c r="JE47" s="151"/>
      <c r="JF47" s="152"/>
      <c r="JG47" s="151"/>
      <c r="JH47" s="152"/>
      <c r="JI47" s="151"/>
      <c r="JJ47" s="152"/>
      <c r="JK47" s="151"/>
      <c r="JL47" s="152"/>
      <c r="JM47" s="151"/>
      <c r="JN47" s="152"/>
      <c r="JO47" s="151"/>
      <c r="JP47" s="152"/>
      <c r="JQ47" s="151"/>
      <c r="JR47" s="152"/>
      <c r="JS47" s="151"/>
      <c r="JT47" s="152"/>
      <c r="JU47" s="151"/>
      <c r="JV47" s="152"/>
      <c r="JW47" s="151"/>
      <c r="JX47" s="152"/>
      <c r="JY47" s="151"/>
      <c r="JZ47" s="152"/>
      <c r="KA47" s="151"/>
      <c r="KB47" s="152"/>
      <c r="KC47" s="151"/>
      <c r="KD47" s="152"/>
      <c r="KE47" s="151"/>
      <c r="KF47" s="152"/>
      <c r="KG47" s="151"/>
      <c r="KH47" s="152"/>
      <c r="KI47" s="151"/>
      <c r="KJ47" s="152"/>
      <c r="KK47" s="151"/>
      <c r="KL47" s="152"/>
      <c r="KM47" s="151"/>
      <c r="KN47" s="152"/>
      <c r="KO47" s="151"/>
      <c r="KP47" s="152"/>
      <c r="KQ47" s="151"/>
      <c r="KR47" s="152"/>
      <c r="KS47" s="151"/>
      <c r="KT47" s="152"/>
      <c r="KU47" s="151"/>
      <c r="KV47" s="152"/>
      <c r="KW47" s="151"/>
      <c r="KX47" s="152"/>
      <c r="KY47" s="151"/>
      <c r="KZ47" s="152"/>
      <c r="LA47" s="151"/>
      <c r="LB47" s="152"/>
      <c r="LC47" s="151"/>
      <c r="LD47" s="152"/>
      <c r="LE47" s="151"/>
      <c r="LF47" s="152"/>
      <c r="LG47" s="151"/>
      <c r="LH47" s="152"/>
      <c r="LI47" s="151"/>
      <c r="LJ47" s="152"/>
      <c r="LK47" s="151"/>
      <c r="LL47" s="152"/>
      <c r="LM47" s="151"/>
      <c r="LN47" s="152"/>
      <c r="LO47" s="151"/>
      <c r="LP47" s="152"/>
      <c r="LQ47" s="151"/>
      <c r="LR47" s="152"/>
      <c r="LS47" s="151"/>
      <c r="LT47" s="152"/>
      <c r="LU47" s="151"/>
      <c r="LV47" s="152"/>
      <c r="LW47" s="151"/>
      <c r="LX47" s="152"/>
      <c r="LY47" s="151"/>
      <c r="LZ47" s="152"/>
      <c r="MA47" s="151"/>
      <c r="MB47" s="152"/>
      <c r="MC47" s="151"/>
      <c r="MD47" s="152"/>
      <c r="ME47" s="151"/>
      <c r="MF47" s="152"/>
      <c r="MG47" s="151"/>
      <c r="MH47" s="152"/>
      <c r="MI47" s="151"/>
      <c r="MJ47" s="152"/>
      <c r="MK47" s="151"/>
      <c r="ML47" s="152"/>
      <c r="MM47" s="151"/>
      <c r="MN47" s="152"/>
      <c r="MO47" s="151"/>
      <c r="MP47" s="152"/>
      <c r="MQ47" s="151"/>
      <c r="MR47" s="152"/>
      <c r="MS47" s="151"/>
      <c r="MT47" s="152"/>
      <c r="MU47" s="151"/>
      <c r="MV47" s="152"/>
      <c r="MW47" s="151"/>
      <c r="MX47" s="152"/>
      <c r="MY47" s="151"/>
      <c r="MZ47" s="152"/>
      <c r="NA47" s="151"/>
      <c r="NB47" s="152"/>
      <c r="NC47" s="151"/>
      <c r="ND47" s="152"/>
      <c r="NE47" s="151"/>
      <c r="NF47" s="152"/>
      <c r="NG47" s="151"/>
      <c r="NH47" s="152"/>
      <c r="NI47" s="151"/>
      <c r="NJ47" s="152"/>
      <c r="NK47" s="151"/>
      <c r="NL47" s="152"/>
      <c r="NM47" s="151"/>
      <c r="NN47" s="152"/>
      <c r="NO47" s="151"/>
      <c r="NP47" s="152"/>
      <c r="NQ47" s="151"/>
      <c r="NR47" s="152"/>
      <c r="NS47" s="151"/>
      <c r="NT47" s="152"/>
      <c r="NU47" s="151"/>
      <c r="NV47" s="152"/>
      <c r="NW47" s="151"/>
      <c r="NX47" s="152"/>
      <c r="NY47" s="151"/>
      <c r="NZ47" s="152"/>
      <c r="OA47" s="151"/>
      <c r="OB47" s="152"/>
      <c r="OC47" s="151"/>
      <c r="OD47" s="152"/>
      <c r="OE47" s="151"/>
      <c r="OF47" s="152"/>
      <c r="OG47" s="151"/>
      <c r="OH47" s="152"/>
      <c r="OI47" s="151"/>
      <c r="OJ47" s="152"/>
      <c r="OK47" s="151"/>
      <c r="OL47" s="152"/>
      <c r="OM47" s="151"/>
      <c r="ON47" s="152"/>
      <c r="OO47" s="151"/>
      <c r="OP47" s="152"/>
      <c r="OQ47" s="151"/>
      <c r="OR47" s="152"/>
      <c r="OS47" s="151"/>
      <c r="OT47" s="152"/>
      <c r="OU47" s="151"/>
      <c r="OV47" s="152"/>
      <c r="OW47" s="151"/>
      <c r="OX47" s="152"/>
      <c r="OY47" s="151"/>
      <c r="OZ47" s="152"/>
      <c r="PA47" s="151"/>
      <c r="PB47" s="152"/>
      <c r="PC47" s="151"/>
      <c r="PD47" s="152"/>
      <c r="PE47" s="151"/>
      <c r="PF47" s="152"/>
      <c r="PG47" s="151"/>
      <c r="PH47" s="152"/>
      <c r="PI47" s="151"/>
      <c r="PJ47" s="152"/>
      <c r="PK47" s="151"/>
      <c r="PL47" s="152"/>
      <c r="PM47" s="151"/>
      <c r="PN47" s="152"/>
      <c r="PO47" s="151"/>
      <c r="PP47" s="152"/>
      <c r="PQ47" s="151"/>
      <c r="PR47" s="152"/>
      <c r="PS47" s="151"/>
      <c r="PT47" s="152"/>
      <c r="PU47" s="151"/>
      <c r="PV47" s="152"/>
      <c r="PW47" s="151"/>
      <c r="PX47" s="152"/>
      <c r="PY47" s="151"/>
      <c r="PZ47" s="152"/>
      <c r="QA47" s="151"/>
      <c r="QB47" s="152"/>
      <c r="QC47" s="151"/>
      <c r="QD47" s="152"/>
      <c r="QE47" s="151"/>
      <c r="QF47" s="152"/>
      <c r="QG47" s="151"/>
      <c r="QH47" s="152"/>
      <c r="QI47" s="151"/>
      <c r="QJ47" s="152"/>
      <c r="QK47" s="151"/>
      <c r="QL47" s="152"/>
      <c r="QM47" s="151"/>
      <c r="QN47" s="152"/>
      <c r="QO47" s="151"/>
      <c r="QP47" s="152"/>
      <c r="QQ47" s="151"/>
      <c r="QR47" s="152"/>
      <c r="QS47" s="151"/>
      <c r="QT47" s="152"/>
      <c r="QU47" s="151"/>
      <c r="QV47" s="152"/>
      <c r="QW47" s="151"/>
      <c r="QX47" s="152"/>
      <c r="QY47" s="151"/>
      <c r="QZ47" s="152"/>
      <c r="RA47" s="151"/>
      <c r="RB47" s="152"/>
      <c r="RC47" s="151"/>
      <c r="RD47" s="152"/>
      <c r="RE47" s="151"/>
      <c r="RF47" s="152"/>
      <c r="RG47" s="151"/>
      <c r="RH47" s="152"/>
      <c r="RI47" s="151"/>
      <c r="RJ47" s="152"/>
      <c r="RK47" s="151"/>
      <c r="RL47" s="152"/>
      <c r="RM47" s="151"/>
      <c r="RN47" s="152"/>
      <c r="RO47" s="151"/>
      <c r="RP47" s="152"/>
      <c r="RQ47" s="151"/>
      <c r="RR47" s="152"/>
      <c r="RS47" s="151"/>
      <c r="RT47" s="152"/>
      <c r="RU47" s="151"/>
      <c r="RV47" s="152"/>
      <c r="RW47" s="151"/>
      <c r="RX47" s="152"/>
      <c r="RY47" s="151"/>
      <c r="RZ47" s="152"/>
      <c r="SA47" s="151"/>
      <c r="SB47" s="152"/>
      <c r="SC47" s="151"/>
      <c r="SD47" s="152"/>
      <c r="SE47" s="151"/>
      <c r="SF47" s="152"/>
      <c r="SG47" s="151"/>
      <c r="SH47" s="152"/>
      <c r="SI47" s="151"/>
      <c r="SJ47" s="152"/>
      <c r="SK47" s="151"/>
      <c r="SL47" s="152"/>
      <c r="SM47" s="151"/>
      <c r="SN47" s="152"/>
      <c r="SO47" s="151"/>
      <c r="SP47" s="152"/>
      <c r="SQ47" s="151"/>
      <c r="SR47" s="152"/>
      <c r="SS47" s="151"/>
      <c r="ST47" s="152"/>
      <c r="SU47" s="151"/>
      <c r="SV47" s="152"/>
      <c r="SW47" s="151"/>
      <c r="SX47" s="152"/>
      <c r="SY47" s="151"/>
      <c r="SZ47" s="152"/>
      <c r="TA47" s="151"/>
      <c r="TB47" s="152"/>
      <c r="TC47" s="151"/>
      <c r="TD47" s="152"/>
      <c r="TE47" s="151"/>
      <c r="TF47" s="152"/>
      <c r="TG47" s="151"/>
      <c r="TH47" s="152"/>
      <c r="TI47" s="151"/>
      <c r="TJ47" s="152"/>
      <c r="TK47" s="151"/>
      <c r="TL47" s="152"/>
      <c r="TM47" s="151"/>
      <c r="TN47" s="152"/>
      <c r="TO47" s="151"/>
      <c r="TP47" s="152"/>
      <c r="TQ47" s="151"/>
      <c r="TR47" s="152"/>
      <c r="TS47" s="151"/>
      <c r="TT47" s="152"/>
      <c r="TU47" s="151"/>
      <c r="TV47" s="152"/>
      <c r="TW47" s="151"/>
      <c r="TX47" s="152"/>
      <c r="TY47" s="151"/>
      <c r="TZ47" s="152"/>
      <c r="UA47" s="151"/>
      <c r="UB47" s="152"/>
      <c r="UC47" s="151"/>
      <c r="UD47" s="152"/>
      <c r="UE47" s="151"/>
      <c r="UF47" s="152"/>
      <c r="UG47" s="151"/>
      <c r="UH47" s="152"/>
      <c r="UI47" s="151"/>
      <c r="UJ47" s="152"/>
      <c r="UK47" s="151"/>
      <c r="UL47" s="152"/>
      <c r="UM47" s="151"/>
      <c r="UN47" s="152"/>
      <c r="UO47" s="151"/>
      <c r="UP47" s="152"/>
      <c r="UQ47" s="151"/>
      <c r="UR47" s="152"/>
      <c r="US47" s="151"/>
      <c r="UT47" s="152"/>
      <c r="UU47" s="151"/>
      <c r="UV47" s="152"/>
      <c r="UW47" s="151"/>
      <c r="UX47" s="152"/>
      <c r="UY47" s="151"/>
      <c r="UZ47" s="152"/>
      <c r="VA47" s="151"/>
      <c r="VB47" s="152"/>
      <c r="VC47" s="151"/>
      <c r="VD47" s="152"/>
      <c r="VE47" s="151"/>
      <c r="VF47" s="152"/>
      <c r="VG47" s="151"/>
      <c r="VH47" s="152"/>
      <c r="VI47" s="151"/>
      <c r="VJ47" s="152"/>
      <c r="VK47" s="151"/>
      <c r="VL47" s="152"/>
      <c r="VM47" s="151"/>
      <c r="VN47" s="152"/>
      <c r="VO47" s="151"/>
      <c r="VP47" s="152"/>
      <c r="VQ47" s="151"/>
      <c r="VR47" s="152"/>
      <c r="VS47" s="151"/>
      <c r="VT47" s="152"/>
      <c r="VU47" s="151"/>
      <c r="VV47" s="152"/>
      <c r="VW47" s="151"/>
      <c r="VX47" s="152"/>
      <c r="VY47" s="151"/>
      <c r="VZ47" s="152"/>
      <c r="WA47" s="151"/>
      <c r="WB47" s="152"/>
      <c r="WC47" s="151"/>
      <c r="WD47" s="152"/>
      <c r="WE47" s="151"/>
      <c r="WF47" s="152"/>
      <c r="WG47" s="151"/>
      <c r="WH47" s="152"/>
      <c r="WI47" s="151"/>
      <c r="WJ47" s="152"/>
      <c r="WK47" s="151"/>
      <c r="WL47" s="152"/>
      <c r="WM47" s="151"/>
      <c r="WN47" s="152"/>
      <c r="WO47" s="151"/>
      <c r="WP47" s="152"/>
      <c r="WQ47" s="151"/>
      <c r="WR47" s="152"/>
      <c r="WS47" s="151"/>
      <c r="WT47" s="152"/>
      <c r="WU47" s="151"/>
      <c r="WV47" s="152"/>
      <c r="WW47" s="151"/>
      <c r="WX47" s="152"/>
      <c r="WY47" s="151"/>
      <c r="WZ47" s="152"/>
      <c r="XA47" s="151"/>
      <c r="XB47" s="152"/>
      <c r="XC47" s="151"/>
      <c r="XD47" s="152"/>
      <c r="XE47" s="151"/>
      <c r="XF47" s="152"/>
      <c r="XG47" s="151"/>
      <c r="XH47" s="152"/>
      <c r="XI47" s="151"/>
      <c r="XJ47" s="152"/>
      <c r="XK47" s="151"/>
      <c r="XL47" s="152"/>
      <c r="XM47" s="151"/>
      <c r="XN47" s="152"/>
      <c r="XO47" s="151"/>
      <c r="XP47" s="152"/>
      <c r="XQ47" s="151"/>
      <c r="XR47" s="152"/>
      <c r="XS47" s="151"/>
      <c r="XT47" s="152"/>
      <c r="XU47" s="151"/>
      <c r="XV47" s="152"/>
      <c r="XW47" s="151"/>
      <c r="XX47" s="152"/>
      <c r="XY47" s="151"/>
      <c r="XZ47" s="152"/>
      <c r="YA47" s="151"/>
      <c r="YB47" s="152"/>
      <c r="YC47" s="151"/>
      <c r="YD47" s="152"/>
      <c r="YE47" s="151"/>
      <c r="YF47" s="152"/>
      <c r="YG47" s="151"/>
      <c r="YH47" s="152"/>
      <c r="YI47" s="151"/>
    </row>
    <row r="48" spans="1:659" x14ac:dyDescent="0.25">
      <c r="A48" s="179"/>
      <c r="B48" s="185"/>
      <c r="C48" s="185"/>
      <c r="D48" s="183"/>
      <c r="E48" s="181"/>
      <c r="F48" s="152"/>
      <c r="G48" s="151"/>
      <c r="H48" s="152"/>
      <c r="I48" s="151"/>
      <c r="J48" s="152"/>
      <c r="K48" s="151"/>
      <c r="L48" s="152"/>
      <c r="M48" s="151"/>
      <c r="N48" s="152"/>
      <c r="O48" s="151"/>
      <c r="P48" s="152"/>
      <c r="Q48" s="151"/>
      <c r="R48" s="152"/>
      <c r="S48" s="151"/>
      <c r="T48" s="152"/>
      <c r="U48" s="151"/>
      <c r="V48" s="152"/>
      <c r="W48" s="151"/>
      <c r="X48" s="152"/>
      <c r="Y48" s="151"/>
      <c r="Z48" s="152"/>
      <c r="AA48" s="151"/>
      <c r="AB48" s="152"/>
      <c r="AC48" s="151"/>
      <c r="AD48" s="152"/>
      <c r="AE48" s="151"/>
      <c r="AF48" s="152"/>
      <c r="AG48" s="151"/>
      <c r="AH48" s="152"/>
      <c r="AI48" s="151"/>
      <c r="AJ48" s="152"/>
      <c r="AK48" s="151"/>
      <c r="AL48" s="152"/>
      <c r="AM48" s="151"/>
      <c r="AN48" s="152"/>
      <c r="AO48" s="151"/>
      <c r="AP48" s="152"/>
      <c r="AQ48" s="151"/>
      <c r="AR48" s="152"/>
      <c r="AS48" s="151"/>
      <c r="AT48" s="152"/>
      <c r="AU48" s="151"/>
      <c r="AV48" s="152"/>
      <c r="AW48" s="151"/>
      <c r="AX48" s="152"/>
      <c r="AY48" s="151"/>
      <c r="AZ48" s="152"/>
      <c r="BA48" s="151"/>
      <c r="BB48" s="152"/>
      <c r="BC48" s="151"/>
      <c r="BD48" s="152"/>
      <c r="BE48" s="151"/>
      <c r="BF48" s="152"/>
      <c r="BG48" s="151"/>
      <c r="BH48" s="152"/>
      <c r="BI48" s="151"/>
      <c r="BJ48" s="152"/>
      <c r="BK48" s="151"/>
      <c r="BL48" s="152"/>
      <c r="BM48" s="151"/>
      <c r="BN48" s="152"/>
      <c r="BO48" s="151"/>
      <c r="BP48" s="152"/>
      <c r="BQ48" s="151"/>
      <c r="BR48" s="152"/>
      <c r="BS48" s="151"/>
      <c r="BT48" s="152"/>
      <c r="BU48" s="151"/>
      <c r="BV48" s="152"/>
      <c r="BW48" s="151"/>
      <c r="BX48" s="152"/>
      <c r="BY48" s="151"/>
      <c r="BZ48" s="152"/>
      <c r="CA48" s="151"/>
      <c r="CB48" s="152"/>
      <c r="CC48" s="151"/>
      <c r="CD48" s="152"/>
      <c r="CE48" s="151"/>
      <c r="CF48" s="152"/>
      <c r="CG48" s="151"/>
      <c r="CH48" s="152"/>
      <c r="CI48" s="151"/>
      <c r="CJ48" s="152"/>
      <c r="CK48" s="151"/>
      <c r="CL48" s="152"/>
      <c r="CM48" s="151"/>
      <c r="CN48" s="152"/>
      <c r="CO48" s="151"/>
      <c r="CP48" s="152"/>
      <c r="CQ48" s="151"/>
      <c r="CR48" s="152"/>
      <c r="CS48" s="151"/>
      <c r="CT48" s="152"/>
      <c r="CU48" s="151"/>
      <c r="CV48" s="152"/>
      <c r="CW48" s="151"/>
      <c r="CX48" s="152"/>
      <c r="CY48" s="151"/>
      <c r="CZ48" s="152"/>
      <c r="DA48" s="151"/>
      <c r="DB48" s="152"/>
      <c r="DC48" s="151"/>
      <c r="DD48" s="152"/>
      <c r="DE48" s="151"/>
      <c r="DF48" s="152"/>
      <c r="DG48" s="151"/>
      <c r="DH48" s="152"/>
      <c r="DI48" s="151"/>
      <c r="DJ48" s="152"/>
      <c r="DK48" s="151"/>
      <c r="DL48" s="152"/>
      <c r="DM48" s="151"/>
      <c r="DN48" s="152"/>
      <c r="DO48" s="151"/>
      <c r="DP48" s="152"/>
      <c r="DQ48" s="151"/>
      <c r="DR48" s="152"/>
      <c r="DS48" s="151"/>
      <c r="DT48" s="152"/>
      <c r="DU48" s="151"/>
      <c r="DV48" s="152"/>
      <c r="DW48" s="151"/>
      <c r="DX48" s="152"/>
      <c r="DY48" s="151"/>
      <c r="DZ48" s="152"/>
      <c r="EA48" s="151"/>
      <c r="EB48" s="152"/>
      <c r="EC48" s="151"/>
      <c r="ED48" s="152"/>
      <c r="EE48" s="151"/>
      <c r="EF48" s="152"/>
      <c r="EG48" s="151"/>
      <c r="EH48" s="152"/>
      <c r="EI48" s="151"/>
      <c r="EJ48" s="152"/>
      <c r="EK48" s="151"/>
      <c r="EL48" s="152"/>
      <c r="EM48" s="151"/>
      <c r="EN48" s="152"/>
      <c r="EO48" s="151"/>
      <c r="EP48" s="152"/>
      <c r="EQ48" s="151"/>
      <c r="ER48" s="152"/>
      <c r="ES48" s="151"/>
      <c r="ET48" s="152"/>
      <c r="EU48" s="151"/>
      <c r="EV48" s="152"/>
      <c r="EW48" s="151"/>
      <c r="EX48" s="152"/>
      <c r="EY48" s="151"/>
      <c r="EZ48" s="152"/>
      <c r="FA48" s="151"/>
      <c r="FB48" s="152"/>
      <c r="FC48" s="151"/>
      <c r="FD48" s="152"/>
      <c r="FE48" s="151"/>
      <c r="FF48" s="152"/>
      <c r="FG48" s="151"/>
      <c r="FH48" s="152"/>
      <c r="FI48" s="151"/>
      <c r="FJ48" s="152"/>
      <c r="FK48" s="151"/>
      <c r="FL48" s="152"/>
      <c r="FM48" s="151"/>
      <c r="FN48" s="152"/>
      <c r="FO48" s="151"/>
      <c r="FP48" s="152"/>
      <c r="FQ48" s="151"/>
      <c r="FR48" s="152"/>
      <c r="FS48" s="151"/>
      <c r="FT48" s="152"/>
      <c r="FU48" s="151"/>
      <c r="FV48" s="152"/>
      <c r="FW48" s="151"/>
      <c r="FX48" s="152"/>
      <c r="FY48" s="151"/>
      <c r="FZ48" s="152"/>
      <c r="GA48" s="151"/>
      <c r="GB48" s="152"/>
      <c r="GC48" s="151"/>
      <c r="GD48" s="152"/>
      <c r="GE48" s="151"/>
      <c r="GF48" s="152"/>
      <c r="GG48" s="151"/>
      <c r="GH48" s="152"/>
      <c r="GI48" s="151"/>
      <c r="GJ48" s="152"/>
      <c r="GK48" s="151"/>
      <c r="GL48" s="152"/>
      <c r="GM48" s="151"/>
      <c r="GN48" s="152"/>
      <c r="GO48" s="151"/>
      <c r="GP48" s="152"/>
      <c r="GQ48" s="151"/>
      <c r="GR48" s="152"/>
      <c r="GS48" s="151"/>
      <c r="GT48" s="152"/>
      <c r="GU48" s="151"/>
      <c r="GV48" s="152"/>
      <c r="GW48" s="151"/>
      <c r="GX48" s="152"/>
      <c r="GY48" s="151"/>
      <c r="GZ48" s="152"/>
      <c r="HA48" s="151"/>
      <c r="HB48" s="152"/>
      <c r="HC48" s="151"/>
      <c r="HD48" s="152"/>
      <c r="HE48" s="151"/>
      <c r="HF48" s="152"/>
      <c r="HG48" s="151"/>
      <c r="HH48" s="152"/>
      <c r="HI48" s="151"/>
      <c r="HJ48" s="152"/>
      <c r="HK48" s="151"/>
      <c r="HL48" s="152"/>
      <c r="HM48" s="151"/>
      <c r="HN48" s="152"/>
      <c r="HO48" s="151"/>
      <c r="HP48" s="152"/>
      <c r="HQ48" s="151"/>
      <c r="HR48" s="152"/>
      <c r="HS48" s="151"/>
      <c r="HT48" s="152"/>
      <c r="HU48" s="151"/>
      <c r="HV48" s="152"/>
      <c r="HW48" s="151"/>
      <c r="HX48" s="152"/>
      <c r="HY48" s="151"/>
      <c r="HZ48" s="152"/>
      <c r="IA48" s="151"/>
      <c r="IB48" s="152"/>
      <c r="IC48" s="151"/>
      <c r="ID48" s="152"/>
      <c r="IE48" s="151"/>
      <c r="IF48" s="152"/>
      <c r="IG48" s="151"/>
      <c r="IH48" s="152"/>
      <c r="II48" s="151"/>
      <c r="IJ48" s="152"/>
      <c r="IK48" s="151"/>
      <c r="IL48" s="152"/>
      <c r="IM48" s="151"/>
      <c r="IN48" s="152"/>
      <c r="IO48" s="151"/>
      <c r="IP48" s="152"/>
      <c r="IQ48" s="151"/>
      <c r="IR48" s="152"/>
      <c r="IS48" s="151"/>
      <c r="IT48" s="152"/>
      <c r="IU48" s="151"/>
      <c r="IV48" s="152"/>
      <c r="IW48" s="151"/>
      <c r="IX48" s="152"/>
      <c r="IY48" s="151"/>
      <c r="IZ48" s="152"/>
      <c r="JA48" s="151"/>
      <c r="JB48" s="152"/>
      <c r="JC48" s="151"/>
      <c r="JD48" s="152"/>
      <c r="JE48" s="151"/>
      <c r="JF48" s="152"/>
      <c r="JG48" s="151"/>
      <c r="JH48" s="152"/>
      <c r="JI48" s="151"/>
      <c r="JJ48" s="152"/>
      <c r="JK48" s="151"/>
      <c r="JL48" s="152"/>
      <c r="JM48" s="151"/>
      <c r="JN48" s="152"/>
      <c r="JO48" s="151"/>
      <c r="JP48" s="152"/>
      <c r="JQ48" s="151"/>
      <c r="JR48" s="152"/>
      <c r="JS48" s="151"/>
      <c r="JT48" s="152"/>
      <c r="JU48" s="151"/>
      <c r="JV48" s="152"/>
      <c r="JW48" s="151"/>
      <c r="JX48" s="152"/>
      <c r="JY48" s="151"/>
      <c r="JZ48" s="152"/>
      <c r="KA48" s="151"/>
      <c r="KB48" s="152"/>
      <c r="KC48" s="151"/>
      <c r="KD48" s="152"/>
      <c r="KE48" s="151"/>
      <c r="KF48" s="152"/>
      <c r="KG48" s="151"/>
      <c r="KH48" s="152"/>
      <c r="KI48" s="151"/>
      <c r="KJ48" s="152"/>
      <c r="KK48" s="151"/>
      <c r="KL48" s="152"/>
      <c r="KM48" s="151"/>
      <c r="KN48" s="152"/>
      <c r="KO48" s="151"/>
      <c r="KP48" s="152"/>
      <c r="KQ48" s="151"/>
      <c r="KR48" s="152"/>
      <c r="KS48" s="151"/>
      <c r="KT48" s="152"/>
      <c r="KU48" s="151"/>
      <c r="KV48" s="152"/>
      <c r="KW48" s="151"/>
      <c r="KX48" s="152"/>
      <c r="KY48" s="151"/>
      <c r="KZ48" s="152"/>
      <c r="LA48" s="151"/>
      <c r="LB48" s="152"/>
      <c r="LC48" s="151"/>
      <c r="LD48" s="152"/>
      <c r="LE48" s="151"/>
      <c r="LF48" s="152"/>
      <c r="LG48" s="151"/>
      <c r="LH48" s="152"/>
      <c r="LI48" s="151"/>
      <c r="LJ48" s="152"/>
      <c r="LK48" s="151"/>
      <c r="LL48" s="152"/>
      <c r="LM48" s="151"/>
      <c r="LN48" s="152"/>
      <c r="LO48" s="151"/>
      <c r="LP48" s="152"/>
      <c r="LQ48" s="151"/>
      <c r="LR48" s="152"/>
      <c r="LS48" s="151"/>
      <c r="LT48" s="152"/>
      <c r="LU48" s="151"/>
      <c r="LV48" s="152"/>
      <c r="LW48" s="151"/>
      <c r="LX48" s="152"/>
      <c r="LY48" s="151"/>
      <c r="LZ48" s="152"/>
      <c r="MA48" s="151"/>
      <c r="MB48" s="152"/>
      <c r="MC48" s="151"/>
      <c r="MD48" s="152"/>
      <c r="ME48" s="151"/>
      <c r="MF48" s="152"/>
      <c r="MG48" s="151"/>
      <c r="MH48" s="152"/>
      <c r="MI48" s="151"/>
      <c r="MJ48" s="152"/>
      <c r="MK48" s="151"/>
      <c r="ML48" s="152"/>
      <c r="MM48" s="151"/>
      <c r="MN48" s="152"/>
      <c r="MO48" s="151"/>
      <c r="MP48" s="152"/>
      <c r="MQ48" s="151"/>
      <c r="MR48" s="152"/>
      <c r="MS48" s="151"/>
      <c r="MT48" s="152"/>
      <c r="MU48" s="151"/>
      <c r="MV48" s="152"/>
      <c r="MW48" s="151"/>
      <c r="MX48" s="152"/>
      <c r="MY48" s="151"/>
      <c r="MZ48" s="152"/>
      <c r="NA48" s="151"/>
      <c r="NB48" s="152"/>
      <c r="NC48" s="151"/>
      <c r="ND48" s="152"/>
      <c r="NE48" s="151"/>
      <c r="NF48" s="152"/>
      <c r="NG48" s="151"/>
      <c r="NH48" s="152"/>
      <c r="NI48" s="151"/>
      <c r="NJ48" s="152"/>
      <c r="NK48" s="151"/>
      <c r="NL48" s="152"/>
      <c r="NM48" s="151"/>
      <c r="NN48" s="152"/>
      <c r="NO48" s="151"/>
      <c r="NP48" s="152"/>
      <c r="NQ48" s="151"/>
      <c r="NR48" s="152"/>
      <c r="NS48" s="151"/>
      <c r="NT48" s="152"/>
      <c r="NU48" s="151"/>
      <c r="NV48" s="152"/>
      <c r="NW48" s="151"/>
      <c r="NX48" s="152"/>
      <c r="NY48" s="151"/>
      <c r="NZ48" s="152"/>
      <c r="OA48" s="151"/>
      <c r="OB48" s="152"/>
      <c r="OC48" s="151"/>
      <c r="OD48" s="152"/>
      <c r="OE48" s="151"/>
      <c r="OF48" s="152"/>
      <c r="OG48" s="151"/>
      <c r="OH48" s="152"/>
      <c r="OI48" s="151"/>
      <c r="OJ48" s="152"/>
      <c r="OK48" s="151"/>
      <c r="OL48" s="152"/>
      <c r="OM48" s="151"/>
      <c r="ON48" s="152"/>
      <c r="OO48" s="151"/>
      <c r="OP48" s="152"/>
      <c r="OQ48" s="151"/>
      <c r="OR48" s="152"/>
      <c r="OS48" s="151"/>
      <c r="OT48" s="152"/>
      <c r="OU48" s="151"/>
      <c r="OV48" s="152"/>
      <c r="OW48" s="151"/>
      <c r="OX48" s="152"/>
      <c r="OY48" s="151"/>
      <c r="OZ48" s="152"/>
      <c r="PA48" s="151"/>
      <c r="PB48" s="152"/>
      <c r="PC48" s="151"/>
      <c r="PD48" s="152"/>
      <c r="PE48" s="151"/>
      <c r="PF48" s="152"/>
      <c r="PG48" s="151"/>
      <c r="PH48" s="152"/>
      <c r="PI48" s="151"/>
      <c r="PJ48" s="152"/>
      <c r="PK48" s="151"/>
      <c r="PL48" s="152"/>
      <c r="PM48" s="151"/>
      <c r="PN48" s="152"/>
      <c r="PO48" s="151"/>
      <c r="PP48" s="152"/>
      <c r="PQ48" s="151"/>
      <c r="PR48" s="152"/>
      <c r="PS48" s="151"/>
      <c r="PT48" s="152"/>
      <c r="PU48" s="151"/>
      <c r="PV48" s="152"/>
      <c r="PW48" s="151"/>
      <c r="PX48" s="152"/>
      <c r="PY48" s="151"/>
      <c r="PZ48" s="152"/>
      <c r="QA48" s="151"/>
      <c r="QB48" s="152"/>
      <c r="QC48" s="151"/>
      <c r="QD48" s="152"/>
      <c r="QE48" s="151"/>
      <c r="QF48" s="152"/>
      <c r="QG48" s="151"/>
      <c r="QH48" s="152"/>
      <c r="QI48" s="151"/>
      <c r="QJ48" s="152"/>
      <c r="QK48" s="151"/>
      <c r="QL48" s="152"/>
      <c r="QM48" s="151"/>
      <c r="QN48" s="152"/>
      <c r="QO48" s="151"/>
      <c r="QP48" s="152"/>
      <c r="QQ48" s="151"/>
      <c r="QR48" s="152"/>
      <c r="QS48" s="151"/>
      <c r="QT48" s="152"/>
      <c r="QU48" s="151"/>
      <c r="QV48" s="152"/>
      <c r="QW48" s="151"/>
      <c r="QX48" s="152"/>
      <c r="QY48" s="151"/>
      <c r="QZ48" s="152"/>
      <c r="RA48" s="151"/>
      <c r="RB48" s="152"/>
      <c r="RC48" s="151"/>
      <c r="RD48" s="152"/>
      <c r="RE48" s="151"/>
      <c r="RF48" s="152"/>
      <c r="RG48" s="151"/>
      <c r="RH48" s="152"/>
      <c r="RI48" s="151"/>
      <c r="RJ48" s="152"/>
      <c r="RK48" s="151"/>
      <c r="RL48" s="152"/>
      <c r="RM48" s="151"/>
      <c r="RN48" s="152"/>
      <c r="RO48" s="151"/>
      <c r="RP48" s="152"/>
      <c r="RQ48" s="151"/>
      <c r="RR48" s="152"/>
      <c r="RS48" s="151"/>
      <c r="RT48" s="152"/>
      <c r="RU48" s="151"/>
      <c r="RV48" s="152"/>
      <c r="RW48" s="151"/>
      <c r="RX48" s="152"/>
      <c r="RY48" s="151"/>
      <c r="RZ48" s="152"/>
      <c r="SA48" s="151"/>
      <c r="SB48" s="152"/>
      <c r="SC48" s="151"/>
      <c r="SD48" s="152"/>
      <c r="SE48" s="151"/>
      <c r="SF48" s="152"/>
      <c r="SG48" s="151"/>
      <c r="SH48" s="152"/>
      <c r="SI48" s="151"/>
      <c r="SJ48" s="152"/>
      <c r="SK48" s="151"/>
      <c r="SL48" s="152"/>
      <c r="SM48" s="151"/>
      <c r="SN48" s="152"/>
      <c r="SO48" s="151"/>
      <c r="SP48" s="152"/>
      <c r="SQ48" s="151"/>
      <c r="SR48" s="152"/>
      <c r="SS48" s="151"/>
      <c r="ST48" s="152"/>
      <c r="SU48" s="151"/>
      <c r="SV48" s="152"/>
      <c r="SW48" s="151"/>
      <c r="SX48" s="152"/>
      <c r="SY48" s="151"/>
      <c r="SZ48" s="152"/>
      <c r="TA48" s="151"/>
      <c r="TB48" s="152"/>
      <c r="TC48" s="151"/>
      <c r="TD48" s="152"/>
      <c r="TE48" s="151"/>
      <c r="TF48" s="152"/>
      <c r="TG48" s="151"/>
      <c r="TH48" s="152"/>
      <c r="TI48" s="151"/>
      <c r="TJ48" s="152"/>
      <c r="TK48" s="151"/>
      <c r="TL48" s="152"/>
      <c r="TM48" s="151"/>
      <c r="TN48" s="152"/>
      <c r="TO48" s="151"/>
      <c r="TP48" s="152"/>
      <c r="TQ48" s="151"/>
      <c r="TR48" s="152"/>
      <c r="TS48" s="151"/>
      <c r="TT48" s="152"/>
      <c r="TU48" s="151"/>
      <c r="TV48" s="152"/>
      <c r="TW48" s="151"/>
      <c r="TX48" s="152"/>
      <c r="TY48" s="151"/>
      <c r="TZ48" s="152"/>
      <c r="UA48" s="151"/>
      <c r="UB48" s="152"/>
      <c r="UC48" s="151"/>
      <c r="UD48" s="152"/>
      <c r="UE48" s="151"/>
      <c r="UF48" s="152"/>
      <c r="UG48" s="151"/>
      <c r="UH48" s="152"/>
      <c r="UI48" s="151"/>
      <c r="UJ48" s="152"/>
      <c r="UK48" s="151"/>
      <c r="UL48" s="152"/>
      <c r="UM48" s="151"/>
      <c r="UN48" s="152"/>
      <c r="UO48" s="151"/>
      <c r="UP48" s="152"/>
      <c r="UQ48" s="151"/>
      <c r="UR48" s="152"/>
      <c r="US48" s="151"/>
      <c r="UT48" s="152"/>
      <c r="UU48" s="151"/>
      <c r="UV48" s="152"/>
      <c r="UW48" s="151"/>
      <c r="UX48" s="152"/>
      <c r="UY48" s="151"/>
      <c r="UZ48" s="152"/>
      <c r="VA48" s="151"/>
      <c r="VB48" s="152"/>
      <c r="VC48" s="151"/>
      <c r="VD48" s="152"/>
      <c r="VE48" s="151"/>
      <c r="VF48" s="152"/>
      <c r="VG48" s="151"/>
      <c r="VH48" s="152"/>
      <c r="VI48" s="151"/>
      <c r="VJ48" s="152"/>
      <c r="VK48" s="151"/>
      <c r="VL48" s="152"/>
      <c r="VM48" s="151"/>
      <c r="VN48" s="152"/>
      <c r="VO48" s="151"/>
      <c r="VP48" s="152"/>
      <c r="VQ48" s="151"/>
      <c r="VR48" s="152"/>
      <c r="VS48" s="151"/>
      <c r="VT48" s="152"/>
      <c r="VU48" s="151"/>
      <c r="VV48" s="152"/>
      <c r="VW48" s="151"/>
      <c r="VX48" s="152"/>
      <c r="VY48" s="151"/>
      <c r="VZ48" s="152"/>
      <c r="WA48" s="151"/>
      <c r="WB48" s="152"/>
      <c r="WC48" s="151"/>
      <c r="WD48" s="152"/>
      <c r="WE48" s="151"/>
      <c r="WF48" s="152"/>
      <c r="WG48" s="151"/>
      <c r="WH48" s="152"/>
      <c r="WI48" s="151"/>
      <c r="WJ48" s="152"/>
      <c r="WK48" s="151"/>
      <c r="WL48" s="152"/>
      <c r="WM48" s="151"/>
      <c r="WN48" s="152"/>
      <c r="WO48" s="151"/>
      <c r="WP48" s="152"/>
      <c r="WQ48" s="151"/>
      <c r="WR48" s="152"/>
      <c r="WS48" s="151"/>
      <c r="WT48" s="152"/>
      <c r="WU48" s="151"/>
      <c r="WV48" s="152"/>
      <c r="WW48" s="151"/>
      <c r="WX48" s="152"/>
      <c r="WY48" s="151"/>
      <c r="WZ48" s="152"/>
      <c r="XA48" s="151"/>
      <c r="XB48" s="152"/>
      <c r="XC48" s="151"/>
      <c r="XD48" s="152"/>
      <c r="XE48" s="151"/>
      <c r="XF48" s="152"/>
      <c r="XG48" s="151"/>
      <c r="XH48" s="152"/>
      <c r="XI48" s="151"/>
      <c r="XJ48" s="152"/>
      <c r="XK48" s="151"/>
      <c r="XL48" s="152"/>
      <c r="XM48" s="151"/>
      <c r="XN48" s="152"/>
      <c r="XO48" s="151"/>
      <c r="XP48" s="152"/>
      <c r="XQ48" s="151"/>
      <c r="XR48" s="152"/>
      <c r="XS48" s="151"/>
      <c r="XT48" s="152"/>
      <c r="XU48" s="151"/>
      <c r="XV48" s="152"/>
      <c r="XW48" s="151"/>
      <c r="XX48" s="152"/>
      <c r="XY48" s="151"/>
      <c r="XZ48" s="152"/>
      <c r="YA48" s="151"/>
      <c r="YB48" s="152"/>
      <c r="YC48" s="151"/>
      <c r="YD48" s="152"/>
      <c r="YE48" s="151"/>
      <c r="YF48" s="152"/>
      <c r="YG48" s="151"/>
      <c r="YH48" s="152"/>
      <c r="YI48" s="151"/>
    </row>
    <row r="49" spans="1:659" x14ac:dyDescent="0.25">
      <c r="A49" s="186" t="str">
        <f>IF(INFO_VEHICULES!H24="","",INFO_VEHICULES!H24)</f>
        <v>GIM</v>
      </c>
      <c r="B49" s="187">
        <f>IF(INFO_VEHICULES!B24="","",INFO_VEHICULES!B24)</f>
        <v>5606</v>
      </c>
      <c r="C49" s="187" t="str">
        <f>IF(INFO_VEHICULES!C24="","",INFO_VEHICULES!C24)</f>
        <v>DZ-049-WB</v>
      </c>
      <c r="D49" s="189" t="str">
        <f>IF(INFO_VEHICULES!E24="","",INFO_VEHICULES!E24)</f>
        <v>MERCEDES TOURISMO RHD</v>
      </c>
      <c r="E49" s="191">
        <f>IF(INFO_VEHICULES!C24="","",IF(INFO_VEHICULES!D24="","non rensiegner",INFO_VEHICULES!D24))</f>
        <v>59</v>
      </c>
      <c r="F49" s="152"/>
      <c r="G49" s="151" t="str">
        <f>IF([2]BD!AD46=1,VLOOKUP(CONCATENATE(F47,[2]INFO_VEHICULES!A45),[2]BD!AA46:AB10044,2),"")</f>
        <v/>
      </c>
      <c r="H49" s="152"/>
      <c r="I49" s="151"/>
      <c r="J49" s="152"/>
      <c r="K49" s="151"/>
      <c r="L49" s="152"/>
      <c r="M49" s="151"/>
      <c r="N49" s="152"/>
      <c r="O49" s="151"/>
      <c r="P49" s="152"/>
      <c r="Q49" s="151"/>
      <c r="R49" s="152"/>
      <c r="S49" s="151"/>
      <c r="T49" s="152"/>
      <c r="U49" s="151"/>
      <c r="V49" s="152"/>
      <c r="W49" s="151"/>
      <c r="X49" s="152"/>
      <c r="Y49" s="151"/>
      <c r="Z49" s="152"/>
      <c r="AA49" s="151"/>
      <c r="AB49" s="152"/>
      <c r="AC49" s="151"/>
      <c r="AD49" s="152"/>
      <c r="AE49" s="151"/>
      <c r="AF49" s="152"/>
      <c r="AG49" s="151"/>
      <c r="AH49" s="152"/>
      <c r="AI49" s="151"/>
      <c r="AJ49" s="152"/>
      <c r="AK49" s="151"/>
      <c r="AL49" s="152"/>
      <c r="AM49" s="151"/>
      <c r="AN49" s="152"/>
      <c r="AO49" s="151"/>
      <c r="AP49" s="152"/>
      <c r="AQ49" s="151"/>
      <c r="AR49" s="152"/>
      <c r="AS49" s="151"/>
      <c r="AT49" s="152"/>
      <c r="AU49" s="151"/>
      <c r="AV49" s="152"/>
      <c r="AW49" s="151"/>
      <c r="AX49" s="152"/>
      <c r="AY49" s="151"/>
      <c r="AZ49" s="152"/>
      <c r="BA49" s="151"/>
      <c r="BB49" s="152"/>
      <c r="BC49" s="151"/>
      <c r="BD49" s="152"/>
      <c r="BE49" s="151"/>
      <c r="BF49" s="152"/>
      <c r="BG49" s="151"/>
      <c r="BH49" s="152"/>
      <c r="BI49" s="151"/>
      <c r="BJ49" s="152"/>
      <c r="BK49" s="151"/>
      <c r="BL49" s="152"/>
      <c r="BM49" s="151"/>
      <c r="BN49" s="152"/>
      <c r="BO49" s="151"/>
      <c r="BP49" s="152"/>
      <c r="BQ49" s="151"/>
      <c r="BR49" s="152"/>
      <c r="BS49" s="151"/>
      <c r="BT49" s="152"/>
      <c r="BU49" s="151"/>
      <c r="BV49" s="152"/>
      <c r="BW49" s="151"/>
      <c r="BX49" s="152"/>
      <c r="BY49" s="151"/>
      <c r="BZ49" s="152"/>
      <c r="CA49" s="151"/>
      <c r="CB49" s="152"/>
      <c r="CC49" s="151"/>
      <c r="CD49" s="152"/>
      <c r="CE49" s="151"/>
      <c r="CF49" s="152"/>
      <c r="CG49" s="151"/>
      <c r="CH49" s="152"/>
      <c r="CI49" s="151"/>
      <c r="CJ49" s="152"/>
      <c r="CK49" s="151"/>
      <c r="CL49" s="152"/>
      <c r="CM49" s="151"/>
      <c r="CN49" s="152"/>
      <c r="CO49" s="151"/>
      <c r="CP49" s="152"/>
      <c r="CQ49" s="151"/>
      <c r="CR49" s="152"/>
      <c r="CS49" s="151"/>
      <c r="CT49" s="152"/>
      <c r="CU49" s="151"/>
      <c r="CV49" s="152"/>
      <c r="CW49" s="151"/>
      <c r="CX49" s="152"/>
      <c r="CY49" s="151"/>
      <c r="CZ49" s="152"/>
      <c r="DA49" s="151"/>
      <c r="DB49" s="152"/>
      <c r="DC49" s="151"/>
      <c r="DD49" s="152"/>
      <c r="DE49" s="151"/>
      <c r="DF49" s="152"/>
      <c r="DG49" s="151"/>
      <c r="DH49" s="152"/>
      <c r="DI49" s="151"/>
      <c r="DJ49" s="152"/>
      <c r="DK49" s="151"/>
      <c r="DL49" s="152"/>
      <c r="DM49" s="151"/>
      <c r="DN49" s="152"/>
      <c r="DO49" s="151"/>
      <c r="DP49" s="152"/>
      <c r="DQ49" s="151"/>
      <c r="DR49" s="152"/>
      <c r="DS49" s="151"/>
      <c r="DT49" s="152"/>
      <c r="DU49" s="151"/>
      <c r="DV49" s="152"/>
      <c r="DW49" s="151"/>
      <c r="DX49" s="152"/>
      <c r="DY49" s="151"/>
      <c r="DZ49" s="152"/>
      <c r="EA49" s="151"/>
      <c r="EB49" s="152"/>
      <c r="EC49" s="151"/>
      <c r="ED49" s="152"/>
      <c r="EE49" s="151"/>
      <c r="EF49" s="152"/>
      <c r="EG49" s="151"/>
      <c r="EH49" s="152"/>
      <c r="EI49" s="151"/>
      <c r="EJ49" s="152"/>
      <c r="EK49" s="151"/>
      <c r="EL49" s="152"/>
      <c r="EM49" s="151"/>
      <c r="EN49" s="152"/>
      <c r="EO49" s="151"/>
      <c r="EP49" s="152"/>
      <c r="EQ49" s="151"/>
      <c r="ER49" s="152"/>
      <c r="ES49" s="151"/>
      <c r="ET49" s="152"/>
      <c r="EU49" s="151"/>
      <c r="EV49" s="152"/>
      <c r="EW49" s="151"/>
      <c r="EX49" s="152"/>
      <c r="EY49" s="151"/>
      <c r="EZ49" s="152"/>
      <c r="FA49" s="151"/>
      <c r="FB49" s="152"/>
      <c r="FC49" s="151"/>
      <c r="FD49" s="152"/>
      <c r="FE49" s="151"/>
      <c r="FF49" s="152"/>
      <c r="FG49" s="151"/>
      <c r="FH49" s="152"/>
      <c r="FI49" s="151"/>
      <c r="FJ49" s="152"/>
      <c r="FK49" s="151"/>
      <c r="FL49" s="152"/>
      <c r="FM49" s="151"/>
      <c r="FN49" s="152"/>
      <c r="FO49" s="151"/>
      <c r="FP49" s="152"/>
      <c r="FQ49" s="151"/>
      <c r="FR49" s="152"/>
      <c r="FS49" s="151"/>
      <c r="FT49" s="152"/>
      <c r="FU49" s="151"/>
      <c r="FV49" s="152"/>
      <c r="FW49" s="151"/>
      <c r="FX49" s="152"/>
      <c r="FY49" s="151"/>
      <c r="FZ49" s="152"/>
      <c r="GA49" s="151"/>
      <c r="GB49" s="152"/>
      <c r="GC49" s="151"/>
      <c r="GD49" s="152"/>
      <c r="GE49" s="151"/>
      <c r="GF49" s="152"/>
      <c r="GG49" s="151"/>
      <c r="GH49" s="152"/>
      <c r="GI49" s="151"/>
      <c r="GJ49" s="152"/>
      <c r="GK49" s="151"/>
      <c r="GL49" s="152"/>
      <c r="GM49" s="151"/>
      <c r="GN49" s="152"/>
      <c r="GO49" s="151"/>
      <c r="GP49" s="152"/>
      <c r="GQ49" s="151"/>
      <c r="GR49" s="152"/>
      <c r="GS49" s="151"/>
      <c r="GT49" s="152"/>
      <c r="GU49" s="151"/>
      <c r="GV49" s="152"/>
      <c r="GW49" s="151"/>
      <c r="GX49" s="152"/>
      <c r="GY49" s="151"/>
      <c r="GZ49" s="152"/>
      <c r="HA49" s="151"/>
      <c r="HB49" s="152"/>
      <c r="HC49" s="151"/>
      <c r="HD49" s="152"/>
      <c r="HE49" s="151"/>
      <c r="HF49" s="152"/>
      <c r="HG49" s="151"/>
      <c r="HH49" s="152"/>
      <c r="HI49" s="151"/>
      <c r="HJ49" s="152"/>
      <c r="HK49" s="151"/>
      <c r="HL49" s="152"/>
      <c r="HM49" s="151"/>
      <c r="HN49" s="152"/>
      <c r="HO49" s="151"/>
      <c r="HP49" s="152"/>
      <c r="HQ49" s="151"/>
      <c r="HR49" s="152"/>
      <c r="HS49" s="151"/>
      <c r="HT49" s="152"/>
      <c r="HU49" s="151"/>
      <c r="HV49" s="152"/>
      <c r="HW49" s="151"/>
      <c r="HX49" s="152"/>
      <c r="HY49" s="151"/>
      <c r="HZ49" s="152"/>
      <c r="IA49" s="151"/>
      <c r="IB49" s="152"/>
      <c r="IC49" s="151"/>
      <c r="ID49" s="152"/>
      <c r="IE49" s="151"/>
      <c r="IF49" s="152"/>
      <c r="IG49" s="151"/>
      <c r="IH49" s="152"/>
      <c r="II49" s="151"/>
      <c r="IJ49" s="152"/>
      <c r="IK49" s="151"/>
      <c r="IL49" s="152"/>
      <c r="IM49" s="151"/>
      <c r="IN49" s="152"/>
      <c r="IO49" s="151"/>
      <c r="IP49" s="152"/>
      <c r="IQ49" s="151"/>
      <c r="IR49" s="152"/>
      <c r="IS49" s="151"/>
      <c r="IT49" s="152"/>
      <c r="IU49" s="151"/>
      <c r="IV49" s="152"/>
      <c r="IW49" s="151"/>
      <c r="IX49" s="152"/>
      <c r="IY49" s="151"/>
      <c r="IZ49" s="152"/>
      <c r="JA49" s="151"/>
      <c r="JB49" s="152"/>
      <c r="JC49" s="151"/>
      <c r="JD49" s="152"/>
      <c r="JE49" s="151"/>
      <c r="JF49" s="152"/>
      <c r="JG49" s="151"/>
      <c r="JH49" s="152"/>
      <c r="JI49" s="151"/>
      <c r="JJ49" s="152"/>
      <c r="JK49" s="151"/>
      <c r="JL49" s="152"/>
      <c r="JM49" s="151"/>
      <c r="JN49" s="152"/>
      <c r="JO49" s="151"/>
      <c r="JP49" s="152"/>
      <c r="JQ49" s="151"/>
      <c r="JR49" s="152"/>
      <c r="JS49" s="151"/>
      <c r="JT49" s="152"/>
      <c r="JU49" s="151"/>
      <c r="JV49" s="152"/>
      <c r="JW49" s="151"/>
      <c r="JX49" s="152"/>
      <c r="JY49" s="151"/>
      <c r="JZ49" s="152"/>
      <c r="KA49" s="151"/>
      <c r="KB49" s="152"/>
      <c r="KC49" s="151"/>
      <c r="KD49" s="152"/>
      <c r="KE49" s="151"/>
      <c r="KF49" s="152"/>
      <c r="KG49" s="151"/>
      <c r="KH49" s="152"/>
      <c r="KI49" s="151"/>
      <c r="KJ49" s="152"/>
      <c r="KK49" s="151"/>
      <c r="KL49" s="152"/>
      <c r="KM49" s="151"/>
      <c r="KN49" s="152"/>
      <c r="KO49" s="151"/>
      <c r="KP49" s="152"/>
      <c r="KQ49" s="151"/>
      <c r="KR49" s="152"/>
      <c r="KS49" s="151"/>
      <c r="KT49" s="152"/>
      <c r="KU49" s="151"/>
      <c r="KV49" s="152"/>
      <c r="KW49" s="151"/>
      <c r="KX49" s="152"/>
      <c r="KY49" s="151"/>
      <c r="KZ49" s="152"/>
      <c r="LA49" s="151"/>
      <c r="LB49" s="152"/>
      <c r="LC49" s="151"/>
      <c r="LD49" s="152"/>
      <c r="LE49" s="151"/>
      <c r="LF49" s="152"/>
      <c r="LG49" s="151"/>
      <c r="LH49" s="152"/>
      <c r="LI49" s="151"/>
      <c r="LJ49" s="152"/>
      <c r="LK49" s="151"/>
      <c r="LL49" s="152"/>
      <c r="LM49" s="151"/>
      <c r="LN49" s="152"/>
      <c r="LO49" s="151"/>
      <c r="LP49" s="152"/>
      <c r="LQ49" s="151"/>
      <c r="LR49" s="152"/>
      <c r="LS49" s="151"/>
      <c r="LT49" s="152"/>
      <c r="LU49" s="151"/>
      <c r="LV49" s="152"/>
      <c r="LW49" s="151"/>
      <c r="LX49" s="152"/>
      <c r="LY49" s="151"/>
      <c r="LZ49" s="152"/>
      <c r="MA49" s="151"/>
      <c r="MB49" s="152"/>
      <c r="MC49" s="151"/>
      <c r="MD49" s="152"/>
      <c r="ME49" s="151"/>
      <c r="MF49" s="152"/>
      <c r="MG49" s="151"/>
      <c r="MH49" s="152"/>
      <c r="MI49" s="151"/>
      <c r="MJ49" s="152"/>
      <c r="MK49" s="151"/>
      <c r="ML49" s="152"/>
      <c r="MM49" s="151"/>
      <c r="MN49" s="152"/>
      <c r="MO49" s="151"/>
      <c r="MP49" s="152"/>
      <c r="MQ49" s="151"/>
      <c r="MR49" s="152"/>
      <c r="MS49" s="151"/>
      <c r="MT49" s="152"/>
      <c r="MU49" s="151"/>
      <c r="MV49" s="152"/>
      <c r="MW49" s="151"/>
      <c r="MX49" s="152"/>
      <c r="MY49" s="151"/>
      <c r="MZ49" s="152"/>
      <c r="NA49" s="151"/>
      <c r="NB49" s="152"/>
      <c r="NC49" s="151"/>
      <c r="ND49" s="152"/>
      <c r="NE49" s="151"/>
      <c r="NF49" s="152"/>
      <c r="NG49" s="151"/>
      <c r="NH49" s="152"/>
      <c r="NI49" s="151"/>
      <c r="NJ49" s="152"/>
      <c r="NK49" s="151"/>
      <c r="NL49" s="152"/>
      <c r="NM49" s="151"/>
      <c r="NN49" s="152"/>
      <c r="NO49" s="151"/>
      <c r="NP49" s="152"/>
      <c r="NQ49" s="151"/>
      <c r="NR49" s="152"/>
      <c r="NS49" s="151"/>
      <c r="NT49" s="152"/>
      <c r="NU49" s="151"/>
      <c r="NV49" s="152"/>
      <c r="NW49" s="151"/>
      <c r="NX49" s="152"/>
      <c r="NY49" s="151"/>
      <c r="NZ49" s="152"/>
      <c r="OA49" s="151"/>
      <c r="OB49" s="152"/>
      <c r="OC49" s="151"/>
      <c r="OD49" s="152"/>
      <c r="OE49" s="151"/>
      <c r="OF49" s="152"/>
      <c r="OG49" s="151"/>
      <c r="OH49" s="152"/>
      <c r="OI49" s="151"/>
      <c r="OJ49" s="152"/>
      <c r="OK49" s="151"/>
      <c r="OL49" s="152"/>
      <c r="OM49" s="151"/>
      <c r="ON49" s="152"/>
      <c r="OO49" s="151"/>
      <c r="OP49" s="152"/>
      <c r="OQ49" s="151"/>
      <c r="OR49" s="152"/>
      <c r="OS49" s="151"/>
      <c r="OT49" s="152"/>
      <c r="OU49" s="151"/>
      <c r="OV49" s="152"/>
      <c r="OW49" s="151"/>
      <c r="OX49" s="152"/>
      <c r="OY49" s="151"/>
      <c r="OZ49" s="152"/>
      <c r="PA49" s="151"/>
      <c r="PB49" s="152"/>
      <c r="PC49" s="151"/>
      <c r="PD49" s="152"/>
      <c r="PE49" s="151"/>
      <c r="PF49" s="152"/>
      <c r="PG49" s="151"/>
      <c r="PH49" s="152"/>
      <c r="PI49" s="151"/>
      <c r="PJ49" s="152"/>
      <c r="PK49" s="151"/>
      <c r="PL49" s="152"/>
      <c r="PM49" s="151"/>
      <c r="PN49" s="152"/>
      <c r="PO49" s="151"/>
      <c r="PP49" s="152"/>
      <c r="PQ49" s="151"/>
      <c r="PR49" s="152"/>
      <c r="PS49" s="151"/>
      <c r="PT49" s="152"/>
      <c r="PU49" s="151"/>
      <c r="PV49" s="152"/>
      <c r="PW49" s="151"/>
      <c r="PX49" s="152"/>
      <c r="PY49" s="151"/>
      <c r="PZ49" s="152"/>
      <c r="QA49" s="151"/>
      <c r="QB49" s="152"/>
      <c r="QC49" s="151"/>
      <c r="QD49" s="152"/>
      <c r="QE49" s="151"/>
      <c r="QF49" s="152"/>
      <c r="QG49" s="151"/>
      <c r="QH49" s="152"/>
      <c r="QI49" s="151"/>
      <c r="QJ49" s="152"/>
      <c r="QK49" s="151"/>
      <c r="QL49" s="152"/>
      <c r="QM49" s="151"/>
      <c r="QN49" s="152"/>
      <c r="QO49" s="151"/>
      <c r="QP49" s="152"/>
      <c r="QQ49" s="151"/>
      <c r="QR49" s="152"/>
      <c r="QS49" s="151"/>
      <c r="QT49" s="152"/>
      <c r="QU49" s="151"/>
      <c r="QV49" s="152"/>
      <c r="QW49" s="151"/>
      <c r="QX49" s="152"/>
      <c r="QY49" s="151"/>
      <c r="QZ49" s="152"/>
      <c r="RA49" s="151"/>
      <c r="RB49" s="152"/>
      <c r="RC49" s="151"/>
      <c r="RD49" s="152"/>
      <c r="RE49" s="151"/>
      <c r="RF49" s="152"/>
      <c r="RG49" s="151"/>
      <c r="RH49" s="152"/>
      <c r="RI49" s="151"/>
      <c r="RJ49" s="152"/>
      <c r="RK49" s="151"/>
      <c r="RL49" s="152"/>
      <c r="RM49" s="151"/>
      <c r="RN49" s="152"/>
      <c r="RO49" s="151"/>
      <c r="RP49" s="152"/>
      <c r="RQ49" s="151"/>
      <c r="RR49" s="152"/>
      <c r="RS49" s="151"/>
      <c r="RT49" s="152"/>
      <c r="RU49" s="151"/>
      <c r="RV49" s="152"/>
      <c r="RW49" s="151"/>
      <c r="RX49" s="152"/>
      <c r="RY49" s="151"/>
      <c r="RZ49" s="152"/>
      <c r="SA49" s="151"/>
      <c r="SB49" s="152"/>
      <c r="SC49" s="151"/>
      <c r="SD49" s="152"/>
      <c r="SE49" s="151"/>
      <c r="SF49" s="152"/>
      <c r="SG49" s="151"/>
      <c r="SH49" s="152"/>
      <c r="SI49" s="151"/>
      <c r="SJ49" s="152"/>
      <c r="SK49" s="151"/>
      <c r="SL49" s="152"/>
      <c r="SM49" s="151"/>
      <c r="SN49" s="152"/>
      <c r="SO49" s="151"/>
      <c r="SP49" s="152"/>
      <c r="SQ49" s="151"/>
      <c r="SR49" s="152"/>
      <c r="SS49" s="151"/>
      <c r="ST49" s="152"/>
      <c r="SU49" s="151"/>
      <c r="SV49" s="152"/>
      <c r="SW49" s="151"/>
      <c r="SX49" s="152"/>
      <c r="SY49" s="151"/>
      <c r="SZ49" s="152"/>
      <c r="TA49" s="151"/>
      <c r="TB49" s="152"/>
      <c r="TC49" s="151"/>
      <c r="TD49" s="152"/>
      <c r="TE49" s="151"/>
      <c r="TF49" s="152"/>
      <c r="TG49" s="151"/>
      <c r="TH49" s="152"/>
      <c r="TI49" s="151"/>
      <c r="TJ49" s="152"/>
      <c r="TK49" s="151"/>
      <c r="TL49" s="152"/>
      <c r="TM49" s="151"/>
      <c r="TN49" s="152"/>
      <c r="TO49" s="151"/>
      <c r="TP49" s="152"/>
      <c r="TQ49" s="151"/>
      <c r="TR49" s="152"/>
      <c r="TS49" s="151"/>
      <c r="TT49" s="152"/>
      <c r="TU49" s="151"/>
      <c r="TV49" s="152"/>
      <c r="TW49" s="151"/>
      <c r="TX49" s="152"/>
      <c r="TY49" s="151"/>
      <c r="TZ49" s="152"/>
      <c r="UA49" s="151"/>
      <c r="UB49" s="152"/>
      <c r="UC49" s="151"/>
      <c r="UD49" s="152"/>
      <c r="UE49" s="151"/>
      <c r="UF49" s="152"/>
      <c r="UG49" s="151"/>
      <c r="UH49" s="152"/>
      <c r="UI49" s="151"/>
      <c r="UJ49" s="152"/>
      <c r="UK49" s="151"/>
      <c r="UL49" s="152"/>
      <c r="UM49" s="151"/>
      <c r="UN49" s="152"/>
      <c r="UO49" s="151"/>
      <c r="UP49" s="152"/>
      <c r="UQ49" s="151"/>
      <c r="UR49" s="152"/>
      <c r="US49" s="151"/>
      <c r="UT49" s="152"/>
      <c r="UU49" s="151"/>
      <c r="UV49" s="152"/>
      <c r="UW49" s="151"/>
      <c r="UX49" s="152"/>
      <c r="UY49" s="151"/>
      <c r="UZ49" s="152"/>
      <c r="VA49" s="151"/>
      <c r="VB49" s="152"/>
      <c r="VC49" s="151"/>
      <c r="VD49" s="152"/>
      <c r="VE49" s="151"/>
      <c r="VF49" s="152"/>
      <c r="VG49" s="151"/>
      <c r="VH49" s="152"/>
      <c r="VI49" s="151"/>
      <c r="VJ49" s="152"/>
      <c r="VK49" s="151"/>
      <c r="VL49" s="152"/>
      <c r="VM49" s="151"/>
      <c r="VN49" s="152"/>
      <c r="VO49" s="151"/>
      <c r="VP49" s="152"/>
      <c r="VQ49" s="151"/>
      <c r="VR49" s="152"/>
      <c r="VS49" s="151"/>
      <c r="VT49" s="152"/>
      <c r="VU49" s="151"/>
      <c r="VV49" s="152"/>
      <c r="VW49" s="151"/>
      <c r="VX49" s="152"/>
      <c r="VY49" s="151"/>
      <c r="VZ49" s="152"/>
      <c r="WA49" s="151"/>
      <c r="WB49" s="152"/>
      <c r="WC49" s="151"/>
      <c r="WD49" s="152"/>
      <c r="WE49" s="151"/>
      <c r="WF49" s="152"/>
      <c r="WG49" s="151"/>
      <c r="WH49" s="152"/>
      <c r="WI49" s="151"/>
      <c r="WJ49" s="152"/>
      <c r="WK49" s="151"/>
      <c r="WL49" s="152"/>
      <c r="WM49" s="151"/>
      <c r="WN49" s="152"/>
      <c r="WO49" s="151"/>
      <c r="WP49" s="152"/>
      <c r="WQ49" s="151"/>
      <c r="WR49" s="152"/>
      <c r="WS49" s="151"/>
      <c r="WT49" s="152"/>
      <c r="WU49" s="151"/>
      <c r="WV49" s="152"/>
      <c r="WW49" s="151"/>
      <c r="WX49" s="152"/>
      <c r="WY49" s="151"/>
      <c r="WZ49" s="152"/>
      <c r="XA49" s="151"/>
      <c r="XB49" s="152"/>
      <c r="XC49" s="151"/>
      <c r="XD49" s="152"/>
      <c r="XE49" s="151"/>
      <c r="XF49" s="152"/>
      <c r="XG49" s="151"/>
      <c r="XH49" s="152"/>
      <c r="XI49" s="151"/>
      <c r="XJ49" s="152"/>
      <c r="XK49" s="151"/>
      <c r="XL49" s="152"/>
      <c r="XM49" s="151"/>
      <c r="XN49" s="152"/>
      <c r="XO49" s="151"/>
      <c r="XP49" s="152"/>
      <c r="XQ49" s="151"/>
      <c r="XR49" s="152"/>
      <c r="XS49" s="151"/>
      <c r="XT49" s="152"/>
      <c r="XU49" s="151"/>
      <c r="XV49" s="152"/>
      <c r="XW49" s="151"/>
      <c r="XX49" s="152"/>
      <c r="XY49" s="151"/>
      <c r="XZ49" s="152"/>
      <c r="YA49" s="151"/>
      <c r="YB49" s="152"/>
      <c r="YC49" s="151"/>
      <c r="YD49" s="152"/>
      <c r="YE49" s="151"/>
      <c r="YF49" s="152"/>
      <c r="YG49" s="151"/>
      <c r="YH49" s="152"/>
      <c r="YI49" s="151"/>
    </row>
    <row r="50" spans="1:659" x14ac:dyDescent="0.25">
      <c r="A50" s="179"/>
      <c r="B50" s="188"/>
      <c r="C50" s="188"/>
      <c r="D50" s="190"/>
      <c r="E50" s="192"/>
      <c r="F50" s="152"/>
      <c r="G50" s="151"/>
      <c r="H50" s="152"/>
      <c r="I50" s="151"/>
      <c r="J50" s="152"/>
      <c r="K50" s="151"/>
      <c r="L50" s="152"/>
      <c r="M50" s="151"/>
      <c r="N50" s="152"/>
      <c r="O50" s="151"/>
      <c r="P50" s="152"/>
      <c r="Q50" s="151"/>
      <c r="R50" s="152"/>
      <c r="S50" s="151"/>
      <c r="T50" s="152"/>
      <c r="U50" s="151"/>
      <c r="V50" s="152"/>
      <c r="W50" s="151"/>
      <c r="X50" s="152"/>
      <c r="Y50" s="151"/>
      <c r="Z50" s="152"/>
      <c r="AA50" s="151"/>
      <c r="AB50" s="152"/>
      <c r="AC50" s="151"/>
      <c r="AD50" s="152"/>
      <c r="AE50" s="151"/>
      <c r="AF50" s="152"/>
      <c r="AG50" s="151"/>
      <c r="AH50" s="152"/>
      <c r="AI50" s="151"/>
      <c r="AJ50" s="152"/>
      <c r="AK50" s="151"/>
      <c r="AL50" s="152"/>
      <c r="AM50" s="151"/>
      <c r="AN50" s="152"/>
      <c r="AO50" s="151"/>
      <c r="AP50" s="152"/>
      <c r="AQ50" s="151"/>
      <c r="AR50" s="152"/>
      <c r="AS50" s="151"/>
      <c r="AT50" s="152"/>
      <c r="AU50" s="151"/>
      <c r="AV50" s="152"/>
      <c r="AW50" s="151"/>
      <c r="AX50" s="152"/>
      <c r="AY50" s="151"/>
      <c r="AZ50" s="152"/>
      <c r="BA50" s="151"/>
      <c r="BB50" s="152"/>
      <c r="BC50" s="151"/>
      <c r="BD50" s="152"/>
      <c r="BE50" s="151"/>
      <c r="BF50" s="152"/>
      <c r="BG50" s="151"/>
      <c r="BH50" s="152"/>
      <c r="BI50" s="151"/>
      <c r="BJ50" s="152"/>
      <c r="BK50" s="151"/>
      <c r="BL50" s="152"/>
      <c r="BM50" s="151"/>
      <c r="BN50" s="152"/>
      <c r="BO50" s="151"/>
      <c r="BP50" s="152"/>
      <c r="BQ50" s="151"/>
      <c r="BR50" s="152"/>
      <c r="BS50" s="151"/>
      <c r="BT50" s="152"/>
      <c r="BU50" s="151"/>
      <c r="BV50" s="152"/>
      <c r="BW50" s="151"/>
      <c r="BX50" s="152"/>
      <c r="BY50" s="151"/>
      <c r="BZ50" s="152"/>
      <c r="CA50" s="151"/>
      <c r="CB50" s="152"/>
      <c r="CC50" s="151"/>
      <c r="CD50" s="152"/>
      <c r="CE50" s="151"/>
      <c r="CF50" s="152"/>
      <c r="CG50" s="151"/>
      <c r="CH50" s="152"/>
      <c r="CI50" s="151"/>
      <c r="CJ50" s="152"/>
      <c r="CK50" s="151"/>
      <c r="CL50" s="152"/>
      <c r="CM50" s="151"/>
      <c r="CN50" s="152"/>
      <c r="CO50" s="151"/>
      <c r="CP50" s="152"/>
      <c r="CQ50" s="151"/>
      <c r="CR50" s="152"/>
      <c r="CS50" s="151"/>
      <c r="CT50" s="152"/>
      <c r="CU50" s="151"/>
      <c r="CV50" s="152"/>
      <c r="CW50" s="151"/>
      <c r="CX50" s="152"/>
      <c r="CY50" s="151"/>
      <c r="CZ50" s="152"/>
      <c r="DA50" s="151"/>
      <c r="DB50" s="152"/>
      <c r="DC50" s="151"/>
      <c r="DD50" s="152"/>
      <c r="DE50" s="151"/>
      <c r="DF50" s="152"/>
      <c r="DG50" s="151"/>
      <c r="DH50" s="152"/>
      <c r="DI50" s="151"/>
      <c r="DJ50" s="152"/>
      <c r="DK50" s="151"/>
      <c r="DL50" s="152"/>
      <c r="DM50" s="151"/>
      <c r="DN50" s="152"/>
      <c r="DO50" s="151"/>
      <c r="DP50" s="152"/>
      <c r="DQ50" s="151"/>
      <c r="DR50" s="152"/>
      <c r="DS50" s="151"/>
      <c r="DT50" s="152"/>
      <c r="DU50" s="151"/>
      <c r="DV50" s="152"/>
      <c r="DW50" s="151"/>
      <c r="DX50" s="152"/>
      <c r="DY50" s="151"/>
      <c r="DZ50" s="152"/>
      <c r="EA50" s="151"/>
      <c r="EB50" s="152"/>
      <c r="EC50" s="151"/>
      <c r="ED50" s="152"/>
      <c r="EE50" s="151"/>
      <c r="EF50" s="152"/>
      <c r="EG50" s="151"/>
      <c r="EH50" s="152"/>
      <c r="EI50" s="151"/>
      <c r="EJ50" s="152"/>
      <c r="EK50" s="151"/>
      <c r="EL50" s="152"/>
      <c r="EM50" s="151"/>
      <c r="EN50" s="152"/>
      <c r="EO50" s="151"/>
      <c r="EP50" s="152"/>
      <c r="EQ50" s="151"/>
      <c r="ER50" s="152"/>
      <c r="ES50" s="151"/>
      <c r="ET50" s="152"/>
      <c r="EU50" s="151"/>
      <c r="EV50" s="152"/>
      <c r="EW50" s="151"/>
      <c r="EX50" s="152"/>
      <c r="EY50" s="151"/>
      <c r="EZ50" s="152"/>
      <c r="FA50" s="151"/>
      <c r="FB50" s="152"/>
      <c r="FC50" s="151"/>
      <c r="FD50" s="152"/>
      <c r="FE50" s="151"/>
      <c r="FF50" s="152"/>
      <c r="FG50" s="151"/>
      <c r="FH50" s="152"/>
      <c r="FI50" s="151"/>
      <c r="FJ50" s="152"/>
      <c r="FK50" s="151"/>
      <c r="FL50" s="152"/>
      <c r="FM50" s="151"/>
      <c r="FN50" s="152"/>
      <c r="FO50" s="151"/>
      <c r="FP50" s="152"/>
      <c r="FQ50" s="151"/>
      <c r="FR50" s="152"/>
      <c r="FS50" s="151"/>
      <c r="FT50" s="152"/>
      <c r="FU50" s="151"/>
      <c r="FV50" s="152"/>
      <c r="FW50" s="151"/>
      <c r="FX50" s="152"/>
      <c r="FY50" s="151"/>
      <c r="FZ50" s="152"/>
      <c r="GA50" s="151"/>
      <c r="GB50" s="152"/>
      <c r="GC50" s="151"/>
      <c r="GD50" s="152"/>
      <c r="GE50" s="151"/>
      <c r="GF50" s="152"/>
      <c r="GG50" s="151"/>
      <c r="GH50" s="152"/>
      <c r="GI50" s="151"/>
      <c r="GJ50" s="152"/>
      <c r="GK50" s="151"/>
      <c r="GL50" s="152"/>
      <c r="GM50" s="151"/>
      <c r="GN50" s="152"/>
      <c r="GO50" s="151"/>
      <c r="GP50" s="152"/>
      <c r="GQ50" s="151"/>
      <c r="GR50" s="152"/>
      <c r="GS50" s="151"/>
      <c r="GT50" s="152"/>
      <c r="GU50" s="151"/>
      <c r="GV50" s="152"/>
      <c r="GW50" s="151"/>
      <c r="GX50" s="152"/>
      <c r="GY50" s="151"/>
      <c r="GZ50" s="152"/>
      <c r="HA50" s="151"/>
      <c r="HB50" s="152"/>
      <c r="HC50" s="151"/>
      <c r="HD50" s="152"/>
      <c r="HE50" s="151"/>
      <c r="HF50" s="152"/>
      <c r="HG50" s="151"/>
      <c r="HH50" s="152"/>
      <c r="HI50" s="151"/>
      <c r="HJ50" s="152"/>
      <c r="HK50" s="151"/>
      <c r="HL50" s="152"/>
      <c r="HM50" s="151"/>
      <c r="HN50" s="152"/>
      <c r="HO50" s="151"/>
      <c r="HP50" s="152"/>
      <c r="HQ50" s="151"/>
      <c r="HR50" s="152"/>
      <c r="HS50" s="151"/>
      <c r="HT50" s="152"/>
      <c r="HU50" s="151"/>
      <c r="HV50" s="152"/>
      <c r="HW50" s="151"/>
      <c r="HX50" s="152"/>
      <c r="HY50" s="151"/>
      <c r="HZ50" s="152"/>
      <c r="IA50" s="151"/>
      <c r="IB50" s="152"/>
      <c r="IC50" s="151"/>
      <c r="ID50" s="152"/>
      <c r="IE50" s="151"/>
      <c r="IF50" s="152"/>
      <c r="IG50" s="151"/>
      <c r="IH50" s="152"/>
      <c r="II50" s="151"/>
      <c r="IJ50" s="152"/>
      <c r="IK50" s="151"/>
      <c r="IL50" s="152"/>
      <c r="IM50" s="151"/>
      <c r="IN50" s="152"/>
      <c r="IO50" s="151"/>
      <c r="IP50" s="152"/>
      <c r="IQ50" s="151"/>
      <c r="IR50" s="152"/>
      <c r="IS50" s="151"/>
      <c r="IT50" s="152"/>
      <c r="IU50" s="151"/>
      <c r="IV50" s="152"/>
      <c r="IW50" s="151"/>
      <c r="IX50" s="152"/>
      <c r="IY50" s="151"/>
      <c r="IZ50" s="152"/>
      <c r="JA50" s="151"/>
      <c r="JB50" s="152"/>
      <c r="JC50" s="151"/>
      <c r="JD50" s="152"/>
      <c r="JE50" s="151"/>
      <c r="JF50" s="152"/>
      <c r="JG50" s="151"/>
      <c r="JH50" s="152"/>
      <c r="JI50" s="151"/>
      <c r="JJ50" s="152"/>
      <c r="JK50" s="151"/>
      <c r="JL50" s="152"/>
      <c r="JM50" s="151"/>
      <c r="JN50" s="152"/>
      <c r="JO50" s="151"/>
      <c r="JP50" s="152"/>
      <c r="JQ50" s="151"/>
      <c r="JR50" s="152"/>
      <c r="JS50" s="151"/>
      <c r="JT50" s="152"/>
      <c r="JU50" s="151"/>
      <c r="JV50" s="152"/>
      <c r="JW50" s="151"/>
      <c r="JX50" s="152"/>
      <c r="JY50" s="151"/>
      <c r="JZ50" s="152"/>
      <c r="KA50" s="151"/>
      <c r="KB50" s="152"/>
      <c r="KC50" s="151"/>
      <c r="KD50" s="152"/>
      <c r="KE50" s="151"/>
      <c r="KF50" s="152"/>
      <c r="KG50" s="151"/>
      <c r="KH50" s="152"/>
      <c r="KI50" s="151"/>
      <c r="KJ50" s="152"/>
      <c r="KK50" s="151"/>
      <c r="KL50" s="152"/>
      <c r="KM50" s="151"/>
      <c r="KN50" s="152"/>
      <c r="KO50" s="151"/>
      <c r="KP50" s="152"/>
      <c r="KQ50" s="151"/>
      <c r="KR50" s="152"/>
      <c r="KS50" s="151"/>
      <c r="KT50" s="152"/>
      <c r="KU50" s="151"/>
      <c r="KV50" s="152"/>
      <c r="KW50" s="151"/>
      <c r="KX50" s="152"/>
      <c r="KY50" s="151"/>
      <c r="KZ50" s="152"/>
      <c r="LA50" s="151"/>
      <c r="LB50" s="152"/>
      <c r="LC50" s="151"/>
      <c r="LD50" s="152"/>
      <c r="LE50" s="151"/>
      <c r="LF50" s="152"/>
      <c r="LG50" s="151"/>
      <c r="LH50" s="152"/>
      <c r="LI50" s="151"/>
      <c r="LJ50" s="152"/>
      <c r="LK50" s="151"/>
      <c r="LL50" s="152"/>
      <c r="LM50" s="151"/>
      <c r="LN50" s="152"/>
      <c r="LO50" s="151"/>
      <c r="LP50" s="152"/>
      <c r="LQ50" s="151"/>
      <c r="LR50" s="152"/>
      <c r="LS50" s="151"/>
      <c r="LT50" s="152"/>
      <c r="LU50" s="151"/>
      <c r="LV50" s="152"/>
      <c r="LW50" s="151"/>
      <c r="LX50" s="152"/>
      <c r="LY50" s="151"/>
      <c r="LZ50" s="152"/>
      <c r="MA50" s="151"/>
      <c r="MB50" s="152"/>
      <c r="MC50" s="151"/>
      <c r="MD50" s="152"/>
      <c r="ME50" s="151"/>
      <c r="MF50" s="152"/>
      <c r="MG50" s="151"/>
      <c r="MH50" s="152"/>
      <c r="MI50" s="151"/>
      <c r="MJ50" s="152"/>
      <c r="MK50" s="151"/>
      <c r="ML50" s="152"/>
      <c r="MM50" s="151"/>
      <c r="MN50" s="152"/>
      <c r="MO50" s="151"/>
      <c r="MP50" s="152"/>
      <c r="MQ50" s="151"/>
      <c r="MR50" s="152"/>
      <c r="MS50" s="151"/>
      <c r="MT50" s="152"/>
      <c r="MU50" s="151"/>
      <c r="MV50" s="152"/>
      <c r="MW50" s="151"/>
      <c r="MX50" s="152"/>
      <c r="MY50" s="151"/>
      <c r="MZ50" s="152"/>
      <c r="NA50" s="151"/>
      <c r="NB50" s="152"/>
      <c r="NC50" s="151"/>
      <c r="ND50" s="152"/>
      <c r="NE50" s="151"/>
      <c r="NF50" s="152"/>
      <c r="NG50" s="151"/>
      <c r="NH50" s="152"/>
      <c r="NI50" s="151"/>
      <c r="NJ50" s="152"/>
      <c r="NK50" s="151"/>
      <c r="NL50" s="152"/>
      <c r="NM50" s="151"/>
      <c r="NN50" s="152"/>
      <c r="NO50" s="151"/>
      <c r="NP50" s="152"/>
      <c r="NQ50" s="151"/>
      <c r="NR50" s="152"/>
      <c r="NS50" s="151"/>
      <c r="NT50" s="152"/>
      <c r="NU50" s="151"/>
      <c r="NV50" s="152"/>
      <c r="NW50" s="151"/>
      <c r="NX50" s="152"/>
      <c r="NY50" s="151"/>
      <c r="NZ50" s="152"/>
      <c r="OA50" s="151"/>
      <c r="OB50" s="152"/>
      <c r="OC50" s="151"/>
      <c r="OD50" s="152"/>
      <c r="OE50" s="151"/>
      <c r="OF50" s="152"/>
      <c r="OG50" s="151"/>
      <c r="OH50" s="152"/>
      <c r="OI50" s="151"/>
      <c r="OJ50" s="152"/>
      <c r="OK50" s="151"/>
      <c r="OL50" s="152"/>
      <c r="OM50" s="151"/>
      <c r="ON50" s="152"/>
      <c r="OO50" s="151"/>
      <c r="OP50" s="152"/>
      <c r="OQ50" s="151"/>
      <c r="OR50" s="152"/>
      <c r="OS50" s="151"/>
      <c r="OT50" s="152"/>
      <c r="OU50" s="151"/>
      <c r="OV50" s="152"/>
      <c r="OW50" s="151"/>
      <c r="OX50" s="152"/>
      <c r="OY50" s="151"/>
      <c r="OZ50" s="152"/>
      <c r="PA50" s="151"/>
      <c r="PB50" s="152"/>
      <c r="PC50" s="151"/>
      <c r="PD50" s="152"/>
      <c r="PE50" s="151"/>
      <c r="PF50" s="152"/>
      <c r="PG50" s="151"/>
      <c r="PH50" s="152"/>
      <c r="PI50" s="151"/>
      <c r="PJ50" s="152"/>
      <c r="PK50" s="151"/>
      <c r="PL50" s="152"/>
      <c r="PM50" s="151"/>
      <c r="PN50" s="152"/>
      <c r="PO50" s="151"/>
      <c r="PP50" s="152"/>
      <c r="PQ50" s="151"/>
      <c r="PR50" s="152"/>
      <c r="PS50" s="151"/>
      <c r="PT50" s="152"/>
      <c r="PU50" s="151"/>
      <c r="PV50" s="152"/>
      <c r="PW50" s="151"/>
      <c r="PX50" s="152"/>
      <c r="PY50" s="151"/>
      <c r="PZ50" s="152"/>
      <c r="QA50" s="151"/>
      <c r="QB50" s="152"/>
      <c r="QC50" s="151"/>
      <c r="QD50" s="152"/>
      <c r="QE50" s="151"/>
      <c r="QF50" s="152"/>
      <c r="QG50" s="151"/>
      <c r="QH50" s="152"/>
      <c r="QI50" s="151"/>
      <c r="QJ50" s="152"/>
      <c r="QK50" s="151"/>
      <c r="QL50" s="152"/>
      <c r="QM50" s="151"/>
      <c r="QN50" s="152"/>
      <c r="QO50" s="151"/>
      <c r="QP50" s="152"/>
      <c r="QQ50" s="151"/>
      <c r="QR50" s="152"/>
      <c r="QS50" s="151"/>
      <c r="QT50" s="152"/>
      <c r="QU50" s="151"/>
      <c r="QV50" s="152"/>
      <c r="QW50" s="151"/>
      <c r="QX50" s="152"/>
      <c r="QY50" s="151"/>
      <c r="QZ50" s="152"/>
      <c r="RA50" s="151"/>
      <c r="RB50" s="152"/>
      <c r="RC50" s="151"/>
      <c r="RD50" s="152"/>
      <c r="RE50" s="151"/>
      <c r="RF50" s="152"/>
      <c r="RG50" s="151"/>
      <c r="RH50" s="152"/>
      <c r="RI50" s="151"/>
      <c r="RJ50" s="152"/>
      <c r="RK50" s="151"/>
      <c r="RL50" s="152"/>
      <c r="RM50" s="151"/>
      <c r="RN50" s="152"/>
      <c r="RO50" s="151"/>
      <c r="RP50" s="152"/>
      <c r="RQ50" s="151"/>
      <c r="RR50" s="152"/>
      <c r="RS50" s="151"/>
      <c r="RT50" s="152"/>
      <c r="RU50" s="151"/>
      <c r="RV50" s="152"/>
      <c r="RW50" s="151"/>
      <c r="RX50" s="152"/>
      <c r="RY50" s="151"/>
      <c r="RZ50" s="152"/>
      <c r="SA50" s="151"/>
      <c r="SB50" s="152"/>
      <c r="SC50" s="151"/>
      <c r="SD50" s="152"/>
      <c r="SE50" s="151"/>
      <c r="SF50" s="152"/>
      <c r="SG50" s="151"/>
      <c r="SH50" s="152"/>
      <c r="SI50" s="151"/>
      <c r="SJ50" s="152"/>
      <c r="SK50" s="151"/>
      <c r="SL50" s="152"/>
      <c r="SM50" s="151"/>
      <c r="SN50" s="152"/>
      <c r="SO50" s="151"/>
      <c r="SP50" s="152"/>
      <c r="SQ50" s="151"/>
      <c r="SR50" s="152"/>
      <c r="SS50" s="151"/>
      <c r="ST50" s="152"/>
      <c r="SU50" s="151"/>
      <c r="SV50" s="152"/>
      <c r="SW50" s="151"/>
      <c r="SX50" s="152"/>
      <c r="SY50" s="151"/>
      <c r="SZ50" s="152"/>
      <c r="TA50" s="151"/>
      <c r="TB50" s="152"/>
      <c r="TC50" s="151"/>
      <c r="TD50" s="152"/>
      <c r="TE50" s="151"/>
      <c r="TF50" s="152"/>
      <c r="TG50" s="151"/>
      <c r="TH50" s="152"/>
      <c r="TI50" s="151"/>
      <c r="TJ50" s="152"/>
      <c r="TK50" s="151"/>
      <c r="TL50" s="152"/>
      <c r="TM50" s="151"/>
      <c r="TN50" s="152"/>
      <c r="TO50" s="151"/>
      <c r="TP50" s="152"/>
      <c r="TQ50" s="151"/>
      <c r="TR50" s="152"/>
      <c r="TS50" s="151"/>
      <c r="TT50" s="152"/>
      <c r="TU50" s="151"/>
      <c r="TV50" s="152"/>
      <c r="TW50" s="151"/>
      <c r="TX50" s="152"/>
      <c r="TY50" s="151"/>
      <c r="TZ50" s="152"/>
      <c r="UA50" s="151"/>
      <c r="UB50" s="152"/>
      <c r="UC50" s="151"/>
      <c r="UD50" s="152"/>
      <c r="UE50" s="151"/>
      <c r="UF50" s="152"/>
      <c r="UG50" s="151"/>
      <c r="UH50" s="152"/>
      <c r="UI50" s="151"/>
      <c r="UJ50" s="152"/>
      <c r="UK50" s="151"/>
      <c r="UL50" s="152"/>
      <c r="UM50" s="151"/>
      <c r="UN50" s="152"/>
      <c r="UO50" s="151"/>
      <c r="UP50" s="152"/>
      <c r="UQ50" s="151"/>
      <c r="UR50" s="152"/>
      <c r="US50" s="151"/>
      <c r="UT50" s="152"/>
      <c r="UU50" s="151"/>
      <c r="UV50" s="152"/>
      <c r="UW50" s="151"/>
      <c r="UX50" s="152"/>
      <c r="UY50" s="151"/>
      <c r="UZ50" s="152"/>
      <c r="VA50" s="151"/>
      <c r="VB50" s="152"/>
      <c r="VC50" s="151"/>
      <c r="VD50" s="152"/>
      <c r="VE50" s="151"/>
      <c r="VF50" s="152"/>
      <c r="VG50" s="151"/>
      <c r="VH50" s="152"/>
      <c r="VI50" s="151"/>
      <c r="VJ50" s="152"/>
      <c r="VK50" s="151"/>
      <c r="VL50" s="152"/>
      <c r="VM50" s="151"/>
      <c r="VN50" s="152"/>
      <c r="VO50" s="151"/>
      <c r="VP50" s="152"/>
      <c r="VQ50" s="151"/>
      <c r="VR50" s="152"/>
      <c r="VS50" s="151"/>
      <c r="VT50" s="152"/>
      <c r="VU50" s="151"/>
      <c r="VV50" s="152"/>
      <c r="VW50" s="151"/>
      <c r="VX50" s="152"/>
      <c r="VY50" s="151"/>
      <c r="VZ50" s="152"/>
      <c r="WA50" s="151"/>
      <c r="WB50" s="152"/>
      <c r="WC50" s="151"/>
      <c r="WD50" s="152"/>
      <c r="WE50" s="151"/>
      <c r="WF50" s="152"/>
      <c r="WG50" s="151"/>
      <c r="WH50" s="152"/>
      <c r="WI50" s="151"/>
      <c r="WJ50" s="152"/>
      <c r="WK50" s="151"/>
      <c r="WL50" s="152"/>
      <c r="WM50" s="151"/>
      <c r="WN50" s="152"/>
      <c r="WO50" s="151"/>
      <c r="WP50" s="152"/>
      <c r="WQ50" s="151"/>
      <c r="WR50" s="152"/>
      <c r="WS50" s="151"/>
      <c r="WT50" s="152"/>
      <c r="WU50" s="151"/>
      <c r="WV50" s="152"/>
      <c r="WW50" s="151"/>
      <c r="WX50" s="152"/>
      <c r="WY50" s="151"/>
      <c r="WZ50" s="152"/>
      <c r="XA50" s="151"/>
      <c r="XB50" s="152"/>
      <c r="XC50" s="151"/>
      <c r="XD50" s="152"/>
      <c r="XE50" s="151"/>
      <c r="XF50" s="152"/>
      <c r="XG50" s="151"/>
      <c r="XH50" s="152"/>
      <c r="XI50" s="151"/>
      <c r="XJ50" s="152"/>
      <c r="XK50" s="151"/>
      <c r="XL50" s="152"/>
      <c r="XM50" s="151"/>
      <c r="XN50" s="152"/>
      <c r="XO50" s="151"/>
      <c r="XP50" s="152"/>
      <c r="XQ50" s="151"/>
      <c r="XR50" s="152"/>
      <c r="XS50" s="151"/>
      <c r="XT50" s="152"/>
      <c r="XU50" s="151"/>
      <c r="XV50" s="152"/>
      <c r="XW50" s="151"/>
      <c r="XX50" s="152"/>
      <c r="XY50" s="151"/>
      <c r="XZ50" s="152"/>
      <c r="YA50" s="151"/>
      <c r="YB50" s="152"/>
      <c r="YC50" s="151"/>
      <c r="YD50" s="152"/>
      <c r="YE50" s="151"/>
      <c r="YF50" s="152"/>
      <c r="YG50" s="151"/>
      <c r="YH50" s="152"/>
      <c r="YI50" s="151"/>
    </row>
    <row r="51" spans="1:659" x14ac:dyDescent="0.25">
      <c r="A51" s="186" t="str">
        <f>IF(INFO_VEHICULES!H25="","",INFO_VEHICULES!H25)</f>
        <v>GIM</v>
      </c>
      <c r="B51" s="184">
        <f>IF(INFO_VEHICULES!B25="","",INFO_VEHICULES!B25)</f>
        <v>5607</v>
      </c>
      <c r="C51" s="184" t="str">
        <f>IF(INFO_VEHICULES!C25="","",INFO_VEHICULES!C25)</f>
        <v>DZ-076-WB</v>
      </c>
      <c r="D51" s="182" t="str">
        <f>IF(INFO_VEHICULES!E25="","",INFO_VEHICULES!E25)</f>
        <v>MERCEDES TOURISMO RHD</v>
      </c>
      <c r="E51" s="180">
        <f>IF(INFO_VEHICULES!C25="","",IF(INFO_VEHICULES!D25="","non rensiegner",INFO_VEHICULES!D25))</f>
        <v>59</v>
      </c>
      <c r="F51" s="152"/>
      <c r="G51" s="151" t="str">
        <f>IF([2]BD!AD48=1,VLOOKUP(CONCATENATE(F49,[2]INFO_VEHICULES!A47),[2]BD!AA48:AB10046,2),"")</f>
        <v/>
      </c>
      <c r="H51" s="152"/>
      <c r="I51" s="151"/>
      <c r="J51" s="152"/>
      <c r="K51" s="151"/>
      <c r="L51" s="152"/>
      <c r="M51" s="151"/>
      <c r="N51" s="152"/>
      <c r="O51" s="151"/>
      <c r="P51" s="152"/>
      <c r="Q51" s="151"/>
      <c r="R51" s="152"/>
      <c r="S51" s="151"/>
      <c r="T51" s="152"/>
      <c r="U51" s="151"/>
      <c r="V51" s="152"/>
      <c r="W51" s="151"/>
      <c r="X51" s="152"/>
      <c r="Y51" s="151"/>
      <c r="Z51" s="152"/>
      <c r="AA51" s="151"/>
      <c r="AB51" s="152"/>
      <c r="AC51" s="151"/>
      <c r="AD51" s="152"/>
      <c r="AE51" s="151"/>
      <c r="AF51" s="152"/>
      <c r="AG51" s="151"/>
      <c r="AH51" s="152"/>
      <c r="AI51" s="151"/>
      <c r="AJ51" s="152"/>
      <c r="AK51" s="151"/>
      <c r="AL51" s="152"/>
      <c r="AM51" s="151"/>
      <c r="AN51" s="152"/>
      <c r="AO51" s="151"/>
      <c r="AP51" s="152"/>
      <c r="AQ51" s="151"/>
      <c r="AR51" s="152"/>
      <c r="AS51" s="151"/>
      <c r="AT51" s="152"/>
      <c r="AU51" s="151"/>
      <c r="AV51" s="152"/>
      <c r="AW51" s="151"/>
      <c r="AX51" s="152"/>
      <c r="AY51" s="151"/>
      <c r="AZ51" s="152"/>
      <c r="BA51" s="151"/>
      <c r="BB51" s="152"/>
      <c r="BC51" s="151"/>
      <c r="BD51" s="152"/>
      <c r="BE51" s="151"/>
      <c r="BF51" s="152"/>
      <c r="BG51" s="151"/>
      <c r="BH51" s="152"/>
      <c r="BI51" s="151"/>
      <c r="BJ51" s="152"/>
      <c r="BK51" s="151"/>
      <c r="BL51" s="152"/>
      <c r="BM51" s="151"/>
      <c r="BN51" s="152"/>
      <c r="BO51" s="151"/>
      <c r="BP51" s="152"/>
      <c r="BQ51" s="151"/>
      <c r="BR51" s="152"/>
      <c r="BS51" s="151"/>
      <c r="BT51" s="152"/>
      <c r="BU51" s="151"/>
      <c r="BV51" s="152"/>
      <c r="BW51" s="151"/>
      <c r="BX51" s="152"/>
      <c r="BY51" s="151"/>
      <c r="BZ51" s="152"/>
      <c r="CA51" s="151"/>
      <c r="CB51" s="152"/>
      <c r="CC51" s="151"/>
      <c r="CD51" s="152"/>
      <c r="CE51" s="151"/>
      <c r="CF51" s="152"/>
      <c r="CG51" s="151"/>
      <c r="CH51" s="152"/>
      <c r="CI51" s="151"/>
      <c r="CJ51" s="152"/>
      <c r="CK51" s="151"/>
      <c r="CL51" s="152"/>
      <c r="CM51" s="151"/>
      <c r="CN51" s="152"/>
      <c r="CO51" s="151"/>
      <c r="CP51" s="152"/>
      <c r="CQ51" s="151"/>
      <c r="CR51" s="152"/>
      <c r="CS51" s="151"/>
      <c r="CT51" s="152"/>
      <c r="CU51" s="151"/>
      <c r="CV51" s="152"/>
      <c r="CW51" s="151"/>
      <c r="CX51" s="152"/>
      <c r="CY51" s="151"/>
      <c r="CZ51" s="152"/>
      <c r="DA51" s="151"/>
      <c r="DB51" s="152"/>
      <c r="DC51" s="151"/>
      <c r="DD51" s="152"/>
      <c r="DE51" s="151"/>
      <c r="DF51" s="152"/>
      <c r="DG51" s="151"/>
      <c r="DH51" s="152"/>
      <c r="DI51" s="151"/>
      <c r="DJ51" s="152"/>
      <c r="DK51" s="151"/>
      <c r="DL51" s="152"/>
      <c r="DM51" s="151"/>
      <c r="DN51" s="152"/>
      <c r="DO51" s="151"/>
      <c r="DP51" s="152"/>
      <c r="DQ51" s="151"/>
      <c r="DR51" s="152"/>
      <c r="DS51" s="151"/>
      <c r="DT51" s="152"/>
      <c r="DU51" s="151"/>
      <c r="DV51" s="152"/>
      <c r="DW51" s="151"/>
      <c r="DX51" s="152"/>
      <c r="DY51" s="151"/>
      <c r="DZ51" s="152"/>
      <c r="EA51" s="151"/>
      <c r="EB51" s="152"/>
      <c r="EC51" s="151"/>
      <c r="ED51" s="152"/>
      <c r="EE51" s="151"/>
      <c r="EF51" s="152"/>
      <c r="EG51" s="151"/>
      <c r="EH51" s="152"/>
      <c r="EI51" s="151"/>
      <c r="EJ51" s="152"/>
      <c r="EK51" s="151"/>
      <c r="EL51" s="152"/>
      <c r="EM51" s="151"/>
      <c r="EN51" s="152"/>
      <c r="EO51" s="151"/>
      <c r="EP51" s="152"/>
      <c r="EQ51" s="151"/>
      <c r="ER51" s="152"/>
      <c r="ES51" s="151"/>
      <c r="ET51" s="152"/>
      <c r="EU51" s="151"/>
      <c r="EV51" s="152"/>
      <c r="EW51" s="151"/>
      <c r="EX51" s="152"/>
      <c r="EY51" s="151"/>
      <c r="EZ51" s="152"/>
      <c r="FA51" s="151"/>
      <c r="FB51" s="152"/>
      <c r="FC51" s="151"/>
      <c r="FD51" s="152"/>
      <c r="FE51" s="151"/>
      <c r="FF51" s="152"/>
      <c r="FG51" s="151"/>
      <c r="FH51" s="152"/>
      <c r="FI51" s="151"/>
      <c r="FJ51" s="152"/>
      <c r="FK51" s="151"/>
      <c r="FL51" s="152"/>
      <c r="FM51" s="151"/>
      <c r="FN51" s="152"/>
      <c r="FO51" s="151"/>
      <c r="FP51" s="152"/>
      <c r="FQ51" s="151"/>
      <c r="FR51" s="152"/>
      <c r="FS51" s="151"/>
      <c r="FT51" s="152"/>
      <c r="FU51" s="151"/>
      <c r="FV51" s="152"/>
      <c r="FW51" s="151"/>
      <c r="FX51" s="152"/>
      <c r="FY51" s="151"/>
      <c r="FZ51" s="152"/>
      <c r="GA51" s="151"/>
      <c r="GB51" s="152"/>
      <c r="GC51" s="151"/>
      <c r="GD51" s="152"/>
      <c r="GE51" s="151"/>
      <c r="GF51" s="152"/>
      <c r="GG51" s="151"/>
      <c r="GH51" s="152"/>
      <c r="GI51" s="151"/>
      <c r="GJ51" s="152"/>
      <c r="GK51" s="151"/>
      <c r="GL51" s="152"/>
      <c r="GM51" s="151"/>
      <c r="GN51" s="152"/>
      <c r="GO51" s="151"/>
      <c r="GP51" s="152"/>
      <c r="GQ51" s="151"/>
      <c r="GR51" s="152"/>
      <c r="GS51" s="151"/>
      <c r="GT51" s="152"/>
      <c r="GU51" s="151"/>
      <c r="GV51" s="152"/>
      <c r="GW51" s="151"/>
      <c r="GX51" s="152"/>
      <c r="GY51" s="151"/>
      <c r="GZ51" s="152"/>
      <c r="HA51" s="151"/>
      <c r="HB51" s="152"/>
      <c r="HC51" s="151"/>
      <c r="HD51" s="152"/>
      <c r="HE51" s="151"/>
      <c r="HF51" s="152"/>
      <c r="HG51" s="151"/>
      <c r="HH51" s="152"/>
      <c r="HI51" s="151"/>
      <c r="HJ51" s="152"/>
      <c r="HK51" s="151"/>
      <c r="HL51" s="152"/>
      <c r="HM51" s="151"/>
      <c r="HN51" s="152"/>
      <c r="HO51" s="151"/>
      <c r="HP51" s="152"/>
      <c r="HQ51" s="151"/>
      <c r="HR51" s="152"/>
      <c r="HS51" s="151"/>
      <c r="HT51" s="152"/>
      <c r="HU51" s="151"/>
      <c r="HV51" s="152"/>
      <c r="HW51" s="151"/>
      <c r="HX51" s="152"/>
      <c r="HY51" s="151"/>
      <c r="HZ51" s="152"/>
      <c r="IA51" s="151"/>
      <c r="IB51" s="152"/>
      <c r="IC51" s="151"/>
      <c r="ID51" s="152"/>
      <c r="IE51" s="151"/>
      <c r="IF51" s="152"/>
      <c r="IG51" s="151"/>
      <c r="IH51" s="152"/>
      <c r="II51" s="151"/>
      <c r="IJ51" s="152"/>
      <c r="IK51" s="151"/>
      <c r="IL51" s="152"/>
      <c r="IM51" s="151"/>
      <c r="IN51" s="152"/>
      <c r="IO51" s="151"/>
      <c r="IP51" s="152"/>
      <c r="IQ51" s="151"/>
      <c r="IR51" s="152"/>
      <c r="IS51" s="151"/>
      <c r="IT51" s="152"/>
      <c r="IU51" s="151"/>
      <c r="IV51" s="152"/>
      <c r="IW51" s="151"/>
      <c r="IX51" s="152"/>
      <c r="IY51" s="151"/>
      <c r="IZ51" s="152"/>
      <c r="JA51" s="151"/>
      <c r="JB51" s="152"/>
      <c r="JC51" s="151"/>
      <c r="JD51" s="152"/>
      <c r="JE51" s="151"/>
      <c r="JF51" s="152"/>
      <c r="JG51" s="151"/>
      <c r="JH51" s="152"/>
      <c r="JI51" s="151"/>
      <c r="JJ51" s="152"/>
      <c r="JK51" s="151"/>
      <c r="JL51" s="152"/>
      <c r="JM51" s="151"/>
      <c r="JN51" s="152"/>
      <c r="JO51" s="151"/>
      <c r="JP51" s="152"/>
      <c r="JQ51" s="151"/>
      <c r="JR51" s="152"/>
      <c r="JS51" s="151"/>
      <c r="JT51" s="152"/>
      <c r="JU51" s="151"/>
      <c r="JV51" s="152"/>
      <c r="JW51" s="151"/>
      <c r="JX51" s="152"/>
      <c r="JY51" s="151"/>
      <c r="JZ51" s="152"/>
      <c r="KA51" s="151"/>
      <c r="KB51" s="152"/>
      <c r="KC51" s="151"/>
      <c r="KD51" s="152"/>
      <c r="KE51" s="151"/>
      <c r="KF51" s="152"/>
      <c r="KG51" s="151"/>
      <c r="KH51" s="152"/>
      <c r="KI51" s="151"/>
      <c r="KJ51" s="152"/>
      <c r="KK51" s="151"/>
      <c r="KL51" s="152"/>
      <c r="KM51" s="151"/>
      <c r="KN51" s="152"/>
      <c r="KO51" s="151"/>
      <c r="KP51" s="152"/>
      <c r="KQ51" s="151"/>
      <c r="KR51" s="152"/>
      <c r="KS51" s="151"/>
      <c r="KT51" s="152"/>
      <c r="KU51" s="151"/>
      <c r="KV51" s="152"/>
      <c r="KW51" s="151"/>
      <c r="KX51" s="152"/>
      <c r="KY51" s="151"/>
      <c r="KZ51" s="152"/>
      <c r="LA51" s="151"/>
      <c r="LB51" s="152"/>
      <c r="LC51" s="151"/>
      <c r="LD51" s="152"/>
      <c r="LE51" s="151"/>
      <c r="LF51" s="152"/>
      <c r="LG51" s="151"/>
      <c r="LH51" s="152"/>
      <c r="LI51" s="151"/>
      <c r="LJ51" s="152"/>
      <c r="LK51" s="151"/>
      <c r="LL51" s="152"/>
      <c r="LM51" s="151"/>
      <c r="LN51" s="152"/>
      <c r="LO51" s="151"/>
      <c r="LP51" s="152"/>
      <c r="LQ51" s="151"/>
      <c r="LR51" s="152"/>
      <c r="LS51" s="151"/>
      <c r="LT51" s="152"/>
      <c r="LU51" s="151"/>
      <c r="LV51" s="152"/>
      <c r="LW51" s="151"/>
      <c r="LX51" s="152"/>
      <c r="LY51" s="151"/>
      <c r="LZ51" s="152"/>
      <c r="MA51" s="151"/>
      <c r="MB51" s="152"/>
      <c r="MC51" s="151"/>
      <c r="MD51" s="152"/>
      <c r="ME51" s="151"/>
      <c r="MF51" s="152"/>
      <c r="MG51" s="151"/>
      <c r="MH51" s="152"/>
      <c r="MI51" s="151"/>
      <c r="MJ51" s="152"/>
      <c r="MK51" s="151"/>
      <c r="ML51" s="152"/>
      <c r="MM51" s="151"/>
      <c r="MN51" s="152"/>
      <c r="MO51" s="151"/>
      <c r="MP51" s="152"/>
      <c r="MQ51" s="151"/>
      <c r="MR51" s="152"/>
      <c r="MS51" s="151"/>
      <c r="MT51" s="152"/>
      <c r="MU51" s="151"/>
      <c r="MV51" s="152"/>
      <c r="MW51" s="151"/>
      <c r="MX51" s="152"/>
      <c r="MY51" s="151"/>
      <c r="MZ51" s="152"/>
      <c r="NA51" s="151"/>
      <c r="NB51" s="152"/>
      <c r="NC51" s="151"/>
      <c r="ND51" s="152"/>
      <c r="NE51" s="151"/>
      <c r="NF51" s="152"/>
      <c r="NG51" s="151"/>
      <c r="NH51" s="152"/>
      <c r="NI51" s="151"/>
      <c r="NJ51" s="152"/>
      <c r="NK51" s="151"/>
      <c r="NL51" s="152"/>
      <c r="NM51" s="151"/>
      <c r="NN51" s="152"/>
      <c r="NO51" s="151"/>
      <c r="NP51" s="152"/>
      <c r="NQ51" s="151"/>
      <c r="NR51" s="152"/>
      <c r="NS51" s="151"/>
      <c r="NT51" s="152"/>
      <c r="NU51" s="151"/>
      <c r="NV51" s="152"/>
      <c r="NW51" s="151"/>
      <c r="NX51" s="152"/>
      <c r="NY51" s="151"/>
      <c r="NZ51" s="152"/>
      <c r="OA51" s="151"/>
      <c r="OB51" s="152"/>
      <c r="OC51" s="151"/>
      <c r="OD51" s="152"/>
      <c r="OE51" s="151"/>
      <c r="OF51" s="152"/>
      <c r="OG51" s="151"/>
      <c r="OH51" s="152"/>
      <c r="OI51" s="151"/>
      <c r="OJ51" s="152"/>
      <c r="OK51" s="151"/>
      <c r="OL51" s="152"/>
      <c r="OM51" s="151"/>
      <c r="ON51" s="152"/>
      <c r="OO51" s="151"/>
      <c r="OP51" s="152"/>
      <c r="OQ51" s="151"/>
      <c r="OR51" s="152"/>
      <c r="OS51" s="151"/>
      <c r="OT51" s="152"/>
      <c r="OU51" s="151"/>
      <c r="OV51" s="152"/>
      <c r="OW51" s="151"/>
      <c r="OX51" s="152"/>
      <c r="OY51" s="151"/>
      <c r="OZ51" s="152"/>
      <c r="PA51" s="151"/>
      <c r="PB51" s="152"/>
      <c r="PC51" s="151"/>
      <c r="PD51" s="152"/>
      <c r="PE51" s="151"/>
      <c r="PF51" s="152"/>
      <c r="PG51" s="151"/>
      <c r="PH51" s="152"/>
      <c r="PI51" s="151"/>
      <c r="PJ51" s="152"/>
      <c r="PK51" s="151"/>
      <c r="PL51" s="152"/>
      <c r="PM51" s="151"/>
      <c r="PN51" s="152"/>
      <c r="PO51" s="151"/>
      <c r="PP51" s="152"/>
      <c r="PQ51" s="151"/>
      <c r="PR51" s="152"/>
      <c r="PS51" s="151"/>
      <c r="PT51" s="152"/>
      <c r="PU51" s="151"/>
      <c r="PV51" s="152"/>
      <c r="PW51" s="151"/>
      <c r="PX51" s="152"/>
      <c r="PY51" s="151"/>
      <c r="PZ51" s="152"/>
      <c r="QA51" s="151"/>
      <c r="QB51" s="152"/>
      <c r="QC51" s="151"/>
      <c r="QD51" s="152"/>
      <c r="QE51" s="151"/>
      <c r="QF51" s="152"/>
      <c r="QG51" s="151"/>
      <c r="QH51" s="152"/>
      <c r="QI51" s="151"/>
      <c r="QJ51" s="152"/>
      <c r="QK51" s="151"/>
      <c r="QL51" s="152"/>
      <c r="QM51" s="151"/>
      <c r="QN51" s="152"/>
      <c r="QO51" s="151"/>
      <c r="QP51" s="152"/>
      <c r="QQ51" s="151"/>
      <c r="QR51" s="152"/>
      <c r="QS51" s="151"/>
      <c r="QT51" s="152"/>
      <c r="QU51" s="151"/>
      <c r="QV51" s="152"/>
      <c r="QW51" s="151"/>
      <c r="QX51" s="152"/>
      <c r="QY51" s="151"/>
      <c r="QZ51" s="152"/>
      <c r="RA51" s="151"/>
      <c r="RB51" s="152"/>
      <c r="RC51" s="151"/>
      <c r="RD51" s="152"/>
      <c r="RE51" s="151"/>
      <c r="RF51" s="152"/>
      <c r="RG51" s="151"/>
      <c r="RH51" s="152"/>
      <c r="RI51" s="151"/>
      <c r="RJ51" s="152"/>
      <c r="RK51" s="151"/>
      <c r="RL51" s="152"/>
      <c r="RM51" s="151"/>
      <c r="RN51" s="152"/>
      <c r="RO51" s="151"/>
      <c r="RP51" s="152"/>
      <c r="RQ51" s="151"/>
      <c r="RR51" s="152"/>
      <c r="RS51" s="151"/>
      <c r="RT51" s="152"/>
      <c r="RU51" s="151"/>
      <c r="RV51" s="152"/>
      <c r="RW51" s="151"/>
      <c r="RX51" s="152"/>
      <c r="RY51" s="151"/>
      <c r="RZ51" s="152"/>
      <c r="SA51" s="151"/>
      <c r="SB51" s="152"/>
      <c r="SC51" s="151"/>
      <c r="SD51" s="152"/>
      <c r="SE51" s="151"/>
      <c r="SF51" s="152"/>
      <c r="SG51" s="151"/>
      <c r="SH51" s="152"/>
      <c r="SI51" s="151"/>
      <c r="SJ51" s="152"/>
      <c r="SK51" s="151"/>
      <c r="SL51" s="152"/>
      <c r="SM51" s="151"/>
      <c r="SN51" s="152"/>
      <c r="SO51" s="151"/>
      <c r="SP51" s="152"/>
      <c r="SQ51" s="151"/>
      <c r="SR51" s="152"/>
      <c r="SS51" s="151"/>
      <c r="ST51" s="152"/>
      <c r="SU51" s="151"/>
      <c r="SV51" s="152"/>
      <c r="SW51" s="151"/>
      <c r="SX51" s="152"/>
      <c r="SY51" s="151"/>
      <c r="SZ51" s="152"/>
      <c r="TA51" s="151"/>
      <c r="TB51" s="152"/>
      <c r="TC51" s="151"/>
      <c r="TD51" s="152"/>
      <c r="TE51" s="151"/>
      <c r="TF51" s="152"/>
      <c r="TG51" s="151"/>
      <c r="TH51" s="152"/>
      <c r="TI51" s="151"/>
      <c r="TJ51" s="152"/>
      <c r="TK51" s="151"/>
      <c r="TL51" s="152"/>
      <c r="TM51" s="151"/>
      <c r="TN51" s="152"/>
      <c r="TO51" s="151"/>
      <c r="TP51" s="152"/>
      <c r="TQ51" s="151"/>
      <c r="TR51" s="152"/>
      <c r="TS51" s="151"/>
      <c r="TT51" s="152"/>
      <c r="TU51" s="151"/>
      <c r="TV51" s="152"/>
      <c r="TW51" s="151"/>
      <c r="TX51" s="152"/>
      <c r="TY51" s="151"/>
      <c r="TZ51" s="152"/>
      <c r="UA51" s="151"/>
      <c r="UB51" s="152"/>
      <c r="UC51" s="151"/>
      <c r="UD51" s="152"/>
      <c r="UE51" s="151"/>
      <c r="UF51" s="152"/>
      <c r="UG51" s="151"/>
      <c r="UH51" s="152"/>
      <c r="UI51" s="151"/>
      <c r="UJ51" s="152"/>
      <c r="UK51" s="151"/>
      <c r="UL51" s="152"/>
      <c r="UM51" s="151"/>
      <c r="UN51" s="152"/>
      <c r="UO51" s="151"/>
      <c r="UP51" s="152"/>
      <c r="UQ51" s="151"/>
      <c r="UR51" s="152"/>
      <c r="US51" s="151"/>
      <c r="UT51" s="152"/>
      <c r="UU51" s="151"/>
      <c r="UV51" s="152"/>
      <c r="UW51" s="151"/>
      <c r="UX51" s="152"/>
      <c r="UY51" s="151"/>
      <c r="UZ51" s="152"/>
      <c r="VA51" s="151"/>
      <c r="VB51" s="152"/>
      <c r="VC51" s="151"/>
      <c r="VD51" s="152"/>
      <c r="VE51" s="151"/>
      <c r="VF51" s="152"/>
      <c r="VG51" s="151"/>
      <c r="VH51" s="152"/>
      <c r="VI51" s="151"/>
      <c r="VJ51" s="152"/>
      <c r="VK51" s="151"/>
      <c r="VL51" s="152"/>
      <c r="VM51" s="151"/>
      <c r="VN51" s="152"/>
      <c r="VO51" s="151"/>
      <c r="VP51" s="152"/>
      <c r="VQ51" s="151"/>
      <c r="VR51" s="152"/>
      <c r="VS51" s="151"/>
      <c r="VT51" s="152"/>
      <c r="VU51" s="151"/>
      <c r="VV51" s="152"/>
      <c r="VW51" s="151"/>
      <c r="VX51" s="152"/>
      <c r="VY51" s="151"/>
      <c r="VZ51" s="152"/>
      <c r="WA51" s="151"/>
      <c r="WB51" s="152"/>
      <c r="WC51" s="151"/>
      <c r="WD51" s="152"/>
      <c r="WE51" s="151"/>
      <c r="WF51" s="152"/>
      <c r="WG51" s="151"/>
      <c r="WH51" s="152"/>
      <c r="WI51" s="151"/>
      <c r="WJ51" s="152"/>
      <c r="WK51" s="151"/>
      <c r="WL51" s="152"/>
      <c r="WM51" s="151"/>
      <c r="WN51" s="152"/>
      <c r="WO51" s="151"/>
      <c r="WP51" s="152"/>
      <c r="WQ51" s="151"/>
      <c r="WR51" s="152"/>
      <c r="WS51" s="151"/>
      <c r="WT51" s="152"/>
      <c r="WU51" s="151"/>
      <c r="WV51" s="152"/>
      <c r="WW51" s="151"/>
      <c r="WX51" s="152"/>
      <c r="WY51" s="151"/>
      <c r="WZ51" s="152"/>
      <c r="XA51" s="151"/>
      <c r="XB51" s="152"/>
      <c r="XC51" s="151"/>
      <c r="XD51" s="152"/>
      <c r="XE51" s="151"/>
      <c r="XF51" s="152"/>
      <c r="XG51" s="151"/>
      <c r="XH51" s="152"/>
      <c r="XI51" s="151"/>
      <c r="XJ51" s="152"/>
      <c r="XK51" s="151"/>
      <c r="XL51" s="152"/>
      <c r="XM51" s="151"/>
      <c r="XN51" s="152"/>
      <c r="XO51" s="151"/>
      <c r="XP51" s="152"/>
      <c r="XQ51" s="151"/>
      <c r="XR51" s="152"/>
      <c r="XS51" s="151"/>
      <c r="XT51" s="152"/>
      <c r="XU51" s="151"/>
      <c r="XV51" s="152"/>
      <c r="XW51" s="151"/>
      <c r="XX51" s="152"/>
      <c r="XY51" s="151"/>
      <c r="XZ51" s="152"/>
      <c r="YA51" s="151"/>
      <c r="YB51" s="152"/>
      <c r="YC51" s="151"/>
      <c r="YD51" s="152"/>
      <c r="YE51" s="151"/>
      <c r="YF51" s="152"/>
      <c r="YG51" s="151"/>
      <c r="YH51" s="152"/>
      <c r="YI51" s="151"/>
    </row>
    <row r="52" spans="1:659" x14ac:dyDescent="0.25">
      <c r="A52" s="179"/>
      <c r="B52" s="185"/>
      <c r="C52" s="185"/>
      <c r="D52" s="183"/>
      <c r="E52" s="181"/>
      <c r="F52" s="152"/>
      <c r="G52" s="151"/>
      <c r="H52" s="152"/>
      <c r="I52" s="151"/>
      <c r="J52" s="152"/>
      <c r="K52" s="151"/>
      <c r="L52" s="152"/>
      <c r="M52" s="151"/>
      <c r="N52" s="152"/>
      <c r="O52" s="151"/>
      <c r="P52" s="152"/>
      <c r="Q52" s="151"/>
      <c r="R52" s="152"/>
      <c r="S52" s="151"/>
      <c r="T52" s="152"/>
      <c r="U52" s="151"/>
      <c r="V52" s="152"/>
      <c r="W52" s="151"/>
      <c r="X52" s="152"/>
      <c r="Y52" s="151"/>
      <c r="Z52" s="152"/>
      <c r="AA52" s="151"/>
      <c r="AB52" s="152"/>
      <c r="AC52" s="151"/>
      <c r="AD52" s="152"/>
      <c r="AE52" s="151"/>
      <c r="AF52" s="152"/>
      <c r="AG52" s="151"/>
      <c r="AH52" s="152"/>
      <c r="AI52" s="151"/>
      <c r="AJ52" s="152"/>
      <c r="AK52" s="151"/>
      <c r="AL52" s="152"/>
      <c r="AM52" s="151"/>
      <c r="AN52" s="152"/>
      <c r="AO52" s="151"/>
      <c r="AP52" s="152"/>
      <c r="AQ52" s="151"/>
      <c r="AR52" s="152"/>
      <c r="AS52" s="151"/>
      <c r="AT52" s="152"/>
      <c r="AU52" s="151"/>
      <c r="AV52" s="152"/>
      <c r="AW52" s="151"/>
      <c r="AX52" s="152"/>
      <c r="AY52" s="151"/>
      <c r="AZ52" s="152"/>
      <c r="BA52" s="151"/>
      <c r="BB52" s="152"/>
      <c r="BC52" s="151"/>
      <c r="BD52" s="152"/>
      <c r="BE52" s="151"/>
      <c r="BF52" s="152"/>
      <c r="BG52" s="151"/>
      <c r="BH52" s="152"/>
      <c r="BI52" s="151"/>
      <c r="BJ52" s="152"/>
      <c r="BK52" s="151"/>
      <c r="BL52" s="152"/>
      <c r="BM52" s="151"/>
      <c r="BN52" s="152"/>
      <c r="BO52" s="151"/>
      <c r="BP52" s="152"/>
      <c r="BQ52" s="151"/>
      <c r="BR52" s="152"/>
      <c r="BS52" s="151"/>
      <c r="BT52" s="152"/>
      <c r="BU52" s="151"/>
      <c r="BV52" s="152"/>
      <c r="BW52" s="151"/>
      <c r="BX52" s="152"/>
      <c r="BY52" s="151"/>
      <c r="BZ52" s="152"/>
      <c r="CA52" s="151"/>
      <c r="CB52" s="152"/>
      <c r="CC52" s="151"/>
      <c r="CD52" s="152"/>
      <c r="CE52" s="151"/>
      <c r="CF52" s="152"/>
      <c r="CG52" s="151"/>
      <c r="CH52" s="152"/>
      <c r="CI52" s="151"/>
      <c r="CJ52" s="152"/>
      <c r="CK52" s="151"/>
      <c r="CL52" s="152"/>
      <c r="CM52" s="151"/>
      <c r="CN52" s="152"/>
      <c r="CO52" s="151"/>
      <c r="CP52" s="152"/>
      <c r="CQ52" s="151"/>
      <c r="CR52" s="152"/>
      <c r="CS52" s="151"/>
      <c r="CT52" s="152"/>
      <c r="CU52" s="151"/>
      <c r="CV52" s="152"/>
      <c r="CW52" s="151"/>
      <c r="CX52" s="152"/>
      <c r="CY52" s="151"/>
      <c r="CZ52" s="152"/>
      <c r="DA52" s="151"/>
      <c r="DB52" s="152"/>
      <c r="DC52" s="151"/>
      <c r="DD52" s="152"/>
      <c r="DE52" s="151"/>
      <c r="DF52" s="152"/>
      <c r="DG52" s="151"/>
      <c r="DH52" s="152"/>
      <c r="DI52" s="151"/>
      <c r="DJ52" s="152"/>
      <c r="DK52" s="151"/>
      <c r="DL52" s="152"/>
      <c r="DM52" s="151"/>
      <c r="DN52" s="152"/>
      <c r="DO52" s="151"/>
      <c r="DP52" s="152"/>
      <c r="DQ52" s="151"/>
      <c r="DR52" s="152"/>
      <c r="DS52" s="151"/>
      <c r="DT52" s="152"/>
      <c r="DU52" s="151"/>
      <c r="DV52" s="152"/>
      <c r="DW52" s="151"/>
      <c r="DX52" s="152"/>
      <c r="DY52" s="151"/>
      <c r="DZ52" s="152"/>
      <c r="EA52" s="151"/>
      <c r="EB52" s="152"/>
      <c r="EC52" s="151"/>
      <c r="ED52" s="152"/>
      <c r="EE52" s="151"/>
      <c r="EF52" s="152"/>
      <c r="EG52" s="151"/>
      <c r="EH52" s="152"/>
      <c r="EI52" s="151"/>
      <c r="EJ52" s="152"/>
      <c r="EK52" s="151"/>
      <c r="EL52" s="152"/>
      <c r="EM52" s="151"/>
      <c r="EN52" s="152"/>
      <c r="EO52" s="151"/>
      <c r="EP52" s="152"/>
      <c r="EQ52" s="151"/>
      <c r="ER52" s="152"/>
      <c r="ES52" s="151"/>
      <c r="ET52" s="152"/>
      <c r="EU52" s="151"/>
      <c r="EV52" s="152"/>
      <c r="EW52" s="151"/>
      <c r="EX52" s="152"/>
      <c r="EY52" s="151"/>
      <c r="EZ52" s="152"/>
      <c r="FA52" s="151"/>
      <c r="FB52" s="152"/>
      <c r="FC52" s="151"/>
      <c r="FD52" s="152"/>
      <c r="FE52" s="151"/>
      <c r="FF52" s="152"/>
      <c r="FG52" s="151"/>
      <c r="FH52" s="152"/>
      <c r="FI52" s="151"/>
      <c r="FJ52" s="152"/>
      <c r="FK52" s="151"/>
      <c r="FL52" s="152"/>
      <c r="FM52" s="151"/>
      <c r="FN52" s="152"/>
      <c r="FO52" s="151"/>
      <c r="FP52" s="152"/>
      <c r="FQ52" s="151"/>
      <c r="FR52" s="152"/>
      <c r="FS52" s="151"/>
      <c r="FT52" s="152"/>
      <c r="FU52" s="151"/>
      <c r="FV52" s="152"/>
      <c r="FW52" s="151"/>
      <c r="FX52" s="152"/>
      <c r="FY52" s="151"/>
      <c r="FZ52" s="152"/>
      <c r="GA52" s="151"/>
      <c r="GB52" s="152"/>
      <c r="GC52" s="151"/>
      <c r="GD52" s="152"/>
      <c r="GE52" s="151"/>
      <c r="GF52" s="152"/>
      <c r="GG52" s="151"/>
      <c r="GH52" s="152"/>
      <c r="GI52" s="151"/>
      <c r="GJ52" s="152"/>
      <c r="GK52" s="151"/>
      <c r="GL52" s="152"/>
      <c r="GM52" s="151"/>
      <c r="GN52" s="152"/>
      <c r="GO52" s="151"/>
      <c r="GP52" s="152"/>
      <c r="GQ52" s="151"/>
      <c r="GR52" s="152"/>
      <c r="GS52" s="151"/>
      <c r="GT52" s="152"/>
      <c r="GU52" s="151"/>
      <c r="GV52" s="152"/>
      <c r="GW52" s="151"/>
      <c r="GX52" s="152"/>
      <c r="GY52" s="151"/>
      <c r="GZ52" s="152"/>
      <c r="HA52" s="151"/>
      <c r="HB52" s="152"/>
      <c r="HC52" s="151"/>
      <c r="HD52" s="152"/>
      <c r="HE52" s="151"/>
      <c r="HF52" s="152"/>
      <c r="HG52" s="151"/>
      <c r="HH52" s="152"/>
      <c r="HI52" s="151"/>
      <c r="HJ52" s="152"/>
      <c r="HK52" s="151"/>
      <c r="HL52" s="152"/>
      <c r="HM52" s="151"/>
      <c r="HN52" s="152"/>
      <c r="HO52" s="151"/>
      <c r="HP52" s="152"/>
      <c r="HQ52" s="151"/>
      <c r="HR52" s="152"/>
      <c r="HS52" s="151"/>
      <c r="HT52" s="152"/>
      <c r="HU52" s="151"/>
      <c r="HV52" s="152"/>
      <c r="HW52" s="151"/>
      <c r="HX52" s="152"/>
      <c r="HY52" s="151"/>
      <c r="HZ52" s="152"/>
      <c r="IA52" s="151"/>
      <c r="IB52" s="152"/>
      <c r="IC52" s="151"/>
      <c r="ID52" s="152"/>
      <c r="IE52" s="151"/>
      <c r="IF52" s="152"/>
      <c r="IG52" s="151"/>
      <c r="IH52" s="152"/>
      <c r="II52" s="151"/>
      <c r="IJ52" s="152"/>
      <c r="IK52" s="151"/>
      <c r="IL52" s="152"/>
      <c r="IM52" s="151"/>
      <c r="IN52" s="152"/>
      <c r="IO52" s="151"/>
      <c r="IP52" s="152"/>
      <c r="IQ52" s="151"/>
      <c r="IR52" s="152"/>
      <c r="IS52" s="151"/>
      <c r="IT52" s="152"/>
      <c r="IU52" s="151"/>
      <c r="IV52" s="152"/>
      <c r="IW52" s="151"/>
      <c r="IX52" s="152"/>
      <c r="IY52" s="151"/>
      <c r="IZ52" s="152"/>
      <c r="JA52" s="151"/>
      <c r="JB52" s="152"/>
      <c r="JC52" s="151"/>
      <c r="JD52" s="152"/>
      <c r="JE52" s="151"/>
      <c r="JF52" s="152"/>
      <c r="JG52" s="151"/>
      <c r="JH52" s="152"/>
      <c r="JI52" s="151"/>
      <c r="JJ52" s="152"/>
      <c r="JK52" s="151"/>
      <c r="JL52" s="152"/>
      <c r="JM52" s="151"/>
      <c r="JN52" s="152"/>
      <c r="JO52" s="151"/>
      <c r="JP52" s="152"/>
      <c r="JQ52" s="151"/>
      <c r="JR52" s="152"/>
      <c r="JS52" s="151"/>
      <c r="JT52" s="152"/>
      <c r="JU52" s="151"/>
      <c r="JV52" s="152"/>
      <c r="JW52" s="151"/>
      <c r="JX52" s="152"/>
      <c r="JY52" s="151"/>
      <c r="JZ52" s="152"/>
      <c r="KA52" s="151"/>
      <c r="KB52" s="152"/>
      <c r="KC52" s="151"/>
      <c r="KD52" s="152"/>
      <c r="KE52" s="151"/>
      <c r="KF52" s="152"/>
      <c r="KG52" s="151"/>
      <c r="KH52" s="152"/>
      <c r="KI52" s="151"/>
      <c r="KJ52" s="152"/>
      <c r="KK52" s="151"/>
      <c r="KL52" s="152"/>
      <c r="KM52" s="151"/>
      <c r="KN52" s="152"/>
      <c r="KO52" s="151"/>
      <c r="KP52" s="152"/>
      <c r="KQ52" s="151"/>
      <c r="KR52" s="152"/>
      <c r="KS52" s="151"/>
      <c r="KT52" s="152"/>
      <c r="KU52" s="151"/>
      <c r="KV52" s="152"/>
      <c r="KW52" s="151"/>
      <c r="KX52" s="152"/>
      <c r="KY52" s="151"/>
      <c r="KZ52" s="152"/>
      <c r="LA52" s="151"/>
      <c r="LB52" s="152"/>
      <c r="LC52" s="151"/>
      <c r="LD52" s="152"/>
      <c r="LE52" s="151"/>
      <c r="LF52" s="152"/>
      <c r="LG52" s="151"/>
      <c r="LH52" s="152"/>
      <c r="LI52" s="151"/>
      <c r="LJ52" s="152"/>
      <c r="LK52" s="151"/>
      <c r="LL52" s="152"/>
      <c r="LM52" s="151"/>
      <c r="LN52" s="152"/>
      <c r="LO52" s="151"/>
      <c r="LP52" s="152"/>
      <c r="LQ52" s="151"/>
      <c r="LR52" s="152"/>
      <c r="LS52" s="151"/>
      <c r="LT52" s="152"/>
      <c r="LU52" s="151"/>
      <c r="LV52" s="152"/>
      <c r="LW52" s="151"/>
      <c r="LX52" s="152"/>
      <c r="LY52" s="151"/>
      <c r="LZ52" s="152"/>
      <c r="MA52" s="151"/>
      <c r="MB52" s="152"/>
      <c r="MC52" s="151"/>
      <c r="MD52" s="152"/>
      <c r="ME52" s="151"/>
      <c r="MF52" s="152"/>
      <c r="MG52" s="151"/>
      <c r="MH52" s="152"/>
      <c r="MI52" s="151"/>
      <c r="MJ52" s="152"/>
      <c r="MK52" s="151"/>
      <c r="ML52" s="152"/>
      <c r="MM52" s="151"/>
      <c r="MN52" s="152"/>
      <c r="MO52" s="151"/>
      <c r="MP52" s="152"/>
      <c r="MQ52" s="151"/>
      <c r="MR52" s="152"/>
      <c r="MS52" s="151"/>
      <c r="MT52" s="152"/>
      <c r="MU52" s="151"/>
      <c r="MV52" s="152"/>
      <c r="MW52" s="151"/>
      <c r="MX52" s="152"/>
      <c r="MY52" s="151"/>
      <c r="MZ52" s="152"/>
      <c r="NA52" s="151"/>
      <c r="NB52" s="152"/>
      <c r="NC52" s="151"/>
      <c r="ND52" s="152"/>
      <c r="NE52" s="151"/>
      <c r="NF52" s="152"/>
      <c r="NG52" s="151"/>
      <c r="NH52" s="152"/>
      <c r="NI52" s="151"/>
      <c r="NJ52" s="152"/>
      <c r="NK52" s="151"/>
      <c r="NL52" s="152"/>
      <c r="NM52" s="151"/>
      <c r="NN52" s="152"/>
      <c r="NO52" s="151"/>
      <c r="NP52" s="152"/>
      <c r="NQ52" s="151"/>
      <c r="NR52" s="152"/>
      <c r="NS52" s="151"/>
      <c r="NT52" s="152"/>
      <c r="NU52" s="151"/>
      <c r="NV52" s="152"/>
      <c r="NW52" s="151"/>
      <c r="NX52" s="152"/>
      <c r="NY52" s="151"/>
      <c r="NZ52" s="152"/>
      <c r="OA52" s="151"/>
      <c r="OB52" s="152"/>
      <c r="OC52" s="151"/>
      <c r="OD52" s="152"/>
      <c r="OE52" s="151"/>
      <c r="OF52" s="152"/>
      <c r="OG52" s="151"/>
      <c r="OH52" s="152"/>
      <c r="OI52" s="151"/>
      <c r="OJ52" s="152"/>
      <c r="OK52" s="151"/>
      <c r="OL52" s="152"/>
      <c r="OM52" s="151"/>
      <c r="ON52" s="152"/>
      <c r="OO52" s="151"/>
      <c r="OP52" s="152"/>
      <c r="OQ52" s="151"/>
      <c r="OR52" s="152"/>
      <c r="OS52" s="151"/>
      <c r="OT52" s="152"/>
      <c r="OU52" s="151"/>
      <c r="OV52" s="152"/>
      <c r="OW52" s="151"/>
      <c r="OX52" s="152"/>
      <c r="OY52" s="151"/>
      <c r="OZ52" s="152"/>
      <c r="PA52" s="151"/>
      <c r="PB52" s="152"/>
      <c r="PC52" s="151"/>
      <c r="PD52" s="152"/>
      <c r="PE52" s="151"/>
      <c r="PF52" s="152"/>
      <c r="PG52" s="151"/>
      <c r="PH52" s="152"/>
      <c r="PI52" s="151"/>
      <c r="PJ52" s="152"/>
      <c r="PK52" s="151"/>
      <c r="PL52" s="152"/>
      <c r="PM52" s="151"/>
      <c r="PN52" s="152"/>
      <c r="PO52" s="151"/>
      <c r="PP52" s="152"/>
      <c r="PQ52" s="151"/>
      <c r="PR52" s="152"/>
      <c r="PS52" s="151"/>
      <c r="PT52" s="152"/>
      <c r="PU52" s="151"/>
      <c r="PV52" s="152"/>
      <c r="PW52" s="151"/>
      <c r="PX52" s="152"/>
      <c r="PY52" s="151"/>
      <c r="PZ52" s="152"/>
      <c r="QA52" s="151"/>
      <c r="QB52" s="152"/>
      <c r="QC52" s="151"/>
      <c r="QD52" s="152"/>
      <c r="QE52" s="151"/>
      <c r="QF52" s="152"/>
      <c r="QG52" s="151"/>
      <c r="QH52" s="152"/>
      <c r="QI52" s="151"/>
      <c r="QJ52" s="152"/>
      <c r="QK52" s="151"/>
      <c r="QL52" s="152"/>
      <c r="QM52" s="151"/>
      <c r="QN52" s="152"/>
      <c r="QO52" s="151"/>
      <c r="QP52" s="152"/>
      <c r="QQ52" s="151"/>
      <c r="QR52" s="152"/>
      <c r="QS52" s="151"/>
      <c r="QT52" s="152"/>
      <c r="QU52" s="151"/>
      <c r="QV52" s="152"/>
      <c r="QW52" s="151"/>
      <c r="QX52" s="152"/>
      <c r="QY52" s="151"/>
      <c r="QZ52" s="152"/>
      <c r="RA52" s="151"/>
      <c r="RB52" s="152"/>
      <c r="RC52" s="151"/>
      <c r="RD52" s="152"/>
      <c r="RE52" s="151"/>
      <c r="RF52" s="152"/>
      <c r="RG52" s="151"/>
      <c r="RH52" s="152"/>
      <c r="RI52" s="151"/>
      <c r="RJ52" s="152"/>
      <c r="RK52" s="151"/>
      <c r="RL52" s="152"/>
      <c r="RM52" s="151"/>
      <c r="RN52" s="152"/>
      <c r="RO52" s="151"/>
      <c r="RP52" s="152"/>
      <c r="RQ52" s="151"/>
      <c r="RR52" s="152"/>
      <c r="RS52" s="151"/>
      <c r="RT52" s="152"/>
      <c r="RU52" s="151"/>
      <c r="RV52" s="152"/>
      <c r="RW52" s="151"/>
      <c r="RX52" s="152"/>
      <c r="RY52" s="151"/>
      <c r="RZ52" s="152"/>
      <c r="SA52" s="151"/>
      <c r="SB52" s="152"/>
      <c r="SC52" s="151"/>
      <c r="SD52" s="152"/>
      <c r="SE52" s="151"/>
      <c r="SF52" s="152"/>
      <c r="SG52" s="151"/>
      <c r="SH52" s="152"/>
      <c r="SI52" s="151"/>
      <c r="SJ52" s="152"/>
      <c r="SK52" s="151"/>
      <c r="SL52" s="152"/>
      <c r="SM52" s="151"/>
      <c r="SN52" s="152"/>
      <c r="SO52" s="151"/>
      <c r="SP52" s="152"/>
      <c r="SQ52" s="151"/>
      <c r="SR52" s="152"/>
      <c r="SS52" s="151"/>
      <c r="ST52" s="152"/>
      <c r="SU52" s="151"/>
      <c r="SV52" s="152"/>
      <c r="SW52" s="151"/>
      <c r="SX52" s="152"/>
      <c r="SY52" s="151"/>
      <c r="SZ52" s="152"/>
      <c r="TA52" s="151"/>
      <c r="TB52" s="152"/>
      <c r="TC52" s="151"/>
      <c r="TD52" s="152"/>
      <c r="TE52" s="151"/>
      <c r="TF52" s="152"/>
      <c r="TG52" s="151"/>
      <c r="TH52" s="152"/>
      <c r="TI52" s="151"/>
      <c r="TJ52" s="152"/>
      <c r="TK52" s="151"/>
      <c r="TL52" s="152"/>
      <c r="TM52" s="151"/>
      <c r="TN52" s="152"/>
      <c r="TO52" s="151"/>
      <c r="TP52" s="152"/>
      <c r="TQ52" s="151"/>
      <c r="TR52" s="152"/>
      <c r="TS52" s="151"/>
      <c r="TT52" s="152"/>
      <c r="TU52" s="151"/>
      <c r="TV52" s="152"/>
      <c r="TW52" s="151"/>
      <c r="TX52" s="152"/>
      <c r="TY52" s="151"/>
      <c r="TZ52" s="152"/>
      <c r="UA52" s="151"/>
      <c r="UB52" s="152"/>
      <c r="UC52" s="151"/>
      <c r="UD52" s="152"/>
      <c r="UE52" s="151"/>
      <c r="UF52" s="152"/>
      <c r="UG52" s="151"/>
      <c r="UH52" s="152"/>
      <c r="UI52" s="151"/>
      <c r="UJ52" s="152"/>
      <c r="UK52" s="151"/>
      <c r="UL52" s="152"/>
      <c r="UM52" s="151"/>
      <c r="UN52" s="152"/>
      <c r="UO52" s="151"/>
      <c r="UP52" s="152"/>
      <c r="UQ52" s="151"/>
      <c r="UR52" s="152"/>
      <c r="US52" s="151"/>
      <c r="UT52" s="152"/>
      <c r="UU52" s="151"/>
      <c r="UV52" s="152"/>
      <c r="UW52" s="151"/>
      <c r="UX52" s="152"/>
      <c r="UY52" s="151"/>
      <c r="UZ52" s="152"/>
      <c r="VA52" s="151"/>
      <c r="VB52" s="152"/>
      <c r="VC52" s="151"/>
      <c r="VD52" s="152"/>
      <c r="VE52" s="151"/>
      <c r="VF52" s="152"/>
      <c r="VG52" s="151"/>
      <c r="VH52" s="152"/>
      <c r="VI52" s="151"/>
      <c r="VJ52" s="152"/>
      <c r="VK52" s="151"/>
      <c r="VL52" s="152"/>
      <c r="VM52" s="151"/>
      <c r="VN52" s="152"/>
      <c r="VO52" s="151"/>
      <c r="VP52" s="152"/>
      <c r="VQ52" s="151"/>
      <c r="VR52" s="152"/>
      <c r="VS52" s="151"/>
      <c r="VT52" s="152"/>
      <c r="VU52" s="151"/>
      <c r="VV52" s="152"/>
      <c r="VW52" s="151"/>
      <c r="VX52" s="152"/>
      <c r="VY52" s="151"/>
      <c r="VZ52" s="152"/>
      <c r="WA52" s="151"/>
      <c r="WB52" s="152"/>
      <c r="WC52" s="151"/>
      <c r="WD52" s="152"/>
      <c r="WE52" s="151"/>
      <c r="WF52" s="152"/>
      <c r="WG52" s="151"/>
      <c r="WH52" s="152"/>
      <c r="WI52" s="151"/>
      <c r="WJ52" s="152"/>
      <c r="WK52" s="151"/>
      <c r="WL52" s="152"/>
      <c r="WM52" s="151"/>
      <c r="WN52" s="152"/>
      <c r="WO52" s="151"/>
      <c r="WP52" s="152"/>
      <c r="WQ52" s="151"/>
      <c r="WR52" s="152"/>
      <c r="WS52" s="151"/>
      <c r="WT52" s="152"/>
      <c r="WU52" s="151"/>
      <c r="WV52" s="152"/>
      <c r="WW52" s="151"/>
      <c r="WX52" s="152"/>
      <c r="WY52" s="151"/>
      <c r="WZ52" s="152"/>
      <c r="XA52" s="151"/>
      <c r="XB52" s="152"/>
      <c r="XC52" s="151"/>
      <c r="XD52" s="152"/>
      <c r="XE52" s="151"/>
      <c r="XF52" s="152"/>
      <c r="XG52" s="151"/>
      <c r="XH52" s="152"/>
      <c r="XI52" s="151"/>
      <c r="XJ52" s="152"/>
      <c r="XK52" s="151"/>
      <c r="XL52" s="152"/>
      <c r="XM52" s="151"/>
      <c r="XN52" s="152"/>
      <c r="XO52" s="151"/>
      <c r="XP52" s="152"/>
      <c r="XQ52" s="151"/>
      <c r="XR52" s="152"/>
      <c r="XS52" s="151"/>
      <c r="XT52" s="152"/>
      <c r="XU52" s="151"/>
      <c r="XV52" s="152"/>
      <c r="XW52" s="151"/>
      <c r="XX52" s="152"/>
      <c r="XY52" s="151"/>
      <c r="XZ52" s="152"/>
      <c r="YA52" s="151"/>
      <c r="YB52" s="152"/>
      <c r="YC52" s="151"/>
      <c r="YD52" s="152"/>
      <c r="YE52" s="151"/>
      <c r="YF52" s="152"/>
      <c r="YG52" s="151"/>
      <c r="YH52" s="152"/>
      <c r="YI52" s="151"/>
    </row>
    <row r="53" spans="1:659" x14ac:dyDescent="0.25">
      <c r="A53" s="186" t="str">
        <f>IF(INFO_VEHICULES!H26="","",INFO_VEHICULES!H26)</f>
        <v>GIM</v>
      </c>
      <c r="B53" s="187">
        <f>IF(INFO_VEHICULES!B26="","",INFO_VEHICULES!B26)</f>
        <v>6002</v>
      </c>
      <c r="C53" s="187" t="str">
        <f>IF(INFO_VEHICULES!C26="","",INFO_VEHICULES!C26)</f>
        <v>BD-295-TK</v>
      </c>
      <c r="D53" s="189" t="str">
        <f>IF(INFO_VEHICULES!E26="","",INFO_VEHICULES!E26)</f>
        <v>BOVA FHD127 (1212SR19)</v>
      </c>
      <c r="E53" s="191">
        <f>IF(INFO_VEHICULES!C26="","",IF(INFO_VEHICULES!D26="","non rensiegner",INFO_VEHICULES!D26))</f>
        <v>63</v>
      </c>
      <c r="F53" s="152"/>
      <c r="G53" s="151" t="str">
        <f>IF([2]BD!AD50=1,VLOOKUP(CONCATENATE(F51,[2]INFO_VEHICULES!A49),[2]BD!AA50:AB10048,2),"")</f>
        <v/>
      </c>
      <c r="H53" s="152"/>
      <c r="I53" s="151"/>
      <c r="J53" s="152"/>
      <c r="K53" s="151"/>
      <c r="L53" s="152"/>
      <c r="M53" s="151"/>
      <c r="N53" s="152"/>
      <c r="O53" s="151"/>
      <c r="P53" s="152"/>
      <c r="Q53" s="151"/>
      <c r="R53" s="152"/>
      <c r="S53" s="151"/>
      <c r="T53" s="152"/>
      <c r="U53" s="151"/>
      <c r="V53" s="152"/>
      <c r="W53" s="151"/>
      <c r="X53" s="152"/>
      <c r="Y53" s="151"/>
      <c r="Z53" s="152"/>
      <c r="AA53" s="151"/>
      <c r="AB53" s="152"/>
      <c r="AC53" s="151"/>
      <c r="AD53" s="152"/>
      <c r="AE53" s="151"/>
      <c r="AF53" s="152"/>
      <c r="AG53" s="151"/>
      <c r="AH53" s="152"/>
      <c r="AI53" s="151"/>
      <c r="AJ53" s="152"/>
      <c r="AK53" s="151"/>
      <c r="AL53" s="152"/>
      <c r="AM53" s="151"/>
      <c r="AN53" s="152"/>
      <c r="AO53" s="151"/>
      <c r="AP53" s="152"/>
      <c r="AQ53" s="151"/>
      <c r="AR53" s="152"/>
      <c r="AS53" s="151"/>
      <c r="AT53" s="152"/>
      <c r="AU53" s="151"/>
      <c r="AV53" s="152"/>
      <c r="AW53" s="151"/>
      <c r="AX53" s="152"/>
      <c r="AY53" s="151"/>
      <c r="AZ53" s="152"/>
      <c r="BA53" s="151"/>
      <c r="BB53" s="152"/>
      <c r="BC53" s="151"/>
      <c r="BD53" s="152"/>
      <c r="BE53" s="151"/>
      <c r="BF53" s="152"/>
      <c r="BG53" s="151"/>
      <c r="BH53" s="152"/>
      <c r="BI53" s="151"/>
      <c r="BJ53" s="152"/>
      <c r="BK53" s="151"/>
      <c r="BL53" s="152"/>
      <c r="BM53" s="151"/>
      <c r="BN53" s="152"/>
      <c r="BO53" s="151"/>
      <c r="BP53" s="152"/>
      <c r="BQ53" s="151"/>
      <c r="BR53" s="152"/>
      <c r="BS53" s="151"/>
      <c r="BT53" s="152"/>
      <c r="BU53" s="151"/>
      <c r="BV53" s="152"/>
      <c r="BW53" s="151"/>
      <c r="BX53" s="152"/>
      <c r="BY53" s="151"/>
      <c r="BZ53" s="152"/>
      <c r="CA53" s="151"/>
      <c r="CB53" s="152"/>
      <c r="CC53" s="151"/>
      <c r="CD53" s="152"/>
      <c r="CE53" s="151"/>
      <c r="CF53" s="152"/>
      <c r="CG53" s="151"/>
      <c r="CH53" s="152"/>
      <c r="CI53" s="151"/>
      <c r="CJ53" s="152"/>
      <c r="CK53" s="151"/>
      <c r="CL53" s="152"/>
      <c r="CM53" s="151"/>
      <c r="CN53" s="152"/>
      <c r="CO53" s="151"/>
      <c r="CP53" s="152"/>
      <c r="CQ53" s="151"/>
      <c r="CR53" s="152"/>
      <c r="CS53" s="151"/>
      <c r="CT53" s="152"/>
      <c r="CU53" s="151"/>
      <c r="CV53" s="152"/>
      <c r="CW53" s="151"/>
      <c r="CX53" s="152"/>
      <c r="CY53" s="151"/>
      <c r="CZ53" s="152"/>
      <c r="DA53" s="151"/>
      <c r="DB53" s="152"/>
      <c r="DC53" s="151"/>
      <c r="DD53" s="152"/>
      <c r="DE53" s="151"/>
      <c r="DF53" s="152"/>
      <c r="DG53" s="151"/>
      <c r="DH53" s="152"/>
      <c r="DI53" s="151"/>
      <c r="DJ53" s="152"/>
      <c r="DK53" s="151"/>
      <c r="DL53" s="152"/>
      <c r="DM53" s="151"/>
      <c r="DN53" s="152"/>
      <c r="DO53" s="151"/>
      <c r="DP53" s="152"/>
      <c r="DQ53" s="151"/>
      <c r="DR53" s="152"/>
      <c r="DS53" s="151"/>
      <c r="DT53" s="152"/>
      <c r="DU53" s="151"/>
      <c r="DV53" s="152"/>
      <c r="DW53" s="151"/>
      <c r="DX53" s="152"/>
      <c r="DY53" s="151"/>
      <c r="DZ53" s="152"/>
      <c r="EA53" s="151"/>
      <c r="EB53" s="152"/>
      <c r="EC53" s="151"/>
      <c r="ED53" s="152"/>
      <c r="EE53" s="151"/>
      <c r="EF53" s="152"/>
      <c r="EG53" s="151"/>
      <c r="EH53" s="152"/>
      <c r="EI53" s="151"/>
      <c r="EJ53" s="152"/>
      <c r="EK53" s="151"/>
      <c r="EL53" s="152"/>
      <c r="EM53" s="151"/>
      <c r="EN53" s="152"/>
      <c r="EO53" s="151"/>
      <c r="EP53" s="152"/>
      <c r="EQ53" s="151"/>
      <c r="ER53" s="152"/>
      <c r="ES53" s="151"/>
      <c r="ET53" s="152"/>
      <c r="EU53" s="151"/>
      <c r="EV53" s="152"/>
      <c r="EW53" s="151"/>
      <c r="EX53" s="152"/>
      <c r="EY53" s="151"/>
      <c r="EZ53" s="152"/>
      <c r="FA53" s="151"/>
      <c r="FB53" s="152"/>
      <c r="FC53" s="151"/>
      <c r="FD53" s="152"/>
      <c r="FE53" s="151"/>
      <c r="FF53" s="152"/>
      <c r="FG53" s="151"/>
      <c r="FH53" s="152"/>
      <c r="FI53" s="151"/>
      <c r="FJ53" s="152"/>
      <c r="FK53" s="151"/>
      <c r="FL53" s="152"/>
      <c r="FM53" s="151"/>
      <c r="FN53" s="152"/>
      <c r="FO53" s="151"/>
      <c r="FP53" s="152"/>
      <c r="FQ53" s="151"/>
      <c r="FR53" s="152"/>
      <c r="FS53" s="151"/>
      <c r="FT53" s="152"/>
      <c r="FU53" s="151"/>
      <c r="FV53" s="152"/>
      <c r="FW53" s="151"/>
      <c r="FX53" s="152"/>
      <c r="FY53" s="151"/>
      <c r="FZ53" s="152"/>
      <c r="GA53" s="151"/>
      <c r="GB53" s="152"/>
      <c r="GC53" s="151"/>
      <c r="GD53" s="152"/>
      <c r="GE53" s="151"/>
      <c r="GF53" s="152"/>
      <c r="GG53" s="151"/>
      <c r="GH53" s="152"/>
      <c r="GI53" s="151"/>
      <c r="GJ53" s="152"/>
      <c r="GK53" s="151"/>
      <c r="GL53" s="152"/>
      <c r="GM53" s="151"/>
      <c r="GN53" s="152"/>
      <c r="GO53" s="151"/>
      <c r="GP53" s="152"/>
      <c r="GQ53" s="151"/>
      <c r="GR53" s="152"/>
      <c r="GS53" s="151"/>
      <c r="GT53" s="152"/>
      <c r="GU53" s="151"/>
      <c r="GV53" s="152"/>
      <c r="GW53" s="151"/>
      <c r="GX53" s="152"/>
      <c r="GY53" s="151"/>
      <c r="GZ53" s="152"/>
      <c r="HA53" s="151"/>
      <c r="HB53" s="152"/>
      <c r="HC53" s="151"/>
      <c r="HD53" s="152"/>
      <c r="HE53" s="151"/>
      <c r="HF53" s="152"/>
      <c r="HG53" s="151"/>
      <c r="HH53" s="152"/>
      <c r="HI53" s="151"/>
      <c r="HJ53" s="152"/>
      <c r="HK53" s="151"/>
      <c r="HL53" s="152"/>
      <c r="HM53" s="151"/>
      <c r="HN53" s="152"/>
      <c r="HO53" s="151"/>
      <c r="HP53" s="152"/>
      <c r="HQ53" s="151"/>
      <c r="HR53" s="152"/>
      <c r="HS53" s="151"/>
      <c r="HT53" s="152"/>
      <c r="HU53" s="151"/>
      <c r="HV53" s="152"/>
      <c r="HW53" s="151"/>
      <c r="HX53" s="152"/>
      <c r="HY53" s="151"/>
      <c r="HZ53" s="152"/>
      <c r="IA53" s="151"/>
      <c r="IB53" s="152"/>
      <c r="IC53" s="151"/>
      <c r="ID53" s="152"/>
      <c r="IE53" s="151"/>
      <c r="IF53" s="152"/>
      <c r="IG53" s="151"/>
      <c r="IH53" s="152"/>
      <c r="II53" s="151"/>
      <c r="IJ53" s="152"/>
      <c r="IK53" s="151"/>
      <c r="IL53" s="152"/>
      <c r="IM53" s="151"/>
      <c r="IN53" s="152"/>
      <c r="IO53" s="151"/>
      <c r="IP53" s="152"/>
      <c r="IQ53" s="151"/>
      <c r="IR53" s="152"/>
      <c r="IS53" s="151"/>
      <c r="IT53" s="152"/>
      <c r="IU53" s="151"/>
      <c r="IV53" s="152"/>
      <c r="IW53" s="151"/>
      <c r="IX53" s="152"/>
      <c r="IY53" s="151"/>
      <c r="IZ53" s="152"/>
      <c r="JA53" s="151"/>
      <c r="JB53" s="152"/>
      <c r="JC53" s="151"/>
      <c r="JD53" s="152"/>
      <c r="JE53" s="151"/>
      <c r="JF53" s="152"/>
      <c r="JG53" s="151"/>
      <c r="JH53" s="152"/>
      <c r="JI53" s="151"/>
      <c r="JJ53" s="152"/>
      <c r="JK53" s="151"/>
      <c r="JL53" s="152"/>
      <c r="JM53" s="151"/>
      <c r="JN53" s="152"/>
      <c r="JO53" s="151"/>
      <c r="JP53" s="152"/>
      <c r="JQ53" s="151"/>
      <c r="JR53" s="152"/>
      <c r="JS53" s="151"/>
      <c r="JT53" s="152"/>
      <c r="JU53" s="151"/>
      <c r="JV53" s="152"/>
      <c r="JW53" s="151"/>
      <c r="JX53" s="152"/>
      <c r="JY53" s="151"/>
      <c r="JZ53" s="152"/>
      <c r="KA53" s="151"/>
      <c r="KB53" s="152"/>
      <c r="KC53" s="151"/>
      <c r="KD53" s="152"/>
      <c r="KE53" s="151"/>
      <c r="KF53" s="152"/>
      <c r="KG53" s="151"/>
      <c r="KH53" s="152"/>
      <c r="KI53" s="151"/>
      <c r="KJ53" s="152"/>
      <c r="KK53" s="151"/>
      <c r="KL53" s="152"/>
      <c r="KM53" s="151"/>
      <c r="KN53" s="152"/>
      <c r="KO53" s="151"/>
      <c r="KP53" s="152"/>
      <c r="KQ53" s="151"/>
      <c r="KR53" s="152"/>
      <c r="KS53" s="151"/>
      <c r="KT53" s="152"/>
      <c r="KU53" s="151"/>
      <c r="KV53" s="152"/>
      <c r="KW53" s="151"/>
      <c r="KX53" s="152"/>
      <c r="KY53" s="151"/>
      <c r="KZ53" s="152"/>
      <c r="LA53" s="151"/>
      <c r="LB53" s="152"/>
      <c r="LC53" s="151"/>
      <c r="LD53" s="152"/>
      <c r="LE53" s="151"/>
      <c r="LF53" s="152"/>
      <c r="LG53" s="151"/>
      <c r="LH53" s="152"/>
      <c r="LI53" s="151"/>
      <c r="LJ53" s="152"/>
      <c r="LK53" s="151"/>
      <c r="LL53" s="152"/>
      <c r="LM53" s="151"/>
      <c r="LN53" s="152"/>
      <c r="LO53" s="151"/>
      <c r="LP53" s="152"/>
      <c r="LQ53" s="151"/>
      <c r="LR53" s="152"/>
      <c r="LS53" s="151"/>
      <c r="LT53" s="152"/>
      <c r="LU53" s="151"/>
      <c r="LV53" s="152"/>
      <c r="LW53" s="151"/>
      <c r="LX53" s="152"/>
      <c r="LY53" s="151"/>
      <c r="LZ53" s="152"/>
      <c r="MA53" s="151"/>
      <c r="MB53" s="152"/>
      <c r="MC53" s="151"/>
      <c r="MD53" s="152"/>
      <c r="ME53" s="151"/>
      <c r="MF53" s="152"/>
      <c r="MG53" s="151"/>
      <c r="MH53" s="152"/>
      <c r="MI53" s="151"/>
      <c r="MJ53" s="152"/>
      <c r="MK53" s="151"/>
      <c r="ML53" s="152"/>
      <c r="MM53" s="151"/>
      <c r="MN53" s="152"/>
      <c r="MO53" s="151"/>
      <c r="MP53" s="152"/>
      <c r="MQ53" s="151"/>
      <c r="MR53" s="152"/>
      <c r="MS53" s="151"/>
      <c r="MT53" s="152"/>
      <c r="MU53" s="151"/>
      <c r="MV53" s="152"/>
      <c r="MW53" s="151"/>
      <c r="MX53" s="152"/>
      <c r="MY53" s="151"/>
      <c r="MZ53" s="152"/>
      <c r="NA53" s="151"/>
      <c r="NB53" s="152"/>
      <c r="NC53" s="151"/>
      <c r="ND53" s="152"/>
      <c r="NE53" s="151"/>
      <c r="NF53" s="152"/>
      <c r="NG53" s="151"/>
      <c r="NH53" s="152"/>
      <c r="NI53" s="151"/>
      <c r="NJ53" s="152"/>
      <c r="NK53" s="151"/>
      <c r="NL53" s="152"/>
      <c r="NM53" s="151"/>
      <c r="NN53" s="152"/>
      <c r="NO53" s="151"/>
      <c r="NP53" s="152"/>
      <c r="NQ53" s="151"/>
      <c r="NR53" s="152"/>
      <c r="NS53" s="151"/>
      <c r="NT53" s="152"/>
      <c r="NU53" s="151"/>
      <c r="NV53" s="152"/>
      <c r="NW53" s="151"/>
      <c r="NX53" s="152"/>
      <c r="NY53" s="151"/>
      <c r="NZ53" s="152"/>
      <c r="OA53" s="151"/>
      <c r="OB53" s="152"/>
      <c r="OC53" s="151"/>
      <c r="OD53" s="152"/>
      <c r="OE53" s="151"/>
      <c r="OF53" s="152"/>
      <c r="OG53" s="151"/>
      <c r="OH53" s="152"/>
      <c r="OI53" s="151"/>
      <c r="OJ53" s="152"/>
      <c r="OK53" s="151"/>
      <c r="OL53" s="152"/>
      <c r="OM53" s="151"/>
      <c r="ON53" s="152"/>
      <c r="OO53" s="151"/>
      <c r="OP53" s="152"/>
      <c r="OQ53" s="151"/>
      <c r="OR53" s="152"/>
      <c r="OS53" s="151"/>
      <c r="OT53" s="152"/>
      <c r="OU53" s="151"/>
      <c r="OV53" s="152"/>
      <c r="OW53" s="151"/>
      <c r="OX53" s="152"/>
      <c r="OY53" s="151"/>
      <c r="OZ53" s="152"/>
      <c r="PA53" s="151"/>
      <c r="PB53" s="152"/>
      <c r="PC53" s="151"/>
      <c r="PD53" s="152"/>
      <c r="PE53" s="151"/>
      <c r="PF53" s="152"/>
      <c r="PG53" s="151"/>
      <c r="PH53" s="152"/>
      <c r="PI53" s="151"/>
      <c r="PJ53" s="152"/>
      <c r="PK53" s="151"/>
      <c r="PL53" s="152"/>
      <c r="PM53" s="151"/>
      <c r="PN53" s="152"/>
      <c r="PO53" s="151"/>
      <c r="PP53" s="152"/>
      <c r="PQ53" s="151"/>
      <c r="PR53" s="152"/>
      <c r="PS53" s="151"/>
      <c r="PT53" s="152"/>
      <c r="PU53" s="151"/>
      <c r="PV53" s="152"/>
      <c r="PW53" s="151"/>
      <c r="PX53" s="152"/>
      <c r="PY53" s="151"/>
      <c r="PZ53" s="152"/>
      <c r="QA53" s="151"/>
      <c r="QB53" s="152"/>
      <c r="QC53" s="151"/>
      <c r="QD53" s="152"/>
      <c r="QE53" s="151"/>
      <c r="QF53" s="152"/>
      <c r="QG53" s="151"/>
      <c r="QH53" s="152"/>
      <c r="QI53" s="151"/>
      <c r="QJ53" s="152"/>
      <c r="QK53" s="151"/>
      <c r="QL53" s="152"/>
      <c r="QM53" s="151"/>
      <c r="QN53" s="152"/>
      <c r="QO53" s="151"/>
      <c r="QP53" s="152"/>
      <c r="QQ53" s="151"/>
      <c r="QR53" s="152"/>
      <c r="QS53" s="151"/>
      <c r="QT53" s="152"/>
      <c r="QU53" s="151"/>
      <c r="QV53" s="152"/>
      <c r="QW53" s="151"/>
      <c r="QX53" s="152"/>
      <c r="QY53" s="151"/>
      <c r="QZ53" s="152"/>
      <c r="RA53" s="151"/>
      <c r="RB53" s="152"/>
      <c r="RC53" s="151"/>
      <c r="RD53" s="152"/>
      <c r="RE53" s="151"/>
      <c r="RF53" s="152"/>
      <c r="RG53" s="151"/>
      <c r="RH53" s="152"/>
      <c r="RI53" s="151"/>
      <c r="RJ53" s="152"/>
      <c r="RK53" s="151"/>
      <c r="RL53" s="152"/>
      <c r="RM53" s="151"/>
      <c r="RN53" s="152"/>
      <c r="RO53" s="151"/>
      <c r="RP53" s="152"/>
      <c r="RQ53" s="151"/>
      <c r="RR53" s="152"/>
      <c r="RS53" s="151"/>
      <c r="RT53" s="152"/>
      <c r="RU53" s="151"/>
      <c r="RV53" s="152"/>
      <c r="RW53" s="151"/>
      <c r="RX53" s="152"/>
      <c r="RY53" s="151"/>
      <c r="RZ53" s="152"/>
      <c r="SA53" s="151"/>
      <c r="SB53" s="152"/>
      <c r="SC53" s="151"/>
      <c r="SD53" s="152"/>
      <c r="SE53" s="151"/>
      <c r="SF53" s="152"/>
      <c r="SG53" s="151"/>
      <c r="SH53" s="152"/>
      <c r="SI53" s="151"/>
      <c r="SJ53" s="152"/>
      <c r="SK53" s="151"/>
      <c r="SL53" s="152"/>
      <c r="SM53" s="151"/>
      <c r="SN53" s="152"/>
      <c r="SO53" s="151"/>
      <c r="SP53" s="152"/>
      <c r="SQ53" s="151"/>
      <c r="SR53" s="152"/>
      <c r="SS53" s="151"/>
      <c r="ST53" s="152"/>
      <c r="SU53" s="151"/>
      <c r="SV53" s="152"/>
      <c r="SW53" s="151"/>
      <c r="SX53" s="152"/>
      <c r="SY53" s="151"/>
      <c r="SZ53" s="152"/>
      <c r="TA53" s="151"/>
      <c r="TB53" s="152"/>
      <c r="TC53" s="151"/>
      <c r="TD53" s="152"/>
      <c r="TE53" s="151"/>
      <c r="TF53" s="152"/>
      <c r="TG53" s="151"/>
      <c r="TH53" s="152"/>
      <c r="TI53" s="151"/>
      <c r="TJ53" s="152"/>
      <c r="TK53" s="151"/>
      <c r="TL53" s="152"/>
      <c r="TM53" s="151"/>
      <c r="TN53" s="152"/>
      <c r="TO53" s="151"/>
      <c r="TP53" s="152"/>
      <c r="TQ53" s="151"/>
      <c r="TR53" s="152"/>
      <c r="TS53" s="151"/>
      <c r="TT53" s="152"/>
      <c r="TU53" s="151"/>
      <c r="TV53" s="152"/>
      <c r="TW53" s="151"/>
      <c r="TX53" s="152"/>
      <c r="TY53" s="151"/>
      <c r="TZ53" s="152"/>
      <c r="UA53" s="151"/>
      <c r="UB53" s="152"/>
      <c r="UC53" s="151"/>
      <c r="UD53" s="152"/>
      <c r="UE53" s="151"/>
      <c r="UF53" s="152"/>
      <c r="UG53" s="151"/>
      <c r="UH53" s="152"/>
      <c r="UI53" s="151"/>
      <c r="UJ53" s="152"/>
      <c r="UK53" s="151"/>
      <c r="UL53" s="152"/>
      <c r="UM53" s="151"/>
      <c r="UN53" s="152"/>
      <c r="UO53" s="151"/>
      <c r="UP53" s="152"/>
      <c r="UQ53" s="151"/>
      <c r="UR53" s="152"/>
      <c r="US53" s="151"/>
      <c r="UT53" s="152"/>
      <c r="UU53" s="151"/>
      <c r="UV53" s="152"/>
      <c r="UW53" s="151"/>
      <c r="UX53" s="152"/>
      <c r="UY53" s="151"/>
      <c r="UZ53" s="152"/>
      <c r="VA53" s="151"/>
      <c r="VB53" s="152"/>
      <c r="VC53" s="151"/>
      <c r="VD53" s="152"/>
      <c r="VE53" s="151"/>
      <c r="VF53" s="152"/>
      <c r="VG53" s="151"/>
      <c r="VH53" s="152"/>
      <c r="VI53" s="151"/>
      <c r="VJ53" s="152"/>
      <c r="VK53" s="151"/>
      <c r="VL53" s="152"/>
      <c r="VM53" s="151"/>
      <c r="VN53" s="152"/>
      <c r="VO53" s="151"/>
      <c r="VP53" s="152"/>
      <c r="VQ53" s="151"/>
      <c r="VR53" s="152"/>
      <c r="VS53" s="151"/>
      <c r="VT53" s="152"/>
      <c r="VU53" s="151"/>
      <c r="VV53" s="152"/>
      <c r="VW53" s="151"/>
      <c r="VX53" s="152"/>
      <c r="VY53" s="151"/>
      <c r="VZ53" s="152"/>
      <c r="WA53" s="151"/>
      <c r="WB53" s="152"/>
      <c r="WC53" s="151"/>
      <c r="WD53" s="152"/>
      <c r="WE53" s="151"/>
      <c r="WF53" s="152"/>
      <c r="WG53" s="151"/>
      <c r="WH53" s="152"/>
      <c r="WI53" s="151"/>
      <c r="WJ53" s="152"/>
      <c r="WK53" s="151"/>
      <c r="WL53" s="152"/>
      <c r="WM53" s="151"/>
      <c r="WN53" s="152"/>
      <c r="WO53" s="151"/>
      <c r="WP53" s="152"/>
      <c r="WQ53" s="151"/>
      <c r="WR53" s="152"/>
      <c r="WS53" s="151"/>
      <c r="WT53" s="152"/>
      <c r="WU53" s="151"/>
      <c r="WV53" s="152"/>
      <c r="WW53" s="151"/>
      <c r="WX53" s="152"/>
      <c r="WY53" s="151"/>
      <c r="WZ53" s="152"/>
      <c r="XA53" s="151"/>
      <c r="XB53" s="152"/>
      <c r="XC53" s="151"/>
      <c r="XD53" s="152"/>
      <c r="XE53" s="151"/>
      <c r="XF53" s="152"/>
      <c r="XG53" s="151"/>
      <c r="XH53" s="152"/>
      <c r="XI53" s="151"/>
      <c r="XJ53" s="152"/>
      <c r="XK53" s="151"/>
      <c r="XL53" s="152"/>
      <c r="XM53" s="151"/>
      <c r="XN53" s="152"/>
      <c r="XO53" s="151"/>
      <c r="XP53" s="152"/>
      <c r="XQ53" s="151"/>
      <c r="XR53" s="152"/>
      <c r="XS53" s="151"/>
      <c r="XT53" s="152"/>
      <c r="XU53" s="151"/>
      <c r="XV53" s="152"/>
      <c r="XW53" s="151"/>
      <c r="XX53" s="152"/>
      <c r="XY53" s="151"/>
      <c r="XZ53" s="152"/>
      <c r="YA53" s="151"/>
      <c r="YB53" s="152"/>
      <c r="YC53" s="151"/>
      <c r="YD53" s="152"/>
      <c r="YE53" s="151"/>
      <c r="YF53" s="152"/>
      <c r="YG53" s="151"/>
      <c r="YH53" s="152"/>
      <c r="YI53" s="151"/>
    </row>
    <row r="54" spans="1:659" x14ac:dyDescent="0.25">
      <c r="A54" s="179"/>
      <c r="B54" s="188"/>
      <c r="C54" s="188"/>
      <c r="D54" s="190"/>
      <c r="E54" s="192"/>
      <c r="F54" s="152"/>
      <c r="G54" s="151"/>
      <c r="H54" s="152"/>
      <c r="I54" s="151"/>
      <c r="J54" s="152"/>
      <c r="K54" s="151"/>
      <c r="L54" s="152"/>
      <c r="M54" s="151"/>
      <c r="N54" s="152"/>
      <c r="O54" s="151"/>
      <c r="P54" s="152"/>
      <c r="Q54" s="151"/>
      <c r="R54" s="152"/>
      <c r="S54" s="151"/>
      <c r="T54" s="152"/>
      <c r="U54" s="151"/>
      <c r="V54" s="152"/>
      <c r="W54" s="151"/>
      <c r="X54" s="152"/>
      <c r="Y54" s="151"/>
      <c r="Z54" s="152"/>
      <c r="AA54" s="151"/>
      <c r="AB54" s="152"/>
      <c r="AC54" s="151"/>
      <c r="AD54" s="152"/>
      <c r="AE54" s="151"/>
      <c r="AF54" s="152"/>
      <c r="AG54" s="151"/>
      <c r="AH54" s="152"/>
      <c r="AI54" s="151"/>
      <c r="AJ54" s="152"/>
      <c r="AK54" s="151"/>
      <c r="AL54" s="152"/>
      <c r="AM54" s="151"/>
      <c r="AN54" s="152"/>
      <c r="AO54" s="151"/>
      <c r="AP54" s="152"/>
      <c r="AQ54" s="151"/>
      <c r="AR54" s="152"/>
      <c r="AS54" s="151"/>
      <c r="AT54" s="152"/>
      <c r="AU54" s="151"/>
      <c r="AV54" s="152"/>
      <c r="AW54" s="151"/>
      <c r="AX54" s="152"/>
      <c r="AY54" s="151"/>
      <c r="AZ54" s="152"/>
      <c r="BA54" s="151"/>
      <c r="BB54" s="152"/>
      <c r="BC54" s="151"/>
      <c r="BD54" s="152"/>
      <c r="BE54" s="151"/>
      <c r="BF54" s="152"/>
      <c r="BG54" s="151"/>
      <c r="BH54" s="152"/>
      <c r="BI54" s="151"/>
      <c r="BJ54" s="152"/>
      <c r="BK54" s="151"/>
      <c r="BL54" s="152"/>
      <c r="BM54" s="151"/>
      <c r="BN54" s="152"/>
      <c r="BO54" s="151"/>
      <c r="BP54" s="152"/>
      <c r="BQ54" s="151"/>
      <c r="BR54" s="152"/>
      <c r="BS54" s="151"/>
      <c r="BT54" s="152"/>
      <c r="BU54" s="151"/>
      <c r="BV54" s="152"/>
      <c r="BW54" s="151"/>
      <c r="BX54" s="152"/>
      <c r="BY54" s="151"/>
      <c r="BZ54" s="152"/>
      <c r="CA54" s="151"/>
      <c r="CB54" s="152"/>
      <c r="CC54" s="151"/>
      <c r="CD54" s="152"/>
      <c r="CE54" s="151"/>
      <c r="CF54" s="152"/>
      <c r="CG54" s="151"/>
      <c r="CH54" s="152"/>
      <c r="CI54" s="151"/>
      <c r="CJ54" s="152"/>
      <c r="CK54" s="151"/>
      <c r="CL54" s="152"/>
      <c r="CM54" s="151"/>
      <c r="CN54" s="152"/>
      <c r="CO54" s="151"/>
      <c r="CP54" s="152"/>
      <c r="CQ54" s="151"/>
      <c r="CR54" s="152"/>
      <c r="CS54" s="151"/>
      <c r="CT54" s="152"/>
      <c r="CU54" s="151"/>
      <c r="CV54" s="152"/>
      <c r="CW54" s="151"/>
      <c r="CX54" s="152"/>
      <c r="CY54" s="151"/>
      <c r="CZ54" s="152"/>
      <c r="DA54" s="151"/>
      <c r="DB54" s="152"/>
      <c r="DC54" s="151"/>
      <c r="DD54" s="152"/>
      <c r="DE54" s="151"/>
      <c r="DF54" s="152"/>
      <c r="DG54" s="151"/>
      <c r="DH54" s="152"/>
      <c r="DI54" s="151"/>
      <c r="DJ54" s="152"/>
      <c r="DK54" s="151"/>
      <c r="DL54" s="152"/>
      <c r="DM54" s="151"/>
      <c r="DN54" s="152"/>
      <c r="DO54" s="151"/>
      <c r="DP54" s="152"/>
      <c r="DQ54" s="151"/>
      <c r="DR54" s="152"/>
      <c r="DS54" s="151"/>
      <c r="DT54" s="152"/>
      <c r="DU54" s="151"/>
      <c r="DV54" s="152"/>
      <c r="DW54" s="151"/>
      <c r="DX54" s="152"/>
      <c r="DY54" s="151"/>
      <c r="DZ54" s="152"/>
      <c r="EA54" s="151"/>
      <c r="EB54" s="152"/>
      <c r="EC54" s="151"/>
      <c r="ED54" s="152"/>
      <c r="EE54" s="151"/>
      <c r="EF54" s="152"/>
      <c r="EG54" s="151"/>
      <c r="EH54" s="152"/>
      <c r="EI54" s="151"/>
      <c r="EJ54" s="152"/>
      <c r="EK54" s="151"/>
      <c r="EL54" s="152"/>
      <c r="EM54" s="151"/>
      <c r="EN54" s="152"/>
      <c r="EO54" s="151"/>
      <c r="EP54" s="152"/>
      <c r="EQ54" s="151"/>
      <c r="ER54" s="152"/>
      <c r="ES54" s="151"/>
      <c r="ET54" s="152"/>
      <c r="EU54" s="151"/>
      <c r="EV54" s="152"/>
      <c r="EW54" s="151"/>
      <c r="EX54" s="152"/>
      <c r="EY54" s="151"/>
      <c r="EZ54" s="152"/>
      <c r="FA54" s="151"/>
      <c r="FB54" s="152"/>
      <c r="FC54" s="151"/>
      <c r="FD54" s="152"/>
      <c r="FE54" s="151"/>
      <c r="FF54" s="152"/>
      <c r="FG54" s="151"/>
      <c r="FH54" s="152"/>
      <c r="FI54" s="151"/>
      <c r="FJ54" s="152"/>
      <c r="FK54" s="151"/>
      <c r="FL54" s="152"/>
      <c r="FM54" s="151"/>
      <c r="FN54" s="152"/>
      <c r="FO54" s="151"/>
      <c r="FP54" s="152"/>
      <c r="FQ54" s="151"/>
      <c r="FR54" s="152"/>
      <c r="FS54" s="151"/>
      <c r="FT54" s="152"/>
      <c r="FU54" s="151"/>
      <c r="FV54" s="152"/>
      <c r="FW54" s="151"/>
      <c r="FX54" s="152"/>
      <c r="FY54" s="151"/>
      <c r="FZ54" s="152"/>
      <c r="GA54" s="151"/>
      <c r="GB54" s="152"/>
      <c r="GC54" s="151"/>
      <c r="GD54" s="152"/>
      <c r="GE54" s="151"/>
      <c r="GF54" s="152"/>
      <c r="GG54" s="151"/>
      <c r="GH54" s="152"/>
      <c r="GI54" s="151"/>
      <c r="GJ54" s="152"/>
      <c r="GK54" s="151"/>
      <c r="GL54" s="152"/>
      <c r="GM54" s="151"/>
      <c r="GN54" s="152"/>
      <c r="GO54" s="151"/>
      <c r="GP54" s="152"/>
      <c r="GQ54" s="151"/>
      <c r="GR54" s="152"/>
      <c r="GS54" s="151"/>
      <c r="GT54" s="152"/>
      <c r="GU54" s="151"/>
      <c r="GV54" s="152"/>
      <c r="GW54" s="151"/>
      <c r="GX54" s="152"/>
      <c r="GY54" s="151"/>
      <c r="GZ54" s="152"/>
      <c r="HA54" s="151"/>
      <c r="HB54" s="152"/>
      <c r="HC54" s="151"/>
      <c r="HD54" s="152"/>
      <c r="HE54" s="151"/>
      <c r="HF54" s="152"/>
      <c r="HG54" s="151"/>
      <c r="HH54" s="152"/>
      <c r="HI54" s="151"/>
      <c r="HJ54" s="152"/>
      <c r="HK54" s="151"/>
      <c r="HL54" s="152"/>
      <c r="HM54" s="151"/>
      <c r="HN54" s="152"/>
      <c r="HO54" s="151"/>
      <c r="HP54" s="152"/>
      <c r="HQ54" s="151"/>
      <c r="HR54" s="152"/>
      <c r="HS54" s="151"/>
      <c r="HT54" s="152"/>
      <c r="HU54" s="151"/>
      <c r="HV54" s="152"/>
      <c r="HW54" s="151"/>
      <c r="HX54" s="152"/>
      <c r="HY54" s="151"/>
      <c r="HZ54" s="152"/>
      <c r="IA54" s="151"/>
      <c r="IB54" s="152"/>
      <c r="IC54" s="151"/>
      <c r="ID54" s="152"/>
      <c r="IE54" s="151"/>
      <c r="IF54" s="152"/>
      <c r="IG54" s="151"/>
      <c r="IH54" s="152"/>
      <c r="II54" s="151"/>
      <c r="IJ54" s="152"/>
      <c r="IK54" s="151"/>
      <c r="IL54" s="152"/>
      <c r="IM54" s="151"/>
      <c r="IN54" s="152"/>
      <c r="IO54" s="151"/>
      <c r="IP54" s="152"/>
      <c r="IQ54" s="151"/>
      <c r="IR54" s="152"/>
      <c r="IS54" s="151"/>
      <c r="IT54" s="152"/>
      <c r="IU54" s="151"/>
      <c r="IV54" s="152"/>
      <c r="IW54" s="151"/>
      <c r="IX54" s="152"/>
      <c r="IY54" s="151"/>
      <c r="IZ54" s="152"/>
      <c r="JA54" s="151"/>
      <c r="JB54" s="152"/>
      <c r="JC54" s="151"/>
      <c r="JD54" s="152"/>
      <c r="JE54" s="151"/>
      <c r="JF54" s="152"/>
      <c r="JG54" s="151"/>
      <c r="JH54" s="152"/>
      <c r="JI54" s="151"/>
      <c r="JJ54" s="152"/>
      <c r="JK54" s="151"/>
      <c r="JL54" s="152"/>
      <c r="JM54" s="151"/>
      <c r="JN54" s="152"/>
      <c r="JO54" s="151"/>
      <c r="JP54" s="152"/>
      <c r="JQ54" s="151"/>
      <c r="JR54" s="152"/>
      <c r="JS54" s="151"/>
      <c r="JT54" s="152"/>
      <c r="JU54" s="151"/>
      <c r="JV54" s="152"/>
      <c r="JW54" s="151"/>
      <c r="JX54" s="152"/>
      <c r="JY54" s="151"/>
      <c r="JZ54" s="152"/>
      <c r="KA54" s="151"/>
      <c r="KB54" s="152"/>
      <c r="KC54" s="151"/>
      <c r="KD54" s="152"/>
      <c r="KE54" s="151"/>
      <c r="KF54" s="152"/>
      <c r="KG54" s="151"/>
      <c r="KH54" s="152"/>
      <c r="KI54" s="151"/>
      <c r="KJ54" s="152"/>
      <c r="KK54" s="151"/>
      <c r="KL54" s="152"/>
      <c r="KM54" s="151"/>
      <c r="KN54" s="152"/>
      <c r="KO54" s="151"/>
      <c r="KP54" s="152"/>
      <c r="KQ54" s="151"/>
      <c r="KR54" s="152"/>
      <c r="KS54" s="151"/>
      <c r="KT54" s="152"/>
      <c r="KU54" s="151"/>
      <c r="KV54" s="152"/>
      <c r="KW54" s="151"/>
      <c r="KX54" s="152"/>
      <c r="KY54" s="151"/>
      <c r="KZ54" s="152"/>
      <c r="LA54" s="151"/>
      <c r="LB54" s="152"/>
      <c r="LC54" s="151"/>
      <c r="LD54" s="152"/>
      <c r="LE54" s="151"/>
      <c r="LF54" s="152"/>
      <c r="LG54" s="151"/>
      <c r="LH54" s="152"/>
      <c r="LI54" s="151"/>
      <c r="LJ54" s="152"/>
      <c r="LK54" s="151"/>
      <c r="LL54" s="152"/>
      <c r="LM54" s="151"/>
      <c r="LN54" s="152"/>
      <c r="LO54" s="151"/>
      <c r="LP54" s="152"/>
      <c r="LQ54" s="151"/>
      <c r="LR54" s="152"/>
      <c r="LS54" s="151"/>
      <c r="LT54" s="152"/>
      <c r="LU54" s="151"/>
      <c r="LV54" s="152"/>
      <c r="LW54" s="151"/>
      <c r="LX54" s="152"/>
      <c r="LY54" s="151"/>
      <c r="LZ54" s="152"/>
      <c r="MA54" s="151"/>
      <c r="MB54" s="152"/>
      <c r="MC54" s="151"/>
      <c r="MD54" s="152"/>
      <c r="ME54" s="151"/>
      <c r="MF54" s="152"/>
      <c r="MG54" s="151"/>
      <c r="MH54" s="152"/>
      <c r="MI54" s="151"/>
      <c r="MJ54" s="152"/>
      <c r="MK54" s="151"/>
      <c r="ML54" s="152"/>
      <c r="MM54" s="151"/>
      <c r="MN54" s="152"/>
      <c r="MO54" s="151"/>
      <c r="MP54" s="152"/>
      <c r="MQ54" s="151"/>
      <c r="MR54" s="152"/>
      <c r="MS54" s="151"/>
      <c r="MT54" s="152"/>
      <c r="MU54" s="151"/>
      <c r="MV54" s="152"/>
      <c r="MW54" s="151"/>
      <c r="MX54" s="152"/>
      <c r="MY54" s="151"/>
      <c r="MZ54" s="152"/>
      <c r="NA54" s="151"/>
      <c r="NB54" s="152"/>
      <c r="NC54" s="151"/>
      <c r="ND54" s="152"/>
      <c r="NE54" s="151"/>
      <c r="NF54" s="152"/>
      <c r="NG54" s="151"/>
      <c r="NH54" s="152"/>
      <c r="NI54" s="151"/>
      <c r="NJ54" s="152"/>
      <c r="NK54" s="151"/>
      <c r="NL54" s="152"/>
      <c r="NM54" s="151"/>
      <c r="NN54" s="152"/>
      <c r="NO54" s="151"/>
      <c r="NP54" s="152"/>
      <c r="NQ54" s="151"/>
      <c r="NR54" s="152"/>
      <c r="NS54" s="151"/>
      <c r="NT54" s="152"/>
      <c r="NU54" s="151"/>
      <c r="NV54" s="152"/>
      <c r="NW54" s="151"/>
      <c r="NX54" s="152"/>
      <c r="NY54" s="151"/>
      <c r="NZ54" s="152"/>
      <c r="OA54" s="151"/>
      <c r="OB54" s="152"/>
      <c r="OC54" s="151"/>
      <c r="OD54" s="152"/>
      <c r="OE54" s="151"/>
      <c r="OF54" s="152"/>
      <c r="OG54" s="151"/>
      <c r="OH54" s="152"/>
      <c r="OI54" s="151"/>
      <c r="OJ54" s="152"/>
      <c r="OK54" s="151"/>
      <c r="OL54" s="152"/>
      <c r="OM54" s="151"/>
      <c r="ON54" s="152"/>
      <c r="OO54" s="151"/>
      <c r="OP54" s="152"/>
      <c r="OQ54" s="151"/>
      <c r="OR54" s="152"/>
      <c r="OS54" s="151"/>
      <c r="OT54" s="152"/>
      <c r="OU54" s="151"/>
      <c r="OV54" s="152"/>
      <c r="OW54" s="151"/>
      <c r="OX54" s="152"/>
      <c r="OY54" s="151"/>
      <c r="OZ54" s="152"/>
      <c r="PA54" s="151"/>
      <c r="PB54" s="152"/>
      <c r="PC54" s="151"/>
      <c r="PD54" s="152"/>
      <c r="PE54" s="151"/>
      <c r="PF54" s="152"/>
      <c r="PG54" s="151"/>
      <c r="PH54" s="152"/>
      <c r="PI54" s="151"/>
      <c r="PJ54" s="152"/>
      <c r="PK54" s="151"/>
      <c r="PL54" s="152"/>
      <c r="PM54" s="151"/>
      <c r="PN54" s="152"/>
      <c r="PO54" s="151"/>
      <c r="PP54" s="152"/>
      <c r="PQ54" s="151"/>
      <c r="PR54" s="152"/>
      <c r="PS54" s="151"/>
      <c r="PT54" s="152"/>
      <c r="PU54" s="151"/>
      <c r="PV54" s="152"/>
      <c r="PW54" s="151"/>
      <c r="PX54" s="152"/>
      <c r="PY54" s="151"/>
      <c r="PZ54" s="152"/>
      <c r="QA54" s="151"/>
      <c r="QB54" s="152"/>
      <c r="QC54" s="151"/>
      <c r="QD54" s="152"/>
      <c r="QE54" s="151"/>
      <c r="QF54" s="152"/>
      <c r="QG54" s="151"/>
      <c r="QH54" s="152"/>
      <c r="QI54" s="151"/>
      <c r="QJ54" s="152"/>
      <c r="QK54" s="151"/>
      <c r="QL54" s="152"/>
      <c r="QM54" s="151"/>
      <c r="QN54" s="152"/>
      <c r="QO54" s="151"/>
      <c r="QP54" s="152"/>
      <c r="QQ54" s="151"/>
      <c r="QR54" s="152"/>
      <c r="QS54" s="151"/>
      <c r="QT54" s="152"/>
      <c r="QU54" s="151"/>
      <c r="QV54" s="152"/>
      <c r="QW54" s="151"/>
      <c r="QX54" s="152"/>
      <c r="QY54" s="151"/>
      <c r="QZ54" s="152"/>
      <c r="RA54" s="151"/>
      <c r="RB54" s="152"/>
      <c r="RC54" s="151"/>
      <c r="RD54" s="152"/>
      <c r="RE54" s="151"/>
      <c r="RF54" s="152"/>
      <c r="RG54" s="151"/>
      <c r="RH54" s="152"/>
      <c r="RI54" s="151"/>
      <c r="RJ54" s="152"/>
      <c r="RK54" s="151"/>
      <c r="RL54" s="152"/>
      <c r="RM54" s="151"/>
      <c r="RN54" s="152"/>
      <c r="RO54" s="151"/>
      <c r="RP54" s="152"/>
      <c r="RQ54" s="151"/>
      <c r="RR54" s="152"/>
      <c r="RS54" s="151"/>
      <c r="RT54" s="152"/>
      <c r="RU54" s="151"/>
      <c r="RV54" s="152"/>
      <c r="RW54" s="151"/>
      <c r="RX54" s="152"/>
      <c r="RY54" s="151"/>
      <c r="RZ54" s="152"/>
      <c r="SA54" s="151"/>
      <c r="SB54" s="152"/>
      <c r="SC54" s="151"/>
      <c r="SD54" s="152"/>
      <c r="SE54" s="151"/>
      <c r="SF54" s="152"/>
      <c r="SG54" s="151"/>
      <c r="SH54" s="152"/>
      <c r="SI54" s="151"/>
      <c r="SJ54" s="152"/>
      <c r="SK54" s="151"/>
      <c r="SL54" s="152"/>
      <c r="SM54" s="151"/>
      <c r="SN54" s="152"/>
      <c r="SO54" s="151"/>
      <c r="SP54" s="152"/>
      <c r="SQ54" s="151"/>
      <c r="SR54" s="152"/>
      <c r="SS54" s="151"/>
      <c r="ST54" s="152"/>
      <c r="SU54" s="151"/>
      <c r="SV54" s="152"/>
      <c r="SW54" s="151"/>
      <c r="SX54" s="152"/>
      <c r="SY54" s="151"/>
      <c r="SZ54" s="152"/>
      <c r="TA54" s="151"/>
      <c r="TB54" s="152"/>
      <c r="TC54" s="151"/>
      <c r="TD54" s="152"/>
      <c r="TE54" s="151"/>
      <c r="TF54" s="152"/>
      <c r="TG54" s="151"/>
      <c r="TH54" s="152"/>
      <c r="TI54" s="151"/>
      <c r="TJ54" s="152"/>
      <c r="TK54" s="151"/>
      <c r="TL54" s="152"/>
      <c r="TM54" s="151"/>
      <c r="TN54" s="152"/>
      <c r="TO54" s="151"/>
      <c r="TP54" s="152"/>
      <c r="TQ54" s="151"/>
      <c r="TR54" s="152"/>
      <c r="TS54" s="151"/>
      <c r="TT54" s="152"/>
      <c r="TU54" s="151"/>
      <c r="TV54" s="152"/>
      <c r="TW54" s="151"/>
      <c r="TX54" s="152"/>
      <c r="TY54" s="151"/>
      <c r="TZ54" s="152"/>
      <c r="UA54" s="151"/>
      <c r="UB54" s="152"/>
      <c r="UC54" s="151"/>
      <c r="UD54" s="152"/>
      <c r="UE54" s="151"/>
      <c r="UF54" s="152"/>
      <c r="UG54" s="151"/>
      <c r="UH54" s="152"/>
      <c r="UI54" s="151"/>
      <c r="UJ54" s="152"/>
      <c r="UK54" s="151"/>
      <c r="UL54" s="152"/>
      <c r="UM54" s="151"/>
      <c r="UN54" s="152"/>
      <c r="UO54" s="151"/>
      <c r="UP54" s="152"/>
      <c r="UQ54" s="151"/>
      <c r="UR54" s="152"/>
      <c r="US54" s="151"/>
      <c r="UT54" s="152"/>
      <c r="UU54" s="151"/>
      <c r="UV54" s="152"/>
      <c r="UW54" s="151"/>
      <c r="UX54" s="152"/>
      <c r="UY54" s="151"/>
      <c r="UZ54" s="152"/>
      <c r="VA54" s="151"/>
      <c r="VB54" s="152"/>
      <c r="VC54" s="151"/>
      <c r="VD54" s="152"/>
      <c r="VE54" s="151"/>
      <c r="VF54" s="152"/>
      <c r="VG54" s="151"/>
      <c r="VH54" s="152"/>
      <c r="VI54" s="151"/>
      <c r="VJ54" s="152"/>
      <c r="VK54" s="151"/>
      <c r="VL54" s="152"/>
      <c r="VM54" s="151"/>
      <c r="VN54" s="152"/>
      <c r="VO54" s="151"/>
      <c r="VP54" s="152"/>
      <c r="VQ54" s="151"/>
      <c r="VR54" s="152"/>
      <c r="VS54" s="151"/>
      <c r="VT54" s="152"/>
      <c r="VU54" s="151"/>
      <c r="VV54" s="152"/>
      <c r="VW54" s="151"/>
      <c r="VX54" s="152"/>
      <c r="VY54" s="151"/>
      <c r="VZ54" s="152"/>
      <c r="WA54" s="151"/>
      <c r="WB54" s="152"/>
      <c r="WC54" s="151"/>
      <c r="WD54" s="152"/>
      <c r="WE54" s="151"/>
      <c r="WF54" s="152"/>
      <c r="WG54" s="151"/>
      <c r="WH54" s="152"/>
      <c r="WI54" s="151"/>
      <c r="WJ54" s="152"/>
      <c r="WK54" s="151"/>
      <c r="WL54" s="152"/>
      <c r="WM54" s="151"/>
      <c r="WN54" s="152"/>
      <c r="WO54" s="151"/>
      <c r="WP54" s="152"/>
      <c r="WQ54" s="151"/>
      <c r="WR54" s="152"/>
      <c r="WS54" s="151"/>
      <c r="WT54" s="152"/>
      <c r="WU54" s="151"/>
      <c r="WV54" s="152"/>
      <c r="WW54" s="151"/>
      <c r="WX54" s="152"/>
      <c r="WY54" s="151"/>
      <c r="WZ54" s="152"/>
      <c r="XA54" s="151"/>
      <c r="XB54" s="152"/>
      <c r="XC54" s="151"/>
      <c r="XD54" s="152"/>
      <c r="XE54" s="151"/>
      <c r="XF54" s="152"/>
      <c r="XG54" s="151"/>
      <c r="XH54" s="152"/>
      <c r="XI54" s="151"/>
      <c r="XJ54" s="152"/>
      <c r="XK54" s="151"/>
      <c r="XL54" s="152"/>
      <c r="XM54" s="151"/>
      <c r="XN54" s="152"/>
      <c r="XO54" s="151"/>
      <c r="XP54" s="152"/>
      <c r="XQ54" s="151"/>
      <c r="XR54" s="152"/>
      <c r="XS54" s="151"/>
      <c r="XT54" s="152"/>
      <c r="XU54" s="151"/>
      <c r="XV54" s="152"/>
      <c r="XW54" s="151"/>
      <c r="XX54" s="152"/>
      <c r="XY54" s="151"/>
      <c r="XZ54" s="152"/>
      <c r="YA54" s="151"/>
      <c r="YB54" s="152"/>
      <c r="YC54" s="151"/>
      <c r="YD54" s="152"/>
      <c r="YE54" s="151"/>
      <c r="YF54" s="152"/>
      <c r="YG54" s="151"/>
      <c r="YH54" s="152"/>
      <c r="YI54" s="151"/>
    </row>
    <row r="55" spans="1:659" x14ac:dyDescent="0.25">
      <c r="A55" s="186" t="str">
        <f>IF(INFO_VEHICULES!H27="","",INFO_VEHICULES!H27)</f>
        <v>GIM</v>
      </c>
      <c r="B55" s="184">
        <f>IF(INFO_VEHICULES!B27="","",INFO_VEHICULES!B27)</f>
        <v>6003</v>
      </c>
      <c r="C55" s="184" t="str">
        <f>IF(INFO_VEHICULES!C27="","",INFO_VEHICULES!C27)</f>
        <v>DC-622-QF</v>
      </c>
      <c r="D55" s="182" t="str">
        <f>IF(INFO_VEHICULES!E27="","",INFO_VEHICULES!E27)</f>
        <v>SETRA 415UL457 (9025SR19)</v>
      </c>
      <c r="E55" s="180">
        <f>IF(INFO_VEHICULES!C27="","",IF(INFO_VEHICULES!D27="","non rensiegner",INFO_VEHICULES!D27))</f>
        <v>59</v>
      </c>
      <c r="F55" s="152"/>
      <c r="G55" s="151" t="str">
        <f>IF([2]BD!AD52=1,VLOOKUP(CONCATENATE(F53,[2]INFO_VEHICULES!A51),[2]BD!AA52:AB10050,2),"")</f>
        <v/>
      </c>
      <c r="H55" s="152"/>
      <c r="I55" s="151"/>
      <c r="J55" s="152"/>
      <c r="K55" s="151"/>
      <c r="L55" s="152"/>
      <c r="M55" s="151"/>
      <c r="N55" s="152"/>
      <c r="O55" s="151"/>
      <c r="P55" s="152"/>
      <c r="Q55" s="151"/>
      <c r="R55" s="152"/>
      <c r="S55" s="151"/>
      <c r="T55" s="152"/>
      <c r="U55" s="151"/>
      <c r="V55" s="152"/>
      <c r="W55" s="151"/>
      <c r="X55" s="152"/>
      <c r="Y55" s="151"/>
      <c r="Z55" s="152"/>
      <c r="AA55" s="151"/>
      <c r="AB55" s="152"/>
      <c r="AC55" s="151"/>
      <c r="AD55" s="152"/>
      <c r="AE55" s="151"/>
      <c r="AF55" s="152"/>
      <c r="AG55" s="151"/>
      <c r="AH55" s="152"/>
      <c r="AI55" s="151"/>
      <c r="AJ55" s="152"/>
      <c r="AK55" s="151"/>
      <c r="AL55" s="152"/>
      <c r="AM55" s="151"/>
      <c r="AN55" s="152"/>
      <c r="AO55" s="151"/>
      <c r="AP55" s="152"/>
      <c r="AQ55" s="151"/>
      <c r="AR55" s="152"/>
      <c r="AS55" s="151"/>
      <c r="AT55" s="152"/>
      <c r="AU55" s="151"/>
      <c r="AV55" s="152"/>
      <c r="AW55" s="151"/>
      <c r="AX55" s="152"/>
      <c r="AY55" s="151"/>
      <c r="AZ55" s="152"/>
      <c r="BA55" s="151"/>
      <c r="BB55" s="152"/>
      <c r="BC55" s="151"/>
      <c r="BD55" s="152"/>
      <c r="BE55" s="151"/>
      <c r="BF55" s="152"/>
      <c r="BG55" s="151"/>
      <c r="BH55" s="152"/>
      <c r="BI55" s="151"/>
      <c r="BJ55" s="152"/>
      <c r="BK55" s="151"/>
      <c r="BL55" s="152"/>
      <c r="BM55" s="151"/>
      <c r="BN55" s="152"/>
      <c r="BO55" s="151"/>
      <c r="BP55" s="152"/>
      <c r="BQ55" s="151"/>
      <c r="BR55" s="152"/>
      <c r="BS55" s="151"/>
      <c r="BT55" s="152"/>
      <c r="BU55" s="151"/>
      <c r="BV55" s="152"/>
      <c r="BW55" s="151"/>
      <c r="BX55" s="152"/>
      <c r="BY55" s="151"/>
      <c r="BZ55" s="152"/>
      <c r="CA55" s="151"/>
      <c r="CB55" s="152"/>
      <c r="CC55" s="151"/>
      <c r="CD55" s="152"/>
      <c r="CE55" s="151"/>
      <c r="CF55" s="152"/>
      <c r="CG55" s="151"/>
      <c r="CH55" s="152"/>
      <c r="CI55" s="151"/>
      <c r="CJ55" s="152"/>
      <c r="CK55" s="151"/>
      <c r="CL55" s="152"/>
      <c r="CM55" s="151"/>
      <c r="CN55" s="152"/>
      <c r="CO55" s="151"/>
      <c r="CP55" s="152"/>
      <c r="CQ55" s="151"/>
      <c r="CR55" s="152"/>
      <c r="CS55" s="151"/>
      <c r="CT55" s="152"/>
      <c r="CU55" s="151"/>
      <c r="CV55" s="152"/>
      <c r="CW55" s="151"/>
      <c r="CX55" s="152"/>
      <c r="CY55" s="151"/>
      <c r="CZ55" s="152"/>
      <c r="DA55" s="151"/>
      <c r="DB55" s="152"/>
      <c r="DC55" s="151"/>
      <c r="DD55" s="152"/>
      <c r="DE55" s="151"/>
      <c r="DF55" s="152"/>
      <c r="DG55" s="151"/>
      <c r="DH55" s="152"/>
      <c r="DI55" s="151"/>
      <c r="DJ55" s="152"/>
      <c r="DK55" s="151"/>
      <c r="DL55" s="152"/>
      <c r="DM55" s="151"/>
      <c r="DN55" s="152"/>
      <c r="DO55" s="151"/>
      <c r="DP55" s="152"/>
      <c r="DQ55" s="151"/>
      <c r="DR55" s="152"/>
      <c r="DS55" s="151"/>
      <c r="DT55" s="152"/>
      <c r="DU55" s="151"/>
      <c r="DV55" s="152"/>
      <c r="DW55" s="151"/>
      <c r="DX55" s="152"/>
      <c r="DY55" s="151"/>
      <c r="DZ55" s="152"/>
      <c r="EA55" s="151"/>
      <c r="EB55" s="152"/>
      <c r="EC55" s="151"/>
      <c r="ED55" s="152"/>
      <c r="EE55" s="151"/>
      <c r="EF55" s="152"/>
      <c r="EG55" s="151"/>
      <c r="EH55" s="152"/>
      <c r="EI55" s="151"/>
      <c r="EJ55" s="152"/>
      <c r="EK55" s="151"/>
      <c r="EL55" s="152"/>
      <c r="EM55" s="151"/>
      <c r="EN55" s="152"/>
      <c r="EO55" s="151"/>
      <c r="EP55" s="152"/>
      <c r="EQ55" s="151"/>
      <c r="ER55" s="152"/>
      <c r="ES55" s="151"/>
      <c r="ET55" s="152"/>
      <c r="EU55" s="151"/>
      <c r="EV55" s="152"/>
      <c r="EW55" s="151"/>
      <c r="EX55" s="152"/>
      <c r="EY55" s="151"/>
      <c r="EZ55" s="152"/>
      <c r="FA55" s="151"/>
      <c r="FB55" s="152"/>
      <c r="FC55" s="151"/>
      <c r="FD55" s="152"/>
      <c r="FE55" s="151"/>
      <c r="FF55" s="152"/>
      <c r="FG55" s="151"/>
      <c r="FH55" s="152"/>
      <c r="FI55" s="151"/>
      <c r="FJ55" s="152"/>
      <c r="FK55" s="151"/>
      <c r="FL55" s="152"/>
      <c r="FM55" s="151"/>
      <c r="FN55" s="152"/>
      <c r="FO55" s="151"/>
      <c r="FP55" s="152"/>
      <c r="FQ55" s="151"/>
      <c r="FR55" s="152"/>
      <c r="FS55" s="151"/>
      <c r="FT55" s="152"/>
      <c r="FU55" s="151"/>
      <c r="FV55" s="152"/>
      <c r="FW55" s="151"/>
      <c r="FX55" s="152"/>
      <c r="FY55" s="151"/>
      <c r="FZ55" s="152"/>
      <c r="GA55" s="151"/>
      <c r="GB55" s="152"/>
      <c r="GC55" s="151"/>
      <c r="GD55" s="152"/>
      <c r="GE55" s="151"/>
      <c r="GF55" s="152"/>
      <c r="GG55" s="151"/>
      <c r="GH55" s="152"/>
      <c r="GI55" s="151"/>
      <c r="GJ55" s="152"/>
      <c r="GK55" s="151"/>
      <c r="GL55" s="152"/>
      <c r="GM55" s="151"/>
      <c r="GN55" s="152"/>
      <c r="GO55" s="151"/>
      <c r="GP55" s="152"/>
      <c r="GQ55" s="151"/>
      <c r="GR55" s="152"/>
      <c r="GS55" s="151"/>
      <c r="GT55" s="152"/>
      <c r="GU55" s="151"/>
      <c r="GV55" s="152"/>
      <c r="GW55" s="151"/>
      <c r="GX55" s="152"/>
      <c r="GY55" s="151"/>
      <c r="GZ55" s="152"/>
      <c r="HA55" s="151"/>
      <c r="HB55" s="152"/>
      <c r="HC55" s="151"/>
      <c r="HD55" s="152"/>
      <c r="HE55" s="151"/>
      <c r="HF55" s="152"/>
      <c r="HG55" s="151"/>
      <c r="HH55" s="152"/>
      <c r="HI55" s="151"/>
      <c r="HJ55" s="152"/>
      <c r="HK55" s="151"/>
      <c r="HL55" s="152"/>
      <c r="HM55" s="151"/>
      <c r="HN55" s="152"/>
      <c r="HO55" s="151"/>
      <c r="HP55" s="152"/>
      <c r="HQ55" s="151"/>
      <c r="HR55" s="152"/>
      <c r="HS55" s="151"/>
      <c r="HT55" s="152"/>
      <c r="HU55" s="151"/>
      <c r="HV55" s="152"/>
      <c r="HW55" s="151"/>
      <c r="HX55" s="152"/>
      <c r="HY55" s="151"/>
      <c r="HZ55" s="152"/>
      <c r="IA55" s="151"/>
      <c r="IB55" s="152"/>
      <c r="IC55" s="151"/>
      <c r="ID55" s="152"/>
      <c r="IE55" s="151"/>
      <c r="IF55" s="152"/>
      <c r="IG55" s="151"/>
      <c r="IH55" s="152"/>
      <c r="II55" s="151"/>
      <c r="IJ55" s="152"/>
      <c r="IK55" s="151"/>
      <c r="IL55" s="152"/>
      <c r="IM55" s="151"/>
      <c r="IN55" s="152"/>
      <c r="IO55" s="151"/>
      <c r="IP55" s="152"/>
      <c r="IQ55" s="151"/>
      <c r="IR55" s="152"/>
      <c r="IS55" s="151"/>
      <c r="IT55" s="152"/>
      <c r="IU55" s="151"/>
      <c r="IV55" s="152"/>
      <c r="IW55" s="151"/>
      <c r="IX55" s="152"/>
      <c r="IY55" s="151"/>
      <c r="IZ55" s="152"/>
      <c r="JA55" s="151"/>
      <c r="JB55" s="152"/>
      <c r="JC55" s="151"/>
      <c r="JD55" s="152"/>
      <c r="JE55" s="151"/>
      <c r="JF55" s="152"/>
      <c r="JG55" s="151"/>
      <c r="JH55" s="152"/>
      <c r="JI55" s="151"/>
      <c r="JJ55" s="152"/>
      <c r="JK55" s="151"/>
      <c r="JL55" s="152"/>
      <c r="JM55" s="151"/>
      <c r="JN55" s="152"/>
      <c r="JO55" s="151"/>
      <c r="JP55" s="152"/>
      <c r="JQ55" s="151"/>
      <c r="JR55" s="152"/>
      <c r="JS55" s="151"/>
      <c r="JT55" s="152"/>
      <c r="JU55" s="151"/>
      <c r="JV55" s="152"/>
      <c r="JW55" s="151"/>
      <c r="JX55" s="152"/>
      <c r="JY55" s="151"/>
      <c r="JZ55" s="152"/>
      <c r="KA55" s="151"/>
      <c r="KB55" s="152"/>
      <c r="KC55" s="151"/>
      <c r="KD55" s="152"/>
      <c r="KE55" s="151"/>
      <c r="KF55" s="152"/>
      <c r="KG55" s="151"/>
      <c r="KH55" s="152"/>
      <c r="KI55" s="151"/>
      <c r="KJ55" s="152"/>
      <c r="KK55" s="151"/>
      <c r="KL55" s="152"/>
      <c r="KM55" s="151"/>
      <c r="KN55" s="152"/>
      <c r="KO55" s="151"/>
      <c r="KP55" s="152"/>
      <c r="KQ55" s="151"/>
      <c r="KR55" s="152"/>
      <c r="KS55" s="151"/>
      <c r="KT55" s="152"/>
      <c r="KU55" s="151"/>
      <c r="KV55" s="152"/>
      <c r="KW55" s="151"/>
      <c r="KX55" s="152"/>
      <c r="KY55" s="151"/>
      <c r="KZ55" s="152"/>
      <c r="LA55" s="151"/>
      <c r="LB55" s="152"/>
      <c r="LC55" s="151"/>
      <c r="LD55" s="152"/>
      <c r="LE55" s="151"/>
      <c r="LF55" s="152"/>
      <c r="LG55" s="151"/>
      <c r="LH55" s="152"/>
      <c r="LI55" s="151"/>
      <c r="LJ55" s="152"/>
      <c r="LK55" s="151"/>
      <c r="LL55" s="152"/>
      <c r="LM55" s="151"/>
      <c r="LN55" s="152"/>
      <c r="LO55" s="151"/>
      <c r="LP55" s="152"/>
      <c r="LQ55" s="151"/>
      <c r="LR55" s="152"/>
      <c r="LS55" s="151"/>
      <c r="LT55" s="152"/>
      <c r="LU55" s="151"/>
      <c r="LV55" s="152"/>
      <c r="LW55" s="151"/>
      <c r="LX55" s="152"/>
      <c r="LY55" s="151"/>
      <c r="LZ55" s="152"/>
      <c r="MA55" s="151"/>
      <c r="MB55" s="152"/>
      <c r="MC55" s="151"/>
      <c r="MD55" s="152"/>
      <c r="ME55" s="151"/>
      <c r="MF55" s="152"/>
      <c r="MG55" s="151"/>
      <c r="MH55" s="152"/>
      <c r="MI55" s="151"/>
      <c r="MJ55" s="152"/>
      <c r="MK55" s="151"/>
      <c r="ML55" s="152"/>
      <c r="MM55" s="151"/>
      <c r="MN55" s="152"/>
      <c r="MO55" s="151"/>
      <c r="MP55" s="152"/>
      <c r="MQ55" s="151"/>
      <c r="MR55" s="152"/>
      <c r="MS55" s="151"/>
      <c r="MT55" s="152"/>
      <c r="MU55" s="151"/>
      <c r="MV55" s="152"/>
      <c r="MW55" s="151"/>
      <c r="MX55" s="152"/>
      <c r="MY55" s="151"/>
      <c r="MZ55" s="152"/>
      <c r="NA55" s="151"/>
      <c r="NB55" s="152"/>
      <c r="NC55" s="151"/>
      <c r="ND55" s="152"/>
      <c r="NE55" s="151"/>
      <c r="NF55" s="152"/>
      <c r="NG55" s="151"/>
      <c r="NH55" s="152"/>
      <c r="NI55" s="151"/>
      <c r="NJ55" s="152"/>
      <c r="NK55" s="151"/>
      <c r="NL55" s="152"/>
      <c r="NM55" s="151"/>
      <c r="NN55" s="152"/>
      <c r="NO55" s="151"/>
      <c r="NP55" s="152"/>
      <c r="NQ55" s="151"/>
      <c r="NR55" s="152"/>
      <c r="NS55" s="151"/>
      <c r="NT55" s="152"/>
      <c r="NU55" s="151"/>
      <c r="NV55" s="152"/>
      <c r="NW55" s="151"/>
      <c r="NX55" s="152"/>
      <c r="NY55" s="151"/>
      <c r="NZ55" s="152"/>
      <c r="OA55" s="151"/>
      <c r="OB55" s="152"/>
      <c r="OC55" s="151"/>
      <c r="OD55" s="152"/>
      <c r="OE55" s="151"/>
      <c r="OF55" s="152"/>
      <c r="OG55" s="151"/>
      <c r="OH55" s="152"/>
      <c r="OI55" s="151"/>
      <c r="OJ55" s="152"/>
      <c r="OK55" s="151"/>
      <c r="OL55" s="152"/>
      <c r="OM55" s="151"/>
      <c r="ON55" s="152"/>
      <c r="OO55" s="151"/>
      <c r="OP55" s="152"/>
      <c r="OQ55" s="151"/>
      <c r="OR55" s="152"/>
      <c r="OS55" s="151"/>
      <c r="OT55" s="152"/>
      <c r="OU55" s="151"/>
      <c r="OV55" s="152"/>
      <c r="OW55" s="151"/>
      <c r="OX55" s="152"/>
      <c r="OY55" s="151"/>
      <c r="OZ55" s="152"/>
      <c r="PA55" s="151"/>
      <c r="PB55" s="152"/>
      <c r="PC55" s="151"/>
      <c r="PD55" s="152"/>
      <c r="PE55" s="151"/>
      <c r="PF55" s="152"/>
      <c r="PG55" s="151"/>
      <c r="PH55" s="152"/>
      <c r="PI55" s="151"/>
      <c r="PJ55" s="152"/>
      <c r="PK55" s="151"/>
      <c r="PL55" s="152"/>
      <c r="PM55" s="151"/>
      <c r="PN55" s="152"/>
      <c r="PO55" s="151"/>
      <c r="PP55" s="152"/>
      <c r="PQ55" s="151"/>
      <c r="PR55" s="152"/>
      <c r="PS55" s="151"/>
      <c r="PT55" s="152"/>
      <c r="PU55" s="151"/>
      <c r="PV55" s="152"/>
      <c r="PW55" s="151"/>
      <c r="PX55" s="152"/>
      <c r="PY55" s="151"/>
      <c r="PZ55" s="152"/>
      <c r="QA55" s="151"/>
      <c r="QB55" s="152"/>
      <c r="QC55" s="151"/>
      <c r="QD55" s="152"/>
      <c r="QE55" s="151"/>
      <c r="QF55" s="152"/>
      <c r="QG55" s="151"/>
      <c r="QH55" s="152"/>
      <c r="QI55" s="151"/>
      <c r="QJ55" s="152"/>
      <c r="QK55" s="151"/>
      <c r="QL55" s="152"/>
      <c r="QM55" s="151"/>
      <c r="QN55" s="152"/>
      <c r="QO55" s="151"/>
      <c r="QP55" s="152"/>
      <c r="QQ55" s="151"/>
      <c r="QR55" s="152"/>
      <c r="QS55" s="151"/>
      <c r="QT55" s="152"/>
      <c r="QU55" s="151"/>
      <c r="QV55" s="152"/>
      <c r="QW55" s="151"/>
      <c r="QX55" s="152"/>
      <c r="QY55" s="151"/>
      <c r="QZ55" s="152"/>
      <c r="RA55" s="151"/>
      <c r="RB55" s="152"/>
      <c r="RC55" s="151"/>
      <c r="RD55" s="152"/>
      <c r="RE55" s="151"/>
      <c r="RF55" s="152"/>
      <c r="RG55" s="151"/>
      <c r="RH55" s="152"/>
      <c r="RI55" s="151"/>
      <c r="RJ55" s="152"/>
      <c r="RK55" s="151"/>
      <c r="RL55" s="152"/>
      <c r="RM55" s="151"/>
      <c r="RN55" s="152"/>
      <c r="RO55" s="151"/>
      <c r="RP55" s="152"/>
      <c r="RQ55" s="151"/>
      <c r="RR55" s="152"/>
      <c r="RS55" s="151"/>
      <c r="RT55" s="152"/>
      <c r="RU55" s="151"/>
      <c r="RV55" s="152"/>
      <c r="RW55" s="151"/>
      <c r="RX55" s="152"/>
      <c r="RY55" s="151"/>
      <c r="RZ55" s="152"/>
      <c r="SA55" s="151"/>
      <c r="SB55" s="152"/>
      <c r="SC55" s="151"/>
      <c r="SD55" s="152"/>
      <c r="SE55" s="151"/>
      <c r="SF55" s="152"/>
      <c r="SG55" s="151"/>
      <c r="SH55" s="152"/>
      <c r="SI55" s="151"/>
      <c r="SJ55" s="152"/>
      <c r="SK55" s="151"/>
      <c r="SL55" s="152"/>
      <c r="SM55" s="151"/>
      <c r="SN55" s="152"/>
      <c r="SO55" s="151"/>
      <c r="SP55" s="152"/>
      <c r="SQ55" s="151"/>
      <c r="SR55" s="152"/>
      <c r="SS55" s="151"/>
      <c r="ST55" s="152"/>
      <c r="SU55" s="151"/>
      <c r="SV55" s="152"/>
      <c r="SW55" s="151"/>
      <c r="SX55" s="152"/>
      <c r="SY55" s="151"/>
      <c r="SZ55" s="152"/>
      <c r="TA55" s="151"/>
      <c r="TB55" s="152"/>
      <c r="TC55" s="151"/>
      <c r="TD55" s="152"/>
      <c r="TE55" s="151"/>
      <c r="TF55" s="152"/>
      <c r="TG55" s="151"/>
      <c r="TH55" s="152"/>
      <c r="TI55" s="151"/>
      <c r="TJ55" s="152"/>
      <c r="TK55" s="151"/>
      <c r="TL55" s="152"/>
      <c r="TM55" s="151"/>
      <c r="TN55" s="152"/>
      <c r="TO55" s="151"/>
      <c r="TP55" s="152"/>
      <c r="TQ55" s="151"/>
      <c r="TR55" s="152"/>
      <c r="TS55" s="151"/>
      <c r="TT55" s="152"/>
      <c r="TU55" s="151"/>
      <c r="TV55" s="152"/>
      <c r="TW55" s="151"/>
      <c r="TX55" s="152"/>
      <c r="TY55" s="151"/>
      <c r="TZ55" s="152"/>
      <c r="UA55" s="151"/>
      <c r="UB55" s="152"/>
      <c r="UC55" s="151"/>
      <c r="UD55" s="152"/>
      <c r="UE55" s="151"/>
      <c r="UF55" s="152"/>
      <c r="UG55" s="151"/>
      <c r="UH55" s="152"/>
      <c r="UI55" s="151"/>
      <c r="UJ55" s="152"/>
      <c r="UK55" s="151"/>
      <c r="UL55" s="152"/>
      <c r="UM55" s="151"/>
      <c r="UN55" s="152"/>
      <c r="UO55" s="151"/>
      <c r="UP55" s="152"/>
      <c r="UQ55" s="151"/>
      <c r="UR55" s="152"/>
      <c r="US55" s="151"/>
      <c r="UT55" s="152"/>
      <c r="UU55" s="151"/>
      <c r="UV55" s="152"/>
      <c r="UW55" s="151"/>
      <c r="UX55" s="152"/>
      <c r="UY55" s="151"/>
      <c r="UZ55" s="152"/>
      <c r="VA55" s="151"/>
      <c r="VB55" s="152"/>
      <c r="VC55" s="151"/>
      <c r="VD55" s="152"/>
      <c r="VE55" s="151"/>
      <c r="VF55" s="152"/>
      <c r="VG55" s="151"/>
      <c r="VH55" s="152"/>
      <c r="VI55" s="151"/>
      <c r="VJ55" s="152"/>
      <c r="VK55" s="151"/>
      <c r="VL55" s="152"/>
      <c r="VM55" s="151"/>
      <c r="VN55" s="152"/>
      <c r="VO55" s="151"/>
      <c r="VP55" s="152"/>
      <c r="VQ55" s="151"/>
      <c r="VR55" s="152"/>
      <c r="VS55" s="151"/>
      <c r="VT55" s="152"/>
      <c r="VU55" s="151"/>
      <c r="VV55" s="152"/>
      <c r="VW55" s="151"/>
      <c r="VX55" s="152"/>
      <c r="VY55" s="151"/>
      <c r="VZ55" s="152"/>
      <c r="WA55" s="151"/>
      <c r="WB55" s="152"/>
      <c r="WC55" s="151"/>
      <c r="WD55" s="152"/>
      <c r="WE55" s="151"/>
      <c r="WF55" s="152"/>
      <c r="WG55" s="151"/>
      <c r="WH55" s="152"/>
      <c r="WI55" s="151"/>
      <c r="WJ55" s="152"/>
      <c r="WK55" s="151"/>
      <c r="WL55" s="152"/>
      <c r="WM55" s="151"/>
      <c r="WN55" s="152"/>
      <c r="WO55" s="151"/>
      <c r="WP55" s="152"/>
      <c r="WQ55" s="151"/>
      <c r="WR55" s="152"/>
      <c r="WS55" s="151"/>
      <c r="WT55" s="152"/>
      <c r="WU55" s="151"/>
      <c r="WV55" s="152"/>
      <c r="WW55" s="151"/>
      <c r="WX55" s="152"/>
      <c r="WY55" s="151"/>
      <c r="WZ55" s="152"/>
      <c r="XA55" s="151"/>
      <c r="XB55" s="152"/>
      <c r="XC55" s="151"/>
      <c r="XD55" s="152"/>
      <c r="XE55" s="151"/>
      <c r="XF55" s="152"/>
      <c r="XG55" s="151"/>
      <c r="XH55" s="152"/>
      <c r="XI55" s="151"/>
      <c r="XJ55" s="152"/>
      <c r="XK55" s="151"/>
      <c r="XL55" s="152"/>
      <c r="XM55" s="151"/>
      <c r="XN55" s="152"/>
      <c r="XO55" s="151"/>
      <c r="XP55" s="152"/>
      <c r="XQ55" s="151"/>
      <c r="XR55" s="152"/>
      <c r="XS55" s="151"/>
      <c r="XT55" s="152"/>
      <c r="XU55" s="151"/>
      <c r="XV55" s="152"/>
      <c r="XW55" s="151"/>
      <c r="XX55" s="152"/>
      <c r="XY55" s="151"/>
      <c r="XZ55" s="152"/>
      <c r="YA55" s="151"/>
      <c r="YB55" s="152"/>
      <c r="YC55" s="151"/>
      <c r="YD55" s="152"/>
      <c r="YE55" s="151"/>
      <c r="YF55" s="152"/>
      <c r="YG55" s="151"/>
      <c r="YH55" s="152"/>
      <c r="YI55" s="151"/>
    </row>
    <row r="56" spans="1:659" x14ac:dyDescent="0.25">
      <c r="A56" s="179"/>
      <c r="B56" s="185"/>
      <c r="C56" s="185"/>
      <c r="D56" s="183"/>
      <c r="E56" s="181"/>
      <c r="F56" s="152"/>
      <c r="G56" s="151"/>
      <c r="H56" s="152"/>
      <c r="I56" s="151"/>
      <c r="J56" s="152"/>
      <c r="K56" s="151"/>
      <c r="L56" s="152"/>
      <c r="M56" s="151"/>
      <c r="N56" s="152"/>
      <c r="O56" s="151"/>
      <c r="P56" s="152"/>
      <c r="Q56" s="151"/>
      <c r="R56" s="152"/>
      <c r="S56" s="151"/>
      <c r="T56" s="152"/>
      <c r="U56" s="151"/>
      <c r="V56" s="152"/>
      <c r="W56" s="151"/>
      <c r="X56" s="152"/>
      <c r="Y56" s="151"/>
      <c r="Z56" s="152"/>
      <c r="AA56" s="151"/>
      <c r="AB56" s="152"/>
      <c r="AC56" s="151"/>
      <c r="AD56" s="152"/>
      <c r="AE56" s="151"/>
      <c r="AF56" s="152"/>
      <c r="AG56" s="151"/>
      <c r="AH56" s="152"/>
      <c r="AI56" s="151"/>
      <c r="AJ56" s="152"/>
      <c r="AK56" s="151"/>
      <c r="AL56" s="152"/>
      <c r="AM56" s="151"/>
      <c r="AN56" s="152"/>
      <c r="AO56" s="151"/>
      <c r="AP56" s="152"/>
      <c r="AQ56" s="151"/>
      <c r="AR56" s="152"/>
      <c r="AS56" s="151"/>
      <c r="AT56" s="152"/>
      <c r="AU56" s="151"/>
      <c r="AV56" s="152"/>
      <c r="AW56" s="151"/>
      <c r="AX56" s="152"/>
      <c r="AY56" s="151"/>
      <c r="AZ56" s="152"/>
      <c r="BA56" s="151"/>
      <c r="BB56" s="152"/>
      <c r="BC56" s="151"/>
      <c r="BD56" s="152"/>
      <c r="BE56" s="151"/>
      <c r="BF56" s="152"/>
      <c r="BG56" s="151"/>
      <c r="BH56" s="152"/>
      <c r="BI56" s="151"/>
      <c r="BJ56" s="152"/>
      <c r="BK56" s="151"/>
      <c r="BL56" s="152"/>
      <c r="BM56" s="151"/>
      <c r="BN56" s="152"/>
      <c r="BO56" s="151"/>
      <c r="BP56" s="152"/>
      <c r="BQ56" s="151"/>
      <c r="BR56" s="152"/>
      <c r="BS56" s="151"/>
      <c r="BT56" s="152"/>
      <c r="BU56" s="151"/>
      <c r="BV56" s="152"/>
      <c r="BW56" s="151"/>
      <c r="BX56" s="152"/>
      <c r="BY56" s="151"/>
      <c r="BZ56" s="152"/>
      <c r="CA56" s="151"/>
      <c r="CB56" s="152"/>
      <c r="CC56" s="151"/>
      <c r="CD56" s="152"/>
      <c r="CE56" s="151"/>
      <c r="CF56" s="152"/>
      <c r="CG56" s="151"/>
      <c r="CH56" s="152"/>
      <c r="CI56" s="151"/>
      <c r="CJ56" s="152"/>
      <c r="CK56" s="151"/>
      <c r="CL56" s="152"/>
      <c r="CM56" s="151"/>
      <c r="CN56" s="152"/>
      <c r="CO56" s="151"/>
      <c r="CP56" s="152"/>
      <c r="CQ56" s="151"/>
      <c r="CR56" s="152"/>
      <c r="CS56" s="151"/>
      <c r="CT56" s="152"/>
      <c r="CU56" s="151"/>
      <c r="CV56" s="152"/>
      <c r="CW56" s="151"/>
      <c r="CX56" s="152"/>
      <c r="CY56" s="151"/>
      <c r="CZ56" s="152"/>
      <c r="DA56" s="151"/>
      <c r="DB56" s="152"/>
      <c r="DC56" s="151"/>
      <c r="DD56" s="152"/>
      <c r="DE56" s="151"/>
      <c r="DF56" s="152"/>
      <c r="DG56" s="151"/>
      <c r="DH56" s="152"/>
      <c r="DI56" s="151"/>
      <c r="DJ56" s="152"/>
      <c r="DK56" s="151"/>
      <c r="DL56" s="152"/>
      <c r="DM56" s="151"/>
      <c r="DN56" s="152"/>
      <c r="DO56" s="151"/>
      <c r="DP56" s="152"/>
      <c r="DQ56" s="151"/>
      <c r="DR56" s="152"/>
      <c r="DS56" s="151"/>
      <c r="DT56" s="152"/>
      <c r="DU56" s="151"/>
      <c r="DV56" s="152"/>
      <c r="DW56" s="151"/>
      <c r="DX56" s="152"/>
      <c r="DY56" s="151"/>
      <c r="DZ56" s="152"/>
      <c r="EA56" s="151"/>
      <c r="EB56" s="152"/>
      <c r="EC56" s="151"/>
      <c r="ED56" s="152"/>
      <c r="EE56" s="151"/>
      <c r="EF56" s="152"/>
      <c r="EG56" s="151"/>
      <c r="EH56" s="152"/>
      <c r="EI56" s="151"/>
      <c r="EJ56" s="152"/>
      <c r="EK56" s="151"/>
      <c r="EL56" s="152"/>
      <c r="EM56" s="151"/>
      <c r="EN56" s="152"/>
      <c r="EO56" s="151"/>
      <c r="EP56" s="152"/>
      <c r="EQ56" s="151"/>
      <c r="ER56" s="152"/>
      <c r="ES56" s="151"/>
      <c r="ET56" s="152"/>
      <c r="EU56" s="151"/>
      <c r="EV56" s="152"/>
      <c r="EW56" s="151"/>
      <c r="EX56" s="152"/>
      <c r="EY56" s="151"/>
      <c r="EZ56" s="152"/>
      <c r="FA56" s="151"/>
      <c r="FB56" s="152"/>
      <c r="FC56" s="151"/>
      <c r="FD56" s="152"/>
      <c r="FE56" s="151"/>
      <c r="FF56" s="152"/>
      <c r="FG56" s="151"/>
      <c r="FH56" s="152"/>
      <c r="FI56" s="151"/>
      <c r="FJ56" s="152"/>
      <c r="FK56" s="151"/>
      <c r="FL56" s="152"/>
      <c r="FM56" s="151"/>
      <c r="FN56" s="152"/>
      <c r="FO56" s="151"/>
      <c r="FP56" s="152"/>
      <c r="FQ56" s="151"/>
      <c r="FR56" s="152"/>
      <c r="FS56" s="151"/>
      <c r="FT56" s="152"/>
      <c r="FU56" s="151"/>
      <c r="FV56" s="152"/>
      <c r="FW56" s="151"/>
      <c r="FX56" s="152"/>
      <c r="FY56" s="151"/>
      <c r="FZ56" s="152"/>
      <c r="GA56" s="151"/>
      <c r="GB56" s="152"/>
      <c r="GC56" s="151"/>
      <c r="GD56" s="152"/>
      <c r="GE56" s="151"/>
      <c r="GF56" s="152"/>
      <c r="GG56" s="151"/>
      <c r="GH56" s="152"/>
      <c r="GI56" s="151"/>
      <c r="GJ56" s="152"/>
      <c r="GK56" s="151"/>
      <c r="GL56" s="152"/>
      <c r="GM56" s="151"/>
      <c r="GN56" s="152"/>
      <c r="GO56" s="151"/>
      <c r="GP56" s="152"/>
      <c r="GQ56" s="151"/>
      <c r="GR56" s="152"/>
      <c r="GS56" s="151"/>
      <c r="GT56" s="152"/>
      <c r="GU56" s="151"/>
      <c r="GV56" s="152"/>
      <c r="GW56" s="151"/>
      <c r="GX56" s="152"/>
      <c r="GY56" s="151"/>
      <c r="GZ56" s="152"/>
      <c r="HA56" s="151"/>
      <c r="HB56" s="152"/>
      <c r="HC56" s="151"/>
      <c r="HD56" s="152"/>
      <c r="HE56" s="151"/>
      <c r="HF56" s="152"/>
      <c r="HG56" s="151"/>
      <c r="HH56" s="152"/>
      <c r="HI56" s="151"/>
      <c r="HJ56" s="152"/>
      <c r="HK56" s="151"/>
      <c r="HL56" s="152"/>
      <c r="HM56" s="151"/>
      <c r="HN56" s="152"/>
      <c r="HO56" s="151"/>
      <c r="HP56" s="152"/>
      <c r="HQ56" s="151"/>
      <c r="HR56" s="152"/>
      <c r="HS56" s="151"/>
      <c r="HT56" s="152"/>
      <c r="HU56" s="151"/>
      <c r="HV56" s="152"/>
      <c r="HW56" s="151"/>
      <c r="HX56" s="152"/>
      <c r="HY56" s="151"/>
      <c r="HZ56" s="152"/>
      <c r="IA56" s="151"/>
      <c r="IB56" s="152"/>
      <c r="IC56" s="151"/>
      <c r="ID56" s="152"/>
      <c r="IE56" s="151"/>
      <c r="IF56" s="152"/>
      <c r="IG56" s="151"/>
      <c r="IH56" s="152"/>
      <c r="II56" s="151"/>
      <c r="IJ56" s="152"/>
      <c r="IK56" s="151"/>
      <c r="IL56" s="152"/>
      <c r="IM56" s="151"/>
      <c r="IN56" s="152"/>
      <c r="IO56" s="151"/>
      <c r="IP56" s="152"/>
      <c r="IQ56" s="151"/>
      <c r="IR56" s="152"/>
      <c r="IS56" s="151"/>
      <c r="IT56" s="152"/>
      <c r="IU56" s="151"/>
      <c r="IV56" s="152"/>
      <c r="IW56" s="151"/>
      <c r="IX56" s="152"/>
      <c r="IY56" s="151"/>
      <c r="IZ56" s="152"/>
      <c r="JA56" s="151"/>
      <c r="JB56" s="152"/>
      <c r="JC56" s="151"/>
      <c r="JD56" s="152"/>
      <c r="JE56" s="151"/>
      <c r="JF56" s="152"/>
      <c r="JG56" s="151"/>
      <c r="JH56" s="152"/>
      <c r="JI56" s="151"/>
      <c r="JJ56" s="152"/>
      <c r="JK56" s="151"/>
      <c r="JL56" s="152"/>
      <c r="JM56" s="151"/>
      <c r="JN56" s="152"/>
      <c r="JO56" s="151"/>
      <c r="JP56" s="152"/>
      <c r="JQ56" s="151"/>
      <c r="JR56" s="152"/>
      <c r="JS56" s="151"/>
      <c r="JT56" s="152"/>
      <c r="JU56" s="151"/>
      <c r="JV56" s="152"/>
      <c r="JW56" s="151"/>
      <c r="JX56" s="152"/>
      <c r="JY56" s="151"/>
      <c r="JZ56" s="152"/>
      <c r="KA56" s="151"/>
      <c r="KB56" s="152"/>
      <c r="KC56" s="151"/>
      <c r="KD56" s="152"/>
      <c r="KE56" s="151"/>
      <c r="KF56" s="152"/>
      <c r="KG56" s="151"/>
      <c r="KH56" s="152"/>
      <c r="KI56" s="151"/>
      <c r="KJ56" s="152"/>
      <c r="KK56" s="151"/>
      <c r="KL56" s="152"/>
      <c r="KM56" s="151"/>
      <c r="KN56" s="152"/>
      <c r="KO56" s="151"/>
      <c r="KP56" s="152"/>
      <c r="KQ56" s="151"/>
      <c r="KR56" s="152"/>
      <c r="KS56" s="151"/>
      <c r="KT56" s="152"/>
      <c r="KU56" s="151"/>
      <c r="KV56" s="152"/>
      <c r="KW56" s="151"/>
      <c r="KX56" s="152"/>
      <c r="KY56" s="151"/>
      <c r="KZ56" s="152"/>
      <c r="LA56" s="151"/>
      <c r="LB56" s="152"/>
      <c r="LC56" s="151"/>
      <c r="LD56" s="152"/>
      <c r="LE56" s="151"/>
      <c r="LF56" s="152"/>
      <c r="LG56" s="151"/>
      <c r="LH56" s="152"/>
      <c r="LI56" s="151"/>
      <c r="LJ56" s="152"/>
      <c r="LK56" s="151"/>
      <c r="LL56" s="152"/>
      <c r="LM56" s="151"/>
      <c r="LN56" s="152"/>
      <c r="LO56" s="151"/>
      <c r="LP56" s="152"/>
      <c r="LQ56" s="151"/>
      <c r="LR56" s="152"/>
      <c r="LS56" s="151"/>
      <c r="LT56" s="152"/>
      <c r="LU56" s="151"/>
      <c r="LV56" s="152"/>
      <c r="LW56" s="151"/>
      <c r="LX56" s="152"/>
      <c r="LY56" s="151"/>
      <c r="LZ56" s="152"/>
      <c r="MA56" s="151"/>
      <c r="MB56" s="152"/>
      <c r="MC56" s="151"/>
      <c r="MD56" s="152"/>
      <c r="ME56" s="151"/>
      <c r="MF56" s="152"/>
      <c r="MG56" s="151"/>
      <c r="MH56" s="152"/>
      <c r="MI56" s="151"/>
      <c r="MJ56" s="152"/>
      <c r="MK56" s="151"/>
      <c r="ML56" s="152"/>
      <c r="MM56" s="151"/>
      <c r="MN56" s="152"/>
      <c r="MO56" s="151"/>
      <c r="MP56" s="152"/>
      <c r="MQ56" s="151"/>
      <c r="MR56" s="152"/>
      <c r="MS56" s="151"/>
      <c r="MT56" s="152"/>
      <c r="MU56" s="151"/>
      <c r="MV56" s="152"/>
      <c r="MW56" s="151"/>
      <c r="MX56" s="152"/>
      <c r="MY56" s="151"/>
      <c r="MZ56" s="152"/>
      <c r="NA56" s="151"/>
      <c r="NB56" s="152"/>
      <c r="NC56" s="151"/>
      <c r="ND56" s="152"/>
      <c r="NE56" s="151"/>
      <c r="NF56" s="152"/>
      <c r="NG56" s="151"/>
      <c r="NH56" s="152"/>
      <c r="NI56" s="151"/>
      <c r="NJ56" s="152"/>
      <c r="NK56" s="151"/>
      <c r="NL56" s="152"/>
      <c r="NM56" s="151"/>
      <c r="NN56" s="152"/>
      <c r="NO56" s="151"/>
      <c r="NP56" s="152"/>
      <c r="NQ56" s="151"/>
      <c r="NR56" s="152"/>
      <c r="NS56" s="151"/>
      <c r="NT56" s="152"/>
      <c r="NU56" s="151"/>
      <c r="NV56" s="152"/>
      <c r="NW56" s="151"/>
      <c r="NX56" s="152"/>
      <c r="NY56" s="151"/>
      <c r="NZ56" s="152"/>
      <c r="OA56" s="151"/>
      <c r="OB56" s="152"/>
      <c r="OC56" s="151"/>
      <c r="OD56" s="152"/>
      <c r="OE56" s="151"/>
      <c r="OF56" s="152"/>
      <c r="OG56" s="151"/>
      <c r="OH56" s="152"/>
      <c r="OI56" s="151"/>
      <c r="OJ56" s="152"/>
      <c r="OK56" s="151"/>
      <c r="OL56" s="152"/>
      <c r="OM56" s="151"/>
      <c r="ON56" s="152"/>
      <c r="OO56" s="151"/>
      <c r="OP56" s="152"/>
      <c r="OQ56" s="151"/>
      <c r="OR56" s="152"/>
      <c r="OS56" s="151"/>
      <c r="OT56" s="152"/>
      <c r="OU56" s="151"/>
      <c r="OV56" s="152"/>
      <c r="OW56" s="151"/>
      <c r="OX56" s="152"/>
      <c r="OY56" s="151"/>
      <c r="OZ56" s="152"/>
      <c r="PA56" s="151"/>
      <c r="PB56" s="152"/>
      <c r="PC56" s="151"/>
      <c r="PD56" s="152"/>
      <c r="PE56" s="151"/>
      <c r="PF56" s="152"/>
      <c r="PG56" s="151"/>
      <c r="PH56" s="152"/>
      <c r="PI56" s="151"/>
      <c r="PJ56" s="152"/>
      <c r="PK56" s="151"/>
      <c r="PL56" s="152"/>
      <c r="PM56" s="151"/>
      <c r="PN56" s="152"/>
      <c r="PO56" s="151"/>
      <c r="PP56" s="152"/>
      <c r="PQ56" s="151"/>
      <c r="PR56" s="152"/>
      <c r="PS56" s="151"/>
      <c r="PT56" s="152"/>
      <c r="PU56" s="151"/>
      <c r="PV56" s="152"/>
      <c r="PW56" s="151"/>
      <c r="PX56" s="152"/>
      <c r="PY56" s="151"/>
      <c r="PZ56" s="152"/>
      <c r="QA56" s="151"/>
      <c r="QB56" s="152"/>
      <c r="QC56" s="151"/>
      <c r="QD56" s="152"/>
      <c r="QE56" s="151"/>
      <c r="QF56" s="152"/>
      <c r="QG56" s="151"/>
      <c r="QH56" s="152"/>
      <c r="QI56" s="151"/>
      <c r="QJ56" s="152"/>
      <c r="QK56" s="151"/>
      <c r="QL56" s="152"/>
      <c r="QM56" s="151"/>
      <c r="QN56" s="152"/>
      <c r="QO56" s="151"/>
      <c r="QP56" s="152"/>
      <c r="QQ56" s="151"/>
      <c r="QR56" s="152"/>
      <c r="QS56" s="151"/>
      <c r="QT56" s="152"/>
      <c r="QU56" s="151"/>
      <c r="QV56" s="152"/>
      <c r="QW56" s="151"/>
      <c r="QX56" s="152"/>
      <c r="QY56" s="151"/>
      <c r="QZ56" s="152"/>
      <c r="RA56" s="151"/>
      <c r="RB56" s="152"/>
      <c r="RC56" s="151"/>
      <c r="RD56" s="152"/>
      <c r="RE56" s="151"/>
      <c r="RF56" s="152"/>
      <c r="RG56" s="151"/>
      <c r="RH56" s="152"/>
      <c r="RI56" s="151"/>
      <c r="RJ56" s="152"/>
      <c r="RK56" s="151"/>
      <c r="RL56" s="152"/>
      <c r="RM56" s="151"/>
      <c r="RN56" s="152"/>
      <c r="RO56" s="151"/>
      <c r="RP56" s="152"/>
      <c r="RQ56" s="151"/>
      <c r="RR56" s="152"/>
      <c r="RS56" s="151"/>
      <c r="RT56" s="152"/>
      <c r="RU56" s="151"/>
      <c r="RV56" s="152"/>
      <c r="RW56" s="151"/>
      <c r="RX56" s="152"/>
      <c r="RY56" s="151"/>
      <c r="RZ56" s="152"/>
      <c r="SA56" s="151"/>
      <c r="SB56" s="152"/>
      <c r="SC56" s="151"/>
      <c r="SD56" s="152"/>
      <c r="SE56" s="151"/>
      <c r="SF56" s="152"/>
      <c r="SG56" s="151"/>
      <c r="SH56" s="152"/>
      <c r="SI56" s="151"/>
      <c r="SJ56" s="152"/>
      <c r="SK56" s="151"/>
      <c r="SL56" s="152"/>
      <c r="SM56" s="151"/>
      <c r="SN56" s="152"/>
      <c r="SO56" s="151"/>
      <c r="SP56" s="152"/>
      <c r="SQ56" s="151"/>
      <c r="SR56" s="152"/>
      <c r="SS56" s="151"/>
      <c r="ST56" s="152"/>
      <c r="SU56" s="151"/>
      <c r="SV56" s="152"/>
      <c r="SW56" s="151"/>
      <c r="SX56" s="152"/>
      <c r="SY56" s="151"/>
      <c r="SZ56" s="152"/>
      <c r="TA56" s="151"/>
      <c r="TB56" s="152"/>
      <c r="TC56" s="151"/>
      <c r="TD56" s="152"/>
      <c r="TE56" s="151"/>
      <c r="TF56" s="152"/>
      <c r="TG56" s="151"/>
      <c r="TH56" s="152"/>
      <c r="TI56" s="151"/>
      <c r="TJ56" s="152"/>
      <c r="TK56" s="151"/>
      <c r="TL56" s="152"/>
      <c r="TM56" s="151"/>
      <c r="TN56" s="152"/>
      <c r="TO56" s="151"/>
      <c r="TP56" s="152"/>
      <c r="TQ56" s="151"/>
      <c r="TR56" s="152"/>
      <c r="TS56" s="151"/>
      <c r="TT56" s="152"/>
      <c r="TU56" s="151"/>
      <c r="TV56" s="152"/>
      <c r="TW56" s="151"/>
      <c r="TX56" s="152"/>
      <c r="TY56" s="151"/>
      <c r="TZ56" s="152"/>
      <c r="UA56" s="151"/>
      <c r="UB56" s="152"/>
      <c r="UC56" s="151"/>
      <c r="UD56" s="152"/>
      <c r="UE56" s="151"/>
      <c r="UF56" s="152"/>
      <c r="UG56" s="151"/>
      <c r="UH56" s="152"/>
      <c r="UI56" s="151"/>
      <c r="UJ56" s="152"/>
      <c r="UK56" s="151"/>
      <c r="UL56" s="152"/>
      <c r="UM56" s="151"/>
      <c r="UN56" s="152"/>
      <c r="UO56" s="151"/>
      <c r="UP56" s="152"/>
      <c r="UQ56" s="151"/>
      <c r="UR56" s="152"/>
      <c r="US56" s="151"/>
      <c r="UT56" s="152"/>
      <c r="UU56" s="151"/>
      <c r="UV56" s="152"/>
      <c r="UW56" s="151"/>
      <c r="UX56" s="152"/>
      <c r="UY56" s="151"/>
      <c r="UZ56" s="152"/>
      <c r="VA56" s="151"/>
      <c r="VB56" s="152"/>
      <c r="VC56" s="151"/>
      <c r="VD56" s="152"/>
      <c r="VE56" s="151"/>
      <c r="VF56" s="152"/>
      <c r="VG56" s="151"/>
      <c r="VH56" s="152"/>
      <c r="VI56" s="151"/>
      <c r="VJ56" s="152"/>
      <c r="VK56" s="151"/>
      <c r="VL56" s="152"/>
      <c r="VM56" s="151"/>
      <c r="VN56" s="152"/>
      <c r="VO56" s="151"/>
      <c r="VP56" s="152"/>
      <c r="VQ56" s="151"/>
      <c r="VR56" s="152"/>
      <c r="VS56" s="151"/>
      <c r="VT56" s="152"/>
      <c r="VU56" s="151"/>
      <c r="VV56" s="152"/>
      <c r="VW56" s="151"/>
      <c r="VX56" s="152"/>
      <c r="VY56" s="151"/>
      <c r="VZ56" s="152"/>
      <c r="WA56" s="151"/>
      <c r="WB56" s="152"/>
      <c r="WC56" s="151"/>
      <c r="WD56" s="152"/>
      <c r="WE56" s="151"/>
      <c r="WF56" s="152"/>
      <c r="WG56" s="151"/>
      <c r="WH56" s="152"/>
      <c r="WI56" s="151"/>
      <c r="WJ56" s="152"/>
      <c r="WK56" s="151"/>
      <c r="WL56" s="152"/>
      <c r="WM56" s="151"/>
      <c r="WN56" s="152"/>
      <c r="WO56" s="151"/>
      <c r="WP56" s="152"/>
      <c r="WQ56" s="151"/>
      <c r="WR56" s="152"/>
      <c r="WS56" s="151"/>
      <c r="WT56" s="152"/>
      <c r="WU56" s="151"/>
      <c r="WV56" s="152"/>
      <c r="WW56" s="151"/>
      <c r="WX56" s="152"/>
      <c r="WY56" s="151"/>
      <c r="WZ56" s="152"/>
      <c r="XA56" s="151"/>
      <c r="XB56" s="152"/>
      <c r="XC56" s="151"/>
      <c r="XD56" s="152"/>
      <c r="XE56" s="151"/>
      <c r="XF56" s="152"/>
      <c r="XG56" s="151"/>
      <c r="XH56" s="152"/>
      <c r="XI56" s="151"/>
      <c r="XJ56" s="152"/>
      <c r="XK56" s="151"/>
      <c r="XL56" s="152"/>
      <c r="XM56" s="151"/>
      <c r="XN56" s="152"/>
      <c r="XO56" s="151"/>
      <c r="XP56" s="152"/>
      <c r="XQ56" s="151"/>
      <c r="XR56" s="152"/>
      <c r="XS56" s="151"/>
      <c r="XT56" s="152"/>
      <c r="XU56" s="151"/>
      <c r="XV56" s="152"/>
      <c r="XW56" s="151"/>
      <c r="XX56" s="152"/>
      <c r="XY56" s="151"/>
      <c r="XZ56" s="152"/>
      <c r="YA56" s="151"/>
      <c r="YB56" s="152"/>
      <c r="YC56" s="151"/>
      <c r="YD56" s="152"/>
      <c r="YE56" s="151"/>
      <c r="YF56" s="152"/>
      <c r="YG56" s="151"/>
      <c r="YH56" s="152"/>
      <c r="YI56" s="151"/>
    </row>
    <row r="57" spans="1:659" x14ac:dyDescent="0.25">
      <c r="A57" s="186" t="str">
        <f>IF(INFO_VEHICULES!H28="","",INFO_VEHICULES!H28)</f>
        <v>GIM</v>
      </c>
      <c r="B57" s="187">
        <f>IF(INFO_VEHICULES!B28="","",INFO_VEHICULES!B28)</f>
        <v>6004</v>
      </c>
      <c r="C57" s="187" t="str">
        <f>IF(INFO_VEHICULES!C28="","",INFO_VEHICULES!C28)</f>
        <v>AR-204-WN</v>
      </c>
      <c r="D57" s="189" t="str">
        <f>IF(INFO_VEHICULES!E28="","",INFO_VEHICULES!E28)</f>
        <v>MERCEDES R2HM457H TER</v>
      </c>
      <c r="E57" s="191">
        <f>IF(INFO_VEHICULES!C28="","",IF(INFO_VEHICULES!D28="","non rensiegner",INFO_VEHICULES!D28))</f>
        <v>61</v>
      </c>
      <c r="F57" s="152"/>
      <c r="G57" s="151" t="str">
        <f>IF([2]BD!AD54=1,VLOOKUP(CONCATENATE(F55,[2]INFO_VEHICULES!A53),[2]BD!AA54:AB10052,2),"")</f>
        <v/>
      </c>
      <c r="H57" s="152"/>
      <c r="I57" s="151"/>
      <c r="J57" s="152"/>
      <c r="K57" s="151"/>
      <c r="L57" s="152"/>
      <c r="M57" s="151"/>
      <c r="N57" s="152"/>
      <c r="O57" s="151"/>
      <c r="P57" s="152"/>
      <c r="Q57" s="151"/>
      <c r="R57" s="152"/>
      <c r="S57" s="151"/>
      <c r="T57" s="152"/>
      <c r="U57" s="151"/>
      <c r="V57" s="152"/>
      <c r="W57" s="151"/>
      <c r="X57" s="152"/>
      <c r="Y57" s="151"/>
      <c r="Z57" s="152"/>
      <c r="AA57" s="151"/>
      <c r="AB57" s="152"/>
      <c r="AC57" s="151"/>
      <c r="AD57" s="152"/>
      <c r="AE57" s="151"/>
      <c r="AF57" s="152"/>
      <c r="AG57" s="151"/>
      <c r="AH57" s="152"/>
      <c r="AI57" s="151"/>
      <c r="AJ57" s="152"/>
      <c r="AK57" s="151"/>
      <c r="AL57" s="152"/>
      <c r="AM57" s="151"/>
      <c r="AN57" s="152"/>
      <c r="AO57" s="151"/>
      <c r="AP57" s="152"/>
      <c r="AQ57" s="151"/>
      <c r="AR57" s="152"/>
      <c r="AS57" s="151"/>
      <c r="AT57" s="152"/>
      <c r="AU57" s="151"/>
      <c r="AV57" s="152"/>
      <c r="AW57" s="151"/>
      <c r="AX57" s="152"/>
      <c r="AY57" s="151"/>
      <c r="AZ57" s="152"/>
      <c r="BA57" s="151"/>
      <c r="BB57" s="152"/>
      <c r="BC57" s="151"/>
      <c r="BD57" s="152"/>
      <c r="BE57" s="151"/>
      <c r="BF57" s="152"/>
      <c r="BG57" s="151"/>
      <c r="BH57" s="152"/>
      <c r="BI57" s="151"/>
      <c r="BJ57" s="152"/>
      <c r="BK57" s="151"/>
      <c r="BL57" s="152"/>
      <c r="BM57" s="151"/>
      <c r="BN57" s="152"/>
      <c r="BO57" s="151"/>
      <c r="BP57" s="152"/>
      <c r="BQ57" s="151"/>
      <c r="BR57" s="152"/>
      <c r="BS57" s="151"/>
      <c r="BT57" s="152"/>
      <c r="BU57" s="151"/>
      <c r="BV57" s="152"/>
      <c r="BW57" s="151"/>
      <c r="BX57" s="152"/>
      <c r="BY57" s="151"/>
      <c r="BZ57" s="152"/>
      <c r="CA57" s="151"/>
      <c r="CB57" s="152"/>
      <c r="CC57" s="151"/>
      <c r="CD57" s="152"/>
      <c r="CE57" s="151"/>
      <c r="CF57" s="152"/>
      <c r="CG57" s="151"/>
      <c r="CH57" s="152"/>
      <c r="CI57" s="151"/>
      <c r="CJ57" s="152"/>
      <c r="CK57" s="151"/>
      <c r="CL57" s="152"/>
      <c r="CM57" s="151"/>
      <c r="CN57" s="152"/>
      <c r="CO57" s="151"/>
      <c r="CP57" s="152"/>
      <c r="CQ57" s="151"/>
      <c r="CR57" s="152"/>
      <c r="CS57" s="151"/>
      <c r="CT57" s="152"/>
      <c r="CU57" s="151"/>
      <c r="CV57" s="152"/>
      <c r="CW57" s="151"/>
      <c r="CX57" s="152"/>
      <c r="CY57" s="151"/>
      <c r="CZ57" s="152"/>
      <c r="DA57" s="151"/>
      <c r="DB57" s="152"/>
      <c r="DC57" s="151"/>
      <c r="DD57" s="152"/>
      <c r="DE57" s="151"/>
      <c r="DF57" s="152"/>
      <c r="DG57" s="151"/>
      <c r="DH57" s="152"/>
      <c r="DI57" s="151"/>
      <c r="DJ57" s="152"/>
      <c r="DK57" s="151"/>
      <c r="DL57" s="152"/>
      <c r="DM57" s="151"/>
      <c r="DN57" s="152"/>
      <c r="DO57" s="151"/>
      <c r="DP57" s="152"/>
      <c r="DQ57" s="151"/>
      <c r="DR57" s="152"/>
      <c r="DS57" s="151"/>
      <c r="DT57" s="152"/>
      <c r="DU57" s="151"/>
      <c r="DV57" s="152"/>
      <c r="DW57" s="151"/>
      <c r="DX57" s="152"/>
      <c r="DY57" s="151"/>
      <c r="DZ57" s="152"/>
      <c r="EA57" s="151"/>
      <c r="EB57" s="152"/>
      <c r="EC57" s="151"/>
      <c r="ED57" s="152"/>
      <c r="EE57" s="151"/>
      <c r="EF57" s="152"/>
      <c r="EG57" s="151"/>
      <c r="EH57" s="152"/>
      <c r="EI57" s="151"/>
      <c r="EJ57" s="152"/>
      <c r="EK57" s="151"/>
      <c r="EL57" s="152"/>
      <c r="EM57" s="151"/>
      <c r="EN57" s="152"/>
      <c r="EO57" s="151"/>
      <c r="EP57" s="152"/>
      <c r="EQ57" s="151"/>
      <c r="ER57" s="152"/>
      <c r="ES57" s="151"/>
      <c r="ET57" s="152"/>
      <c r="EU57" s="151"/>
      <c r="EV57" s="152"/>
      <c r="EW57" s="151"/>
      <c r="EX57" s="152"/>
      <c r="EY57" s="151"/>
      <c r="EZ57" s="152"/>
      <c r="FA57" s="151"/>
      <c r="FB57" s="152"/>
      <c r="FC57" s="151"/>
      <c r="FD57" s="152"/>
      <c r="FE57" s="151"/>
      <c r="FF57" s="152"/>
      <c r="FG57" s="151"/>
      <c r="FH57" s="152"/>
      <c r="FI57" s="151"/>
      <c r="FJ57" s="152"/>
      <c r="FK57" s="151"/>
      <c r="FL57" s="152"/>
      <c r="FM57" s="151"/>
      <c r="FN57" s="152"/>
      <c r="FO57" s="151"/>
      <c r="FP57" s="152"/>
      <c r="FQ57" s="151"/>
      <c r="FR57" s="152"/>
      <c r="FS57" s="151"/>
      <c r="FT57" s="152"/>
      <c r="FU57" s="151"/>
      <c r="FV57" s="152"/>
      <c r="FW57" s="151"/>
      <c r="FX57" s="152"/>
      <c r="FY57" s="151"/>
      <c r="FZ57" s="152"/>
      <c r="GA57" s="151"/>
      <c r="GB57" s="152"/>
      <c r="GC57" s="151"/>
      <c r="GD57" s="152"/>
      <c r="GE57" s="151"/>
      <c r="GF57" s="152"/>
      <c r="GG57" s="151"/>
      <c r="GH57" s="152"/>
      <c r="GI57" s="151"/>
      <c r="GJ57" s="152"/>
      <c r="GK57" s="151"/>
      <c r="GL57" s="152"/>
      <c r="GM57" s="151"/>
      <c r="GN57" s="152"/>
      <c r="GO57" s="151"/>
      <c r="GP57" s="152"/>
      <c r="GQ57" s="151"/>
      <c r="GR57" s="152"/>
      <c r="GS57" s="151"/>
      <c r="GT57" s="152"/>
      <c r="GU57" s="151"/>
      <c r="GV57" s="152"/>
      <c r="GW57" s="151"/>
      <c r="GX57" s="152"/>
      <c r="GY57" s="151"/>
      <c r="GZ57" s="152"/>
      <c r="HA57" s="151"/>
      <c r="HB57" s="152"/>
      <c r="HC57" s="151"/>
      <c r="HD57" s="152"/>
      <c r="HE57" s="151"/>
      <c r="HF57" s="152"/>
      <c r="HG57" s="151"/>
      <c r="HH57" s="152"/>
      <c r="HI57" s="151"/>
      <c r="HJ57" s="152"/>
      <c r="HK57" s="151"/>
      <c r="HL57" s="152"/>
      <c r="HM57" s="151"/>
      <c r="HN57" s="152"/>
      <c r="HO57" s="151"/>
      <c r="HP57" s="152"/>
      <c r="HQ57" s="151"/>
      <c r="HR57" s="152"/>
      <c r="HS57" s="151"/>
      <c r="HT57" s="152"/>
      <c r="HU57" s="151"/>
      <c r="HV57" s="152"/>
      <c r="HW57" s="151"/>
      <c r="HX57" s="152"/>
      <c r="HY57" s="151"/>
      <c r="HZ57" s="152"/>
      <c r="IA57" s="151"/>
      <c r="IB57" s="152"/>
      <c r="IC57" s="151"/>
      <c r="ID57" s="152"/>
      <c r="IE57" s="151"/>
      <c r="IF57" s="152"/>
      <c r="IG57" s="151"/>
      <c r="IH57" s="152"/>
      <c r="II57" s="151"/>
      <c r="IJ57" s="152"/>
      <c r="IK57" s="151"/>
      <c r="IL57" s="152"/>
      <c r="IM57" s="151"/>
      <c r="IN57" s="152"/>
      <c r="IO57" s="151"/>
      <c r="IP57" s="152"/>
      <c r="IQ57" s="151"/>
      <c r="IR57" s="152"/>
      <c r="IS57" s="151"/>
      <c r="IT57" s="152"/>
      <c r="IU57" s="151"/>
      <c r="IV57" s="152"/>
      <c r="IW57" s="151"/>
      <c r="IX57" s="152"/>
      <c r="IY57" s="151"/>
      <c r="IZ57" s="152"/>
      <c r="JA57" s="151"/>
      <c r="JB57" s="152"/>
      <c r="JC57" s="151"/>
      <c r="JD57" s="152"/>
      <c r="JE57" s="151"/>
      <c r="JF57" s="152"/>
      <c r="JG57" s="151"/>
      <c r="JH57" s="152"/>
      <c r="JI57" s="151"/>
      <c r="JJ57" s="152"/>
      <c r="JK57" s="151"/>
      <c r="JL57" s="152"/>
      <c r="JM57" s="151"/>
      <c r="JN57" s="152"/>
      <c r="JO57" s="151"/>
      <c r="JP57" s="152"/>
      <c r="JQ57" s="151"/>
      <c r="JR57" s="152"/>
      <c r="JS57" s="151"/>
      <c r="JT57" s="152"/>
      <c r="JU57" s="151"/>
      <c r="JV57" s="152"/>
      <c r="JW57" s="151"/>
      <c r="JX57" s="152"/>
      <c r="JY57" s="151"/>
      <c r="JZ57" s="152"/>
      <c r="KA57" s="151"/>
      <c r="KB57" s="152"/>
      <c r="KC57" s="151"/>
      <c r="KD57" s="152"/>
      <c r="KE57" s="151"/>
      <c r="KF57" s="152"/>
      <c r="KG57" s="151"/>
      <c r="KH57" s="152"/>
      <c r="KI57" s="151"/>
      <c r="KJ57" s="152"/>
      <c r="KK57" s="151"/>
      <c r="KL57" s="152"/>
      <c r="KM57" s="151"/>
      <c r="KN57" s="152"/>
      <c r="KO57" s="151"/>
      <c r="KP57" s="152"/>
      <c r="KQ57" s="151"/>
      <c r="KR57" s="152"/>
      <c r="KS57" s="151"/>
      <c r="KT57" s="152"/>
      <c r="KU57" s="151"/>
      <c r="KV57" s="152"/>
      <c r="KW57" s="151"/>
      <c r="KX57" s="152"/>
      <c r="KY57" s="151"/>
      <c r="KZ57" s="152"/>
      <c r="LA57" s="151"/>
      <c r="LB57" s="152"/>
      <c r="LC57" s="151"/>
      <c r="LD57" s="152"/>
      <c r="LE57" s="151"/>
      <c r="LF57" s="152"/>
      <c r="LG57" s="151"/>
      <c r="LH57" s="152"/>
      <c r="LI57" s="151"/>
      <c r="LJ57" s="152"/>
      <c r="LK57" s="151"/>
      <c r="LL57" s="152"/>
      <c r="LM57" s="151"/>
      <c r="LN57" s="152"/>
      <c r="LO57" s="151"/>
      <c r="LP57" s="152"/>
      <c r="LQ57" s="151"/>
      <c r="LR57" s="152"/>
      <c r="LS57" s="151"/>
      <c r="LT57" s="152"/>
      <c r="LU57" s="151"/>
      <c r="LV57" s="152"/>
      <c r="LW57" s="151"/>
      <c r="LX57" s="152"/>
      <c r="LY57" s="151"/>
      <c r="LZ57" s="152"/>
      <c r="MA57" s="151"/>
      <c r="MB57" s="152"/>
      <c r="MC57" s="151"/>
      <c r="MD57" s="152"/>
      <c r="ME57" s="151"/>
      <c r="MF57" s="152"/>
      <c r="MG57" s="151"/>
      <c r="MH57" s="152"/>
      <c r="MI57" s="151"/>
      <c r="MJ57" s="152"/>
      <c r="MK57" s="151"/>
      <c r="ML57" s="152"/>
      <c r="MM57" s="151"/>
      <c r="MN57" s="152"/>
      <c r="MO57" s="151"/>
      <c r="MP57" s="152"/>
      <c r="MQ57" s="151"/>
      <c r="MR57" s="152"/>
      <c r="MS57" s="151"/>
      <c r="MT57" s="152"/>
      <c r="MU57" s="151"/>
      <c r="MV57" s="152"/>
      <c r="MW57" s="151"/>
      <c r="MX57" s="152"/>
      <c r="MY57" s="151"/>
      <c r="MZ57" s="152"/>
      <c r="NA57" s="151"/>
      <c r="NB57" s="152"/>
      <c r="NC57" s="151"/>
      <c r="ND57" s="152"/>
      <c r="NE57" s="151"/>
      <c r="NF57" s="152"/>
      <c r="NG57" s="151"/>
      <c r="NH57" s="152"/>
      <c r="NI57" s="151"/>
      <c r="NJ57" s="152"/>
      <c r="NK57" s="151"/>
      <c r="NL57" s="152"/>
      <c r="NM57" s="151"/>
      <c r="NN57" s="152"/>
      <c r="NO57" s="151"/>
      <c r="NP57" s="152"/>
      <c r="NQ57" s="151"/>
      <c r="NR57" s="152"/>
      <c r="NS57" s="151"/>
      <c r="NT57" s="152"/>
      <c r="NU57" s="151"/>
      <c r="NV57" s="152"/>
      <c r="NW57" s="151"/>
      <c r="NX57" s="152"/>
      <c r="NY57" s="151"/>
      <c r="NZ57" s="152"/>
      <c r="OA57" s="151"/>
      <c r="OB57" s="152"/>
      <c r="OC57" s="151"/>
      <c r="OD57" s="152"/>
      <c r="OE57" s="151"/>
      <c r="OF57" s="152"/>
      <c r="OG57" s="151"/>
      <c r="OH57" s="152"/>
      <c r="OI57" s="151"/>
      <c r="OJ57" s="152"/>
      <c r="OK57" s="151"/>
      <c r="OL57" s="152"/>
      <c r="OM57" s="151"/>
      <c r="ON57" s="152"/>
      <c r="OO57" s="151"/>
      <c r="OP57" s="152"/>
      <c r="OQ57" s="151"/>
      <c r="OR57" s="152"/>
      <c r="OS57" s="151"/>
      <c r="OT57" s="152"/>
      <c r="OU57" s="151"/>
      <c r="OV57" s="152"/>
      <c r="OW57" s="151"/>
      <c r="OX57" s="152"/>
      <c r="OY57" s="151"/>
      <c r="OZ57" s="152"/>
      <c r="PA57" s="151"/>
      <c r="PB57" s="152"/>
      <c r="PC57" s="151"/>
      <c r="PD57" s="152"/>
      <c r="PE57" s="151"/>
      <c r="PF57" s="152"/>
      <c r="PG57" s="151"/>
      <c r="PH57" s="152"/>
      <c r="PI57" s="151"/>
      <c r="PJ57" s="152"/>
      <c r="PK57" s="151"/>
      <c r="PL57" s="152"/>
      <c r="PM57" s="151"/>
      <c r="PN57" s="152"/>
      <c r="PO57" s="151"/>
      <c r="PP57" s="152"/>
      <c r="PQ57" s="151"/>
      <c r="PR57" s="152"/>
      <c r="PS57" s="151"/>
      <c r="PT57" s="152"/>
      <c r="PU57" s="151"/>
      <c r="PV57" s="152"/>
      <c r="PW57" s="151"/>
      <c r="PX57" s="152"/>
      <c r="PY57" s="151"/>
      <c r="PZ57" s="152"/>
      <c r="QA57" s="151"/>
      <c r="QB57" s="152"/>
      <c r="QC57" s="151"/>
      <c r="QD57" s="152"/>
      <c r="QE57" s="151"/>
      <c r="QF57" s="152"/>
      <c r="QG57" s="151"/>
      <c r="QH57" s="152"/>
      <c r="QI57" s="151"/>
      <c r="QJ57" s="152"/>
      <c r="QK57" s="151"/>
      <c r="QL57" s="152"/>
      <c r="QM57" s="151"/>
      <c r="QN57" s="152"/>
      <c r="QO57" s="151"/>
      <c r="QP57" s="152"/>
      <c r="QQ57" s="151"/>
      <c r="QR57" s="152"/>
      <c r="QS57" s="151"/>
      <c r="QT57" s="152"/>
      <c r="QU57" s="151"/>
      <c r="QV57" s="152"/>
      <c r="QW57" s="151"/>
      <c r="QX57" s="152"/>
      <c r="QY57" s="151"/>
      <c r="QZ57" s="152"/>
      <c r="RA57" s="151"/>
      <c r="RB57" s="152"/>
      <c r="RC57" s="164"/>
      <c r="RD57" s="165"/>
      <c r="RE57" s="164"/>
      <c r="RF57" s="165"/>
      <c r="RG57" s="164"/>
      <c r="RH57" s="165"/>
      <c r="RI57" s="164"/>
      <c r="RJ57" s="165"/>
      <c r="RK57" s="164"/>
      <c r="RL57" s="165"/>
      <c r="RM57" s="164"/>
      <c r="RN57" s="165"/>
      <c r="RO57" s="164"/>
      <c r="RP57" s="165"/>
      <c r="RQ57" s="164"/>
      <c r="RR57" s="165"/>
      <c r="RS57" s="164"/>
      <c r="RT57" s="165"/>
      <c r="RU57" s="164"/>
      <c r="RV57" s="165"/>
      <c r="RW57" s="164"/>
      <c r="RX57" s="165"/>
      <c r="RY57" s="164"/>
      <c r="RZ57" s="165"/>
      <c r="SA57" s="164"/>
      <c r="SB57" s="165"/>
      <c r="SC57" s="164"/>
      <c r="SD57" s="165"/>
      <c r="SE57" s="164"/>
      <c r="SF57" s="165"/>
      <c r="SG57" s="164"/>
      <c r="SH57" s="165"/>
      <c r="SI57" s="164"/>
      <c r="SJ57" s="165"/>
      <c r="SK57" s="164"/>
      <c r="SL57" s="165"/>
      <c r="SM57" s="164"/>
      <c r="SN57" s="165"/>
      <c r="SO57" s="164"/>
      <c r="SP57" s="165"/>
      <c r="SQ57" s="164"/>
      <c r="SR57" s="165"/>
      <c r="SS57" s="164"/>
      <c r="ST57" s="165"/>
      <c r="SU57" s="164"/>
      <c r="SV57" s="165"/>
      <c r="SW57" s="164"/>
      <c r="SX57" s="165"/>
      <c r="SY57" s="164"/>
      <c r="SZ57" s="165"/>
      <c r="TA57" s="164"/>
      <c r="TB57" s="165"/>
      <c r="TC57" s="164"/>
      <c r="TD57" s="165"/>
      <c r="TE57" s="164"/>
      <c r="TF57" s="165"/>
      <c r="TG57" s="164"/>
      <c r="TH57" s="165"/>
      <c r="TI57" s="164"/>
      <c r="TJ57" s="165"/>
      <c r="TK57" s="164"/>
      <c r="TL57" s="165"/>
      <c r="TM57" s="164"/>
      <c r="TN57" s="152"/>
      <c r="TO57" s="151"/>
      <c r="TP57" s="152"/>
      <c r="TQ57" s="151"/>
      <c r="TR57" s="152"/>
      <c r="TS57" s="151"/>
      <c r="TT57" s="152"/>
      <c r="TU57" s="151"/>
      <c r="TV57" s="152"/>
      <c r="TW57" s="151"/>
      <c r="TX57" s="152"/>
      <c r="TY57" s="151"/>
      <c r="TZ57" s="152"/>
      <c r="UA57" s="151"/>
      <c r="UB57" s="152"/>
      <c r="UC57" s="151"/>
      <c r="UD57" s="152"/>
      <c r="UE57" s="151"/>
      <c r="UF57" s="152"/>
      <c r="UG57" s="151"/>
      <c r="UH57" s="152"/>
      <c r="UI57" s="151"/>
      <c r="UJ57" s="152"/>
      <c r="UK57" s="151"/>
      <c r="UL57" s="152"/>
      <c r="UM57" s="151"/>
      <c r="UN57" s="152"/>
      <c r="UO57" s="151"/>
      <c r="UP57" s="152"/>
      <c r="UQ57" s="151"/>
      <c r="UR57" s="152"/>
      <c r="US57" s="151"/>
      <c r="UT57" s="152"/>
      <c r="UU57" s="151"/>
      <c r="UV57" s="152"/>
      <c r="UW57" s="151"/>
      <c r="UX57" s="152"/>
      <c r="UY57" s="151"/>
      <c r="UZ57" s="152"/>
      <c r="VA57" s="151"/>
      <c r="VB57" s="152"/>
      <c r="VC57" s="151"/>
      <c r="VD57" s="152"/>
      <c r="VE57" s="151"/>
      <c r="VF57" s="152"/>
      <c r="VG57" s="151"/>
      <c r="VH57" s="152"/>
      <c r="VI57" s="151"/>
      <c r="VJ57" s="152"/>
      <c r="VK57" s="151"/>
      <c r="VL57" s="152"/>
      <c r="VM57" s="151"/>
      <c r="VN57" s="152"/>
      <c r="VO57" s="151"/>
      <c r="VP57" s="152"/>
      <c r="VQ57" s="151"/>
      <c r="VR57" s="152"/>
      <c r="VS57" s="151"/>
      <c r="VT57" s="152"/>
      <c r="VU57" s="151"/>
      <c r="VV57" s="152"/>
      <c r="VW57" s="151"/>
      <c r="VX57" s="152"/>
      <c r="VY57" s="151"/>
      <c r="VZ57" s="152"/>
      <c r="WA57" s="151"/>
      <c r="WB57" s="152"/>
      <c r="WC57" s="151"/>
      <c r="WD57" s="152"/>
      <c r="WE57" s="151"/>
      <c r="WF57" s="152"/>
      <c r="WG57" s="151"/>
      <c r="WH57" s="152"/>
      <c r="WI57" s="151"/>
      <c r="WJ57" s="152"/>
      <c r="WK57" s="151"/>
      <c r="WL57" s="152"/>
      <c r="WM57" s="151"/>
      <c r="WN57" s="152"/>
      <c r="WO57" s="151"/>
      <c r="WP57" s="152"/>
      <c r="WQ57" s="151"/>
      <c r="WR57" s="152"/>
      <c r="WS57" s="151"/>
      <c r="WT57" s="152"/>
      <c r="WU57" s="151"/>
      <c r="WV57" s="152"/>
      <c r="WW57" s="151"/>
      <c r="WX57" s="152"/>
      <c r="WY57" s="151"/>
      <c r="WZ57" s="152"/>
      <c r="XA57" s="151"/>
      <c r="XB57" s="152"/>
      <c r="XC57" s="151"/>
      <c r="XD57" s="152"/>
      <c r="XE57" s="151"/>
      <c r="XF57" s="152"/>
      <c r="XG57" s="151"/>
      <c r="XH57" s="152"/>
      <c r="XI57" s="151"/>
      <c r="XJ57" s="152"/>
      <c r="XK57" s="151"/>
      <c r="XL57" s="152"/>
      <c r="XM57" s="151"/>
      <c r="XN57" s="152"/>
      <c r="XO57" s="151"/>
      <c r="XP57" s="152"/>
      <c r="XQ57" s="151"/>
      <c r="XR57" s="152"/>
      <c r="XS57" s="151"/>
      <c r="XT57" s="152"/>
      <c r="XU57" s="151"/>
      <c r="XV57" s="152"/>
      <c r="XW57" s="151"/>
      <c r="XX57" s="152"/>
      <c r="XY57" s="151"/>
      <c r="XZ57" s="152"/>
      <c r="YA57" s="151"/>
      <c r="YB57" s="152"/>
      <c r="YC57" s="151"/>
      <c r="YD57" s="152"/>
      <c r="YE57" s="151"/>
      <c r="YF57" s="152"/>
      <c r="YG57" s="151"/>
      <c r="YH57" s="152"/>
      <c r="YI57" s="151"/>
    </row>
    <row r="58" spans="1:659" x14ac:dyDescent="0.25">
      <c r="A58" s="179"/>
      <c r="B58" s="188"/>
      <c r="C58" s="188"/>
      <c r="D58" s="190"/>
      <c r="E58" s="192"/>
      <c r="F58" s="152"/>
      <c r="G58" s="151"/>
      <c r="H58" s="152"/>
      <c r="I58" s="151"/>
      <c r="J58" s="152"/>
      <c r="K58" s="151"/>
      <c r="L58" s="152"/>
      <c r="M58" s="151"/>
      <c r="N58" s="152"/>
      <c r="O58" s="151"/>
      <c r="P58" s="152"/>
      <c r="Q58" s="151"/>
      <c r="R58" s="152"/>
      <c r="S58" s="151"/>
      <c r="T58" s="152"/>
      <c r="U58" s="151"/>
      <c r="V58" s="152"/>
      <c r="W58" s="151"/>
      <c r="X58" s="152"/>
      <c r="Y58" s="151"/>
      <c r="Z58" s="152"/>
      <c r="AA58" s="151"/>
      <c r="AB58" s="152"/>
      <c r="AC58" s="151"/>
      <c r="AD58" s="152"/>
      <c r="AE58" s="151"/>
      <c r="AF58" s="152"/>
      <c r="AG58" s="151"/>
      <c r="AH58" s="152"/>
      <c r="AI58" s="151"/>
      <c r="AJ58" s="152"/>
      <c r="AK58" s="151"/>
      <c r="AL58" s="152"/>
      <c r="AM58" s="151"/>
      <c r="AN58" s="152"/>
      <c r="AO58" s="151"/>
      <c r="AP58" s="152"/>
      <c r="AQ58" s="151"/>
      <c r="AR58" s="152"/>
      <c r="AS58" s="151"/>
      <c r="AT58" s="152"/>
      <c r="AU58" s="151"/>
      <c r="AV58" s="152"/>
      <c r="AW58" s="151"/>
      <c r="AX58" s="152"/>
      <c r="AY58" s="151"/>
      <c r="AZ58" s="152"/>
      <c r="BA58" s="151"/>
      <c r="BB58" s="152"/>
      <c r="BC58" s="151"/>
      <c r="BD58" s="152"/>
      <c r="BE58" s="151"/>
      <c r="BF58" s="152"/>
      <c r="BG58" s="151"/>
      <c r="BH58" s="152"/>
      <c r="BI58" s="151"/>
      <c r="BJ58" s="152"/>
      <c r="BK58" s="151"/>
      <c r="BL58" s="152"/>
      <c r="BM58" s="151"/>
      <c r="BN58" s="152"/>
      <c r="BO58" s="151"/>
      <c r="BP58" s="152"/>
      <c r="BQ58" s="151"/>
      <c r="BR58" s="152"/>
      <c r="BS58" s="151"/>
      <c r="BT58" s="152"/>
      <c r="BU58" s="151"/>
      <c r="BV58" s="152"/>
      <c r="BW58" s="151"/>
      <c r="BX58" s="152"/>
      <c r="BY58" s="151"/>
      <c r="BZ58" s="152"/>
      <c r="CA58" s="151"/>
      <c r="CB58" s="152"/>
      <c r="CC58" s="151"/>
      <c r="CD58" s="152"/>
      <c r="CE58" s="151"/>
      <c r="CF58" s="152"/>
      <c r="CG58" s="151"/>
      <c r="CH58" s="152"/>
      <c r="CI58" s="151"/>
      <c r="CJ58" s="152"/>
      <c r="CK58" s="151"/>
      <c r="CL58" s="152"/>
      <c r="CM58" s="151"/>
      <c r="CN58" s="152"/>
      <c r="CO58" s="151"/>
      <c r="CP58" s="152"/>
      <c r="CQ58" s="151"/>
      <c r="CR58" s="152"/>
      <c r="CS58" s="151"/>
      <c r="CT58" s="152"/>
      <c r="CU58" s="151"/>
      <c r="CV58" s="152"/>
      <c r="CW58" s="151"/>
      <c r="CX58" s="152"/>
      <c r="CY58" s="151"/>
      <c r="CZ58" s="152"/>
      <c r="DA58" s="151"/>
      <c r="DB58" s="152"/>
      <c r="DC58" s="151"/>
      <c r="DD58" s="152"/>
      <c r="DE58" s="151"/>
      <c r="DF58" s="152"/>
      <c r="DG58" s="151"/>
      <c r="DH58" s="152"/>
      <c r="DI58" s="151"/>
      <c r="DJ58" s="152"/>
      <c r="DK58" s="151"/>
      <c r="DL58" s="152"/>
      <c r="DM58" s="151"/>
      <c r="DN58" s="152"/>
      <c r="DO58" s="151"/>
      <c r="DP58" s="152"/>
      <c r="DQ58" s="151"/>
      <c r="DR58" s="152"/>
      <c r="DS58" s="151"/>
      <c r="DT58" s="152"/>
      <c r="DU58" s="151"/>
      <c r="DV58" s="152"/>
      <c r="DW58" s="151"/>
      <c r="DX58" s="152"/>
      <c r="DY58" s="151"/>
      <c r="DZ58" s="152"/>
      <c r="EA58" s="151"/>
      <c r="EB58" s="152"/>
      <c r="EC58" s="151"/>
      <c r="ED58" s="152"/>
      <c r="EE58" s="151"/>
      <c r="EF58" s="152"/>
      <c r="EG58" s="151"/>
      <c r="EH58" s="152"/>
      <c r="EI58" s="151"/>
      <c r="EJ58" s="152"/>
      <c r="EK58" s="151"/>
      <c r="EL58" s="152"/>
      <c r="EM58" s="151"/>
      <c r="EN58" s="152"/>
      <c r="EO58" s="151"/>
      <c r="EP58" s="152"/>
      <c r="EQ58" s="151"/>
      <c r="ER58" s="152"/>
      <c r="ES58" s="151"/>
      <c r="ET58" s="152"/>
      <c r="EU58" s="151"/>
      <c r="EV58" s="152"/>
      <c r="EW58" s="151"/>
      <c r="EX58" s="152"/>
      <c r="EY58" s="151"/>
      <c r="EZ58" s="152"/>
      <c r="FA58" s="151"/>
      <c r="FB58" s="152"/>
      <c r="FC58" s="151"/>
      <c r="FD58" s="152"/>
      <c r="FE58" s="151"/>
      <c r="FF58" s="152"/>
      <c r="FG58" s="151"/>
      <c r="FH58" s="152"/>
      <c r="FI58" s="151"/>
      <c r="FJ58" s="152"/>
      <c r="FK58" s="151"/>
      <c r="FL58" s="152"/>
      <c r="FM58" s="151"/>
      <c r="FN58" s="152"/>
      <c r="FO58" s="151"/>
      <c r="FP58" s="152"/>
      <c r="FQ58" s="151"/>
      <c r="FR58" s="152"/>
      <c r="FS58" s="151"/>
      <c r="FT58" s="152"/>
      <c r="FU58" s="151"/>
      <c r="FV58" s="152"/>
      <c r="FW58" s="151"/>
      <c r="FX58" s="152"/>
      <c r="FY58" s="151"/>
      <c r="FZ58" s="152"/>
      <c r="GA58" s="151"/>
      <c r="GB58" s="152"/>
      <c r="GC58" s="151"/>
      <c r="GD58" s="152"/>
      <c r="GE58" s="151"/>
      <c r="GF58" s="152"/>
      <c r="GG58" s="151"/>
      <c r="GH58" s="152"/>
      <c r="GI58" s="151"/>
      <c r="GJ58" s="152"/>
      <c r="GK58" s="151"/>
      <c r="GL58" s="152"/>
      <c r="GM58" s="151"/>
      <c r="GN58" s="152"/>
      <c r="GO58" s="151"/>
      <c r="GP58" s="152"/>
      <c r="GQ58" s="151"/>
      <c r="GR58" s="152"/>
      <c r="GS58" s="151"/>
      <c r="GT58" s="152"/>
      <c r="GU58" s="151"/>
      <c r="GV58" s="152"/>
      <c r="GW58" s="151"/>
      <c r="GX58" s="152"/>
      <c r="GY58" s="151"/>
      <c r="GZ58" s="152"/>
      <c r="HA58" s="151"/>
      <c r="HB58" s="152"/>
      <c r="HC58" s="151"/>
      <c r="HD58" s="152"/>
      <c r="HE58" s="151"/>
      <c r="HF58" s="152"/>
      <c r="HG58" s="151"/>
      <c r="HH58" s="152"/>
      <c r="HI58" s="151"/>
      <c r="HJ58" s="152"/>
      <c r="HK58" s="151"/>
      <c r="HL58" s="152"/>
      <c r="HM58" s="151"/>
      <c r="HN58" s="152"/>
      <c r="HO58" s="151"/>
      <c r="HP58" s="152"/>
      <c r="HQ58" s="151"/>
      <c r="HR58" s="152"/>
      <c r="HS58" s="151"/>
      <c r="HT58" s="152"/>
      <c r="HU58" s="151"/>
      <c r="HV58" s="152"/>
      <c r="HW58" s="151"/>
      <c r="HX58" s="152"/>
      <c r="HY58" s="151"/>
      <c r="HZ58" s="152"/>
      <c r="IA58" s="151"/>
      <c r="IB58" s="152"/>
      <c r="IC58" s="151"/>
      <c r="ID58" s="152"/>
      <c r="IE58" s="151"/>
      <c r="IF58" s="152"/>
      <c r="IG58" s="151"/>
      <c r="IH58" s="152"/>
      <c r="II58" s="151"/>
      <c r="IJ58" s="152"/>
      <c r="IK58" s="151"/>
      <c r="IL58" s="152"/>
      <c r="IM58" s="151"/>
      <c r="IN58" s="152"/>
      <c r="IO58" s="151"/>
      <c r="IP58" s="152"/>
      <c r="IQ58" s="151"/>
      <c r="IR58" s="152"/>
      <c r="IS58" s="151"/>
      <c r="IT58" s="152"/>
      <c r="IU58" s="151"/>
      <c r="IV58" s="152"/>
      <c r="IW58" s="151"/>
      <c r="IX58" s="152"/>
      <c r="IY58" s="151"/>
      <c r="IZ58" s="152"/>
      <c r="JA58" s="151"/>
      <c r="JB58" s="152"/>
      <c r="JC58" s="151"/>
      <c r="JD58" s="152"/>
      <c r="JE58" s="151"/>
      <c r="JF58" s="152"/>
      <c r="JG58" s="151"/>
      <c r="JH58" s="152"/>
      <c r="JI58" s="151"/>
      <c r="JJ58" s="152"/>
      <c r="JK58" s="151"/>
      <c r="JL58" s="152"/>
      <c r="JM58" s="151"/>
      <c r="JN58" s="152"/>
      <c r="JO58" s="151"/>
      <c r="JP58" s="152"/>
      <c r="JQ58" s="151"/>
      <c r="JR58" s="152"/>
      <c r="JS58" s="151"/>
      <c r="JT58" s="152"/>
      <c r="JU58" s="151"/>
      <c r="JV58" s="152"/>
      <c r="JW58" s="151"/>
      <c r="JX58" s="152"/>
      <c r="JY58" s="151"/>
      <c r="JZ58" s="152"/>
      <c r="KA58" s="151"/>
      <c r="KB58" s="152"/>
      <c r="KC58" s="151"/>
      <c r="KD58" s="152"/>
      <c r="KE58" s="151"/>
      <c r="KF58" s="152"/>
      <c r="KG58" s="151"/>
      <c r="KH58" s="152"/>
      <c r="KI58" s="151"/>
      <c r="KJ58" s="152"/>
      <c r="KK58" s="151"/>
      <c r="KL58" s="152"/>
      <c r="KM58" s="151"/>
      <c r="KN58" s="152"/>
      <c r="KO58" s="151"/>
      <c r="KP58" s="152"/>
      <c r="KQ58" s="151"/>
      <c r="KR58" s="152"/>
      <c r="KS58" s="151"/>
      <c r="KT58" s="152"/>
      <c r="KU58" s="151"/>
      <c r="KV58" s="152"/>
      <c r="KW58" s="151"/>
      <c r="KX58" s="152"/>
      <c r="KY58" s="151"/>
      <c r="KZ58" s="152"/>
      <c r="LA58" s="151"/>
      <c r="LB58" s="152"/>
      <c r="LC58" s="151"/>
      <c r="LD58" s="152"/>
      <c r="LE58" s="151"/>
      <c r="LF58" s="152"/>
      <c r="LG58" s="151"/>
      <c r="LH58" s="152"/>
      <c r="LI58" s="151"/>
      <c r="LJ58" s="152"/>
      <c r="LK58" s="151"/>
      <c r="LL58" s="152"/>
      <c r="LM58" s="151"/>
      <c r="LN58" s="152"/>
      <c r="LO58" s="151"/>
      <c r="LP58" s="152"/>
      <c r="LQ58" s="151"/>
      <c r="LR58" s="152"/>
      <c r="LS58" s="151"/>
      <c r="LT58" s="152"/>
      <c r="LU58" s="151"/>
      <c r="LV58" s="152"/>
      <c r="LW58" s="151"/>
      <c r="LX58" s="152"/>
      <c r="LY58" s="151"/>
      <c r="LZ58" s="152"/>
      <c r="MA58" s="151"/>
      <c r="MB58" s="152"/>
      <c r="MC58" s="151"/>
      <c r="MD58" s="152"/>
      <c r="ME58" s="151"/>
      <c r="MF58" s="152"/>
      <c r="MG58" s="151"/>
      <c r="MH58" s="152"/>
      <c r="MI58" s="151"/>
      <c r="MJ58" s="152"/>
      <c r="MK58" s="151"/>
      <c r="ML58" s="152"/>
      <c r="MM58" s="151"/>
      <c r="MN58" s="152"/>
      <c r="MO58" s="151"/>
      <c r="MP58" s="152"/>
      <c r="MQ58" s="151"/>
      <c r="MR58" s="152"/>
      <c r="MS58" s="151"/>
      <c r="MT58" s="152"/>
      <c r="MU58" s="151"/>
      <c r="MV58" s="152"/>
      <c r="MW58" s="151"/>
      <c r="MX58" s="152"/>
      <c r="MY58" s="151"/>
      <c r="MZ58" s="152"/>
      <c r="NA58" s="151"/>
      <c r="NB58" s="152"/>
      <c r="NC58" s="151"/>
      <c r="ND58" s="152"/>
      <c r="NE58" s="151"/>
      <c r="NF58" s="152"/>
      <c r="NG58" s="151"/>
      <c r="NH58" s="152"/>
      <c r="NI58" s="151"/>
      <c r="NJ58" s="152"/>
      <c r="NK58" s="151"/>
      <c r="NL58" s="152"/>
      <c r="NM58" s="151"/>
      <c r="NN58" s="152"/>
      <c r="NO58" s="151"/>
      <c r="NP58" s="152"/>
      <c r="NQ58" s="151"/>
      <c r="NR58" s="152"/>
      <c r="NS58" s="151"/>
      <c r="NT58" s="152"/>
      <c r="NU58" s="151"/>
      <c r="NV58" s="152"/>
      <c r="NW58" s="151"/>
      <c r="NX58" s="152"/>
      <c r="NY58" s="151"/>
      <c r="NZ58" s="152"/>
      <c r="OA58" s="151"/>
      <c r="OB58" s="152"/>
      <c r="OC58" s="151"/>
      <c r="OD58" s="152"/>
      <c r="OE58" s="151"/>
      <c r="OF58" s="152"/>
      <c r="OG58" s="151"/>
      <c r="OH58" s="152"/>
      <c r="OI58" s="151"/>
      <c r="OJ58" s="152"/>
      <c r="OK58" s="151"/>
      <c r="OL58" s="152"/>
      <c r="OM58" s="151"/>
      <c r="ON58" s="152"/>
      <c r="OO58" s="151"/>
      <c r="OP58" s="152"/>
      <c r="OQ58" s="151"/>
      <c r="OR58" s="152"/>
      <c r="OS58" s="151"/>
      <c r="OT58" s="152"/>
      <c r="OU58" s="151"/>
      <c r="OV58" s="152"/>
      <c r="OW58" s="151"/>
      <c r="OX58" s="152"/>
      <c r="OY58" s="151"/>
      <c r="OZ58" s="152"/>
      <c r="PA58" s="151"/>
      <c r="PB58" s="152"/>
      <c r="PC58" s="151"/>
      <c r="PD58" s="152"/>
      <c r="PE58" s="151"/>
      <c r="PF58" s="152"/>
      <c r="PG58" s="151"/>
      <c r="PH58" s="152"/>
      <c r="PI58" s="151"/>
      <c r="PJ58" s="152"/>
      <c r="PK58" s="151"/>
      <c r="PL58" s="152"/>
      <c r="PM58" s="151"/>
      <c r="PN58" s="152"/>
      <c r="PO58" s="151"/>
      <c r="PP58" s="152"/>
      <c r="PQ58" s="151"/>
      <c r="PR58" s="152"/>
      <c r="PS58" s="151"/>
      <c r="PT58" s="152"/>
      <c r="PU58" s="151"/>
      <c r="PV58" s="152"/>
      <c r="PW58" s="151"/>
      <c r="PX58" s="152"/>
      <c r="PY58" s="151"/>
      <c r="PZ58" s="152"/>
      <c r="QA58" s="151"/>
      <c r="QB58" s="152"/>
      <c r="QC58" s="151"/>
      <c r="QD58" s="152"/>
      <c r="QE58" s="151"/>
      <c r="QF58" s="152"/>
      <c r="QG58" s="151"/>
      <c r="QH58" s="152"/>
      <c r="QI58" s="151"/>
      <c r="QJ58" s="152"/>
      <c r="QK58" s="151"/>
      <c r="QL58" s="152"/>
      <c r="QM58" s="151"/>
      <c r="QN58" s="152"/>
      <c r="QO58" s="151"/>
      <c r="QP58" s="152"/>
      <c r="QQ58" s="151"/>
      <c r="QR58" s="152"/>
      <c r="QS58" s="151"/>
      <c r="QT58" s="152"/>
      <c r="QU58" s="151"/>
      <c r="QV58" s="152"/>
      <c r="QW58" s="151"/>
      <c r="QX58" s="152"/>
      <c r="QY58" s="151"/>
      <c r="QZ58" s="152"/>
      <c r="RA58" s="151"/>
      <c r="RB58" s="152"/>
      <c r="RC58" s="151"/>
      <c r="RD58" s="152"/>
      <c r="RE58" s="151"/>
      <c r="RF58" s="152"/>
      <c r="RG58" s="151"/>
      <c r="RH58" s="152"/>
      <c r="RI58" s="151"/>
      <c r="RJ58" s="152"/>
      <c r="RK58" s="151"/>
      <c r="RL58" s="152"/>
      <c r="RM58" s="151"/>
      <c r="RN58" s="152"/>
      <c r="RO58" s="151"/>
      <c r="RP58" s="152"/>
      <c r="RQ58" s="151"/>
      <c r="RR58" s="152"/>
      <c r="RS58" s="151"/>
      <c r="RT58" s="152"/>
      <c r="RU58" s="151"/>
      <c r="RV58" s="152"/>
      <c r="RW58" s="151"/>
      <c r="RX58" s="152"/>
      <c r="RY58" s="151"/>
      <c r="RZ58" s="152"/>
      <c r="SA58" s="151"/>
      <c r="SB58" s="152"/>
      <c r="SC58" s="151"/>
      <c r="SD58" s="152"/>
      <c r="SE58" s="151"/>
      <c r="SF58" s="152"/>
      <c r="SG58" s="151"/>
      <c r="SH58" s="152"/>
      <c r="SI58" s="151"/>
      <c r="SJ58" s="152"/>
      <c r="SK58" s="151"/>
      <c r="SL58" s="152"/>
      <c r="SM58" s="151"/>
      <c r="SN58" s="152"/>
      <c r="SO58" s="151"/>
      <c r="SP58" s="152"/>
      <c r="SQ58" s="151"/>
      <c r="SR58" s="152"/>
      <c r="SS58" s="151"/>
      <c r="ST58" s="152"/>
      <c r="SU58" s="151"/>
      <c r="SV58" s="152"/>
      <c r="SW58" s="151"/>
      <c r="SX58" s="152"/>
      <c r="SY58" s="151"/>
      <c r="SZ58" s="152"/>
      <c r="TA58" s="151"/>
      <c r="TB58" s="152"/>
      <c r="TC58" s="151"/>
      <c r="TD58" s="152"/>
      <c r="TE58" s="151"/>
      <c r="TF58" s="152"/>
      <c r="TG58" s="151"/>
      <c r="TH58" s="152"/>
      <c r="TI58" s="151"/>
      <c r="TJ58" s="152"/>
      <c r="TK58" s="151"/>
      <c r="TL58" s="152"/>
      <c r="TM58" s="151"/>
      <c r="TN58" s="152"/>
      <c r="TO58" s="151"/>
      <c r="TP58" s="152"/>
      <c r="TQ58" s="151"/>
      <c r="TR58" s="152"/>
      <c r="TS58" s="151"/>
      <c r="TT58" s="152"/>
      <c r="TU58" s="151"/>
      <c r="TV58" s="152"/>
      <c r="TW58" s="151"/>
      <c r="TX58" s="152"/>
      <c r="TY58" s="151"/>
      <c r="TZ58" s="152"/>
      <c r="UA58" s="151"/>
      <c r="UB58" s="152"/>
      <c r="UC58" s="151"/>
      <c r="UD58" s="152"/>
      <c r="UE58" s="151"/>
      <c r="UF58" s="152"/>
      <c r="UG58" s="151"/>
      <c r="UH58" s="152"/>
      <c r="UI58" s="151"/>
      <c r="UJ58" s="152"/>
      <c r="UK58" s="151"/>
      <c r="UL58" s="152"/>
      <c r="UM58" s="151"/>
      <c r="UN58" s="152"/>
      <c r="UO58" s="151"/>
      <c r="UP58" s="152"/>
      <c r="UQ58" s="151"/>
      <c r="UR58" s="152"/>
      <c r="US58" s="151"/>
      <c r="UT58" s="152"/>
      <c r="UU58" s="151"/>
      <c r="UV58" s="152"/>
      <c r="UW58" s="151"/>
      <c r="UX58" s="152"/>
      <c r="UY58" s="151"/>
      <c r="UZ58" s="152"/>
      <c r="VA58" s="151"/>
      <c r="VB58" s="152"/>
      <c r="VC58" s="151"/>
      <c r="VD58" s="152"/>
      <c r="VE58" s="151"/>
      <c r="VF58" s="152"/>
      <c r="VG58" s="151"/>
      <c r="VH58" s="152"/>
      <c r="VI58" s="151"/>
      <c r="VJ58" s="152"/>
      <c r="VK58" s="151"/>
      <c r="VL58" s="152"/>
      <c r="VM58" s="151"/>
      <c r="VN58" s="152"/>
      <c r="VO58" s="151"/>
      <c r="VP58" s="152"/>
      <c r="VQ58" s="151"/>
      <c r="VR58" s="152"/>
      <c r="VS58" s="151"/>
      <c r="VT58" s="152"/>
      <c r="VU58" s="151"/>
      <c r="VV58" s="152"/>
      <c r="VW58" s="151"/>
      <c r="VX58" s="152"/>
      <c r="VY58" s="151"/>
      <c r="VZ58" s="152"/>
      <c r="WA58" s="151"/>
      <c r="WB58" s="152"/>
      <c r="WC58" s="151"/>
      <c r="WD58" s="152"/>
      <c r="WE58" s="151"/>
      <c r="WF58" s="152"/>
      <c r="WG58" s="151"/>
      <c r="WH58" s="152"/>
      <c r="WI58" s="151"/>
      <c r="WJ58" s="152"/>
      <c r="WK58" s="151"/>
      <c r="WL58" s="152"/>
      <c r="WM58" s="151"/>
      <c r="WN58" s="152"/>
      <c r="WO58" s="151"/>
      <c r="WP58" s="152"/>
      <c r="WQ58" s="151"/>
      <c r="WR58" s="152"/>
      <c r="WS58" s="151"/>
      <c r="WT58" s="152"/>
      <c r="WU58" s="151"/>
      <c r="WV58" s="152"/>
      <c r="WW58" s="151"/>
      <c r="WX58" s="152"/>
      <c r="WY58" s="151"/>
      <c r="WZ58" s="152"/>
      <c r="XA58" s="151"/>
      <c r="XB58" s="152"/>
      <c r="XC58" s="151"/>
      <c r="XD58" s="152"/>
      <c r="XE58" s="151"/>
      <c r="XF58" s="152"/>
      <c r="XG58" s="151"/>
      <c r="XH58" s="152"/>
      <c r="XI58" s="151"/>
      <c r="XJ58" s="152"/>
      <c r="XK58" s="151"/>
      <c r="XL58" s="152"/>
      <c r="XM58" s="151"/>
      <c r="XN58" s="152"/>
      <c r="XO58" s="151"/>
      <c r="XP58" s="152"/>
      <c r="XQ58" s="151"/>
      <c r="XR58" s="152"/>
      <c r="XS58" s="151"/>
      <c r="XT58" s="152"/>
      <c r="XU58" s="151"/>
      <c r="XV58" s="152"/>
      <c r="XW58" s="151"/>
      <c r="XX58" s="152"/>
      <c r="XY58" s="151"/>
      <c r="XZ58" s="152"/>
      <c r="YA58" s="151"/>
      <c r="YB58" s="152"/>
      <c r="YC58" s="151"/>
      <c r="YD58" s="152"/>
      <c r="YE58" s="151"/>
      <c r="YF58" s="152"/>
      <c r="YG58" s="151"/>
      <c r="YH58" s="152"/>
      <c r="YI58" s="151"/>
    </row>
    <row r="59" spans="1:659" x14ac:dyDescent="0.25">
      <c r="A59" s="186" t="str">
        <f>IF(INFO_VEHICULES!H29="","",INFO_VEHICULES!H29)</f>
        <v>GIM</v>
      </c>
      <c r="B59" s="184">
        <f>IF(INFO_VEHICULES!B29="","",INFO_VEHICULES!B29)</f>
        <v>6005</v>
      </c>
      <c r="C59" s="184" t="str">
        <f>IF(INFO_VEHICULES!C29="","",INFO_VEHICULES!C29)</f>
        <v>AT-547-JN</v>
      </c>
      <c r="D59" s="182" t="str">
        <f>IF(INFO_VEHICULES!E29="","",INFO_VEHICULES!E29)</f>
        <v>SETRA S416GTHD2</v>
      </c>
      <c r="E59" s="180">
        <f>IF(INFO_VEHICULES!C29="","",IF(INFO_VEHICULES!D29="","non rensiegner",INFO_VEHICULES!D29))</f>
        <v>57</v>
      </c>
      <c r="F59" s="152"/>
      <c r="G59" s="151" t="str">
        <f>IF([2]BD!AD56=1,VLOOKUP(CONCATENATE(F57,[2]INFO_VEHICULES!A55),[2]BD!AA56:AB10054,2),"")</f>
        <v/>
      </c>
      <c r="H59" s="152"/>
      <c r="I59" s="151"/>
      <c r="J59" s="152"/>
      <c r="K59" s="151"/>
      <c r="L59" s="152"/>
      <c r="M59" s="151"/>
      <c r="N59" s="152"/>
      <c r="O59" s="151"/>
      <c r="P59" s="152"/>
      <c r="Q59" s="151"/>
      <c r="R59" s="152"/>
      <c r="S59" s="151"/>
      <c r="T59" s="152"/>
      <c r="U59" s="151"/>
      <c r="V59" s="152"/>
      <c r="W59" s="151"/>
      <c r="X59" s="152"/>
      <c r="Y59" s="151"/>
      <c r="Z59" s="152"/>
      <c r="AA59" s="151"/>
      <c r="AB59" s="152"/>
      <c r="AC59" s="151"/>
      <c r="AD59" s="152"/>
      <c r="AE59" s="151"/>
      <c r="AF59" s="152"/>
      <c r="AG59" s="151"/>
      <c r="AH59" s="152"/>
      <c r="AI59" s="151"/>
      <c r="AJ59" s="152"/>
      <c r="AK59" s="151"/>
      <c r="AL59" s="152"/>
      <c r="AM59" s="151"/>
      <c r="AN59" s="152"/>
      <c r="AO59" s="151"/>
      <c r="AP59" s="152"/>
      <c r="AQ59" s="151"/>
      <c r="AR59" s="152"/>
      <c r="AS59" s="151"/>
      <c r="AT59" s="152"/>
      <c r="AU59" s="151"/>
      <c r="AV59" s="152"/>
      <c r="AW59" s="151"/>
      <c r="AX59" s="152"/>
      <c r="AY59" s="151"/>
      <c r="AZ59" s="152"/>
      <c r="BA59" s="151"/>
      <c r="BB59" s="152"/>
      <c r="BC59" s="151"/>
      <c r="BD59" s="152"/>
      <c r="BE59" s="151"/>
      <c r="BF59" s="152"/>
      <c r="BG59" s="151"/>
      <c r="BH59" s="152"/>
      <c r="BI59" s="151"/>
      <c r="BJ59" s="152"/>
      <c r="BK59" s="151"/>
      <c r="BL59" s="152"/>
      <c r="BM59" s="151"/>
      <c r="BN59" s="152"/>
      <c r="BO59" s="151"/>
      <c r="BP59" s="152"/>
      <c r="BQ59" s="151"/>
      <c r="BR59" s="152"/>
      <c r="BS59" s="151"/>
      <c r="BT59" s="152"/>
      <c r="BU59" s="151"/>
      <c r="BV59" s="152"/>
      <c r="BW59" s="151"/>
      <c r="BX59" s="152"/>
      <c r="BY59" s="151"/>
      <c r="BZ59" s="152"/>
      <c r="CA59" s="151"/>
      <c r="CB59" s="152"/>
      <c r="CC59" s="151"/>
      <c r="CD59" s="152"/>
      <c r="CE59" s="151"/>
      <c r="CF59" s="152"/>
      <c r="CG59" s="151"/>
      <c r="CH59" s="152"/>
      <c r="CI59" s="151"/>
      <c r="CJ59" s="152"/>
      <c r="CK59" s="151"/>
      <c r="CL59" s="152"/>
      <c r="CM59" s="151"/>
      <c r="CN59" s="152"/>
      <c r="CO59" s="151"/>
      <c r="CP59" s="152"/>
      <c r="CQ59" s="151"/>
      <c r="CR59" s="152"/>
      <c r="CS59" s="151"/>
      <c r="CT59" s="152"/>
      <c r="CU59" s="151"/>
      <c r="CV59" s="152"/>
      <c r="CW59" s="151"/>
      <c r="CX59" s="152"/>
      <c r="CY59" s="151"/>
      <c r="CZ59" s="152"/>
      <c r="DA59" s="151"/>
      <c r="DB59" s="152"/>
      <c r="DC59" s="151"/>
      <c r="DD59" s="152"/>
      <c r="DE59" s="151"/>
      <c r="DF59" s="152"/>
      <c r="DG59" s="151"/>
      <c r="DH59" s="152"/>
      <c r="DI59" s="151"/>
      <c r="DJ59" s="152"/>
      <c r="DK59" s="151"/>
      <c r="DL59" s="152"/>
      <c r="DM59" s="151"/>
      <c r="DN59" s="152"/>
      <c r="DO59" s="151"/>
      <c r="DP59" s="152"/>
      <c r="DQ59" s="151"/>
      <c r="DR59" s="152"/>
      <c r="DS59" s="151"/>
      <c r="DT59" s="152"/>
      <c r="DU59" s="151"/>
      <c r="DV59" s="152"/>
      <c r="DW59" s="151"/>
      <c r="DX59" s="152"/>
      <c r="DY59" s="151"/>
      <c r="DZ59" s="152"/>
      <c r="EA59" s="151"/>
      <c r="EB59" s="152"/>
      <c r="EC59" s="151"/>
      <c r="ED59" s="152"/>
      <c r="EE59" s="151"/>
      <c r="EF59" s="152"/>
      <c r="EG59" s="151"/>
      <c r="EH59" s="152"/>
      <c r="EI59" s="151"/>
      <c r="EJ59" s="152"/>
      <c r="EK59" s="151"/>
      <c r="EL59" s="152"/>
      <c r="EM59" s="151"/>
      <c r="EN59" s="152"/>
      <c r="EO59" s="151"/>
      <c r="EP59" s="152"/>
      <c r="EQ59" s="151"/>
      <c r="ER59" s="152"/>
      <c r="ES59" s="151"/>
      <c r="ET59" s="152"/>
      <c r="EU59" s="151"/>
      <c r="EV59" s="152"/>
      <c r="EW59" s="151"/>
      <c r="EX59" s="152"/>
      <c r="EY59" s="151"/>
      <c r="EZ59" s="152"/>
      <c r="FA59" s="151"/>
      <c r="FB59" s="152"/>
      <c r="FC59" s="151"/>
      <c r="FD59" s="152"/>
      <c r="FE59" s="151"/>
      <c r="FF59" s="152"/>
      <c r="FG59" s="151"/>
      <c r="FH59" s="152"/>
      <c r="FI59" s="151"/>
      <c r="FJ59" s="152"/>
      <c r="FK59" s="151"/>
      <c r="FL59" s="152"/>
      <c r="FM59" s="151"/>
      <c r="FN59" s="152"/>
      <c r="FO59" s="151"/>
      <c r="FP59" s="152"/>
      <c r="FQ59" s="151"/>
      <c r="FR59" s="152"/>
      <c r="FS59" s="151"/>
      <c r="FT59" s="152"/>
      <c r="FU59" s="151"/>
      <c r="FV59" s="152"/>
      <c r="FW59" s="151"/>
      <c r="FX59" s="152"/>
      <c r="FY59" s="151"/>
      <c r="FZ59" s="152"/>
      <c r="GA59" s="151"/>
      <c r="GB59" s="152"/>
      <c r="GC59" s="151"/>
      <c r="GD59" s="152"/>
      <c r="GE59" s="151"/>
      <c r="GF59" s="152"/>
      <c r="GG59" s="151"/>
      <c r="GH59" s="152"/>
      <c r="GI59" s="151"/>
      <c r="GJ59" s="152"/>
      <c r="GK59" s="151"/>
      <c r="GL59" s="152"/>
      <c r="GM59" s="151"/>
      <c r="GN59" s="152"/>
      <c r="GO59" s="151"/>
      <c r="GP59" s="152"/>
      <c r="GQ59" s="151"/>
      <c r="GR59" s="152"/>
      <c r="GS59" s="151"/>
      <c r="GT59" s="152"/>
      <c r="GU59" s="151"/>
      <c r="GV59" s="152"/>
      <c r="GW59" s="151"/>
      <c r="GX59" s="152"/>
      <c r="GY59" s="151"/>
      <c r="GZ59" s="152"/>
      <c r="HA59" s="151"/>
      <c r="HB59" s="152"/>
      <c r="HC59" s="151"/>
      <c r="HD59" s="152"/>
      <c r="HE59" s="151"/>
      <c r="HF59" s="152"/>
      <c r="HG59" s="151"/>
      <c r="HH59" s="152"/>
      <c r="HI59" s="151"/>
      <c r="HJ59" s="152"/>
      <c r="HK59" s="151"/>
      <c r="HL59" s="152"/>
      <c r="HM59" s="151"/>
      <c r="HN59" s="152"/>
      <c r="HO59" s="151"/>
      <c r="HP59" s="152"/>
      <c r="HQ59" s="151"/>
      <c r="HR59" s="152"/>
      <c r="HS59" s="151"/>
      <c r="HT59" s="152"/>
      <c r="HU59" s="151"/>
      <c r="HV59" s="152"/>
      <c r="HW59" s="151"/>
      <c r="HX59" s="152"/>
      <c r="HY59" s="151"/>
      <c r="HZ59" s="152"/>
      <c r="IA59" s="151"/>
      <c r="IB59" s="152"/>
      <c r="IC59" s="151"/>
      <c r="ID59" s="152"/>
      <c r="IE59" s="151"/>
      <c r="IF59" s="152"/>
      <c r="IG59" s="151"/>
      <c r="IH59" s="152"/>
      <c r="II59" s="151"/>
      <c r="IJ59" s="152"/>
      <c r="IK59" s="151"/>
      <c r="IL59" s="152"/>
      <c r="IM59" s="151"/>
      <c r="IN59" s="152"/>
      <c r="IO59" s="151"/>
      <c r="IP59" s="152"/>
      <c r="IQ59" s="151"/>
      <c r="IR59" s="152"/>
      <c r="IS59" s="151"/>
      <c r="IT59" s="152"/>
      <c r="IU59" s="151"/>
      <c r="IV59" s="152"/>
      <c r="IW59" s="151"/>
      <c r="IX59" s="152"/>
      <c r="IY59" s="151"/>
      <c r="IZ59" s="152"/>
      <c r="JA59" s="151"/>
      <c r="JB59" s="152"/>
      <c r="JC59" s="151"/>
      <c r="JD59" s="152"/>
      <c r="JE59" s="151"/>
      <c r="JF59" s="152"/>
      <c r="JG59" s="151"/>
      <c r="JH59" s="152"/>
      <c r="JI59" s="151"/>
      <c r="JJ59" s="152"/>
      <c r="JK59" s="151"/>
      <c r="JL59" s="152"/>
      <c r="JM59" s="151"/>
      <c r="JN59" s="152"/>
      <c r="JO59" s="151"/>
      <c r="JP59" s="152"/>
      <c r="JQ59" s="151"/>
      <c r="JR59" s="152"/>
      <c r="JS59" s="151"/>
      <c r="JT59" s="152"/>
      <c r="JU59" s="151"/>
      <c r="JV59" s="152"/>
      <c r="JW59" s="151"/>
      <c r="JX59" s="152"/>
      <c r="JY59" s="151"/>
      <c r="JZ59" s="152"/>
      <c r="KA59" s="151"/>
      <c r="KB59" s="152"/>
      <c r="KC59" s="151"/>
      <c r="KD59" s="152"/>
      <c r="KE59" s="151"/>
      <c r="KF59" s="152"/>
      <c r="KG59" s="151"/>
      <c r="KH59" s="152"/>
      <c r="KI59" s="151"/>
      <c r="KJ59" s="152"/>
      <c r="KK59" s="151"/>
      <c r="KL59" s="152"/>
      <c r="KM59" s="151"/>
      <c r="KN59" s="152"/>
      <c r="KO59" s="151"/>
      <c r="KP59" s="152"/>
      <c r="KQ59" s="151"/>
      <c r="KR59" s="152"/>
      <c r="KS59" s="151"/>
      <c r="KT59" s="152"/>
      <c r="KU59" s="151"/>
      <c r="KV59" s="152"/>
      <c r="KW59" s="151"/>
      <c r="KX59" s="152"/>
      <c r="KY59" s="151"/>
      <c r="KZ59" s="152"/>
      <c r="LA59" s="151"/>
      <c r="LB59" s="152"/>
      <c r="LC59" s="151"/>
      <c r="LD59" s="152"/>
      <c r="LE59" s="151"/>
      <c r="LF59" s="152"/>
      <c r="LG59" s="151"/>
      <c r="LH59" s="152"/>
      <c r="LI59" s="151"/>
      <c r="LJ59" s="152"/>
      <c r="LK59" s="151"/>
      <c r="LL59" s="152"/>
      <c r="LM59" s="151"/>
      <c r="LN59" s="152"/>
      <c r="LO59" s="151"/>
      <c r="LP59" s="152"/>
      <c r="LQ59" s="151"/>
      <c r="LR59" s="152"/>
      <c r="LS59" s="151"/>
      <c r="LT59" s="152"/>
      <c r="LU59" s="151"/>
      <c r="LV59" s="152"/>
      <c r="LW59" s="151"/>
      <c r="LX59" s="152"/>
      <c r="LY59" s="151"/>
      <c r="LZ59" s="152"/>
      <c r="MA59" s="151"/>
      <c r="MB59" s="152"/>
      <c r="MC59" s="151"/>
      <c r="MD59" s="152"/>
      <c r="ME59" s="151"/>
      <c r="MF59" s="152"/>
      <c r="MG59" s="151"/>
      <c r="MH59" s="152"/>
      <c r="MI59" s="151"/>
      <c r="MJ59" s="152"/>
      <c r="MK59" s="151"/>
      <c r="ML59" s="152"/>
      <c r="MM59" s="151"/>
      <c r="MN59" s="152"/>
      <c r="MO59" s="151"/>
      <c r="MP59" s="152"/>
      <c r="MQ59" s="151"/>
      <c r="MR59" s="152"/>
      <c r="MS59" s="151"/>
      <c r="MT59" s="152"/>
      <c r="MU59" s="151"/>
      <c r="MV59" s="152"/>
      <c r="MW59" s="151"/>
      <c r="MX59" s="152"/>
      <c r="MY59" s="151"/>
      <c r="MZ59" s="152"/>
      <c r="NA59" s="151"/>
      <c r="NB59" s="152"/>
      <c r="NC59" s="151"/>
      <c r="ND59" s="152"/>
      <c r="NE59" s="151"/>
      <c r="NF59" s="152"/>
      <c r="NG59" s="151"/>
      <c r="NH59" s="152"/>
      <c r="NI59" s="151"/>
      <c r="NJ59" s="152"/>
      <c r="NK59" s="151"/>
      <c r="NL59" s="152"/>
      <c r="NM59" s="151"/>
      <c r="NN59" s="152"/>
      <c r="NO59" s="151"/>
      <c r="NP59" s="152"/>
      <c r="NQ59" s="151"/>
      <c r="NR59" s="152"/>
      <c r="NS59" s="151"/>
      <c r="NT59" s="152"/>
      <c r="NU59" s="151"/>
      <c r="NV59" s="152"/>
      <c r="NW59" s="151"/>
      <c r="NX59" s="152"/>
      <c r="NY59" s="151"/>
      <c r="NZ59" s="152"/>
      <c r="OA59" s="151"/>
      <c r="OB59" s="152"/>
      <c r="OC59" s="151"/>
      <c r="OD59" s="152"/>
      <c r="OE59" s="151"/>
      <c r="OF59" s="152"/>
      <c r="OG59" s="151"/>
      <c r="OH59" s="152"/>
      <c r="OI59" s="151"/>
      <c r="OJ59" s="152"/>
      <c r="OK59" s="151"/>
      <c r="OL59" s="152"/>
      <c r="OM59" s="151"/>
      <c r="ON59" s="152"/>
      <c r="OO59" s="151"/>
      <c r="OP59" s="152"/>
      <c r="OQ59" s="151"/>
      <c r="OR59" s="152"/>
      <c r="OS59" s="151"/>
      <c r="OT59" s="152"/>
      <c r="OU59" s="151"/>
      <c r="OV59" s="152"/>
      <c r="OW59" s="151"/>
      <c r="OX59" s="152"/>
      <c r="OY59" s="151"/>
      <c r="OZ59" s="152"/>
      <c r="PA59" s="151"/>
      <c r="PB59" s="152"/>
      <c r="PC59" s="151"/>
      <c r="PD59" s="152"/>
      <c r="PE59" s="151"/>
      <c r="PF59" s="152"/>
      <c r="PG59" s="151"/>
      <c r="PH59" s="152"/>
      <c r="PI59" s="151"/>
      <c r="PJ59" s="152"/>
      <c r="PK59" s="151"/>
      <c r="PL59" s="152"/>
      <c r="PM59" s="151"/>
      <c r="PN59" s="152"/>
      <c r="PO59" s="151"/>
      <c r="PP59" s="152"/>
      <c r="PQ59" s="151"/>
      <c r="PR59" s="152"/>
      <c r="PS59" s="151"/>
      <c r="PT59" s="152"/>
      <c r="PU59" s="151"/>
      <c r="PV59" s="152"/>
      <c r="PW59" s="151"/>
      <c r="PX59" s="152"/>
      <c r="PY59" s="151"/>
      <c r="PZ59" s="152"/>
      <c r="QA59" s="151"/>
      <c r="QB59" s="152"/>
      <c r="QC59" s="151"/>
      <c r="QD59" s="152"/>
      <c r="QE59" s="151"/>
      <c r="QF59" s="152"/>
      <c r="QG59" s="151"/>
      <c r="QH59" s="152"/>
      <c r="QI59" s="151"/>
      <c r="QJ59" s="152"/>
      <c r="QK59" s="151"/>
      <c r="QL59" s="152"/>
      <c r="QM59" s="151"/>
      <c r="QN59" s="152"/>
      <c r="QO59" s="151"/>
      <c r="QP59" s="152"/>
      <c r="QQ59" s="151"/>
      <c r="QR59" s="152"/>
      <c r="QS59" s="151"/>
      <c r="QT59" s="152"/>
      <c r="QU59" s="151"/>
      <c r="QV59" s="152"/>
      <c r="QW59" s="151"/>
      <c r="QX59" s="152"/>
      <c r="QY59" s="151"/>
      <c r="QZ59" s="152"/>
      <c r="RA59" s="151"/>
      <c r="RB59" s="152"/>
      <c r="RC59" s="151"/>
      <c r="RD59" s="152"/>
      <c r="RE59" s="151"/>
      <c r="RF59" s="152"/>
      <c r="RG59" s="151"/>
      <c r="RH59" s="152"/>
      <c r="RI59" s="151"/>
      <c r="RJ59" s="152"/>
      <c r="RK59" s="151"/>
      <c r="RL59" s="152"/>
      <c r="RM59" s="151"/>
      <c r="RN59" s="152"/>
      <c r="RO59" s="151"/>
      <c r="RP59" s="152"/>
      <c r="RQ59" s="151"/>
      <c r="RR59" s="152"/>
      <c r="RS59" s="151"/>
      <c r="RT59" s="152"/>
      <c r="RU59" s="151"/>
      <c r="RV59" s="152"/>
      <c r="RW59" s="151"/>
      <c r="RX59" s="152"/>
      <c r="RY59" s="151"/>
      <c r="RZ59" s="152"/>
      <c r="SA59" s="151"/>
      <c r="SB59" s="152"/>
      <c r="SC59" s="151"/>
      <c r="SD59" s="152"/>
      <c r="SE59" s="151"/>
      <c r="SF59" s="152"/>
      <c r="SG59" s="151"/>
      <c r="SH59" s="152"/>
      <c r="SI59" s="151"/>
      <c r="SJ59" s="152"/>
      <c r="SK59" s="151"/>
      <c r="SL59" s="152"/>
      <c r="SM59" s="151"/>
      <c r="SN59" s="152"/>
      <c r="SO59" s="151"/>
      <c r="SP59" s="152"/>
      <c r="SQ59" s="151"/>
      <c r="SR59" s="152"/>
      <c r="SS59" s="151"/>
      <c r="ST59" s="152"/>
      <c r="SU59" s="151"/>
      <c r="SV59" s="152"/>
      <c r="SW59" s="151"/>
      <c r="SX59" s="152"/>
      <c r="SY59" s="151"/>
      <c r="SZ59" s="152"/>
      <c r="TA59" s="151"/>
      <c r="TB59" s="152"/>
      <c r="TC59" s="151"/>
      <c r="TD59" s="152"/>
      <c r="TE59" s="151"/>
      <c r="TF59" s="152"/>
      <c r="TG59" s="151"/>
      <c r="TH59" s="152"/>
      <c r="TI59" s="151"/>
      <c r="TJ59" s="152"/>
      <c r="TK59" s="151"/>
      <c r="TL59" s="152"/>
      <c r="TM59" s="151"/>
      <c r="TN59" s="152"/>
      <c r="TO59" s="151"/>
      <c r="TP59" s="152"/>
      <c r="TQ59" s="151"/>
      <c r="TR59" s="152"/>
      <c r="TS59" s="151"/>
      <c r="TT59" s="152"/>
      <c r="TU59" s="151"/>
      <c r="TV59" s="152"/>
      <c r="TW59" s="151"/>
      <c r="TX59" s="152"/>
      <c r="TY59" s="151"/>
      <c r="TZ59" s="152"/>
      <c r="UA59" s="151"/>
      <c r="UB59" s="152"/>
      <c r="UC59" s="151"/>
      <c r="UD59" s="152"/>
      <c r="UE59" s="151"/>
      <c r="UF59" s="152"/>
      <c r="UG59" s="151"/>
      <c r="UH59" s="152"/>
      <c r="UI59" s="151"/>
      <c r="UJ59" s="152"/>
      <c r="UK59" s="151"/>
      <c r="UL59" s="152"/>
      <c r="UM59" s="151"/>
      <c r="UN59" s="152"/>
      <c r="UO59" s="151"/>
      <c r="UP59" s="152"/>
      <c r="UQ59" s="151"/>
      <c r="UR59" s="152"/>
      <c r="US59" s="151"/>
      <c r="UT59" s="152"/>
      <c r="UU59" s="151"/>
      <c r="UV59" s="152"/>
      <c r="UW59" s="151"/>
      <c r="UX59" s="152"/>
      <c r="UY59" s="151"/>
      <c r="UZ59" s="152"/>
      <c r="VA59" s="151"/>
      <c r="VB59" s="152"/>
      <c r="VC59" s="151"/>
      <c r="VD59" s="152"/>
      <c r="VE59" s="151"/>
      <c r="VF59" s="152"/>
      <c r="VG59" s="151"/>
      <c r="VH59" s="152"/>
      <c r="VI59" s="151"/>
      <c r="VJ59" s="152"/>
      <c r="VK59" s="151"/>
      <c r="VL59" s="152"/>
      <c r="VM59" s="151"/>
      <c r="VN59" s="152"/>
      <c r="VO59" s="151"/>
      <c r="VP59" s="152"/>
      <c r="VQ59" s="151"/>
      <c r="VR59" s="152"/>
      <c r="VS59" s="151"/>
      <c r="VT59" s="152"/>
      <c r="VU59" s="151"/>
      <c r="VV59" s="152"/>
      <c r="VW59" s="151"/>
      <c r="VX59" s="152"/>
      <c r="VY59" s="151"/>
      <c r="VZ59" s="152"/>
      <c r="WA59" s="151"/>
      <c r="WB59" s="152"/>
      <c r="WC59" s="151"/>
      <c r="WD59" s="152"/>
      <c r="WE59" s="151"/>
      <c r="WF59" s="152"/>
      <c r="WG59" s="151"/>
      <c r="WH59" s="152"/>
      <c r="WI59" s="151"/>
      <c r="WJ59" s="152"/>
      <c r="WK59" s="151"/>
      <c r="WL59" s="152"/>
      <c r="WM59" s="151"/>
      <c r="WN59" s="152"/>
      <c r="WO59" s="151"/>
      <c r="WP59" s="152"/>
      <c r="WQ59" s="151"/>
      <c r="WR59" s="152"/>
      <c r="WS59" s="151"/>
      <c r="WT59" s="152"/>
      <c r="WU59" s="151"/>
      <c r="WV59" s="152"/>
      <c r="WW59" s="151"/>
      <c r="WX59" s="152"/>
      <c r="WY59" s="151"/>
      <c r="WZ59" s="152"/>
      <c r="XA59" s="151"/>
      <c r="XB59" s="152"/>
      <c r="XC59" s="151"/>
      <c r="XD59" s="152"/>
      <c r="XE59" s="151"/>
      <c r="XF59" s="152"/>
      <c r="XG59" s="151"/>
      <c r="XH59" s="152"/>
      <c r="XI59" s="151"/>
      <c r="XJ59" s="152"/>
      <c r="XK59" s="151"/>
      <c r="XL59" s="152"/>
      <c r="XM59" s="151"/>
      <c r="XN59" s="152"/>
      <c r="XO59" s="151"/>
      <c r="XP59" s="152"/>
      <c r="XQ59" s="151"/>
      <c r="XR59" s="152"/>
      <c r="XS59" s="151"/>
      <c r="XT59" s="152"/>
      <c r="XU59" s="151"/>
      <c r="XV59" s="152"/>
      <c r="XW59" s="151"/>
      <c r="XX59" s="152"/>
      <c r="XY59" s="151"/>
      <c r="XZ59" s="152"/>
      <c r="YA59" s="151"/>
      <c r="YB59" s="152"/>
      <c r="YC59" s="151"/>
      <c r="YD59" s="152"/>
      <c r="YE59" s="151"/>
      <c r="YF59" s="152"/>
      <c r="YG59" s="151"/>
      <c r="YH59" s="152"/>
      <c r="YI59" s="151"/>
    </row>
    <row r="60" spans="1:659" x14ac:dyDescent="0.25">
      <c r="A60" s="179"/>
      <c r="B60" s="185"/>
      <c r="C60" s="185"/>
      <c r="D60" s="183"/>
      <c r="E60" s="181"/>
      <c r="F60" s="152"/>
      <c r="G60" s="151"/>
      <c r="H60" s="152"/>
      <c r="I60" s="151"/>
      <c r="J60" s="152"/>
      <c r="K60" s="151"/>
      <c r="L60" s="152"/>
      <c r="M60" s="151"/>
      <c r="N60" s="152"/>
      <c r="O60" s="151"/>
      <c r="P60" s="152"/>
      <c r="Q60" s="151"/>
      <c r="R60" s="152"/>
      <c r="S60" s="151"/>
      <c r="T60" s="152"/>
      <c r="U60" s="151"/>
      <c r="V60" s="152"/>
      <c r="W60" s="151"/>
      <c r="X60" s="152"/>
      <c r="Y60" s="151"/>
      <c r="Z60" s="152"/>
      <c r="AA60" s="151"/>
      <c r="AB60" s="152"/>
      <c r="AC60" s="151"/>
      <c r="AD60" s="152"/>
      <c r="AE60" s="151"/>
      <c r="AF60" s="152"/>
      <c r="AG60" s="151"/>
      <c r="AH60" s="152"/>
      <c r="AI60" s="151"/>
      <c r="AJ60" s="152"/>
      <c r="AK60" s="151"/>
      <c r="AL60" s="152"/>
      <c r="AM60" s="151"/>
      <c r="AN60" s="152"/>
      <c r="AO60" s="151"/>
      <c r="AP60" s="152"/>
      <c r="AQ60" s="151"/>
      <c r="AR60" s="152"/>
      <c r="AS60" s="151"/>
      <c r="AT60" s="152"/>
      <c r="AU60" s="151"/>
      <c r="AV60" s="152"/>
      <c r="AW60" s="151"/>
      <c r="AX60" s="152"/>
      <c r="AY60" s="151"/>
      <c r="AZ60" s="152"/>
      <c r="BA60" s="151"/>
      <c r="BB60" s="152"/>
      <c r="BC60" s="151"/>
      <c r="BD60" s="152"/>
      <c r="BE60" s="151"/>
      <c r="BF60" s="152"/>
      <c r="BG60" s="151"/>
      <c r="BH60" s="152"/>
      <c r="BI60" s="151"/>
      <c r="BJ60" s="152"/>
      <c r="BK60" s="151"/>
      <c r="BL60" s="152"/>
      <c r="BM60" s="151"/>
      <c r="BN60" s="152"/>
      <c r="BO60" s="151"/>
      <c r="BP60" s="152"/>
      <c r="BQ60" s="151"/>
      <c r="BR60" s="152"/>
      <c r="BS60" s="151"/>
      <c r="BT60" s="152"/>
      <c r="BU60" s="151"/>
      <c r="BV60" s="152"/>
      <c r="BW60" s="151"/>
      <c r="BX60" s="152"/>
      <c r="BY60" s="151"/>
      <c r="BZ60" s="152"/>
      <c r="CA60" s="151"/>
      <c r="CB60" s="152"/>
      <c r="CC60" s="151"/>
      <c r="CD60" s="152"/>
      <c r="CE60" s="151"/>
      <c r="CF60" s="152"/>
      <c r="CG60" s="151"/>
      <c r="CH60" s="152"/>
      <c r="CI60" s="151"/>
      <c r="CJ60" s="152"/>
      <c r="CK60" s="151"/>
      <c r="CL60" s="152"/>
      <c r="CM60" s="151"/>
      <c r="CN60" s="152"/>
      <c r="CO60" s="151"/>
      <c r="CP60" s="152"/>
      <c r="CQ60" s="151"/>
      <c r="CR60" s="152"/>
      <c r="CS60" s="151"/>
      <c r="CT60" s="152"/>
      <c r="CU60" s="151"/>
      <c r="CV60" s="152"/>
      <c r="CW60" s="151"/>
      <c r="CX60" s="152"/>
      <c r="CY60" s="151"/>
      <c r="CZ60" s="152"/>
      <c r="DA60" s="151"/>
      <c r="DB60" s="152"/>
      <c r="DC60" s="151"/>
      <c r="DD60" s="152"/>
      <c r="DE60" s="151"/>
      <c r="DF60" s="152"/>
      <c r="DG60" s="151"/>
      <c r="DH60" s="152"/>
      <c r="DI60" s="151"/>
      <c r="DJ60" s="152"/>
      <c r="DK60" s="151"/>
      <c r="DL60" s="152"/>
      <c r="DM60" s="151"/>
      <c r="DN60" s="152"/>
      <c r="DO60" s="151"/>
      <c r="DP60" s="152"/>
      <c r="DQ60" s="151"/>
      <c r="DR60" s="152"/>
      <c r="DS60" s="151"/>
      <c r="DT60" s="152"/>
      <c r="DU60" s="151"/>
      <c r="DV60" s="152"/>
      <c r="DW60" s="151"/>
      <c r="DX60" s="152"/>
      <c r="DY60" s="151"/>
      <c r="DZ60" s="152"/>
      <c r="EA60" s="151"/>
      <c r="EB60" s="152"/>
      <c r="EC60" s="151"/>
      <c r="ED60" s="152"/>
      <c r="EE60" s="151"/>
      <c r="EF60" s="152"/>
      <c r="EG60" s="151"/>
      <c r="EH60" s="152"/>
      <c r="EI60" s="151"/>
      <c r="EJ60" s="152"/>
      <c r="EK60" s="151"/>
      <c r="EL60" s="152"/>
      <c r="EM60" s="151"/>
      <c r="EN60" s="152"/>
      <c r="EO60" s="151"/>
      <c r="EP60" s="152"/>
      <c r="EQ60" s="151"/>
      <c r="ER60" s="152"/>
      <c r="ES60" s="151"/>
      <c r="ET60" s="152"/>
      <c r="EU60" s="151"/>
      <c r="EV60" s="152"/>
      <c r="EW60" s="151"/>
      <c r="EX60" s="152"/>
      <c r="EY60" s="151"/>
      <c r="EZ60" s="152"/>
      <c r="FA60" s="151"/>
      <c r="FB60" s="152"/>
      <c r="FC60" s="151"/>
      <c r="FD60" s="152"/>
      <c r="FE60" s="151"/>
      <c r="FF60" s="152"/>
      <c r="FG60" s="151"/>
      <c r="FH60" s="152"/>
      <c r="FI60" s="151"/>
      <c r="FJ60" s="152"/>
      <c r="FK60" s="151"/>
      <c r="FL60" s="152"/>
      <c r="FM60" s="151"/>
      <c r="FN60" s="152"/>
      <c r="FO60" s="151"/>
      <c r="FP60" s="152"/>
      <c r="FQ60" s="151"/>
      <c r="FR60" s="152"/>
      <c r="FS60" s="151"/>
      <c r="FT60" s="152"/>
      <c r="FU60" s="151"/>
      <c r="FV60" s="152"/>
      <c r="FW60" s="151"/>
      <c r="FX60" s="152"/>
      <c r="FY60" s="151"/>
      <c r="FZ60" s="152"/>
      <c r="GA60" s="151"/>
      <c r="GB60" s="152"/>
      <c r="GC60" s="151"/>
      <c r="GD60" s="152"/>
      <c r="GE60" s="151"/>
      <c r="GF60" s="152"/>
      <c r="GG60" s="151"/>
      <c r="GH60" s="152"/>
      <c r="GI60" s="151"/>
      <c r="GJ60" s="152"/>
      <c r="GK60" s="151"/>
      <c r="GL60" s="152"/>
      <c r="GM60" s="151"/>
      <c r="GN60" s="152"/>
      <c r="GO60" s="151"/>
      <c r="GP60" s="152"/>
      <c r="GQ60" s="151"/>
      <c r="GR60" s="152"/>
      <c r="GS60" s="151"/>
      <c r="GT60" s="152"/>
      <c r="GU60" s="151"/>
      <c r="GV60" s="152"/>
      <c r="GW60" s="151"/>
      <c r="GX60" s="152"/>
      <c r="GY60" s="151"/>
      <c r="GZ60" s="152"/>
      <c r="HA60" s="151"/>
      <c r="HB60" s="152"/>
      <c r="HC60" s="151"/>
      <c r="HD60" s="152"/>
      <c r="HE60" s="151"/>
      <c r="HF60" s="152"/>
      <c r="HG60" s="151"/>
      <c r="HH60" s="152"/>
      <c r="HI60" s="151"/>
      <c r="HJ60" s="152"/>
      <c r="HK60" s="151"/>
      <c r="HL60" s="152"/>
      <c r="HM60" s="151"/>
      <c r="HN60" s="152"/>
      <c r="HO60" s="151"/>
      <c r="HP60" s="152"/>
      <c r="HQ60" s="151"/>
      <c r="HR60" s="152"/>
      <c r="HS60" s="151"/>
      <c r="HT60" s="152"/>
      <c r="HU60" s="151"/>
      <c r="HV60" s="152"/>
      <c r="HW60" s="151"/>
      <c r="HX60" s="152"/>
      <c r="HY60" s="151"/>
      <c r="HZ60" s="152"/>
      <c r="IA60" s="151"/>
      <c r="IB60" s="152"/>
      <c r="IC60" s="151"/>
      <c r="ID60" s="152"/>
      <c r="IE60" s="151"/>
      <c r="IF60" s="152"/>
      <c r="IG60" s="151"/>
      <c r="IH60" s="152"/>
      <c r="II60" s="151"/>
      <c r="IJ60" s="152"/>
      <c r="IK60" s="151"/>
      <c r="IL60" s="152"/>
      <c r="IM60" s="151"/>
      <c r="IN60" s="152"/>
      <c r="IO60" s="151"/>
      <c r="IP60" s="152"/>
      <c r="IQ60" s="151"/>
      <c r="IR60" s="152"/>
      <c r="IS60" s="151"/>
      <c r="IT60" s="152"/>
      <c r="IU60" s="151"/>
      <c r="IV60" s="152"/>
      <c r="IW60" s="151"/>
      <c r="IX60" s="152"/>
      <c r="IY60" s="151"/>
      <c r="IZ60" s="152"/>
      <c r="JA60" s="151"/>
      <c r="JB60" s="152"/>
      <c r="JC60" s="151"/>
      <c r="JD60" s="152"/>
      <c r="JE60" s="151"/>
      <c r="JF60" s="152"/>
      <c r="JG60" s="151"/>
      <c r="JH60" s="152"/>
      <c r="JI60" s="151"/>
      <c r="JJ60" s="152"/>
      <c r="JK60" s="151"/>
      <c r="JL60" s="152"/>
      <c r="JM60" s="151"/>
      <c r="JN60" s="152"/>
      <c r="JO60" s="151"/>
      <c r="JP60" s="152"/>
      <c r="JQ60" s="151"/>
      <c r="JR60" s="152"/>
      <c r="JS60" s="151"/>
      <c r="JT60" s="152"/>
      <c r="JU60" s="151"/>
      <c r="JV60" s="152"/>
      <c r="JW60" s="151"/>
      <c r="JX60" s="152"/>
      <c r="JY60" s="151"/>
      <c r="JZ60" s="152"/>
      <c r="KA60" s="151"/>
      <c r="KB60" s="152"/>
      <c r="KC60" s="151"/>
      <c r="KD60" s="152"/>
      <c r="KE60" s="151"/>
      <c r="KF60" s="152"/>
      <c r="KG60" s="151"/>
      <c r="KH60" s="152"/>
      <c r="KI60" s="151"/>
      <c r="KJ60" s="152"/>
      <c r="KK60" s="151"/>
      <c r="KL60" s="152"/>
      <c r="KM60" s="151"/>
      <c r="KN60" s="152"/>
      <c r="KO60" s="151"/>
      <c r="KP60" s="152"/>
      <c r="KQ60" s="151"/>
      <c r="KR60" s="152"/>
      <c r="KS60" s="151"/>
      <c r="KT60" s="152"/>
      <c r="KU60" s="151"/>
      <c r="KV60" s="152"/>
      <c r="KW60" s="151"/>
      <c r="KX60" s="152"/>
      <c r="KY60" s="151"/>
      <c r="KZ60" s="152"/>
      <c r="LA60" s="151"/>
      <c r="LB60" s="152"/>
      <c r="LC60" s="151"/>
      <c r="LD60" s="152"/>
      <c r="LE60" s="151"/>
      <c r="LF60" s="152"/>
      <c r="LG60" s="151"/>
      <c r="LH60" s="152"/>
      <c r="LI60" s="151"/>
      <c r="LJ60" s="152"/>
      <c r="LK60" s="151"/>
      <c r="LL60" s="152"/>
      <c r="LM60" s="151"/>
      <c r="LN60" s="152"/>
      <c r="LO60" s="151"/>
      <c r="LP60" s="152"/>
      <c r="LQ60" s="151"/>
      <c r="LR60" s="152"/>
      <c r="LS60" s="151"/>
      <c r="LT60" s="152"/>
      <c r="LU60" s="151"/>
      <c r="LV60" s="152"/>
      <c r="LW60" s="151"/>
      <c r="LX60" s="152"/>
      <c r="LY60" s="151"/>
      <c r="LZ60" s="152"/>
      <c r="MA60" s="151"/>
      <c r="MB60" s="152"/>
      <c r="MC60" s="151"/>
      <c r="MD60" s="152"/>
      <c r="ME60" s="151"/>
      <c r="MF60" s="152"/>
      <c r="MG60" s="151"/>
      <c r="MH60" s="152"/>
      <c r="MI60" s="151"/>
      <c r="MJ60" s="152"/>
      <c r="MK60" s="151"/>
      <c r="ML60" s="152"/>
      <c r="MM60" s="151"/>
      <c r="MN60" s="152"/>
      <c r="MO60" s="151"/>
      <c r="MP60" s="152"/>
      <c r="MQ60" s="151"/>
      <c r="MR60" s="152"/>
      <c r="MS60" s="151"/>
      <c r="MT60" s="152"/>
      <c r="MU60" s="151"/>
      <c r="MV60" s="152"/>
      <c r="MW60" s="151"/>
      <c r="MX60" s="152"/>
      <c r="MY60" s="151"/>
      <c r="MZ60" s="152"/>
      <c r="NA60" s="151"/>
      <c r="NB60" s="152"/>
      <c r="NC60" s="151"/>
      <c r="ND60" s="152"/>
      <c r="NE60" s="151"/>
      <c r="NF60" s="152"/>
      <c r="NG60" s="151"/>
      <c r="NH60" s="152"/>
      <c r="NI60" s="151"/>
      <c r="NJ60" s="152"/>
      <c r="NK60" s="151"/>
      <c r="NL60" s="152"/>
      <c r="NM60" s="151"/>
      <c r="NN60" s="152"/>
      <c r="NO60" s="151"/>
      <c r="NP60" s="152"/>
      <c r="NQ60" s="151"/>
      <c r="NR60" s="152"/>
      <c r="NS60" s="151"/>
      <c r="NT60" s="152"/>
      <c r="NU60" s="151"/>
      <c r="NV60" s="152"/>
      <c r="NW60" s="151"/>
      <c r="NX60" s="152"/>
      <c r="NY60" s="151"/>
      <c r="NZ60" s="152"/>
      <c r="OA60" s="151"/>
      <c r="OB60" s="152"/>
      <c r="OC60" s="151"/>
      <c r="OD60" s="152"/>
      <c r="OE60" s="151"/>
      <c r="OF60" s="152"/>
      <c r="OG60" s="151"/>
      <c r="OH60" s="152"/>
      <c r="OI60" s="151"/>
      <c r="OJ60" s="152"/>
      <c r="OK60" s="151"/>
      <c r="OL60" s="152"/>
      <c r="OM60" s="151"/>
      <c r="ON60" s="152"/>
      <c r="OO60" s="151"/>
      <c r="OP60" s="152"/>
      <c r="OQ60" s="151"/>
      <c r="OR60" s="152"/>
      <c r="OS60" s="151"/>
      <c r="OT60" s="152"/>
      <c r="OU60" s="151"/>
      <c r="OV60" s="152"/>
      <c r="OW60" s="151"/>
      <c r="OX60" s="152"/>
      <c r="OY60" s="151"/>
      <c r="OZ60" s="152"/>
      <c r="PA60" s="151"/>
      <c r="PB60" s="152"/>
      <c r="PC60" s="151"/>
      <c r="PD60" s="152"/>
      <c r="PE60" s="151"/>
      <c r="PF60" s="152"/>
      <c r="PG60" s="151"/>
      <c r="PH60" s="152"/>
      <c r="PI60" s="151"/>
      <c r="PJ60" s="152"/>
      <c r="PK60" s="151"/>
      <c r="PL60" s="152"/>
      <c r="PM60" s="151"/>
      <c r="PN60" s="152"/>
      <c r="PO60" s="151"/>
      <c r="PP60" s="152"/>
      <c r="PQ60" s="151"/>
      <c r="PR60" s="152"/>
      <c r="PS60" s="151"/>
      <c r="PT60" s="152"/>
      <c r="PU60" s="151"/>
      <c r="PV60" s="152"/>
      <c r="PW60" s="151"/>
      <c r="PX60" s="152"/>
      <c r="PY60" s="151"/>
      <c r="PZ60" s="152"/>
      <c r="QA60" s="151"/>
      <c r="QB60" s="152"/>
      <c r="QC60" s="151"/>
      <c r="QD60" s="152"/>
      <c r="QE60" s="151"/>
      <c r="QF60" s="152"/>
      <c r="QG60" s="151"/>
      <c r="QH60" s="152"/>
      <c r="QI60" s="151"/>
      <c r="QJ60" s="152"/>
      <c r="QK60" s="151"/>
      <c r="QL60" s="152"/>
      <c r="QM60" s="151"/>
      <c r="QN60" s="152"/>
      <c r="QO60" s="151"/>
      <c r="QP60" s="152"/>
      <c r="QQ60" s="151"/>
      <c r="QR60" s="152"/>
      <c r="QS60" s="151"/>
      <c r="QT60" s="152"/>
      <c r="QU60" s="151"/>
      <c r="QV60" s="152"/>
      <c r="QW60" s="151"/>
      <c r="QX60" s="152"/>
      <c r="QY60" s="151"/>
      <c r="QZ60" s="152"/>
      <c r="RA60" s="151"/>
      <c r="RB60" s="152"/>
      <c r="RC60" s="151"/>
      <c r="RD60" s="152"/>
      <c r="RE60" s="151"/>
      <c r="RF60" s="152"/>
      <c r="RG60" s="151"/>
      <c r="RH60" s="152"/>
      <c r="RI60" s="151"/>
      <c r="RJ60" s="152"/>
      <c r="RK60" s="151"/>
      <c r="RL60" s="152"/>
      <c r="RM60" s="151"/>
      <c r="RN60" s="152"/>
      <c r="RO60" s="151"/>
      <c r="RP60" s="152"/>
      <c r="RQ60" s="151"/>
      <c r="RR60" s="152"/>
      <c r="RS60" s="151"/>
      <c r="RT60" s="152"/>
      <c r="RU60" s="151"/>
      <c r="RV60" s="152"/>
      <c r="RW60" s="151"/>
      <c r="RX60" s="152"/>
      <c r="RY60" s="151"/>
      <c r="RZ60" s="152"/>
      <c r="SA60" s="151"/>
      <c r="SB60" s="152"/>
      <c r="SC60" s="151"/>
      <c r="SD60" s="152"/>
      <c r="SE60" s="151"/>
      <c r="SF60" s="152"/>
      <c r="SG60" s="151"/>
      <c r="SH60" s="152"/>
      <c r="SI60" s="151"/>
      <c r="SJ60" s="152"/>
      <c r="SK60" s="151"/>
      <c r="SL60" s="152"/>
      <c r="SM60" s="151"/>
      <c r="SN60" s="152"/>
      <c r="SO60" s="151"/>
      <c r="SP60" s="152"/>
      <c r="SQ60" s="151"/>
      <c r="SR60" s="152"/>
      <c r="SS60" s="151"/>
      <c r="ST60" s="152"/>
      <c r="SU60" s="151"/>
      <c r="SV60" s="152"/>
      <c r="SW60" s="151"/>
      <c r="SX60" s="152"/>
      <c r="SY60" s="151"/>
      <c r="SZ60" s="152"/>
      <c r="TA60" s="151"/>
      <c r="TB60" s="152"/>
      <c r="TC60" s="151"/>
      <c r="TD60" s="152"/>
      <c r="TE60" s="151"/>
      <c r="TF60" s="152"/>
      <c r="TG60" s="151"/>
      <c r="TH60" s="152"/>
      <c r="TI60" s="151"/>
      <c r="TJ60" s="152"/>
      <c r="TK60" s="151"/>
      <c r="TL60" s="152"/>
      <c r="TM60" s="151"/>
      <c r="TN60" s="152"/>
      <c r="TO60" s="151"/>
      <c r="TP60" s="152"/>
      <c r="TQ60" s="151"/>
      <c r="TR60" s="152"/>
      <c r="TS60" s="151"/>
      <c r="TT60" s="152"/>
      <c r="TU60" s="151"/>
      <c r="TV60" s="152"/>
      <c r="TW60" s="151"/>
      <c r="TX60" s="152"/>
      <c r="TY60" s="151"/>
      <c r="TZ60" s="152"/>
      <c r="UA60" s="151"/>
      <c r="UB60" s="152"/>
      <c r="UC60" s="151"/>
      <c r="UD60" s="152"/>
      <c r="UE60" s="151"/>
      <c r="UF60" s="152"/>
      <c r="UG60" s="151"/>
      <c r="UH60" s="152"/>
      <c r="UI60" s="151"/>
      <c r="UJ60" s="152"/>
      <c r="UK60" s="151"/>
      <c r="UL60" s="152"/>
      <c r="UM60" s="151"/>
      <c r="UN60" s="152"/>
      <c r="UO60" s="151"/>
      <c r="UP60" s="152"/>
      <c r="UQ60" s="151"/>
      <c r="UR60" s="152"/>
      <c r="US60" s="151"/>
      <c r="UT60" s="152"/>
      <c r="UU60" s="151"/>
      <c r="UV60" s="152"/>
      <c r="UW60" s="151"/>
      <c r="UX60" s="152"/>
      <c r="UY60" s="151"/>
      <c r="UZ60" s="152"/>
      <c r="VA60" s="151"/>
      <c r="VB60" s="152"/>
      <c r="VC60" s="151"/>
      <c r="VD60" s="152"/>
      <c r="VE60" s="151"/>
      <c r="VF60" s="152"/>
      <c r="VG60" s="151"/>
      <c r="VH60" s="152"/>
      <c r="VI60" s="151"/>
      <c r="VJ60" s="152"/>
      <c r="VK60" s="151"/>
      <c r="VL60" s="152"/>
      <c r="VM60" s="151"/>
      <c r="VN60" s="152"/>
      <c r="VO60" s="151"/>
      <c r="VP60" s="152"/>
      <c r="VQ60" s="151"/>
      <c r="VR60" s="152"/>
      <c r="VS60" s="151"/>
      <c r="VT60" s="152"/>
      <c r="VU60" s="151"/>
      <c r="VV60" s="152"/>
      <c r="VW60" s="151"/>
      <c r="VX60" s="152"/>
      <c r="VY60" s="151"/>
      <c r="VZ60" s="152"/>
      <c r="WA60" s="151"/>
      <c r="WB60" s="152"/>
      <c r="WC60" s="151"/>
      <c r="WD60" s="152"/>
      <c r="WE60" s="151"/>
      <c r="WF60" s="152"/>
      <c r="WG60" s="151"/>
      <c r="WH60" s="152"/>
      <c r="WI60" s="151"/>
      <c r="WJ60" s="152"/>
      <c r="WK60" s="151"/>
      <c r="WL60" s="152"/>
      <c r="WM60" s="151"/>
      <c r="WN60" s="152"/>
      <c r="WO60" s="151"/>
      <c r="WP60" s="152"/>
      <c r="WQ60" s="151"/>
      <c r="WR60" s="152"/>
      <c r="WS60" s="151"/>
      <c r="WT60" s="152"/>
      <c r="WU60" s="151"/>
      <c r="WV60" s="152"/>
      <c r="WW60" s="151"/>
      <c r="WX60" s="152"/>
      <c r="WY60" s="151"/>
      <c r="WZ60" s="152"/>
      <c r="XA60" s="151"/>
      <c r="XB60" s="152"/>
      <c r="XC60" s="151"/>
      <c r="XD60" s="152"/>
      <c r="XE60" s="151"/>
      <c r="XF60" s="152"/>
      <c r="XG60" s="151"/>
      <c r="XH60" s="152"/>
      <c r="XI60" s="151"/>
      <c r="XJ60" s="152"/>
      <c r="XK60" s="151"/>
      <c r="XL60" s="152"/>
      <c r="XM60" s="151"/>
      <c r="XN60" s="152"/>
      <c r="XO60" s="151"/>
      <c r="XP60" s="152"/>
      <c r="XQ60" s="151"/>
      <c r="XR60" s="152"/>
      <c r="XS60" s="151"/>
      <c r="XT60" s="152"/>
      <c r="XU60" s="151"/>
      <c r="XV60" s="152"/>
      <c r="XW60" s="151"/>
      <c r="XX60" s="152"/>
      <c r="XY60" s="151"/>
      <c r="XZ60" s="152"/>
      <c r="YA60" s="151"/>
      <c r="YB60" s="152"/>
      <c r="YC60" s="151"/>
      <c r="YD60" s="152"/>
      <c r="YE60" s="151"/>
      <c r="YF60" s="152"/>
      <c r="YG60" s="151"/>
      <c r="YH60" s="152"/>
      <c r="YI60" s="151"/>
    </row>
    <row r="61" spans="1:659" x14ac:dyDescent="0.25">
      <c r="A61" s="186" t="str">
        <f>IF(INFO_VEHICULES!H30="","",INFO_VEHICULES!H30)</f>
        <v>USS</v>
      </c>
      <c r="B61" s="187">
        <f>IF(INFO_VEHICULES!B30="","",INFO_VEHICULES!B30)</f>
        <v>6006</v>
      </c>
      <c r="C61" s="187" t="str">
        <f>IF(INFO_VEHICULES!C30="","",INFO_VEHICULES!C30)</f>
        <v>AM-018-CM</v>
      </c>
      <c r="D61" s="189" t="str">
        <f>IF(INFO_VEHICULES!E30="","",INFO_VEHICULES!E30)</f>
        <v>FAST STARTER</v>
      </c>
      <c r="E61" s="191">
        <f>IF(INFO_VEHICULES!C30="","",IF(INFO_VEHICULES!D30="","non rensiegner",INFO_VEHICULES!D30))</f>
        <v>60</v>
      </c>
      <c r="F61" s="152"/>
      <c r="G61" s="151" t="str">
        <f>IF([2]BD!AD58=1,VLOOKUP(CONCATENATE(F59,[2]INFO_VEHICULES!A57),[2]BD!AA58:AB10056,2),"")</f>
        <v/>
      </c>
      <c r="H61" s="152"/>
      <c r="I61" s="151"/>
      <c r="J61" s="152"/>
      <c r="K61" s="151"/>
      <c r="L61" s="152"/>
      <c r="M61" s="151"/>
      <c r="N61" s="152"/>
      <c r="O61" s="151"/>
      <c r="P61" s="152"/>
      <c r="Q61" s="151"/>
      <c r="R61" s="152"/>
      <c r="S61" s="151"/>
      <c r="T61" s="152"/>
      <c r="U61" s="151"/>
      <c r="V61" s="152"/>
      <c r="W61" s="151"/>
      <c r="X61" s="152"/>
      <c r="Y61" s="151"/>
      <c r="Z61" s="152"/>
      <c r="AA61" s="151"/>
      <c r="AB61" s="152"/>
      <c r="AC61" s="151"/>
      <c r="AD61" s="152"/>
      <c r="AE61" s="151"/>
      <c r="AF61" s="152"/>
      <c r="AG61" s="151"/>
      <c r="AH61" s="152"/>
      <c r="AI61" s="151"/>
      <c r="AJ61" s="152"/>
      <c r="AK61" s="151"/>
      <c r="AL61" s="152"/>
      <c r="AM61" s="151"/>
      <c r="AN61" s="152"/>
      <c r="AO61" s="151"/>
      <c r="AP61" s="152"/>
      <c r="AQ61" s="151"/>
      <c r="AR61" s="152"/>
      <c r="AS61" s="151"/>
      <c r="AT61" s="152"/>
      <c r="AU61" s="151"/>
      <c r="AV61" s="152"/>
      <c r="AW61" s="151"/>
      <c r="AX61" s="152"/>
      <c r="AY61" s="151"/>
      <c r="AZ61" s="152"/>
      <c r="BA61" s="151"/>
      <c r="BB61" s="152"/>
      <c r="BC61" s="151"/>
      <c r="BD61" s="152"/>
      <c r="BE61" s="151"/>
      <c r="BF61" s="152"/>
      <c r="BG61" s="151"/>
      <c r="BH61" s="152"/>
      <c r="BI61" s="151"/>
      <c r="BJ61" s="152"/>
      <c r="BK61" s="151"/>
      <c r="BL61" s="152"/>
      <c r="BM61" s="151"/>
      <c r="BN61" s="152"/>
      <c r="BO61" s="151"/>
      <c r="BP61" s="152"/>
      <c r="BQ61" s="151"/>
      <c r="BR61" s="152"/>
      <c r="BS61" s="151"/>
      <c r="BT61" s="152"/>
      <c r="BU61" s="151"/>
      <c r="BV61" s="152"/>
      <c r="BW61" s="151"/>
      <c r="BX61" s="152"/>
      <c r="BY61" s="151"/>
      <c r="BZ61" s="152"/>
      <c r="CA61" s="151"/>
      <c r="CB61" s="152"/>
      <c r="CC61" s="151"/>
      <c r="CD61" s="152"/>
      <c r="CE61" s="151"/>
      <c r="CF61" s="152"/>
      <c r="CG61" s="151"/>
      <c r="CH61" s="152"/>
      <c r="CI61" s="151"/>
      <c r="CJ61" s="152"/>
      <c r="CK61" s="151"/>
      <c r="CL61" s="152"/>
      <c r="CM61" s="151"/>
      <c r="CN61" s="152"/>
      <c r="CO61" s="151"/>
      <c r="CP61" s="152"/>
      <c r="CQ61" s="151"/>
      <c r="CR61" s="152"/>
      <c r="CS61" s="151"/>
      <c r="CT61" s="152"/>
      <c r="CU61" s="151"/>
      <c r="CV61" s="152"/>
      <c r="CW61" s="151"/>
      <c r="CX61" s="152"/>
      <c r="CY61" s="151"/>
      <c r="CZ61" s="152"/>
      <c r="DA61" s="151"/>
      <c r="DB61" s="152"/>
      <c r="DC61" s="151"/>
      <c r="DD61" s="152"/>
      <c r="DE61" s="151"/>
      <c r="DF61" s="152"/>
      <c r="DG61" s="151"/>
      <c r="DH61" s="152"/>
      <c r="DI61" s="151"/>
      <c r="DJ61" s="152"/>
      <c r="DK61" s="151"/>
      <c r="DL61" s="152"/>
      <c r="DM61" s="151"/>
      <c r="DN61" s="152"/>
      <c r="DO61" s="151"/>
      <c r="DP61" s="152"/>
      <c r="DQ61" s="151"/>
      <c r="DR61" s="152"/>
      <c r="DS61" s="151"/>
      <c r="DT61" s="152"/>
      <c r="DU61" s="151"/>
      <c r="DV61" s="152"/>
      <c r="DW61" s="151"/>
      <c r="DX61" s="152"/>
      <c r="DY61" s="151"/>
      <c r="DZ61" s="152"/>
      <c r="EA61" s="151"/>
      <c r="EB61" s="152"/>
      <c r="EC61" s="151"/>
      <c r="ED61" s="152"/>
      <c r="EE61" s="151"/>
      <c r="EF61" s="152"/>
      <c r="EG61" s="151"/>
      <c r="EH61" s="152"/>
      <c r="EI61" s="151"/>
      <c r="EJ61" s="152"/>
      <c r="EK61" s="151"/>
      <c r="EL61" s="152"/>
      <c r="EM61" s="151"/>
      <c r="EN61" s="152"/>
      <c r="EO61" s="151"/>
      <c r="EP61" s="152"/>
      <c r="EQ61" s="151"/>
      <c r="ER61" s="152"/>
      <c r="ES61" s="151"/>
      <c r="ET61" s="152"/>
      <c r="EU61" s="151"/>
      <c r="EV61" s="152"/>
      <c r="EW61" s="151"/>
      <c r="EX61" s="152"/>
      <c r="EY61" s="151"/>
      <c r="EZ61" s="152"/>
      <c r="FA61" s="151"/>
      <c r="FB61" s="152"/>
      <c r="FC61" s="151"/>
      <c r="FD61" s="152"/>
      <c r="FE61" s="151"/>
      <c r="FF61" s="152"/>
      <c r="FG61" s="151"/>
      <c r="FH61" s="152"/>
      <c r="FI61" s="151"/>
      <c r="FJ61" s="152"/>
      <c r="FK61" s="151"/>
      <c r="FL61" s="152"/>
      <c r="FM61" s="151"/>
      <c r="FN61" s="152"/>
      <c r="FO61" s="151"/>
      <c r="FP61" s="152"/>
      <c r="FQ61" s="151"/>
      <c r="FR61" s="152"/>
      <c r="FS61" s="151"/>
      <c r="FT61" s="152"/>
      <c r="FU61" s="151"/>
      <c r="FV61" s="152"/>
      <c r="FW61" s="151"/>
      <c r="FX61" s="152"/>
      <c r="FY61" s="151"/>
      <c r="FZ61" s="152"/>
      <c r="GA61" s="151"/>
      <c r="GB61" s="152"/>
      <c r="GC61" s="151"/>
      <c r="GD61" s="152"/>
      <c r="GE61" s="151"/>
      <c r="GF61" s="152"/>
      <c r="GG61" s="151"/>
      <c r="GH61" s="152"/>
      <c r="GI61" s="151"/>
      <c r="GJ61" s="152"/>
      <c r="GK61" s="151"/>
      <c r="GL61" s="152"/>
      <c r="GM61" s="151"/>
      <c r="GN61" s="152"/>
      <c r="GO61" s="151"/>
      <c r="GP61" s="152"/>
      <c r="GQ61" s="151"/>
      <c r="GR61" s="152"/>
      <c r="GS61" s="151"/>
      <c r="GT61" s="152"/>
      <c r="GU61" s="151"/>
      <c r="GV61" s="152"/>
      <c r="GW61" s="151"/>
      <c r="GX61" s="152"/>
      <c r="GY61" s="151"/>
      <c r="GZ61" s="152"/>
      <c r="HA61" s="151"/>
      <c r="HB61" s="152"/>
      <c r="HC61" s="151"/>
      <c r="HD61" s="152"/>
      <c r="HE61" s="151"/>
      <c r="HF61" s="152"/>
      <c r="HG61" s="151"/>
      <c r="HH61" s="152"/>
      <c r="HI61" s="151"/>
      <c r="HJ61" s="152"/>
      <c r="HK61" s="151"/>
      <c r="HL61" s="152"/>
      <c r="HM61" s="151"/>
      <c r="HN61" s="152"/>
      <c r="HO61" s="151"/>
      <c r="HP61" s="152"/>
      <c r="HQ61" s="151"/>
      <c r="HR61" s="152"/>
      <c r="HS61" s="151"/>
      <c r="HT61" s="152"/>
      <c r="HU61" s="151"/>
      <c r="HV61" s="152"/>
      <c r="HW61" s="151"/>
      <c r="HX61" s="152"/>
      <c r="HY61" s="151"/>
      <c r="HZ61" s="152"/>
      <c r="IA61" s="151"/>
      <c r="IB61" s="152"/>
      <c r="IC61" s="151"/>
      <c r="ID61" s="152"/>
      <c r="IE61" s="151"/>
      <c r="IF61" s="152"/>
      <c r="IG61" s="151"/>
      <c r="IH61" s="152"/>
      <c r="II61" s="151"/>
      <c r="IJ61" s="152"/>
      <c r="IK61" s="151"/>
      <c r="IL61" s="152"/>
      <c r="IM61" s="151"/>
      <c r="IN61" s="152"/>
      <c r="IO61" s="151"/>
      <c r="IP61" s="152"/>
      <c r="IQ61" s="151"/>
      <c r="IR61" s="152"/>
      <c r="IS61" s="151"/>
      <c r="IT61" s="152"/>
      <c r="IU61" s="151"/>
      <c r="IV61" s="152"/>
      <c r="IW61" s="151"/>
      <c r="IX61" s="152"/>
      <c r="IY61" s="151"/>
      <c r="IZ61" s="152"/>
      <c r="JA61" s="151"/>
      <c r="JB61" s="152"/>
      <c r="JC61" s="151"/>
      <c r="JD61" s="152"/>
      <c r="JE61" s="151"/>
      <c r="JF61" s="152"/>
      <c r="JG61" s="151"/>
      <c r="JH61" s="152"/>
      <c r="JI61" s="151"/>
      <c r="JJ61" s="152"/>
      <c r="JK61" s="151"/>
      <c r="JL61" s="152"/>
      <c r="JM61" s="151"/>
      <c r="JN61" s="152"/>
      <c r="JO61" s="151"/>
      <c r="JP61" s="152"/>
      <c r="JQ61" s="151"/>
      <c r="JR61" s="152"/>
      <c r="JS61" s="151"/>
      <c r="JT61" s="152"/>
      <c r="JU61" s="151"/>
      <c r="JV61" s="152"/>
      <c r="JW61" s="151"/>
      <c r="JX61" s="152"/>
      <c r="JY61" s="151"/>
      <c r="JZ61" s="152"/>
      <c r="KA61" s="151"/>
      <c r="KB61" s="152"/>
      <c r="KC61" s="151"/>
      <c r="KD61" s="152"/>
      <c r="KE61" s="151"/>
      <c r="KF61" s="152"/>
      <c r="KG61" s="151"/>
      <c r="KH61" s="152"/>
      <c r="KI61" s="151"/>
      <c r="KJ61" s="152"/>
      <c r="KK61" s="151"/>
      <c r="KL61" s="152"/>
      <c r="KM61" s="151"/>
      <c r="KN61" s="152"/>
      <c r="KO61" s="151"/>
      <c r="KP61" s="152"/>
      <c r="KQ61" s="151"/>
      <c r="KR61" s="152"/>
      <c r="KS61" s="151"/>
      <c r="KT61" s="152"/>
      <c r="KU61" s="151"/>
      <c r="KV61" s="152"/>
      <c r="KW61" s="151"/>
      <c r="KX61" s="152"/>
      <c r="KY61" s="151"/>
      <c r="KZ61" s="152"/>
      <c r="LA61" s="151"/>
      <c r="LB61" s="152"/>
      <c r="LC61" s="151"/>
      <c r="LD61" s="152"/>
      <c r="LE61" s="151"/>
      <c r="LF61" s="152"/>
      <c r="LG61" s="151"/>
      <c r="LH61" s="152"/>
      <c r="LI61" s="151"/>
      <c r="LJ61" s="152"/>
      <c r="LK61" s="151"/>
      <c r="LL61" s="152"/>
      <c r="LM61" s="151"/>
      <c r="LN61" s="152"/>
      <c r="LO61" s="151"/>
      <c r="LP61" s="152"/>
      <c r="LQ61" s="151"/>
      <c r="LR61" s="152"/>
      <c r="LS61" s="151"/>
      <c r="LT61" s="152"/>
      <c r="LU61" s="151"/>
      <c r="LV61" s="152"/>
      <c r="LW61" s="151"/>
      <c r="LX61" s="152"/>
      <c r="LY61" s="151"/>
      <c r="LZ61" s="152"/>
      <c r="MA61" s="151"/>
      <c r="MB61" s="152"/>
      <c r="MC61" s="151"/>
      <c r="MD61" s="152"/>
      <c r="ME61" s="151"/>
      <c r="MF61" s="152"/>
      <c r="MG61" s="151"/>
      <c r="MH61" s="152"/>
      <c r="MI61" s="151"/>
      <c r="MJ61" s="152"/>
      <c r="MK61" s="151"/>
      <c r="ML61" s="152"/>
      <c r="MM61" s="151"/>
      <c r="MN61" s="152"/>
      <c r="MO61" s="151"/>
      <c r="MP61" s="152"/>
      <c r="MQ61" s="151"/>
      <c r="MR61" s="152"/>
      <c r="MS61" s="151"/>
      <c r="MT61" s="152"/>
      <c r="MU61" s="151"/>
      <c r="MV61" s="152"/>
      <c r="MW61" s="151"/>
      <c r="MX61" s="152"/>
      <c r="MY61" s="151"/>
      <c r="MZ61" s="152"/>
      <c r="NA61" s="151"/>
      <c r="NB61" s="152"/>
      <c r="NC61" s="151"/>
      <c r="ND61" s="152"/>
      <c r="NE61" s="151"/>
      <c r="NF61" s="152"/>
      <c r="NG61" s="151"/>
      <c r="NH61" s="152"/>
      <c r="NI61" s="151"/>
      <c r="NJ61" s="152"/>
      <c r="NK61" s="151"/>
      <c r="NL61" s="152"/>
      <c r="NM61" s="151"/>
      <c r="NN61" s="152"/>
      <c r="NO61" s="151"/>
      <c r="NP61" s="152"/>
      <c r="NQ61" s="151"/>
      <c r="NR61" s="152"/>
      <c r="NS61" s="151"/>
      <c r="NT61" s="152"/>
      <c r="NU61" s="151"/>
      <c r="NV61" s="152"/>
      <c r="NW61" s="151"/>
      <c r="NX61" s="152"/>
      <c r="NY61" s="151"/>
      <c r="NZ61" s="152"/>
      <c r="OA61" s="151"/>
      <c r="OB61" s="152"/>
      <c r="OC61" s="151"/>
      <c r="OD61" s="152"/>
      <c r="OE61" s="151"/>
      <c r="OF61" s="152"/>
      <c r="OG61" s="151"/>
      <c r="OH61" s="152"/>
      <c r="OI61" s="151"/>
      <c r="OJ61" s="152"/>
      <c r="OK61" s="151"/>
      <c r="OL61" s="152"/>
      <c r="OM61" s="151"/>
      <c r="ON61" s="152"/>
      <c r="OO61" s="151"/>
      <c r="OP61" s="152"/>
      <c r="OQ61" s="151"/>
      <c r="OR61" s="152"/>
      <c r="OS61" s="151"/>
      <c r="OT61" s="152"/>
      <c r="OU61" s="151"/>
      <c r="OV61" s="152"/>
      <c r="OW61" s="151"/>
      <c r="OX61" s="152"/>
      <c r="OY61" s="151"/>
      <c r="OZ61" s="152"/>
      <c r="PA61" s="151"/>
      <c r="PB61" s="152"/>
      <c r="PC61" s="151"/>
      <c r="PD61" s="152"/>
      <c r="PE61" s="151"/>
      <c r="PF61" s="152"/>
      <c r="PG61" s="151"/>
      <c r="PH61" s="152"/>
      <c r="PI61" s="151"/>
      <c r="PJ61" s="152"/>
      <c r="PK61" s="151"/>
      <c r="PL61" s="152"/>
      <c r="PM61" s="151"/>
      <c r="PN61" s="152"/>
      <c r="PO61" s="151"/>
      <c r="PP61" s="152"/>
      <c r="PQ61" s="151"/>
      <c r="PR61" s="152"/>
      <c r="PS61" s="151"/>
      <c r="PT61" s="152"/>
      <c r="PU61" s="151"/>
      <c r="PV61" s="152"/>
      <c r="PW61" s="151"/>
      <c r="PX61" s="152"/>
      <c r="PY61" s="151"/>
      <c r="PZ61" s="152"/>
      <c r="QA61" s="151"/>
      <c r="QB61" s="152"/>
      <c r="QC61" s="151"/>
      <c r="QD61" s="152"/>
      <c r="QE61" s="151"/>
      <c r="QF61" s="152"/>
      <c r="QG61" s="151"/>
      <c r="QH61" s="152"/>
      <c r="QI61" s="151"/>
      <c r="QJ61" s="152"/>
      <c r="QK61" s="151"/>
      <c r="QL61" s="152"/>
      <c r="QM61" s="151"/>
      <c r="QN61" s="152"/>
      <c r="QO61" s="151"/>
      <c r="QP61" s="152"/>
      <c r="QQ61" s="151"/>
      <c r="QR61" s="152"/>
      <c r="QS61" s="151"/>
      <c r="QT61" s="152"/>
      <c r="QU61" s="151"/>
      <c r="QV61" s="152"/>
      <c r="QW61" s="151"/>
      <c r="QX61" s="152"/>
      <c r="QY61" s="151"/>
      <c r="QZ61" s="152"/>
      <c r="RA61" s="151"/>
      <c r="RB61" s="152"/>
      <c r="RC61" s="151"/>
      <c r="RD61" s="152"/>
      <c r="RE61" s="151"/>
      <c r="RF61" s="152"/>
      <c r="RG61" s="151"/>
      <c r="RH61" s="152"/>
      <c r="RI61" s="151"/>
      <c r="RJ61" s="152"/>
      <c r="RK61" s="151"/>
      <c r="RL61" s="152"/>
      <c r="RM61" s="151"/>
      <c r="RN61" s="152"/>
      <c r="RO61" s="151"/>
      <c r="RP61" s="152"/>
      <c r="RQ61" s="151"/>
      <c r="RR61" s="152"/>
      <c r="RS61" s="151"/>
      <c r="RT61" s="152"/>
      <c r="RU61" s="151"/>
      <c r="RV61" s="152"/>
      <c r="RW61" s="151"/>
      <c r="RX61" s="152"/>
      <c r="RY61" s="151"/>
      <c r="RZ61" s="152"/>
      <c r="SA61" s="151"/>
      <c r="SB61" s="152"/>
      <c r="SC61" s="151"/>
      <c r="SD61" s="152"/>
      <c r="SE61" s="151"/>
      <c r="SF61" s="152"/>
      <c r="SG61" s="151"/>
      <c r="SH61" s="152"/>
      <c r="SI61" s="151"/>
      <c r="SJ61" s="152"/>
      <c r="SK61" s="151"/>
      <c r="SL61" s="152"/>
      <c r="SM61" s="151"/>
      <c r="SN61" s="152"/>
      <c r="SO61" s="151"/>
      <c r="SP61" s="152"/>
      <c r="SQ61" s="151"/>
      <c r="SR61" s="152"/>
      <c r="SS61" s="151"/>
      <c r="ST61" s="152"/>
      <c r="SU61" s="151"/>
      <c r="SV61" s="152"/>
      <c r="SW61" s="151"/>
      <c r="SX61" s="152"/>
      <c r="SY61" s="151"/>
      <c r="SZ61" s="152"/>
      <c r="TA61" s="151"/>
      <c r="TB61" s="152"/>
      <c r="TC61" s="151"/>
      <c r="TD61" s="152"/>
      <c r="TE61" s="151"/>
      <c r="TF61" s="152"/>
      <c r="TG61" s="151"/>
      <c r="TH61" s="152"/>
      <c r="TI61" s="151"/>
      <c r="TJ61" s="152"/>
      <c r="TK61" s="151"/>
      <c r="TL61" s="152"/>
      <c r="TM61" s="151"/>
      <c r="TN61" s="152"/>
      <c r="TO61" s="151"/>
      <c r="TP61" s="152"/>
      <c r="TQ61" s="151"/>
      <c r="TR61" s="152"/>
      <c r="TS61" s="151"/>
      <c r="TT61" s="152"/>
      <c r="TU61" s="151"/>
      <c r="TV61" s="152"/>
      <c r="TW61" s="151"/>
      <c r="TX61" s="152"/>
      <c r="TY61" s="151"/>
      <c r="TZ61" s="152"/>
      <c r="UA61" s="151"/>
      <c r="UB61" s="152"/>
      <c r="UC61" s="151"/>
      <c r="UD61" s="152"/>
      <c r="UE61" s="151"/>
      <c r="UF61" s="152"/>
      <c r="UG61" s="151"/>
      <c r="UH61" s="152"/>
      <c r="UI61" s="151"/>
      <c r="UJ61" s="152"/>
      <c r="UK61" s="151"/>
      <c r="UL61" s="152"/>
      <c r="UM61" s="151"/>
      <c r="UN61" s="152"/>
      <c r="UO61" s="151"/>
      <c r="UP61" s="152"/>
      <c r="UQ61" s="151"/>
      <c r="UR61" s="152"/>
      <c r="US61" s="151"/>
      <c r="UT61" s="152"/>
      <c r="UU61" s="151"/>
      <c r="UV61" s="152"/>
      <c r="UW61" s="151"/>
      <c r="UX61" s="152"/>
      <c r="UY61" s="151"/>
      <c r="UZ61" s="152"/>
      <c r="VA61" s="151"/>
      <c r="VB61" s="152"/>
      <c r="VC61" s="151"/>
      <c r="VD61" s="152"/>
      <c r="VE61" s="151"/>
      <c r="VF61" s="152"/>
      <c r="VG61" s="151"/>
      <c r="VH61" s="152"/>
      <c r="VI61" s="151"/>
      <c r="VJ61" s="152"/>
      <c r="VK61" s="151"/>
      <c r="VL61" s="152"/>
      <c r="VM61" s="151"/>
      <c r="VN61" s="152"/>
      <c r="VO61" s="151"/>
      <c r="VP61" s="152"/>
      <c r="VQ61" s="151"/>
      <c r="VR61" s="152"/>
      <c r="VS61" s="151"/>
      <c r="VT61" s="152"/>
      <c r="VU61" s="151"/>
      <c r="VV61" s="152"/>
      <c r="VW61" s="151"/>
      <c r="VX61" s="152"/>
      <c r="VY61" s="151"/>
      <c r="VZ61" s="152"/>
      <c r="WA61" s="151"/>
      <c r="WB61" s="152"/>
      <c r="WC61" s="151"/>
      <c r="WD61" s="152"/>
      <c r="WE61" s="151"/>
      <c r="WF61" s="152"/>
      <c r="WG61" s="151"/>
      <c r="WH61" s="152"/>
      <c r="WI61" s="151"/>
      <c r="WJ61" s="152"/>
      <c r="WK61" s="151"/>
      <c r="WL61" s="152"/>
      <c r="WM61" s="151"/>
      <c r="WN61" s="152"/>
      <c r="WO61" s="151"/>
      <c r="WP61" s="152"/>
      <c r="WQ61" s="151"/>
      <c r="WR61" s="152"/>
      <c r="WS61" s="151"/>
      <c r="WT61" s="152"/>
      <c r="WU61" s="151"/>
      <c r="WV61" s="152"/>
      <c r="WW61" s="151"/>
      <c r="WX61" s="152"/>
      <c r="WY61" s="151"/>
      <c r="WZ61" s="152"/>
      <c r="XA61" s="151"/>
      <c r="XB61" s="152"/>
      <c r="XC61" s="151"/>
      <c r="XD61" s="152"/>
      <c r="XE61" s="151"/>
      <c r="XF61" s="152"/>
      <c r="XG61" s="151"/>
      <c r="XH61" s="152"/>
      <c r="XI61" s="151"/>
      <c r="XJ61" s="152"/>
      <c r="XK61" s="151"/>
      <c r="XL61" s="152"/>
      <c r="XM61" s="151"/>
      <c r="XN61" s="152"/>
      <c r="XO61" s="151"/>
      <c r="XP61" s="152"/>
      <c r="XQ61" s="151"/>
      <c r="XR61" s="152"/>
      <c r="XS61" s="151"/>
      <c r="XT61" s="152"/>
      <c r="XU61" s="151"/>
      <c r="XV61" s="152"/>
      <c r="XW61" s="151"/>
      <c r="XX61" s="152"/>
      <c r="XY61" s="151"/>
      <c r="XZ61" s="152"/>
      <c r="YA61" s="151"/>
      <c r="YB61" s="152"/>
      <c r="YC61" s="151"/>
      <c r="YD61" s="152"/>
      <c r="YE61" s="151"/>
      <c r="YF61" s="152"/>
      <c r="YG61" s="151"/>
      <c r="YH61" s="152"/>
      <c r="YI61" s="151"/>
    </row>
    <row r="62" spans="1:659" x14ac:dyDescent="0.25">
      <c r="A62" s="179"/>
      <c r="B62" s="188"/>
      <c r="C62" s="188"/>
      <c r="D62" s="190"/>
      <c r="E62" s="192"/>
      <c r="F62" s="152"/>
      <c r="G62" s="151"/>
      <c r="H62" s="152"/>
      <c r="I62" s="151"/>
      <c r="J62" s="152"/>
      <c r="K62" s="151"/>
      <c r="L62" s="152"/>
      <c r="M62" s="151"/>
      <c r="N62" s="152"/>
      <c r="O62" s="151"/>
      <c r="P62" s="152"/>
      <c r="Q62" s="151"/>
      <c r="R62" s="152"/>
      <c r="S62" s="151"/>
      <c r="T62" s="152"/>
      <c r="U62" s="151"/>
      <c r="V62" s="152"/>
      <c r="W62" s="151"/>
      <c r="X62" s="152"/>
      <c r="Y62" s="151"/>
      <c r="Z62" s="152"/>
      <c r="AA62" s="151"/>
      <c r="AB62" s="152"/>
      <c r="AC62" s="151"/>
      <c r="AD62" s="152"/>
      <c r="AE62" s="151"/>
      <c r="AF62" s="152"/>
      <c r="AG62" s="151"/>
      <c r="AH62" s="152"/>
      <c r="AI62" s="151"/>
      <c r="AJ62" s="152"/>
      <c r="AK62" s="151"/>
      <c r="AL62" s="152"/>
      <c r="AM62" s="151"/>
      <c r="AN62" s="152"/>
      <c r="AO62" s="151"/>
      <c r="AP62" s="152"/>
      <c r="AQ62" s="151"/>
      <c r="AR62" s="152"/>
      <c r="AS62" s="151"/>
      <c r="AT62" s="152"/>
      <c r="AU62" s="151"/>
      <c r="AV62" s="152"/>
      <c r="AW62" s="151"/>
      <c r="AX62" s="152"/>
      <c r="AY62" s="151"/>
      <c r="AZ62" s="152"/>
      <c r="BA62" s="151"/>
      <c r="BB62" s="152"/>
      <c r="BC62" s="151"/>
      <c r="BD62" s="152"/>
      <c r="BE62" s="151"/>
      <c r="BF62" s="152"/>
      <c r="BG62" s="151"/>
      <c r="BH62" s="152"/>
      <c r="BI62" s="151"/>
      <c r="BJ62" s="152"/>
      <c r="BK62" s="151"/>
      <c r="BL62" s="152"/>
      <c r="BM62" s="151"/>
      <c r="BN62" s="152"/>
      <c r="BO62" s="151"/>
      <c r="BP62" s="152"/>
      <c r="BQ62" s="151"/>
      <c r="BR62" s="152"/>
      <c r="BS62" s="151"/>
      <c r="BT62" s="152"/>
      <c r="BU62" s="151"/>
      <c r="BV62" s="152"/>
      <c r="BW62" s="151"/>
      <c r="BX62" s="152"/>
      <c r="BY62" s="151"/>
      <c r="BZ62" s="152"/>
      <c r="CA62" s="151"/>
      <c r="CB62" s="152"/>
      <c r="CC62" s="151"/>
      <c r="CD62" s="152"/>
      <c r="CE62" s="151"/>
      <c r="CF62" s="152"/>
      <c r="CG62" s="151"/>
      <c r="CH62" s="152"/>
      <c r="CI62" s="151"/>
      <c r="CJ62" s="152"/>
      <c r="CK62" s="151"/>
      <c r="CL62" s="152"/>
      <c r="CM62" s="151"/>
      <c r="CN62" s="152"/>
      <c r="CO62" s="151"/>
      <c r="CP62" s="152"/>
      <c r="CQ62" s="151"/>
      <c r="CR62" s="152"/>
      <c r="CS62" s="151"/>
      <c r="CT62" s="152"/>
      <c r="CU62" s="151"/>
      <c r="CV62" s="152"/>
      <c r="CW62" s="151"/>
      <c r="CX62" s="152"/>
      <c r="CY62" s="151"/>
      <c r="CZ62" s="152"/>
      <c r="DA62" s="151"/>
      <c r="DB62" s="152"/>
      <c r="DC62" s="151"/>
      <c r="DD62" s="152"/>
      <c r="DE62" s="151"/>
      <c r="DF62" s="152"/>
      <c r="DG62" s="151"/>
      <c r="DH62" s="152"/>
      <c r="DI62" s="151"/>
      <c r="DJ62" s="152"/>
      <c r="DK62" s="151"/>
      <c r="DL62" s="152"/>
      <c r="DM62" s="151"/>
      <c r="DN62" s="152"/>
      <c r="DO62" s="151"/>
      <c r="DP62" s="152"/>
      <c r="DQ62" s="151"/>
      <c r="DR62" s="152"/>
      <c r="DS62" s="151"/>
      <c r="DT62" s="152"/>
      <c r="DU62" s="151"/>
      <c r="DV62" s="152"/>
      <c r="DW62" s="151"/>
      <c r="DX62" s="152"/>
      <c r="DY62" s="151"/>
      <c r="DZ62" s="152"/>
      <c r="EA62" s="151"/>
      <c r="EB62" s="152"/>
      <c r="EC62" s="151"/>
      <c r="ED62" s="152"/>
      <c r="EE62" s="151"/>
      <c r="EF62" s="152"/>
      <c r="EG62" s="151"/>
      <c r="EH62" s="152"/>
      <c r="EI62" s="151"/>
      <c r="EJ62" s="152"/>
      <c r="EK62" s="151"/>
      <c r="EL62" s="152"/>
      <c r="EM62" s="151"/>
      <c r="EN62" s="152"/>
      <c r="EO62" s="151"/>
      <c r="EP62" s="152"/>
      <c r="EQ62" s="151"/>
      <c r="ER62" s="152"/>
      <c r="ES62" s="151"/>
      <c r="ET62" s="152"/>
      <c r="EU62" s="151"/>
      <c r="EV62" s="152"/>
      <c r="EW62" s="151"/>
      <c r="EX62" s="152"/>
      <c r="EY62" s="151"/>
      <c r="EZ62" s="152"/>
      <c r="FA62" s="151"/>
      <c r="FB62" s="152"/>
      <c r="FC62" s="151"/>
      <c r="FD62" s="152"/>
      <c r="FE62" s="151"/>
      <c r="FF62" s="152"/>
      <c r="FG62" s="151"/>
      <c r="FH62" s="152"/>
      <c r="FI62" s="151"/>
      <c r="FJ62" s="152"/>
      <c r="FK62" s="151"/>
      <c r="FL62" s="152"/>
      <c r="FM62" s="151"/>
      <c r="FN62" s="152"/>
      <c r="FO62" s="151"/>
      <c r="FP62" s="152"/>
      <c r="FQ62" s="151"/>
      <c r="FR62" s="152"/>
      <c r="FS62" s="151"/>
      <c r="FT62" s="152"/>
      <c r="FU62" s="151"/>
      <c r="FV62" s="152"/>
      <c r="FW62" s="151"/>
      <c r="FX62" s="152"/>
      <c r="FY62" s="151"/>
      <c r="FZ62" s="152"/>
      <c r="GA62" s="151"/>
      <c r="GB62" s="152"/>
      <c r="GC62" s="151"/>
      <c r="GD62" s="152"/>
      <c r="GE62" s="151"/>
      <c r="GF62" s="152"/>
      <c r="GG62" s="151"/>
      <c r="GH62" s="152"/>
      <c r="GI62" s="151"/>
      <c r="GJ62" s="152"/>
      <c r="GK62" s="151"/>
      <c r="GL62" s="152"/>
      <c r="GM62" s="151"/>
      <c r="GN62" s="152"/>
      <c r="GO62" s="151"/>
      <c r="GP62" s="152"/>
      <c r="GQ62" s="151"/>
      <c r="GR62" s="152"/>
      <c r="GS62" s="151"/>
      <c r="GT62" s="152"/>
      <c r="GU62" s="151"/>
      <c r="GV62" s="152"/>
      <c r="GW62" s="151"/>
      <c r="GX62" s="152"/>
      <c r="GY62" s="151"/>
      <c r="GZ62" s="152"/>
      <c r="HA62" s="151"/>
      <c r="HB62" s="152"/>
      <c r="HC62" s="151"/>
      <c r="HD62" s="152"/>
      <c r="HE62" s="151"/>
      <c r="HF62" s="152"/>
      <c r="HG62" s="151"/>
      <c r="HH62" s="152"/>
      <c r="HI62" s="151"/>
      <c r="HJ62" s="152"/>
      <c r="HK62" s="151"/>
      <c r="HL62" s="152"/>
      <c r="HM62" s="151"/>
      <c r="HN62" s="152"/>
      <c r="HO62" s="151"/>
      <c r="HP62" s="152"/>
      <c r="HQ62" s="151"/>
      <c r="HR62" s="152"/>
      <c r="HS62" s="151"/>
      <c r="HT62" s="152"/>
      <c r="HU62" s="151"/>
      <c r="HV62" s="152"/>
      <c r="HW62" s="151"/>
      <c r="HX62" s="152"/>
      <c r="HY62" s="151"/>
      <c r="HZ62" s="152"/>
      <c r="IA62" s="151"/>
      <c r="IB62" s="152"/>
      <c r="IC62" s="151"/>
      <c r="ID62" s="152"/>
      <c r="IE62" s="151"/>
      <c r="IF62" s="152"/>
      <c r="IG62" s="151"/>
      <c r="IH62" s="152"/>
      <c r="II62" s="151"/>
      <c r="IJ62" s="152"/>
      <c r="IK62" s="151"/>
      <c r="IL62" s="152"/>
      <c r="IM62" s="151"/>
      <c r="IN62" s="152"/>
      <c r="IO62" s="151"/>
      <c r="IP62" s="152"/>
      <c r="IQ62" s="151"/>
      <c r="IR62" s="152"/>
      <c r="IS62" s="151"/>
      <c r="IT62" s="152"/>
      <c r="IU62" s="151"/>
      <c r="IV62" s="152"/>
      <c r="IW62" s="151"/>
      <c r="IX62" s="152"/>
      <c r="IY62" s="151"/>
      <c r="IZ62" s="152"/>
      <c r="JA62" s="151"/>
      <c r="JB62" s="152"/>
      <c r="JC62" s="151"/>
      <c r="JD62" s="152"/>
      <c r="JE62" s="151"/>
      <c r="JF62" s="152"/>
      <c r="JG62" s="151"/>
      <c r="JH62" s="152"/>
      <c r="JI62" s="151"/>
      <c r="JJ62" s="152"/>
      <c r="JK62" s="151"/>
      <c r="JL62" s="152"/>
      <c r="JM62" s="151"/>
      <c r="JN62" s="152"/>
      <c r="JO62" s="151"/>
      <c r="JP62" s="152"/>
      <c r="JQ62" s="151"/>
      <c r="JR62" s="152"/>
      <c r="JS62" s="151"/>
      <c r="JT62" s="152"/>
      <c r="JU62" s="151"/>
      <c r="JV62" s="152"/>
      <c r="JW62" s="151"/>
      <c r="JX62" s="152"/>
      <c r="JY62" s="151"/>
      <c r="JZ62" s="152"/>
      <c r="KA62" s="151"/>
      <c r="KB62" s="152"/>
      <c r="KC62" s="151"/>
      <c r="KD62" s="152"/>
      <c r="KE62" s="151"/>
      <c r="KF62" s="152"/>
      <c r="KG62" s="151"/>
      <c r="KH62" s="152"/>
      <c r="KI62" s="151"/>
      <c r="KJ62" s="152"/>
      <c r="KK62" s="151"/>
      <c r="KL62" s="152"/>
      <c r="KM62" s="151"/>
      <c r="KN62" s="152"/>
      <c r="KO62" s="151"/>
      <c r="KP62" s="152"/>
      <c r="KQ62" s="151"/>
      <c r="KR62" s="152"/>
      <c r="KS62" s="151"/>
      <c r="KT62" s="152"/>
      <c r="KU62" s="151"/>
      <c r="KV62" s="152"/>
      <c r="KW62" s="151"/>
      <c r="KX62" s="152"/>
      <c r="KY62" s="151"/>
      <c r="KZ62" s="152"/>
      <c r="LA62" s="151"/>
      <c r="LB62" s="152"/>
      <c r="LC62" s="151"/>
      <c r="LD62" s="152"/>
      <c r="LE62" s="151"/>
      <c r="LF62" s="152"/>
      <c r="LG62" s="151"/>
      <c r="LH62" s="152"/>
      <c r="LI62" s="151"/>
      <c r="LJ62" s="152"/>
      <c r="LK62" s="151"/>
      <c r="LL62" s="152"/>
      <c r="LM62" s="151"/>
      <c r="LN62" s="152"/>
      <c r="LO62" s="151"/>
      <c r="LP62" s="152"/>
      <c r="LQ62" s="151"/>
      <c r="LR62" s="152"/>
      <c r="LS62" s="151"/>
      <c r="LT62" s="152"/>
      <c r="LU62" s="151"/>
      <c r="LV62" s="152"/>
      <c r="LW62" s="151"/>
      <c r="LX62" s="152"/>
      <c r="LY62" s="151"/>
      <c r="LZ62" s="152"/>
      <c r="MA62" s="151"/>
      <c r="MB62" s="152"/>
      <c r="MC62" s="151"/>
      <c r="MD62" s="152"/>
      <c r="ME62" s="151"/>
      <c r="MF62" s="152"/>
      <c r="MG62" s="151"/>
      <c r="MH62" s="152"/>
      <c r="MI62" s="151"/>
      <c r="MJ62" s="152"/>
      <c r="MK62" s="151"/>
      <c r="ML62" s="152"/>
      <c r="MM62" s="151"/>
      <c r="MN62" s="152"/>
      <c r="MO62" s="151"/>
      <c r="MP62" s="152"/>
      <c r="MQ62" s="151"/>
      <c r="MR62" s="152"/>
      <c r="MS62" s="151"/>
      <c r="MT62" s="152"/>
      <c r="MU62" s="151"/>
      <c r="MV62" s="152"/>
      <c r="MW62" s="151"/>
      <c r="MX62" s="152"/>
      <c r="MY62" s="151"/>
      <c r="MZ62" s="152"/>
      <c r="NA62" s="151"/>
      <c r="NB62" s="152"/>
      <c r="NC62" s="151"/>
      <c r="ND62" s="152"/>
      <c r="NE62" s="151"/>
      <c r="NF62" s="152"/>
      <c r="NG62" s="151"/>
      <c r="NH62" s="152"/>
      <c r="NI62" s="151"/>
      <c r="NJ62" s="152"/>
      <c r="NK62" s="151"/>
      <c r="NL62" s="152"/>
      <c r="NM62" s="151"/>
      <c r="NN62" s="152"/>
      <c r="NO62" s="151"/>
      <c r="NP62" s="152"/>
      <c r="NQ62" s="151"/>
      <c r="NR62" s="152"/>
      <c r="NS62" s="151"/>
      <c r="NT62" s="152"/>
      <c r="NU62" s="151"/>
      <c r="NV62" s="152"/>
      <c r="NW62" s="151"/>
      <c r="NX62" s="152"/>
      <c r="NY62" s="151"/>
      <c r="NZ62" s="152"/>
      <c r="OA62" s="151"/>
      <c r="OB62" s="152"/>
      <c r="OC62" s="151"/>
      <c r="OD62" s="152"/>
      <c r="OE62" s="151"/>
      <c r="OF62" s="152"/>
      <c r="OG62" s="151"/>
      <c r="OH62" s="152"/>
      <c r="OI62" s="151"/>
      <c r="OJ62" s="152"/>
      <c r="OK62" s="151"/>
      <c r="OL62" s="152"/>
      <c r="OM62" s="151"/>
      <c r="ON62" s="152"/>
      <c r="OO62" s="151"/>
      <c r="OP62" s="152"/>
      <c r="OQ62" s="151"/>
      <c r="OR62" s="152"/>
      <c r="OS62" s="151"/>
      <c r="OT62" s="152"/>
      <c r="OU62" s="151"/>
      <c r="OV62" s="152"/>
      <c r="OW62" s="151"/>
      <c r="OX62" s="152"/>
      <c r="OY62" s="151"/>
      <c r="OZ62" s="152"/>
      <c r="PA62" s="151"/>
      <c r="PB62" s="152"/>
      <c r="PC62" s="151"/>
      <c r="PD62" s="152"/>
      <c r="PE62" s="151"/>
      <c r="PF62" s="152"/>
      <c r="PG62" s="151"/>
      <c r="PH62" s="152"/>
      <c r="PI62" s="151"/>
      <c r="PJ62" s="152"/>
      <c r="PK62" s="151"/>
      <c r="PL62" s="152"/>
      <c r="PM62" s="151"/>
      <c r="PN62" s="152"/>
      <c r="PO62" s="151"/>
      <c r="PP62" s="152"/>
      <c r="PQ62" s="151"/>
      <c r="PR62" s="152"/>
      <c r="PS62" s="151"/>
      <c r="PT62" s="152"/>
      <c r="PU62" s="151"/>
      <c r="PV62" s="152"/>
      <c r="PW62" s="151"/>
      <c r="PX62" s="152"/>
      <c r="PY62" s="151"/>
      <c r="PZ62" s="152"/>
      <c r="QA62" s="151"/>
      <c r="QB62" s="152"/>
      <c r="QC62" s="151"/>
      <c r="QD62" s="152"/>
      <c r="QE62" s="151"/>
      <c r="QF62" s="152"/>
      <c r="QG62" s="151"/>
      <c r="QH62" s="152"/>
      <c r="QI62" s="151"/>
      <c r="QJ62" s="152"/>
      <c r="QK62" s="151"/>
      <c r="QL62" s="152"/>
      <c r="QM62" s="151"/>
      <c r="QN62" s="152"/>
      <c r="QO62" s="151"/>
      <c r="QP62" s="152"/>
      <c r="QQ62" s="151"/>
      <c r="QR62" s="152"/>
      <c r="QS62" s="151"/>
      <c r="QT62" s="152"/>
      <c r="QU62" s="151"/>
      <c r="QV62" s="152"/>
      <c r="QW62" s="151"/>
      <c r="QX62" s="152"/>
      <c r="QY62" s="151"/>
      <c r="QZ62" s="152"/>
      <c r="RA62" s="151"/>
      <c r="RB62" s="152"/>
      <c r="RC62" s="151"/>
      <c r="RD62" s="152"/>
      <c r="RE62" s="151"/>
      <c r="RF62" s="152"/>
      <c r="RG62" s="151"/>
      <c r="RH62" s="152"/>
      <c r="RI62" s="151"/>
      <c r="RJ62" s="152"/>
      <c r="RK62" s="151"/>
      <c r="RL62" s="152"/>
      <c r="RM62" s="151"/>
      <c r="RN62" s="152"/>
      <c r="RO62" s="151"/>
      <c r="RP62" s="152"/>
      <c r="RQ62" s="151"/>
      <c r="RR62" s="152"/>
      <c r="RS62" s="151"/>
      <c r="RT62" s="152"/>
      <c r="RU62" s="151"/>
      <c r="RV62" s="152"/>
      <c r="RW62" s="151"/>
      <c r="RX62" s="152"/>
      <c r="RY62" s="151"/>
      <c r="RZ62" s="152"/>
      <c r="SA62" s="151"/>
      <c r="SB62" s="152"/>
      <c r="SC62" s="151"/>
      <c r="SD62" s="152"/>
      <c r="SE62" s="151"/>
      <c r="SF62" s="152"/>
      <c r="SG62" s="151"/>
      <c r="SH62" s="152"/>
      <c r="SI62" s="151"/>
      <c r="SJ62" s="152"/>
      <c r="SK62" s="151"/>
      <c r="SL62" s="152"/>
      <c r="SM62" s="151"/>
      <c r="SN62" s="152"/>
      <c r="SO62" s="151"/>
      <c r="SP62" s="152"/>
      <c r="SQ62" s="151"/>
      <c r="SR62" s="152"/>
      <c r="SS62" s="151"/>
      <c r="ST62" s="152"/>
      <c r="SU62" s="151"/>
      <c r="SV62" s="152"/>
      <c r="SW62" s="151"/>
      <c r="SX62" s="152"/>
      <c r="SY62" s="151"/>
      <c r="SZ62" s="152"/>
      <c r="TA62" s="151"/>
      <c r="TB62" s="152"/>
      <c r="TC62" s="151"/>
      <c r="TD62" s="152"/>
      <c r="TE62" s="151"/>
      <c r="TF62" s="152"/>
      <c r="TG62" s="151"/>
      <c r="TH62" s="152"/>
      <c r="TI62" s="151"/>
      <c r="TJ62" s="152"/>
      <c r="TK62" s="151"/>
      <c r="TL62" s="152"/>
      <c r="TM62" s="151"/>
      <c r="TN62" s="152"/>
      <c r="TO62" s="151"/>
      <c r="TP62" s="152"/>
      <c r="TQ62" s="151"/>
      <c r="TR62" s="152"/>
      <c r="TS62" s="151"/>
      <c r="TT62" s="152"/>
      <c r="TU62" s="151"/>
      <c r="TV62" s="152"/>
      <c r="TW62" s="151"/>
      <c r="TX62" s="152"/>
      <c r="TY62" s="151"/>
      <c r="TZ62" s="152"/>
      <c r="UA62" s="151"/>
      <c r="UB62" s="152"/>
      <c r="UC62" s="151"/>
      <c r="UD62" s="152"/>
      <c r="UE62" s="151"/>
      <c r="UF62" s="152"/>
      <c r="UG62" s="151"/>
      <c r="UH62" s="152"/>
      <c r="UI62" s="151"/>
      <c r="UJ62" s="152"/>
      <c r="UK62" s="151"/>
      <c r="UL62" s="152"/>
      <c r="UM62" s="151"/>
      <c r="UN62" s="152"/>
      <c r="UO62" s="151"/>
      <c r="UP62" s="152"/>
      <c r="UQ62" s="151"/>
      <c r="UR62" s="152"/>
      <c r="US62" s="151"/>
      <c r="UT62" s="152"/>
      <c r="UU62" s="151"/>
      <c r="UV62" s="152"/>
      <c r="UW62" s="151"/>
      <c r="UX62" s="152"/>
      <c r="UY62" s="151"/>
      <c r="UZ62" s="152"/>
      <c r="VA62" s="151"/>
      <c r="VB62" s="152"/>
      <c r="VC62" s="151"/>
      <c r="VD62" s="152"/>
      <c r="VE62" s="151"/>
      <c r="VF62" s="152"/>
      <c r="VG62" s="151"/>
      <c r="VH62" s="152"/>
      <c r="VI62" s="151"/>
      <c r="VJ62" s="152"/>
      <c r="VK62" s="151"/>
      <c r="VL62" s="152"/>
      <c r="VM62" s="151"/>
      <c r="VN62" s="152"/>
      <c r="VO62" s="151"/>
      <c r="VP62" s="152"/>
      <c r="VQ62" s="151"/>
      <c r="VR62" s="152"/>
      <c r="VS62" s="151"/>
      <c r="VT62" s="152"/>
      <c r="VU62" s="151"/>
      <c r="VV62" s="152"/>
      <c r="VW62" s="151"/>
      <c r="VX62" s="152"/>
      <c r="VY62" s="151"/>
      <c r="VZ62" s="152"/>
      <c r="WA62" s="151"/>
      <c r="WB62" s="152"/>
      <c r="WC62" s="151"/>
      <c r="WD62" s="152"/>
      <c r="WE62" s="151"/>
      <c r="WF62" s="152"/>
      <c r="WG62" s="151"/>
      <c r="WH62" s="152"/>
      <c r="WI62" s="151"/>
      <c r="WJ62" s="152"/>
      <c r="WK62" s="151"/>
      <c r="WL62" s="152"/>
      <c r="WM62" s="151"/>
      <c r="WN62" s="152"/>
      <c r="WO62" s="151"/>
      <c r="WP62" s="152"/>
      <c r="WQ62" s="151"/>
      <c r="WR62" s="152"/>
      <c r="WS62" s="151"/>
      <c r="WT62" s="152"/>
      <c r="WU62" s="151"/>
      <c r="WV62" s="152"/>
      <c r="WW62" s="151"/>
      <c r="WX62" s="152"/>
      <c r="WY62" s="151"/>
      <c r="WZ62" s="152"/>
      <c r="XA62" s="151"/>
      <c r="XB62" s="152"/>
      <c r="XC62" s="151"/>
      <c r="XD62" s="152"/>
      <c r="XE62" s="151"/>
      <c r="XF62" s="152"/>
      <c r="XG62" s="151"/>
      <c r="XH62" s="152"/>
      <c r="XI62" s="151"/>
      <c r="XJ62" s="152"/>
      <c r="XK62" s="151"/>
      <c r="XL62" s="152"/>
      <c r="XM62" s="151"/>
      <c r="XN62" s="152"/>
      <c r="XO62" s="151"/>
      <c r="XP62" s="152"/>
      <c r="XQ62" s="151"/>
      <c r="XR62" s="152"/>
      <c r="XS62" s="151"/>
      <c r="XT62" s="152"/>
      <c r="XU62" s="151"/>
      <c r="XV62" s="152"/>
      <c r="XW62" s="151"/>
      <c r="XX62" s="152"/>
      <c r="XY62" s="151"/>
      <c r="XZ62" s="152"/>
      <c r="YA62" s="151"/>
      <c r="YB62" s="152"/>
      <c r="YC62" s="151"/>
      <c r="YD62" s="152"/>
      <c r="YE62" s="151"/>
      <c r="YF62" s="152"/>
      <c r="YG62" s="151"/>
      <c r="YH62" s="152"/>
      <c r="YI62" s="151"/>
    </row>
    <row r="63" spans="1:659" x14ac:dyDescent="0.25">
      <c r="A63" s="186" t="str">
        <f>IF(INFO_VEHICULES!H31="","",INFO_VEHICULES!H31)</f>
        <v>GIM</v>
      </c>
      <c r="B63" s="184">
        <f>IF(INFO_VEHICULES!B31="","",INFO_VEHICULES!B31)</f>
        <v>6013</v>
      </c>
      <c r="C63" s="184" t="str">
        <f>IF(INFO_VEHICULES!C31="","",INFO_VEHICULES!C31)</f>
        <v>DF-551-HT</v>
      </c>
      <c r="D63" s="182" t="str">
        <f>IF(INFO_VEHICULES!E31="","",INFO_VEHICULES!E31)</f>
        <v>SETRA S516 HD/2</v>
      </c>
      <c r="E63" s="180">
        <f>IF(INFO_VEHICULES!C31="","",IF(INFO_VEHICULES!D31="","non rensiegner",INFO_VEHICULES!D31))</f>
        <v>53</v>
      </c>
      <c r="F63" s="152"/>
      <c r="G63" s="151" t="str">
        <f>IF([2]BD!AD60=1,VLOOKUP(CONCATENATE(F61,[2]INFO_VEHICULES!A59),[2]BD!AA60:AB10058,2),"")</f>
        <v/>
      </c>
      <c r="H63" s="152"/>
      <c r="I63" s="151"/>
      <c r="J63" s="152"/>
      <c r="K63" s="151"/>
      <c r="L63" s="152"/>
      <c r="M63" s="151"/>
      <c r="N63" s="152"/>
      <c r="O63" s="151"/>
      <c r="P63" s="152"/>
      <c r="Q63" s="151"/>
      <c r="R63" s="152"/>
      <c r="S63" s="151"/>
      <c r="T63" s="152"/>
      <c r="U63" s="151"/>
      <c r="V63" s="152"/>
      <c r="W63" s="151"/>
      <c r="X63" s="152"/>
      <c r="Y63" s="151"/>
      <c r="Z63" s="152"/>
      <c r="AA63" s="151"/>
      <c r="AB63" s="152"/>
      <c r="AC63" s="151"/>
      <c r="AD63" s="152"/>
      <c r="AE63" s="151"/>
      <c r="AF63" s="152"/>
      <c r="AG63" s="151"/>
      <c r="AH63" s="152"/>
      <c r="AI63" s="151"/>
      <c r="AJ63" s="152"/>
      <c r="AK63" s="151"/>
      <c r="AL63" s="152"/>
      <c r="AM63" s="151"/>
      <c r="AN63" s="152"/>
      <c r="AO63" s="151"/>
      <c r="AP63" s="152"/>
      <c r="AQ63" s="151"/>
      <c r="AR63" s="152"/>
      <c r="AS63" s="151"/>
      <c r="AT63" s="152"/>
      <c r="AU63" s="151"/>
      <c r="AV63" s="152"/>
      <c r="AW63" s="151"/>
      <c r="AX63" s="152"/>
      <c r="AY63" s="151"/>
      <c r="AZ63" s="152"/>
      <c r="BA63" s="151"/>
      <c r="BB63" s="152"/>
      <c r="BC63" s="151"/>
      <c r="BD63" s="152"/>
      <c r="BE63" s="151"/>
      <c r="BF63" s="152"/>
      <c r="BG63" s="151"/>
      <c r="BH63" s="152"/>
      <c r="BI63" s="151"/>
      <c r="BJ63" s="152"/>
      <c r="BK63" s="151"/>
      <c r="BL63" s="152"/>
      <c r="BM63" s="151"/>
      <c r="BN63" s="152"/>
      <c r="BO63" s="151"/>
      <c r="BP63" s="152"/>
      <c r="BQ63" s="151"/>
      <c r="BR63" s="152"/>
      <c r="BS63" s="151"/>
      <c r="BT63" s="152"/>
      <c r="BU63" s="151"/>
      <c r="BV63" s="152"/>
      <c r="BW63" s="151"/>
      <c r="BX63" s="152"/>
      <c r="BY63" s="151"/>
      <c r="BZ63" s="152"/>
      <c r="CA63" s="151"/>
      <c r="CB63" s="152"/>
      <c r="CC63" s="151"/>
      <c r="CD63" s="152"/>
      <c r="CE63" s="151"/>
      <c r="CF63" s="152"/>
      <c r="CG63" s="151"/>
      <c r="CH63" s="152"/>
      <c r="CI63" s="151"/>
      <c r="CJ63" s="152"/>
      <c r="CK63" s="151"/>
      <c r="CL63" s="152"/>
      <c r="CM63" s="151"/>
      <c r="CN63" s="152"/>
      <c r="CO63" s="151"/>
      <c r="CP63" s="152"/>
      <c r="CQ63" s="151"/>
      <c r="CR63" s="152"/>
      <c r="CS63" s="151"/>
      <c r="CT63" s="152"/>
      <c r="CU63" s="151"/>
      <c r="CV63" s="152"/>
      <c r="CW63" s="151"/>
      <c r="CX63" s="152"/>
      <c r="CY63" s="151"/>
      <c r="CZ63" s="152"/>
      <c r="DA63" s="151"/>
      <c r="DB63" s="152"/>
      <c r="DC63" s="151"/>
      <c r="DD63" s="152"/>
      <c r="DE63" s="151"/>
      <c r="DF63" s="152"/>
      <c r="DG63" s="151"/>
      <c r="DH63" s="152"/>
      <c r="DI63" s="151"/>
      <c r="DJ63" s="152"/>
      <c r="DK63" s="151"/>
      <c r="DL63" s="152"/>
      <c r="DM63" s="151"/>
      <c r="DN63" s="152"/>
      <c r="DO63" s="151"/>
      <c r="DP63" s="152"/>
      <c r="DQ63" s="151"/>
      <c r="DR63" s="152"/>
      <c r="DS63" s="151"/>
      <c r="DT63" s="152"/>
      <c r="DU63" s="151"/>
      <c r="DV63" s="152"/>
      <c r="DW63" s="151"/>
      <c r="DX63" s="152"/>
      <c r="DY63" s="151"/>
      <c r="DZ63" s="152"/>
      <c r="EA63" s="151"/>
      <c r="EB63" s="152"/>
      <c r="EC63" s="151"/>
      <c r="ED63" s="152"/>
      <c r="EE63" s="151"/>
      <c r="EF63" s="152"/>
      <c r="EG63" s="151"/>
      <c r="EH63" s="152"/>
      <c r="EI63" s="151"/>
      <c r="EJ63" s="152"/>
      <c r="EK63" s="151"/>
      <c r="EL63" s="152"/>
      <c r="EM63" s="151"/>
      <c r="EN63" s="152"/>
      <c r="EO63" s="151"/>
      <c r="EP63" s="152"/>
      <c r="EQ63" s="151"/>
      <c r="ER63" s="152"/>
      <c r="ES63" s="151"/>
      <c r="ET63" s="152"/>
      <c r="EU63" s="151"/>
      <c r="EV63" s="152"/>
      <c r="EW63" s="151"/>
      <c r="EX63" s="152"/>
      <c r="EY63" s="151"/>
      <c r="EZ63" s="152"/>
      <c r="FA63" s="151"/>
      <c r="FB63" s="152"/>
      <c r="FC63" s="151"/>
      <c r="FD63" s="152"/>
      <c r="FE63" s="151"/>
      <c r="FF63" s="152"/>
      <c r="FG63" s="151"/>
      <c r="FH63" s="152"/>
      <c r="FI63" s="151"/>
      <c r="FJ63" s="152"/>
      <c r="FK63" s="151"/>
      <c r="FL63" s="152"/>
      <c r="FM63" s="151"/>
      <c r="FN63" s="152"/>
      <c r="FO63" s="151"/>
      <c r="FP63" s="152"/>
      <c r="FQ63" s="151"/>
      <c r="FR63" s="152"/>
      <c r="FS63" s="151"/>
      <c r="FT63" s="152"/>
      <c r="FU63" s="151"/>
      <c r="FV63" s="152"/>
      <c r="FW63" s="151"/>
      <c r="FX63" s="152"/>
      <c r="FY63" s="151"/>
      <c r="FZ63" s="152"/>
      <c r="GA63" s="151"/>
      <c r="GB63" s="152"/>
      <c r="GC63" s="151"/>
      <c r="GD63" s="152"/>
      <c r="GE63" s="151"/>
      <c r="GF63" s="152"/>
      <c r="GG63" s="151"/>
      <c r="GH63" s="152"/>
      <c r="GI63" s="151"/>
      <c r="GJ63" s="152"/>
      <c r="GK63" s="151"/>
      <c r="GL63" s="152"/>
      <c r="GM63" s="151"/>
      <c r="GN63" s="152"/>
      <c r="GO63" s="151"/>
      <c r="GP63" s="152"/>
      <c r="GQ63" s="151"/>
      <c r="GR63" s="152"/>
      <c r="GS63" s="151"/>
      <c r="GT63" s="152"/>
      <c r="GU63" s="151"/>
      <c r="GV63" s="152"/>
      <c r="GW63" s="151"/>
      <c r="GX63" s="152"/>
      <c r="GY63" s="151"/>
      <c r="GZ63" s="152"/>
      <c r="HA63" s="151"/>
      <c r="HB63" s="152"/>
      <c r="HC63" s="151"/>
      <c r="HD63" s="152"/>
      <c r="HE63" s="151"/>
      <c r="HF63" s="152"/>
      <c r="HG63" s="151"/>
      <c r="HH63" s="152"/>
      <c r="HI63" s="151"/>
      <c r="HJ63" s="152"/>
      <c r="HK63" s="151"/>
      <c r="HL63" s="152"/>
      <c r="HM63" s="151"/>
      <c r="HN63" s="152"/>
      <c r="HO63" s="151"/>
      <c r="HP63" s="152"/>
      <c r="HQ63" s="151"/>
      <c r="HR63" s="152"/>
      <c r="HS63" s="151"/>
      <c r="HT63" s="152"/>
      <c r="HU63" s="151"/>
      <c r="HV63" s="152"/>
      <c r="HW63" s="151"/>
      <c r="HX63" s="152"/>
      <c r="HY63" s="151"/>
      <c r="HZ63" s="152"/>
      <c r="IA63" s="151"/>
      <c r="IB63" s="152"/>
      <c r="IC63" s="151"/>
      <c r="ID63" s="152"/>
      <c r="IE63" s="151"/>
      <c r="IF63" s="152"/>
      <c r="IG63" s="151"/>
      <c r="IH63" s="152"/>
      <c r="II63" s="151"/>
      <c r="IJ63" s="152"/>
      <c r="IK63" s="151"/>
      <c r="IL63" s="152"/>
      <c r="IM63" s="151"/>
      <c r="IN63" s="152"/>
      <c r="IO63" s="151"/>
      <c r="IP63" s="152"/>
      <c r="IQ63" s="151"/>
      <c r="IR63" s="152"/>
      <c r="IS63" s="151"/>
      <c r="IT63" s="152"/>
      <c r="IU63" s="151"/>
      <c r="IV63" s="152"/>
      <c r="IW63" s="151"/>
      <c r="IX63" s="152"/>
      <c r="IY63" s="151"/>
      <c r="IZ63" s="152"/>
      <c r="JA63" s="151"/>
      <c r="JB63" s="152"/>
      <c r="JC63" s="151"/>
      <c r="JD63" s="152"/>
      <c r="JE63" s="151"/>
      <c r="JF63" s="152"/>
      <c r="JG63" s="151"/>
      <c r="JH63" s="152"/>
      <c r="JI63" s="151"/>
      <c r="JJ63" s="152"/>
      <c r="JK63" s="151"/>
      <c r="JL63" s="152"/>
      <c r="JM63" s="151"/>
      <c r="JN63" s="152"/>
      <c r="JO63" s="151"/>
      <c r="JP63" s="152"/>
      <c r="JQ63" s="151"/>
      <c r="JR63" s="152"/>
      <c r="JS63" s="151"/>
      <c r="JT63" s="152"/>
      <c r="JU63" s="151"/>
      <c r="JV63" s="152"/>
      <c r="JW63" s="151"/>
      <c r="JX63" s="152"/>
      <c r="JY63" s="151"/>
      <c r="JZ63" s="152"/>
      <c r="KA63" s="151"/>
      <c r="KB63" s="152"/>
      <c r="KC63" s="151"/>
      <c r="KD63" s="152"/>
      <c r="KE63" s="151"/>
      <c r="KF63" s="152"/>
      <c r="KG63" s="151"/>
      <c r="KH63" s="152"/>
      <c r="KI63" s="151"/>
      <c r="KJ63" s="152"/>
      <c r="KK63" s="151"/>
      <c r="KL63" s="152"/>
      <c r="KM63" s="151"/>
      <c r="KN63" s="152"/>
      <c r="KO63" s="151"/>
      <c r="KP63" s="152"/>
      <c r="KQ63" s="151"/>
      <c r="KR63" s="152"/>
      <c r="KS63" s="151"/>
      <c r="KT63" s="152"/>
      <c r="KU63" s="151"/>
      <c r="KV63" s="152"/>
      <c r="KW63" s="151"/>
      <c r="KX63" s="152"/>
      <c r="KY63" s="151"/>
      <c r="KZ63" s="152"/>
      <c r="LA63" s="151"/>
      <c r="LB63" s="152"/>
      <c r="LC63" s="151"/>
      <c r="LD63" s="152"/>
      <c r="LE63" s="151"/>
      <c r="LF63" s="152"/>
      <c r="LG63" s="151"/>
      <c r="LH63" s="152"/>
      <c r="LI63" s="151"/>
      <c r="LJ63" s="152"/>
      <c r="LK63" s="151"/>
      <c r="LL63" s="152"/>
      <c r="LM63" s="151"/>
      <c r="LN63" s="152"/>
      <c r="LO63" s="151"/>
      <c r="LP63" s="152"/>
      <c r="LQ63" s="151"/>
      <c r="LR63" s="152"/>
      <c r="LS63" s="151"/>
      <c r="LT63" s="152"/>
      <c r="LU63" s="151"/>
      <c r="LV63" s="152"/>
      <c r="LW63" s="151"/>
      <c r="LX63" s="152"/>
      <c r="LY63" s="151"/>
      <c r="LZ63" s="152"/>
      <c r="MA63" s="151"/>
      <c r="MB63" s="152"/>
      <c r="MC63" s="151"/>
      <c r="MD63" s="152"/>
      <c r="ME63" s="151"/>
      <c r="MF63" s="152"/>
      <c r="MG63" s="151"/>
      <c r="MH63" s="152"/>
      <c r="MI63" s="151"/>
      <c r="MJ63" s="152"/>
      <c r="MK63" s="151"/>
      <c r="ML63" s="152"/>
      <c r="MM63" s="151"/>
      <c r="MN63" s="152"/>
      <c r="MO63" s="151"/>
      <c r="MP63" s="152"/>
      <c r="MQ63" s="151"/>
      <c r="MR63" s="152"/>
      <c r="MS63" s="151"/>
      <c r="MT63" s="152"/>
      <c r="MU63" s="151"/>
      <c r="MV63" s="152"/>
      <c r="MW63" s="151"/>
      <c r="MX63" s="152"/>
      <c r="MY63" s="151"/>
      <c r="MZ63" s="152"/>
      <c r="NA63" s="151"/>
      <c r="NB63" s="152"/>
      <c r="NC63" s="151"/>
      <c r="ND63" s="152"/>
      <c r="NE63" s="151"/>
      <c r="NF63" s="152"/>
      <c r="NG63" s="151"/>
      <c r="NH63" s="152"/>
      <c r="NI63" s="151"/>
      <c r="NJ63" s="152"/>
      <c r="NK63" s="151"/>
      <c r="NL63" s="152"/>
      <c r="NM63" s="151"/>
      <c r="NN63" s="152"/>
      <c r="NO63" s="151"/>
      <c r="NP63" s="152"/>
      <c r="NQ63" s="151"/>
      <c r="NR63" s="152"/>
      <c r="NS63" s="151"/>
      <c r="NT63" s="152"/>
      <c r="NU63" s="151"/>
      <c r="NV63" s="152"/>
      <c r="NW63" s="151"/>
      <c r="NX63" s="152"/>
      <c r="NY63" s="151"/>
      <c r="NZ63" s="152"/>
      <c r="OA63" s="151"/>
      <c r="OB63" s="152"/>
      <c r="OC63" s="151"/>
      <c r="OD63" s="152"/>
      <c r="OE63" s="151"/>
      <c r="OF63" s="152"/>
      <c r="OG63" s="151"/>
      <c r="OH63" s="152"/>
      <c r="OI63" s="151"/>
      <c r="OJ63" s="152"/>
      <c r="OK63" s="151"/>
      <c r="OL63" s="152"/>
      <c r="OM63" s="151"/>
      <c r="ON63" s="152"/>
      <c r="OO63" s="151"/>
      <c r="OP63" s="152"/>
      <c r="OQ63" s="151"/>
      <c r="OR63" s="152"/>
      <c r="OS63" s="151"/>
      <c r="OT63" s="152"/>
      <c r="OU63" s="151"/>
      <c r="OV63" s="152"/>
      <c r="OW63" s="151"/>
      <c r="OX63" s="152"/>
      <c r="OY63" s="151"/>
      <c r="OZ63" s="152"/>
      <c r="PA63" s="151"/>
      <c r="PB63" s="152"/>
      <c r="PC63" s="151"/>
      <c r="PD63" s="152"/>
      <c r="PE63" s="151"/>
      <c r="PF63" s="152"/>
      <c r="PG63" s="151"/>
      <c r="PH63" s="152"/>
      <c r="PI63" s="151"/>
      <c r="PJ63" s="152"/>
      <c r="PK63" s="151"/>
      <c r="PL63" s="152"/>
      <c r="PM63" s="151"/>
      <c r="PN63" s="152"/>
      <c r="PO63" s="151"/>
      <c r="PP63" s="152"/>
      <c r="PQ63" s="151"/>
      <c r="PR63" s="152"/>
      <c r="PS63" s="151"/>
      <c r="PT63" s="152"/>
      <c r="PU63" s="151"/>
      <c r="PV63" s="152"/>
      <c r="PW63" s="151"/>
      <c r="PX63" s="152"/>
      <c r="PY63" s="151"/>
      <c r="PZ63" s="152"/>
      <c r="QA63" s="151"/>
      <c r="QB63" s="152"/>
      <c r="QC63" s="151"/>
      <c r="QD63" s="152"/>
      <c r="QE63" s="151"/>
      <c r="QF63" s="152"/>
      <c r="QG63" s="151"/>
      <c r="QH63" s="152"/>
      <c r="QI63" s="151"/>
      <c r="QJ63" s="152"/>
      <c r="QK63" s="151"/>
      <c r="QL63" s="152"/>
      <c r="QM63" s="151"/>
      <c r="QN63" s="152"/>
      <c r="QO63" s="151"/>
      <c r="QP63" s="152"/>
      <c r="QQ63" s="151"/>
      <c r="QR63" s="152"/>
      <c r="QS63" s="151"/>
      <c r="QT63" s="152"/>
      <c r="QU63" s="151"/>
      <c r="QV63" s="152"/>
      <c r="QW63" s="151"/>
      <c r="QX63" s="152"/>
      <c r="QY63" s="151"/>
      <c r="QZ63" s="152"/>
      <c r="RA63" s="151"/>
      <c r="RB63" s="152"/>
      <c r="RC63" s="151"/>
      <c r="RD63" s="152"/>
      <c r="RE63" s="151"/>
      <c r="RF63" s="152"/>
      <c r="RG63" s="151"/>
      <c r="RH63" s="152"/>
      <c r="RI63" s="151"/>
      <c r="RJ63" s="152"/>
      <c r="RK63" s="151"/>
      <c r="RL63" s="152"/>
      <c r="RM63" s="151"/>
      <c r="RN63" s="152"/>
      <c r="RO63" s="151"/>
      <c r="RP63" s="152"/>
      <c r="RQ63" s="151"/>
      <c r="RR63" s="152"/>
      <c r="RS63" s="151"/>
      <c r="RT63" s="152"/>
      <c r="RU63" s="151"/>
      <c r="RV63" s="152"/>
      <c r="RW63" s="151"/>
      <c r="RX63" s="152"/>
      <c r="RY63" s="151"/>
      <c r="RZ63" s="152"/>
      <c r="SA63" s="151"/>
      <c r="SB63" s="152"/>
      <c r="SC63" s="151"/>
      <c r="SD63" s="152"/>
      <c r="SE63" s="151"/>
      <c r="SF63" s="152"/>
      <c r="SG63" s="151"/>
      <c r="SH63" s="152"/>
      <c r="SI63" s="151"/>
      <c r="SJ63" s="152"/>
      <c r="SK63" s="151"/>
      <c r="SL63" s="152"/>
      <c r="SM63" s="151"/>
      <c r="SN63" s="152"/>
      <c r="SO63" s="151"/>
      <c r="SP63" s="152"/>
      <c r="SQ63" s="151"/>
      <c r="SR63" s="152"/>
      <c r="SS63" s="151"/>
      <c r="ST63" s="152"/>
      <c r="SU63" s="151"/>
      <c r="SV63" s="152"/>
      <c r="SW63" s="151"/>
      <c r="SX63" s="152"/>
      <c r="SY63" s="151"/>
      <c r="SZ63" s="152"/>
      <c r="TA63" s="151"/>
      <c r="TB63" s="152"/>
      <c r="TC63" s="151"/>
      <c r="TD63" s="152"/>
      <c r="TE63" s="151"/>
      <c r="TF63" s="152"/>
      <c r="TG63" s="151"/>
      <c r="TH63" s="152"/>
      <c r="TI63" s="151"/>
      <c r="TJ63" s="152"/>
      <c r="TK63" s="151"/>
      <c r="TL63" s="152"/>
      <c r="TM63" s="151"/>
      <c r="TN63" s="152"/>
      <c r="TO63" s="151"/>
      <c r="TP63" s="152"/>
      <c r="TQ63" s="151"/>
      <c r="TR63" s="152"/>
      <c r="TS63" s="151"/>
      <c r="TT63" s="152"/>
      <c r="TU63" s="151"/>
      <c r="TV63" s="152"/>
      <c r="TW63" s="151"/>
      <c r="TX63" s="152"/>
      <c r="TY63" s="151"/>
      <c r="TZ63" s="152"/>
      <c r="UA63" s="151"/>
      <c r="UB63" s="152"/>
      <c r="UC63" s="151"/>
      <c r="UD63" s="152"/>
      <c r="UE63" s="151"/>
      <c r="UF63" s="152"/>
      <c r="UG63" s="151"/>
      <c r="UH63" s="152"/>
      <c r="UI63" s="151"/>
      <c r="UJ63" s="152"/>
      <c r="UK63" s="151"/>
      <c r="UL63" s="152"/>
      <c r="UM63" s="151"/>
      <c r="UN63" s="152"/>
      <c r="UO63" s="151"/>
      <c r="UP63" s="152"/>
      <c r="UQ63" s="151"/>
      <c r="UR63" s="152"/>
      <c r="US63" s="151"/>
      <c r="UT63" s="152"/>
      <c r="UU63" s="151"/>
      <c r="UV63" s="152"/>
      <c r="UW63" s="151"/>
      <c r="UX63" s="152"/>
      <c r="UY63" s="151"/>
      <c r="UZ63" s="152"/>
      <c r="VA63" s="151"/>
      <c r="VB63" s="152"/>
      <c r="VC63" s="151"/>
      <c r="VD63" s="152"/>
      <c r="VE63" s="151"/>
      <c r="VF63" s="152"/>
      <c r="VG63" s="151"/>
      <c r="VH63" s="152"/>
      <c r="VI63" s="151"/>
      <c r="VJ63" s="152"/>
      <c r="VK63" s="151"/>
      <c r="VL63" s="152"/>
      <c r="VM63" s="151"/>
      <c r="VN63" s="152"/>
      <c r="VO63" s="151"/>
      <c r="VP63" s="152"/>
      <c r="VQ63" s="151"/>
      <c r="VR63" s="152"/>
      <c r="VS63" s="151"/>
      <c r="VT63" s="152"/>
      <c r="VU63" s="151"/>
      <c r="VV63" s="152"/>
      <c r="VW63" s="151"/>
      <c r="VX63" s="152"/>
      <c r="VY63" s="151"/>
      <c r="VZ63" s="152"/>
      <c r="WA63" s="151"/>
      <c r="WB63" s="152"/>
      <c r="WC63" s="151"/>
      <c r="WD63" s="152"/>
      <c r="WE63" s="151"/>
      <c r="WF63" s="152"/>
      <c r="WG63" s="151"/>
      <c r="WH63" s="152"/>
      <c r="WI63" s="151"/>
      <c r="WJ63" s="152"/>
      <c r="WK63" s="151"/>
      <c r="WL63" s="152"/>
      <c r="WM63" s="151"/>
      <c r="WN63" s="152"/>
      <c r="WO63" s="151"/>
      <c r="WP63" s="152"/>
      <c r="WQ63" s="151"/>
      <c r="WR63" s="152"/>
      <c r="WS63" s="151"/>
      <c r="WT63" s="152"/>
      <c r="WU63" s="151"/>
      <c r="WV63" s="152"/>
      <c r="WW63" s="151"/>
      <c r="WX63" s="152"/>
      <c r="WY63" s="151"/>
      <c r="WZ63" s="152"/>
      <c r="XA63" s="151"/>
      <c r="XB63" s="152"/>
      <c r="XC63" s="151"/>
      <c r="XD63" s="152"/>
      <c r="XE63" s="151"/>
      <c r="XF63" s="152"/>
      <c r="XG63" s="151"/>
      <c r="XH63" s="152"/>
      <c r="XI63" s="151"/>
      <c r="XJ63" s="152"/>
      <c r="XK63" s="151"/>
      <c r="XL63" s="152"/>
      <c r="XM63" s="151"/>
      <c r="XN63" s="152"/>
      <c r="XO63" s="151"/>
      <c r="XP63" s="152"/>
      <c r="XQ63" s="151"/>
      <c r="XR63" s="152"/>
      <c r="XS63" s="151"/>
      <c r="XT63" s="152"/>
      <c r="XU63" s="151"/>
      <c r="XV63" s="152"/>
      <c r="XW63" s="151"/>
      <c r="XX63" s="152"/>
      <c r="XY63" s="151"/>
      <c r="XZ63" s="152"/>
      <c r="YA63" s="151"/>
      <c r="YB63" s="152"/>
      <c r="YC63" s="151"/>
      <c r="YD63" s="152"/>
      <c r="YE63" s="151"/>
      <c r="YF63" s="152"/>
      <c r="YG63" s="151"/>
      <c r="YH63" s="152"/>
      <c r="YI63" s="151"/>
    </row>
    <row r="64" spans="1:659" x14ac:dyDescent="0.25">
      <c r="A64" s="179"/>
      <c r="B64" s="185"/>
      <c r="C64" s="185"/>
      <c r="D64" s="183"/>
      <c r="E64" s="181"/>
      <c r="F64" s="152"/>
      <c r="G64" s="151"/>
      <c r="H64" s="152"/>
      <c r="I64" s="151"/>
      <c r="J64" s="152"/>
      <c r="K64" s="151"/>
      <c r="L64" s="152"/>
      <c r="M64" s="151"/>
      <c r="N64" s="152"/>
      <c r="O64" s="151"/>
      <c r="P64" s="152"/>
      <c r="Q64" s="151"/>
      <c r="R64" s="152"/>
      <c r="S64" s="151"/>
      <c r="T64" s="152"/>
      <c r="U64" s="151"/>
      <c r="V64" s="152"/>
      <c r="W64" s="151"/>
      <c r="X64" s="152"/>
      <c r="Y64" s="151"/>
      <c r="Z64" s="152"/>
      <c r="AA64" s="151"/>
      <c r="AB64" s="152"/>
      <c r="AC64" s="151"/>
      <c r="AD64" s="152"/>
      <c r="AE64" s="151"/>
      <c r="AF64" s="152"/>
      <c r="AG64" s="151"/>
      <c r="AH64" s="152"/>
      <c r="AI64" s="151"/>
      <c r="AJ64" s="152"/>
      <c r="AK64" s="151"/>
      <c r="AL64" s="152"/>
      <c r="AM64" s="151"/>
      <c r="AN64" s="152"/>
      <c r="AO64" s="151"/>
      <c r="AP64" s="152"/>
      <c r="AQ64" s="151"/>
      <c r="AR64" s="152"/>
      <c r="AS64" s="151"/>
      <c r="AT64" s="152"/>
      <c r="AU64" s="151"/>
      <c r="AV64" s="152"/>
      <c r="AW64" s="151"/>
      <c r="AX64" s="152"/>
      <c r="AY64" s="151"/>
      <c r="AZ64" s="152"/>
      <c r="BA64" s="151"/>
      <c r="BB64" s="152"/>
      <c r="BC64" s="151"/>
      <c r="BD64" s="152"/>
      <c r="BE64" s="151"/>
      <c r="BF64" s="152"/>
      <c r="BG64" s="151"/>
      <c r="BH64" s="152"/>
      <c r="BI64" s="151"/>
      <c r="BJ64" s="152"/>
      <c r="BK64" s="151"/>
      <c r="BL64" s="152"/>
      <c r="BM64" s="151"/>
      <c r="BN64" s="152"/>
      <c r="BO64" s="151"/>
      <c r="BP64" s="152"/>
      <c r="BQ64" s="151"/>
      <c r="BR64" s="152"/>
      <c r="BS64" s="151"/>
      <c r="BT64" s="152"/>
      <c r="BU64" s="151"/>
      <c r="BV64" s="152"/>
      <c r="BW64" s="151"/>
      <c r="BX64" s="152"/>
      <c r="BY64" s="151"/>
      <c r="BZ64" s="152"/>
      <c r="CA64" s="151"/>
      <c r="CB64" s="152"/>
      <c r="CC64" s="151"/>
      <c r="CD64" s="152"/>
      <c r="CE64" s="151"/>
      <c r="CF64" s="152"/>
      <c r="CG64" s="151"/>
      <c r="CH64" s="152"/>
      <c r="CI64" s="151"/>
      <c r="CJ64" s="152"/>
      <c r="CK64" s="151"/>
      <c r="CL64" s="152"/>
      <c r="CM64" s="151"/>
      <c r="CN64" s="152"/>
      <c r="CO64" s="151"/>
      <c r="CP64" s="152"/>
      <c r="CQ64" s="151"/>
      <c r="CR64" s="152"/>
      <c r="CS64" s="151"/>
      <c r="CT64" s="152"/>
      <c r="CU64" s="151"/>
      <c r="CV64" s="152"/>
      <c r="CW64" s="151"/>
      <c r="CX64" s="152"/>
      <c r="CY64" s="151"/>
      <c r="CZ64" s="152"/>
      <c r="DA64" s="151"/>
      <c r="DB64" s="152"/>
      <c r="DC64" s="151"/>
      <c r="DD64" s="152"/>
      <c r="DE64" s="151"/>
      <c r="DF64" s="152"/>
      <c r="DG64" s="151"/>
      <c r="DH64" s="152"/>
      <c r="DI64" s="151"/>
      <c r="DJ64" s="152"/>
      <c r="DK64" s="151"/>
      <c r="DL64" s="152"/>
      <c r="DM64" s="151"/>
      <c r="DN64" s="152"/>
      <c r="DO64" s="151"/>
      <c r="DP64" s="152"/>
      <c r="DQ64" s="151"/>
      <c r="DR64" s="152"/>
      <c r="DS64" s="151"/>
      <c r="DT64" s="152"/>
      <c r="DU64" s="151"/>
      <c r="DV64" s="152"/>
      <c r="DW64" s="151"/>
      <c r="DX64" s="152"/>
      <c r="DY64" s="151"/>
      <c r="DZ64" s="152"/>
      <c r="EA64" s="151"/>
      <c r="EB64" s="152"/>
      <c r="EC64" s="151"/>
      <c r="ED64" s="152"/>
      <c r="EE64" s="151"/>
      <c r="EF64" s="152"/>
      <c r="EG64" s="151"/>
      <c r="EH64" s="152"/>
      <c r="EI64" s="151"/>
      <c r="EJ64" s="152"/>
      <c r="EK64" s="151"/>
      <c r="EL64" s="152"/>
      <c r="EM64" s="151"/>
      <c r="EN64" s="152"/>
      <c r="EO64" s="151"/>
      <c r="EP64" s="152"/>
      <c r="EQ64" s="151"/>
      <c r="ER64" s="152"/>
      <c r="ES64" s="151"/>
      <c r="ET64" s="152"/>
      <c r="EU64" s="151"/>
      <c r="EV64" s="152"/>
      <c r="EW64" s="151"/>
      <c r="EX64" s="152"/>
      <c r="EY64" s="151"/>
      <c r="EZ64" s="152"/>
      <c r="FA64" s="151"/>
      <c r="FB64" s="152"/>
      <c r="FC64" s="151"/>
      <c r="FD64" s="152"/>
      <c r="FE64" s="151"/>
      <c r="FF64" s="152"/>
      <c r="FG64" s="151"/>
      <c r="FH64" s="152"/>
      <c r="FI64" s="151"/>
      <c r="FJ64" s="152"/>
      <c r="FK64" s="151"/>
      <c r="FL64" s="152"/>
      <c r="FM64" s="151"/>
      <c r="FN64" s="152"/>
      <c r="FO64" s="151"/>
      <c r="FP64" s="152"/>
      <c r="FQ64" s="151"/>
      <c r="FR64" s="152"/>
      <c r="FS64" s="151"/>
      <c r="FT64" s="152"/>
      <c r="FU64" s="151"/>
      <c r="FV64" s="152"/>
      <c r="FW64" s="151"/>
      <c r="FX64" s="152"/>
      <c r="FY64" s="151"/>
      <c r="FZ64" s="152"/>
      <c r="GA64" s="151"/>
      <c r="GB64" s="152"/>
      <c r="GC64" s="151"/>
      <c r="GD64" s="152"/>
      <c r="GE64" s="151"/>
      <c r="GF64" s="152"/>
      <c r="GG64" s="151"/>
      <c r="GH64" s="152"/>
      <c r="GI64" s="151"/>
      <c r="GJ64" s="152"/>
      <c r="GK64" s="151"/>
      <c r="GL64" s="152"/>
      <c r="GM64" s="151"/>
      <c r="GN64" s="152"/>
      <c r="GO64" s="151"/>
      <c r="GP64" s="152"/>
      <c r="GQ64" s="151"/>
      <c r="GR64" s="152"/>
      <c r="GS64" s="151"/>
      <c r="GT64" s="152"/>
      <c r="GU64" s="151"/>
      <c r="GV64" s="152"/>
      <c r="GW64" s="151"/>
      <c r="GX64" s="152"/>
      <c r="GY64" s="151"/>
      <c r="GZ64" s="152"/>
      <c r="HA64" s="151"/>
      <c r="HB64" s="152"/>
      <c r="HC64" s="151"/>
      <c r="HD64" s="152"/>
      <c r="HE64" s="151"/>
      <c r="HF64" s="152"/>
      <c r="HG64" s="151"/>
      <c r="HH64" s="152"/>
      <c r="HI64" s="151"/>
      <c r="HJ64" s="152"/>
      <c r="HK64" s="151"/>
      <c r="HL64" s="152"/>
      <c r="HM64" s="151"/>
      <c r="HN64" s="152"/>
      <c r="HO64" s="151"/>
      <c r="HP64" s="152"/>
      <c r="HQ64" s="151"/>
      <c r="HR64" s="152"/>
      <c r="HS64" s="151"/>
      <c r="HT64" s="152"/>
      <c r="HU64" s="151"/>
      <c r="HV64" s="152"/>
      <c r="HW64" s="151"/>
      <c r="HX64" s="152"/>
      <c r="HY64" s="151"/>
      <c r="HZ64" s="152"/>
      <c r="IA64" s="151"/>
      <c r="IB64" s="152"/>
      <c r="IC64" s="151"/>
      <c r="ID64" s="152"/>
      <c r="IE64" s="151"/>
      <c r="IF64" s="152"/>
      <c r="IG64" s="151"/>
      <c r="IH64" s="152"/>
      <c r="II64" s="151"/>
      <c r="IJ64" s="152"/>
      <c r="IK64" s="151"/>
      <c r="IL64" s="152"/>
      <c r="IM64" s="151"/>
      <c r="IN64" s="152"/>
      <c r="IO64" s="151"/>
      <c r="IP64" s="152"/>
      <c r="IQ64" s="151"/>
      <c r="IR64" s="152"/>
      <c r="IS64" s="151"/>
      <c r="IT64" s="152"/>
      <c r="IU64" s="151"/>
      <c r="IV64" s="152"/>
      <c r="IW64" s="151"/>
      <c r="IX64" s="152"/>
      <c r="IY64" s="151"/>
      <c r="IZ64" s="152"/>
      <c r="JA64" s="151"/>
      <c r="JB64" s="152"/>
      <c r="JC64" s="151"/>
      <c r="JD64" s="152"/>
      <c r="JE64" s="151"/>
      <c r="JF64" s="152"/>
      <c r="JG64" s="151"/>
      <c r="JH64" s="152"/>
      <c r="JI64" s="151"/>
      <c r="JJ64" s="152"/>
      <c r="JK64" s="151"/>
      <c r="JL64" s="152"/>
      <c r="JM64" s="151"/>
      <c r="JN64" s="152"/>
      <c r="JO64" s="151"/>
      <c r="JP64" s="152"/>
      <c r="JQ64" s="151"/>
      <c r="JR64" s="152"/>
      <c r="JS64" s="151"/>
      <c r="JT64" s="152"/>
      <c r="JU64" s="151"/>
      <c r="JV64" s="152"/>
      <c r="JW64" s="151"/>
      <c r="JX64" s="152"/>
      <c r="JY64" s="151"/>
      <c r="JZ64" s="152"/>
      <c r="KA64" s="151"/>
      <c r="KB64" s="152"/>
      <c r="KC64" s="151"/>
      <c r="KD64" s="152"/>
      <c r="KE64" s="151"/>
      <c r="KF64" s="152"/>
      <c r="KG64" s="151"/>
      <c r="KH64" s="152"/>
      <c r="KI64" s="151"/>
      <c r="KJ64" s="152"/>
      <c r="KK64" s="151"/>
      <c r="KL64" s="152"/>
      <c r="KM64" s="151"/>
      <c r="KN64" s="152"/>
      <c r="KO64" s="151"/>
      <c r="KP64" s="152"/>
      <c r="KQ64" s="151"/>
      <c r="KR64" s="152"/>
      <c r="KS64" s="151"/>
      <c r="KT64" s="152"/>
      <c r="KU64" s="151"/>
      <c r="KV64" s="152"/>
      <c r="KW64" s="151"/>
      <c r="KX64" s="152"/>
      <c r="KY64" s="151"/>
      <c r="KZ64" s="152"/>
      <c r="LA64" s="151"/>
      <c r="LB64" s="152"/>
      <c r="LC64" s="151"/>
      <c r="LD64" s="152"/>
      <c r="LE64" s="151"/>
      <c r="LF64" s="152"/>
      <c r="LG64" s="151"/>
      <c r="LH64" s="152"/>
      <c r="LI64" s="151"/>
      <c r="LJ64" s="152"/>
      <c r="LK64" s="151"/>
      <c r="LL64" s="152"/>
      <c r="LM64" s="151"/>
      <c r="LN64" s="152"/>
      <c r="LO64" s="151"/>
      <c r="LP64" s="152"/>
      <c r="LQ64" s="151"/>
      <c r="LR64" s="152"/>
      <c r="LS64" s="151"/>
      <c r="LT64" s="152"/>
      <c r="LU64" s="151"/>
      <c r="LV64" s="152"/>
      <c r="LW64" s="151"/>
      <c r="LX64" s="152"/>
      <c r="LY64" s="151"/>
      <c r="LZ64" s="152"/>
      <c r="MA64" s="151"/>
      <c r="MB64" s="152"/>
      <c r="MC64" s="151"/>
      <c r="MD64" s="152"/>
      <c r="ME64" s="151"/>
      <c r="MF64" s="152"/>
      <c r="MG64" s="151"/>
      <c r="MH64" s="152"/>
      <c r="MI64" s="151"/>
      <c r="MJ64" s="152"/>
      <c r="MK64" s="151"/>
      <c r="ML64" s="152"/>
      <c r="MM64" s="151"/>
      <c r="MN64" s="152"/>
      <c r="MO64" s="151"/>
      <c r="MP64" s="152"/>
      <c r="MQ64" s="151"/>
      <c r="MR64" s="152"/>
      <c r="MS64" s="151"/>
      <c r="MT64" s="152"/>
      <c r="MU64" s="151"/>
      <c r="MV64" s="152"/>
      <c r="MW64" s="151"/>
      <c r="MX64" s="152"/>
      <c r="MY64" s="151"/>
      <c r="MZ64" s="152"/>
      <c r="NA64" s="151"/>
      <c r="NB64" s="152"/>
      <c r="NC64" s="151"/>
      <c r="ND64" s="152"/>
      <c r="NE64" s="151"/>
      <c r="NF64" s="152"/>
      <c r="NG64" s="151"/>
      <c r="NH64" s="152"/>
      <c r="NI64" s="151"/>
      <c r="NJ64" s="152"/>
      <c r="NK64" s="151"/>
      <c r="NL64" s="152"/>
      <c r="NM64" s="151"/>
      <c r="NN64" s="152"/>
      <c r="NO64" s="151"/>
      <c r="NP64" s="152"/>
      <c r="NQ64" s="151"/>
      <c r="NR64" s="152"/>
      <c r="NS64" s="151"/>
      <c r="NT64" s="152"/>
      <c r="NU64" s="151"/>
      <c r="NV64" s="152"/>
      <c r="NW64" s="151"/>
      <c r="NX64" s="152"/>
      <c r="NY64" s="151"/>
      <c r="NZ64" s="152"/>
      <c r="OA64" s="151"/>
      <c r="OB64" s="152"/>
      <c r="OC64" s="151"/>
      <c r="OD64" s="152"/>
      <c r="OE64" s="151"/>
      <c r="OF64" s="152"/>
      <c r="OG64" s="151"/>
      <c r="OH64" s="152"/>
      <c r="OI64" s="151"/>
      <c r="OJ64" s="152"/>
      <c r="OK64" s="151"/>
      <c r="OL64" s="152"/>
      <c r="OM64" s="151"/>
      <c r="ON64" s="152"/>
      <c r="OO64" s="151"/>
      <c r="OP64" s="152"/>
      <c r="OQ64" s="151"/>
      <c r="OR64" s="152"/>
      <c r="OS64" s="151"/>
      <c r="OT64" s="152"/>
      <c r="OU64" s="151"/>
      <c r="OV64" s="152"/>
      <c r="OW64" s="151"/>
      <c r="OX64" s="152"/>
      <c r="OY64" s="151"/>
      <c r="OZ64" s="152"/>
      <c r="PA64" s="151"/>
      <c r="PB64" s="152"/>
      <c r="PC64" s="151"/>
      <c r="PD64" s="152"/>
      <c r="PE64" s="151"/>
      <c r="PF64" s="152"/>
      <c r="PG64" s="151"/>
      <c r="PH64" s="152"/>
      <c r="PI64" s="151"/>
      <c r="PJ64" s="152"/>
      <c r="PK64" s="151"/>
      <c r="PL64" s="152"/>
      <c r="PM64" s="151"/>
      <c r="PN64" s="152"/>
      <c r="PO64" s="151"/>
      <c r="PP64" s="152"/>
      <c r="PQ64" s="151"/>
      <c r="PR64" s="152"/>
      <c r="PS64" s="151"/>
      <c r="PT64" s="152"/>
      <c r="PU64" s="151"/>
      <c r="PV64" s="152"/>
      <c r="PW64" s="151"/>
      <c r="PX64" s="152"/>
      <c r="PY64" s="151"/>
      <c r="PZ64" s="152"/>
      <c r="QA64" s="151"/>
      <c r="QB64" s="152"/>
      <c r="QC64" s="151"/>
      <c r="QD64" s="152"/>
      <c r="QE64" s="151"/>
      <c r="QF64" s="152"/>
      <c r="QG64" s="151"/>
      <c r="QH64" s="152"/>
      <c r="QI64" s="151"/>
      <c r="QJ64" s="152"/>
      <c r="QK64" s="151"/>
      <c r="QL64" s="152"/>
      <c r="QM64" s="151"/>
      <c r="QN64" s="152"/>
      <c r="QO64" s="151"/>
      <c r="QP64" s="152"/>
      <c r="QQ64" s="151"/>
      <c r="QR64" s="152"/>
      <c r="QS64" s="151"/>
      <c r="QT64" s="152"/>
      <c r="QU64" s="151"/>
      <c r="QV64" s="152"/>
      <c r="QW64" s="151"/>
      <c r="QX64" s="152"/>
      <c r="QY64" s="151"/>
      <c r="QZ64" s="152"/>
      <c r="RA64" s="151"/>
      <c r="RB64" s="152"/>
      <c r="RC64" s="151"/>
      <c r="RD64" s="152"/>
      <c r="RE64" s="151"/>
      <c r="RF64" s="152"/>
      <c r="RG64" s="151"/>
      <c r="RH64" s="152"/>
      <c r="RI64" s="151"/>
      <c r="RJ64" s="152"/>
      <c r="RK64" s="151"/>
      <c r="RL64" s="152"/>
      <c r="RM64" s="151"/>
      <c r="RN64" s="152"/>
      <c r="RO64" s="151"/>
      <c r="RP64" s="152"/>
      <c r="RQ64" s="151"/>
      <c r="RR64" s="152"/>
      <c r="RS64" s="151"/>
      <c r="RT64" s="152"/>
      <c r="RU64" s="151"/>
      <c r="RV64" s="152"/>
      <c r="RW64" s="151"/>
      <c r="RX64" s="152"/>
      <c r="RY64" s="151"/>
      <c r="RZ64" s="152"/>
      <c r="SA64" s="151"/>
      <c r="SB64" s="152"/>
      <c r="SC64" s="151"/>
      <c r="SD64" s="152"/>
      <c r="SE64" s="151"/>
      <c r="SF64" s="152"/>
      <c r="SG64" s="151"/>
      <c r="SH64" s="152"/>
      <c r="SI64" s="151"/>
      <c r="SJ64" s="152"/>
      <c r="SK64" s="151"/>
      <c r="SL64" s="152"/>
      <c r="SM64" s="151"/>
      <c r="SN64" s="152"/>
      <c r="SO64" s="151"/>
      <c r="SP64" s="152"/>
      <c r="SQ64" s="151"/>
      <c r="SR64" s="152"/>
      <c r="SS64" s="151"/>
      <c r="ST64" s="152"/>
      <c r="SU64" s="151"/>
      <c r="SV64" s="152"/>
      <c r="SW64" s="151"/>
      <c r="SX64" s="152"/>
      <c r="SY64" s="151"/>
      <c r="SZ64" s="152"/>
      <c r="TA64" s="151"/>
      <c r="TB64" s="152"/>
      <c r="TC64" s="151"/>
      <c r="TD64" s="152"/>
      <c r="TE64" s="151"/>
      <c r="TF64" s="152"/>
      <c r="TG64" s="151"/>
      <c r="TH64" s="152"/>
      <c r="TI64" s="151"/>
      <c r="TJ64" s="152"/>
      <c r="TK64" s="151"/>
      <c r="TL64" s="152"/>
      <c r="TM64" s="151"/>
      <c r="TN64" s="152"/>
      <c r="TO64" s="151"/>
      <c r="TP64" s="152"/>
      <c r="TQ64" s="151"/>
      <c r="TR64" s="152"/>
      <c r="TS64" s="151"/>
      <c r="TT64" s="152"/>
      <c r="TU64" s="151"/>
      <c r="TV64" s="152"/>
      <c r="TW64" s="151"/>
      <c r="TX64" s="152"/>
      <c r="TY64" s="151"/>
      <c r="TZ64" s="152"/>
      <c r="UA64" s="151"/>
      <c r="UB64" s="152"/>
      <c r="UC64" s="151"/>
      <c r="UD64" s="152"/>
      <c r="UE64" s="151"/>
      <c r="UF64" s="152"/>
      <c r="UG64" s="151"/>
      <c r="UH64" s="152"/>
      <c r="UI64" s="151"/>
      <c r="UJ64" s="152"/>
      <c r="UK64" s="151"/>
      <c r="UL64" s="152"/>
      <c r="UM64" s="151"/>
      <c r="UN64" s="152"/>
      <c r="UO64" s="151"/>
      <c r="UP64" s="152"/>
      <c r="UQ64" s="151"/>
      <c r="UR64" s="152"/>
      <c r="US64" s="151"/>
      <c r="UT64" s="152"/>
      <c r="UU64" s="151"/>
      <c r="UV64" s="152"/>
      <c r="UW64" s="151"/>
      <c r="UX64" s="152"/>
      <c r="UY64" s="151"/>
      <c r="UZ64" s="152"/>
      <c r="VA64" s="151"/>
      <c r="VB64" s="152"/>
      <c r="VC64" s="151"/>
      <c r="VD64" s="152"/>
      <c r="VE64" s="151"/>
      <c r="VF64" s="152"/>
      <c r="VG64" s="151"/>
      <c r="VH64" s="152"/>
      <c r="VI64" s="151"/>
      <c r="VJ64" s="152"/>
      <c r="VK64" s="151"/>
      <c r="VL64" s="152"/>
      <c r="VM64" s="151"/>
      <c r="VN64" s="152"/>
      <c r="VO64" s="151"/>
      <c r="VP64" s="152"/>
      <c r="VQ64" s="151"/>
      <c r="VR64" s="152"/>
      <c r="VS64" s="151"/>
      <c r="VT64" s="152"/>
      <c r="VU64" s="151"/>
      <c r="VV64" s="152"/>
      <c r="VW64" s="151"/>
      <c r="VX64" s="152"/>
      <c r="VY64" s="151"/>
      <c r="VZ64" s="152"/>
      <c r="WA64" s="151"/>
      <c r="WB64" s="152"/>
      <c r="WC64" s="151"/>
      <c r="WD64" s="152"/>
      <c r="WE64" s="151"/>
      <c r="WF64" s="152"/>
      <c r="WG64" s="151"/>
      <c r="WH64" s="152"/>
      <c r="WI64" s="151"/>
      <c r="WJ64" s="152"/>
      <c r="WK64" s="151"/>
      <c r="WL64" s="152"/>
      <c r="WM64" s="151"/>
      <c r="WN64" s="152"/>
      <c r="WO64" s="151"/>
      <c r="WP64" s="152"/>
      <c r="WQ64" s="151"/>
      <c r="WR64" s="152"/>
      <c r="WS64" s="151"/>
      <c r="WT64" s="152"/>
      <c r="WU64" s="151"/>
      <c r="WV64" s="152"/>
      <c r="WW64" s="151"/>
      <c r="WX64" s="152"/>
      <c r="WY64" s="151"/>
      <c r="WZ64" s="152"/>
      <c r="XA64" s="151"/>
      <c r="XB64" s="152"/>
      <c r="XC64" s="151"/>
      <c r="XD64" s="152"/>
      <c r="XE64" s="151"/>
      <c r="XF64" s="152"/>
      <c r="XG64" s="151"/>
      <c r="XH64" s="152"/>
      <c r="XI64" s="151"/>
      <c r="XJ64" s="152"/>
      <c r="XK64" s="151"/>
      <c r="XL64" s="152"/>
      <c r="XM64" s="151"/>
      <c r="XN64" s="152"/>
      <c r="XO64" s="151"/>
      <c r="XP64" s="152"/>
      <c r="XQ64" s="151"/>
      <c r="XR64" s="152"/>
      <c r="XS64" s="151"/>
      <c r="XT64" s="152"/>
      <c r="XU64" s="151"/>
      <c r="XV64" s="152"/>
      <c r="XW64" s="151"/>
      <c r="XX64" s="152"/>
      <c r="XY64" s="151"/>
      <c r="XZ64" s="152"/>
      <c r="YA64" s="151"/>
      <c r="YB64" s="152"/>
      <c r="YC64" s="151"/>
      <c r="YD64" s="152"/>
      <c r="YE64" s="151"/>
      <c r="YF64" s="152"/>
      <c r="YG64" s="151"/>
      <c r="YH64" s="152"/>
      <c r="YI64" s="151"/>
    </row>
    <row r="65" spans="1:659" x14ac:dyDescent="0.25">
      <c r="A65" s="186" t="str">
        <f>IF(INFO_VEHICULES!H32="","",INFO_VEHICULES!H32)</f>
        <v>GIM</v>
      </c>
      <c r="B65" s="187">
        <f>IF(INFO_VEHICULES!B32="","",INFO_VEHICULES!B32)</f>
        <v>6014</v>
      </c>
      <c r="C65" s="187" t="str">
        <f>IF(INFO_VEHICULES!C32="","",INFO_VEHICULES!C32)</f>
        <v>DQ-527-PG</v>
      </c>
      <c r="D65" s="189" t="str">
        <f>IF(INFO_VEHICULES!E32="","",INFO_VEHICULES!E32)</f>
        <v>SETRA S516 HD/2</v>
      </c>
      <c r="E65" s="191">
        <f>IF(INFO_VEHICULES!C32="","",IF(INFO_VEHICULES!D32="","non rensiegner",INFO_VEHICULES!D32))</f>
        <v>57</v>
      </c>
      <c r="F65" s="152"/>
      <c r="G65" s="151" t="str">
        <f>IF([2]BD!AD62=1,VLOOKUP(CONCATENATE(F63,[2]INFO_VEHICULES!A61),[2]BD!AA62:AB10060,2),"")</f>
        <v/>
      </c>
      <c r="H65" s="152"/>
      <c r="I65" s="151"/>
      <c r="J65" s="152"/>
      <c r="K65" s="151"/>
      <c r="L65" s="152"/>
      <c r="M65" s="151"/>
      <c r="N65" s="152"/>
      <c r="O65" s="151"/>
      <c r="P65" s="152"/>
      <c r="Q65" s="151"/>
      <c r="R65" s="152"/>
      <c r="S65" s="151"/>
      <c r="T65" s="152"/>
      <c r="U65" s="151"/>
      <c r="V65" s="152"/>
      <c r="W65" s="151"/>
      <c r="X65" s="152"/>
      <c r="Y65" s="151"/>
      <c r="Z65" s="152"/>
      <c r="AA65" s="151"/>
      <c r="AB65" s="152"/>
      <c r="AC65" s="151"/>
      <c r="AD65" s="152"/>
      <c r="AE65" s="151"/>
      <c r="AF65" s="152"/>
      <c r="AG65" s="151"/>
      <c r="AH65" s="152"/>
      <c r="AI65" s="151"/>
      <c r="AJ65" s="152"/>
      <c r="AK65" s="151"/>
      <c r="AL65" s="152"/>
      <c r="AM65" s="151"/>
      <c r="AN65" s="152"/>
      <c r="AO65" s="151"/>
      <c r="AP65" s="152"/>
      <c r="AQ65" s="151"/>
      <c r="AR65" s="152"/>
      <c r="AS65" s="151"/>
      <c r="AT65" s="152"/>
      <c r="AU65" s="151"/>
      <c r="AV65" s="152"/>
      <c r="AW65" s="151"/>
      <c r="AX65" s="152"/>
      <c r="AY65" s="151"/>
      <c r="AZ65" s="152"/>
      <c r="BA65" s="151"/>
      <c r="BB65" s="152"/>
      <c r="BC65" s="151"/>
      <c r="BD65" s="152"/>
      <c r="BE65" s="151"/>
      <c r="BF65" s="152"/>
      <c r="BG65" s="151"/>
      <c r="BH65" s="152"/>
      <c r="BI65" s="151"/>
      <c r="BJ65" s="152"/>
      <c r="BK65" s="151"/>
      <c r="BL65" s="152"/>
      <c r="BM65" s="151"/>
      <c r="BN65" s="152"/>
      <c r="BO65" s="151"/>
      <c r="BP65" s="152"/>
      <c r="BQ65" s="151"/>
      <c r="BR65" s="152"/>
      <c r="BS65" s="151"/>
      <c r="BT65" s="152"/>
      <c r="BU65" s="151"/>
      <c r="BV65" s="152"/>
      <c r="BW65" s="151"/>
      <c r="BX65" s="152"/>
      <c r="BY65" s="151"/>
      <c r="BZ65" s="152"/>
      <c r="CA65" s="151"/>
      <c r="CB65" s="152"/>
      <c r="CC65" s="151"/>
      <c r="CD65" s="152"/>
      <c r="CE65" s="151"/>
      <c r="CF65" s="152"/>
      <c r="CG65" s="151"/>
      <c r="CH65" s="152"/>
      <c r="CI65" s="151"/>
      <c r="CJ65" s="152"/>
      <c r="CK65" s="151"/>
      <c r="CL65" s="152"/>
      <c r="CM65" s="151"/>
      <c r="CN65" s="152"/>
      <c r="CO65" s="151"/>
      <c r="CP65" s="152"/>
      <c r="CQ65" s="151"/>
      <c r="CR65" s="152"/>
      <c r="CS65" s="151"/>
      <c r="CT65" s="152"/>
      <c r="CU65" s="151"/>
      <c r="CV65" s="152"/>
      <c r="CW65" s="151"/>
      <c r="CX65" s="152"/>
      <c r="CY65" s="151"/>
      <c r="CZ65" s="152"/>
      <c r="DA65" s="151"/>
      <c r="DB65" s="152"/>
      <c r="DC65" s="151"/>
      <c r="DD65" s="152"/>
      <c r="DE65" s="151"/>
      <c r="DF65" s="152"/>
      <c r="DG65" s="151"/>
      <c r="DH65" s="152"/>
      <c r="DI65" s="151"/>
      <c r="DJ65" s="152"/>
      <c r="DK65" s="151"/>
      <c r="DL65" s="152"/>
      <c r="DM65" s="151"/>
      <c r="DN65" s="152"/>
      <c r="DO65" s="151"/>
      <c r="DP65" s="152"/>
      <c r="DQ65" s="151"/>
      <c r="DR65" s="152"/>
      <c r="DS65" s="151"/>
      <c r="DT65" s="152"/>
      <c r="DU65" s="151"/>
      <c r="DV65" s="152"/>
      <c r="DW65" s="151"/>
      <c r="DX65" s="152"/>
      <c r="DY65" s="151"/>
      <c r="DZ65" s="152"/>
      <c r="EA65" s="151"/>
      <c r="EB65" s="152"/>
      <c r="EC65" s="151"/>
      <c r="ED65" s="152"/>
      <c r="EE65" s="151"/>
      <c r="EF65" s="152"/>
      <c r="EG65" s="151"/>
      <c r="EH65" s="152"/>
      <c r="EI65" s="151"/>
      <c r="EJ65" s="152"/>
      <c r="EK65" s="151"/>
      <c r="EL65" s="152"/>
      <c r="EM65" s="151"/>
      <c r="EN65" s="152"/>
      <c r="EO65" s="151"/>
      <c r="EP65" s="152"/>
      <c r="EQ65" s="151"/>
      <c r="ER65" s="152"/>
      <c r="ES65" s="151"/>
      <c r="ET65" s="152"/>
      <c r="EU65" s="151"/>
      <c r="EV65" s="152"/>
      <c r="EW65" s="151"/>
      <c r="EX65" s="152"/>
      <c r="EY65" s="151"/>
      <c r="EZ65" s="152"/>
      <c r="FA65" s="151"/>
      <c r="FB65" s="152"/>
      <c r="FC65" s="151"/>
      <c r="FD65" s="152"/>
      <c r="FE65" s="151"/>
      <c r="FF65" s="152"/>
      <c r="FG65" s="151"/>
      <c r="FH65" s="152"/>
      <c r="FI65" s="151"/>
      <c r="FJ65" s="152"/>
      <c r="FK65" s="151"/>
      <c r="FL65" s="152"/>
      <c r="FM65" s="151"/>
      <c r="FN65" s="152"/>
      <c r="FO65" s="151"/>
      <c r="FP65" s="152"/>
      <c r="FQ65" s="151"/>
      <c r="FR65" s="152"/>
      <c r="FS65" s="151"/>
      <c r="FT65" s="152"/>
      <c r="FU65" s="151"/>
      <c r="FV65" s="152"/>
      <c r="FW65" s="151"/>
      <c r="FX65" s="152"/>
      <c r="FY65" s="151"/>
      <c r="FZ65" s="152"/>
      <c r="GA65" s="151"/>
      <c r="GB65" s="152"/>
      <c r="GC65" s="151"/>
      <c r="GD65" s="152"/>
      <c r="GE65" s="151"/>
      <c r="GF65" s="152"/>
      <c r="GG65" s="151"/>
      <c r="GH65" s="152"/>
      <c r="GI65" s="151"/>
      <c r="GJ65" s="152"/>
      <c r="GK65" s="151"/>
      <c r="GL65" s="152"/>
      <c r="GM65" s="151"/>
      <c r="GN65" s="152"/>
      <c r="GO65" s="151"/>
      <c r="GP65" s="152"/>
      <c r="GQ65" s="151"/>
      <c r="GR65" s="152"/>
      <c r="GS65" s="151"/>
      <c r="GT65" s="152"/>
      <c r="GU65" s="151"/>
      <c r="GV65" s="152"/>
      <c r="GW65" s="151"/>
      <c r="GX65" s="152"/>
      <c r="GY65" s="151"/>
      <c r="GZ65" s="152"/>
      <c r="HA65" s="151"/>
      <c r="HB65" s="152"/>
      <c r="HC65" s="151"/>
      <c r="HD65" s="152"/>
      <c r="HE65" s="151"/>
      <c r="HF65" s="152"/>
      <c r="HG65" s="151"/>
      <c r="HH65" s="152"/>
      <c r="HI65" s="151"/>
      <c r="HJ65" s="152"/>
      <c r="HK65" s="151"/>
      <c r="HL65" s="152"/>
      <c r="HM65" s="151"/>
      <c r="HN65" s="152"/>
      <c r="HO65" s="151"/>
      <c r="HP65" s="152"/>
      <c r="HQ65" s="151"/>
      <c r="HR65" s="152"/>
      <c r="HS65" s="151"/>
      <c r="HT65" s="152"/>
      <c r="HU65" s="151"/>
      <c r="HV65" s="152"/>
      <c r="HW65" s="151"/>
      <c r="HX65" s="152"/>
      <c r="HY65" s="151"/>
      <c r="HZ65" s="152"/>
      <c r="IA65" s="151"/>
      <c r="IB65" s="152"/>
      <c r="IC65" s="151"/>
      <c r="ID65" s="152"/>
      <c r="IE65" s="151"/>
      <c r="IF65" s="152"/>
      <c r="IG65" s="151"/>
      <c r="IH65" s="152"/>
      <c r="II65" s="151"/>
      <c r="IJ65" s="152"/>
      <c r="IK65" s="151"/>
      <c r="IL65" s="152"/>
      <c r="IM65" s="151"/>
      <c r="IN65" s="152"/>
      <c r="IO65" s="151"/>
      <c r="IP65" s="152"/>
      <c r="IQ65" s="151"/>
      <c r="IR65" s="152"/>
      <c r="IS65" s="151"/>
      <c r="IT65" s="152"/>
      <c r="IU65" s="151"/>
      <c r="IV65" s="152"/>
      <c r="IW65" s="151"/>
      <c r="IX65" s="152"/>
      <c r="IY65" s="151"/>
      <c r="IZ65" s="152"/>
      <c r="JA65" s="151"/>
      <c r="JB65" s="152"/>
      <c r="JC65" s="151"/>
      <c r="JD65" s="152"/>
      <c r="JE65" s="151"/>
      <c r="JF65" s="152"/>
      <c r="JG65" s="151"/>
      <c r="JH65" s="152"/>
      <c r="JI65" s="151"/>
      <c r="JJ65" s="152"/>
      <c r="JK65" s="151"/>
      <c r="JL65" s="152"/>
      <c r="JM65" s="151"/>
      <c r="JN65" s="152"/>
      <c r="JO65" s="151"/>
      <c r="JP65" s="152"/>
      <c r="JQ65" s="151"/>
      <c r="JR65" s="152"/>
      <c r="JS65" s="151"/>
      <c r="JT65" s="152"/>
      <c r="JU65" s="151"/>
      <c r="JV65" s="152"/>
      <c r="JW65" s="151"/>
      <c r="JX65" s="152"/>
      <c r="JY65" s="151"/>
      <c r="JZ65" s="152"/>
      <c r="KA65" s="151"/>
      <c r="KB65" s="152"/>
      <c r="KC65" s="151"/>
      <c r="KD65" s="152"/>
      <c r="KE65" s="151"/>
      <c r="KF65" s="152"/>
      <c r="KG65" s="151"/>
      <c r="KH65" s="152"/>
      <c r="KI65" s="151"/>
      <c r="KJ65" s="152"/>
      <c r="KK65" s="151"/>
      <c r="KL65" s="152"/>
      <c r="KM65" s="151"/>
      <c r="KN65" s="152"/>
      <c r="KO65" s="151"/>
      <c r="KP65" s="152"/>
      <c r="KQ65" s="151"/>
      <c r="KR65" s="152"/>
      <c r="KS65" s="151"/>
      <c r="KT65" s="152"/>
      <c r="KU65" s="151"/>
      <c r="KV65" s="152"/>
      <c r="KW65" s="151"/>
      <c r="KX65" s="152"/>
      <c r="KY65" s="151"/>
      <c r="KZ65" s="152"/>
      <c r="LA65" s="151"/>
      <c r="LB65" s="152"/>
      <c r="LC65" s="151"/>
      <c r="LD65" s="152"/>
      <c r="LE65" s="151"/>
      <c r="LF65" s="152"/>
      <c r="LG65" s="151"/>
      <c r="LH65" s="152"/>
      <c r="LI65" s="151"/>
      <c r="LJ65" s="152"/>
      <c r="LK65" s="151"/>
      <c r="LL65" s="152"/>
      <c r="LM65" s="151"/>
      <c r="LN65" s="152"/>
      <c r="LO65" s="151"/>
      <c r="LP65" s="152"/>
      <c r="LQ65" s="151"/>
      <c r="LR65" s="152"/>
      <c r="LS65" s="151"/>
      <c r="LT65" s="152"/>
      <c r="LU65" s="151"/>
      <c r="LV65" s="152"/>
      <c r="LW65" s="151"/>
      <c r="LX65" s="152"/>
      <c r="LY65" s="151"/>
      <c r="LZ65" s="152"/>
      <c r="MA65" s="151"/>
      <c r="MB65" s="152"/>
      <c r="MC65" s="151"/>
      <c r="MD65" s="152"/>
      <c r="ME65" s="151"/>
      <c r="MF65" s="152"/>
      <c r="MG65" s="151"/>
      <c r="MH65" s="152"/>
      <c r="MI65" s="151"/>
      <c r="MJ65" s="152"/>
      <c r="MK65" s="151"/>
      <c r="ML65" s="152"/>
      <c r="MM65" s="151"/>
      <c r="MN65" s="152"/>
      <c r="MO65" s="151"/>
      <c r="MP65" s="152"/>
      <c r="MQ65" s="151"/>
      <c r="MR65" s="152"/>
      <c r="MS65" s="151"/>
      <c r="MT65" s="152"/>
      <c r="MU65" s="151"/>
      <c r="MV65" s="152"/>
      <c r="MW65" s="151"/>
      <c r="MX65" s="152"/>
      <c r="MY65" s="151"/>
      <c r="MZ65" s="152"/>
      <c r="NA65" s="151"/>
      <c r="NB65" s="152"/>
      <c r="NC65" s="151"/>
      <c r="ND65" s="152"/>
      <c r="NE65" s="151"/>
      <c r="NF65" s="152"/>
      <c r="NG65" s="151"/>
      <c r="NH65" s="152"/>
      <c r="NI65" s="151"/>
      <c r="NJ65" s="152"/>
      <c r="NK65" s="151"/>
      <c r="NL65" s="152"/>
      <c r="NM65" s="151"/>
      <c r="NN65" s="152"/>
      <c r="NO65" s="151"/>
      <c r="NP65" s="152"/>
      <c r="NQ65" s="151"/>
      <c r="NR65" s="152"/>
      <c r="NS65" s="151"/>
      <c r="NT65" s="152"/>
      <c r="NU65" s="151"/>
      <c r="NV65" s="152"/>
      <c r="NW65" s="151"/>
      <c r="NX65" s="152"/>
      <c r="NY65" s="151"/>
      <c r="NZ65" s="152"/>
      <c r="OA65" s="151"/>
      <c r="OB65" s="152"/>
      <c r="OC65" s="151"/>
      <c r="OD65" s="152"/>
      <c r="OE65" s="151"/>
      <c r="OF65" s="152"/>
      <c r="OG65" s="151"/>
      <c r="OH65" s="152"/>
      <c r="OI65" s="151"/>
      <c r="OJ65" s="152"/>
      <c r="OK65" s="151"/>
      <c r="OL65" s="152"/>
      <c r="OM65" s="151"/>
      <c r="ON65" s="152"/>
      <c r="OO65" s="151"/>
      <c r="OP65" s="152"/>
      <c r="OQ65" s="151"/>
      <c r="OR65" s="152"/>
      <c r="OS65" s="151"/>
      <c r="OT65" s="152"/>
      <c r="OU65" s="151"/>
      <c r="OV65" s="152"/>
      <c r="OW65" s="151"/>
      <c r="OX65" s="152"/>
      <c r="OY65" s="151"/>
      <c r="OZ65" s="152"/>
      <c r="PA65" s="151"/>
      <c r="PB65" s="152"/>
      <c r="PC65" s="151"/>
      <c r="PD65" s="152"/>
      <c r="PE65" s="151"/>
      <c r="PF65" s="152"/>
      <c r="PG65" s="151"/>
      <c r="PH65" s="152"/>
      <c r="PI65" s="151"/>
      <c r="PJ65" s="152"/>
      <c r="PK65" s="151"/>
      <c r="PL65" s="152"/>
      <c r="PM65" s="151"/>
      <c r="PN65" s="152"/>
      <c r="PO65" s="151"/>
      <c r="PP65" s="152"/>
      <c r="PQ65" s="151"/>
      <c r="PR65" s="152"/>
      <c r="PS65" s="151"/>
      <c r="PT65" s="152"/>
      <c r="PU65" s="151"/>
      <c r="PV65" s="152"/>
      <c r="PW65" s="151"/>
      <c r="PX65" s="152"/>
      <c r="PY65" s="151"/>
      <c r="PZ65" s="152"/>
      <c r="QA65" s="151"/>
      <c r="QB65" s="152"/>
      <c r="QC65" s="151"/>
      <c r="QD65" s="152"/>
      <c r="QE65" s="151"/>
      <c r="QF65" s="152"/>
      <c r="QG65" s="151"/>
      <c r="QH65" s="152"/>
      <c r="QI65" s="151"/>
      <c r="QJ65" s="152"/>
      <c r="QK65" s="151"/>
      <c r="QL65" s="152"/>
      <c r="QM65" s="151"/>
      <c r="QN65" s="152"/>
      <c r="QO65" s="151"/>
      <c r="QP65" s="152"/>
      <c r="QQ65" s="151"/>
      <c r="QR65" s="152"/>
      <c r="QS65" s="151"/>
      <c r="QT65" s="152"/>
      <c r="QU65" s="151"/>
      <c r="QV65" s="152"/>
      <c r="QW65" s="151"/>
      <c r="QX65" s="152"/>
      <c r="QY65" s="151"/>
      <c r="QZ65" s="152"/>
      <c r="RA65" s="151"/>
      <c r="RB65" s="152"/>
      <c r="RC65" s="151"/>
      <c r="RD65" s="152"/>
      <c r="RE65" s="151"/>
      <c r="RF65" s="152"/>
      <c r="RG65" s="151"/>
      <c r="RH65" s="152"/>
      <c r="RI65" s="151"/>
      <c r="RJ65" s="152"/>
      <c r="RK65" s="151"/>
      <c r="RL65" s="152"/>
      <c r="RM65" s="151"/>
      <c r="RN65" s="152"/>
      <c r="RO65" s="151"/>
      <c r="RP65" s="152"/>
      <c r="RQ65" s="151"/>
      <c r="RR65" s="152"/>
      <c r="RS65" s="151"/>
      <c r="RT65" s="152"/>
      <c r="RU65" s="151"/>
      <c r="RV65" s="152"/>
      <c r="RW65" s="151"/>
      <c r="RX65" s="152"/>
      <c r="RY65" s="151"/>
      <c r="RZ65" s="152"/>
      <c r="SA65" s="151"/>
      <c r="SB65" s="152"/>
      <c r="SC65" s="151"/>
      <c r="SD65" s="152"/>
      <c r="SE65" s="151"/>
      <c r="SF65" s="152"/>
      <c r="SG65" s="151"/>
      <c r="SH65" s="152"/>
      <c r="SI65" s="151"/>
      <c r="SJ65" s="152"/>
      <c r="SK65" s="151"/>
      <c r="SL65" s="152"/>
      <c r="SM65" s="151"/>
      <c r="SN65" s="152"/>
      <c r="SO65" s="151"/>
      <c r="SP65" s="152"/>
      <c r="SQ65" s="151"/>
      <c r="SR65" s="152"/>
      <c r="SS65" s="151"/>
      <c r="ST65" s="152"/>
      <c r="SU65" s="151"/>
      <c r="SV65" s="152"/>
      <c r="SW65" s="151"/>
      <c r="SX65" s="152"/>
      <c r="SY65" s="151"/>
      <c r="SZ65" s="152"/>
      <c r="TA65" s="151"/>
      <c r="TB65" s="152"/>
      <c r="TC65" s="151"/>
      <c r="TD65" s="152"/>
      <c r="TE65" s="151"/>
      <c r="TF65" s="152"/>
      <c r="TG65" s="151"/>
      <c r="TH65" s="152"/>
      <c r="TI65" s="151"/>
      <c r="TJ65" s="152"/>
      <c r="TK65" s="151"/>
      <c r="TL65" s="152"/>
      <c r="TM65" s="151"/>
      <c r="TN65" s="152"/>
      <c r="TO65" s="151"/>
      <c r="TP65" s="152"/>
      <c r="TQ65" s="151"/>
      <c r="TR65" s="152"/>
      <c r="TS65" s="151"/>
      <c r="TT65" s="152"/>
      <c r="TU65" s="151"/>
      <c r="TV65" s="152"/>
      <c r="TW65" s="151"/>
      <c r="TX65" s="152"/>
      <c r="TY65" s="151"/>
      <c r="TZ65" s="152"/>
      <c r="UA65" s="151"/>
      <c r="UB65" s="152"/>
      <c r="UC65" s="151"/>
      <c r="UD65" s="152"/>
      <c r="UE65" s="151"/>
      <c r="UF65" s="152"/>
      <c r="UG65" s="151"/>
      <c r="UH65" s="152"/>
      <c r="UI65" s="151"/>
      <c r="UJ65" s="152"/>
      <c r="UK65" s="151"/>
      <c r="UL65" s="152"/>
      <c r="UM65" s="151"/>
      <c r="UN65" s="152"/>
      <c r="UO65" s="151"/>
      <c r="UP65" s="152"/>
      <c r="UQ65" s="151"/>
      <c r="UR65" s="152"/>
      <c r="US65" s="151"/>
      <c r="UT65" s="152"/>
      <c r="UU65" s="151"/>
      <c r="UV65" s="152"/>
      <c r="UW65" s="151"/>
      <c r="UX65" s="152"/>
      <c r="UY65" s="151"/>
      <c r="UZ65" s="152"/>
      <c r="VA65" s="151"/>
      <c r="VB65" s="152"/>
      <c r="VC65" s="151"/>
      <c r="VD65" s="152"/>
      <c r="VE65" s="151"/>
      <c r="VF65" s="152"/>
      <c r="VG65" s="151"/>
      <c r="VH65" s="152"/>
      <c r="VI65" s="151"/>
      <c r="VJ65" s="152"/>
      <c r="VK65" s="151"/>
      <c r="VL65" s="152"/>
      <c r="VM65" s="151"/>
      <c r="VN65" s="152"/>
      <c r="VO65" s="151"/>
      <c r="VP65" s="152"/>
      <c r="VQ65" s="151"/>
      <c r="VR65" s="152"/>
      <c r="VS65" s="151"/>
      <c r="VT65" s="152"/>
      <c r="VU65" s="151"/>
      <c r="VV65" s="152"/>
      <c r="VW65" s="151"/>
      <c r="VX65" s="152"/>
      <c r="VY65" s="151"/>
      <c r="VZ65" s="152"/>
      <c r="WA65" s="151"/>
      <c r="WB65" s="152"/>
      <c r="WC65" s="151"/>
      <c r="WD65" s="152"/>
      <c r="WE65" s="151"/>
      <c r="WF65" s="152"/>
      <c r="WG65" s="151"/>
      <c r="WH65" s="152"/>
      <c r="WI65" s="151"/>
      <c r="WJ65" s="152"/>
      <c r="WK65" s="151"/>
      <c r="WL65" s="152"/>
      <c r="WM65" s="151"/>
      <c r="WN65" s="152"/>
      <c r="WO65" s="151"/>
      <c r="WP65" s="152"/>
      <c r="WQ65" s="151"/>
      <c r="WR65" s="152"/>
      <c r="WS65" s="151"/>
      <c r="WT65" s="152"/>
      <c r="WU65" s="151"/>
      <c r="WV65" s="152"/>
      <c r="WW65" s="151"/>
      <c r="WX65" s="152"/>
      <c r="WY65" s="151"/>
      <c r="WZ65" s="152"/>
      <c r="XA65" s="151"/>
      <c r="XB65" s="152"/>
      <c r="XC65" s="151"/>
      <c r="XD65" s="152"/>
      <c r="XE65" s="151"/>
      <c r="XF65" s="152"/>
      <c r="XG65" s="151"/>
      <c r="XH65" s="152"/>
      <c r="XI65" s="151"/>
      <c r="XJ65" s="152"/>
      <c r="XK65" s="151"/>
      <c r="XL65" s="152"/>
      <c r="XM65" s="151"/>
      <c r="XN65" s="152"/>
      <c r="XO65" s="151"/>
      <c r="XP65" s="152"/>
      <c r="XQ65" s="151"/>
      <c r="XR65" s="152"/>
      <c r="XS65" s="151"/>
      <c r="XT65" s="152"/>
      <c r="XU65" s="151"/>
      <c r="XV65" s="152"/>
      <c r="XW65" s="151"/>
      <c r="XX65" s="152"/>
      <c r="XY65" s="151"/>
      <c r="XZ65" s="152"/>
      <c r="YA65" s="151"/>
      <c r="YB65" s="152"/>
      <c r="YC65" s="151"/>
      <c r="YD65" s="152"/>
      <c r="YE65" s="151"/>
      <c r="YF65" s="152"/>
      <c r="YG65" s="151"/>
      <c r="YH65" s="152"/>
      <c r="YI65" s="151"/>
    </row>
    <row r="66" spans="1:659" x14ac:dyDescent="0.25">
      <c r="A66" s="179"/>
      <c r="B66" s="188"/>
      <c r="C66" s="188"/>
      <c r="D66" s="190"/>
      <c r="E66" s="192"/>
      <c r="F66" s="152"/>
      <c r="G66" s="151"/>
      <c r="H66" s="152"/>
      <c r="I66" s="151"/>
      <c r="J66" s="152"/>
      <c r="K66" s="151"/>
      <c r="L66" s="152"/>
      <c r="M66" s="151"/>
      <c r="N66" s="152"/>
      <c r="O66" s="151"/>
      <c r="P66" s="152"/>
      <c r="Q66" s="151"/>
      <c r="R66" s="152"/>
      <c r="S66" s="151"/>
      <c r="T66" s="152"/>
      <c r="U66" s="151"/>
      <c r="V66" s="152"/>
      <c r="W66" s="151"/>
      <c r="X66" s="152"/>
      <c r="Y66" s="151"/>
      <c r="Z66" s="152"/>
      <c r="AA66" s="151"/>
      <c r="AB66" s="152"/>
      <c r="AC66" s="151"/>
      <c r="AD66" s="152"/>
      <c r="AE66" s="151"/>
      <c r="AF66" s="152"/>
      <c r="AG66" s="151"/>
      <c r="AH66" s="152"/>
      <c r="AI66" s="151"/>
      <c r="AJ66" s="152"/>
      <c r="AK66" s="151"/>
      <c r="AL66" s="152"/>
      <c r="AM66" s="151"/>
      <c r="AN66" s="152"/>
      <c r="AO66" s="151"/>
      <c r="AP66" s="152"/>
      <c r="AQ66" s="151"/>
      <c r="AR66" s="152"/>
      <c r="AS66" s="151"/>
      <c r="AT66" s="152"/>
      <c r="AU66" s="151"/>
      <c r="AV66" s="152"/>
      <c r="AW66" s="151"/>
      <c r="AX66" s="152"/>
      <c r="AY66" s="151"/>
      <c r="AZ66" s="152"/>
      <c r="BA66" s="151"/>
      <c r="BB66" s="152"/>
      <c r="BC66" s="151"/>
      <c r="BD66" s="152"/>
      <c r="BE66" s="151"/>
      <c r="BF66" s="152"/>
      <c r="BG66" s="151"/>
      <c r="BH66" s="152"/>
      <c r="BI66" s="151"/>
      <c r="BJ66" s="152"/>
      <c r="BK66" s="151"/>
      <c r="BL66" s="152"/>
      <c r="BM66" s="151"/>
      <c r="BN66" s="152"/>
      <c r="BO66" s="151"/>
      <c r="BP66" s="152"/>
      <c r="BQ66" s="151"/>
      <c r="BR66" s="152"/>
      <c r="BS66" s="151"/>
      <c r="BT66" s="152"/>
      <c r="BU66" s="151"/>
      <c r="BV66" s="152"/>
      <c r="BW66" s="151"/>
      <c r="BX66" s="152"/>
      <c r="BY66" s="151"/>
      <c r="BZ66" s="152"/>
      <c r="CA66" s="151"/>
      <c r="CB66" s="152"/>
      <c r="CC66" s="151"/>
      <c r="CD66" s="152"/>
      <c r="CE66" s="151"/>
      <c r="CF66" s="152"/>
      <c r="CG66" s="151"/>
      <c r="CH66" s="152"/>
      <c r="CI66" s="151"/>
      <c r="CJ66" s="152"/>
      <c r="CK66" s="151"/>
      <c r="CL66" s="152"/>
      <c r="CM66" s="151"/>
      <c r="CN66" s="152"/>
      <c r="CO66" s="151"/>
      <c r="CP66" s="152"/>
      <c r="CQ66" s="151"/>
      <c r="CR66" s="152"/>
      <c r="CS66" s="151"/>
      <c r="CT66" s="152"/>
      <c r="CU66" s="151"/>
      <c r="CV66" s="152"/>
      <c r="CW66" s="151"/>
      <c r="CX66" s="152"/>
      <c r="CY66" s="151"/>
      <c r="CZ66" s="152"/>
      <c r="DA66" s="151"/>
      <c r="DB66" s="152"/>
      <c r="DC66" s="151"/>
      <c r="DD66" s="152"/>
      <c r="DE66" s="151"/>
      <c r="DF66" s="152"/>
      <c r="DG66" s="151"/>
      <c r="DH66" s="152"/>
      <c r="DI66" s="151"/>
      <c r="DJ66" s="152"/>
      <c r="DK66" s="151"/>
      <c r="DL66" s="152"/>
      <c r="DM66" s="151"/>
      <c r="DN66" s="152"/>
      <c r="DO66" s="151"/>
      <c r="DP66" s="152"/>
      <c r="DQ66" s="151"/>
      <c r="DR66" s="152"/>
      <c r="DS66" s="151"/>
      <c r="DT66" s="152"/>
      <c r="DU66" s="151"/>
      <c r="DV66" s="152"/>
      <c r="DW66" s="151"/>
      <c r="DX66" s="152"/>
      <c r="DY66" s="151"/>
      <c r="DZ66" s="152"/>
      <c r="EA66" s="151"/>
      <c r="EB66" s="152"/>
      <c r="EC66" s="151"/>
      <c r="ED66" s="152"/>
      <c r="EE66" s="151"/>
      <c r="EF66" s="152"/>
      <c r="EG66" s="151"/>
      <c r="EH66" s="152"/>
      <c r="EI66" s="151"/>
      <c r="EJ66" s="152"/>
      <c r="EK66" s="151"/>
      <c r="EL66" s="152"/>
      <c r="EM66" s="151"/>
      <c r="EN66" s="152"/>
      <c r="EO66" s="151"/>
      <c r="EP66" s="152"/>
      <c r="EQ66" s="151"/>
      <c r="ER66" s="152"/>
      <c r="ES66" s="151"/>
      <c r="ET66" s="152"/>
      <c r="EU66" s="151"/>
      <c r="EV66" s="152"/>
      <c r="EW66" s="151"/>
      <c r="EX66" s="152"/>
      <c r="EY66" s="151"/>
      <c r="EZ66" s="152"/>
      <c r="FA66" s="151"/>
      <c r="FB66" s="152"/>
      <c r="FC66" s="151"/>
      <c r="FD66" s="152"/>
      <c r="FE66" s="151"/>
      <c r="FF66" s="152"/>
      <c r="FG66" s="151"/>
      <c r="FH66" s="152"/>
      <c r="FI66" s="151"/>
      <c r="FJ66" s="152"/>
      <c r="FK66" s="151"/>
      <c r="FL66" s="152"/>
      <c r="FM66" s="151"/>
      <c r="FN66" s="152"/>
      <c r="FO66" s="151"/>
      <c r="FP66" s="152"/>
      <c r="FQ66" s="151"/>
      <c r="FR66" s="152"/>
      <c r="FS66" s="151"/>
      <c r="FT66" s="152"/>
      <c r="FU66" s="151"/>
      <c r="FV66" s="152"/>
      <c r="FW66" s="151"/>
      <c r="FX66" s="152"/>
      <c r="FY66" s="151"/>
      <c r="FZ66" s="152"/>
      <c r="GA66" s="151"/>
      <c r="GB66" s="152"/>
      <c r="GC66" s="151"/>
      <c r="GD66" s="152"/>
      <c r="GE66" s="151"/>
      <c r="GF66" s="152"/>
      <c r="GG66" s="151"/>
      <c r="GH66" s="152"/>
      <c r="GI66" s="151"/>
      <c r="GJ66" s="152"/>
      <c r="GK66" s="151"/>
      <c r="GL66" s="152"/>
      <c r="GM66" s="151"/>
      <c r="GN66" s="152"/>
      <c r="GO66" s="151"/>
      <c r="GP66" s="152"/>
      <c r="GQ66" s="151"/>
      <c r="GR66" s="152"/>
      <c r="GS66" s="151"/>
      <c r="GT66" s="152"/>
      <c r="GU66" s="151"/>
      <c r="GV66" s="152"/>
      <c r="GW66" s="151"/>
      <c r="GX66" s="152"/>
      <c r="GY66" s="151"/>
      <c r="GZ66" s="152"/>
      <c r="HA66" s="151"/>
      <c r="HB66" s="152"/>
      <c r="HC66" s="151"/>
      <c r="HD66" s="152"/>
      <c r="HE66" s="151"/>
      <c r="HF66" s="152"/>
      <c r="HG66" s="151"/>
      <c r="HH66" s="152"/>
      <c r="HI66" s="151"/>
      <c r="HJ66" s="152"/>
      <c r="HK66" s="151"/>
      <c r="HL66" s="152"/>
      <c r="HM66" s="151"/>
      <c r="HN66" s="152"/>
      <c r="HO66" s="151"/>
      <c r="HP66" s="152"/>
      <c r="HQ66" s="151"/>
      <c r="HR66" s="152"/>
      <c r="HS66" s="151"/>
      <c r="HT66" s="152"/>
      <c r="HU66" s="151"/>
      <c r="HV66" s="152"/>
      <c r="HW66" s="151"/>
      <c r="HX66" s="152"/>
      <c r="HY66" s="151"/>
      <c r="HZ66" s="152"/>
      <c r="IA66" s="151"/>
      <c r="IB66" s="152"/>
      <c r="IC66" s="151"/>
      <c r="ID66" s="152"/>
      <c r="IE66" s="151"/>
      <c r="IF66" s="152"/>
      <c r="IG66" s="151"/>
      <c r="IH66" s="152"/>
      <c r="II66" s="151"/>
      <c r="IJ66" s="152"/>
      <c r="IK66" s="151"/>
      <c r="IL66" s="152"/>
      <c r="IM66" s="151"/>
      <c r="IN66" s="152"/>
      <c r="IO66" s="151"/>
      <c r="IP66" s="152"/>
      <c r="IQ66" s="151"/>
      <c r="IR66" s="152"/>
      <c r="IS66" s="151"/>
      <c r="IT66" s="152"/>
      <c r="IU66" s="151"/>
      <c r="IV66" s="152"/>
      <c r="IW66" s="151"/>
      <c r="IX66" s="152"/>
      <c r="IY66" s="151"/>
      <c r="IZ66" s="152"/>
      <c r="JA66" s="151"/>
      <c r="JB66" s="152"/>
      <c r="JC66" s="151"/>
      <c r="JD66" s="152"/>
      <c r="JE66" s="151"/>
      <c r="JF66" s="152"/>
      <c r="JG66" s="151"/>
      <c r="JH66" s="152"/>
      <c r="JI66" s="151"/>
      <c r="JJ66" s="152"/>
      <c r="JK66" s="151"/>
      <c r="JL66" s="152"/>
      <c r="JM66" s="151"/>
      <c r="JN66" s="152"/>
      <c r="JO66" s="151"/>
      <c r="JP66" s="152"/>
      <c r="JQ66" s="151"/>
      <c r="JR66" s="152"/>
      <c r="JS66" s="151"/>
      <c r="JT66" s="152"/>
      <c r="JU66" s="151"/>
      <c r="JV66" s="152"/>
      <c r="JW66" s="151"/>
      <c r="JX66" s="152"/>
      <c r="JY66" s="151"/>
      <c r="JZ66" s="152"/>
      <c r="KA66" s="151"/>
      <c r="KB66" s="152"/>
      <c r="KC66" s="151"/>
      <c r="KD66" s="152"/>
      <c r="KE66" s="151"/>
      <c r="KF66" s="152"/>
      <c r="KG66" s="151"/>
      <c r="KH66" s="152"/>
      <c r="KI66" s="151"/>
      <c r="KJ66" s="152"/>
      <c r="KK66" s="151"/>
      <c r="KL66" s="152"/>
      <c r="KM66" s="151"/>
      <c r="KN66" s="152"/>
      <c r="KO66" s="151"/>
      <c r="KP66" s="152"/>
      <c r="KQ66" s="151"/>
      <c r="KR66" s="152"/>
      <c r="KS66" s="151"/>
      <c r="KT66" s="152"/>
      <c r="KU66" s="151"/>
      <c r="KV66" s="152"/>
      <c r="KW66" s="151"/>
      <c r="KX66" s="152"/>
      <c r="KY66" s="151"/>
      <c r="KZ66" s="152"/>
      <c r="LA66" s="151"/>
      <c r="LB66" s="152"/>
      <c r="LC66" s="151"/>
      <c r="LD66" s="152"/>
      <c r="LE66" s="151"/>
      <c r="LF66" s="152"/>
      <c r="LG66" s="151"/>
      <c r="LH66" s="152"/>
      <c r="LI66" s="151"/>
      <c r="LJ66" s="152"/>
      <c r="LK66" s="151"/>
      <c r="LL66" s="152"/>
      <c r="LM66" s="151"/>
      <c r="LN66" s="152"/>
      <c r="LO66" s="151"/>
      <c r="LP66" s="152"/>
      <c r="LQ66" s="151"/>
      <c r="LR66" s="152"/>
      <c r="LS66" s="151"/>
      <c r="LT66" s="152"/>
      <c r="LU66" s="151"/>
      <c r="LV66" s="152"/>
      <c r="LW66" s="151"/>
      <c r="LX66" s="152"/>
      <c r="LY66" s="151"/>
      <c r="LZ66" s="152"/>
      <c r="MA66" s="151"/>
      <c r="MB66" s="152"/>
      <c r="MC66" s="151"/>
      <c r="MD66" s="152"/>
      <c r="ME66" s="151"/>
      <c r="MF66" s="152"/>
      <c r="MG66" s="151"/>
      <c r="MH66" s="152"/>
      <c r="MI66" s="151"/>
      <c r="MJ66" s="152"/>
      <c r="MK66" s="151"/>
      <c r="ML66" s="152"/>
      <c r="MM66" s="151"/>
      <c r="MN66" s="152"/>
      <c r="MO66" s="151"/>
      <c r="MP66" s="152"/>
      <c r="MQ66" s="151"/>
      <c r="MR66" s="152"/>
      <c r="MS66" s="151"/>
      <c r="MT66" s="152"/>
      <c r="MU66" s="151"/>
      <c r="MV66" s="152"/>
      <c r="MW66" s="151"/>
      <c r="MX66" s="152"/>
      <c r="MY66" s="151"/>
      <c r="MZ66" s="152"/>
      <c r="NA66" s="151"/>
      <c r="NB66" s="152"/>
      <c r="NC66" s="151"/>
      <c r="ND66" s="152"/>
      <c r="NE66" s="151"/>
      <c r="NF66" s="152"/>
      <c r="NG66" s="151"/>
      <c r="NH66" s="152"/>
      <c r="NI66" s="151"/>
      <c r="NJ66" s="152"/>
      <c r="NK66" s="151"/>
      <c r="NL66" s="152"/>
      <c r="NM66" s="151"/>
      <c r="NN66" s="152"/>
      <c r="NO66" s="151"/>
      <c r="NP66" s="152"/>
      <c r="NQ66" s="151"/>
      <c r="NR66" s="152"/>
      <c r="NS66" s="151"/>
      <c r="NT66" s="152"/>
      <c r="NU66" s="151"/>
      <c r="NV66" s="152"/>
      <c r="NW66" s="151"/>
      <c r="NX66" s="152"/>
      <c r="NY66" s="151"/>
      <c r="NZ66" s="152"/>
      <c r="OA66" s="151"/>
      <c r="OB66" s="152"/>
      <c r="OC66" s="151"/>
      <c r="OD66" s="152"/>
      <c r="OE66" s="151"/>
      <c r="OF66" s="152"/>
      <c r="OG66" s="151"/>
      <c r="OH66" s="152"/>
      <c r="OI66" s="151"/>
      <c r="OJ66" s="152"/>
      <c r="OK66" s="151"/>
      <c r="OL66" s="152"/>
      <c r="OM66" s="151"/>
      <c r="ON66" s="152"/>
      <c r="OO66" s="151"/>
      <c r="OP66" s="152"/>
      <c r="OQ66" s="151"/>
      <c r="OR66" s="152"/>
      <c r="OS66" s="151"/>
      <c r="OT66" s="152"/>
      <c r="OU66" s="151"/>
      <c r="OV66" s="152"/>
      <c r="OW66" s="151"/>
      <c r="OX66" s="152"/>
      <c r="OY66" s="151"/>
      <c r="OZ66" s="152"/>
      <c r="PA66" s="151"/>
      <c r="PB66" s="152"/>
      <c r="PC66" s="151"/>
      <c r="PD66" s="152"/>
      <c r="PE66" s="151"/>
      <c r="PF66" s="152"/>
      <c r="PG66" s="151"/>
      <c r="PH66" s="152"/>
      <c r="PI66" s="151"/>
      <c r="PJ66" s="152"/>
      <c r="PK66" s="151"/>
      <c r="PL66" s="152"/>
      <c r="PM66" s="151"/>
      <c r="PN66" s="152"/>
      <c r="PO66" s="151"/>
      <c r="PP66" s="152"/>
      <c r="PQ66" s="151"/>
      <c r="PR66" s="152"/>
      <c r="PS66" s="151"/>
      <c r="PT66" s="152"/>
      <c r="PU66" s="151"/>
      <c r="PV66" s="152"/>
      <c r="PW66" s="151"/>
      <c r="PX66" s="152"/>
      <c r="PY66" s="151"/>
      <c r="PZ66" s="152"/>
      <c r="QA66" s="151"/>
      <c r="QB66" s="152"/>
      <c r="QC66" s="151"/>
      <c r="QD66" s="152"/>
      <c r="QE66" s="151"/>
      <c r="QF66" s="152"/>
      <c r="QG66" s="151"/>
      <c r="QH66" s="152"/>
      <c r="QI66" s="151"/>
      <c r="QJ66" s="152"/>
      <c r="QK66" s="151"/>
      <c r="QL66" s="152"/>
      <c r="QM66" s="151"/>
      <c r="QN66" s="152"/>
      <c r="QO66" s="151"/>
      <c r="QP66" s="152"/>
      <c r="QQ66" s="151"/>
      <c r="QR66" s="152"/>
      <c r="QS66" s="151"/>
      <c r="QT66" s="152"/>
      <c r="QU66" s="151"/>
      <c r="QV66" s="152"/>
      <c r="QW66" s="151"/>
      <c r="QX66" s="152"/>
      <c r="QY66" s="151"/>
      <c r="QZ66" s="152"/>
      <c r="RA66" s="151"/>
      <c r="RB66" s="152"/>
      <c r="RC66" s="151"/>
      <c r="RD66" s="152"/>
      <c r="RE66" s="151"/>
      <c r="RF66" s="152"/>
      <c r="RG66" s="151"/>
      <c r="RH66" s="152"/>
      <c r="RI66" s="151"/>
      <c r="RJ66" s="152"/>
      <c r="RK66" s="151"/>
      <c r="RL66" s="152"/>
      <c r="RM66" s="151"/>
      <c r="RN66" s="152"/>
      <c r="RO66" s="151"/>
      <c r="RP66" s="152"/>
      <c r="RQ66" s="151"/>
      <c r="RR66" s="152"/>
      <c r="RS66" s="151"/>
      <c r="RT66" s="152"/>
      <c r="RU66" s="151"/>
      <c r="RV66" s="152"/>
      <c r="RW66" s="151"/>
      <c r="RX66" s="152"/>
      <c r="RY66" s="151"/>
      <c r="RZ66" s="152"/>
      <c r="SA66" s="151"/>
      <c r="SB66" s="152"/>
      <c r="SC66" s="151"/>
      <c r="SD66" s="152"/>
      <c r="SE66" s="151"/>
      <c r="SF66" s="152"/>
      <c r="SG66" s="151"/>
      <c r="SH66" s="152"/>
      <c r="SI66" s="151"/>
      <c r="SJ66" s="152"/>
      <c r="SK66" s="151"/>
      <c r="SL66" s="152"/>
      <c r="SM66" s="151"/>
      <c r="SN66" s="152"/>
      <c r="SO66" s="151"/>
      <c r="SP66" s="152"/>
      <c r="SQ66" s="151"/>
      <c r="SR66" s="152"/>
      <c r="SS66" s="151"/>
      <c r="ST66" s="152"/>
      <c r="SU66" s="151"/>
      <c r="SV66" s="152"/>
      <c r="SW66" s="151"/>
      <c r="SX66" s="152"/>
      <c r="SY66" s="151"/>
      <c r="SZ66" s="152"/>
      <c r="TA66" s="151"/>
      <c r="TB66" s="152"/>
      <c r="TC66" s="151"/>
      <c r="TD66" s="152"/>
      <c r="TE66" s="151"/>
      <c r="TF66" s="152"/>
      <c r="TG66" s="151"/>
      <c r="TH66" s="152"/>
      <c r="TI66" s="151"/>
      <c r="TJ66" s="152"/>
      <c r="TK66" s="151"/>
      <c r="TL66" s="152"/>
      <c r="TM66" s="151"/>
      <c r="TN66" s="152"/>
      <c r="TO66" s="151"/>
      <c r="TP66" s="152"/>
      <c r="TQ66" s="151"/>
      <c r="TR66" s="152"/>
      <c r="TS66" s="151"/>
      <c r="TT66" s="152"/>
      <c r="TU66" s="151"/>
      <c r="TV66" s="152"/>
      <c r="TW66" s="151"/>
      <c r="TX66" s="152"/>
      <c r="TY66" s="151"/>
      <c r="TZ66" s="152"/>
      <c r="UA66" s="151"/>
      <c r="UB66" s="152"/>
      <c r="UC66" s="151"/>
      <c r="UD66" s="152"/>
      <c r="UE66" s="151"/>
      <c r="UF66" s="152"/>
      <c r="UG66" s="151"/>
      <c r="UH66" s="152"/>
      <c r="UI66" s="151"/>
      <c r="UJ66" s="152"/>
      <c r="UK66" s="151"/>
      <c r="UL66" s="152"/>
      <c r="UM66" s="151"/>
      <c r="UN66" s="152"/>
      <c r="UO66" s="151"/>
      <c r="UP66" s="152"/>
      <c r="UQ66" s="151"/>
      <c r="UR66" s="152"/>
      <c r="US66" s="151"/>
      <c r="UT66" s="152"/>
      <c r="UU66" s="151"/>
      <c r="UV66" s="152"/>
      <c r="UW66" s="151"/>
      <c r="UX66" s="152"/>
      <c r="UY66" s="151"/>
      <c r="UZ66" s="152"/>
      <c r="VA66" s="151"/>
      <c r="VB66" s="152"/>
      <c r="VC66" s="151"/>
      <c r="VD66" s="152"/>
      <c r="VE66" s="151"/>
      <c r="VF66" s="152"/>
      <c r="VG66" s="151"/>
      <c r="VH66" s="152"/>
      <c r="VI66" s="151"/>
      <c r="VJ66" s="152"/>
      <c r="VK66" s="151"/>
      <c r="VL66" s="152"/>
      <c r="VM66" s="151"/>
      <c r="VN66" s="152"/>
      <c r="VO66" s="151"/>
      <c r="VP66" s="152"/>
      <c r="VQ66" s="151"/>
      <c r="VR66" s="152"/>
      <c r="VS66" s="151"/>
      <c r="VT66" s="152"/>
      <c r="VU66" s="151"/>
      <c r="VV66" s="152"/>
      <c r="VW66" s="151"/>
      <c r="VX66" s="152"/>
      <c r="VY66" s="151"/>
      <c r="VZ66" s="152"/>
      <c r="WA66" s="151"/>
      <c r="WB66" s="152"/>
      <c r="WC66" s="151"/>
      <c r="WD66" s="152"/>
      <c r="WE66" s="151"/>
      <c r="WF66" s="152"/>
      <c r="WG66" s="151"/>
      <c r="WH66" s="152"/>
      <c r="WI66" s="151"/>
      <c r="WJ66" s="152"/>
      <c r="WK66" s="151"/>
      <c r="WL66" s="152"/>
      <c r="WM66" s="151"/>
      <c r="WN66" s="152"/>
      <c r="WO66" s="151"/>
      <c r="WP66" s="152"/>
      <c r="WQ66" s="151"/>
      <c r="WR66" s="152"/>
      <c r="WS66" s="151"/>
      <c r="WT66" s="152"/>
      <c r="WU66" s="151"/>
      <c r="WV66" s="152"/>
      <c r="WW66" s="151"/>
      <c r="WX66" s="152"/>
      <c r="WY66" s="151"/>
      <c r="WZ66" s="152"/>
      <c r="XA66" s="151"/>
      <c r="XB66" s="152"/>
      <c r="XC66" s="151"/>
      <c r="XD66" s="152"/>
      <c r="XE66" s="151"/>
      <c r="XF66" s="152"/>
      <c r="XG66" s="151"/>
      <c r="XH66" s="152"/>
      <c r="XI66" s="151"/>
      <c r="XJ66" s="152"/>
      <c r="XK66" s="151"/>
      <c r="XL66" s="152"/>
      <c r="XM66" s="151"/>
      <c r="XN66" s="152"/>
      <c r="XO66" s="151"/>
      <c r="XP66" s="152"/>
      <c r="XQ66" s="151"/>
      <c r="XR66" s="152"/>
      <c r="XS66" s="151"/>
      <c r="XT66" s="152"/>
      <c r="XU66" s="151"/>
      <c r="XV66" s="152"/>
      <c r="XW66" s="151"/>
      <c r="XX66" s="152"/>
      <c r="XY66" s="151"/>
      <c r="XZ66" s="152"/>
      <c r="YA66" s="151"/>
      <c r="YB66" s="152"/>
      <c r="YC66" s="151"/>
      <c r="YD66" s="152"/>
      <c r="YE66" s="151"/>
      <c r="YF66" s="152"/>
      <c r="YG66" s="151"/>
      <c r="YH66" s="152"/>
      <c r="YI66" s="151"/>
    </row>
    <row r="67" spans="1:659" x14ac:dyDescent="0.25">
      <c r="A67" s="186" t="str">
        <f>IF(INFO_VEHICULES!H33="","",INFO_VEHICULES!H33)</f>
        <v>USS</v>
      </c>
      <c r="B67" s="184">
        <f>IF(INFO_VEHICULES!B33="","",INFO_VEHICULES!B33)</f>
        <v>6015</v>
      </c>
      <c r="C67" s="184" t="str">
        <f>IF(INFO_VEHICULES!C33="","",INFO_VEHICULES!C33)</f>
        <v>DW-920-LL</v>
      </c>
      <c r="D67" s="182" t="str">
        <f>IF(INFO_VEHICULES!E33="","",INFO_VEHICULES!E33)</f>
        <v>IVECO MAGELYS SFR2</v>
      </c>
      <c r="E67" s="180">
        <f>IF(INFO_VEHICULES!C33="","",IF(INFO_VEHICULES!D33="","non rensiegner",INFO_VEHICULES!D33))</f>
        <v>53</v>
      </c>
      <c r="F67" s="152"/>
      <c r="G67" s="151" t="str">
        <f>IF([2]BD!AD64=1,VLOOKUP(CONCATENATE(F65,[2]INFO_VEHICULES!A63),[2]BD!AA64:AB10062,2),"")</f>
        <v/>
      </c>
      <c r="H67" s="152"/>
      <c r="I67" s="151"/>
      <c r="J67" s="152"/>
      <c r="K67" s="151"/>
      <c r="L67" s="152"/>
      <c r="M67" s="151"/>
      <c r="N67" s="152"/>
      <c r="O67" s="151"/>
      <c r="P67" s="152"/>
      <c r="Q67" s="151"/>
      <c r="R67" s="152"/>
      <c r="S67" s="151"/>
      <c r="T67" s="152"/>
      <c r="U67" s="151"/>
      <c r="V67" s="152"/>
      <c r="W67" s="151"/>
      <c r="X67" s="152"/>
      <c r="Y67" s="151"/>
      <c r="Z67" s="152"/>
      <c r="AA67" s="151"/>
      <c r="AB67" s="152"/>
      <c r="AC67" s="151"/>
      <c r="AD67" s="152"/>
      <c r="AE67" s="151"/>
      <c r="AF67" s="152"/>
      <c r="AG67" s="151"/>
      <c r="AH67" s="152"/>
      <c r="AI67" s="151"/>
      <c r="AJ67" s="152"/>
      <c r="AK67" s="151"/>
      <c r="AL67" s="152"/>
      <c r="AM67" s="151"/>
      <c r="AN67" s="152"/>
      <c r="AO67" s="151"/>
      <c r="AP67" s="152"/>
      <c r="AQ67" s="151"/>
      <c r="AR67" s="152"/>
      <c r="AS67" s="151"/>
      <c r="AT67" s="152"/>
      <c r="AU67" s="151"/>
      <c r="AV67" s="152"/>
      <c r="AW67" s="151"/>
      <c r="AX67" s="152"/>
      <c r="AY67" s="151"/>
      <c r="AZ67" s="152"/>
      <c r="BA67" s="151"/>
      <c r="BB67" s="152"/>
      <c r="BC67" s="151"/>
      <c r="BD67" s="152"/>
      <c r="BE67" s="151"/>
      <c r="BF67" s="152"/>
      <c r="BG67" s="151"/>
      <c r="BH67" s="152"/>
      <c r="BI67" s="151"/>
      <c r="BJ67" s="152"/>
      <c r="BK67" s="151"/>
      <c r="BL67" s="152"/>
      <c r="BM67" s="151"/>
      <c r="BN67" s="152"/>
      <c r="BO67" s="151"/>
      <c r="BP67" s="152"/>
      <c r="BQ67" s="151"/>
      <c r="BR67" s="152"/>
      <c r="BS67" s="151"/>
      <c r="BT67" s="152"/>
      <c r="BU67" s="151"/>
      <c r="BV67" s="152"/>
      <c r="BW67" s="151"/>
      <c r="BX67" s="152"/>
      <c r="BY67" s="151"/>
      <c r="BZ67" s="152"/>
      <c r="CA67" s="151"/>
      <c r="CB67" s="152"/>
      <c r="CC67" s="151"/>
      <c r="CD67" s="152"/>
      <c r="CE67" s="151"/>
      <c r="CF67" s="152"/>
      <c r="CG67" s="151"/>
      <c r="CH67" s="152"/>
      <c r="CI67" s="151"/>
      <c r="CJ67" s="152"/>
      <c r="CK67" s="151"/>
      <c r="CL67" s="152"/>
      <c r="CM67" s="151"/>
      <c r="CN67" s="152"/>
      <c r="CO67" s="151"/>
      <c r="CP67" s="152"/>
      <c r="CQ67" s="151"/>
      <c r="CR67" s="152"/>
      <c r="CS67" s="151"/>
      <c r="CT67" s="152"/>
      <c r="CU67" s="151"/>
      <c r="CV67" s="152"/>
      <c r="CW67" s="151"/>
      <c r="CX67" s="152"/>
      <c r="CY67" s="151"/>
      <c r="CZ67" s="152"/>
      <c r="DA67" s="151"/>
      <c r="DB67" s="152"/>
      <c r="DC67" s="151"/>
      <c r="DD67" s="152"/>
      <c r="DE67" s="151"/>
      <c r="DF67" s="152"/>
      <c r="DG67" s="151"/>
      <c r="DH67" s="152"/>
      <c r="DI67" s="151"/>
      <c r="DJ67" s="152"/>
      <c r="DK67" s="151"/>
      <c r="DL67" s="152"/>
      <c r="DM67" s="151"/>
      <c r="DN67" s="152"/>
      <c r="DO67" s="151"/>
      <c r="DP67" s="152"/>
      <c r="DQ67" s="151"/>
      <c r="DR67" s="152"/>
      <c r="DS67" s="151"/>
      <c r="DT67" s="152"/>
      <c r="DU67" s="151"/>
      <c r="DV67" s="152"/>
      <c r="DW67" s="151"/>
      <c r="DX67" s="152"/>
      <c r="DY67" s="151"/>
      <c r="DZ67" s="152"/>
      <c r="EA67" s="151"/>
      <c r="EB67" s="152"/>
      <c r="EC67" s="151"/>
      <c r="ED67" s="152"/>
      <c r="EE67" s="151"/>
      <c r="EF67" s="152"/>
      <c r="EG67" s="151"/>
      <c r="EH67" s="152"/>
      <c r="EI67" s="151"/>
      <c r="EJ67" s="152"/>
      <c r="EK67" s="151"/>
      <c r="EL67" s="152"/>
      <c r="EM67" s="151"/>
      <c r="EN67" s="152"/>
      <c r="EO67" s="151"/>
      <c r="EP67" s="152"/>
      <c r="EQ67" s="151"/>
      <c r="ER67" s="152"/>
      <c r="ES67" s="151"/>
      <c r="ET67" s="152"/>
      <c r="EU67" s="151"/>
      <c r="EV67" s="152"/>
      <c r="EW67" s="151"/>
      <c r="EX67" s="152"/>
      <c r="EY67" s="151"/>
      <c r="EZ67" s="152"/>
      <c r="FA67" s="151"/>
      <c r="FB67" s="152"/>
      <c r="FC67" s="151"/>
      <c r="FD67" s="152"/>
      <c r="FE67" s="151"/>
      <c r="FF67" s="152"/>
      <c r="FG67" s="151"/>
      <c r="FH67" s="152"/>
      <c r="FI67" s="151"/>
      <c r="FJ67" s="152"/>
      <c r="FK67" s="151"/>
      <c r="FL67" s="152"/>
      <c r="FM67" s="151"/>
      <c r="FN67" s="152"/>
      <c r="FO67" s="151"/>
      <c r="FP67" s="152"/>
      <c r="FQ67" s="151"/>
      <c r="FR67" s="152"/>
      <c r="FS67" s="151"/>
      <c r="FT67" s="152"/>
      <c r="FU67" s="151"/>
      <c r="FV67" s="152"/>
      <c r="FW67" s="151"/>
      <c r="FX67" s="152"/>
      <c r="FY67" s="151"/>
      <c r="FZ67" s="152"/>
      <c r="GA67" s="151"/>
      <c r="GB67" s="152"/>
      <c r="GC67" s="151"/>
      <c r="GD67" s="152"/>
      <c r="GE67" s="151"/>
      <c r="GF67" s="152"/>
      <c r="GG67" s="151"/>
      <c r="GH67" s="152"/>
      <c r="GI67" s="151"/>
      <c r="GJ67" s="152"/>
      <c r="GK67" s="151"/>
      <c r="GL67" s="152"/>
      <c r="GM67" s="151"/>
      <c r="GN67" s="152"/>
      <c r="GO67" s="151"/>
      <c r="GP67" s="152"/>
      <c r="GQ67" s="151"/>
      <c r="GR67" s="152"/>
      <c r="GS67" s="151"/>
      <c r="GT67" s="152"/>
      <c r="GU67" s="151"/>
      <c r="GV67" s="152"/>
      <c r="GW67" s="151"/>
      <c r="GX67" s="152"/>
      <c r="GY67" s="151"/>
      <c r="GZ67" s="152"/>
      <c r="HA67" s="151"/>
      <c r="HB67" s="152"/>
      <c r="HC67" s="151"/>
      <c r="HD67" s="152"/>
      <c r="HE67" s="151"/>
      <c r="HF67" s="152"/>
      <c r="HG67" s="151"/>
      <c r="HH67" s="152"/>
      <c r="HI67" s="151"/>
      <c r="HJ67" s="152"/>
      <c r="HK67" s="151"/>
      <c r="HL67" s="152"/>
      <c r="HM67" s="151"/>
      <c r="HN67" s="152"/>
      <c r="HO67" s="151"/>
      <c r="HP67" s="152"/>
      <c r="HQ67" s="151"/>
      <c r="HR67" s="152"/>
      <c r="HS67" s="151"/>
      <c r="HT67" s="152"/>
      <c r="HU67" s="151"/>
      <c r="HV67" s="152"/>
      <c r="HW67" s="151"/>
      <c r="HX67" s="152"/>
      <c r="HY67" s="151"/>
      <c r="HZ67" s="152"/>
      <c r="IA67" s="151"/>
      <c r="IB67" s="152"/>
      <c r="IC67" s="151"/>
      <c r="ID67" s="152"/>
      <c r="IE67" s="151"/>
      <c r="IF67" s="152"/>
      <c r="IG67" s="151"/>
      <c r="IH67" s="152"/>
      <c r="II67" s="151"/>
      <c r="IJ67" s="152"/>
      <c r="IK67" s="151"/>
      <c r="IL67" s="152"/>
      <c r="IM67" s="151"/>
      <c r="IN67" s="152"/>
      <c r="IO67" s="151"/>
      <c r="IP67" s="152"/>
      <c r="IQ67" s="151"/>
      <c r="IR67" s="152"/>
      <c r="IS67" s="151"/>
      <c r="IT67" s="152"/>
      <c r="IU67" s="151"/>
      <c r="IV67" s="152"/>
      <c r="IW67" s="151"/>
      <c r="IX67" s="152"/>
      <c r="IY67" s="151"/>
      <c r="IZ67" s="152"/>
      <c r="JA67" s="151"/>
      <c r="JB67" s="152"/>
      <c r="JC67" s="151"/>
      <c r="JD67" s="152"/>
      <c r="JE67" s="151"/>
      <c r="JF67" s="152"/>
      <c r="JG67" s="151"/>
      <c r="JH67" s="152"/>
      <c r="JI67" s="151"/>
      <c r="JJ67" s="152"/>
      <c r="JK67" s="151"/>
      <c r="JL67" s="152"/>
      <c r="JM67" s="151"/>
      <c r="JN67" s="152"/>
      <c r="JO67" s="151"/>
      <c r="JP67" s="152"/>
      <c r="JQ67" s="151"/>
      <c r="JR67" s="152"/>
      <c r="JS67" s="151"/>
      <c r="JT67" s="152"/>
      <c r="JU67" s="151"/>
      <c r="JV67" s="152"/>
      <c r="JW67" s="151"/>
      <c r="JX67" s="152"/>
      <c r="JY67" s="151"/>
      <c r="JZ67" s="152"/>
      <c r="KA67" s="151"/>
      <c r="KB67" s="152"/>
      <c r="KC67" s="151"/>
      <c r="KD67" s="152"/>
      <c r="KE67" s="151"/>
      <c r="KF67" s="152"/>
      <c r="KG67" s="151"/>
      <c r="KH67" s="152"/>
      <c r="KI67" s="151"/>
      <c r="KJ67" s="152"/>
      <c r="KK67" s="151"/>
      <c r="KL67" s="152"/>
      <c r="KM67" s="151"/>
      <c r="KN67" s="152"/>
      <c r="KO67" s="151"/>
      <c r="KP67" s="152"/>
      <c r="KQ67" s="151"/>
      <c r="KR67" s="152"/>
      <c r="KS67" s="151"/>
      <c r="KT67" s="152"/>
      <c r="KU67" s="151"/>
      <c r="KV67" s="152"/>
      <c r="KW67" s="151"/>
      <c r="KX67" s="152"/>
      <c r="KY67" s="151"/>
      <c r="KZ67" s="152"/>
      <c r="LA67" s="151"/>
      <c r="LB67" s="152"/>
      <c r="LC67" s="151"/>
      <c r="LD67" s="152"/>
      <c r="LE67" s="151"/>
      <c r="LF67" s="152"/>
      <c r="LG67" s="151"/>
      <c r="LH67" s="152"/>
      <c r="LI67" s="151"/>
      <c r="LJ67" s="152"/>
      <c r="LK67" s="151"/>
      <c r="LL67" s="152"/>
      <c r="LM67" s="151"/>
      <c r="LN67" s="152"/>
      <c r="LO67" s="151"/>
      <c r="LP67" s="152"/>
      <c r="LQ67" s="151"/>
      <c r="LR67" s="152"/>
      <c r="LS67" s="151"/>
      <c r="LT67" s="152"/>
      <c r="LU67" s="151"/>
      <c r="LV67" s="152"/>
      <c r="LW67" s="151"/>
      <c r="LX67" s="152"/>
      <c r="LY67" s="151"/>
      <c r="LZ67" s="152"/>
      <c r="MA67" s="151"/>
      <c r="MB67" s="152"/>
      <c r="MC67" s="151"/>
      <c r="MD67" s="152"/>
      <c r="ME67" s="151"/>
      <c r="MF67" s="152"/>
      <c r="MG67" s="151"/>
      <c r="MH67" s="152"/>
      <c r="MI67" s="151"/>
      <c r="MJ67" s="152"/>
      <c r="MK67" s="151"/>
      <c r="ML67" s="152"/>
      <c r="MM67" s="151"/>
      <c r="MN67" s="152"/>
      <c r="MO67" s="151"/>
      <c r="MP67" s="152"/>
      <c r="MQ67" s="151"/>
      <c r="MR67" s="152"/>
      <c r="MS67" s="151"/>
      <c r="MT67" s="152"/>
      <c r="MU67" s="151"/>
      <c r="MV67" s="152"/>
      <c r="MW67" s="151"/>
      <c r="MX67" s="152"/>
      <c r="MY67" s="151"/>
      <c r="MZ67" s="152"/>
      <c r="NA67" s="151"/>
      <c r="NB67" s="152"/>
      <c r="NC67" s="151"/>
      <c r="ND67" s="152"/>
      <c r="NE67" s="151"/>
      <c r="NF67" s="152"/>
      <c r="NG67" s="151"/>
      <c r="NH67" s="152"/>
      <c r="NI67" s="151"/>
      <c r="NJ67" s="152"/>
      <c r="NK67" s="151"/>
      <c r="NL67" s="152"/>
      <c r="NM67" s="151"/>
      <c r="NN67" s="152"/>
      <c r="NO67" s="151"/>
      <c r="NP67" s="152"/>
      <c r="NQ67" s="151"/>
      <c r="NR67" s="152"/>
      <c r="NS67" s="151"/>
      <c r="NT67" s="152"/>
      <c r="NU67" s="151"/>
      <c r="NV67" s="152"/>
      <c r="NW67" s="151"/>
      <c r="NX67" s="152"/>
      <c r="NY67" s="151"/>
      <c r="NZ67" s="152"/>
      <c r="OA67" s="151"/>
      <c r="OB67" s="152"/>
      <c r="OC67" s="151"/>
      <c r="OD67" s="152"/>
      <c r="OE67" s="151"/>
      <c r="OF67" s="152"/>
      <c r="OG67" s="151"/>
      <c r="OH67" s="152"/>
      <c r="OI67" s="151"/>
      <c r="OJ67" s="152"/>
      <c r="OK67" s="151"/>
      <c r="OL67" s="152"/>
      <c r="OM67" s="151"/>
      <c r="ON67" s="152"/>
      <c r="OO67" s="151"/>
      <c r="OP67" s="152"/>
      <c r="OQ67" s="151"/>
      <c r="OR67" s="152"/>
      <c r="OS67" s="151"/>
      <c r="OT67" s="152"/>
      <c r="OU67" s="151"/>
      <c r="OV67" s="152"/>
      <c r="OW67" s="151"/>
      <c r="OX67" s="152"/>
      <c r="OY67" s="151"/>
      <c r="OZ67" s="152"/>
      <c r="PA67" s="151"/>
      <c r="PB67" s="152"/>
      <c r="PC67" s="151"/>
      <c r="PD67" s="152"/>
      <c r="PE67" s="151"/>
      <c r="PF67" s="152"/>
      <c r="PG67" s="151"/>
      <c r="PH67" s="152"/>
      <c r="PI67" s="151"/>
      <c r="PJ67" s="152"/>
      <c r="PK67" s="151"/>
      <c r="PL67" s="152"/>
      <c r="PM67" s="151"/>
      <c r="PN67" s="152"/>
      <c r="PO67" s="151"/>
      <c r="PP67" s="152"/>
      <c r="PQ67" s="151"/>
      <c r="PR67" s="152"/>
      <c r="PS67" s="151"/>
      <c r="PT67" s="152"/>
      <c r="PU67" s="151"/>
      <c r="PV67" s="152"/>
      <c r="PW67" s="151"/>
      <c r="PX67" s="152"/>
      <c r="PY67" s="151"/>
      <c r="PZ67" s="152"/>
      <c r="QA67" s="151"/>
      <c r="QB67" s="152"/>
      <c r="QC67" s="151"/>
      <c r="QD67" s="152"/>
      <c r="QE67" s="151"/>
      <c r="QF67" s="152"/>
      <c r="QG67" s="151"/>
      <c r="QH67" s="152"/>
      <c r="QI67" s="151"/>
      <c r="QJ67" s="152"/>
      <c r="QK67" s="151"/>
      <c r="QL67" s="152"/>
      <c r="QM67" s="151"/>
      <c r="QN67" s="152"/>
      <c r="QO67" s="151"/>
      <c r="QP67" s="152"/>
      <c r="QQ67" s="151"/>
      <c r="QR67" s="152"/>
      <c r="QS67" s="151"/>
      <c r="QT67" s="152"/>
      <c r="QU67" s="151"/>
      <c r="QV67" s="152"/>
      <c r="QW67" s="151"/>
      <c r="QX67" s="152"/>
      <c r="QY67" s="151"/>
      <c r="QZ67" s="152"/>
      <c r="RA67" s="151"/>
      <c r="RB67" s="152"/>
      <c r="RC67" s="151"/>
      <c r="RD67" s="152"/>
      <c r="RE67" s="151"/>
      <c r="RF67" s="152"/>
      <c r="RG67" s="151"/>
      <c r="RH67" s="152"/>
      <c r="RI67" s="151"/>
      <c r="RJ67" s="152"/>
      <c r="RK67" s="151"/>
      <c r="RL67" s="152"/>
      <c r="RM67" s="151"/>
      <c r="RN67" s="152"/>
      <c r="RO67" s="151"/>
      <c r="RP67" s="152"/>
      <c r="RQ67" s="151"/>
      <c r="RR67" s="152"/>
      <c r="RS67" s="151"/>
      <c r="RT67" s="152"/>
      <c r="RU67" s="151"/>
      <c r="RV67" s="152"/>
      <c r="RW67" s="151"/>
      <c r="RX67" s="152"/>
      <c r="RY67" s="151"/>
      <c r="RZ67" s="152"/>
      <c r="SA67" s="151"/>
      <c r="SB67" s="152"/>
      <c r="SC67" s="151"/>
      <c r="SD67" s="152"/>
      <c r="SE67" s="151"/>
      <c r="SF67" s="152"/>
      <c r="SG67" s="151"/>
      <c r="SH67" s="152"/>
      <c r="SI67" s="151"/>
      <c r="SJ67" s="152"/>
      <c r="SK67" s="151"/>
      <c r="SL67" s="152"/>
      <c r="SM67" s="151"/>
      <c r="SN67" s="152"/>
      <c r="SO67" s="151"/>
      <c r="SP67" s="152"/>
      <c r="SQ67" s="151"/>
      <c r="SR67" s="152"/>
      <c r="SS67" s="151"/>
      <c r="ST67" s="152"/>
      <c r="SU67" s="151"/>
      <c r="SV67" s="152"/>
      <c r="SW67" s="151"/>
      <c r="SX67" s="152"/>
      <c r="SY67" s="151"/>
      <c r="SZ67" s="152"/>
      <c r="TA67" s="151"/>
      <c r="TB67" s="152"/>
      <c r="TC67" s="151"/>
      <c r="TD67" s="152"/>
      <c r="TE67" s="151"/>
      <c r="TF67" s="152"/>
      <c r="TG67" s="151"/>
      <c r="TH67" s="152"/>
      <c r="TI67" s="151"/>
      <c r="TJ67" s="152"/>
      <c r="TK67" s="151"/>
      <c r="TL67" s="152"/>
      <c r="TM67" s="151"/>
      <c r="TN67" s="152"/>
      <c r="TO67" s="151"/>
      <c r="TP67" s="152"/>
      <c r="TQ67" s="151"/>
      <c r="TR67" s="152"/>
      <c r="TS67" s="151"/>
      <c r="TT67" s="152"/>
      <c r="TU67" s="151"/>
      <c r="TV67" s="152"/>
      <c r="TW67" s="151"/>
      <c r="TX67" s="152"/>
      <c r="TY67" s="151"/>
      <c r="TZ67" s="152"/>
      <c r="UA67" s="151"/>
      <c r="UB67" s="152"/>
      <c r="UC67" s="151"/>
      <c r="UD67" s="152"/>
      <c r="UE67" s="151"/>
      <c r="UF67" s="152"/>
      <c r="UG67" s="151"/>
      <c r="UH67" s="152"/>
      <c r="UI67" s="151"/>
      <c r="UJ67" s="152"/>
      <c r="UK67" s="151"/>
      <c r="UL67" s="152"/>
      <c r="UM67" s="151"/>
      <c r="UN67" s="152"/>
      <c r="UO67" s="151"/>
      <c r="UP67" s="152"/>
      <c r="UQ67" s="151"/>
      <c r="UR67" s="152"/>
      <c r="US67" s="151"/>
      <c r="UT67" s="152"/>
      <c r="UU67" s="151"/>
      <c r="UV67" s="152"/>
      <c r="UW67" s="151"/>
      <c r="UX67" s="152"/>
      <c r="UY67" s="151"/>
      <c r="UZ67" s="152"/>
      <c r="VA67" s="151"/>
      <c r="VB67" s="152"/>
      <c r="VC67" s="151"/>
      <c r="VD67" s="152"/>
      <c r="VE67" s="151"/>
      <c r="VF67" s="152"/>
      <c r="VG67" s="151"/>
      <c r="VH67" s="152"/>
      <c r="VI67" s="151"/>
      <c r="VJ67" s="152"/>
      <c r="VK67" s="151"/>
      <c r="VL67" s="152"/>
      <c r="VM67" s="151"/>
      <c r="VN67" s="152"/>
      <c r="VO67" s="151"/>
      <c r="VP67" s="152"/>
      <c r="VQ67" s="151"/>
      <c r="VR67" s="152"/>
      <c r="VS67" s="151"/>
      <c r="VT67" s="152"/>
      <c r="VU67" s="151"/>
      <c r="VV67" s="152"/>
      <c r="VW67" s="151"/>
      <c r="VX67" s="152"/>
      <c r="VY67" s="151"/>
      <c r="VZ67" s="152"/>
      <c r="WA67" s="151"/>
      <c r="WB67" s="152"/>
      <c r="WC67" s="151"/>
      <c r="WD67" s="152"/>
      <c r="WE67" s="151"/>
      <c r="WF67" s="152"/>
      <c r="WG67" s="151"/>
      <c r="WH67" s="152"/>
      <c r="WI67" s="151"/>
      <c r="WJ67" s="152"/>
      <c r="WK67" s="151"/>
      <c r="WL67" s="152"/>
      <c r="WM67" s="151"/>
      <c r="WN67" s="152"/>
      <c r="WO67" s="151"/>
      <c r="WP67" s="152"/>
      <c r="WQ67" s="151"/>
      <c r="WR67" s="152"/>
      <c r="WS67" s="151"/>
      <c r="WT67" s="152"/>
      <c r="WU67" s="151"/>
      <c r="WV67" s="152"/>
      <c r="WW67" s="151"/>
      <c r="WX67" s="152"/>
      <c r="WY67" s="151"/>
      <c r="WZ67" s="152"/>
      <c r="XA67" s="151"/>
      <c r="XB67" s="152"/>
      <c r="XC67" s="151"/>
      <c r="XD67" s="152"/>
      <c r="XE67" s="151"/>
      <c r="XF67" s="152"/>
      <c r="XG67" s="151"/>
      <c r="XH67" s="152"/>
      <c r="XI67" s="151"/>
      <c r="XJ67" s="152"/>
      <c r="XK67" s="151"/>
      <c r="XL67" s="152"/>
      <c r="XM67" s="151"/>
      <c r="XN67" s="152"/>
      <c r="XO67" s="151"/>
      <c r="XP67" s="152"/>
      <c r="XQ67" s="151"/>
      <c r="XR67" s="152"/>
      <c r="XS67" s="151"/>
      <c r="XT67" s="152"/>
      <c r="XU67" s="151"/>
      <c r="XV67" s="152"/>
      <c r="XW67" s="151"/>
      <c r="XX67" s="152"/>
      <c r="XY67" s="151"/>
      <c r="XZ67" s="152"/>
      <c r="YA67" s="151"/>
      <c r="YB67" s="152"/>
      <c r="YC67" s="151"/>
      <c r="YD67" s="152"/>
      <c r="YE67" s="151"/>
      <c r="YF67" s="152"/>
      <c r="YG67" s="151"/>
      <c r="YH67" s="152"/>
      <c r="YI67" s="151"/>
    </row>
    <row r="68" spans="1:659" x14ac:dyDescent="0.25">
      <c r="A68" s="179"/>
      <c r="B68" s="185"/>
      <c r="C68" s="185"/>
      <c r="D68" s="183"/>
      <c r="E68" s="181"/>
      <c r="F68" s="152"/>
      <c r="G68" s="151"/>
      <c r="H68" s="152"/>
      <c r="I68" s="151"/>
      <c r="J68" s="152"/>
      <c r="K68" s="151"/>
      <c r="L68" s="152"/>
      <c r="M68" s="151"/>
      <c r="N68" s="152"/>
      <c r="O68" s="151"/>
      <c r="P68" s="152"/>
      <c r="Q68" s="151"/>
      <c r="R68" s="152"/>
      <c r="S68" s="151"/>
      <c r="T68" s="152"/>
      <c r="U68" s="151"/>
      <c r="V68" s="152"/>
      <c r="W68" s="151"/>
      <c r="X68" s="152"/>
      <c r="Y68" s="151"/>
      <c r="Z68" s="152"/>
      <c r="AA68" s="151"/>
      <c r="AB68" s="152"/>
      <c r="AC68" s="151"/>
      <c r="AD68" s="152"/>
      <c r="AE68" s="151"/>
      <c r="AF68" s="152"/>
      <c r="AG68" s="151"/>
      <c r="AH68" s="152"/>
      <c r="AI68" s="151"/>
      <c r="AJ68" s="152"/>
      <c r="AK68" s="151"/>
      <c r="AL68" s="152"/>
      <c r="AM68" s="151"/>
      <c r="AN68" s="152"/>
      <c r="AO68" s="151"/>
      <c r="AP68" s="152"/>
      <c r="AQ68" s="151"/>
      <c r="AR68" s="152"/>
      <c r="AS68" s="151"/>
      <c r="AT68" s="152"/>
      <c r="AU68" s="151"/>
      <c r="AV68" s="152"/>
      <c r="AW68" s="151"/>
      <c r="AX68" s="152"/>
      <c r="AY68" s="151"/>
      <c r="AZ68" s="152"/>
      <c r="BA68" s="151"/>
      <c r="BB68" s="152"/>
      <c r="BC68" s="151"/>
      <c r="BD68" s="152"/>
      <c r="BE68" s="151"/>
      <c r="BF68" s="152"/>
      <c r="BG68" s="151"/>
      <c r="BH68" s="152"/>
      <c r="BI68" s="151"/>
      <c r="BJ68" s="152"/>
      <c r="BK68" s="151"/>
      <c r="BL68" s="152"/>
      <c r="BM68" s="151"/>
      <c r="BN68" s="152"/>
      <c r="BO68" s="151"/>
      <c r="BP68" s="152"/>
      <c r="BQ68" s="151"/>
      <c r="BR68" s="152"/>
      <c r="BS68" s="151"/>
      <c r="BT68" s="152"/>
      <c r="BU68" s="151"/>
      <c r="BV68" s="152"/>
      <c r="BW68" s="151"/>
      <c r="BX68" s="152"/>
      <c r="BY68" s="151"/>
      <c r="BZ68" s="152"/>
      <c r="CA68" s="151"/>
      <c r="CB68" s="152"/>
      <c r="CC68" s="151"/>
      <c r="CD68" s="152"/>
      <c r="CE68" s="151"/>
      <c r="CF68" s="152"/>
      <c r="CG68" s="151"/>
      <c r="CH68" s="152"/>
      <c r="CI68" s="151"/>
      <c r="CJ68" s="152"/>
      <c r="CK68" s="151"/>
      <c r="CL68" s="152"/>
      <c r="CM68" s="151"/>
      <c r="CN68" s="152"/>
      <c r="CO68" s="151"/>
      <c r="CP68" s="152"/>
      <c r="CQ68" s="151"/>
      <c r="CR68" s="152"/>
      <c r="CS68" s="151"/>
      <c r="CT68" s="152"/>
      <c r="CU68" s="151"/>
      <c r="CV68" s="152"/>
      <c r="CW68" s="151"/>
      <c r="CX68" s="152"/>
      <c r="CY68" s="151"/>
      <c r="CZ68" s="152"/>
      <c r="DA68" s="151"/>
      <c r="DB68" s="152"/>
      <c r="DC68" s="151"/>
      <c r="DD68" s="152"/>
      <c r="DE68" s="151"/>
      <c r="DF68" s="152"/>
      <c r="DG68" s="151"/>
      <c r="DH68" s="152"/>
      <c r="DI68" s="151"/>
      <c r="DJ68" s="152"/>
      <c r="DK68" s="151"/>
      <c r="DL68" s="152"/>
      <c r="DM68" s="151"/>
      <c r="DN68" s="152"/>
      <c r="DO68" s="151"/>
      <c r="DP68" s="152"/>
      <c r="DQ68" s="151"/>
      <c r="DR68" s="152"/>
      <c r="DS68" s="151"/>
      <c r="DT68" s="152"/>
      <c r="DU68" s="151"/>
      <c r="DV68" s="152"/>
      <c r="DW68" s="151"/>
      <c r="DX68" s="152"/>
      <c r="DY68" s="151"/>
      <c r="DZ68" s="152"/>
      <c r="EA68" s="151"/>
      <c r="EB68" s="152"/>
      <c r="EC68" s="151"/>
      <c r="ED68" s="152"/>
      <c r="EE68" s="151"/>
      <c r="EF68" s="152"/>
      <c r="EG68" s="151"/>
      <c r="EH68" s="152"/>
      <c r="EI68" s="151"/>
      <c r="EJ68" s="152"/>
      <c r="EK68" s="151"/>
      <c r="EL68" s="152"/>
      <c r="EM68" s="151"/>
      <c r="EN68" s="152"/>
      <c r="EO68" s="151"/>
      <c r="EP68" s="152"/>
      <c r="EQ68" s="151"/>
      <c r="ER68" s="152"/>
      <c r="ES68" s="151"/>
      <c r="ET68" s="152"/>
      <c r="EU68" s="151"/>
      <c r="EV68" s="152"/>
      <c r="EW68" s="151"/>
      <c r="EX68" s="152"/>
      <c r="EY68" s="151"/>
      <c r="EZ68" s="152"/>
      <c r="FA68" s="151"/>
      <c r="FB68" s="152"/>
      <c r="FC68" s="151"/>
      <c r="FD68" s="152"/>
      <c r="FE68" s="151"/>
      <c r="FF68" s="152"/>
      <c r="FG68" s="151"/>
      <c r="FH68" s="152"/>
      <c r="FI68" s="151"/>
      <c r="FJ68" s="152"/>
      <c r="FK68" s="151"/>
      <c r="FL68" s="152"/>
      <c r="FM68" s="151"/>
      <c r="FN68" s="152"/>
      <c r="FO68" s="151"/>
      <c r="FP68" s="152"/>
      <c r="FQ68" s="151"/>
      <c r="FR68" s="152"/>
      <c r="FS68" s="151"/>
      <c r="FT68" s="152"/>
      <c r="FU68" s="151"/>
      <c r="FV68" s="152"/>
      <c r="FW68" s="151"/>
      <c r="FX68" s="152"/>
      <c r="FY68" s="151"/>
      <c r="FZ68" s="152"/>
      <c r="GA68" s="151"/>
      <c r="GB68" s="152"/>
      <c r="GC68" s="151"/>
      <c r="GD68" s="152"/>
      <c r="GE68" s="151"/>
      <c r="GF68" s="152"/>
      <c r="GG68" s="151"/>
      <c r="GH68" s="152"/>
      <c r="GI68" s="151"/>
      <c r="GJ68" s="152"/>
      <c r="GK68" s="151"/>
      <c r="GL68" s="152"/>
      <c r="GM68" s="151"/>
      <c r="GN68" s="152"/>
      <c r="GO68" s="151"/>
      <c r="GP68" s="152"/>
      <c r="GQ68" s="151"/>
      <c r="GR68" s="152"/>
      <c r="GS68" s="151"/>
      <c r="GT68" s="152"/>
      <c r="GU68" s="151"/>
      <c r="GV68" s="152"/>
      <c r="GW68" s="151"/>
      <c r="GX68" s="152"/>
      <c r="GY68" s="151"/>
      <c r="GZ68" s="152"/>
      <c r="HA68" s="151"/>
      <c r="HB68" s="152"/>
      <c r="HC68" s="151"/>
      <c r="HD68" s="152"/>
      <c r="HE68" s="151"/>
      <c r="HF68" s="152"/>
      <c r="HG68" s="151"/>
      <c r="HH68" s="152"/>
      <c r="HI68" s="151"/>
      <c r="HJ68" s="152"/>
      <c r="HK68" s="151"/>
      <c r="HL68" s="152"/>
      <c r="HM68" s="151"/>
      <c r="HN68" s="152"/>
      <c r="HO68" s="151"/>
      <c r="HP68" s="152"/>
      <c r="HQ68" s="151"/>
      <c r="HR68" s="152"/>
      <c r="HS68" s="151"/>
      <c r="HT68" s="152"/>
      <c r="HU68" s="151"/>
      <c r="HV68" s="152"/>
      <c r="HW68" s="151"/>
      <c r="HX68" s="152"/>
      <c r="HY68" s="151"/>
      <c r="HZ68" s="152"/>
      <c r="IA68" s="151"/>
      <c r="IB68" s="152"/>
      <c r="IC68" s="151"/>
      <c r="ID68" s="152"/>
      <c r="IE68" s="151"/>
      <c r="IF68" s="152"/>
      <c r="IG68" s="151"/>
      <c r="IH68" s="152"/>
      <c r="II68" s="151"/>
      <c r="IJ68" s="152"/>
      <c r="IK68" s="151"/>
      <c r="IL68" s="152"/>
      <c r="IM68" s="151"/>
      <c r="IN68" s="152"/>
      <c r="IO68" s="151"/>
      <c r="IP68" s="152"/>
      <c r="IQ68" s="151"/>
      <c r="IR68" s="152"/>
      <c r="IS68" s="151"/>
      <c r="IT68" s="152"/>
      <c r="IU68" s="151"/>
      <c r="IV68" s="152"/>
      <c r="IW68" s="151"/>
      <c r="IX68" s="152"/>
      <c r="IY68" s="151"/>
      <c r="IZ68" s="152"/>
      <c r="JA68" s="151"/>
      <c r="JB68" s="152"/>
      <c r="JC68" s="151"/>
      <c r="JD68" s="152"/>
      <c r="JE68" s="151"/>
      <c r="JF68" s="152"/>
      <c r="JG68" s="151"/>
      <c r="JH68" s="152"/>
      <c r="JI68" s="151"/>
      <c r="JJ68" s="152"/>
      <c r="JK68" s="151"/>
      <c r="JL68" s="152"/>
      <c r="JM68" s="151"/>
      <c r="JN68" s="152"/>
      <c r="JO68" s="151"/>
      <c r="JP68" s="152"/>
      <c r="JQ68" s="151"/>
      <c r="JR68" s="152"/>
      <c r="JS68" s="151"/>
      <c r="JT68" s="152"/>
      <c r="JU68" s="151"/>
      <c r="JV68" s="152"/>
      <c r="JW68" s="151"/>
      <c r="JX68" s="152"/>
      <c r="JY68" s="151"/>
      <c r="JZ68" s="152"/>
      <c r="KA68" s="151"/>
      <c r="KB68" s="152"/>
      <c r="KC68" s="151"/>
      <c r="KD68" s="152"/>
      <c r="KE68" s="151"/>
      <c r="KF68" s="152"/>
      <c r="KG68" s="151"/>
      <c r="KH68" s="152"/>
      <c r="KI68" s="151"/>
      <c r="KJ68" s="152"/>
      <c r="KK68" s="151"/>
      <c r="KL68" s="152"/>
      <c r="KM68" s="151"/>
      <c r="KN68" s="152"/>
      <c r="KO68" s="151"/>
      <c r="KP68" s="152"/>
      <c r="KQ68" s="151"/>
      <c r="KR68" s="152"/>
      <c r="KS68" s="151"/>
      <c r="KT68" s="152"/>
      <c r="KU68" s="151"/>
      <c r="KV68" s="152"/>
      <c r="KW68" s="151"/>
      <c r="KX68" s="152"/>
      <c r="KY68" s="151"/>
      <c r="KZ68" s="152"/>
      <c r="LA68" s="151"/>
      <c r="LB68" s="152"/>
      <c r="LC68" s="151"/>
      <c r="LD68" s="152"/>
      <c r="LE68" s="151"/>
      <c r="LF68" s="152"/>
      <c r="LG68" s="151"/>
      <c r="LH68" s="152"/>
      <c r="LI68" s="151"/>
      <c r="LJ68" s="152"/>
      <c r="LK68" s="151"/>
      <c r="LL68" s="152"/>
      <c r="LM68" s="151"/>
      <c r="LN68" s="152"/>
      <c r="LO68" s="151"/>
      <c r="LP68" s="152"/>
      <c r="LQ68" s="151"/>
      <c r="LR68" s="152"/>
      <c r="LS68" s="151"/>
      <c r="LT68" s="152"/>
      <c r="LU68" s="151"/>
      <c r="LV68" s="152"/>
      <c r="LW68" s="151"/>
      <c r="LX68" s="152"/>
      <c r="LY68" s="151"/>
      <c r="LZ68" s="152"/>
      <c r="MA68" s="151"/>
      <c r="MB68" s="152"/>
      <c r="MC68" s="151"/>
      <c r="MD68" s="152"/>
      <c r="ME68" s="151"/>
      <c r="MF68" s="152"/>
      <c r="MG68" s="151"/>
      <c r="MH68" s="152"/>
      <c r="MI68" s="151"/>
      <c r="MJ68" s="152"/>
      <c r="MK68" s="151"/>
      <c r="ML68" s="152"/>
      <c r="MM68" s="151"/>
      <c r="MN68" s="152"/>
      <c r="MO68" s="151"/>
      <c r="MP68" s="152"/>
      <c r="MQ68" s="151"/>
      <c r="MR68" s="152"/>
      <c r="MS68" s="151"/>
      <c r="MT68" s="152"/>
      <c r="MU68" s="151"/>
      <c r="MV68" s="152"/>
      <c r="MW68" s="151"/>
      <c r="MX68" s="152"/>
      <c r="MY68" s="151"/>
      <c r="MZ68" s="152"/>
      <c r="NA68" s="151"/>
      <c r="NB68" s="152"/>
      <c r="NC68" s="151"/>
      <c r="ND68" s="152"/>
      <c r="NE68" s="151"/>
      <c r="NF68" s="152"/>
      <c r="NG68" s="151"/>
      <c r="NH68" s="152"/>
      <c r="NI68" s="151"/>
      <c r="NJ68" s="152"/>
      <c r="NK68" s="151"/>
      <c r="NL68" s="152"/>
      <c r="NM68" s="151"/>
      <c r="NN68" s="152"/>
      <c r="NO68" s="151"/>
      <c r="NP68" s="152"/>
      <c r="NQ68" s="151"/>
      <c r="NR68" s="152"/>
      <c r="NS68" s="151"/>
      <c r="NT68" s="152"/>
      <c r="NU68" s="151"/>
      <c r="NV68" s="152"/>
      <c r="NW68" s="151"/>
      <c r="NX68" s="152"/>
      <c r="NY68" s="151"/>
      <c r="NZ68" s="152"/>
      <c r="OA68" s="151"/>
      <c r="OB68" s="152"/>
      <c r="OC68" s="151"/>
      <c r="OD68" s="152"/>
      <c r="OE68" s="151"/>
      <c r="OF68" s="152"/>
      <c r="OG68" s="151"/>
      <c r="OH68" s="152"/>
      <c r="OI68" s="151"/>
      <c r="OJ68" s="152"/>
      <c r="OK68" s="151"/>
      <c r="OL68" s="152"/>
      <c r="OM68" s="151"/>
      <c r="ON68" s="152"/>
      <c r="OO68" s="151"/>
      <c r="OP68" s="152"/>
      <c r="OQ68" s="151"/>
      <c r="OR68" s="152"/>
      <c r="OS68" s="151"/>
      <c r="OT68" s="152"/>
      <c r="OU68" s="151"/>
      <c r="OV68" s="152"/>
      <c r="OW68" s="151"/>
      <c r="OX68" s="152"/>
      <c r="OY68" s="151"/>
      <c r="OZ68" s="152"/>
      <c r="PA68" s="151"/>
      <c r="PB68" s="152"/>
      <c r="PC68" s="151"/>
      <c r="PD68" s="152"/>
      <c r="PE68" s="151"/>
      <c r="PF68" s="152"/>
      <c r="PG68" s="151"/>
      <c r="PH68" s="152"/>
      <c r="PI68" s="151"/>
      <c r="PJ68" s="152"/>
      <c r="PK68" s="151"/>
      <c r="PL68" s="152"/>
      <c r="PM68" s="151"/>
      <c r="PN68" s="152"/>
      <c r="PO68" s="151"/>
      <c r="PP68" s="152"/>
      <c r="PQ68" s="151"/>
      <c r="PR68" s="152"/>
      <c r="PS68" s="151"/>
      <c r="PT68" s="152"/>
      <c r="PU68" s="151"/>
      <c r="PV68" s="152"/>
      <c r="PW68" s="151"/>
      <c r="PX68" s="152"/>
      <c r="PY68" s="151"/>
      <c r="PZ68" s="152"/>
      <c r="QA68" s="151"/>
      <c r="QB68" s="152"/>
      <c r="QC68" s="151"/>
      <c r="QD68" s="152"/>
      <c r="QE68" s="151"/>
      <c r="QF68" s="152"/>
      <c r="QG68" s="151"/>
      <c r="QH68" s="152"/>
      <c r="QI68" s="151"/>
      <c r="QJ68" s="152"/>
      <c r="QK68" s="151"/>
      <c r="QL68" s="152"/>
      <c r="QM68" s="151"/>
      <c r="QN68" s="152"/>
      <c r="QO68" s="151"/>
      <c r="QP68" s="152"/>
      <c r="QQ68" s="151"/>
      <c r="QR68" s="152"/>
      <c r="QS68" s="151"/>
      <c r="QT68" s="152"/>
      <c r="QU68" s="151"/>
      <c r="QV68" s="152"/>
      <c r="QW68" s="151"/>
      <c r="QX68" s="152"/>
      <c r="QY68" s="151"/>
      <c r="QZ68" s="152"/>
      <c r="RA68" s="151"/>
      <c r="RB68" s="152"/>
      <c r="RC68" s="151"/>
      <c r="RD68" s="152"/>
      <c r="RE68" s="151"/>
      <c r="RF68" s="152"/>
      <c r="RG68" s="151"/>
      <c r="RH68" s="152"/>
      <c r="RI68" s="151"/>
      <c r="RJ68" s="152"/>
      <c r="RK68" s="151"/>
      <c r="RL68" s="152"/>
      <c r="RM68" s="151"/>
      <c r="RN68" s="152"/>
      <c r="RO68" s="151"/>
      <c r="RP68" s="152"/>
      <c r="RQ68" s="151"/>
      <c r="RR68" s="152"/>
      <c r="RS68" s="151"/>
      <c r="RT68" s="152"/>
      <c r="RU68" s="151"/>
      <c r="RV68" s="152"/>
      <c r="RW68" s="151"/>
      <c r="RX68" s="152"/>
      <c r="RY68" s="151"/>
      <c r="RZ68" s="152"/>
      <c r="SA68" s="151"/>
      <c r="SB68" s="152"/>
      <c r="SC68" s="151"/>
      <c r="SD68" s="152"/>
      <c r="SE68" s="151"/>
      <c r="SF68" s="152"/>
      <c r="SG68" s="151"/>
      <c r="SH68" s="152"/>
      <c r="SI68" s="151"/>
      <c r="SJ68" s="152"/>
      <c r="SK68" s="151"/>
      <c r="SL68" s="152"/>
      <c r="SM68" s="151"/>
      <c r="SN68" s="152"/>
      <c r="SO68" s="151"/>
      <c r="SP68" s="152"/>
      <c r="SQ68" s="151"/>
      <c r="SR68" s="152"/>
      <c r="SS68" s="151"/>
      <c r="ST68" s="152"/>
      <c r="SU68" s="151"/>
      <c r="SV68" s="152"/>
      <c r="SW68" s="151"/>
      <c r="SX68" s="152"/>
      <c r="SY68" s="151"/>
      <c r="SZ68" s="152"/>
      <c r="TA68" s="151"/>
      <c r="TB68" s="152"/>
      <c r="TC68" s="151"/>
      <c r="TD68" s="152"/>
      <c r="TE68" s="151"/>
      <c r="TF68" s="152"/>
      <c r="TG68" s="151"/>
      <c r="TH68" s="152"/>
      <c r="TI68" s="151"/>
      <c r="TJ68" s="152"/>
      <c r="TK68" s="151"/>
      <c r="TL68" s="152"/>
      <c r="TM68" s="151"/>
      <c r="TN68" s="152"/>
      <c r="TO68" s="151"/>
      <c r="TP68" s="152"/>
      <c r="TQ68" s="151"/>
      <c r="TR68" s="152"/>
      <c r="TS68" s="151"/>
      <c r="TT68" s="152"/>
      <c r="TU68" s="151"/>
      <c r="TV68" s="152"/>
      <c r="TW68" s="151"/>
      <c r="TX68" s="152"/>
      <c r="TY68" s="151"/>
      <c r="TZ68" s="152"/>
      <c r="UA68" s="151"/>
      <c r="UB68" s="152"/>
      <c r="UC68" s="151"/>
      <c r="UD68" s="152"/>
      <c r="UE68" s="151"/>
      <c r="UF68" s="152"/>
      <c r="UG68" s="151"/>
      <c r="UH68" s="152"/>
      <c r="UI68" s="151"/>
      <c r="UJ68" s="152"/>
      <c r="UK68" s="151"/>
      <c r="UL68" s="152"/>
      <c r="UM68" s="151"/>
      <c r="UN68" s="152"/>
      <c r="UO68" s="151"/>
      <c r="UP68" s="152"/>
      <c r="UQ68" s="151"/>
      <c r="UR68" s="152"/>
      <c r="US68" s="151"/>
      <c r="UT68" s="152"/>
      <c r="UU68" s="151"/>
      <c r="UV68" s="152"/>
      <c r="UW68" s="151"/>
      <c r="UX68" s="152"/>
      <c r="UY68" s="151"/>
      <c r="UZ68" s="152"/>
      <c r="VA68" s="151"/>
      <c r="VB68" s="152"/>
      <c r="VC68" s="151"/>
      <c r="VD68" s="152"/>
      <c r="VE68" s="151"/>
      <c r="VF68" s="152"/>
      <c r="VG68" s="151"/>
      <c r="VH68" s="152"/>
      <c r="VI68" s="151"/>
      <c r="VJ68" s="152"/>
      <c r="VK68" s="151"/>
      <c r="VL68" s="152"/>
      <c r="VM68" s="151"/>
      <c r="VN68" s="152"/>
      <c r="VO68" s="151"/>
      <c r="VP68" s="152"/>
      <c r="VQ68" s="151"/>
      <c r="VR68" s="152"/>
      <c r="VS68" s="151"/>
      <c r="VT68" s="152"/>
      <c r="VU68" s="151"/>
      <c r="VV68" s="152"/>
      <c r="VW68" s="151"/>
      <c r="VX68" s="152"/>
      <c r="VY68" s="151"/>
      <c r="VZ68" s="152"/>
      <c r="WA68" s="151"/>
      <c r="WB68" s="152"/>
      <c r="WC68" s="151"/>
      <c r="WD68" s="152"/>
      <c r="WE68" s="151"/>
      <c r="WF68" s="152"/>
      <c r="WG68" s="151"/>
      <c r="WH68" s="152"/>
      <c r="WI68" s="151"/>
      <c r="WJ68" s="152"/>
      <c r="WK68" s="151"/>
      <c r="WL68" s="152"/>
      <c r="WM68" s="151"/>
      <c r="WN68" s="152"/>
      <c r="WO68" s="151"/>
      <c r="WP68" s="152"/>
      <c r="WQ68" s="151"/>
      <c r="WR68" s="152"/>
      <c r="WS68" s="151"/>
      <c r="WT68" s="152"/>
      <c r="WU68" s="151"/>
      <c r="WV68" s="152"/>
      <c r="WW68" s="151"/>
      <c r="WX68" s="152"/>
      <c r="WY68" s="151"/>
      <c r="WZ68" s="152"/>
      <c r="XA68" s="151"/>
      <c r="XB68" s="152"/>
      <c r="XC68" s="151"/>
      <c r="XD68" s="152"/>
      <c r="XE68" s="151"/>
      <c r="XF68" s="152"/>
      <c r="XG68" s="151"/>
      <c r="XH68" s="152"/>
      <c r="XI68" s="151"/>
      <c r="XJ68" s="152"/>
      <c r="XK68" s="151"/>
      <c r="XL68" s="152"/>
      <c r="XM68" s="151"/>
      <c r="XN68" s="152"/>
      <c r="XO68" s="151"/>
      <c r="XP68" s="152"/>
      <c r="XQ68" s="151"/>
      <c r="XR68" s="152"/>
      <c r="XS68" s="151"/>
      <c r="XT68" s="152"/>
      <c r="XU68" s="151"/>
      <c r="XV68" s="152"/>
      <c r="XW68" s="151"/>
      <c r="XX68" s="152"/>
      <c r="XY68" s="151"/>
      <c r="XZ68" s="152"/>
      <c r="YA68" s="151"/>
      <c r="YB68" s="152"/>
      <c r="YC68" s="151"/>
      <c r="YD68" s="152"/>
      <c r="YE68" s="151"/>
      <c r="YF68" s="152"/>
      <c r="YG68" s="151"/>
      <c r="YH68" s="152"/>
      <c r="YI68" s="151"/>
    </row>
    <row r="69" spans="1:659" x14ac:dyDescent="0.25">
      <c r="A69" s="186" t="str">
        <f>IF(INFO_VEHICULES!H34="","",INFO_VEHICULES!H34)</f>
        <v>USS</v>
      </c>
      <c r="B69" s="187">
        <f>IF(INFO_VEHICULES!B34="","",INFO_VEHICULES!B34)</f>
        <v>6017</v>
      </c>
      <c r="C69" s="187" t="str">
        <f>IF(INFO_VEHICULES!C34="","",INFO_VEHICULES!C34)</f>
        <v>CF-581-BR</v>
      </c>
      <c r="D69" s="189" t="str">
        <f>IF(INFO_VEHICULES!E34="","",INFO_VEHICULES!E34)</f>
        <v>MERCEDES TOURISMO</v>
      </c>
      <c r="E69" s="191">
        <f>IF(INFO_VEHICULES!C34="","",IF(INFO_VEHICULES!D34="","non rensiegner",INFO_VEHICULES!D34))</f>
        <v>57</v>
      </c>
      <c r="F69" s="152"/>
      <c r="G69" s="151" t="str">
        <f>IF([2]BD!AD66=1,VLOOKUP(CONCATENATE(F67,[2]INFO_VEHICULES!A65),[2]BD!AA66:AB10064,2),"")</f>
        <v/>
      </c>
      <c r="H69" s="152"/>
      <c r="I69" s="151"/>
      <c r="J69" s="152"/>
      <c r="K69" s="151"/>
      <c r="L69" s="152"/>
      <c r="M69" s="151"/>
      <c r="N69" s="152"/>
      <c r="O69" s="151"/>
      <c r="P69" s="152"/>
      <c r="Q69" s="151"/>
      <c r="R69" s="152"/>
      <c r="S69" s="151"/>
      <c r="T69" s="152"/>
      <c r="U69" s="151"/>
      <c r="V69" s="152"/>
      <c r="W69" s="151"/>
      <c r="X69" s="152"/>
      <c r="Y69" s="151"/>
      <c r="Z69" s="152"/>
      <c r="AA69" s="151"/>
      <c r="AB69" s="152"/>
      <c r="AC69" s="151"/>
      <c r="AD69" s="152"/>
      <c r="AE69" s="151"/>
      <c r="AF69" s="152"/>
      <c r="AG69" s="151"/>
      <c r="AH69" s="152"/>
      <c r="AI69" s="151"/>
      <c r="AJ69" s="152"/>
      <c r="AK69" s="151"/>
      <c r="AL69" s="152"/>
      <c r="AM69" s="151"/>
      <c r="AN69" s="152"/>
      <c r="AO69" s="151"/>
      <c r="AP69" s="152"/>
      <c r="AQ69" s="151"/>
      <c r="AR69" s="152"/>
      <c r="AS69" s="151"/>
      <c r="AT69" s="152"/>
      <c r="AU69" s="151"/>
      <c r="AV69" s="152"/>
      <c r="AW69" s="151"/>
      <c r="AX69" s="152"/>
      <c r="AY69" s="151"/>
      <c r="AZ69" s="152"/>
      <c r="BA69" s="151"/>
      <c r="BB69" s="152"/>
      <c r="BC69" s="151"/>
      <c r="BD69" s="152"/>
      <c r="BE69" s="151"/>
      <c r="BF69" s="152"/>
      <c r="BG69" s="151"/>
      <c r="BH69" s="152"/>
      <c r="BI69" s="151"/>
      <c r="BJ69" s="152"/>
      <c r="BK69" s="151"/>
      <c r="BL69" s="152"/>
      <c r="BM69" s="151"/>
      <c r="BN69" s="152"/>
      <c r="BO69" s="151"/>
      <c r="BP69" s="152"/>
      <c r="BQ69" s="151"/>
      <c r="BR69" s="152"/>
      <c r="BS69" s="151"/>
      <c r="BT69" s="152"/>
      <c r="BU69" s="151"/>
      <c r="BV69" s="152"/>
      <c r="BW69" s="151"/>
      <c r="BX69" s="152"/>
      <c r="BY69" s="151"/>
      <c r="BZ69" s="152"/>
      <c r="CA69" s="151"/>
      <c r="CB69" s="152"/>
      <c r="CC69" s="151"/>
      <c r="CD69" s="152"/>
      <c r="CE69" s="151"/>
      <c r="CF69" s="152"/>
      <c r="CG69" s="151"/>
      <c r="CH69" s="152"/>
      <c r="CI69" s="151"/>
      <c r="CJ69" s="152"/>
      <c r="CK69" s="151"/>
      <c r="CL69" s="152"/>
      <c r="CM69" s="151"/>
      <c r="CN69" s="152"/>
      <c r="CO69" s="151"/>
      <c r="CP69" s="152"/>
      <c r="CQ69" s="151"/>
      <c r="CR69" s="152"/>
      <c r="CS69" s="151"/>
      <c r="CT69" s="152"/>
      <c r="CU69" s="151"/>
      <c r="CV69" s="152"/>
      <c r="CW69" s="151"/>
      <c r="CX69" s="152"/>
      <c r="CY69" s="151"/>
      <c r="CZ69" s="152"/>
      <c r="DA69" s="151"/>
      <c r="DB69" s="152"/>
      <c r="DC69" s="151"/>
      <c r="DD69" s="152"/>
      <c r="DE69" s="151"/>
      <c r="DF69" s="152"/>
      <c r="DG69" s="151"/>
      <c r="DH69" s="152"/>
      <c r="DI69" s="151"/>
      <c r="DJ69" s="152"/>
      <c r="DK69" s="151"/>
      <c r="DL69" s="152"/>
      <c r="DM69" s="151"/>
      <c r="DN69" s="152"/>
      <c r="DO69" s="151"/>
      <c r="DP69" s="152"/>
      <c r="DQ69" s="151"/>
      <c r="DR69" s="152"/>
      <c r="DS69" s="151"/>
      <c r="DT69" s="152"/>
      <c r="DU69" s="151"/>
      <c r="DV69" s="152"/>
      <c r="DW69" s="151"/>
      <c r="DX69" s="152"/>
      <c r="DY69" s="151"/>
      <c r="DZ69" s="152"/>
      <c r="EA69" s="151"/>
      <c r="EB69" s="152"/>
      <c r="EC69" s="151"/>
      <c r="ED69" s="152"/>
      <c r="EE69" s="151"/>
      <c r="EF69" s="152"/>
      <c r="EG69" s="151"/>
      <c r="EH69" s="152"/>
      <c r="EI69" s="151"/>
      <c r="EJ69" s="152"/>
      <c r="EK69" s="151"/>
      <c r="EL69" s="152"/>
      <c r="EM69" s="151"/>
      <c r="EN69" s="152"/>
      <c r="EO69" s="151"/>
      <c r="EP69" s="152"/>
      <c r="EQ69" s="151"/>
      <c r="ER69" s="152"/>
      <c r="ES69" s="151"/>
      <c r="ET69" s="152"/>
      <c r="EU69" s="151"/>
      <c r="EV69" s="152"/>
      <c r="EW69" s="151"/>
      <c r="EX69" s="152"/>
      <c r="EY69" s="151"/>
      <c r="EZ69" s="152"/>
      <c r="FA69" s="151"/>
      <c r="FB69" s="152"/>
      <c r="FC69" s="151"/>
      <c r="FD69" s="152"/>
      <c r="FE69" s="151"/>
      <c r="FF69" s="152"/>
      <c r="FG69" s="151"/>
      <c r="FH69" s="152"/>
      <c r="FI69" s="151"/>
      <c r="FJ69" s="152"/>
      <c r="FK69" s="151"/>
      <c r="FL69" s="152"/>
      <c r="FM69" s="151"/>
      <c r="FN69" s="152"/>
      <c r="FO69" s="151"/>
      <c r="FP69" s="152"/>
      <c r="FQ69" s="151"/>
      <c r="FR69" s="152"/>
      <c r="FS69" s="151"/>
      <c r="FT69" s="152"/>
      <c r="FU69" s="151"/>
      <c r="FV69" s="152"/>
      <c r="FW69" s="151"/>
      <c r="FX69" s="152"/>
      <c r="FY69" s="151"/>
      <c r="FZ69" s="152"/>
      <c r="GA69" s="151"/>
      <c r="GB69" s="152"/>
      <c r="GC69" s="151"/>
      <c r="GD69" s="152"/>
      <c r="GE69" s="151"/>
      <c r="GF69" s="152"/>
      <c r="GG69" s="151"/>
      <c r="GH69" s="152"/>
      <c r="GI69" s="151"/>
      <c r="GJ69" s="152"/>
      <c r="GK69" s="151"/>
      <c r="GL69" s="152"/>
      <c r="GM69" s="151"/>
      <c r="GN69" s="152"/>
      <c r="GO69" s="151"/>
      <c r="GP69" s="152"/>
      <c r="GQ69" s="151"/>
      <c r="GR69" s="152"/>
      <c r="GS69" s="151"/>
      <c r="GT69" s="152"/>
      <c r="GU69" s="151"/>
      <c r="GV69" s="152"/>
      <c r="GW69" s="151"/>
      <c r="GX69" s="152"/>
      <c r="GY69" s="151"/>
      <c r="GZ69" s="152"/>
      <c r="HA69" s="151"/>
      <c r="HB69" s="152"/>
      <c r="HC69" s="151"/>
      <c r="HD69" s="152"/>
      <c r="HE69" s="151"/>
      <c r="HF69" s="152"/>
      <c r="HG69" s="151"/>
      <c r="HH69" s="152"/>
      <c r="HI69" s="151"/>
      <c r="HJ69" s="152"/>
      <c r="HK69" s="151"/>
      <c r="HL69" s="152"/>
      <c r="HM69" s="151"/>
      <c r="HN69" s="152"/>
      <c r="HO69" s="151"/>
      <c r="HP69" s="152"/>
      <c r="HQ69" s="151"/>
      <c r="HR69" s="152"/>
      <c r="HS69" s="151"/>
      <c r="HT69" s="152"/>
      <c r="HU69" s="151"/>
      <c r="HV69" s="152"/>
      <c r="HW69" s="151"/>
      <c r="HX69" s="152"/>
      <c r="HY69" s="151"/>
      <c r="HZ69" s="152"/>
      <c r="IA69" s="151"/>
      <c r="IB69" s="152"/>
      <c r="IC69" s="151"/>
      <c r="ID69" s="152"/>
      <c r="IE69" s="151"/>
      <c r="IF69" s="152"/>
      <c r="IG69" s="151"/>
      <c r="IH69" s="152"/>
      <c r="II69" s="151"/>
      <c r="IJ69" s="152"/>
      <c r="IK69" s="151"/>
      <c r="IL69" s="152"/>
      <c r="IM69" s="151"/>
      <c r="IN69" s="152"/>
      <c r="IO69" s="151"/>
      <c r="IP69" s="152"/>
      <c r="IQ69" s="151"/>
      <c r="IR69" s="152"/>
      <c r="IS69" s="151"/>
      <c r="IT69" s="152"/>
      <c r="IU69" s="151"/>
      <c r="IV69" s="152"/>
      <c r="IW69" s="151"/>
      <c r="IX69" s="152"/>
      <c r="IY69" s="151"/>
      <c r="IZ69" s="152"/>
      <c r="JA69" s="151"/>
      <c r="JB69" s="152"/>
      <c r="JC69" s="151"/>
      <c r="JD69" s="152"/>
      <c r="JE69" s="151"/>
      <c r="JF69" s="152"/>
      <c r="JG69" s="151"/>
      <c r="JH69" s="152"/>
      <c r="JI69" s="151"/>
      <c r="JJ69" s="152"/>
      <c r="JK69" s="151"/>
      <c r="JL69" s="152"/>
      <c r="JM69" s="151"/>
      <c r="JN69" s="152"/>
      <c r="JO69" s="151"/>
      <c r="JP69" s="152"/>
      <c r="JQ69" s="151"/>
      <c r="JR69" s="152"/>
      <c r="JS69" s="151"/>
      <c r="JT69" s="152"/>
      <c r="JU69" s="151"/>
      <c r="JV69" s="152"/>
      <c r="JW69" s="151"/>
      <c r="JX69" s="152"/>
      <c r="JY69" s="151"/>
      <c r="JZ69" s="152"/>
      <c r="KA69" s="151"/>
      <c r="KB69" s="152"/>
      <c r="KC69" s="151"/>
      <c r="KD69" s="152"/>
      <c r="KE69" s="151"/>
      <c r="KF69" s="152"/>
      <c r="KG69" s="151"/>
      <c r="KH69" s="152"/>
      <c r="KI69" s="151"/>
      <c r="KJ69" s="152"/>
      <c r="KK69" s="151"/>
      <c r="KL69" s="152"/>
      <c r="KM69" s="151"/>
      <c r="KN69" s="152"/>
      <c r="KO69" s="151"/>
      <c r="KP69" s="152"/>
      <c r="KQ69" s="151"/>
      <c r="KR69" s="152"/>
      <c r="KS69" s="151"/>
      <c r="KT69" s="152"/>
      <c r="KU69" s="151"/>
      <c r="KV69" s="152"/>
      <c r="KW69" s="151"/>
      <c r="KX69" s="152"/>
      <c r="KY69" s="151"/>
      <c r="KZ69" s="152"/>
      <c r="LA69" s="151"/>
      <c r="LB69" s="152"/>
      <c r="LC69" s="151"/>
      <c r="LD69" s="152"/>
      <c r="LE69" s="151"/>
      <c r="LF69" s="152"/>
      <c r="LG69" s="151"/>
      <c r="LH69" s="152"/>
      <c r="LI69" s="151"/>
      <c r="LJ69" s="152"/>
      <c r="LK69" s="151"/>
      <c r="LL69" s="152"/>
      <c r="LM69" s="151"/>
      <c r="LN69" s="152"/>
      <c r="LO69" s="151"/>
      <c r="LP69" s="152"/>
      <c r="LQ69" s="151"/>
      <c r="LR69" s="152"/>
      <c r="LS69" s="151"/>
      <c r="LT69" s="152"/>
      <c r="LU69" s="151"/>
      <c r="LV69" s="152"/>
      <c r="LW69" s="151"/>
      <c r="LX69" s="152"/>
      <c r="LY69" s="151"/>
      <c r="LZ69" s="152"/>
      <c r="MA69" s="151"/>
      <c r="MB69" s="152"/>
      <c r="MC69" s="151"/>
      <c r="MD69" s="152"/>
      <c r="ME69" s="151"/>
      <c r="MF69" s="152"/>
      <c r="MG69" s="151"/>
      <c r="MH69" s="152"/>
      <c r="MI69" s="151"/>
      <c r="MJ69" s="152"/>
      <c r="MK69" s="151"/>
      <c r="ML69" s="152"/>
      <c r="MM69" s="151"/>
      <c r="MN69" s="152"/>
      <c r="MO69" s="151"/>
      <c r="MP69" s="152"/>
      <c r="MQ69" s="151"/>
      <c r="MR69" s="152"/>
      <c r="MS69" s="151"/>
      <c r="MT69" s="152"/>
      <c r="MU69" s="151"/>
      <c r="MV69" s="152"/>
      <c r="MW69" s="151"/>
      <c r="MX69" s="152"/>
      <c r="MY69" s="151"/>
      <c r="MZ69" s="152"/>
      <c r="NA69" s="151"/>
      <c r="NB69" s="152"/>
      <c r="NC69" s="151"/>
      <c r="ND69" s="152"/>
      <c r="NE69" s="151"/>
      <c r="NF69" s="152"/>
      <c r="NG69" s="151"/>
      <c r="NH69" s="152"/>
      <c r="NI69" s="151"/>
      <c r="NJ69" s="152"/>
      <c r="NK69" s="151"/>
      <c r="NL69" s="152"/>
      <c r="NM69" s="151"/>
      <c r="NN69" s="152"/>
      <c r="NO69" s="151"/>
      <c r="NP69" s="152"/>
      <c r="NQ69" s="151"/>
      <c r="NR69" s="152"/>
      <c r="NS69" s="151"/>
      <c r="NT69" s="152"/>
      <c r="NU69" s="151"/>
      <c r="NV69" s="152"/>
      <c r="NW69" s="151"/>
      <c r="NX69" s="152"/>
      <c r="NY69" s="151"/>
      <c r="NZ69" s="152"/>
      <c r="OA69" s="151"/>
      <c r="OB69" s="152"/>
      <c r="OC69" s="151"/>
      <c r="OD69" s="152"/>
      <c r="OE69" s="151"/>
      <c r="OF69" s="152"/>
      <c r="OG69" s="151"/>
      <c r="OH69" s="152"/>
      <c r="OI69" s="151"/>
      <c r="OJ69" s="152"/>
      <c r="OK69" s="151"/>
      <c r="OL69" s="152"/>
      <c r="OM69" s="151"/>
      <c r="ON69" s="152"/>
      <c r="OO69" s="151"/>
      <c r="OP69" s="152"/>
      <c r="OQ69" s="151"/>
      <c r="OR69" s="152"/>
      <c r="OS69" s="151"/>
      <c r="OT69" s="152"/>
      <c r="OU69" s="151"/>
      <c r="OV69" s="152"/>
      <c r="OW69" s="151"/>
      <c r="OX69" s="152"/>
      <c r="OY69" s="151"/>
      <c r="OZ69" s="152"/>
      <c r="PA69" s="151"/>
      <c r="PB69" s="152"/>
      <c r="PC69" s="151"/>
      <c r="PD69" s="152"/>
      <c r="PE69" s="151"/>
      <c r="PF69" s="152"/>
      <c r="PG69" s="151"/>
      <c r="PH69" s="152"/>
      <c r="PI69" s="151"/>
      <c r="PJ69" s="152"/>
      <c r="PK69" s="151"/>
      <c r="PL69" s="152"/>
      <c r="PM69" s="151"/>
      <c r="PN69" s="152"/>
      <c r="PO69" s="151"/>
      <c r="PP69" s="152"/>
      <c r="PQ69" s="151"/>
      <c r="PR69" s="152"/>
      <c r="PS69" s="151"/>
      <c r="PT69" s="152"/>
      <c r="PU69" s="151"/>
      <c r="PV69" s="152"/>
      <c r="PW69" s="151"/>
      <c r="PX69" s="152"/>
      <c r="PY69" s="151"/>
      <c r="PZ69" s="152"/>
      <c r="QA69" s="151"/>
      <c r="QB69" s="152"/>
      <c r="QC69" s="151"/>
      <c r="QD69" s="152"/>
      <c r="QE69" s="151"/>
      <c r="QF69" s="152"/>
      <c r="QG69" s="151"/>
      <c r="QH69" s="152"/>
      <c r="QI69" s="151"/>
      <c r="QJ69" s="152"/>
      <c r="QK69" s="151"/>
      <c r="QL69" s="152"/>
      <c r="QM69" s="151"/>
      <c r="QN69" s="152"/>
      <c r="QO69" s="151"/>
      <c r="QP69" s="152"/>
      <c r="QQ69" s="151"/>
      <c r="QR69" s="152"/>
      <c r="QS69" s="151"/>
      <c r="QT69" s="152"/>
      <c r="QU69" s="151"/>
      <c r="QV69" s="152"/>
      <c r="QW69" s="151"/>
      <c r="QX69" s="152"/>
      <c r="QY69" s="151"/>
      <c r="QZ69" s="152"/>
      <c r="RA69" s="151"/>
      <c r="RB69" s="152"/>
      <c r="RC69" s="151"/>
      <c r="RD69" s="152"/>
      <c r="RE69" s="151"/>
      <c r="RF69" s="152"/>
      <c r="RG69" s="151"/>
      <c r="RH69" s="152"/>
      <c r="RI69" s="151"/>
      <c r="RJ69" s="152"/>
      <c r="RK69" s="151"/>
      <c r="RL69" s="152"/>
      <c r="RM69" s="151"/>
      <c r="RN69" s="152"/>
      <c r="RO69" s="151"/>
      <c r="RP69" s="152"/>
      <c r="RQ69" s="151"/>
      <c r="RR69" s="152"/>
      <c r="RS69" s="151"/>
      <c r="RT69" s="152"/>
      <c r="RU69" s="151"/>
      <c r="RV69" s="152"/>
      <c r="RW69" s="151"/>
      <c r="RX69" s="152"/>
      <c r="RY69" s="151"/>
      <c r="RZ69" s="152"/>
      <c r="SA69" s="151"/>
      <c r="SB69" s="152"/>
      <c r="SC69" s="151"/>
      <c r="SD69" s="152"/>
      <c r="SE69" s="151"/>
      <c r="SF69" s="152"/>
      <c r="SG69" s="151"/>
      <c r="SH69" s="152"/>
      <c r="SI69" s="151"/>
      <c r="SJ69" s="152"/>
      <c r="SK69" s="151"/>
      <c r="SL69" s="152"/>
      <c r="SM69" s="151"/>
      <c r="SN69" s="152"/>
      <c r="SO69" s="151"/>
      <c r="SP69" s="152"/>
      <c r="SQ69" s="151"/>
      <c r="SR69" s="152"/>
      <c r="SS69" s="151"/>
      <c r="ST69" s="152"/>
      <c r="SU69" s="151"/>
      <c r="SV69" s="152"/>
      <c r="SW69" s="151"/>
      <c r="SX69" s="152"/>
      <c r="SY69" s="151"/>
      <c r="SZ69" s="152"/>
      <c r="TA69" s="151"/>
      <c r="TB69" s="152"/>
      <c r="TC69" s="151"/>
      <c r="TD69" s="152"/>
      <c r="TE69" s="151"/>
      <c r="TF69" s="152"/>
      <c r="TG69" s="151"/>
      <c r="TH69" s="152"/>
      <c r="TI69" s="151"/>
      <c r="TJ69" s="152"/>
      <c r="TK69" s="151"/>
      <c r="TL69" s="152"/>
      <c r="TM69" s="151"/>
      <c r="TN69" s="152"/>
      <c r="TO69" s="151"/>
      <c r="TP69" s="152"/>
      <c r="TQ69" s="151"/>
      <c r="TR69" s="152"/>
      <c r="TS69" s="151"/>
      <c r="TT69" s="152"/>
      <c r="TU69" s="151"/>
      <c r="TV69" s="152"/>
      <c r="TW69" s="151"/>
      <c r="TX69" s="152"/>
      <c r="TY69" s="151"/>
      <c r="TZ69" s="152"/>
      <c r="UA69" s="151"/>
      <c r="UB69" s="152"/>
      <c r="UC69" s="151"/>
      <c r="UD69" s="152"/>
      <c r="UE69" s="151"/>
      <c r="UF69" s="152"/>
      <c r="UG69" s="151"/>
      <c r="UH69" s="152"/>
      <c r="UI69" s="151"/>
      <c r="UJ69" s="152"/>
      <c r="UK69" s="151"/>
      <c r="UL69" s="152"/>
      <c r="UM69" s="151"/>
      <c r="UN69" s="152"/>
      <c r="UO69" s="151"/>
      <c r="UP69" s="152"/>
      <c r="UQ69" s="151"/>
      <c r="UR69" s="152"/>
      <c r="US69" s="151"/>
      <c r="UT69" s="152"/>
      <c r="UU69" s="151"/>
      <c r="UV69" s="152"/>
      <c r="UW69" s="151"/>
      <c r="UX69" s="152"/>
      <c r="UY69" s="151"/>
      <c r="UZ69" s="152"/>
      <c r="VA69" s="151"/>
      <c r="VB69" s="152"/>
      <c r="VC69" s="151"/>
      <c r="VD69" s="152"/>
      <c r="VE69" s="151"/>
      <c r="VF69" s="152"/>
      <c r="VG69" s="151"/>
      <c r="VH69" s="152"/>
      <c r="VI69" s="151"/>
      <c r="VJ69" s="152"/>
      <c r="VK69" s="151"/>
      <c r="VL69" s="152"/>
      <c r="VM69" s="151"/>
      <c r="VN69" s="152"/>
      <c r="VO69" s="151"/>
      <c r="VP69" s="152"/>
      <c r="VQ69" s="151"/>
      <c r="VR69" s="152"/>
      <c r="VS69" s="151"/>
      <c r="VT69" s="152"/>
      <c r="VU69" s="151"/>
      <c r="VV69" s="152"/>
      <c r="VW69" s="151"/>
      <c r="VX69" s="152"/>
      <c r="VY69" s="151"/>
      <c r="VZ69" s="152"/>
      <c r="WA69" s="151"/>
      <c r="WB69" s="152"/>
      <c r="WC69" s="151"/>
      <c r="WD69" s="152"/>
      <c r="WE69" s="151"/>
      <c r="WF69" s="152"/>
      <c r="WG69" s="151"/>
      <c r="WH69" s="152"/>
      <c r="WI69" s="151"/>
      <c r="WJ69" s="152"/>
      <c r="WK69" s="151"/>
      <c r="WL69" s="152"/>
      <c r="WM69" s="151"/>
      <c r="WN69" s="152"/>
      <c r="WO69" s="151"/>
      <c r="WP69" s="152"/>
      <c r="WQ69" s="151"/>
      <c r="WR69" s="152"/>
      <c r="WS69" s="151"/>
      <c r="WT69" s="152"/>
      <c r="WU69" s="151"/>
      <c r="WV69" s="152"/>
      <c r="WW69" s="151"/>
      <c r="WX69" s="152"/>
      <c r="WY69" s="151"/>
      <c r="WZ69" s="152"/>
      <c r="XA69" s="151"/>
      <c r="XB69" s="152"/>
      <c r="XC69" s="151"/>
      <c r="XD69" s="152"/>
      <c r="XE69" s="151"/>
      <c r="XF69" s="152"/>
      <c r="XG69" s="151"/>
      <c r="XH69" s="152"/>
      <c r="XI69" s="151"/>
      <c r="XJ69" s="152"/>
      <c r="XK69" s="151"/>
      <c r="XL69" s="152"/>
      <c r="XM69" s="151"/>
      <c r="XN69" s="152"/>
      <c r="XO69" s="151"/>
      <c r="XP69" s="152"/>
      <c r="XQ69" s="151"/>
      <c r="XR69" s="152"/>
      <c r="XS69" s="151"/>
      <c r="XT69" s="152"/>
      <c r="XU69" s="151"/>
      <c r="XV69" s="152"/>
      <c r="XW69" s="151"/>
      <c r="XX69" s="152"/>
      <c r="XY69" s="151"/>
      <c r="XZ69" s="152"/>
      <c r="YA69" s="151"/>
      <c r="YB69" s="152"/>
      <c r="YC69" s="151"/>
      <c r="YD69" s="152"/>
      <c r="YE69" s="151"/>
      <c r="YF69" s="152"/>
      <c r="YG69" s="151"/>
      <c r="YH69" s="152"/>
      <c r="YI69" s="151"/>
    </row>
    <row r="70" spans="1:659" x14ac:dyDescent="0.25">
      <c r="A70" s="179"/>
      <c r="B70" s="188"/>
      <c r="C70" s="188"/>
      <c r="D70" s="190"/>
      <c r="E70" s="192"/>
      <c r="F70" s="152"/>
      <c r="G70" s="151"/>
      <c r="H70" s="152"/>
      <c r="I70" s="151"/>
      <c r="J70" s="152"/>
      <c r="K70" s="151"/>
      <c r="L70" s="152"/>
      <c r="M70" s="151"/>
      <c r="N70" s="152"/>
      <c r="O70" s="151"/>
      <c r="P70" s="152"/>
      <c r="Q70" s="151"/>
      <c r="R70" s="152"/>
      <c r="S70" s="151"/>
      <c r="T70" s="152"/>
      <c r="U70" s="151"/>
      <c r="V70" s="152"/>
      <c r="W70" s="151"/>
      <c r="X70" s="152"/>
      <c r="Y70" s="151"/>
      <c r="Z70" s="152"/>
      <c r="AA70" s="151"/>
      <c r="AB70" s="152"/>
      <c r="AC70" s="151"/>
      <c r="AD70" s="152"/>
      <c r="AE70" s="151"/>
      <c r="AF70" s="152"/>
      <c r="AG70" s="151"/>
      <c r="AH70" s="152"/>
      <c r="AI70" s="151"/>
      <c r="AJ70" s="152"/>
      <c r="AK70" s="151"/>
      <c r="AL70" s="152"/>
      <c r="AM70" s="151"/>
      <c r="AN70" s="152"/>
      <c r="AO70" s="151"/>
      <c r="AP70" s="152"/>
      <c r="AQ70" s="151"/>
      <c r="AR70" s="152"/>
      <c r="AS70" s="151"/>
      <c r="AT70" s="152"/>
      <c r="AU70" s="151"/>
      <c r="AV70" s="152"/>
      <c r="AW70" s="151"/>
      <c r="AX70" s="152"/>
      <c r="AY70" s="151"/>
      <c r="AZ70" s="152"/>
      <c r="BA70" s="151"/>
      <c r="BB70" s="152"/>
      <c r="BC70" s="151"/>
      <c r="BD70" s="152"/>
      <c r="BE70" s="151"/>
      <c r="BF70" s="152"/>
      <c r="BG70" s="151"/>
      <c r="BH70" s="152"/>
      <c r="BI70" s="151"/>
      <c r="BJ70" s="152"/>
      <c r="BK70" s="151"/>
      <c r="BL70" s="152"/>
      <c r="BM70" s="151"/>
      <c r="BN70" s="152"/>
      <c r="BO70" s="151"/>
      <c r="BP70" s="152"/>
      <c r="BQ70" s="151"/>
      <c r="BR70" s="152"/>
      <c r="BS70" s="151"/>
      <c r="BT70" s="152"/>
      <c r="BU70" s="151"/>
      <c r="BV70" s="152"/>
      <c r="BW70" s="151"/>
      <c r="BX70" s="152"/>
      <c r="BY70" s="151"/>
      <c r="BZ70" s="152"/>
      <c r="CA70" s="151"/>
      <c r="CB70" s="152"/>
      <c r="CC70" s="151"/>
      <c r="CD70" s="152"/>
      <c r="CE70" s="151"/>
      <c r="CF70" s="152"/>
      <c r="CG70" s="151"/>
      <c r="CH70" s="152"/>
      <c r="CI70" s="151"/>
      <c r="CJ70" s="152"/>
      <c r="CK70" s="151"/>
      <c r="CL70" s="152"/>
      <c r="CM70" s="151"/>
      <c r="CN70" s="152"/>
      <c r="CO70" s="151"/>
      <c r="CP70" s="152"/>
      <c r="CQ70" s="151"/>
      <c r="CR70" s="152"/>
      <c r="CS70" s="151"/>
      <c r="CT70" s="152"/>
      <c r="CU70" s="151"/>
      <c r="CV70" s="152"/>
      <c r="CW70" s="151"/>
      <c r="CX70" s="152"/>
      <c r="CY70" s="151"/>
      <c r="CZ70" s="152"/>
      <c r="DA70" s="151"/>
      <c r="DB70" s="152"/>
      <c r="DC70" s="151"/>
      <c r="DD70" s="152"/>
      <c r="DE70" s="151"/>
      <c r="DF70" s="152"/>
      <c r="DG70" s="151"/>
      <c r="DH70" s="152"/>
      <c r="DI70" s="151"/>
      <c r="DJ70" s="152"/>
      <c r="DK70" s="151"/>
      <c r="DL70" s="152"/>
      <c r="DM70" s="151"/>
      <c r="DN70" s="152"/>
      <c r="DO70" s="151"/>
      <c r="DP70" s="152"/>
      <c r="DQ70" s="151"/>
      <c r="DR70" s="152"/>
      <c r="DS70" s="151"/>
      <c r="DT70" s="152"/>
      <c r="DU70" s="151"/>
      <c r="DV70" s="152"/>
      <c r="DW70" s="151"/>
      <c r="DX70" s="152"/>
      <c r="DY70" s="151"/>
      <c r="DZ70" s="152"/>
      <c r="EA70" s="151"/>
      <c r="EB70" s="152"/>
      <c r="EC70" s="151"/>
      <c r="ED70" s="152"/>
      <c r="EE70" s="151"/>
      <c r="EF70" s="152"/>
      <c r="EG70" s="151"/>
      <c r="EH70" s="152"/>
      <c r="EI70" s="151"/>
      <c r="EJ70" s="152"/>
      <c r="EK70" s="151"/>
      <c r="EL70" s="152"/>
      <c r="EM70" s="151"/>
      <c r="EN70" s="152"/>
      <c r="EO70" s="151"/>
      <c r="EP70" s="152"/>
      <c r="EQ70" s="151"/>
      <c r="ER70" s="152"/>
      <c r="ES70" s="151"/>
      <c r="ET70" s="152"/>
      <c r="EU70" s="151"/>
      <c r="EV70" s="152"/>
      <c r="EW70" s="151"/>
      <c r="EX70" s="152"/>
      <c r="EY70" s="151"/>
      <c r="EZ70" s="152"/>
      <c r="FA70" s="151"/>
      <c r="FB70" s="152"/>
      <c r="FC70" s="151"/>
      <c r="FD70" s="152"/>
      <c r="FE70" s="151"/>
      <c r="FF70" s="152"/>
      <c r="FG70" s="151"/>
      <c r="FH70" s="152"/>
      <c r="FI70" s="151"/>
      <c r="FJ70" s="152"/>
      <c r="FK70" s="151"/>
      <c r="FL70" s="152"/>
      <c r="FM70" s="151"/>
      <c r="FN70" s="152"/>
      <c r="FO70" s="151"/>
      <c r="FP70" s="152"/>
      <c r="FQ70" s="151"/>
      <c r="FR70" s="152"/>
      <c r="FS70" s="151"/>
      <c r="FT70" s="152"/>
      <c r="FU70" s="151"/>
      <c r="FV70" s="152"/>
      <c r="FW70" s="151"/>
      <c r="FX70" s="152"/>
      <c r="FY70" s="151"/>
      <c r="FZ70" s="152"/>
      <c r="GA70" s="151"/>
      <c r="GB70" s="152"/>
      <c r="GC70" s="151"/>
      <c r="GD70" s="152"/>
      <c r="GE70" s="151"/>
      <c r="GF70" s="152"/>
      <c r="GG70" s="151"/>
      <c r="GH70" s="152"/>
      <c r="GI70" s="151"/>
      <c r="GJ70" s="152"/>
      <c r="GK70" s="151"/>
      <c r="GL70" s="152"/>
      <c r="GM70" s="151"/>
      <c r="GN70" s="152"/>
      <c r="GO70" s="151"/>
      <c r="GP70" s="152"/>
      <c r="GQ70" s="151"/>
      <c r="GR70" s="152"/>
      <c r="GS70" s="151"/>
      <c r="GT70" s="152"/>
      <c r="GU70" s="151"/>
      <c r="GV70" s="152"/>
      <c r="GW70" s="151"/>
      <c r="GX70" s="152"/>
      <c r="GY70" s="151"/>
      <c r="GZ70" s="152"/>
      <c r="HA70" s="151"/>
      <c r="HB70" s="152"/>
      <c r="HC70" s="151"/>
      <c r="HD70" s="152"/>
      <c r="HE70" s="151"/>
      <c r="HF70" s="152"/>
      <c r="HG70" s="151"/>
      <c r="HH70" s="152"/>
      <c r="HI70" s="151"/>
      <c r="HJ70" s="152"/>
      <c r="HK70" s="151"/>
      <c r="HL70" s="152"/>
      <c r="HM70" s="151"/>
      <c r="HN70" s="152"/>
      <c r="HO70" s="151"/>
      <c r="HP70" s="152"/>
      <c r="HQ70" s="151"/>
      <c r="HR70" s="152"/>
      <c r="HS70" s="151"/>
      <c r="HT70" s="152"/>
      <c r="HU70" s="151"/>
      <c r="HV70" s="152"/>
      <c r="HW70" s="151"/>
      <c r="HX70" s="152"/>
      <c r="HY70" s="151"/>
      <c r="HZ70" s="152"/>
      <c r="IA70" s="151"/>
      <c r="IB70" s="152"/>
      <c r="IC70" s="151"/>
      <c r="ID70" s="152"/>
      <c r="IE70" s="151"/>
      <c r="IF70" s="152"/>
      <c r="IG70" s="151"/>
      <c r="IH70" s="152"/>
      <c r="II70" s="151"/>
      <c r="IJ70" s="152"/>
      <c r="IK70" s="151"/>
      <c r="IL70" s="152"/>
      <c r="IM70" s="151"/>
      <c r="IN70" s="152"/>
      <c r="IO70" s="151"/>
      <c r="IP70" s="152"/>
      <c r="IQ70" s="151"/>
      <c r="IR70" s="152"/>
      <c r="IS70" s="151"/>
      <c r="IT70" s="152"/>
      <c r="IU70" s="151"/>
      <c r="IV70" s="152"/>
      <c r="IW70" s="151"/>
      <c r="IX70" s="152"/>
      <c r="IY70" s="151"/>
      <c r="IZ70" s="152"/>
      <c r="JA70" s="151"/>
      <c r="JB70" s="152"/>
      <c r="JC70" s="151"/>
      <c r="JD70" s="152"/>
      <c r="JE70" s="151"/>
      <c r="JF70" s="152"/>
      <c r="JG70" s="151"/>
      <c r="JH70" s="152"/>
      <c r="JI70" s="151"/>
      <c r="JJ70" s="152"/>
      <c r="JK70" s="151"/>
      <c r="JL70" s="152"/>
      <c r="JM70" s="151"/>
      <c r="JN70" s="152"/>
      <c r="JO70" s="151"/>
      <c r="JP70" s="152"/>
      <c r="JQ70" s="151"/>
      <c r="JR70" s="152"/>
      <c r="JS70" s="151"/>
      <c r="JT70" s="152"/>
      <c r="JU70" s="151"/>
      <c r="JV70" s="152"/>
      <c r="JW70" s="151"/>
      <c r="JX70" s="152"/>
      <c r="JY70" s="151"/>
      <c r="JZ70" s="152"/>
      <c r="KA70" s="151"/>
      <c r="KB70" s="152"/>
      <c r="KC70" s="151"/>
      <c r="KD70" s="152"/>
      <c r="KE70" s="151"/>
      <c r="KF70" s="152"/>
      <c r="KG70" s="151"/>
      <c r="KH70" s="152"/>
      <c r="KI70" s="151"/>
      <c r="KJ70" s="152"/>
      <c r="KK70" s="151"/>
      <c r="KL70" s="152"/>
      <c r="KM70" s="151"/>
      <c r="KN70" s="152"/>
      <c r="KO70" s="151"/>
      <c r="KP70" s="152"/>
      <c r="KQ70" s="151"/>
      <c r="KR70" s="152"/>
      <c r="KS70" s="151"/>
      <c r="KT70" s="152"/>
      <c r="KU70" s="151"/>
      <c r="KV70" s="152"/>
      <c r="KW70" s="151"/>
      <c r="KX70" s="152"/>
      <c r="KY70" s="151"/>
      <c r="KZ70" s="152"/>
      <c r="LA70" s="151"/>
      <c r="LB70" s="152"/>
      <c r="LC70" s="151"/>
      <c r="LD70" s="152"/>
      <c r="LE70" s="151"/>
      <c r="LF70" s="152"/>
      <c r="LG70" s="151"/>
      <c r="LH70" s="152"/>
      <c r="LI70" s="151"/>
      <c r="LJ70" s="152"/>
      <c r="LK70" s="151"/>
      <c r="LL70" s="152"/>
      <c r="LM70" s="151"/>
      <c r="LN70" s="152"/>
      <c r="LO70" s="151"/>
      <c r="LP70" s="152"/>
      <c r="LQ70" s="151"/>
      <c r="LR70" s="152"/>
      <c r="LS70" s="151"/>
      <c r="LT70" s="152"/>
      <c r="LU70" s="151"/>
      <c r="LV70" s="152"/>
      <c r="LW70" s="151"/>
      <c r="LX70" s="152"/>
      <c r="LY70" s="151"/>
      <c r="LZ70" s="152"/>
      <c r="MA70" s="151"/>
      <c r="MB70" s="152"/>
      <c r="MC70" s="151"/>
      <c r="MD70" s="152"/>
      <c r="ME70" s="151"/>
      <c r="MF70" s="152"/>
      <c r="MG70" s="151"/>
      <c r="MH70" s="152"/>
      <c r="MI70" s="151"/>
      <c r="MJ70" s="152"/>
      <c r="MK70" s="151"/>
      <c r="ML70" s="152"/>
      <c r="MM70" s="151"/>
      <c r="MN70" s="152"/>
      <c r="MO70" s="151"/>
      <c r="MP70" s="152"/>
      <c r="MQ70" s="151"/>
      <c r="MR70" s="152"/>
      <c r="MS70" s="151"/>
      <c r="MT70" s="152"/>
      <c r="MU70" s="151"/>
      <c r="MV70" s="152"/>
      <c r="MW70" s="151"/>
      <c r="MX70" s="152"/>
      <c r="MY70" s="151"/>
      <c r="MZ70" s="152"/>
      <c r="NA70" s="151"/>
      <c r="NB70" s="152"/>
      <c r="NC70" s="151"/>
      <c r="ND70" s="152"/>
      <c r="NE70" s="151"/>
      <c r="NF70" s="152"/>
      <c r="NG70" s="151"/>
      <c r="NH70" s="152"/>
      <c r="NI70" s="151"/>
      <c r="NJ70" s="152"/>
      <c r="NK70" s="151"/>
      <c r="NL70" s="152"/>
      <c r="NM70" s="151"/>
      <c r="NN70" s="152"/>
      <c r="NO70" s="151"/>
      <c r="NP70" s="152"/>
      <c r="NQ70" s="151"/>
      <c r="NR70" s="152"/>
      <c r="NS70" s="151"/>
      <c r="NT70" s="152"/>
      <c r="NU70" s="151"/>
      <c r="NV70" s="152"/>
      <c r="NW70" s="151"/>
      <c r="NX70" s="152"/>
      <c r="NY70" s="151"/>
      <c r="NZ70" s="152"/>
      <c r="OA70" s="151"/>
      <c r="OB70" s="152"/>
      <c r="OC70" s="151"/>
      <c r="OD70" s="152"/>
      <c r="OE70" s="151"/>
      <c r="OF70" s="152"/>
      <c r="OG70" s="151"/>
      <c r="OH70" s="152"/>
      <c r="OI70" s="151"/>
      <c r="OJ70" s="152"/>
      <c r="OK70" s="151"/>
      <c r="OL70" s="152"/>
      <c r="OM70" s="151"/>
      <c r="ON70" s="152"/>
      <c r="OO70" s="151"/>
      <c r="OP70" s="152"/>
      <c r="OQ70" s="151"/>
      <c r="OR70" s="152"/>
      <c r="OS70" s="151"/>
      <c r="OT70" s="152"/>
      <c r="OU70" s="151"/>
      <c r="OV70" s="152"/>
      <c r="OW70" s="151"/>
      <c r="OX70" s="152"/>
      <c r="OY70" s="151"/>
      <c r="OZ70" s="152"/>
      <c r="PA70" s="151"/>
      <c r="PB70" s="152"/>
      <c r="PC70" s="151"/>
      <c r="PD70" s="152"/>
      <c r="PE70" s="151"/>
      <c r="PF70" s="152"/>
      <c r="PG70" s="151"/>
      <c r="PH70" s="152"/>
      <c r="PI70" s="151"/>
      <c r="PJ70" s="152"/>
      <c r="PK70" s="151"/>
      <c r="PL70" s="152"/>
      <c r="PM70" s="151"/>
      <c r="PN70" s="152"/>
      <c r="PO70" s="151"/>
      <c r="PP70" s="152"/>
      <c r="PQ70" s="151"/>
      <c r="PR70" s="152"/>
      <c r="PS70" s="151"/>
      <c r="PT70" s="152"/>
      <c r="PU70" s="151"/>
      <c r="PV70" s="152"/>
      <c r="PW70" s="151"/>
      <c r="PX70" s="152"/>
      <c r="PY70" s="151"/>
      <c r="PZ70" s="152"/>
      <c r="QA70" s="151"/>
      <c r="QB70" s="152"/>
      <c r="QC70" s="151"/>
      <c r="QD70" s="152"/>
      <c r="QE70" s="151"/>
      <c r="QF70" s="152"/>
      <c r="QG70" s="151"/>
      <c r="QH70" s="152"/>
      <c r="QI70" s="151"/>
      <c r="QJ70" s="152"/>
      <c r="QK70" s="151"/>
      <c r="QL70" s="152"/>
      <c r="QM70" s="151"/>
      <c r="QN70" s="152"/>
      <c r="QO70" s="151"/>
      <c r="QP70" s="152"/>
      <c r="QQ70" s="151"/>
      <c r="QR70" s="152"/>
      <c r="QS70" s="151"/>
      <c r="QT70" s="152"/>
      <c r="QU70" s="151"/>
      <c r="QV70" s="152"/>
      <c r="QW70" s="151"/>
      <c r="QX70" s="152"/>
      <c r="QY70" s="151"/>
      <c r="QZ70" s="152"/>
      <c r="RA70" s="151"/>
      <c r="RB70" s="152"/>
      <c r="RC70" s="151"/>
      <c r="RD70" s="152"/>
      <c r="RE70" s="151"/>
      <c r="RF70" s="152"/>
      <c r="RG70" s="151"/>
      <c r="RH70" s="152"/>
      <c r="RI70" s="151"/>
      <c r="RJ70" s="152"/>
      <c r="RK70" s="151"/>
      <c r="RL70" s="152"/>
      <c r="RM70" s="151"/>
      <c r="RN70" s="152"/>
      <c r="RO70" s="151"/>
      <c r="RP70" s="152"/>
      <c r="RQ70" s="151"/>
      <c r="RR70" s="152"/>
      <c r="RS70" s="151"/>
      <c r="RT70" s="152"/>
      <c r="RU70" s="151"/>
      <c r="RV70" s="152"/>
      <c r="RW70" s="151"/>
      <c r="RX70" s="152"/>
      <c r="RY70" s="151"/>
      <c r="RZ70" s="152"/>
      <c r="SA70" s="151"/>
      <c r="SB70" s="152"/>
      <c r="SC70" s="151"/>
      <c r="SD70" s="152"/>
      <c r="SE70" s="151"/>
      <c r="SF70" s="152"/>
      <c r="SG70" s="151"/>
      <c r="SH70" s="152"/>
      <c r="SI70" s="151"/>
      <c r="SJ70" s="152"/>
      <c r="SK70" s="151"/>
      <c r="SL70" s="152"/>
      <c r="SM70" s="151"/>
      <c r="SN70" s="152"/>
      <c r="SO70" s="151"/>
      <c r="SP70" s="152"/>
      <c r="SQ70" s="151"/>
      <c r="SR70" s="152"/>
      <c r="SS70" s="151"/>
      <c r="ST70" s="152"/>
      <c r="SU70" s="151"/>
      <c r="SV70" s="152"/>
      <c r="SW70" s="151"/>
      <c r="SX70" s="152"/>
      <c r="SY70" s="151"/>
      <c r="SZ70" s="152"/>
      <c r="TA70" s="151"/>
      <c r="TB70" s="152"/>
      <c r="TC70" s="151"/>
      <c r="TD70" s="152"/>
      <c r="TE70" s="151"/>
      <c r="TF70" s="152"/>
      <c r="TG70" s="151"/>
      <c r="TH70" s="152"/>
      <c r="TI70" s="151"/>
      <c r="TJ70" s="152"/>
      <c r="TK70" s="151"/>
      <c r="TL70" s="152"/>
      <c r="TM70" s="151"/>
      <c r="TN70" s="152"/>
      <c r="TO70" s="151"/>
      <c r="TP70" s="152"/>
      <c r="TQ70" s="151"/>
      <c r="TR70" s="152"/>
      <c r="TS70" s="151"/>
      <c r="TT70" s="152"/>
      <c r="TU70" s="151"/>
      <c r="TV70" s="152"/>
      <c r="TW70" s="151"/>
      <c r="TX70" s="152"/>
      <c r="TY70" s="151"/>
      <c r="TZ70" s="152"/>
      <c r="UA70" s="151"/>
      <c r="UB70" s="152"/>
      <c r="UC70" s="151"/>
      <c r="UD70" s="152"/>
      <c r="UE70" s="151"/>
      <c r="UF70" s="152"/>
      <c r="UG70" s="151"/>
      <c r="UH70" s="152"/>
      <c r="UI70" s="151"/>
      <c r="UJ70" s="152"/>
      <c r="UK70" s="151"/>
      <c r="UL70" s="152"/>
      <c r="UM70" s="151"/>
      <c r="UN70" s="152"/>
      <c r="UO70" s="151"/>
      <c r="UP70" s="152"/>
      <c r="UQ70" s="151"/>
      <c r="UR70" s="152"/>
      <c r="US70" s="151"/>
      <c r="UT70" s="152"/>
      <c r="UU70" s="151"/>
      <c r="UV70" s="152"/>
      <c r="UW70" s="151"/>
      <c r="UX70" s="152"/>
      <c r="UY70" s="151"/>
      <c r="UZ70" s="152"/>
      <c r="VA70" s="151"/>
      <c r="VB70" s="152"/>
      <c r="VC70" s="151"/>
      <c r="VD70" s="152"/>
      <c r="VE70" s="151"/>
      <c r="VF70" s="152"/>
      <c r="VG70" s="151"/>
      <c r="VH70" s="152"/>
      <c r="VI70" s="151"/>
      <c r="VJ70" s="152"/>
      <c r="VK70" s="151"/>
      <c r="VL70" s="152"/>
      <c r="VM70" s="151"/>
      <c r="VN70" s="152"/>
      <c r="VO70" s="151"/>
      <c r="VP70" s="152"/>
      <c r="VQ70" s="151"/>
      <c r="VR70" s="152"/>
      <c r="VS70" s="151"/>
      <c r="VT70" s="152"/>
      <c r="VU70" s="151"/>
      <c r="VV70" s="152"/>
      <c r="VW70" s="151"/>
      <c r="VX70" s="152"/>
      <c r="VY70" s="151"/>
      <c r="VZ70" s="152"/>
      <c r="WA70" s="151"/>
      <c r="WB70" s="152"/>
      <c r="WC70" s="151"/>
      <c r="WD70" s="152"/>
      <c r="WE70" s="151"/>
      <c r="WF70" s="152"/>
      <c r="WG70" s="151"/>
      <c r="WH70" s="152"/>
      <c r="WI70" s="151"/>
      <c r="WJ70" s="152"/>
      <c r="WK70" s="151"/>
      <c r="WL70" s="152"/>
      <c r="WM70" s="151"/>
      <c r="WN70" s="152"/>
      <c r="WO70" s="151"/>
      <c r="WP70" s="152"/>
      <c r="WQ70" s="151"/>
      <c r="WR70" s="152"/>
      <c r="WS70" s="151"/>
      <c r="WT70" s="152"/>
      <c r="WU70" s="151"/>
      <c r="WV70" s="152"/>
      <c r="WW70" s="151"/>
      <c r="WX70" s="152"/>
      <c r="WY70" s="151"/>
      <c r="WZ70" s="152"/>
      <c r="XA70" s="151"/>
      <c r="XB70" s="152"/>
      <c r="XC70" s="151"/>
      <c r="XD70" s="152"/>
      <c r="XE70" s="151"/>
      <c r="XF70" s="152"/>
      <c r="XG70" s="151"/>
      <c r="XH70" s="152"/>
      <c r="XI70" s="151"/>
      <c r="XJ70" s="152"/>
      <c r="XK70" s="151"/>
      <c r="XL70" s="152"/>
      <c r="XM70" s="151"/>
      <c r="XN70" s="152"/>
      <c r="XO70" s="151"/>
      <c r="XP70" s="152"/>
      <c r="XQ70" s="151"/>
      <c r="XR70" s="152"/>
      <c r="XS70" s="151"/>
      <c r="XT70" s="152"/>
      <c r="XU70" s="151"/>
      <c r="XV70" s="152"/>
      <c r="XW70" s="151"/>
      <c r="XX70" s="152"/>
      <c r="XY70" s="151"/>
      <c r="XZ70" s="152"/>
      <c r="YA70" s="151"/>
      <c r="YB70" s="152"/>
      <c r="YC70" s="151"/>
      <c r="YD70" s="152"/>
      <c r="YE70" s="151"/>
      <c r="YF70" s="152"/>
      <c r="YG70" s="151"/>
      <c r="YH70" s="152"/>
      <c r="YI70" s="151"/>
    </row>
    <row r="71" spans="1:659" x14ac:dyDescent="0.25">
      <c r="A71" s="186" t="str">
        <f>IF(INFO_VEHICULES!H35="","",INFO_VEHICULES!H35)</f>
        <v>USS</v>
      </c>
      <c r="B71" s="184">
        <f>IF(INFO_VEHICULES!B35="","",INFO_VEHICULES!B35)</f>
        <v>60812</v>
      </c>
      <c r="C71" s="184" t="str">
        <f>IF(INFO_VEHICULES!C35="","",INFO_VEHICULES!C35)</f>
        <v>EA-419-JV</v>
      </c>
      <c r="D71" s="182" t="str">
        <f>IF(INFO_VEHICULES!E35="","",INFO_VEHICULES!E35)</f>
        <v>IVECO CROSSWAY LINE 12M</v>
      </c>
      <c r="E71" s="180">
        <f>IF(INFO_VEHICULES!C35="","",IF(INFO_VEHICULES!D35="","non rensiegner",INFO_VEHICULES!D35))</f>
        <v>59</v>
      </c>
      <c r="F71" s="152"/>
      <c r="G71" s="151" t="str">
        <f>IF([2]BD!AD68=1,VLOOKUP(CONCATENATE(F69,[2]INFO_VEHICULES!A67),[2]BD!AA68:AB10066,2),"")</f>
        <v/>
      </c>
      <c r="H71" s="152"/>
      <c r="I71" s="151"/>
      <c r="J71" s="152"/>
      <c r="K71" s="151"/>
      <c r="L71" s="152"/>
      <c r="M71" s="151"/>
      <c r="N71" s="152"/>
      <c r="O71" s="151"/>
      <c r="P71" s="152"/>
      <c r="Q71" s="151"/>
      <c r="R71" s="152"/>
      <c r="S71" s="151"/>
      <c r="T71" s="152"/>
      <c r="U71" s="151"/>
      <c r="V71" s="152"/>
      <c r="W71" s="151"/>
      <c r="X71" s="152"/>
      <c r="Y71" s="151"/>
      <c r="Z71" s="152"/>
      <c r="AA71" s="151"/>
      <c r="AB71" s="152"/>
      <c r="AC71" s="151"/>
      <c r="AD71" s="152"/>
      <c r="AE71" s="151"/>
      <c r="AF71" s="152"/>
      <c r="AG71" s="151"/>
      <c r="AH71" s="152"/>
      <c r="AI71" s="151"/>
      <c r="AJ71" s="152"/>
      <c r="AK71" s="151"/>
      <c r="AL71" s="152"/>
      <c r="AM71" s="151"/>
      <c r="AN71" s="152"/>
      <c r="AO71" s="151"/>
      <c r="AP71" s="152"/>
      <c r="AQ71" s="151"/>
      <c r="AR71" s="152"/>
      <c r="AS71" s="151"/>
      <c r="AT71" s="152"/>
      <c r="AU71" s="151"/>
      <c r="AV71" s="152"/>
      <c r="AW71" s="151"/>
      <c r="AX71" s="152"/>
      <c r="AY71" s="151"/>
      <c r="AZ71" s="152"/>
      <c r="BA71" s="151"/>
      <c r="BB71" s="152"/>
      <c r="BC71" s="151"/>
      <c r="BD71" s="152"/>
      <c r="BE71" s="151"/>
      <c r="BF71" s="152"/>
      <c r="BG71" s="151"/>
      <c r="BH71" s="152"/>
      <c r="BI71" s="151"/>
      <c r="BJ71" s="152"/>
      <c r="BK71" s="151"/>
      <c r="BL71" s="152"/>
      <c r="BM71" s="151"/>
      <c r="BN71" s="152"/>
      <c r="BO71" s="151"/>
      <c r="BP71" s="152"/>
      <c r="BQ71" s="151"/>
      <c r="BR71" s="152"/>
      <c r="BS71" s="151"/>
      <c r="BT71" s="152"/>
      <c r="BU71" s="151"/>
      <c r="BV71" s="152"/>
      <c r="BW71" s="151"/>
      <c r="BX71" s="152"/>
      <c r="BY71" s="151"/>
      <c r="BZ71" s="152"/>
      <c r="CA71" s="151"/>
      <c r="CB71" s="152"/>
      <c r="CC71" s="151"/>
      <c r="CD71" s="152"/>
      <c r="CE71" s="151"/>
      <c r="CF71" s="152"/>
      <c r="CG71" s="151"/>
      <c r="CH71" s="152"/>
      <c r="CI71" s="151"/>
      <c r="CJ71" s="152"/>
      <c r="CK71" s="151"/>
      <c r="CL71" s="152"/>
      <c r="CM71" s="151"/>
      <c r="CN71" s="152"/>
      <c r="CO71" s="151"/>
      <c r="CP71" s="152"/>
      <c r="CQ71" s="151"/>
      <c r="CR71" s="152"/>
      <c r="CS71" s="151"/>
      <c r="CT71" s="152"/>
      <c r="CU71" s="151"/>
      <c r="CV71" s="152"/>
      <c r="CW71" s="151"/>
      <c r="CX71" s="152"/>
      <c r="CY71" s="151"/>
      <c r="CZ71" s="152"/>
      <c r="DA71" s="151"/>
      <c r="DB71" s="152"/>
      <c r="DC71" s="151"/>
      <c r="DD71" s="152"/>
      <c r="DE71" s="151"/>
      <c r="DF71" s="152"/>
      <c r="DG71" s="151"/>
      <c r="DH71" s="152"/>
      <c r="DI71" s="151"/>
      <c r="DJ71" s="152"/>
      <c r="DK71" s="151"/>
      <c r="DL71" s="152"/>
      <c r="DM71" s="151"/>
      <c r="DN71" s="152"/>
      <c r="DO71" s="151"/>
      <c r="DP71" s="152"/>
      <c r="DQ71" s="151"/>
      <c r="DR71" s="152"/>
      <c r="DS71" s="151"/>
      <c r="DT71" s="152"/>
      <c r="DU71" s="151"/>
      <c r="DV71" s="152"/>
      <c r="DW71" s="151"/>
      <c r="DX71" s="152"/>
      <c r="DY71" s="151"/>
      <c r="DZ71" s="152"/>
      <c r="EA71" s="151"/>
      <c r="EB71" s="152"/>
      <c r="EC71" s="151"/>
      <c r="ED71" s="152"/>
      <c r="EE71" s="151"/>
      <c r="EF71" s="152"/>
      <c r="EG71" s="151"/>
      <c r="EH71" s="152"/>
      <c r="EI71" s="151"/>
      <c r="EJ71" s="152"/>
      <c r="EK71" s="151"/>
      <c r="EL71" s="152"/>
      <c r="EM71" s="151"/>
      <c r="EN71" s="152"/>
      <c r="EO71" s="151"/>
      <c r="EP71" s="152"/>
      <c r="EQ71" s="151"/>
      <c r="ER71" s="152"/>
      <c r="ES71" s="151"/>
      <c r="ET71" s="152"/>
      <c r="EU71" s="151"/>
      <c r="EV71" s="152"/>
      <c r="EW71" s="151"/>
      <c r="EX71" s="152"/>
      <c r="EY71" s="151"/>
      <c r="EZ71" s="152"/>
      <c r="FA71" s="151"/>
      <c r="FB71" s="152"/>
      <c r="FC71" s="151"/>
      <c r="FD71" s="152"/>
      <c r="FE71" s="151"/>
      <c r="FF71" s="152"/>
      <c r="FG71" s="151"/>
      <c r="FH71" s="152"/>
      <c r="FI71" s="151"/>
      <c r="FJ71" s="152"/>
      <c r="FK71" s="151"/>
      <c r="FL71" s="152"/>
      <c r="FM71" s="151"/>
      <c r="FN71" s="152"/>
      <c r="FO71" s="151"/>
      <c r="FP71" s="152"/>
      <c r="FQ71" s="151"/>
      <c r="FR71" s="152"/>
      <c r="FS71" s="151"/>
      <c r="FT71" s="152"/>
      <c r="FU71" s="151"/>
      <c r="FV71" s="152"/>
      <c r="FW71" s="151"/>
      <c r="FX71" s="152"/>
      <c r="FY71" s="151"/>
      <c r="FZ71" s="152"/>
      <c r="GA71" s="151"/>
      <c r="GB71" s="152"/>
      <c r="GC71" s="151"/>
      <c r="GD71" s="152"/>
      <c r="GE71" s="151"/>
      <c r="GF71" s="152"/>
      <c r="GG71" s="151"/>
      <c r="GH71" s="152"/>
      <c r="GI71" s="151"/>
      <c r="GJ71" s="152"/>
      <c r="GK71" s="151"/>
      <c r="GL71" s="152"/>
      <c r="GM71" s="151"/>
      <c r="GN71" s="152"/>
      <c r="GO71" s="151"/>
      <c r="GP71" s="152"/>
      <c r="GQ71" s="151"/>
      <c r="GR71" s="152"/>
      <c r="GS71" s="151"/>
      <c r="GT71" s="152"/>
      <c r="GU71" s="151"/>
      <c r="GV71" s="152"/>
      <c r="GW71" s="151"/>
      <c r="GX71" s="152"/>
      <c r="GY71" s="151"/>
      <c r="GZ71" s="152"/>
      <c r="HA71" s="151"/>
      <c r="HB71" s="152"/>
      <c r="HC71" s="151"/>
      <c r="HD71" s="152"/>
      <c r="HE71" s="151"/>
      <c r="HF71" s="152"/>
      <c r="HG71" s="151"/>
      <c r="HH71" s="152"/>
      <c r="HI71" s="151"/>
      <c r="HJ71" s="152"/>
      <c r="HK71" s="151"/>
      <c r="HL71" s="152"/>
      <c r="HM71" s="151"/>
      <c r="HN71" s="152"/>
      <c r="HO71" s="151"/>
      <c r="HP71" s="152"/>
      <c r="HQ71" s="151"/>
      <c r="HR71" s="152"/>
      <c r="HS71" s="151"/>
      <c r="HT71" s="152"/>
      <c r="HU71" s="151"/>
      <c r="HV71" s="152"/>
      <c r="HW71" s="151"/>
      <c r="HX71" s="152"/>
      <c r="HY71" s="151"/>
      <c r="HZ71" s="152"/>
      <c r="IA71" s="151"/>
      <c r="IB71" s="152"/>
      <c r="IC71" s="151"/>
      <c r="ID71" s="152"/>
      <c r="IE71" s="151"/>
      <c r="IF71" s="152"/>
      <c r="IG71" s="151"/>
      <c r="IH71" s="152"/>
      <c r="II71" s="151"/>
      <c r="IJ71" s="152"/>
      <c r="IK71" s="151"/>
      <c r="IL71" s="152"/>
      <c r="IM71" s="151"/>
      <c r="IN71" s="152"/>
      <c r="IO71" s="151"/>
      <c r="IP71" s="152"/>
      <c r="IQ71" s="151"/>
      <c r="IR71" s="152"/>
      <c r="IS71" s="151"/>
      <c r="IT71" s="152"/>
      <c r="IU71" s="151"/>
      <c r="IV71" s="152"/>
      <c r="IW71" s="151"/>
      <c r="IX71" s="152"/>
      <c r="IY71" s="151"/>
      <c r="IZ71" s="152"/>
      <c r="JA71" s="151"/>
      <c r="JB71" s="152"/>
      <c r="JC71" s="151"/>
      <c r="JD71" s="152"/>
      <c r="JE71" s="151"/>
      <c r="JF71" s="152"/>
      <c r="JG71" s="151"/>
      <c r="JH71" s="152"/>
      <c r="JI71" s="151"/>
      <c r="JJ71" s="152"/>
      <c r="JK71" s="151"/>
      <c r="JL71" s="152"/>
      <c r="JM71" s="151"/>
      <c r="JN71" s="152"/>
      <c r="JO71" s="151"/>
      <c r="JP71" s="152"/>
      <c r="JQ71" s="151"/>
      <c r="JR71" s="152"/>
      <c r="JS71" s="151"/>
      <c r="JT71" s="152"/>
      <c r="JU71" s="151"/>
      <c r="JV71" s="152"/>
      <c r="JW71" s="151"/>
      <c r="JX71" s="152"/>
      <c r="JY71" s="151"/>
      <c r="JZ71" s="152"/>
      <c r="KA71" s="151"/>
      <c r="KB71" s="152"/>
      <c r="KC71" s="151"/>
      <c r="KD71" s="152"/>
      <c r="KE71" s="151"/>
      <c r="KF71" s="152"/>
      <c r="KG71" s="151"/>
      <c r="KH71" s="152"/>
      <c r="KI71" s="151"/>
      <c r="KJ71" s="152"/>
      <c r="KK71" s="151"/>
      <c r="KL71" s="152"/>
      <c r="KM71" s="151"/>
      <c r="KN71" s="152"/>
      <c r="KO71" s="151"/>
      <c r="KP71" s="152"/>
      <c r="KQ71" s="151"/>
      <c r="KR71" s="152"/>
      <c r="KS71" s="151"/>
      <c r="KT71" s="152"/>
      <c r="KU71" s="151"/>
      <c r="KV71" s="152"/>
      <c r="KW71" s="151"/>
      <c r="KX71" s="152"/>
      <c r="KY71" s="151"/>
      <c r="KZ71" s="152"/>
      <c r="LA71" s="151"/>
      <c r="LB71" s="152"/>
      <c r="LC71" s="151"/>
      <c r="LD71" s="152"/>
      <c r="LE71" s="151"/>
      <c r="LF71" s="152"/>
      <c r="LG71" s="151"/>
      <c r="LH71" s="152"/>
      <c r="LI71" s="151"/>
      <c r="LJ71" s="152"/>
      <c r="LK71" s="151"/>
      <c r="LL71" s="152"/>
      <c r="LM71" s="151"/>
      <c r="LN71" s="152"/>
      <c r="LO71" s="151"/>
      <c r="LP71" s="152"/>
      <c r="LQ71" s="151"/>
      <c r="LR71" s="152"/>
      <c r="LS71" s="151"/>
      <c r="LT71" s="152"/>
      <c r="LU71" s="151"/>
      <c r="LV71" s="152"/>
      <c r="LW71" s="151"/>
      <c r="LX71" s="152"/>
      <c r="LY71" s="151"/>
      <c r="LZ71" s="152"/>
      <c r="MA71" s="151"/>
      <c r="MB71" s="152"/>
      <c r="MC71" s="151"/>
      <c r="MD71" s="152"/>
      <c r="ME71" s="151"/>
      <c r="MF71" s="152"/>
      <c r="MG71" s="151"/>
      <c r="MH71" s="152"/>
      <c r="MI71" s="151"/>
      <c r="MJ71" s="152"/>
      <c r="MK71" s="151"/>
      <c r="ML71" s="152"/>
      <c r="MM71" s="151"/>
      <c r="MN71" s="152"/>
      <c r="MO71" s="151"/>
      <c r="MP71" s="152"/>
      <c r="MQ71" s="151"/>
      <c r="MR71" s="152"/>
      <c r="MS71" s="151"/>
      <c r="MT71" s="152"/>
      <c r="MU71" s="151"/>
      <c r="MV71" s="152"/>
      <c r="MW71" s="151"/>
      <c r="MX71" s="152"/>
      <c r="MY71" s="151"/>
      <c r="MZ71" s="152"/>
      <c r="NA71" s="151"/>
      <c r="NB71" s="152"/>
      <c r="NC71" s="151"/>
      <c r="ND71" s="152"/>
      <c r="NE71" s="151"/>
      <c r="NF71" s="152"/>
      <c r="NG71" s="151"/>
      <c r="NH71" s="152"/>
      <c r="NI71" s="151"/>
      <c r="NJ71" s="152"/>
      <c r="NK71" s="151"/>
      <c r="NL71" s="152"/>
      <c r="NM71" s="151"/>
      <c r="NN71" s="152"/>
      <c r="NO71" s="151"/>
      <c r="NP71" s="152"/>
      <c r="NQ71" s="151"/>
      <c r="NR71" s="152"/>
      <c r="NS71" s="151"/>
      <c r="NT71" s="152"/>
      <c r="NU71" s="151"/>
      <c r="NV71" s="152"/>
      <c r="NW71" s="151"/>
      <c r="NX71" s="152"/>
      <c r="NY71" s="151"/>
      <c r="NZ71" s="152"/>
      <c r="OA71" s="151"/>
      <c r="OB71" s="152"/>
      <c r="OC71" s="151"/>
      <c r="OD71" s="152"/>
      <c r="OE71" s="151"/>
      <c r="OF71" s="152"/>
      <c r="OG71" s="151"/>
      <c r="OH71" s="152"/>
      <c r="OI71" s="151"/>
      <c r="OJ71" s="152"/>
      <c r="OK71" s="151"/>
      <c r="OL71" s="152"/>
      <c r="OM71" s="151"/>
      <c r="ON71" s="152"/>
      <c r="OO71" s="151"/>
      <c r="OP71" s="152"/>
      <c r="OQ71" s="151"/>
      <c r="OR71" s="152"/>
      <c r="OS71" s="151"/>
      <c r="OT71" s="152"/>
      <c r="OU71" s="151"/>
      <c r="OV71" s="152"/>
      <c r="OW71" s="151"/>
      <c r="OX71" s="152"/>
      <c r="OY71" s="151"/>
      <c r="OZ71" s="152"/>
      <c r="PA71" s="151"/>
      <c r="PB71" s="152"/>
      <c r="PC71" s="151"/>
      <c r="PD71" s="152"/>
      <c r="PE71" s="151"/>
      <c r="PF71" s="152"/>
      <c r="PG71" s="151"/>
      <c r="PH71" s="152"/>
      <c r="PI71" s="151"/>
      <c r="PJ71" s="152"/>
      <c r="PK71" s="151"/>
      <c r="PL71" s="152"/>
      <c r="PM71" s="151"/>
      <c r="PN71" s="152"/>
      <c r="PO71" s="151"/>
      <c r="PP71" s="152"/>
      <c r="PQ71" s="151"/>
      <c r="PR71" s="152"/>
      <c r="PS71" s="151"/>
      <c r="PT71" s="152"/>
      <c r="PU71" s="151"/>
      <c r="PV71" s="152"/>
      <c r="PW71" s="151"/>
      <c r="PX71" s="152"/>
      <c r="PY71" s="151"/>
      <c r="PZ71" s="152"/>
      <c r="QA71" s="151"/>
      <c r="QB71" s="152"/>
      <c r="QC71" s="151"/>
      <c r="QD71" s="152"/>
      <c r="QE71" s="151"/>
      <c r="QF71" s="152"/>
      <c r="QG71" s="151"/>
      <c r="QH71" s="152"/>
      <c r="QI71" s="151"/>
      <c r="QJ71" s="152"/>
      <c r="QK71" s="151"/>
      <c r="QL71" s="152"/>
      <c r="QM71" s="151"/>
      <c r="QN71" s="152"/>
      <c r="QO71" s="151"/>
      <c r="QP71" s="152"/>
      <c r="QQ71" s="151"/>
      <c r="QR71" s="152"/>
      <c r="QS71" s="151"/>
      <c r="QT71" s="152"/>
      <c r="QU71" s="151"/>
      <c r="QV71" s="152"/>
      <c r="QW71" s="151"/>
      <c r="QX71" s="152"/>
      <c r="QY71" s="151"/>
      <c r="QZ71" s="152"/>
      <c r="RA71" s="151"/>
      <c r="RB71" s="152"/>
      <c r="RC71" s="151"/>
      <c r="RD71" s="152"/>
      <c r="RE71" s="151"/>
      <c r="RF71" s="152"/>
      <c r="RG71" s="151"/>
      <c r="RH71" s="152"/>
      <c r="RI71" s="151"/>
      <c r="RJ71" s="152"/>
      <c r="RK71" s="151"/>
      <c r="RL71" s="152"/>
      <c r="RM71" s="151"/>
      <c r="RN71" s="152"/>
      <c r="RO71" s="151"/>
      <c r="RP71" s="152"/>
      <c r="RQ71" s="151"/>
      <c r="RR71" s="152"/>
      <c r="RS71" s="151"/>
      <c r="RT71" s="152"/>
      <c r="RU71" s="151"/>
      <c r="RV71" s="152"/>
      <c r="RW71" s="151"/>
      <c r="RX71" s="152"/>
      <c r="RY71" s="151"/>
      <c r="RZ71" s="152"/>
      <c r="SA71" s="151"/>
      <c r="SB71" s="152"/>
      <c r="SC71" s="151"/>
      <c r="SD71" s="152"/>
      <c r="SE71" s="151"/>
      <c r="SF71" s="152"/>
      <c r="SG71" s="151"/>
      <c r="SH71" s="152"/>
      <c r="SI71" s="151"/>
      <c r="SJ71" s="152"/>
      <c r="SK71" s="151"/>
      <c r="SL71" s="152"/>
      <c r="SM71" s="151"/>
      <c r="SN71" s="152"/>
      <c r="SO71" s="151"/>
      <c r="SP71" s="152"/>
      <c r="SQ71" s="151"/>
      <c r="SR71" s="152"/>
      <c r="SS71" s="151"/>
      <c r="ST71" s="152"/>
      <c r="SU71" s="151"/>
      <c r="SV71" s="152"/>
      <c r="SW71" s="151"/>
      <c r="SX71" s="152"/>
      <c r="SY71" s="151"/>
      <c r="SZ71" s="152"/>
      <c r="TA71" s="151"/>
      <c r="TB71" s="152"/>
      <c r="TC71" s="151"/>
      <c r="TD71" s="152"/>
      <c r="TE71" s="151"/>
      <c r="TF71" s="152"/>
      <c r="TG71" s="151"/>
      <c r="TH71" s="152"/>
      <c r="TI71" s="151"/>
      <c r="TJ71" s="152"/>
      <c r="TK71" s="151"/>
      <c r="TL71" s="152"/>
      <c r="TM71" s="151"/>
      <c r="TN71" s="152"/>
      <c r="TO71" s="151"/>
      <c r="TP71" s="152"/>
      <c r="TQ71" s="151"/>
      <c r="TR71" s="152"/>
      <c r="TS71" s="151"/>
      <c r="TT71" s="152"/>
      <c r="TU71" s="151"/>
      <c r="TV71" s="152"/>
      <c r="TW71" s="151"/>
      <c r="TX71" s="152"/>
      <c r="TY71" s="151"/>
      <c r="TZ71" s="152"/>
      <c r="UA71" s="151"/>
      <c r="UB71" s="152"/>
      <c r="UC71" s="151"/>
      <c r="UD71" s="152"/>
      <c r="UE71" s="151"/>
      <c r="UF71" s="152"/>
      <c r="UG71" s="151"/>
      <c r="UH71" s="152"/>
      <c r="UI71" s="151"/>
      <c r="UJ71" s="152"/>
      <c r="UK71" s="151"/>
      <c r="UL71" s="152"/>
      <c r="UM71" s="151"/>
      <c r="UN71" s="152"/>
      <c r="UO71" s="151"/>
      <c r="UP71" s="152"/>
      <c r="UQ71" s="151"/>
      <c r="UR71" s="152"/>
      <c r="US71" s="151"/>
      <c r="UT71" s="152"/>
      <c r="UU71" s="151"/>
      <c r="UV71" s="152"/>
      <c r="UW71" s="151"/>
      <c r="UX71" s="152"/>
      <c r="UY71" s="151"/>
      <c r="UZ71" s="152"/>
      <c r="VA71" s="151"/>
      <c r="VB71" s="152"/>
      <c r="VC71" s="151"/>
      <c r="VD71" s="152"/>
      <c r="VE71" s="151"/>
      <c r="VF71" s="152"/>
      <c r="VG71" s="151"/>
      <c r="VH71" s="152"/>
      <c r="VI71" s="151"/>
      <c r="VJ71" s="152"/>
      <c r="VK71" s="151"/>
      <c r="VL71" s="152"/>
      <c r="VM71" s="151"/>
      <c r="VN71" s="152"/>
      <c r="VO71" s="151"/>
      <c r="VP71" s="152"/>
      <c r="VQ71" s="151"/>
      <c r="VR71" s="152"/>
      <c r="VS71" s="151"/>
      <c r="VT71" s="152"/>
      <c r="VU71" s="151"/>
      <c r="VV71" s="152"/>
      <c r="VW71" s="151"/>
      <c r="VX71" s="152"/>
      <c r="VY71" s="151"/>
      <c r="VZ71" s="152"/>
      <c r="WA71" s="151"/>
      <c r="WB71" s="152"/>
      <c r="WC71" s="151"/>
      <c r="WD71" s="152"/>
      <c r="WE71" s="151"/>
      <c r="WF71" s="152"/>
      <c r="WG71" s="151"/>
      <c r="WH71" s="152"/>
      <c r="WI71" s="151"/>
      <c r="WJ71" s="152"/>
      <c r="WK71" s="151"/>
      <c r="WL71" s="152"/>
      <c r="WM71" s="151"/>
      <c r="WN71" s="152"/>
      <c r="WO71" s="151"/>
      <c r="WP71" s="152"/>
      <c r="WQ71" s="151"/>
      <c r="WR71" s="152"/>
      <c r="WS71" s="151"/>
      <c r="WT71" s="152"/>
      <c r="WU71" s="151"/>
      <c r="WV71" s="152"/>
      <c r="WW71" s="151"/>
      <c r="WX71" s="152"/>
      <c r="WY71" s="151"/>
      <c r="WZ71" s="152"/>
      <c r="XA71" s="151"/>
      <c r="XB71" s="152"/>
      <c r="XC71" s="151"/>
      <c r="XD71" s="152"/>
      <c r="XE71" s="151"/>
      <c r="XF71" s="152"/>
      <c r="XG71" s="151"/>
      <c r="XH71" s="152"/>
      <c r="XI71" s="151"/>
      <c r="XJ71" s="152"/>
      <c r="XK71" s="151"/>
      <c r="XL71" s="152"/>
      <c r="XM71" s="151"/>
      <c r="XN71" s="152"/>
      <c r="XO71" s="151"/>
      <c r="XP71" s="152"/>
      <c r="XQ71" s="151"/>
      <c r="XR71" s="152"/>
      <c r="XS71" s="151"/>
      <c r="XT71" s="152"/>
      <c r="XU71" s="151"/>
      <c r="XV71" s="152"/>
      <c r="XW71" s="151"/>
      <c r="XX71" s="152"/>
      <c r="XY71" s="151"/>
      <c r="XZ71" s="152"/>
      <c r="YA71" s="151"/>
      <c r="YB71" s="152"/>
      <c r="YC71" s="151"/>
      <c r="YD71" s="152"/>
      <c r="YE71" s="151"/>
      <c r="YF71" s="152"/>
      <c r="YG71" s="151"/>
      <c r="YH71" s="152"/>
      <c r="YI71" s="151"/>
    </row>
    <row r="72" spans="1:659" x14ac:dyDescent="0.25">
      <c r="A72" s="179"/>
      <c r="B72" s="185"/>
      <c r="C72" s="185"/>
      <c r="D72" s="183"/>
      <c r="E72" s="181"/>
      <c r="F72" s="152"/>
      <c r="G72" s="151"/>
      <c r="H72" s="152"/>
      <c r="I72" s="151"/>
      <c r="J72" s="152"/>
      <c r="K72" s="151"/>
      <c r="L72" s="152"/>
      <c r="M72" s="151"/>
      <c r="N72" s="152"/>
      <c r="O72" s="151"/>
      <c r="P72" s="152"/>
      <c r="Q72" s="151"/>
      <c r="R72" s="152"/>
      <c r="S72" s="151"/>
      <c r="T72" s="152"/>
      <c r="U72" s="151"/>
      <c r="V72" s="152"/>
      <c r="W72" s="151"/>
      <c r="X72" s="152"/>
      <c r="Y72" s="151"/>
      <c r="Z72" s="152"/>
      <c r="AA72" s="151"/>
      <c r="AB72" s="152"/>
      <c r="AC72" s="151"/>
      <c r="AD72" s="152"/>
      <c r="AE72" s="151"/>
      <c r="AF72" s="152"/>
      <c r="AG72" s="151"/>
      <c r="AH72" s="152"/>
      <c r="AI72" s="151"/>
      <c r="AJ72" s="152"/>
      <c r="AK72" s="151"/>
      <c r="AL72" s="152"/>
      <c r="AM72" s="151"/>
      <c r="AN72" s="152"/>
      <c r="AO72" s="151"/>
      <c r="AP72" s="152"/>
      <c r="AQ72" s="151"/>
      <c r="AR72" s="152"/>
      <c r="AS72" s="151"/>
      <c r="AT72" s="152"/>
      <c r="AU72" s="151"/>
      <c r="AV72" s="152"/>
      <c r="AW72" s="151"/>
      <c r="AX72" s="152"/>
      <c r="AY72" s="151"/>
      <c r="AZ72" s="152"/>
      <c r="BA72" s="151"/>
      <c r="BB72" s="152"/>
      <c r="BC72" s="151"/>
      <c r="BD72" s="152"/>
      <c r="BE72" s="151"/>
      <c r="BF72" s="152"/>
      <c r="BG72" s="151"/>
      <c r="BH72" s="152"/>
      <c r="BI72" s="151"/>
      <c r="BJ72" s="152"/>
      <c r="BK72" s="151"/>
      <c r="BL72" s="152"/>
      <c r="BM72" s="151"/>
      <c r="BN72" s="152"/>
      <c r="BO72" s="151"/>
      <c r="BP72" s="152"/>
      <c r="BQ72" s="151"/>
      <c r="BR72" s="152"/>
      <c r="BS72" s="151"/>
      <c r="BT72" s="152"/>
      <c r="BU72" s="151"/>
      <c r="BV72" s="152"/>
      <c r="BW72" s="151"/>
      <c r="BX72" s="152"/>
      <c r="BY72" s="151"/>
      <c r="BZ72" s="152"/>
      <c r="CA72" s="151"/>
      <c r="CB72" s="152"/>
      <c r="CC72" s="151"/>
      <c r="CD72" s="152"/>
      <c r="CE72" s="151"/>
      <c r="CF72" s="152"/>
      <c r="CG72" s="151"/>
      <c r="CH72" s="152"/>
      <c r="CI72" s="151"/>
      <c r="CJ72" s="152"/>
      <c r="CK72" s="151"/>
      <c r="CL72" s="152"/>
      <c r="CM72" s="151"/>
      <c r="CN72" s="152"/>
      <c r="CO72" s="151"/>
      <c r="CP72" s="152"/>
      <c r="CQ72" s="151"/>
      <c r="CR72" s="152"/>
      <c r="CS72" s="151"/>
      <c r="CT72" s="152"/>
      <c r="CU72" s="151"/>
      <c r="CV72" s="152"/>
      <c r="CW72" s="151"/>
      <c r="CX72" s="152"/>
      <c r="CY72" s="151"/>
      <c r="CZ72" s="152"/>
      <c r="DA72" s="151"/>
      <c r="DB72" s="152"/>
      <c r="DC72" s="151"/>
      <c r="DD72" s="152"/>
      <c r="DE72" s="151"/>
      <c r="DF72" s="152"/>
      <c r="DG72" s="151"/>
      <c r="DH72" s="152"/>
      <c r="DI72" s="151"/>
      <c r="DJ72" s="152"/>
      <c r="DK72" s="151"/>
      <c r="DL72" s="152"/>
      <c r="DM72" s="151"/>
      <c r="DN72" s="152"/>
      <c r="DO72" s="151"/>
      <c r="DP72" s="152"/>
      <c r="DQ72" s="151"/>
      <c r="DR72" s="152"/>
      <c r="DS72" s="151"/>
      <c r="DT72" s="152"/>
      <c r="DU72" s="151"/>
      <c r="DV72" s="152"/>
      <c r="DW72" s="151"/>
      <c r="DX72" s="152"/>
      <c r="DY72" s="151"/>
      <c r="DZ72" s="152"/>
      <c r="EA72" s="151"/>
      <c r="EB72" s="152"/>
      <c r="EC72" s="151"/>
      <c r="ED72" s="152"/>
      <c r="EE72" s="151"/>
      <c r="EF72" s="152"/>
      <c r="EG72" s="151"/>
      <c r="EH72" s="152"/>
      <c r="EI72" s="151"/>
      <c r="EJ72" s="152"/>
      <c r="EK72" s="151"/>
      <c r="EL72" s="152"/>
      <c r="EM72" s="151"/>
      <c r="EN72" s="152"/>
      <c r="EO72" s="151"/>
      <c r="EP72" s="152"/>
      <c r="EQ72" s="151"/>
      <c r="ER72" s="152"/>
      <c r="ES72" s="151"/>
      <c r="ET72" s="152"/>
      <c r="EU72" s="151"/>
      <c r="EV72" s="152"/>
      <c r="EW72" s="151"/>
      <c r="EX72" s="152"/>
      <c r="EY72" s="151"/>
      <c r="EZ72" s="152"/>
      <c r="FA72" s="151"/>
      <c r="FB72" s="152"/>
      <c r="FC72" s="151"/>
      <c r="FD72" s="152"/>
      <c r="FE72" s="151"/>
      <c r="FF72" s="152"/>
      <c r="FG72" s="151"/>
      <c r="FH72" s="152"/>
      <c r="FI72" s="151"/>
      <c r="FJ72" s="152"/>
      <c r="FK72" s="151"/>
      <c r="FL72" s="152"/>
      <c r="FM72" s="151"/>
      <c r="FN72" s="152"/>
      <c r="FO72" s="151"/>
      <c r="FP72" s="152"/>
      <c r="FQ72" s="151"/>
      <c r="FR72" s="152"/>
      <c r="FS72" s="151"/>
      <c r="FT72" s="152"/>
      <c r="FU72" s="151"/>
      <c r="FV72" s="152"/>
      <c r="FW72" s="151"/>
      <c r="FX72" s="152"/>
      <c r="FY72" s="151"/>
      <c r="FZ72" s="152"/>
      <c r="GA72" s="151"/>
      <c r="GB72" s="152"/>
      <c r="GC72" s="151"/>
      <c r="GD72" s="152"/>
      <c r="GE72" s="151"/>
      <c r="GF72" s="152"/>
      <c r="GG72" s="151"/>
      <c r="GH72" s="152"/>
      <c r="GI72" s="151"/>
      <c r="GJ72" s="152"/>
      <c r="GK72" s="151"/>
      <c r="GL72" s="152"/>
      <c r="GM72" s="151"/>
      <c r="GN72" s="152"/>
      <c r="GO72" s="151"/>
      <c r="GP72" s="152"/>
      <c r="GQ72" s="151"/>
      <c r="GR72" s="152"/>
      <c r="GS72" s="151"/>
      <c r="GT72" s="152"/>
      <c r="GU72" s="151"/>
      <c r="GV72" s="152"/>
      <c r="GW72" s="151"/>
      <c r="GX72" s="152"/>
      <c r="GY72" s="151"/>
      <c r="GZ72" s="152"/>
      <c r="HA72" s="151"/>
      <c r="HB72" s="152"/>
      <c r="HC72" s="151"/>
      <c r="HD72" s="152"/>
      <c r="HE72" s="151"/>
      <c r="HF72" s="152"/>
      <c r="HG72" s="151"/>
      <c r="HH72" s="152"/>
      <c r="HI72" s="151"/>
      <c r="HJ72" s="152"/>
      <c r="HK72" s="151"/>
      <c r="HL72" s="152"/>
      <c r="HM72" s="151"/>
      <c r="HN72" s="152"/>
      <c r="HO72" s="151"/>
      <c r="HP72" s="152"/>
      <c r="HQ72" s="151"/>
      <c r="HR72" s="152"/>
      <c r="HS72" s="151"/>
      <c r="HT72" s="152"/>
      <c r="HU72" s="151"/>
      <c r="HV72" s="152"/>
      <c r="HW72" s="151"/>
      <c r="HX72" s="152"/>
      <c r="HY72" s="151"/>
      <c r="HZ72" s="152"/>
      <c r="IA72" s="151"/>
      <c r="IB72" s="152"/>
      <c r="IC72" s="151"/>
      <c r="ID72" s="152"/>
      <c r="IE72" s="151"/>
      <c r="IF72" s="152"/>
      <c r="IG72" s="151"/>
      <c r="IH72" s="152"/>
      <c r="II72" s="151"/>
      <c r="IJ72" s="152"/>
      <c r="IK72" s="151"/>
      <c r="IL72" s="152"/>
      <c r="IM72" s="151"/>
      <c r="IN72" s="152"/>
      <c r="IO72" s="151"/>
      <c r="IP72" s="152"/>
      <c r="IQ72" s="151"/>
      <c r="IR72" s="152"/>
      <c r="IS72" s="151"/>
      <c r="IT72" s="152"/>
      <c r="IU72" s="151"/>
      <c r="IV72" s="152"/>
      <c r="IW72" s="151"/>
      <c r="IX72" s="152"/>
      <c r="IY72" s="151"/>
      <c r="IZ72" s="152"/>
      <c r="JA72" s="151"/>
      <c r="JB72" s="152"/>
      <c r="JC72" s="151"/>
      <c r="JD72" s="152"/>
      <c r="JE72" s="151"/>
      <c r="JF72" s="152"/>
      <c r="JG72" s="151"/>
      <c r="JH72" s="152"/>
      <c r="JI72" s="151"/>
      <c r="JJ72" s="152"/>
      <c r="JK72" s="151"/>
      <c r="JL72" s="152"/>
      <c r="JM72" s="151"/>
      <c r="JN72" s="152"/>
      <c r="JO72" s="151"/>
      <c r="JP72" s="152"/>
      <c r="JQ72" s="151"/>
      <c r="JR72" s="152"/>
      <c r="JS72" s="151"/>
      <c r="JT72" s="152"/>
      <c r="JU72" s="151"/>
      <c r="JV72" s="152"/>
      <c r="JW72" s="151"/>
      <c r="JX72" s="152"/>
      <c r="JY72" s="151"/>
      <c r="JZ72" s="152"/>
      <c r="KA72" s="151"/>
      <c r="KB72" s="152"/>
      <c r="KC72" s="151"/>
      <c r="KD72" s="152"/>
      <c r="KE72" s="151"/>
      <c r="KF72" s="152"/>
      <c r="KG72" s="151"/>
      <c r="KH72" s="152"/>
      <c r="KI72" s="151"/>
      <c r="KJ72" s="152"/>
      <c r="KK72" s="151"/>
      <c r="KL72" s="152"/>
      <c r="KM72" s="151"/>
      <c r="KN72" s="152"/>
      <c r="KO72" s="151"/>
      <c r="KP72" s="152"/>
      <c r="KQ72" s="151"/>
      <c r="KR72" s="152"/>
      <c r="KS72" s="151"/>
      <c r="KT72" s="152"/>
      <c r="KU72" s="151"/>
      <c r="KV72" s="152"/>
      <c r="KW72" s="151"/>
      <c r="KX72" s="152"/>
      <c r="KY72" s="151"/>
      <c r="KZ72" s="152"/>
      <c r="LA72" s="151"/>
      <c r="LB72" s="152"/>
      <c r="LC72" s="151"/>
      <c r="LD72" s="152"/>
      <c r="LE72" s="151"/>
      <c r="LF72" s="152"/>
      <c r="LG72" s="151"/>
      <c r="LH72" s="152"/>
      <c r="LI72" s="151"/>
      <c r="LJ72" s="152"/>
      <c r="LK72" s="151"/>
      <c r="LL72" s="152"/>
      <c r="LM72" s="151"/>
      <c r="LN72" s="152"/>
      <c r="LO72" s="151"/>
      <c r="LP72" s="152"/>
      <c r="LQ72" s="151"/>
      <c r="LR72" s="152"/>
      <c r="LS72" s="151"/>
      <c r="LT72" s="152"/>
      <c r="LU72" s="151"/>
      <c r="LV72" s="152"/>
      <c r="LW72" s="151"/>
      <c r="LX72" s="152"/>
      <c r="LY72" s="151"/>
      <c r="LZ72" s="152"/>
      <c r="MA72" s="151"/>
      <c r="MB72" s="152"/>
      <c r="MC72" s="151"/>
      <c r="MD72" s="152"/>
      <c r="ME72" s="151"/>
      <c r="MF72" s="152"/>
      <c r="MG72" s="151"/>
      <c r="MH72" s="152"/>
      <c r="MI72" s="151"/>
      <c r="MJ72" s="152"/>
      <c r="MK72" s="151"/>
      <c r="ML72" s="152"/>
      <c r="MM72" s="151"/>
      <c r="MN72" s="152"/>
      <c r="MO72" s="151"/>
      <c r="MP72" s="152"/>
      <c r="MQ72" s="151"/>
      <c r="MR72" s="152"/>
      <c r="MS72" s="151"/>
      <c r="MT72" s="152"/>
      <c r="MU72" s="151"/>
      <c r="MV72" s="152"/>
      <c r="MW72" s="151"/>
      <c r="MX72" s="152"/>
      <c r="MY72" s="151"/>
      <c r="MZ72" s="152"/>
      <c r="NA72" s="151"/>
      <c r="NB72" s="152"/>
      <c r="NC72" s="151"/>
      <c r="ND72" s="152"/>
      <c r="NE72" s="151"/>
      <c r="NF72" s="152"/>
      <c r="NG72" s="151"/>
      <c r="NH72" s="152"/>
      <c r="NI72" s="151"/>
      <c r="NJ72" s="152"/>
      <c r="NK72" s="151"/>
      <c r="NL72" s="152"/>
      <c r="NM72" s="151"/>
      <c r="NN72" s="152"/>
      <c r="NO72" s="151"/>
      <c r="NP72" s="152"/>
      <c r="NQ72" s="151"/>
      <c r="NR72" s="152"/>
      <c r="NS72" s="151"/>
      <c r="NT72" s="152"/>
      <c r="NU72" s="151"/>
      <c r="NV72" s="152"/>
      <c r="NW72" s="151"/>
      <c r="NX72" s="152"/>
      <c r="NY72" s="151"/>
      <c r="NZ72" s="152"/>
      <c r="OA72" s="151"/>
      <c r="OB72" s="152"/>
      <c r="OC72" s="151"/>
      <c r="OD72" s="152"/>
      <c r="OE72" s="151"/>
      <c r="OF72" s="152"/>
      <c r="OG72" s="151"/>
      <c r="OH72" s="152"/>
      <c r="OI72" s="151"/>
      <c r="OJ72" s="152"/>
      <c r="OK72" s="151"/>
      <c r="OL72" s="152"/>
      <c r="OM72" s="151"/>
      <c r="ON72" s="152"/>
      <c r="OO72" s="151"/>
      <c r="OP72" s="152"/>
      <c r="OQ72" s="151"/>
      <c r="OR72" s="152"/>
      <c r="OS72" s="151"/>
      <c r="OT72" s="152"/>
      <c r="OU72" s="151"/>
      <c r="OV72" s="152"/>
      <c r="OW72" s="151"/>
      <c r="OX72" s="152"/>
      <c r="OY72" s="151"/>
      <c r="OZ72" s="152"/>
      <c r="PA72" s="151"/>
      <c r="PB72" s="152"/>
      <c r="PC72" s="151"/>
      <c r="PD72" s="152"/>
      <c r="PE72" s="151"/>
      <c r="PF72" s="152"/>
      <c r="PG72" s="151"/>
      <c r="PH72" s="152"/>
      <c r="PI72" s="151"/>
      <c r="PJ72" s="152"/>
      <c r="PK72" s="151"/>
      <c r="PL72" s="152"/>
      <c r="PM72" s="151"/>
      <c r="PN72" s="152"/>
      <c r="PO72" s="151"/>
      <c r="PP72" s="152"/>
      <c r="PQ72" s="151"/>
      <c r="PR72" s="152"/>
      <c r="PS72" s="151"/>
      <c r="PT72" s="152"/>
      <c r="PU72" s="151"/>
      <c r="PV72" s="152"/>
      <c r="PW72" s="151"/>
      <c r="PX72" s="152"/>
      <c r="PY72" s="151"/>
      <c r="PZ72" s="152"/>
      <c r="QA72" s="151"/>
      <c r="QB72" s="152"/>
      <c r="QC72" s="151"/>
      <c r="QD72" s="152"/>
      <c r="QE72" s="151"/>
      <c r="QF72" s="152"/>
      <c r="QG72" s="151"/>
      <c r="QH72" s="152"/>
      <c r="QI72" s="151"/>
      <c r="QJ72" s="152"/>
      <c r="QK72" s="151"/>
      <c r="QL72" s="152"/>
      <c r="QM72" s="151"/>
      <c r="QN72" s="152"/>
      <c r="QO72" s="151"/>
      <c r="QP72" s="152"/>
      <c r="QQ72" s="151"/>
      <c r="QR72" s="152"/>
      <c r="QS72" s="151"/>
      <c r="QT72" s="152"/>
      <c r="QU72" s="151"/>
      <c r="QV72" s="152"/>
      <c r="QW72" s="151"/>
      <c r="QX72" s="152"/>
      <c r="QY72" s="151"/>
      <c r="QZ72" s="152"/>
      <c r="RA72" s="151"/>
      <c r="RB72" s="152"/>
      <c r="RC72" s="151"/>
      <c r="RD72" s="152"/>
      <c r="RE72" s="151"/>
      <c r="RF72" s="152"/>
      <c r="RG72" s="151"/>
      <c r="RH72" s="152"/>
      <c r="RI72" s="151"/>
      <c r="RJ72" s="152"/>
      <c r="RK72" s="151"/>
      <c r="RL72" s="152"/>
      <c r="RM72" s="151"/>
      <c r="RN72" s="152"/>
      <c r="RO72" s="151"/>
      <c r="RP72" s="152"/>
      <c r="RQ72" s="151"/>
      <c r="RR72" s="152"/>
      <c r="RS72" s="151"/>
      <c r="RT72" s="152"/>
      <c r="RU72" s="151"/>
      <c r="RV72" s="152"/>
      <c r="RW72" s="151"/>
      <c r="RX72" s="152"/>
      <c r="RY72" s="151"/>
      <c r="RZ72" s="152"/>
      <c r="SA72" s="151"/>
      <c r="SB72" s="152"/>
      <c r="SC72" s="151"/>
      <c r="SD72" s="152"/>
      <c r="SE72" s="151"/>
      <c r="SF72" s="152"/>
      <c r="SG72" s="151"/>
      <c r="SH72" s="152"/>
      <c r="SI72" s="151"/>
      <c r="SJ72" s="152"/>
      <c r="SK72" s="151"/>
      <c r="SL72" s="152"/>
      <c r="SM72" s="151"/>
      <c r="SN72" s="152"/>
      <c r="SO72" s="151"/>
      <c r="SP72" s="152"/>
      <c r="SQ72" s="151"/>
      <c r="SR72" s="152"/>
      <c r="SS72" s="151"/>
      <c r="ST72" s="152"/>
      <c r="SU72" s="151"/>
      <c r="SV72" s="152"/>
      <c r="SW72" s="151"/>
      <c r="SX72" s="152"/>
      <c r="SY72" s="151"/>
      <c r="SZ72" s="152"/>
      <c r="TA72" s="151"/>
      <c r="TB72" s="152"/>
      <c r="TC72" s="151"/>
      <c r="TD72" s="152"/>
      <c r="TE72" s="151"/>
      <c r="TF72" s="152"/>
      <c r="TG72" s="151"/>
      <c r="TH72" s="152"/>
      <c r="TI72" s="151"/>
      <c r="TJ72" s="152"/>
      <c r="TK72" s="151"/>
      <c r="TL72" s="152"/>
      <c r="TM72" s="151"/>
      <c r="TN72" s="152"/>
      <c r="TO72" s="151"/>
      <c r="TP72" s="152"/>
      <c r="TQ72" s="151"/>
      <c r="TR72" s="152"/>
      <c r="TS72" s="151"/>
      <c r="TT72" s="152"/>
      <c r="TU72" s="151"/>
      <c r="TV72" s="152"/>
      <c r="TW72" s="151"/>
      <c r="TX72" s="152"/>
      <c r="TY72" s="151"/>
      <c r="TZ72" s="152"/>
      <c r="UA72" s="151"/>
      <c r="UB72" s="152"/>
      <c r="UC72" s="151"/>
      <c r="UD72" s="152"/>
      <c r="UE72" s="151"/>
      <c r="UF72" s="152"/>
      <c r="UG72" s="151"/>
      <c r="UH72" s="152"/>
      <c r="UI72" s="151"/>
      <c r="UJ72" s="152"/>
      <c r="UK72" s="151"/>
      <c r="UL72" s="152"/>
      <c r="UM72" s="151"/>
      <c r="UN72" s="152"/>
      <c r="UO72" s="151"/>
      <c r="UP72" s="152"/>
      <c r="UQ72" s="151"/>
      <c r="UR72" s="152"/>
      <c r="US72" s="151"/>
      <c r="UT72" s="152"/>
      <c r="UU72" s="151"/>
      <c r="UV72" s="152"/>
      <c r="UW72" s="151"/>
      <c r="UX72" s="152"/>
      <c r="UY72" s="151"/>
      <c r="UZ72" s="152"/>
      <c r="VA72" s="151"/>
      <c r="VB72" s="152"/>
      <c r="VC72" s="151"/>
      <c r="VD72" s="152"/>
      <c r="VE72" s="151"/>
      <c r="VF72" s="152"/>
      <c r="VG72" s="151"/>
      <c r="VH72" s="152"/>
      <c r="VI72" s="151"/>
      <c r="VJ72" s="152"/>
      <c r="VK72" s="151"/>
      <c r="VL72" s="152"/>
      <c r="VM72" s="151"/>
      <c r="VN72" s="152"/>
      <c r="VO72" s="151"/>
      <c r="VP72" s="152"/>
      <c r="VQ72" s="151"/>
      <c r="VR72" s="152"/>
      <c r="VS72" s="151"/>
      <c r="VT72" s="152"/>
      <c r="VU72" s="151"/>
      <c r="VV72" s="152"/>
      <c r="VW72" s="151"/>
      <c r="VX72" s="152"/>
      <c r="VY72" s="151"/>
      <c r="VZ72" s="152"/>
      <c r="WA72" s="151"/>
      <c r="WB72" s="152"/>
      <c r="WC72" s="151"/>
      <c r="WD72" s="152"/>
      <c r="WE72" s="151"/>
      <c r="WF72" s="152"/>
      <c r="WG72" s="151"/>
      <c r="WH72" s="152"/>
      <c r="WI72" s="151"/>
      <c r="WJ72" s="152"/>
      <c r="WK72" s="151"/>
      <c r="WL72" s="152"/>
      <c r="WM72" s="151"/>
      <c r="WN72" s="152"/>
      <c r="WO72" s="151"/>
      <c r="WP72" s="152"/>
      <c r="WQ72" s="151"/>
      <c r="WR72" s="152"/>
      <c r="WS72" s="151"/>
      <c r="WT72" s="152"/>
      <c r="WU72" s="151"/>
      <c r="WV72" s="152"/>
      <c r="WW72" s="151"/>
      <c r="WX72" s="152"/>
      <c r="WY72" s="151"/>
      <c r="WZ72" s="152"/>
      <c r="XA72" s="151"/>
      <c r="XB72" s="152"/>
      <c r="XC72" s="151"/>
      <c r="XD72" s="152"/>
      <c r="XE72" s="151"/>
      <c r="XF72" s="152"/>
      <c r="XG72" s="151"/>
      <c r="XH72" s="152"/>
      <c r="XI72" s="151"/>
      <c r="XJ72" s="152"/>
      <c r="XK72" s="151"/>
      <c r="XL72" s="152"/>
      <c r="XM72" s="151"/>
      <c r="XN72" s="152"/>
      <c r="XO72" s="151"/>
      <c r="XP72" s="152"/>
      <c r="XQ72" s="151"/>
      <c r="XR72" s="152"/>
      <c r="XS72" s="151"/>
      <c r="XT72" s="152"/>
      <c r="XU72" s="151"/>
      <c r="XV72" s="152"/>
      <c r="XW72" s="151"/>
      <c r="XX72" s="152"/>
      <c r="XY72" s="151"/>
      <c r="XZ72" s="152"/>
      <c r="YA72" s="151"/>
      <c r="YB72" s="152"/>
      <c r="YC72" s="151"/>
      <c r="YD72" s="152"/>
      <c r="YE72" s="151"/>
      <c r="YF72" s="152"/>
      <c r="YG72" s="151"/>
      <c r="YH72" s="152"/>
      <c r="YI72" s="151"/>
    </row>
    <row r="73" spans="1:659" x14ac:dyDescent="0.25">
      <c r="A73" s="186" t="str">
        <f>IF(INFO_VEHICULES!H36="","",INFO_VEHICULES!H36)</f>
        <v>USS</v>
      </c>
      <c r="B73" s="187">
        <f>IF(INFO_VEHICULES!B36="","",INFO_VEHICULES!B36)</f>
        <v>80609</v>
      </c>
      <c r="C73" s="187" t="str">
        <f>IF(INFO_VEHICULES!C36="","",INFO_VEHICULES!C36)</f>
        <v>EA-087-JW</v>
      </c>
      <c r="D73" s="189" t="str">
        <f>IF(INFO_VEHICULES!E36="","",INFO_VEHICULES!E36)</f>
        <v>IVECO CROSSWAY POP L 13METRES</v>
      </c>
      <c r="E73" s="191">
        <f>IF(INFO_VEHICULES!C36="","",IF(INFO_VEHICULES!D36="","non rensiegner",INFO_VEHICULES!D36))</f>
        <v>65</v>
      </c>
      <c r="F73" s="152"/>
      <c r="G73" s="151" t="str">
        <f>IF([2]BD!AD70=1,VLOOKUP(CONCATENATE(F71,[2]INFO_VEHICULES!A69),[2]BD!AA70:AB10068,2),"")</f>
        <v/>
      </c>
      <c r="H73" s="152"/>
      <c r="I73" s="151"/>
      <c r="J73" s="152"/>
      <c r="K73" s="151"/>
      <c r="L73" s="152"/>
      <c r="M73" s="151"/>
      <c r="N73" s="152"/>
      <c r="O73" s="151"/>
      <c r="P73" s="152"/>
      <c r="Q73" s="151"/>
      <c r="R73" s="152"/>
      <c r="S73" s="151"/>
      <c r="T73" s="152"/>
      <c r="U73" s="151"/>
      <c r="V73" s="152"/>
      <c r="W73" s="151"/>
      <c r="X73" s="152"/>
      <c r="Y73" s="151"/>
      <c r="Z73" s="152"/>
      <c r="AA73" s="151"/>
      <c r="AB73" s="152"/>
      <c r="AC73" s="151"/>
      <c r="AD73" s="152"/>
      <c r="AE73" s="151"/>
      <c r="AF73" s="152"/>
      <c r="AG73" s="151"/>
      <c r="AH73" s="152"/>
      <c r="AI73" s="151"/>
      <c r="AJ73" s="152"/>
      <c r="AK73" s="151"/>
      <c r="AL73" s="152"/>
      <c r="AM73" s="151"/>
      <c r="AN73" s="152"/>
      <c r="AO73" s="151"/>
      <c r="AP73" s="152"/>
      <c r="AQ73" s="151"/>
      <c r="AR73" s="152"/>
      <c r="AS73" s="151"/>
      <c r="AT73" s="152"/>
      <c r="AU73" s="151"/>
      <c r="AV73" s="152"/>
      <c r="AW73" s="151"/>
      <c r="AX73" s="152"/>
      <c r="AY73" s="151"/>
      <c r="AZ73" s="152"/>
      <c r="BA73" s="151"/>
      <c r="BB73" s="152"/>
      <c r="BC73" s="151"/>
      <c r="BD73" s="152"/>
      <c r="BE73" s="151"/>
      <c r="BF73" s="152"/>
      <c r="BG73" s="151"/>
      <c r="BH73" s="152"/>
      <c r="BI73" s="151"/>
      <c r="BJ73" s="152"/>
      <c r="BK73" s="151"/>
      <c r="BL73" s="152"/>
      <c r="BM73" s="151"/>
      <c r="BN73" s="152"/>
      <c r="BO73" s="151"/>
      <c r="BP73" s="152"/>
      <c r="BQ73" s="151"/>
      <c r="BR73" s="152"/>
      <c r="BS73" s="151"/>
      <c r="BT73" s="152"/>
      <c r="BU73" s="151"/>
      <c r="BV73" s="152"/>
      <c r="BW73" s="151"/>
      <c r="BX73" s="152"/>
      <c r="BY73" s="151"/>
      <c r="BZ73" s="152"/>
      <c r="CA73" s="151"/>
      <c r="CB73" s="152"/>
      <c r="CC73" s="151"/>
      <c r="CD73" s="152"/>
      <c r="CE73" s="151"/>
      <c r="CF73" s="152"/>
      <c r="CG73" s="151"/>
      <c r="CH73" s="152"/>
      <c r="CI73" s="151"/>
      <c r="CJ73" s="152"/>
      <c r="CK73" s="151"/>
      <c r="CL73" s="152"/>
      <c r="CM73" s="151"/>
      <c r="CN73" s="152"/>
      <c r="CO73" s="151"/>
      <c r="CP73" s="152"/>
      <c r="CQ73" s="151"/>
      <c r="CR73" s="152"/>
      <c r="CS73" s="151"/>
      <c r="CT73" s="152"/>
      <c r="CU73" s="151"/>
      <c r="CV73" s="152"/>
      <c r="CW73" s="151"/>
      <c r="CX73" s="152"/>
      <c r="CY73" s="151"/>
      <c r="CZ73" s="152"/>
      <c r="DA73" s="151"/>
      <c r="DB73" s="152"/>
      <c r="DC73" s="151"/>
      <c r="DD73" s="152"/>
      <c r="DE73" s="151"/>
      <c r="DF73" s="152"/>
      <c r="DG73" s="151"/>
      <c r="DH73" s="152"/>
      <c r="DI73" s="151"/>
      <c r="DJ73" s="152"/>
      <c r="DK73" s="151"/>
      <c r="DL73" s="152"/>
      <c r="DM73" s="151"/>
      <c r="DN73" s="152"/>
      <c r="DO73" s="151"/>
      <c r="DP73" s="152"/>
      <c r="DQ73" s="151"/>
      <c r="DR73" s="152"/>
      <c r="DS73" s="151"/>
      <c r="DT73" s="152"/>
      <c r="DU73" s="151"/>
      <c r="DV73" s="152"/>
      <c r="DW73" s="151"/>
      <c r="DX73" s="152"/>
      <c r="DY73" s="151"/>
      <c r="DZ73" s="152"/>
      <c r="EA73" s="151"/>
      <c r="EB73" s="152"/>
      <c r="EC73" s="151"/>
      <c r="ED73" s="152"/>
      <c r="EE73" s="151"/>
      <c r="EF73" s="152"/>
      <c r="EG73" s="151"/>
      <c r="EH73" s="152"/>
      <c r="EI73" s="151"/>
      <c r="EJ73" s="152"/>
      <c r="EK73" s="151"/>
      <c r="EL73" s="152"/>
      <c r="EM73" s="151"/>
      <c r="EN73" s="152"/>
      <c r="EO73" s="151"/>
      <c r="EP73" s="152"/>
      <c r="EQ73" s="151"/>
      <c r="ER73" s="152"/>
      <c r="ES73" s="151"/>
      <c r="ET73" s="152"/>
      <c r="EU73" s="151"/>
      <c r="EV73" s="152"/>
      <c r="EW73" s="151"/>
      <c r="EX73" s="152"/>
      <c r="EY73" s="151"/>
      <c r="EZ73" s="152"/>
      <c r="FA73" s="151"/>
      <c r="FB73" s="152"/>
      <c r="FC73" s="151"/>
      <c r="FD73" s="152"/>
      <c r="FE73" s="151"/>
      <c r="FF73" s="152"/>
      <c r="FG73" s="151"/>
      <c r="FH73" s="152"/>
      <c r="FI73" s="151"/>
      <c r="FJ73" s="152"/>
      <c r="FK73" s="151"/>
      <c r="FL73" s="152"/>
      <c r="FM73" s="151"/>
      <c r="FN73" s="152"/>
      <c r="FO73" s="151"/>
      <c r="FP73" s="152"/>
      <c r="FQ73" s="151"/>
      <c r="FR73" s="152"/>
      <c r="FS73" s="151"/>
      <c r="FT73" s="152"/>
      <c r="FU73" s="151"/>
      <c r="FV73" s="152"/>
      <c r="FW73" s="151"/>
      <c r="FX73" s="152"/>
      <c r="FY73" s="151"/>
      <c r="FZ73" s="152"/>
      <c r="GA73" s="151"/>
      <c r="GB73" s="152"/>
      <c r="GC73" s="151"/>
      <c r="GD73" s="152"/>
      <c r="GE73" s="151"/>
      <c r="GF73" s="152"/>
      <c r="GG73" s="151"/>
      <c r="GH73" s="152"/>
      <c r="GI73" s="151"/>
      <c r="GJ73" s="152"/>
      <c r="GK73" s="151"/>
      <c r="GL73" s="152"/>
      <c r="GM73" s="151"/>
      <c r="GN73" s="152"/>
      <c r="GO73" s="151"/>
      <c r="GP73" s="152"/>
      <c r="GQ73" s="151"/>
      <c r="GR73" s="152"/>
      <c r="GS73" s="151"/>
      <c r="GT73" s="152"/>
      <c r="GU73" s="151"/>
      <c r="GV73" s="152"/>
      <c r="GW73" s="151"/>
      <c r="GX73" s="152"/>
      <c r="GY73" s="151"/>
      <c r="GZ73" s="152"/>
      <c r="HA73" s="151"/>
      <c r="HB73" s="152"/>
      <c r="HC73" s="151"/>
      <c r="HD73" s="152"/>
      <c r="HE73" s="151"/>
      <c r="HF73" s="152"/>
      <c r="HG73" s="151"/>
      <c r="HH73" s="152"/>
      <c r="HI73" s="151"/>
      <c r="HJ73" s="152"/>
      <c r="HK73" s="151"/>
      <c r="HL73" s="152"/>
      <c r="HM73" s="151"/>
      <c r="HN73" s="152"/>
      <c r="HO73" s="151"/>
      <c r="HP73" s="152"/>
      <c r="HQ73" s="151"/>
      <c r="HR73" s="152"/>
      <c r="HS73" s="151"/>
      <c r="HT73" s="152"/>
      <c r="HU73" s="151"/>
      <c r="HV73" s="152"/>
      <c r="HW73" s="151"/>
      <c r="HX73" s="152"/>
      <c r="HY73" s="151"/>
      <c r="HZ73" s="152"/>
      <c r="IA73" s="151"/>
      <c r="IB73" s="152"/>
      <c r="IC73" s="151"/>
      <c r="ID73" s="152"/>
      <c r="IE73" s="151"/>
      <c r="IF73" s="152"/>
      <c r="IG73" s="151"/>
      <c r="IH73" s="152"/>
      <c r="II73" s="151"/>
      <c r="IJ73" s="152"/>
      <c r="IK73" s="151"/>
      <c r="IL73" s="152"/>
      <c r="IM73" s="151"/>
      <c r="IN73" s="152"/>
      <c r="IO73" s="151"/>
      <c r="IP73" s="152"/>
      <c r="IQ73" s="151"/>
      <c r="IR73" s="152"/>
      <c r="IS73" s="151"/>
      <c r="IT73" s="152"/>
      <c r="IU73" s="151"/>
      <c r="IV73" s="152"/>
      <c r="IW73" s="151"/>
      <c r="IX73" s="152"/>
      <c r="IY73" s="151"/>
      <c r="IZ73" s="152"/>
      <c r="JA73" s="151"/>
      <c r="JB73" s="152"/>
      <c r="JC73" s="151"/>
      <c r="JD73" s="152"/>
      <c r="JE73" s="151"/>
      <c r="JF73" s="152"/>
      <c r="JG73" s="151"/>
      <c r="JH73" s="152"/>
      <c r="JI73" s="151"/>
      <c r="JJ73" s="152"/>
      <c r="JK73" s="151"/>
      <c r="JL73" s="152"/>
      <c r="JM73" s="151"/>
      <c r="JN73" s="152"/>
      <c r="JO73" s="151"/>
      <c r="JP73" s="152"/>
      <c r="JQ73" s="151"/>
      <c r="JR73" s="152"/>
      <c r="JS73" s="151"/>
      <c r="JT73" s="152"/>
      <c r="JU73" s="151"/>
      <c r="JV73" s="152"/>
      <c r="JW73" s="151"/>
      <c r="JX73" s="152"/>
      <c r="JY73" s="151"/>
      <c r="JZ73" s="152"/>
      <c r="KA73" s="151"/>
      <c r="KB73" s="152"/>
      <c r="KC73" s="151"/>
      <c r="KD73" s="152"/>
      <c r="KE73" s="151"/>
      <c r="KF73" s="152"/>
      <c r="KG73" s="151"/>
      <c r="KH73" s="152"/>
      <c r="KI73" s="151"/>
      <c r="KJ73" s="152"/>
      <c r="KK73" s="151"/>
      <c r="KL73" s="152"/>
      <c r="KM73" s="151"/>
      <c r="KN73" s="152"/>
      <c r="KO73" s="151"/>
      <c r="KP73" s="152"/>
      <c r="KQ73" s="151"/>
      <c r="KR73" s="152"/>
      <c r="KS73" s="151"/>
      <c r="KT73" s="152"/>
      <c r="KU73" s="151"/>
      <c r="KV73" s="152"/>
      <c r="KW73" s="151"/>
      <c r="KX73" s="152"/>
      <c r="KY73" s="151"/>
      <c r="KZ73" s="152"/>
      <c r="LA73" s="151"/>
      <c r="LB73" s="152"/>
      <c r="LC73" s="151"/>
      <c r="LD73" s="152"/>
      <c r="LE73" s="151"/>
      <c r="LF73" s="152"/>
      <c r="LG73" s="151"/>
      <c r="LH73" s="152"/>
      <c r="LI73" s="151"/>
      <c r="LJ73" s="152"/>
      <c r="LK73" s="151"/>
      <c r="LL73" s="152"/>
      <c r="LM73" s="151"/>
      <c r="LN73" s="152"/>
      <c r="LO73" s="151"/>
      <c r="LP73" s="152"/>
      <c r="LQ73" s="151"/>
      <c r="LR73" s="152"/>
      <c r="LS73" s="151"/>
      <c r="LT73" s="152"/>
      <c r="LU73" s="151"/>
      <c r="LV73" s="152"/>
      <c r="LW73" s="151"/>
      <c r="LX73" s="152"/>
      <c r="LY73" s="151"/>
      <c r="LZ73" s="152"/>
      <c r="MA73" s="151"/>
      <c r="MB73" s="152"/>
      <c r="MC73" s="151"/>
      <c r="MD73" s="152"/>
      <c r="ME73" s="151"/>
      <c r="MF73" s="152"/>
      <c r="MG73" s="151"/>
      <c r="MH73" s="152"/>
      <c r="MI73" s="151"/>
      <c r="MJ73" s="152"/>
      <c r="MK73" s="151"/>
      <c r="ML73" s="152"/>
      <c r="MM73" s="151"/>
      <c r="MN73" s="152"/>
      <c r="MO73" s="151"/>
      <c r="MP73" s="152"/>
      <c r="MQ73" s="151"/>
      <c r="MR73" s="152"/>
      <c r="MS73" s="151"/>
      <c r="MT73" s="152"/>
      <c r="MU73" s="151"/>
      <c r="MV73" s="152"/>
      <c r="MW73" s="151"/>
      <c r="MX73" s="152"/>
      <c r="MY73" s="151"/>
      <c r="MZ73" s="152"/>
      <c r="NA73" s="151"/>
      <c r="NB73" s="152"/>
      <c r="NC73" s="151"/>
      <c r="ND73" s="152"/>
      <c r="NE73" s="151"/>
      <c r="NF73" s="152"/>
      <c r="NG73" s="151"/>
      <c r="NH73" s="152"/>
      <c r="NI73" s="151"/>
      <c r="NJ73" s="152"/>
      <c r="NK73" s="151"/>
      <c r="NL73" s="152"/>
      <c r="NM73" s="151"/>
      <c r="NN73" s="152"/>
      <c r="NO73" s="151"/>
      <c r="NP73" s="152"/>
      <c r="NQ73" s="151"/>
      <c r="NR73" s="152"/>
      <c r="NS73" s="151"/>
      <c r="NT73" s="152"/>
      <c r="NU73" s="151"/>
      <c r="NV73" s="152"/>
      <c r="NW73" s="151"/>
      <c r="NX73" s="152"/>
      <c r="NY73" s="151"/>
      <c r="NZ73" s="152"/>
      <c r="OA73" s="151"/>
      <c r="OB73" s="152"/>
      <c r="OC73" s="151"/>
      <c r="OD73" s="152"/>
      <c r="OE73" s="151"/>
      <c r="OF73" s="152"/>
      <c r="OG73" s="151"/>
      <c r="OH73" s="152"/>
      <c r="OI73" s="151"/>
      <c r="OJ73" s="152"/>
      <c r="OK73" s="151"/>
      <c r="OL73" s="152"/>
      <c r="OM73" s="151"/>
      <c r="ON73" s="152"/>
      <c r="OO73" s="151"/>
      <c r="OP73" s="152"/>
      <c r="OQ73" s="151"/>
      <c r="OR73" s="152"/>
      <c r="OS73" s="151"/>
      <c r="OT73" s="152"/>
      <c r="OU73" s="151"/>
      <c r="OV73" s="152"/>
      <c r="OW73" s="151"/>
      <c r="OX73" s="152"/>
      <c r="OY73" s="151"/>
      <c r="OZ73" s="152"/>
      <c r="PA73" s="151"/>
      <c r="PB73" s="152"/>
      <c r="PC73" s="151"/>
      <c r="PD73" s="152"/>
      <c r="PE73" s="151"/>
      <c r="PF73" s="152"/>
      <c r="PG73" s="151"/>
      <c r="PH73" s="152"/>
      <c r="PI73" s="151"/>
      <c r="PJ73" s="152"/>
      <c r="PK73" s="151"/>
      <c r="PL73" s="152"/>
      <c r="PM73" s="151"/>
      <c r="PN73" s="152"/>
      <c r="PO73" s="151"/>
      <c r="PP73" s="152"/>
      <c r="PQ73" s="151"/>
      <c r="PR73" s="152"/>
      <c r="PS73" s="151"/>
      <c r="PT73" s="152"/>
      <c r="PU73" s="151"/>
      <c r="PV73" s="152"/>
      <c r="PW73" s="151"/>
      <c r="PX73" s="152"/>
      <c r="PY73" s="151"/>
      <c r="PZ73" s="152"/>
      <c r="QA73" s="151"/>
      <c r="QB73" s="152"/>
      <c r="QC73" s="151"/>
      <c r="QD73" s="152"/>
      <c r="QE73" s="151"/>
      <c r="QF73" s="152"/>
      <c r="QG73" s="151"/>
      <c r="QH73" s="152"/>
      <c r="QI73" s="151"/>
      <c r="QJ73" s="152"/>
      <c r="QK73" s="151"/>
      <c r="QL73" s="152"/>
      <c r="QM73" s="151"/>
      <c r="QN73" s="152"/>
      <c r="QO73" s="151"/>
      <c r="QP73" s="152"/>
      <c r="QQ73" s="151"/>
      <c r="QR73" s="152"/>
      <c r="QS73" s="151"/>
      <c r="QT73" s="152"/>
      <c r="QU73" s="151"/>
      <c r="QV73" s="152"/>
      <c r="QW73" s="151"/>
      <c r="QX73" s="152"/>
      <c r="QY73" s="151"/>
      <c r="QZ73" s="152"/>
      <c r="RA73" s="151"/>
      <c r="RB73" s="152"/>
      <c r="RC73" s="151"/>
      <c r="RD73" s="152"/>
      <c r="RE73" s="151"/>
      <c r="RF73" s="152"/>
      <c r="RG73" s="151"/>
      <c r="RH73" s="152"/>
      <c r="RI73" s="151"/>
      <c r="RJ73" s="152"/>
      <c r="RK73" s="151"/>
      <c r="RL73" s="152"/>
      <c r="RM73" s="151"/>
      <c r="RN73" s="152"/>
      <c r="RO73" s="151"/>
      <c r="RP73" s="152"/>
      <c r="RQ73" s="151"/>
      <c r="RR73" s="152"/>
      <c r="RS73" s="151"/>
      <c r="RT73" s="152"/>
      <c r="RU73" s="151"/>
      <c r="RV73" s="152"/>
      <c r="RW73" s="151"/>
      <c r="RX73" s="152"/>
      <c r="RY73" s="151"/>
      <c r="RZ73" s="152"/>
      <c r="SA73" s="151"/>
      <c r="SB73" s="152"/>
      <c r="SC73" s="151"/>
      <c r="SD73" s="152"/>
      <c r="SE73" s="151"/>
      <c r="SF73" s="152"/>
      <c r="SG73" s="151"/>
      <c r="SH73" s="152"/>
      <c r="SI73" s="151"/>
      <c r="SJ73" s="152"/>
      <c r="SK73" s="151"/>
      <c r="SL73" s="152"/>
      <c r="SM73" s="151"/>
      <c r="SN73" s="152"/>
      <c r="SO73" s="151"/>
      <c r="SP73" s="152"/>
      <c r="SQ73" s="151"/>
      <c r="SR73" s="152"/>
      <c r="SS73" s="151"/>
      <c r="ST73" s="152"/>
      <c r="SU73" s="151"/>
      <c r="SV73" s="152"/>
      <c r="SW73" s="151"/>
      <c r="SX73" s="152"/>
      <c r="SY73" s="151"/>
      <c r="SZ73" s="152"/>
      <c r="TA73" s="151"/>
      <c r="TB73" s="152"/>
      <c r="TC73" s="151"/>
      <c r="TD73" s="152"/>
      <c r="TE73" s="151"/>
      <c r="TF73" s="152"/>
      <c r="TG73" s="151"/>
      <c r="TH73" s="152"/>
      <c r="TI73" s="151"/>
      <c r="TJ73" s="152"/>
      <c r="TK73" s="151"/>
      <c r="TL73" s="152"/>
      <c r="TM73" s="151"/>
      <c r="TN73" s="152"/>
      <c r="TO73" s="151"/>
      <c r="TP73" s="152"/>
      <c r="TQ73" s="151"/>
      <c r="TR73" s="152"/>
      <c r="TS73" s="151"/>
      <c r="TT73" s="152"/>
      <c r="TU73" s="151"/>
      <c r="TV73" s="152"/>
      <c r="TW73" s="151"/>
      <c r="TX73" s="152"/>
      <c r="TY73" s="151"/>
      <c r="TZ73" s="152"/>
      <c r="UA73" s="151"/>
      <c r="UB73" s="152"/>
      <c r="UC73" s="151"/>
      <c r="UD73" s="152"/>
      <c r="UE73" s="151"/>
      <c r="UF73" s="152"/>
      <c r="UG73" s="151"/>
      <c r="UH73" s="152"/>
      <c r="UI73" s="151"/>
      <c r="UJ73" s="152"/>
      <c r="UK73" s="151"/>
      <c r="UL73" s="152"/>
      <c r="UM73" s="151"/>
      <c r="UN73" s="152"/>
      <c r="UO73" s="151"/>
      <c r="UP73" s="152"/>
      <c r="UQ73" s="151"/>
      <c r="UR73" s="152"/>
      <c r="US73" s="151"/>
      <c r="UT73" s="152"/>
      <c r="UU73" s="151"/>
      <c r="UV73" s="152"/>
      <c r="UW73" s="151"/>
      <c r="UX73" s="152"/>
      <c r="UY73" s="151"/>
      <c r="UZ73" s="152"/>
      <c r="VA73" s="151"/>
      <c r="VB73" s="152"/>
      <c r="VC73" s="151"/>
      <c r="VD73" s="152"/>
      <c r="VE73" s="151"/>
      <c r="VF73" s="152"/>
      <c r="VG73" s="151"/>
      <c r="VH73" s="152"/>
      <c r="VI73" s="151"/>
      <c r="VJ73" s="152"/>
      <c r="VK73" s="151"/>
      <c r="VL73" s="152"/>
      <c r="VM73" s="151"/>
      <c r="VN73" s="152"/>
      <c r="VO73" s="151"/>
      <c r="VP73" s="152"/>
      <c r="VQ73" s="151"/>
      <c r="VR73" s="152"/>
      <c r="VS73" s="151"/>
      <c r="VT73" s="152"/>
      <c r="VU73" s="151"/>
      <c r="VV73" s="152"/>
      <c r="VW73" s="151"/>
      <c r="VX73" s="152"/>
      <c r="VY73" s="151"/>
      <c r="VZ73" s="152"/>
      <c r="WA73" s="151"/>
      <c r="WB73" s="152"/>
      <c r="WC73" s="151"/>
      <c r="WD73" s="152"/>
      <c r="WE73" s="151"/>
      <c r="WF73" s="152"/>
      <c r="WG73" s="151"/>
      <c r="WH73" s="152"/>
      <c r="WI73" s="151"/>
      <c r="WJ73" s="152"/>
      <c r="WK73" s="151"/>
      <c r="WL73" s="152"/>
      <c r="WM73" s="151"/>
      <c r="WN73" s="152"/>
      <c r="WO73" s="151"/>
      <c r="WP73" s="152"/>
      <c r="WQ73" s="151"/>
      <c r="WR73" s="152"/>
      <c r="WS73" s="151"/>
      <c r="WT73" s="152"/>
      <c r="WU73" s="151"/>
      <c r="WV73" s="152"/>
      <c r="WW73" s="151"/>
      <c r="WX73" s="152"/>
      <c r="WY73" s="151"/>
      <c r="WZ73" s="152"/>
      <c r="XA73" s="151"/>
      <c r="XB73" s="152"/>
      <c r="XC73" s="151"/>
      <c r="XD73" s="152"/>
      <c r="XE73" s="151"/>
      <c r="XF73" s="152"/>
      <c r="XG73" s="151"/>
      <c r="XH73" s="152"/>
      <c r="XI73" s="151"/>
      <c r="XJ73" s="152"/>
      <c r="XK73" s="151"/>
      <c r="XL73" s="152"/>
      <c r="XM73" s="151"/>
      <c r="XN73" s="152"/>
      <c r="XO73" s="151"/>
      <c r="XP73" s="152"/>
      <c r="XQ73" s="151"/>
      <c r="XR73" s="152"/>
      <c r="XS73" s="151"/>
      <c r="XT73" s="152"/>
      <c r="XU73" s="151"/>
      <c r="XV73" s="152"/>
      <c r="XW73" s="151"/>
      <c r="XX73" s="152"/>
      <c r="XY73" s="151"/>
      <c r="XZ73" s="152"/>
      <c r="YA73" s="151"/>
      <c r="YB73" s="152"/>
      <c r="YC73" s="151"/>
      <c r="YD73" s="152"/>
      <c r="YE73" s="151"/>
      <c r="YF73" s="152"/>
      <c r="YG73" s="151"/>
      <c r="YH73" s="152"/>
      <c r="YI73" s="151"/>
    </row>
    <row r="74" spans="1:659" x14ac:dyDescent="0.25">
      <c r="A74" s="179"/>
      <c r="B74" s="188"/>
      <c r="C74" s="188"/>
      <c r="D74" s="190"/>
      <c r="E74" s="193"/>
      <c r="F74" s="152"/>
      <c r="G74" s="151"/>
      <c r="H74" s="152"/>
      <c r="I74" s="151"/>
      <c r="J74" s="152"/>
      <c r="K74" s="151"/>
      <c r="L74" s="152"/>
      <c r="M74" s="151"/>
      <c r="N74" s="152"/>
      <c r="O74" s="151"/>
      <c r="P74" s="152"/>
      <c r="Q74" s="151"/>
      <c r="R74" s="152"/>
      <c r="S74" s="151"/>
      <c r="T74" s="152"/>
      <c r="U74" s="151"/>
      <c r="V74" s="152"/>
      <c r="W74" s="151"/>
      <c r="X74" s="152"/>
      <c r="Y74" s="151"/>
      <c r="Z74" s="152"/>
      <c r="AA74" s="151"/>
      <c r="AB74" s="152"/>
      <c r="AC74" s="151"/>
      <c r="AD74" s="152"/>
      <c r="AE74" s="151"/>
      <c r="AF74" s="152"/>
      <c r="AG74" s="151"/>
      <c r="AH74" s="152"/>
      <c r="AI74" s="151"/>
      <c r="AJ74" s="152"/>
      <c r="AK74" s="151"/>
      <c r="AL74" s="152"/>
      <c r="AM74" s="151"/>
      <c r="AN74" s="152"/>
      <c r="AO74" s="151"/>
      <c r="AP74" s="152"/>
      <c r="AQ74" s="151"/>
      <c r="AR74" s="152"/>
      <c r="AS74" s="151"/>
      <c r="AT74" s="152"/>
      <c r="AU74" s="151"/>
      <c r="AV74" s="152"/>
      <c r="AW74" s="151"/>
      <c r="AX74" s="152"/>
      <c r="AY74" s="151"/>
      <c r="AZ74" s="152"/>
      <c r="BA74" s="151"/>
      <c r="BB74" s="152"/>
      <c r="BC74" s="151"/>
      <c r="BD74" s="152"/>
      <c r="BE74" s="151"/>
      <c r="BF74" s="152"/>
      <c r="BG74" s="151"/>
      <c r="BH74" s="152"/>
      <c r="BI74" s="151"/>
      <c r="BJ74" s="152"/>
      <c r="BK74" s="151"/>
      <c r="BL74" s="152"/>
      <c r="BM74" s="151"/>
      <c r="BN74" s="152"/>
      <c r="BO74" s="151"/>
      <c r="BP74" s="152"/>
      <c r="BQ74" s="151"/>
      <c r="BR74" s="152"/>
      <c r="BS74" s="151"/>
      <c r="BT74" s="152"/>
      <c r="BU74" s="151"/>
      <c r="BV74" s="152"/>
      <c r="BW74" s="151"/>
      <c r="BX74" s="152"/>
      <c r="BY74" s="151"/>
      <c r="BZ74" s="152"/>
      <c r="CA74" s="151"/>
      <c r="CB74" s="152"/>
      <c r="CC74" s="151"/>
      <c r="CD74" s="152"/>
      <c r="CE74" s="151"/>
      <c r="CF74" s="152"/>
      <c r="CG74" s="151"/>
      <c r="CH74" s="152"/>
      <c r="CI74" s="151"/>
      <c r="CJ74" s="152"/>
      <c r="CK74" s="151"/>
      <c r="CL74" s="152"/>
      <c r="CM74" s="151"/>
      <c r="CN74" s="152"/>
      <c r="CO74" s="151"/>
      <c r="CP74" s="152"/>
      <c r="CQ74" s="151"/>
      <c r="CR74" s="152"/>
      <c r="CS74" s="151"/>
      <c r="CT74" s="152"/>
      <c r="CU74" s="151"/>
      <c r="CV74" s="152"/>
      <c r="CW74" s="151"/>
      <c r="CX74" s="152"/>
      <c r="CY74" s="151"/>
      <c r="CZ74" s="152"/>
      <c r="DA74" s="151"/>
      <c r="DB74" s="152"/>
      <c r="DC74" s="151"/>
      <c r="DD74" s="152"/>
      <c r="DE74" s="151"/>
      <c r="DF74" s="152"/>
      <c r="DG74" s="151"/>
      <c r="DH74" s="152"/>
      <c r="DI74" s="151"/>
      <c r="DJ74" s="152"/>
      <c r="DK74" s="151"/>
      <c r="DL74" s="152"/>
      <c r="DM74" s="151"/>
      <c r="DN74" s="152"/>
      <c r="DO74" s="151"/>
      <c r="DP74" s="152"/>
      <c r="DQ74" s="151"/>
      <c r="DR74" s="152"/>
      <c r="DS74" s="151"/>
      <c r="DT74" s="152"/>
      <c r="DU74" s="151"/>
      <c r="DV74" s="152"/>
      <c r="DW74" s="151"/>
      <c r="DX74" s="152"/>
      <c r="DY74" s="151"/>
      <c r="DZ74" s="152"/>
      <c r="EA74" s="151"/>
      <c r="EB74" s="152"/>
      <c r="EC74" s="151"/>
      <c r="ED74" s="152"/>
      <c r="EE74" s="151"/>
      <c r="EF74" s="152"/>
      <c r="EG74" s="151"/>
      <c r="EH74" s="152"/>
      <c r="EI74" s="151"/>
      <c r="EJ74" s="152"/>
      <c r="EK74" s="151"/>
      <c r="EL74" s="152"/>
      <c r="EM74" s="151"/>
      <c r="EN74" s="152"/>
      <c r="EO74" s="151"/>
      <c r="EP74" s="152"/>
      <c r="EQ74" s="151"/>
      <c r="ER74" s="152"/>
      <c r="ES74" s="151"/>
      <c r="ET74" s="152"/>
      <c r="EU74" s="151"/>
      <c r="EV74" s="152"/>
      <c r="EW74" s="151"/>
      <c r="EX74" s="152"/>
      <c r="EY74" s="151"/>
      <c r="EZ74" s="152"/>
      <c r="FA74" s="151"/>
      <c r="FB74" s="152"/>
      <c r="FC74" s="151"/>
      <c r="FD74" s="152"/>
      <c r="FE74" s="151"/>
      <c r="FF74" s="152"/>
      <c r="FG74" s="151"/>
      <c r="FH74" s="152"/>
      <c r="FI74" s="151"/>
      <c r="FJ74" s="152"/>
      <c r="FK74" s="151"/>
      <c r="FL74" s="152"/>
      <c r="FM74" s="151"/>
      <c r="FN74" s="152"/>
      <c r="FO74" s="151"/>
      <c r="FP74" s="152"/>
      <c r="FQ74" s="151"/>
      <c r="FR74" s="152"/>
      <c r="FS74" s="151"/>
      <c r="FT74" s="152"/>
      <c r="FU74" s="151"/>
      <c r="FV74" s="152"/>
      <c r="FW74" s="151"/>
      <c r="FX74" s="152"/>
      <c r="FY74" s="151"/>
      <c r="FZ74" s="152"/>
      <c r="GA74" s="151"/>
      <c r="GB74" s="152"/>
      <c r="GC74" s="151"/>
      <c r="GD74" s="152"/>
      <c r="GE74" s="151"/>
      <c r="GF74" s="152"/>
      <c r="GG74" s="151"/>
      <c r="GH74" s="152"/>
      <c r="GI74" s="151"/>
      <c r="GJ74" s="152"/>
      <c r="GK74" s="151"/>
      <c r="GL74" s="152"/>
      <c r="GM74" s="151"/>
      <c r="GN74" s="152"/>
      <c r="GO74" s="151"/>
      <c r="GP74" s="152"/>
      <c r="GQ74" s="151"/>
      <c r="GR74" s="152"/>
      <c r="GS74" s="151"/>
      <c r="GT74" s="152"/>
      <c r="GU74" s="151"/>
      <c r="GV74" s="152"/>
      <c r="GW74" s="151"/>
      <c r="GX74" s="152"/>
      <c r="GY74" s="151"/>
      <c r="GZ74" s="152"/>
      <c r="HA74" s="151"/>
      <c r="HB74" s="152"/>
      <c r="HC74" s="151"/>
      <c r="HD74" s="152"/>
      <c r="HE74" s="151"/>
      <c r="HF74" s="152"/>
      <c r="HG74" s="151"/>
      <c r="HH74" s="152"/>
      <c r="HI74" s="151"/>
      <c r="HJ74" s="152"/>
      <c r="HK74" s="151"/>
      <c r="HL74" s="152"/>
      <c r="HM74" s="151"/>
      <c r="HN74" s="152"/>
      <c r="HO74" s="151"/>
      <c r="HP74" s="152"/>
      <c r="HQ74" s="151"/>
      <c r="HR74" s="152"/>
      <c r="HS74" s="151"/>
      <c r="HT74" s="152"/>
      <c r="HU74" s="151"/>
      <c r="HV74" s="152"/>
      <c r="HW74" s="151"/>
      <c r="HX74" s="152"/>
      <c r="HY74" s="151"/>
      <c r="HZ74" s="152"/>
      <c r="IA74" s="151"/>
      <c r="IB74" s="152"/>
      <c r="IC74" s="151"/>
      <c r="ID74" s="152"/>
      <c r="IE74" s="151"/>
      <c r="IF74" s="152"/>
      <c r="IG74" s="151"/>
      <c r="IH74" s="152"/>
      <c r="II74" s="151"/>
      <c r="IJ74" s="152"/>
      <c r="IK74" s="151"/>
      <c r="IL74" s="152"/>
      <c r="IM74" s="151"/>
      <c r="IN74" s="152"/>
      <c r="IO74" s="151"/>
      <c r="IP74" s="152"/>
      <c r="IQ74" s="151"/>
      <c r="IR74" s="152"/>
      <c r="IS74" s="151"/>
      <c r="IT74" s="152"/>
      <c r="IU74" s="151"/>
      <c r="IV74" s="152"/>
      <c r="IW74" s="151"/>
      <c r="IX74" s="152"/>
      <c r="IY74" s="151"/>
      <c r="IZ74" s="152"/>
      <c r="JA74" s="151"/>
      <c r="JB74" s="152"/>
      <c r="JC74" s="151"/>
      <c r="JD74" s="152"/>
      <c r="JE74" s="151"/>
      <c r="JF74" s="152"/>
      <c r="JG74" s="151"/>
      <c r="JH74" s="152"/>
      <c r="JI74" s="151"/>
      <c r="JJ74" s="152"/>
      <c r="JK74" s="151"/>
      <c r="JL74" s="152"/>
      <c r="JM74" s="151"/>
      <c r="JN74" s="152"/>
      <c r="JO74" s="151"/>
      <c r="JP74" s="152"/>
      <c r="JQ74" s="151"/>
      <c r="JR74" s="152"/>
      <c r="JS74" s="151"/>
      <c r="JT74" s="152"/>
      <c r="JU74" s="151"/>
      <c r="JV74" s="152"/>
      <c r="JW74" s="151"/>
      <c r="JX74" s="152"/>
      <c r="JY74" s="151"/>
      <c r="JZ74" s="152"/>
      <c r="KA74" s="151"/>
      <c r="KB74" s="152"/>
      <c r="KC74" s="151"/>
      <c r="KD74" s="152"/>
      <c r="KE74" s="151"/>
      <c r="KF74" s="152"/>
      <c r="KG74" s="151"/>
      <c r="KH74" s="152"/>
      <c r="KI74" s="151"/>
      <c r="KJ74" s="152"/>
      <c r="KK74" s="151"/>
      <c r="KL74" s="152"/>
      <c r="KM74" s="151"/>
      <c r="KN74" s="152"/>
      <c r="KO74" s="151"/>
      <c r="KP74" s="152"/>
      <c r="KQ74" s="151"/>
      <c r="KR74" s="152"/>
      <c r="KS74" s="151"/>
      <c r="KT74" s="152"/>
      <c r="KU74" s="151"/>
      <c r="KV74" s="152"/>
      <c r="KW74" s="151"/>
      <c r="KX74" s="152"/>
      <c r="KY74" s="151"/>
      <c r="KZ74" s="152"/>
      <c r="LA74" s="151"/>
      <c r="LB74" s="152"/>
      <c r="LC74" s="151"/>
      <c r="LD74" s="152"/>
      <c r="LE74" s="151"/>
      <c r="LF74" s="152"/>
      <c r="LG74" s="151"/>
      <c r="LH74" s="152"/>
      <c r="LI74" s="151"/>
      <c r="LJ74" s="152"/>
      <c r="LK74" s="151"/>
      <c r="LL74" s="152"/>
      <c r="LM74" s="151"/>
      <c r="LN74" s="152"/>
      <c r="LO74" s="151"/>
      <c r="LP74" s="152"/>
      <c r="LQ74" s="151"/>
      <c r="LR74" s="152"/>
      <c r="LS74" s="151"/>
      <c r="LT74" s="152"/>
      <c r="LU74" s="151"/>
      <c r="LV74" s="152"/>
      <c r="LW74" s="151"/>
      <c r="LX74" s="152"/>
      <c r="LY74" s="151"/>
      <c r="LZ74" s="152"/>
      <c r="MA74" s="151"/>
      <c r="MB74" s="152"/>
      <c r="MC74" s="151"/>
      <c r="MD74" s="152"/>
      <c r="ME74" s="151"/>
      <c r="MF74" s="152"/>
      <c r="MG74" s="151"/>
      <c r="MH74" s="152"/>
      <c r="MI74" s="151"/>
      <c r="MJ74" s="152"/>
      <c r="MK74" s="151"/>
      <c r="ML74" s="152"/>
      <c r="MM74" s="151"/>
      <c r="MN74" s="152"/>
      <c r="MO74" s="151"/>
      <c r="MP74" s="152"/>
      <c r="MQ74" s="151"/>
      <c r="MR74" s="152"/>
      <c r="MS74" s="151"/>
      <c r="MT74" s="152"/>
      <c r="MU74" s="151"/>
      <c r="MV74" s="152"/>
      <c r="MW74" s="151"/>
      <c r="MX74" s="152"/>
      <c r="MY74" s="151"/>
      <c r="MZ74" s="152"/>
      <c r="NA74" s="151"/>
      <c r="NB74" s="152"/>
      <c r="NC74" s="151"/>
      <c r="ND74" s="152"/>
      <c r="NE74" s="151"/>
      <c r="NF74" s="152"/>
      <c r="NG74" s="151"/>
      <c r="NH74" s="152"/>
      <c r="NI74" s="151"/>
      <c r="NJ74" s="152"/>
      <c r="NK74" s="151"/>
      <c r="NL74" s="152"/>
      <c r="NM74" s="151"/>
      <c r="NN74" s="152"/>
      <c r="NO74" s="151"/>
      <c r="NP74" s="152"/>
      <c r="NQ74" s="151"/>
      <c r="NR74" s="152"/>
      <c r="NS74" s="151"/>
      <c r="NT74" s="152"/>
      <c r="NU74" s="151"/>
      <c r="NV74" s="152"/>
      <c r="NW74" s="151"/>
      <c r="NX74" s="152"/>
      <c r="NY74" s="151"/>
      <c r="NZ74" s="152"/>
      <c r="OA74" s="151"/>
      <c r="OB74" s="152"/>
      <c r="OC74" s="151"/>
      <c r="OD74" s="152"/>
      <c r="OE74" s="151"/>
      <c r="OF74" s="152"/>
      <c r="OG74" s="151"/>
      <c r="OH74" s="152"/>
      <c r="OI74" s="151"/>
      <c r="OJ74" s="152"/>
      <c r="OK74" s="151"/>
      <c r="OL74" s="152"/>
      <c r="OM74" s="151"/>
      <c r="ON74" s="152"/>
      <c r="OO74" s="151"/>
      <c r="OP74" s="152"/>
      <c r="OQ74" s="151"/>
      <c r="OR74" s="152"/>
      <c r="OS74" s="151"/>
      <c r="OT74" s="152"/>
      <c r="OU74" s="151"/>
      <c r="OV74" s="152"/>
      <c r="OW74" s="151"/>
      <c r="OX74" s="152"/>
      <c r="OY74" s="151"/>
      <c r="OZ74" s="152"/>
      <c r="PA74" s="151"/>
      <c r="PB74" s="152"/>
      <c r="PC74" s="151"/>
      <c r="PD74" s="152"/>
      <c r="PE74" s="151"/>
      <c r="PF74" s="152"/>
      <c r="PG74" s="151"/>
      <c r="PH74" s="152"/>
      <c r="PI74" s="151"/>
      <c r="PJ74" s="152"/>
      <c r="PK74" s="151"/>
      <c r="PL74" s="152"/>
      <c r="PM74" s="151"/>
      <c r="PN74" s="152"/>
      <c r="PO74" s="151"/>
      <c r="PP74" s="152"/>
      <c r="PQ74" s="151"/>
      <c r="PR74" s="152"/>
      <c r="PS74" s="151"/>
      <c r="PT74" s="152"/>
      <c r="PU74" s="151"/>
      <c r="PV74" s="152"/>
      <c r="PW74" s="151"/>
      <c r="PX74" s="152"/>
      <c r="PY74" s="151"/>
      <c r="PZ74" s="152"/>
      <c r="QA74" s="151"/>
      <c r="QB74" s="152"/>
      <c r="QC74" s="151"/>
      <c r="QD74" s="152"/>
      <c r="QE74" s="151"/>
      <c r="QF74" s="152"/>
      <c r="QG74" s="151"/>
      <c r="QH74" s="152"/>
      <c r="QI74" s="151"/>
      <c r="QJ74" s="152"/>
      <c r="QK74" s="151"/>
      <c r="QL74" s="152"/>
      <c r="QM74" s="151"/>
      <c r="QN74" s="152"/>
      <c r="QO74" s="151"/>
      <c r="QP74" s="152"/>
      <c r="QQ74" s="151"/>
      <c r="QR74" s="152"/>
      <c r="QS74" s="151"/>
      <c r="QT74" s="152"/>
      <c r="QU74" s="151"/>
      <c r="QV74" s="152"/>
      <c r="QW74" s="151"/>
      <c r="QX74" s="152"/>
      <c r="QY74" s="151"/>
      <c r="QZ74" s="152"/>
      <c r="RA74" s="151"/>
      <c r="RB74" s="152"/>
      <c r="RC74" s="151"/>
      <c r="RD74" s="152"/>
      <c r="RE74" s="151"/>
      <c r="RF74" s="152"/>
      <c r="RG74" s="151"/>
      <c r="RH74" s="152"/>
      <c r="RI74" s="151"/>
      <c r="RJ74" s="152"/>
      <c r="RK74" s="151"/>
      <c r="RL74" s="152"/>
      <c r="RM74" s="151"/>
      <c r="RN74" s="152"/>
      <c r="RO74" s="151"/>
      <c r="RP74" s="152"/>
      <c r="RQ74" s="151"/>
      <c r="RR74" s="152"/>
      <c r="RS74" s="151"/>
      <c r="RT74" s="152"/>
      <c r="RU74" s="151"/>
      <c r="RV74" s="152"/>
      <c r="RW74" s="151"/>
      <c r="RX74" s="152"/>
      <c r="RY74" s="151"/>
      <c r="RZ74" s="152"/>
      <c r="SA74" s="151"/>
      <c r="SB74" s="152"/>
      <c r="SC74" s="151"/>
      <c r="SD74" s="152"/>
      <c r="SE74" s="151"/>
      <c r="SF74" s="152"/>
      <c r="SG74" s="151"/>
      <c r="SH74" s="152"/>
      <c r="SI74" s="151"/>
      <c r="SJ74" s="152"/>
      <c r="SK74" s="151"/>
      <c r="SL74" s="152"/>
      <c r="SM74" s="151"/>
      <c r="SN74" s="152"/>
      <c r="SO74" s="151"/>
      <c r="SP74" s="152"/>
      <c r="SQ74" s="151"/>
      <c r="SR74" s="152"/>
      <c r="SS74" s="151"/>
      <c r="ST74" s="152"/>
      <c r="SU74" s="151"/>
      <c r="SV74" s="152"/>
      <c r="SW74" s="151"/>
      <c r="SX74" s="152"/>
      <c r="SY74" s="151"/>
      <c r="SZ74" s="152"/>
      <c r="TA74" s="151"/>
      <c r="TB74" s="152"/>
      <c r="TC74" s="151"/>
      <c r="TD74" s="152"/>
      <c r="TE74" s="151"/>
      <c r="TF74" s="152"/>
      <c r="TG74" s="151"/>
      <c r="TH74" s="152"/>
      <c r="TI74" s="151"/>
      <c r="TJ74" s="152"/>
      <c r="TK74" s="151"/>
      <c r="TL74" s="152"/>
      <c r="TM74" s="151"/>
      <c r="TN74" s="152"/>
      <c r="TO74" s="151"/>
      <c r="TP74" s="152"/>
      <c r="TQ74" s="151"/>
      <c r="TR74" s="152"/>
      <c r="TS74" s="151"/>
      <c r="TT74" s="152"/>
      <c r="TU74" s="151"/>
      <c r="TV74" s="152"/>
      <c r="TW74" s="151"/>
      <c r="TX74" s="152"/>
      <c r="TY74" s="151"/>
      <c r="TZ74" s="152"/>
      <c r="UA74" s="151"/>
      <c r="UB74" s="152"/>
      <c r="UC74" s="151"/>
      <c r="UD74" s="152"/>
      <c r="UE74" s="151"/>
      <c r="UF74" s="152"/>
      <c r="UG74" s="151"/>
      <c r="UH74" s="152"/>
      <c r="UI74" s="151"/>
      <c r="UJ74" s="152"/>
      <c r="UK74" s="151"/>
      <c r="UL74" s="152"/>
      <c r="UM74" s="151"/>
      <c r="UN74" s="152"/>
      <c r="UO74" s="151"/>
      <c r="UP74" s="152"/>
      <c r="UQ74" s="151"/>
      <c r="UR74" s="152"/>
      <c r="US74" s="151"/>
      <c r="UT74" s="152"/>
      <c r="UU74" s="151"/>
      <c r="UV74" s="152"/>
      <c r="UW74" s="151"/>
      <c r="UX74" s="152"/>
      <c r="UY74" s="151"/>
      <c r="UZ74" s="152"/>
      <c r="VA74" s="151"/>
      <c r="VB74" s="152"/>
      <c r="VC74" s="151"/>
      <c r="VD74" s="152"/>
      <c r="VE74" s="151"/>
      <c r="VF74" s="152"/>
      <c r="VG74" s="151"/>
      <c r="VH74" s="152"/>
      <c r="VI74" s="151"/>
      <c r="VJ74" s="152"/>
      <c r="VK74" s="151"/>
      <c r="VL74" s="152"/>
      <c r="VM74" s="151"/>
      <c r="VN74" s="152"/>
      <c r="VO74" s="151"/>
      <c r="VP74" s="152"/>
      <c r="VQ74" s="151"/>
      <c r="VR74" s="152"/>
      <c r="VS74" s="151"/>
      <c r="VT74" s="152"/>
      <c r="VU74" s="151"/>
      <c r="VV74" s="152"/>
      <c r="VW74" s="151"/>
      <c r="VX74" s="152"/>
      <c r="VY74" s="151"/>
      <c r="VZ74" s="152"/>
      <c r="WA74" s="151"/>
      <c r="WB74" s="152"/>
      <c r="WC74" s="151"/>
      <c r="WD74" s="152"/>
      <c r="WE74" s="151"/>
      <c r="WF74" s="152"/>
      <c r="WG74" s="151"/>
      <c r="WH74" s="152"/>
      <c r="WI74" s="151"/>
      <c r="WJ74" s="152"/>
      <c r="WK74" s="151"/>
      <c r="WL74" s="152"/>
      <c r="WM74" s="151"/>
      <c r="WN74" s="152"/>
      <c r="WO74" s="151"/>
      <c r="WP74" s="152"/>
      <c r="WQ74" s="151"/>
      <c r="WR74" s="152"/>
      <c r="WS74" s="151"/>
      <c r="WT74" s="152"/>
      <c r="WU74" s="151"/>
      <c r="WV74" s="152"/>
      <c r="WW74" s="151"/>
      <c r="WX74" s="152"/>
      <c r="WY74" s="151"/>
      <c r="WZ74" s="152"/>
      <c r="XA74" s="151"/>
      <c r="XB74" s="152"/>
      <c r="XC74" s="151"/>
      <c r="XD74" s="152"/>
      <c r="XE74" s="151"/>
      <c r="XF74" s="152"/>
      <c r="XG74" s="151"/>
      <c r="XH74" s="152"/>
      <c r="XI74" s="151"/>
      <c r="XJ74" s="152"/>
      <c r="XK74" s="151"/>
      <c r="XL74" s="152"/>
      <c r="XM74" s="151"/>
      <c r="XN74" s="152"/>
      <c r="XO74" s="151"/>
      <c r="XP74" s="152"/>
      <c r="XQ74" s="151"/>
      <c r="XR74" s="152"/>
      <c r="XS74" s="151"/>
      <c r="XT74" s="152"/>
      <c r="XU74" s="151"/>
      <c r="XV74" s="152"/>
      <c r="XW74" s="151"/>
      <c r="XX74" s="152"/>
      <c r="XY74" s="151"/>
      <c r="XZ74" s="152"/>
      <c r="YA74" s="151"/>
      <c r="YB74" s="152"/>
      <c r="YC74" s="151"/>
      <c r="YD74" s="152"/>
      <c r="YE74" s="151"/>
      <c r="YF74" s="152"/>
      <c r="YG74" s="151"/>
      <c r="YH74" s="152"/>
      <c r="YI74" s="151"/>
    </row>
    <row r="75" spans="1:659" x14ac:dyDescent="0.25">
      <c r="A75" s="186" t="str">
        <f>IF(INFO_VEHICULES!H37="","",INFO_VEHICULES!H37)</f>
        <v>USS</v>
      </c>
      <c r="B75" s="184">
        <f>IF(INFO_VEHICULES!B37="","",INFO_VEHICULES!B37)</f>
        <v>80610</v>
      </c>
      <c r="C75" s="184" t="str">
        <f>IF(INFO_VEHICULES!C37="","",INFO_VEHICULES!C37)</f>
        <v>EA-821-JT</v>
      </c>
      <c r="D75" s="182" t="str">
        <f>IF(INFO_VEHICULES!E37="","",INFO_VEHICULES!E37)</f>
        <v>IVECO CROSSWAY 12METRES</v>
      </c>
      <c r="E75" s="180">
        <f>IF(INFO_VEHICULES!C37="","",IF(INFO_VEHICULES!D37="","non rensiegner",INFO_VEHICULES!D37))</f>
        <v>59</v>
      </c>
      <c r="F75" s="152"/>
      <c r="G75" s="151" t="str">
        <f>IF([2]BD!AD72=1,VLOOKUP(CONCATENATE(F73,[2]INFO_VEHICULES!A71),[2]BD!AA72:AB10070,2),"")</f>
        <v/>
      </c>
      <c r="H75" s="152"/>
      <c r="I75" s="151"/>
      <c r="J75" s="152"/>
      <c r="K75" s="151"/>
      <c r="L75" s="152"/>
      <c r="M75" s="151"/>
      <c r="N75" s="152"/>
      <c r="O75" s="151"/>
      <c r="P75" s="152"/>
      <c r="Q75" s="151"/>
      <c r="R75" s="152"/>
      <c r="S75" s="151"/>
      <c r="T75" s="152"/>
      <c r="U75" s="151"/>
      <c r="V75" s="152"/>
      <c r="W75" s="151"/>
      <c r="X75" s="152"/>
      <c r="Y75" s="151"/>
      <c r="Z75" s="152"/>
      <c r="AA75" s="151"/>
      <c r="AB75" s="152"/>
      <c r="AC75" s="151"/>
      <c r="AD75" s="152"/>
      <c r="AE75" s="151"/>
      <c r="AF75" s="152"/>
      <c r="AG75" s="151"/>
      <c r="AH75" s="152"/>
      <c r="AI75" s="151"/>
      <c r="AJ75" s="152"/>
      <c r="AK75" s="151"/>
      <c r="AL75" s="152"/>
      <c r="AM75" s="151"/>
      <c r="AN75" s="152"/>
      <c r="AO75" s="151"/>
      <c r="AP75" s="152"/>
      <c r="AQ75" s="151"/>
      <c r="AR75" s="152"/>
      <c r="AS75" s="151"/>
      <c r="AT75" s="152"/>
      <c r="AU75" s="151"/>
      <c r="AV75" s="152"/>
      <c r="AW75" s="151"/>
      <c r="AX75" s="152"/>
      <c r="AY75" s="151"/>
      <c r="AZ75" s="152"/>
      <c r="BA75" s="151"/>
      <c r="BB75" s="152"/>
      <c r="BC75" s="151"/>
      <c r="BD75" s="152"/>
      <c r="BE75" s="151"/>
      <c r="BF75" s="152"/>
      <c r="BG75" s="151"/>
      <c r="BH75" s="152"/>
      <c r="BI75" s="151"/>
      <c r="BJ75" s="152"/>
      <c r="BK75" s="151"/>
      <c r="BL75" s="152"/>
      <c r="BM75" s="151"/>
      <c r="BN75" s="152"/>
      <c r="BO75" s="151"/>
      <c r="BP75" s="152"/>
      <c r="BQ75" s="151"/>
      <c r="BR75" s="152"/>
      <c r="BS75" s="151"/>
      <c r="BT75" s="152"/>
      <c r="BU75" s="151"/>
      <c r="BV75" s="152"/>
      <c r="BW75" s="151"/>
      <c r="BX75" s="152"/>
      <c r="BY75" s="151"/>
      <c r="BZ75" s="152"/>
      <c r="CA75" s="151"/>
      <c r="CB75" s="152"/>
      <c r="CC75" s="151"/>
      <c r="CD75" s="152"/>
      <c r="CE75" s="151"/>
      <c r="CF75" s="152"/>
      <c r="CG75" s="151"/>
      <c r="CH75" s="152"/>
      <c r="CI75" s="151"/>
      <c r="CJ75" s="152"/>
      <c r="CK75" s="151"/>
      <c r="CL75" s="152"/>
      <c r="CM75" s="151"/>
      <c r="CN75" s="152"/>
      <c r="CO75" s="151"/>
      <c r="CP75" s="152"/>
      <c r="CQ75" s="151"/>
      <c r="CR75" s="152"/>
      <c r="CS75" s="151"/>
      <c r="CT75" s="152"/>
      <c r="CU75" s="151"/>
      <c r="CV75" s="152"/>
      <c r="CW75" s="151"/>
      <c r="CX75" s="152"/>
      <c r="CY75" s="151"/>
      <c r="CZ75" s="152"/>
      <c r="DA75" s="151"/>
      <c r="DB75" s="152"/>
      <c r="DC75" s="151"/>
      <c r="DD75" s="152"/>
      <c r="DE75" s="151"/>
      <c r="DF75" s="152"/>
      <c r="DG75" s="151"/>
      <c r="DH75" s="152"/>
      <c r="DI75" s="151"/>
      <c r="DJ75" s="152"/>
      <c r="DK75" s="151"/>
      <c r="DL75" s="152"/>
      <c r="DM75" s="151"/>
      <c r="DN75" s="152"/>
      <c r="DO75" s="151"/>
      <c r="DP75" s="152"/>
      <c r="DQ75" s="151"/>
      <c r="DR75" s="152"/>
      <c r="DS75" s="151"/>
      <c r="DT75" s="152"/>
      <c r="DU75" s="151"/>
      <c r="DV75" s="152"/>
      <c r="DW75" s="151"/>
      <c r="DX75" s="152"/>
      <c r="DY75" s="151"/>
      <c r="DZ75" s="152"/>
      <c r="EA75" s="151"/>
      <c r="EB75" s="152"/>
      <c r="EC75" s="151"/>
      <c r="ED75" s="152"/>
      <c r="EE75" s="151"/>
      <c r="EF75" s="152"/>
      <c r="EG75" s="151"/>
      <c r="EH75" s="152"/>
      <c r="EI75" s="151"/>
      <c r="EJ75" s="152"/>
      <c r="EK75" s="151"/>
      <c r="EL75" s="152"/>
      <c r="EM75" s="151"/>
      <c r="EN75" s="152"/>
      <c r="EO75" s="151"/>
      <c r="EP75" s="152"/>
      <c r="EQ75" s="151"/>
      <c r="ER75" s="152"/>
      <c r="ES75" s="151"/>
      <c r="ET75" s="152"/>
      <c r="EU75" s="151"/>
      <c r="EV75" s="152"/>
      <c r="EW75" s="151"/>
      <c r="EX75" s="152"/>
      <c r="EY75" s="151"/>
      <c r="EZ75" s="152"/>
      <c r="FA75" s="151"/>
      <c r="FB75" s="152"/>
      <c r="FC75" s="151"/>
      <c r="FD75" s="152"/>
      <c r="FE75" s="151"/>
      <c r="FF75" s="152"/>
      <c r="FG75" s="151"/>
      <c r="FH75" s="152"/>
      <c r="FI75" s="151"/>
      <c r="FJ75" s="152"/>
      <c r="FK75" s="151"/>
      <c r="FL75" s="152"/>
      <c r="FM75" s="151"/>
      <c r="FN75" s="152"/>
      <c r="FO75" s="151"/>
      <c r="FP75" s="152"/>
      <c r="FQ75" s="151"/>
      <c r="FR75" s="152"/>
      <c r="FS75" s="151"/>
      <c r="FT75" s="152"/>
      <c r="FU75" s="151"/>
      <c r="FV75" s="152"/>
      <c r="FW75" s="151"/>
      <c r="FX75" s="152"/>
      <c r="FY75" s="151"/>
      <c r="FZ75" s="152"/>
      <c r="GA75" s="151"/>
      <c r="GB75" s="152"/>
      <c r="GC75" s="151"/>
      <c r="GD75" s="152"/>
      <c r="GE75" s="151"/>
      <c r="GF75" s="152"/>
      <c r="GG75" s="151"/>
      <c r="GH75" s="152"/>
      <c r="GI75" s="151"/>
      <c r="GJ75" s="152"/>
      <c r="GK75" s="151"/>
      <c r="GL75" s="152"/>
      <c r="GM75" s="151"/>
      <c r="GN75" s="152"/>
      <c r="GO75" s="151"/>
      <c r="GP75" s="152"/>
      <c r="GQ75" s="151"/>
      <c r="GR75" s="152"/>
      <c r="GS75" s="151"/>
      <c r="GT75" s="152"/>
      <c r="GU75" s="151"/>
      <c r="GV75" s="152"/>
      <c r="GW75" s="151"/>
      <c r="GX75" s="152"/>
      <c r="GY75" s="151"/>
      <c r="GZ75" s="152"/>
      <c r="HA75" s="151"/>
      <c r="HB75" s="152"/>
      <c r="HC75" s="151"/>
      <c r="HD75" s="152"/>
      <c r="HE75" s="151"/>
      <c r="HF75" s="152"/>
      <c r="HG75" s="151"/>
      <c r="HH75" s="152"/>
      <c r="HI75" s="151"/>
      <c r="HJ75" s="152"/>
      <c r="HK75" s="151"/>
      <c r="HL75" s="152"/>
      <c r="HM75" s="151"/>
      <c r="HN75" s="152"/>
      <c r="HO75" s="151"/>
      <c r="HP75" s="152"/>
      <c r="HQ75" s="151"/>
      <c r="HR75" s="152"/>
      <c r="HS75" s="151"/>
      <c r="HT75" s="152"/>
      <c r="HU75" s="151"/>
      <c r="HV75" s="152"/>
      <c r="HW75" s="151"/>
      <c r="HX75" s="152"/>
      <c r="HY75" s="151"/>
      <c r="HZ75" s="152"/>
      <c r="IA75" s="151"/>
      <c r="IB75" s="152"/>
      <c r="IC75" s="151"/>
      <c r="ID75" s="152"/>
      <c r="IE75" s="151"/>
      <c r="IF75" s="152"/>
      <c r="IG75" s="151"/>
      <c r="IH75" s="152"/>
      <c r="II75" s="151"/>
      <c r="IJ75" s="152"/>
      <c r="IK75" s="151"/>
      <c r="IL75" s="152"/>
      <c r="IM75" s="151"/>
      <c r="IN75" s="152"/>
      <c r="IO75" s="151"/>
      <c r="IP75" s="152"/>
      <c r="IQ75" s="151"/>
      <c r="IR75" s="152"/>
      <c r="IS75" s="151"/>
      <c r="IT75" s="152"/>
      <c r="IU75" s="151"/>
      <c r="IV75" s="152"/>
      <c r="IW75" s="151"/>
      <c r="IX75" s="152"/>
      <c r="IY75" s="151"/>
      <c r="IZ75" s="152"/>
      <c r="JA75" s="151"/>
      <c r="JB75" s="152"/>
      <c r="JC75" s="151"/>
      <c r="JD75" s="152"/>
      <c r="JE75" s="151"/>
      <c r="JF75" s="152"/>
      <c r="JG75" s="151"/>
      <c r="JH75" s="152"/>
      <c r="JI75" s="151"/>
      <c r="JJ75" s="152"/>
      <c r="JK75" s="151"/>
      <c r="JL75" s="152"/>
      <c r="JM75" s="151"/>
      <c r="JN75" s="152"/>
      <c r="JO75" s="151"/>
      <c r="JP75" s="152"/>
      <c r="JQ75" s="151"/>
      <c r="JR75" s="152"/>
      <c r="JS75" s="151"/>
      <c r="JT75" s="152"/>
      <c r="JU75" s="151"/>
      <c r="JV75" s="152"/>
      <c r="JW75" s="151"/>
      <c r="JX75" s="152"/>
      <c r="JY75" s="151"/>
      <c r="JZ75" s="152"/>
      <c r="KA75" s="151"/>
      <c r="KB75" s="152"/>
      <c r="KC75" s="151"/>
      <c r="KD75" s="152"/>
      <c r="KE75" s="151"/>
      <c r="KF75" s="152"/>
      <c r="KG75" s="151"/>
      <c r="KH75" s="152"/>
      <c r="KI75" s="151"/>
      <c r="KJ75" s="152"/>
      <c r="KK75" s="151"/>
      <c r="KL75" s="152"/>
      <c r="KM75" s="151"/>
      <c r="KN75" s="152"/>
      <c r="KO75" s="151"/>
      <c r="KP75" s="152"/>
      <c r="KQ75" s="151"/>
      <c r="KR75" s="152"/>
      <c r="KS75" s="151"/>
      <c r="KT75" s="152"/>
      <c r="KU75" s="151"/>
      <c r="KV75" s="152"/>
      <c r="KW75" s="151"/>
      <c r="KX75" s="152"/>
      <c r="KY75" s="151"/>
      <c r="KZ75" s="152"/>
      <c r="LA75" s="151"/>
      <c r="LB75" s="152"/>
      <c r="LC75" s="151"/>
      <c r="LD75" s="152"/>
      <c r="LE75" s="151"/>
      <c r="LF75" s="152"/>
      <c r="LG75" s="151"/>
      <c r="LH75" s="152"/>
      <c r="LI75" s="151"/>
      <c r="LJ75" s="152"/>
      <c r="LK75" s="151"/>
      <c r="LL75" s="152"/>
      <c r="LM75" s="151"/>
      <c r="LN75" s="152"/>
      <c r="LO75" s="151"/>
      <c r="LP75" s="152"/>
      <c r="LQ75" s="151"/>
      <c r="LR75" s="152"/>
      <c r="LS75" s="151"/>
      <c r="LT75" s="152"/>
      <c r="LU75" s="151"/>
      <c r="LV75" s="152"/>
      <c r="LW75" s="151"/>
      <c r="LX75" s="152"/>
      <c r="LY75" s="151"/>
      <c r="LZ75" s="152"/>
      <c r="MA75" s="151"/>
      <c r="MB75" s="152"/>
      <c r="MC75" s="151"/>
      <c r="MD75" s="152"/>
      <c r="ME75" s="151"/>
      <c r="MF75" s="152"/>
      <c r="MG75" s="151"/>
      <c r="MH75" s="152"/>
      <c r="MI75" s="151"/>
      <c r="MJ75" s="152"/>
      <c r="MK75" s="151"/>
      <c r="ML75" s="152"/>
      <c r="MM75" s="151"/>
      <c r="MN75" s="152"/>
      <c r="MO75" s="151"/>
      <c r="MP75" s="152"/>
      <c r="MQ75" s="151"/>
      <c r="MR75" s="152"/>
      <c r="MS75" s="151"/>
      <c r="MT75" s="152"/>
      <c r="MU75" s="151"/>
      <c r="MV75" s="152"/>
      <c r="MW75" s="151"/>
      <c r="MX75" s="152"/>
      <c r="MY75" s="151"/>
      <c r="MZ75" s="152"/>
      <c r="NA75" s="151"/>
      <c r="NB75" s="152"/>
      <c r="NC75" s="151"/>
      <c r="ND75" s="152"/>
      <c r="NE75" s="151"/>
      <c r="NF75" s="152"/>
      <c r="NG75" s="151"/>
      <c r="NH75" s="152"/>
      <c r="NI75" s="151"/>
      <c r="NJ75" s="152"/>
      <c r="NK75" s="151"/>
      <c r="NL75" s="152"/>
      <c r="NM75" s="151"/>
      <c r="NN75" s="152"/>
      <c r="NO75" s="151"/>
      <c r="NP75" s="152"/>
      <c r="NQ75" s="151"/>
      <c r="NR75" s="152"/>
      <c r="NS75" s="151"/>
      <c r="NT75" s="152"/>
      <c r="NU75" s="151"/>
      <c r="NV75" s="152"/>
      <c r="NW75" s="151"/>
      <c r="NX75" s="152"/>
      <c r="NY75" s="151"/>
      <c r="NZ75" s="152"/>
      <c r="OA75" s="151"/>
      <c r="OB75" s="152"/>
      <c r="OC75" s="151"/>
      <c r="OD75" s="152"/>
      <c r="OE75" s="151"/>
      <c r="OF75" s="152"/>
      <c r="OG75" s="151"/>
      <c r="OH75" s="152"/>
      <c r="OI75" s="151"/>
      <c r="OJ75" s="152"/>
      <c r="OK75" s="151"/>
      <c r="OL75" s="152"/>
      <c r="OM75" s="151"/>
      <c r="ON75" s="152"/>
      <c r="OO75" s="151"/>
      <c r="OP75" s="152"/>
      <c r="OQ75" s="151"/>
      <c r="OR75" s="152"/>
      <c r="OS75" s="151"/>
      <c r="OT75" s="152"/>
      <c r="OU75" s="151"/>
      <c r="OV75" s="152"/>
      <c r="OW75" s="151"/>
      <c r="OX75" s="152"/>
      <c r="OY75" s="151"/>
      <c r="OZ75" s="152"/>
      <c r="PA75" s="151"/>
      <c r="PB75" s="152"/>
      <c r="PC75" s="151"/>
      <c r="PD75" s="152"/>
      <c r="PE75" s="151"/>
      <c r="PF75" s="152"/>
      <c r="PG75" s="151"/>
      <c r="PH75" s="152"/>
      <c r="PI75" s="151"/>
      <c r="PJ75" s="152"/>
      <c r="PK75" s="151"/>
      <c r="PL75" s="152"/>
      <c r="PM75" s="151"/>
      <c r="PN75" s="152"/>
      <c r="PO75" s="151"/>
      <c r="PP75" s="152"/>
      <c r="PQ75" s="151"/>
      <c r="PR75" s="152"/>
      <c r="PS75" s="151"/>
      <c r="PT75" s="152"/>
      <c r="PU75" s="151"/>
      <c r="PV75" s="152"/>
      <c r="PW75" s="151"/>
      <c r="PX75" s="152"/>
      <c r="PY75" s="151"/>
      <c r="PZ75" s="152"/>
      <c r="QA75" s="151"/>
      <c r="QB75" s="152"/>
      <c r="QC75" s="151"/>
      <c r="QD75" s="152"/>
      <c r="QE75" s="151"/>
      <c r="QF75" s="152"/>
      <c r="QG75" s="151"/>
      <c r="QH75" s="152"/>
      <c r="QI75" s="151"/>
      <c r="QJ75" s="152"/>
      <c r="QK75" s="151"/>
      <c r="QL75" s="152"/>
      <c r="QM75" s="151"/>
      <c r="QN75" s="152"/>
      <c r="QO75" s="151"/>
      <c r="QP75" s="152"/>
      <c r="QQ75" s="151"/>
      <c r="QR75" s="152"/>
      <c r="QS75" s="151"/>
      <c r="QT75" s="152"/>
      <c r="QU75" s="151"/>
      <c r="QV75" s="152"/>
      <c r="QW75" s="151"/>
      <c r="QX75" s="152"/>
      <c r="QY75" s="151"/>
      <c r="QZ75" s="152"/>
      <c r="RA75" s="151"/>
      <c r="RB75" s="152"/>
      <c r="RC75" s="151"/>
      <c r="RD75" s="152"/>
      <c r="RE75" s="151"/>
      <c r="RF75" s="152"/>
      <c r="RG75" s="151"/>
      <c r="RH75" s="152"/>
      <c r="RI75" s="151"/>
      <c r="RJ75" s="152"/>
      <c r="RK75" s="151"/>
      <c r="RL75" s="152"/>
      <c r="RM75" s="151"/>
      <c r="RN75" s="152"/>
      <c r="RO75" s="151"/>
      <c r="RP75" s="152"/>
      <c r="RQ75" s="151"/>
      <c r="RR75" s="152"/>
      <c r="RS75" s="151"/>
      <c r="RT75" s="152"/>
      <c r="RU75" s="151"/>
      <c r="RV75" s="152"/>
      <c r="RW75" s="151"/>
      <c r="RX75" s="152"/>
      <c r="RY75" s="151"/>
      <c r="RZ75" s="152"/>
      <c r="SA75" s="151"/>
      <c r="SB75" s="152"/>
      <c r="SC75" s="151"/>
      <c r="SD75" s="152"/>
      <c r="SE75" s="151"/>
      <c r="SF75" s="152"/>
      <c r="SG75" s="151"/>
      <c r="SH75" s="152"/>
      <c r="SI75" s="151"/>
      <c r="SJ75" s="152"/>
      <c r="SK75" s="151"/>
      <c r="SL75" s="152"/>
      <c r="SM75" s="151"/>
      <c r="SN75" s="152"/>
      <c r="SO75" s="151"/>
      <c r="SP75" s="152"/>
      <c r="SQ75" s="151"/>
      <c r="SR75" s="152"/>
      <c r="SS75" s="151"/>
      <c r="ST75" s="152"/>
      <c r="SU75" s="151"/>
      <c r="SV75" s="152"/>
      <c r="SW75" s="151"/>
      <c r="SX75" s="152"/>
      <c r="SY75" s="151"/>
      <c r="SZ75" s="152"/>
      <c r="TA75" s="151"/>
      <c r="TB75" s="152"/>
      <c r="TC75" s="151"/>
      <c r="TD75" s="152"/>
      <c r="TE75" s="151"/>
      <c r="TF75" s="152"/>
      <c r="TG75" s="151"/>
      <c r="TH75" s="152"/>
      <c r="TI75" s="151"/>
      <c r="TJ75" s="152"/>
      <c r="TK75" s="151"/>
      <c r="TL75" s="152"/>
      <c r="TM75" s="151"/>
      <c r="TN75" s="152"/>
      <c r="TO75" s="151"/>
      <c r="TP75" s="152"/>
      <c r="TQ75" s="151"/>
      <c r="TR75" s="152"/>
      <c r="TS75" s="151"/>
      <c r="TT75" s="152"/>
      <c r="TU75" s="151"/>
      <c r="TV75" s="152"/>
      <c r="TW75" s="151"/>
      <c r="TX75" s="152"/>
      <c r="TY75" s="151"/>
      <c r="TZ75" s="152"/>
      <c r="UA75" s="151"/>
      <c r="UB75" s="152"/>
      <c r="UC75" s="151"/>
      <c r="UD75" s="152"/>
      <c r="UE75" s="151"/>
      <c r="UF75" s="152"/>
      <c r="UG75" s="151"/>
      <c r="UH75" s="152"/>
      <c r="UI75" s="151"/>
      <c r="UJ75" s="152"/>
      <c r="UK75" s="151"/>
      <c r="UL75" s="152"/>
      <c r="UM75" s="151"/>
      <c r="UN75" s="152"/>
      <c r="UO75" s="151"/>
      <c r="UP75" s="152"/>
      <c r="UQ75" s="151"/>
      <c r="UR75" s="152"/>
      <c r="US75" s="151"/>
      <c r="UT75" s="152"/>
      <c r="UU75" s="151"/>
      <c r="UV75" s="152"/>
      <c r="UW75" s="151"/>
      <c r="UX75" s="152"/>
      <c r="UY75" s="151"/>
      <c r="UZ75" s="152"/>
      <c r="VA75" s="151"/>
      <c r="VB75" s="152"/>
      <c r="VC75" s="151"/>
      <c r="VD75" s="152"/>
      <c r="VE75" s="151"/>
      <c r="VF75" s="152"/>
      <c r="VG75" s="151"/>
      <c r="VH75" s="152"/>
      <c r="VI75" s="151"/>
      <c r="VJ75" s="152"/>
      <c r="VK75" s="151"/>
      <c r="VL75" s="152"/>
      <c r="VM75" s="151"/>
      <c r="VN75" s="152"/>
      <c r="VO75" s="151"/>
      <c r="VP75" s="152"/>
      <c r="VQ75" s="151"/>
      <c r="VR75" s="152"/>
      <c r="VS75" s="151"/>
      <c r="VT75" s="152"/>
      <c r="VU75" s="151"/>
      <c r="VV75" s="152"/>
      <c r="VW75" s="151"/>
      <c r="VX75" s="152"/>
      <c r="VY75" s="151"/>
      <c r="VZ75" s="152"/>
      <c r="WA75" s="151"/>
      <c r="WB75" s="152"/>
      <c r="WC75" s="151"/>
      <c r="WD75" s="152"/>
      <c r="WE75" s="151"/>
      <c r="WF75" s="152"/>
      <c r="WG75" s="151"/>
      <c r="WH75" s="152"/>
      <c r="WI75" s="151"/>
      <c r="WJ75" s="152"/>
      <c r="WK75" s="151"/>
      <c r="WL75" s="152"/>
      <c r="WM75" s="151"/>
      <c r="WN75" s="152"/>
      <c r="WO75" s="151"/>
      <c r="WP75" s="152"/>
      <c r="WQ75" s="151"/>
      <c r="WR75" s="152"/>
      <c r="WS75" s="151"/>
      <c r="WT75" s="152"/>
      <c r="WU75" s="151"/>
      <c r="WV75" s="152"/>
      <c r="WW75" s="151"/>
      <c r="WX75" s="152"/>
      <c r="WY75" s="151"/>
      <c r="WZ75" s="152"/>
      <c r="XA75" s="151"/>
      <c r="XB75" s="152"/>
      <c r="XC75" s="151"/>
      <c r="XD75" s="152"/>
      <c r="XE75" s="151"/>
      <c r="XF75" s="152"/>
      <c r="XG75" s="151"/>
      <c r="XH75" s="152"/>
      <c r="XI75" s="151"/>
      <c r="XJ75" s="152"/>
      <c r="XK75" s="151"/>
      <c r="XL75" s="152"/>
      <c r="XM75" s="151"/>
      <c r="XN75" s="152"/>
      <c r="XO75" s="151"/>
      <c r="XP75" s="152"/>
      <c r="XQ75" s="151"/>
      <c r="XR75" s="152"/>
      <c r="XS75" s="151"/>
      <c r="XT75" s="152"/>
      <c r="XU75" s="151"/>
      <c r="XV75" s="152"/>
      <c r="XW75" s="151"/>
      <c r="XX75" s="152"/>
      <c r="XY75" s="151"/>
      <c r="XZ75" s="152"/>
      <c r="YA75" s="151"/>
      <c r="YB75" s="152"/>
      <c r="YC75" s="151"/>
      <c r="YD75" s="152"/>
      <c r="YE75" s="151"/>
      <c r="YF75" s="152"/>
      <c r="YG75" s="151"/>
      <c r="YH75" s="152"/>
      <c r="YI75" s="151"/>
    </row>
    <row r="76" spans="1:659" x14ac:dyDescent="0.25">
      <c r="A76" s="179"/>
      <c r="B76" s="185"/>
      <c r="C76" s="185"/>
      <c r="D76" s="183"/>
      <c r="E76" s="200"/>
      <c r="F76" s="152"/>
      <c r="G76" s="151"/>
      <c r="H76" s="152"/>
      <c r="I76" s="151"/>
      <c r="J76" s="152"/>
      <c r="K76" s="151"/>
      <c r="L76" s="152"/>
      <c r="M76" s="151"/>
      <c r="N76" s="152"/>
      <c r="O76" s="151"/>
      <c r="P76" s="152"/>
      <c r="Q76" s="151"/>
      <c r="R76" s="152"/>
      <c r="S76" s="151"/>
      <c r="T76" s="152"/>
      <c r="U76" s="151"/>
      <c r="V76" s="152"/>
      <c r="W76" s="151"/>
      <c r="X76" s="152"/>
      <c r="Y76" s="151"/>
      <c r="Z76" s="152"/>
      <c r="AA76" s="151"/>
      <c r="AB76" s="152"/>
      <c r="AC76" s="151"/>
      <c r="AD76" s="152"/>
      <c r="AE76" s="151"/>
      <c r="AF76" s="152"/>
      <c r="AG76" s="151"/>
      <c r="AH76" s="152"/>
      <c r="AI76" s="151"/>
      <c r="AJ76" s="152"/>
      <c r="AK76" s="151"/>
      <c r="AL76" s="152"/>
      <c r="AM76" s="151"/>
      <c r="AN76" s="152"/>
      <c r="AO76" s="151"/>
      <c r="AP76" s="152"/>
      <c r="AQ76" s="151"/>
      <c r="AR76" s="152"/>
      <c r="AS76" s="151"/>
      <c r="AT76" s="152"/>
      <c r="AU76" s="151"/>
      <c r="AV76" s="152"/>
      <c r="AW76" s="151"/>
      <c r="AX76" s="152"/>
      <c r="AY76" s="151"/>
      <c r="AZ76" s="152"/>
      <c r="BA76" s="151"/>
      <c r="BB76" s="152"/>
      <c r="BC76" s="151"/>
      <c r="BD76" s="152"/>
      <c r="BE76" s="151"/>
      <c r="BF76" s="152"/>
      <c r="BG76" s="151"/>
      <c r="BH76" s="152"/>
      <c r="BI76" s="151"/>
      <c r="BJ76" s="152"/>
      <c r="BK76" s="151"/>
      <c r="BL76" s="152"/>
      <c r="BM76" s="151"/>
      <c r="BN76" s="152"/>
      <c r="BO76" s="151"/>
      <c r="BP76" s="152"/>
      <c r="BQ76" s="151"/>
      <c r="BR76" s="152"/>
      <c r="BS76" s="151"/>
      <c r="BT76" s="152"/>
      <c r="BU76" s="151"/>
      <c r="BV76" s="152"/>
      <c r="BW76" s="151"/>
      <c r="BX76" s="152"/>
      <c r="BY76" s="151"/>
      <c r="BZ76" s="152"/>
      <c r="CA76" s="151"/>
      <c r="CB76" s="152"/>
      <c r="CC76" s="151"/>
      <c r="CD76" s="152"/>
      <c r="CE76" s="151"/>
      <c r="CF76" s="152"/>
      <c r="CG76" s="151"/>
      <c r="CH76" s="152"/>
      <c r="CI76" s="151"/>
      <c r="CJ76" s="152"/>
      <c r="CK76" s="151"/>
      <c r="CL76" s="152"/>
      <c r="CM76" s="151"/>
      <c r="CN76" s="152"/>
      <c r="CO76" s="151"/>
      <c r="CP76" s="152"/>
      <c r="CQ76" s="151"/>
      <c r="CR76" s="152"/>
      <c r="CS76" s="151"/>
      <c r="CT76" s="152"/>
      <c r="CU76" s="151"/>
      <c r="CV76" s="152"/>
      <c r="CW76" s="151"/>
      <c r="CX76" s="152"/>
      <c r="CY76" s="151"/>
      <c r="CZ76" s="152"/>
      <c r="DA76" s="151"/>
      <c r="DB76" s="152"/>
      <c r="DC76" s="151"/>
      <c r="DD76" s="152"/>
      <c r="DE76" s="151"/>
      <c r="DF76" s="152"/>
      <c r="DG76" s="151"/>
      <c r="DH76" s="152"/>
      <c r="DI76" s="151"/>
      <c r="DJ76" s="152"/>
      <c r="DK76" s="151"/>
      <c r="DL76" s="152"/>
      <c r="DM76" s="151"/>
      <c r="DN76" s="152"/>
      <c r="DO76" s="151"/>
      <c r="DP76" s="152"/>
      <c r="DQ76" s="151"/>
      <c r="DR76" s="152"/>
      <c r="DS76" s="151"/>
      <c r="DT76" s="152"/>
      <c r="DU76" s="151"/>
      <c r="DV76" s="152"/>
      <c r="DW76" s="151"/>
      <c r="DX76" s="152"/>
      <c r="DY76" s="151"/>
      <c r="DZ76" s="152"/>
      <c r="EA76" s="151"/>
      <c r="EB76" s="152"/>
      <c r="EC76" s="151"/>
      <c r="ED76" s="152"/>
      <c r="EE76" s="151"/>
      <c r="EF76" s="152"/>
      <c r="EG76" s="151"/>
      <c r="EH76" s="152"/>
      <c r="EI76" s="151"/>
      <c r="EJ76" s="152"/>
      <c r="EK76" s="151"/>
      <c r="EL76" s="152"/>
      <c r="EM76" s="151"/>
      <c r="EN76" s="152"/>
      <c r="EO76" s="151"/>
      <c r="EP76" s="152"/>
      <c r="EQ76" s="151"/>
      <c r="ER76" s="152"/>
      <c r="ES76" s="151"/>
      <c r="ET76" s="152"/>
      <c r="EU76" s="151"/>
      <c r="EV76" s="152"/>
      <c r="EW76" s="151"/>
      <c r="EX76" s="152"/>
      <c r="EY76" s="151"/>
      <c r="EZ76" s="152"/>
      <c r="FA76" s="151"/>
      <c r="FB76" s="152"/>
      <c r="FC76" s="151"/>
      <c r="FD76" s="152"/>
      <c r="FE76" s="151"/>
      <c r="FF76" s="152"/>
      <c r="FG76" s="151"/>
      <c r="FH76" s="152"/>
      <c r="FI76" s="151"/>
      <c r="FJ76" s="152"/>
      <c r="FK76" s="151"/>
      <c r="FL76" s="152"/>
      <c r="FM76" s="151"/>
      <c r="FN76" s="152"/>
      <c r="FO76" s="151"/>
      <c r="FP76" s="152"/>
      <c r="FQ76" s="151"/>
      <c r="FR76" s="152"/>
      <c r="FS76" s="151"/>
      <c r="FT76" s="152"/>
      <c r="FU76" s="151"/>
      <c r="FV76" s="152"/>
      <c r="FW76" s="151"/>
      <c r="FX76" s="152"/>
      <c r="FY76" s="151"/>
      <c r="FZ76" s="152"/>
      <c r="GA76" s="151"/>
      <c r="GB76" s="152"/>
      <c r="GC76" s="151"/>
      <c r="GD76" s="152"/>
      <c r="GE76" s="151"/>
      <c r="GF76" s="152"/>
      <c r="GG76" s="151"/>
      <c r="GH76" s="152"/>
      <c r="GI76" s="151"/>
      <c r="GJ76" s="152"/>
      <c r="GK76" s="151"/>
      <c r="GL76" s="152"/>
      <c r="GM76" s="151"/>
      <c r="GN76" s="152"/>
      <c r="GO76" s="151"/>
      <c r="GP76" s="152"/>
      <c r="GQ76" s="151"/>
      <c r="GR76" s="152"/>
      <c r="GS76" s="151"/>
      <c r="GT76" s="152"/>
      <c r="GU76" s="151"/>
      <c r="GV76" s="152"/>
      <c r="GW76" s="151"/>
      <c r="GX76" s="152"/>
      <c r="GY76" s="151"/>
      <c r="GZ76" s="152"/>
      <c r="HA76" s="151"/>
      <c r="HB76" s="152"/>
      <c r="HC76" s="151"/>
      <c r="HD76" s="152"/>
      <c r="HE76" s="151"/>
      <c r="HF76" s="152"/>
      <c r="HG76" s="151"/>
      <c r="HH76" s="152"/>
      <c r="HI76" s="151"/>
      <c r="HJ76" s="152"/>
      <c r="HK76" s="151"/>
      <c r="HL76" s="152"/>
      <c r="HM76" s="151"/>
      <c r="HN76" s="152"/>
      <c r="HO76" s="151"/>
      <c r="HP76" s="152"/>
      <c r="HQ76" s="151"/>
      <c r="HR76" s="152"/>
      <c r="HS76" s="151"/>
      <c r="HT76" s="152"/>
      <c r="HU76" s="151"/>
      <c r="HV76" s="152"/>
      <c r="HW76" s="151"/>
      <c r="HX76" s="152"/>
      <c r="HY76" s="151"/>
      <c r="HZ76" s="152"/>
      <c r="IA76" s="151"/>
      <c r="IB76" s="152"/>
      <c r="IC76" s="151"/>
      <c r="ID76" s="152"/>
      <c r="IE76" s="151"/>
      <c r="IF76" s="152"/>
      <c r="IG76" s="151"/>
      <c r="IH76" s="152"/>
      <c r="II76" s="151"/>
      <c r="IJ76" s="152"/>
      <c r="IK76" s="151"/>
      <c r="IL76" s="152"/>
      <c r="IM76" s="151"/>
      <c r="IN76" s="152"/>
      <c r="IO76" s="151"/>
      <c r="IP76" s="152"/>
      <c r="IQ76" s="151"/>
      <c r="IR76" s="152"/>
      <c r="IS76" s="151"/>
      <c r="IT76" s="152"/>
      <c r="IU76" s="151"/>
      <c r="IV76" s="152"/>
      <c r="IW76" s="151"/>
      <c r="IX76" s="152"/>
      <c r="IY76" s="151"/>
      <c r="IZ76" s="152"/>
      <c r="JA76" s="151"/>
      <c r="JB76" s="152"/>
      <c r="JC76" s="151"/>
      <c r="JD76" s="152"/>
      <c r="JE76" s="151"/>
      <c r="JF76" s="152"/>
      <c r="JG76" s="151"/>
      <c r="JH76" s="152"/>
      <c r="JI76" s="151"/>
      <c r="JJ76" s="152"/>
      <c r="JK76" s="151"/>
      <c r="JL76" s="152"/>
      <c r="JM76" s="151"/>
      <c r="JN76" s="152"/>
      <c r="JO76" s="151"/>
      <c r="JP76" s="152"/>
      <c r="JQ76" s="151"/>
      <c r="JR76" s="152"/>
      <c r="JS76" s="151"/>
      <c r="JT76" s="152"/>
      <c r="JU76" s="151"/>
      <c r="JV76" s="152"/>
      <c r="JW76" s="151"/>
      <c r="JX76" s="152"/>
      <c r="JY76" s="151"/>
      <c r="JZ76" s="152"/>
      <c r="KA76" s="151"/>
      <c r="KB76" s="152"/>
      <c r="KC76" s="151"/>
      <c r="KD76" s="152"/>
      <c r="KE76" s="151"/>
      <c r="KF76" s="152"/>
      <c r="KG76" s="151"/>
      <c r="KH76" s="152"/>
      <c r="KI76" s="151"/>
      <c r="KJ76" s="152"/>
      <c r="KK76" s="151"/>
      <c r="KL76" s="152"/>
      <c r="KM76" s="151"/>
      <c r="KN76" s="152"/>
      <c r="KO76" s="151"/>
      <c r="KP76" s="152"/>
      <c r="KQ76" s="151"/>
      <c r="KR76" s="152"/>
      <c r="KS76" s="151"/>
      <c r="KT76" s="152"/>
      <c r="KU76" s="151"/>
      <c r="KV76" s="152"/>
      <c r="KW76" s="151"/>
      <c r="KX76" s="152"/>
      <c r="KY76" s="151"/>
      <c r="KZ76" s="152"/>
      <c r="LA76" s="151"/>
      <c r="LB76" s="152"/>
      <c r="LC76" s="151"/>
      <c r="LD76" s="152"/>
      <c r="LE76" s="151"/>
      <c r="LF76" s="152"/>
      <c r="LG76" s="151"/>
      <c r="LH76" s="152"/>
      <c r="LI76" s="151"/>
      <c r="LJ76" s="152"/>
      <c r="LK76" s="151"/>
      <c r="LL76" s="152"/>
      <c r="LM76" s="151"/>
      <c r="LN76" s="152"/>
      <c r="LO76" s="151"/>
      <c r="LP76" s="152"/>
      <c r="LQ76" s="151"/>
      <c r="LR76" s="152"/>
      <c r="LS76" s="151"/>
      <c r="LT76" s="152"/>
      <c r="LU76" s="151"/>
      <c r="LV76" s="152"/>
      <c r="LW76" s="151"/>
      <c r="LX76" s="152"/>
      <c r="LY76" s="151"/>
      <c r="LZ76" s="152"/>
      <c r="MA76" s="151"/>
      <c r="MB76" s="152"/>
      <c r="MC76" s="151"/>
      <c r="MD76" s="152"/>
      <c r="ME76" s="151"/>
      <c r="MF76" s="152"/>
      <c r="MG76" s="151"/>
      <c r="MH76" s="152"/>
      <c r="MI76" s="151"/>
      <c r="MJ76" s="152"/>
      <c r="MK76" s="151"/>
      <c r="ML76" s="152"/>
      <c r="MM76" s="151"/>
      <c r="MN76" s="152"/>
      <c r="MO76" s="151"/>
      <c r="MP76" s="152"/>
      <c r="MQ76" s="151"/>
      <c r="MR76" s="152"/>
      <c r="MS76" s="151"/>
      <c r="MT76" s="152"/>
      <c r="MU76" s="151"/>
      <c r="MV76" s="152"/>
      <c r="MW76" s="151"/>
      <c r="MX76" s="152"/>
      <c r="MY76" s="151"/>
      <c r="MZ76" s="152"/>
      <c r="NA76" s="151"/>
      <c r="NB76" s="152"/>
      <c r="NC76" s="151"/>
      <c r="ND76" s="152"/>
      <c r="NE76" s="151"/>
      <c r="NF76" s="152"/>
      <c r="NG76" s="151"/>
      <c r="NH76" s="152"/>
      <c r="NI76" s="151"/>
      <c r="NJ76" s="152"/>
      <c r="NK76" s="151"/>
      <c r="NL76" s="152"/>
      <c r="NM76" s="151"/>
      <c r="NN76" s="152"/>
      <c r="NO76" s="151"/>
      <c r="NP76" s="152"/>
      <c r="NQ76" s="151"/>
      <c r="NR76" s="152"/>
      <c r="NS76" s="151"/>
      <c r="NT76" s="152"/>
      <c r="NU76" s="151"/>
      <c r="NV76" s="152"/>
      <c r="NW76" s="151"/>
      <c r="NX76" s="152"/>
      <c r="NY76" s="151"/>
      <c r="NZ76" s="152"/>
      <c r="OA76" s="151"/>
      <c r="OB76" s="152"/>
      <c r="OC76" s="151"/>
      <c r="OD76" s="152"/>
      <c r="OE76" s="151"/>
      <c r="OF76" s="152"/>
      <c r="OG76" s="151"/>
      <c r="OH76" s="152"/>
      <c r="OI76" s="151"/>
      <c r="OJ76" s="152"/>
      <c r="OK76" s="151"/>
      <c r="OL76" s="152"/>
      <c r="OM76" s="151"/>
      <c r="ON76" s="152"/>
      <c r="OO76" s="151"/>
      <c r="OP76" s="152"/>
      <c r="OQ76" s="151"/>
      <c r="OR76" s="152"/>
      <c r="OS76" s="151"/>
      <c r="OT76" s="152"/>
      <c r="OU76" s="151"/>
      <c r="OV76" s="152"/>
      <c r="OW76" s="151"/>
      <c r="OX76" s="152"/>
      <c r="OY76" s="151"/>
      <c r="OZ76" s="152"/>
      <c r="PA76" s="151"/>
      <c r="PB76" s="152"/>
      <c r="PC76" s="151"/>
      <c r="PD76" s="152"/>
      <c r="PE76" s="151"/>
      <c r="PF76" s="152"/>
      <c r="PG76" s="151"/>
      <c r="PH76" s="152"/>
      <c r="PI76" s="151"/>
      <c r="PJ76" s="152"/>
      <c r="PK76" s="151"/>
      <c r="PL76" s="152"/>
      <c r="PM76" s="151"/>
      <c r="PN76" s="152"/>
      <c r="PO76" s="151"/>
      <c r="PP76" s="152"/>
      <c r="PQ76" s="151"/>
      <c r="PR76" s="152"/>
      <c r="PS76" s="151"/>
      <c r="PT76" s="152"/>
      <c r="PU76" s="151"/>
      <c r="PV76" s="152"/>
      <c r="PW76" s="151"/>
      <c r="PX76" s="152"/>
      <c r="PY76" s="151"/>
      <c r="PZ76" s="152"/>
      <c r="QA76" s="151"/>
      <c r="QB76" s="152"/>
      <c r="QC76" s="151"/>
      <c r="QD76" s="152"/>
      <c r="QE76" s="151"/>
      <c r="QF76" s="152"/>
      <c r="QG76" s="151"/>
      <c r="QH76" s="152"/>
      <c r="QI76" s="151"/>
      <c r="QJ76" s="152"/>
      <c r="QK76" s="151"/>
      <c r="QL76" s="152"/>
      <c r="QM76" s="151"/>
      <c r="QN76" s="152"/>
      <c r="QO76" s="151"/>
      <c r="QP76" s="152"/>
      <c r="QQ76" s="151"/>
      <c r="QR76" s="152"/>
      <c r="QS76" s="151"/>
      <c r="QT76" s="152"/>
      <c r="QU76" s="151"/>
      <c r="QV76" s="152"/>
      <c r="QW76" s="151"/>
      <c r="QX76" s="152"/>
      <c r="QY76" s="151"/>
      <c r="QZ76" s="152"/>
      <c r="RA76" s="151"/>
      <c r="RB76" s="152"/>
      <c r="RC76" s="151"/>
      <c r="RD76" s="152"/>
      <c r="RE76" s="151"/>
      <c r="RF76" s="152"/>
      <c r="RG76" s="151"/>
      <c r="RH76" s="152"/>
      <c r="RI76" s="151"/>
      <c r="RJ76" s="152"/>
      <c r="RK76" s="151"/>
      <c r="RL76" s="152"/>
      <c r="RM76" s="151"/>
      <c r="RN76" s="152"/>
      <c r="RO76" s="151"/>
      <c r="RP76" s="152"/>
      <c r="RQ76" s="151"/>
      <c r="RR76" s="152"/>
      <c r="RS76" s="151"/>
      <c r="RT76" s="152"/>
      <c r="RU76" s="151"/>
      <c r="RV76" s="152"/>
      <c r="RW76" s="151"/>
      <c r="RX76" s="152"/>
      <c r="RY76" s="151"/>
      <c r="RZ76" s="152"/>
      <c r="SA76" s="151"/>
      <c r="SB76" s="152"/>
      <c r="SC76" s="151"/>
      <c r="SD76" s="152"/>
      <c r="SE76" s="151"/>
      <c r="SF76" s="152"/>
      <c r="SG76" s="151"/>
      <c r="SH76" s="152"/>
      <c r="SI76" s="151"/>
      <c r="SJ76" s="152"/>
      <c r="SK76" s="151"/>
      <c r="SL76" s="152"/>
      <c r="SM76" s="151"/>
      <c r="SN76" s="152"/>
      <c r="SO76" s="151"/>
      <c r="SP76" s="152"/>
      <c r="SQ76" s="151"/>
      <c r="SR76" s="152"/>
      <c r="SS76" s="151"/>
      <c r="ST76" s="152"/>
      <c r="SU76" s="151"/>
      <c r="SV76" s="152"/>
      <c r="SW76" s="151"/>
      <c r="SX76" s="152"/>
      <c r="SY76" s="151"/>
      <c r="SZ76" s="152"/>
      <c r="TA76" s="151"/>
      <c r="TB76" s="152"/>
      <c r="TC76" s="151"/>
      <c r="TD76" s="152"/>
      <c r="TE76" s="151"/>
      <c r="TF76" s="152"/>
      <c r="TG76" s="151"/>
      <c r="TH76" s="152"/>
      <c r="TI76" s="151"/>
      <c r="TJ76" s="152"/>
      <c r="TK76" s="151"/>
      <c r="TL76" s="152"/>
      <c r="TM76" s="151"/>
      <c r="TN76" s="152"/>
      <c r="TO76" s="151"/>
      <c r="TP76" s="152"/>
      <c r="TQ76" s="151"/>
      <c r="TR76" s="152"/>
      <c r="TS76" s="151"/>
      <c r="TT76" s="152"/>
      <c r="TU76" s="151"/>
      <c r="TV76" s="152"/>
      <c r="TW76" s="151"/>
      <c r="TX76" s="152"/>
      <c r="TY76" s="151"/>
      <c r="TZ76" s="152"/>
      <c r="UA76" s="151"/>
      <c r="UB76" s="152"/>
      <c r="UC76" s="151"/>
      <c r="UD76" s="152"/>
      <c r="UE76" s="151"/>
      <c r="UF76" s="152"/>
      <c r="UG76" s="151"/>
      <c r="UH76" s="152"/>
      <c r="UI76" s="151"/>
      <c r="UJ76" s="152"/>
      <c r="UK76" s="151"/>
      <c r="UL76" s="152"/>
      <c r="UM76" s="151"/>
      <c r="UN76" s="152"/>
      <c r="UO76" s="151"/>
      <c r="UP76" s="152"/>
      <c r="UQ76" s="151"/>
      <c r="UR76" s="152"/>
      <c r="US76" s="151"/>
      <c r="UT76" s="152"/>
      <c r="UU76" s="151"/>
      <c r="UV76" s="152"/>
      <c r="UW76" s="151"/>
      <c r="UX76" s="152"/>
      <c r="UY76" s="151"/>
      <c r="UZ76" s="152"/>
      <c r="VA76" s="151"/>
      <c r="VB76" s="152"/>
      <c r="VC76" s="151"/>
      <c r="VD76" s="152"/>
      <c r="VE76" s="151"/>
      <c r="VF76" s="152"/>
      <c r="VG76" s="151"/>
      <c r="VH76" s="152"/>
      <c r="VI76" s="151"/>
      <c r="VJ76" s="152"/>
      <c r="VK76" s="151"/>
      <c r="VL76" s="152"/>
      <c r="VM76" s="151"/>
      <c r="VN76" s="152"/>
      <c r="VO76" s="151"/>
      <c r="VP76" s="152"/>
      <c r="VQ76" s="151"/>
      <c r="VR76" s="152"/>
      <c r="VS76" s="151"/>
      <c r="VT76" s="152"/>
      <c r="VU76" s="151"/>
      <c r="VV76" s="152"/>
      <c r="VW76" s="151"/>
      <c r="VX76" s="152"/>
      <c r="VY76" s="151"/>
      <c r="VZ76" s="152"/>
      <c r="WA76" s="151"/>
      <c r="WB76" s="152"/>
      <c r="WC76" s="151"/>
      <c r="WD76" s="152"/>
      <c r="WE76" s="151"/>
      <c r="WF76" s="152"/>
      <c r="WG76" s="151"/>
      <c r="WH76" s="152"/>
      <c r="WI76" s="151"/>
      <c r="WJ76" s="152"/>
      <c r="WK76" s="151"/>
      <c r="WL76" s="152"/>
      <c r="WM76" s="151"/>
      <c r="WN76" s="152"/>
      <c r="WO76" s="151"/>
      <c r="WP76" s="152"/>
      <c r="WQ76" s="151"/>
      <c r="WR76" s="152"/>
      <c r="WS76" s="151"/>
      <c r="WT76" s="152"/>
      <c r="WU76" s="151"/>
      <c r="WV76" s="152"/>
      <c r="WW76" s="151"/>
      <c r="WX76" s="152"/>
      <c r="WY76" s="151"/>
      <c r="WZ76" s="152"/>
      <c r="XA76" s="151"/>
      <c r="XB76" s="152"/>
      <c r="XC76" s="151"/>
      <c r="XD76" s="152"/>
      <c r="XE76" s="151"/>
      <c r="XF76" s="152"/>
      <c r="XG76" s="151"/>
      <c r="XH76" s="152"/>
      <c r="XI76" s="151"/>
      <c r="XJ76" s="152"/>
      <c r="XK76" s="151"/>
      <c r="XL76" s="152"/>
      <c r="XM76" s="151"/>
      <c r="XN76" s="152"/>
      <c r="XO76" s="151"/>
      <c r="XP76" s="152"/>
      <c r="XQ76" s="151"/>
      <c r="XR76" s="152"/>
      <c r="XS76" s="151"/>
      <c r="XT76" s="152"/>
      <c r="XU76" s="151"/>
      <c r="XV76" s="152"/>
      <c r="XW76" s="151"/>
      <c r="XX76" s="152"/>
      <c r="XY76" s="151"/>
      <c r="XZ76" s="152"/>
      <c r="YA76" s="151"/>
      <c r="YB76" s="152"/>
      <c r="YC76" s="151"/>
      <c r="YD76" s="152"/>
      <c r="YE76" s="151"/>
      <c r="YF76" s="152"/>
      <c r="YG76" s="151"/>
      <c r="YH76" s="152"/>
      <c r="YI76" s="151"/>
    </row>
    <row r="77" spans="1:659" x14ac:dyDescent="0.25">
      <c r="A77" s="186" t="str">
        <f>IF(INFO_VEHICULES!H38="","",INFO_VEHICULES!H38)</f>
        <v>USS</v>
      </c>
      <c r="B77" s="187">
        <f>IF(INFO_VEHICULES!B38="","",INFO_VEHICULES!B38)</f>
        <v>80611</v>
      </c>
      <c r="C77" s="187" t="str">
        <f>IF(INFO_VEHICULES!C38="","",INFO_VEHICULES!C38)</f>
        <v>EA-824-JP</v>
      </c>
      <c r="D77" s="189" t="str">
        <f>IF(INFO_VEHICULES!E38="","",INFO_VEHICULES!E38)</f>
        <v>IVECO CROSSWAY LINE 10 METRES</v>
      </c>
      <c r="E77" s="191">
        <f>IF(INFO_VEHICULES!C38="","",IF(INFO_VEHICULES!D38="","non rensiegner",INFO_VEHICULES!D38))</f>
        <v>49</v>
      </c>
      <c r="F77" s="152"/>
      <c r="G77" s="151" t="str">
        <f>IF([2]BD!AD74=1,VLOOKUP(CONCATENATE(F75,[2]INFO_VEHICULES!A73),[2]BD!AA74:AB10072,2),"")</f>
        <v/>
      </c>
      <c r="H77" s="152"/>
      <c r="I77" s="151"/>
      <c r="J77" s="152"/>
      <c r="K77" s="151"/>
      <c r="L77" s="152"/>
      <c r="M77" s="151"/>
      <c r="N77" s="152"/>
      <c r="O77" s="151"/>
      <c r="P77" s="152"/>
      <c r="Q77" s="151"/>
      <c r="R77" s="152"/>
      <c r="S77" s="151"/>
      <c r="T77" s="152"/>
      <c r="U77" s="151"/>
      <c r="V77" s="152"/>
      <c r="W77" s="151"/>
      <c r="X77" s="152"/>
      <c r="Y77" s="151"/>
      <c r="Z77" s="152"/>
      <c r="AA77" s="151"/>
      <c r="AB77" s="152"/>
      <c r="AC77" s="151"/>
      <c r="AD77" s="152"/>
      <c r="AE77" s="151"/>
      <c r="AF77" s="152"/>
      <c r="AG77" s="151"/>
      <c r="AH77" s="152"/>
      <c r="AI77" s="151"/>
      <c r="AJ77" s="152"/>
      <c r="AK77" s="151"/>
      <c r="AL77" s="152"/>
      <c r="AM77" s="151"/>
      <c r="AN77" s="152"/>
      <c r="AO77" s="151"/>
      <c r="AP77" s="152"/>
      <c r="AQ77" s="151"/>
      <c r="AR77" s="152"/>
      <c r="AS77" s="151"/>
      <c r="AT77" s="152"/>
      <c r="AU77" s="151"/>
      <c r="AV77" s="152"/>
      <c r="AW77" s="151"/>
      <c r="AX77" s="152"/>
      <c r="AY77" s="151"/>
      <c r="AZ77" s="152"/>
      <c r="BA77" s="151"/>
      <c r="BB77" s="152"/>
      <c r="BC77" s="151"/>
      <c r="BD77" s="152"/>
      <c r="BE77" s="151"/>
      <c r="BF77" s="152"/>
      <c r="BG77" s="151"/>
      <c r="BH77" s="152"/>
      <c r="BI77" s="151"/>
      <c r="BJ77" s="152"/>
      <c r="BK77" s="151"/>
      <c r="BL77" s="152"/>
      <c r="BM77" s="151"/>
      <c r="BN77" s="152"/>
      <c r="BO77" s="151"/>
      <c r="BP77" s="152"/>
      <c r="BQ77" s="151"/>
      <c r="BR77" s="152"/>
      <c r="BS77" s="151"/>
      <c r="BT77" s="152"/>
      <c r="BU77" s="151"/>
      <c r="BV77" s="152"/>
      <c r="BW77" s="151"/>
      <c r="BX77" s="152"/>
      <c r="BY77" s="151"/>
      <c r="BZ77" s="152"/>
      <c r="CA77" s="151"/>
      <c r="CB77" s="152"/>
      <c r="CC77" s="151"/>
      <c r="CD77" s="152"/>
      <c r="CE77" s="151"/>
      <c r="CF77" s="152"/>
      <c r="CG77" s="151"/>
      <c r="CH77" s="152"/>
      <c r="CI77" s="151"/>
      <c r="CJ77" s="152"/>
      <c r="CK77" s="151"/>
      <c r="CL77" s="152"/>
      <c r="CM77" s="151"/>
      <c r="CN77" s="152"/>
      <c r="CO77" s="151"/>
      <c r="CP77" s="152"/>
      <c r="CQ77" s="151"/>
      <c r="CR77" s="152"/>
      <c r="CS77" s="151"/>
      <c r="CT77" s="152"/>
      <c r="CU77" s="151"/>
      <c r="CV77" s="152"/>
      <c r="CW77" s="151"/>
      <c r="CX77" s="152"/>
      <c r="CY77" s="151"/>
      <c r="CZ77" s="152"/>
      <c r="DA77" s="151"/>
      <c r="DB77" s="152"/>
      <c r="DC77" s="151"/>
      <c r="DD77" s="152"/>
      <c r="DE77" s="151"/>
      <c r="DF77" s="152"/>
      <c r="DG77" s="151"/>
      <c r="DH77" s="152"/>
      <c r="DI77" s="151"/>
      <c r="DJ77" s="152"/>
      <c r="DK77" s="151"/>
      <c r="DL77" s="152"/>
      <c r="DM77" s="151"/>
      <c r="DN77" s="152"/>
      <c r="DO77" s="151"/>
      <c r="DP77" s="152"/>
      <c r="DQ77" s="151"/>
      <c r="DR77" s="152"/>
      <c r="DS77" s="151"/>
      <c r="DT77" s="152"/>
      <c r="DU77" s="151"/>
      <c r="DV77" s="152"/>
      <c r="DW77" s="151"/>
      <c r="DX77" s="152"/>
      <c r="DY77" s="151"/>
      <c r="DZ77" s="152"/>
      <c r="EA77" s="151"/>
      <c r="EB77" s="152"/>
      <c r="EC77" s="151"/>
      <c r="ED77" s="152"/>
      <c r="EE77" s="151"/>
      <c r="EF77" s="152"/>
      <c r="EG77" s="151"/>
      <c r="EH77" s="152"/>
      <c r="EI77" s="151"/>
      <c r="EJ77" s="152"/>
      <c r="EK77" s="151"/>
      <c r="EL77" s="152"/>
      <c r="EM77" s="151"/>
      <c r="EN77" s="152"/>
      <c r="EO77" s="151"/>
      <c r="EP77" s="152"/>
      <c r="EQ77" s="151"/>
      <c r="ER77" s="152"/>
      <c r="ES77" s="151"/>
      <c r="ET77" s="152"/>
      <c r="EU77" s="151"/>
      <c r="EV77" s="152"/>
      <c r="EW77" s="151"/>
      <c r="EX77" s="152"/>
      <c r="EY77" s="151"/>
      <c r="EZ77" s="152"/>
      <c r="FA77" s="151"/>
      <c r="FB77" s="152"/>
      <c r="FC77" s="151"/>
      <c r="FD77" s="152"/>
      <c r="FE77" s="151"/>
      <c r="FF77" s="152"/>
      <c r="FG77" s="151"/>
      <c r="FH77" s="152"/>
      <c r="FI77" s="151"/>
      <c r="FJ77" s="152"/>
      <c r="FK77" s="151"/>
      <c r="FL77" s="152"/>
      <c r="FM77" s="151"/>
      <c r="FN77" s="152"/>
      <c r="FO77" s="151"/>
      <c r="FP77" s="152"/>
      <c r="FQ77" s="151"/>
      <c r="FR77" s="152"/>
      <c r="FS77" s="151"/>
      <c r="FT77" s="152"/>
      <c r="FU77" s="151"/>
      <c r="FV77" s="152"/>
      <c r="FW77" s="151"/>
      <c r="FX77" s="152"/>
      <c r="FY77" s="151"/>
      <c r="FZ77" s="152"/>
      <c r="GA77" s="151"/>
      <c r="GB77" s="152"/>
      <c r="GC77" s="151"/>
      <c r="GD77" s="152"/>
      <c r="GE77" s="151"/>
      <c r="GF77" s="152"/>
      <c r="GG77" s="151"/>
      <c r="GH77" s="152"/>
      <c r="GI77" s="151"/>
      <c r="GJ77" s="152"/>
      <c r="GK77" s="151"/>
      <c r="GL77" s="152"/>
      <c r="GM77" s="151"/>
      <c r="GN77" s="152"/>
      <c r="GO77" s="151"/>
      <c r="GP77" s="152"/>
      <c r="GQ77" s="151"/>
      <c r="GR77" s="152"/>
      <c r="GS77" s="151"/>
      <c r="GT77" s="152"/>
      <c r="GU77" s="151"/>
      <c r="GV77" s="152"/>
      <c r="GW77" s="151"/>
      <c r="GX77" s="152"/>
      <c r="GY77" s="151"/>
      <c r="GZ77" s="152"/>
      <c r="HA77" s="151"/>
      <c r="HB77" s="152"/>
      <c r="HC77" s="151"/>
      <c r="HD77" s="152"/>
      <c r="HE77" s="151"/>
      <c r="HF77" s="152"/>
      <c r="HG77" s="151"/>
      <c r="HH77" s="152"/>
      <c r="HI77" s="151"/>
      <c r="HJ77" s="152"/>
      <c r="HK77" s="151"/>
      <c r="HL77" s="152"/>
      <c r="HM77" s="151"/>
      <c r="HN77" s="152"/>
      <c r="HO77" s="151"/>
      <c r="HP77" s="152"/>
      <c r="HQ77" s="151"/>
      <c r="HR77" s="152"/>
      <c r="HS77" s="151"/>
      <c r="HT77" s="152"/>
      <c r="HU77" s="151"/>
      <c r="HV77" s="152"/>
      <c r="HW77" s="151"/>
      <c r="HX77" s="152"/>
      <c r="HY77" s="151"/>
      <c r="HZ77" s="152"/>
      <c r="IA77" s="151"/>
      <c r="IB77" s="152"/>
      <c r="IC77" s="151"/>
      <c r="ID77" s="152"/>
      <c r="IE77" s="151"/>
      <c r="IF77" s="152"/>
      <c r="IG77" s="151"/>
      <c r="IH77" s="152"/>
      <c r="II77" s="151"/>
      <c r="IJ77" s="152"/>
      <c r="IK77" s="151"/>
      <c r="IL77" s="152"/>
      <c r="IM77" s="151"/>
      <c r="IN77" s="152"/>
      <c r="IO77" s="151"/>
      <c r="IP77" s="152"/>
      <c r="IQ77" s="151"/>
      <c r="IR77" s="152"/>
      <c r="IS77" s="151"/>
      <c r="IT77" s="152"/>
      <c r="IU77" s="151"/>
      <c r="IV77" s="152"/>
      <c r="IW77" s="151"/>
      <c r="IX77" s="152"/>
      <c r="IY77" s="151"/>
      <c r="IZ77" s="152"/>
      <c r="JA77" s="151"/>
      <c r="JB77" s="152"/>
      <c r="JC77" s="151"/>
      <c r="JD77" s="152"/>
      <c r="JE77" s="151"/>
      <c r="JF77" s="152"/>
      <c r="JG77" s="151"/>
      <c r="JH77" s="152"/>
      <c r="JI77" s="151"/>
      <c r="JJ77" s="152"/>
      <c r="JK77" s="151"/>
      <c r="JL77" s="152"/>
      <c r="JM77" s="151"/>
      <c r="JN77" s="152"/>
      <c r="JO77" s="151"/>
      <c r="JP77" s="152"/>
      <c r="JQ77" s="151"/>
      <c r="JR77" s="152"/>
      <c r="JS77" s="151"/>
      <c r="JT77" s="152"/>
      <c r="JU77" s="151"/>
      <c r="JV77" s="152"/>
      <c r="JW77" s="151"/>
      <c r="JX77" s="152"/>
      <c r="JY77" s="151"/>
      <c r="JZ77" s="152"/>
      <c r="KA77" s="151"/>
      <c r="KB77" s="152"/>
      <c r="KC77" s="151"/>
      <c r="KD77" s="152"/>
      <c r="KE77" s="151"/>
      <c r="KF77" s="152"/>
      <c r="KG77" s="151"/>
      <c r="KH77" s="152"/>
      <c r="KI77" s="151"/>
      <c r="KJ77" s="152"/>
      <c r="KK77" s="151"/>
      <c r="KL77" s="152"/>
      <c r="KM77" s="151"/>
      <c r="KN77" s="152"/>
      <c r="KO77" s="151"/>
      <c r="KP77" s="152"/>
      <c r="KQ77" s="151"/>
      <c r="KR77" s="152"/>
      <c r="KS77" s="151"/>
      <c r="KT77" s="152"/>
      <c r="KU77" s="151"/>
      <c r="KV77" s="152"/>
      <c r="KW77" s="151"/>
      <c r="KX77" s="152"/>
      <c r="KY77" s="151"/>
      <c r="KZ77" s="152"/>
      <c r="LA77" s="151"/>
      <c r="LB77" s="152"/>
      <c r="LC77" s="151"/>
      <c r="LD77" s="152"/>
      <c r="LE77" s="151"/>
      <c r="LF77" s="152"/>
      <c r="LG77" s="151"/>
      <c r="LH77" s="152"/>
      <c r="LI77" s="151"/>
      <c r="LJ77" s="152"/>
      <c r="LK77" s="151"/>
      <c r="LL77" s="152"/>
      <c r="LM77" s="151"/>
      <c r="LN77" s="152"/>
      <c r="LO77" s="151"/>
      <c r="LP77" s="152"/>
      <c r="LQ77" s="151"/>
      <c r="LR77" s="152"/>
      <c r="LS77" s="151"/>
      <c r="LT77" s="152"/>
      <c r="LU77" s="151"/>
      <c r="LV77" s="152"/>
      <c r="LW77" s="151"/>
      <c r="LX77" s="152"/>
      <c r="LY77" s="151"/>
      <c r="LZ77" s="152"/>
      <c r="MA77" s="151"/>
      <c r="MB77" s="152"/>
      <c r="MC77" s="151"/>
      <c r="MD77" s="152"/>
      <c r="ME77" s="151"/>
      <c r="MF77" s="152"/>
      <c r="MG77" s="151"/>
      <c r="MH77" s="152"/>
      <c r="MI77" s="151"/>
      <c r="MJ77" s="152"/>
      <c r="MK77" s="151"/>
      <c r="ML77" s="152"/>
      <c r="MM77" s="151"/>
      <c r="MN77" s="152"/>
      <c r="MO77" s="151"/>
      <c r="MP77" s="152"/>
      <c r="MQ77" s="151"/>
      <c r="MR77" s="152"/>
      <c r="MS77" s="151"/>
      <c r="MT77" s="152"/>
      <c r="MU77" s="151"/>
      <c r="MV77" s="152"/>
      <c r="MW77" s="151"/>
      <c r="MX77" s="152"/>
      <c r="MY77" s="151"/>
      <c r="MZ77" s="152"/>
      <c r="NA77" s="151"/>
      <c r="NB77" s="152"/>
      <c r="NC77" s="151"/>
      <c r="ND77" s="152"/>
      <c r="NE77" s="151"/>
      <c r="NF77" s="152"/>
      <c r="NG77" s="151"/>
      <c r="NH77" s="152"/>
      <c r="NI77" s="151"/>
      <c r="NJ77" s="152"/>
      <c r="NK77" s="151"/>
      <c r="NL77" s="152"/>
      <c r="NM77" s="151"/>
      <c r="NN77" s="152"/>
      <c r="NO77" s="151"/>
      <c r="NP77" s="152"/>
      <c r="NQ77" s="151"/>
      <c r="NR77" s="152"/>
      <c r="NS77" s="151"/>
      <c r="NT77" s="152"/>
      <c r="NU77" s="151"/>
      <c r="NV77" s="152"/>
      <c r="NW77" s="151"/>
      <c r="NX77" s="152"/>
      <c r="NY77" s="151"/>
      <c r="NZ77" s="152"/>
      <c r="OA77" s="151"/>
      <c r="OB77" s="152"/>
      <c r="OC77" s="151"/>
      <c r="OD77" s="152"/>
      <c r="OE77" s="151"/>
      <c r="OF77" s="152"/>
      <c r="OG77" s="151"/>
      <c r="OH77" s="152"/>
      <c r="OI77" s="151"/>
      <c r="OJ77" s="152"/>
      <c r="OK77" s="151"/>
      <c r="OL77" s="152"/>
      <c r="OM77" s="151"/>
      <c r="ON77" s="152"/>
      <c r="OO77" s="151"/>
      <c r="OP77" s="152"/>
      <c r="OQ77" s="151"/>
      <c r="OR77" s="152"/>
      <c r="OS77" s="151"/>
      <c r="OT77" s="152"/>
      <c r="OU77" s="151"/>
      <c r="OV77" s="152"/>
      <c r="OW77" s="151"/>
      <c r="OX77" s="152"/>
      <c r="OY77" s="151"/>
      <c r="OZ77" s="152"/>
      <c r="PA77" s="151"/>
      <c r="PB77" s="152"/>
      <c r="PC77" s="151"/>
      <c r="PD77" s="152"/>
      <c r="PE77" s="151"/>
      <c r="PF77" s="152"/>
      <c r="PG77" s="151"/>
      <c r="PH77" s="152"/>
      <c r="PI77" s="151"/>
      <c r="PJ77" s="152"/>
      <c r="PK77" s="151"/>
      <c r="PL77" s="152"/>
      <c r="PM77" s="151"/>
      <c r="PN77" s="152"/>
      <c r="PO77" s="151"/>
      <c r="PP77" s="152"/>
      <c r="PQ77" s="151"/>
      <c r="PR77" s="152"/>
      <c r="PS77" s="151"/>
      <c r="PT77" s="152"/>
      <c r="PU77" s="151"/>
      <c r="PV77" s="152"/>
      <c r="PW77" s="151"/>
      <c r="PX77" s="152"/>
      <c r="PY77" s="151"/>
      <c r="PZ77" s="152"/>
      <c r="QA77" s="151"/>
      <c r="QB77" s="152"/>
      <c r="QC77" s="151"/>
      <c r="QD77" s="152"/>
      <c r="QE77" s="151"/>
      <c r="QF77" s="152"/>
      <c r="QG77" s="151"/>
      <c r="QH77" s="152"/>
      <c r="QI77" s="151"/>
      <c r="QJ77" s="152"/>
      <c r="QK77" s="151"/>
      <c r="QL77" s="152"/>
      <c r="QM77" s="151"/>
      <c r="QN77" s="152"/>
      <c r="QO77" s="151"/>
      <c r="QP77" s="152"/>
      <c r="QQ77" s="151"/>
      <c r="QR77" s="152"/>
      <c r="QS77" s="151"/>
      <c r="QT77" s="152"/>
      <c r="QU77" s="151"/>
      <c r="QV77" s="152"/>
      <c r="QW77" s="151"/>
      <c r="QX77" s="152"/>
      <c r="QY77" s="151"/>
      <c r="QZ77" s="152"/>
      <c r="RA77" s="151"/>
      <c r="RB77" s="152"/>
      <c r="RC77" s="151"/>
      <c r="RD77" s="152"/>
      <c r="RE77" s="151"/>
      <c r="RF77" s="152"/>
      <c r="RG77" s="151"/>
      <c r="RH77" s="152"/>
      <c r="RI77" s="151"/>
      <c r="RJ77" s="152"/>
      <c r="RK77" s="151"/>
      <c r="RL77" s="152"/>
      <c r="RM77" s="151"/>
      <c r="RN77" s="152"/>
      <c r="RO77" s="151"/>
      <c r="RP77" s="152"/>
      <c r="RQ77" s="151"/>
      <c r="RR77" s="152"/>
      <c r="RS77" s="151"/>
      <c r="RT77" s="152"/>
      <c r="RU77" s="151"/>
      <c r="RV77" s="152"/>
      <c r="RW77" s="151"/>
      <c r="RX77" s="152"/>
      <c r="RY77" s="151"/>
      <c r="RZ77" s="152"/>
      <c r="SA77" s="151"/>
      <c r="SB77" s="152"/>
      <c r="SC77" s="151"/>
      <c r="SD77" s="152"/>
      <c r="SE77" s="151"/>
      <c r="SF77" s="152"/>
      <c r="SG77" s="151"/>
      <c r="SH77" s="152"/>
      <c r="SI77" s="151"/>
      <c r="SJ77" s="152"/>
      <c r="SK77" s="151"/>
      <c r="SL77" s="152"/>
      <c r="SM77" s="151"/>
      <c r="SN77" s="152"/>
      <c r="SO77" s="151"/>
      <c r="SP77" s="152"/>
      <c r="SQ77" s="151"/>
      <c r="SR77" s="152"/>
      <c r="SS77" s="151"/>
      <c r="ST77" s="152"/>
      <c r="SU77" s="151"/>
      <c r="SV77" s="152"/>
      <c r="SW77" s="151"/>
      <c r="SX77" s="152"/>
      <c r="SY77" s="151"/>
      <c r="SZ77" s="152"/>
      <c r="TA77" s="151"/>
      <c r="TB77" s="152"/>
      <c r="TC77" s="151"/>
      <c r="TD77" s="152"/>
      <c r="TE77" s="151"/>
      <c r="TF77" s="152"/>
      <c r="TG77" s="151"/>
      <c r="TH77" s="152"/>
      <c r="TI77" s="151"/>
      <c r="TJ77" s="152"/>
      <c r="TK77" s="151"/>
      <c r="TL77" s="152"/>
      <c r="TM77" s="151"/>
      <c r="TN77" s="152"/>
      <c r="TO77" s="151"/>
      <c r="TP77" s="152"/>
      <c r="TQ77" s="151"/>
      <c r="TR77" s="152"/>
      <c r="TS77" s="151"/>
      <c r="TT77" s="152"/>
      <c r="TU77" s="151"/>
      <c r="TV77" s="152"/>
      <c r="TW77" s="151"/>
      <c r="TX77" s="152"/>
      <c r="TY77" s="151"/>
      <c r="TZ77" s="152"/>
      <c r="UA77" s="151"/>
      <c r="UB77" s="152"/>
      <c r="UC77" s="151"/>
      <c r="UD77" s="152"/>
      <c r="UE77" s="151"/>
      <c r="UF77" s="152"/>
      <c r="UG77" s="151"/>
      <c r="UH77" s="152"/>
      <c r="UI77" s="151"/>
      <c r="UJ77" s="152"/>
      <c r="UK77" s="151"/>
      <c r="UL77" s="152"/>
      <c r="UM77" s="151"/>
      <c r="UN77" s="152"/>
      <c r="UO77" s="151"/>
      <c r="UP77" s="152"/>
      <c r="UQ77" s="151"/>
      <c r="UR77" s="152"/>
      <c r="US77" s="151"/>
      <c r="UT77" s="152"/>
      <c r="UU77" s="151"/>
      <c r="UV77" s="152"/>
      <c r="UW77" s="151"/>
      <c r="UX77" s="152"/>
      <c r="UY77" s="151"/>
      <c r="UZ77" s="152"/>
      <c r="VA77" s="151"/>
      <c r="VB77" s="152"/>
      <c r="VC77" s="151"/>
      <c r="VD77" s="152"/>
      <c r="VE77" s="151"/>
      <c r="VF77" s="152"/>
      <c r="VG77" s="151"/>
      <c r="VH77" s="152"/>
      <c r="VI77" s="151"/>
      <c r="VJ77" s="152"/>
      <c r="VK77" s="151"/>
      <c r="VL77" s="152"/>
      <c r="VM77" s="151"/>
      <c r="VN77" s="152"/>
      <c r="VO77" s="151"/>
      <c r="VP77" s="152"/>
      <c r="VQ77" s="151"/>
      <c r="VR77" s="152"/>
      <c r="VS77" s="151"/>
      <c r="VT77" s="152"/>
      <c r="VU77" s="151"/>
      <c r="VV77" s="152"/>
      <c r="VW77" s="151"/>
      <c r="VX77" s="152"/>
      <c r="VY77" s="151"/>
      <c r="VZ77" s="152"/>
      <c r="WA77" s="151"/>
      <c r="WB77" s="152"/>
      <c r="WC77" s="151"/>
      <c r="WD77" s="152"/>
      <c r="WE77" s="151"/>
      <c r="WF77" s="152"/>
      <c r="WG77" s="151"/>
      <c r="WH77" s="152"/>
      <c r="WI77" s="151"/>
      <c r="WJ77" s="152"/>
      <c r="WK77" s="151"/>
      <c r="WL77" s="152"/>
      <c r="WM77" s="151"/>
      <c r="WN77" s="152"/>
      <c r="WO77" s="151"/>
      <c r="WP77" s="152"/>
      <c r="WQ77" s="151"/>
      <c r="WR77" s="152"/>
      <c r="WS77" s="151"/>
      <c r="WT77" s="152"/>
      <c r="WU77" s="151"/>
      <c r="WV77" s="152"/>
      <c r="WW77" s="151"/>
      <c r="WX77" s="152"/>
      <c r="WY77" s="151"/>
      <c r="WZ77" s="152"/>
      <c r="XA77" s="151"/>
      <c r="XB77" s="152"/>
      <c r="XC77" s="151"/>
      <c r="XD77" s="152"/>
      <c r="XE77" s="151"/>
      <c r="XF77" s="152"/>
      <c r="XG77" s="151"/>
      <c r="XH77" s="152"/>
      <c r="XI77" s="151"/>
      <c r="XJ77" s="152"/>
      <c r="XK77" s="151"/>
      <c r="XL77" s="152"/>
      <c r="XM77" s="151"/>
      <c r="XN77" s="152"/>
      <c r="XO77" s="151"/>
      <c r="XP77" s="152"/>
      <c r="XQ77" s="151"/>
      <c r="XR77" s="152"/>
      <c r="XS77" s="151"/>
      <c r="XT77" s="152"/>
      <c r="XU77" s="151"/>
      <c r="XV77" s="152"/>
      <c r="XW77" s="151"/>
      <c r="XX77" s="152"/>
      <c r="XY77" s="151"/>
      <c r="XZ77" s="152"/>
      <c r="YA77" s="151"/>
      <c r="YB77" s="152"/>
      <c r="YC77" s="151"/>
      <c r="YD77" s="152"/>
      <c r="YE77" s="151"/>
      <c r="YF77" s="152"/>
      <c r="YG77" s="151"/>
      <c r="YH77" s="152"/>
      <c r="YI77" s="151"/>
    </row>
    <row r="78" spans="1:659" x14ac:dyDescent="0.25">
      <c r="A78" s="179"/>
      <c r="B78" s="188"/>
      <c r="C78" s="188"/>
      <c r="D78" s="190"/>
      <c r="E78" s="193"/>
      <c r="F78" s="152"/>
      <c r="G78" s="151"/>
      <c r="H78" s="152"/>
      <c r="I78" s="151"/>
      <c r="J78" s="152"/>
      <c r="K78" s="151"/>
      <c r="L78" s="152"/>
      <c r="M78" s="151"/>
      <c r="N78" s="152"/>
      <c r="O78" s="151"/>
      <c r="P78" s="152"/>
      <c r="Q78" s="151"/>
      <c r="R78" s="152"/>
      <c r="S78" s="151"/>
      <c r="T78" s="152"/>
      <c r="U78" s="151"/>
      <c r="V78" s="152"/>
      <c r="W78" s="151"/>
      <c r="X78" s="152"/>
      <c r="Y78" s="151"/>
      <c r="Z78" s="152"/>
      <c r="AA78" s="151"/>
      <c r="AB78" s="152"/>
      <c r="AC78" s="151"/>
      <c r="AD78" s="152"/>
      <c r="AE78" s="151"/>
      <c r="AF78" s="152"/>
      <c r="AG78" s="151"/>
      <c r="AH78" s="152"/>
      <c r="AI78" s="151"/>
      <c r="AJ78" s="152"/>
      <c r="AK78" s="151"/>
      <c r="AL78" s="152"/>
      <c r="AM78" s="151"/>
      <c r="AN78" s="152"/>
      <c r="AO78" s="151"/>
      <c r="AP78" s="152"/>
      <c r="AQ78" s="151"/>
      <c r="AR78" s="152"/>
      <c r="AS78" s="151"/>
      <c r="AT78" s="152"/>
      <c r="AU78" s="151"/>
      <c r="AV78" s="152"/>
      <c r="AW78" s="151"/>
      <c r="AX78" s="152"/>
      <c r="AY78" s="151"/>
      <c r="AZ78" s="152"/>
      <c r="BA78" s="151"/>
      <c r="BB78" s="152"/>
      <c r="BC78" s="151"/>
      <c r="BD78" s="152"/>
      <c r="BE78" s="151"/>
      <c r="BF78" s="152"/>
      <c r="BG78" s="151"/>
      <c r="BH78" s="152"/>
      <c r="BI78" s="151"/>
      <c r="BJ78" s="152"/>
      <c r="BK78" s="151"/>
      <c r="BL78" s="152"/>
      <c r="BM78" s="151"/>
      <c r="BN78" s="152"/>
      <c r="BO78" s="151"/>
      <c r="BP78" s="152"/>
      <c r="BQ78" s="151"/>
      <c r="BR78" s="152"/>
      <c r="BS78" s="151"/>
      <c r="BT78" s="152"/>
      <c r="BU78" s="151"/>
      <c r="BV78" s="152"/>
      <c r="BW78" s="151"/>
      <c r="BX78" s="152"/>
      <c r="BY78" s="151"/>
      <c r="BZ78" s="152"/>
      <c r="CA78" s="151"/>
      <c r="CB78" s="152"/>
      <c r="CC78" s="151"/>
      <c r="CD78" s="152"/>
      <c r="CE78" s="151"/>
      <c r="CF78" s="152"/>
      <c r="CG78" s="151"/>
      <c r="CH78" s="152"/>
      <c r="CI78" s="151"/>
      <c r="CJ78" s="152"/>
      <c r="CK78" s="151"/>
      <c r="CL78" s="152"/>
      <c r="CM78" s="151"/>
      <c r="CN78" s="152"/>
      <c r="CO78" s="151"/>
      <c r="CP78" s="152"/>
      <c r="CQ78" s="151"/>
      <c r="CR78" s="152"/>
      <c r="CS78" s="151"/>
      <c r="CT78" s="152"/>
      <c r="CU78" s="151"/>
      <c r="CV78" s="152"/>
      <c r="CW78" s="151"/>
      <c r="CX78" s="152"/>
      <c r="CY78" s="151"/>
      <c r="CZ78" s="152"/>
      <c r="DA78" s="151"/>
      <c r="DB78" s="152"/>
      <c r="DC78" s="151"/>
      <c r="DD78" s="152"/>
      <c r="DE78" s="151"/>
      <c r="DF78" s="152"/>
      <c r="DG78" s="151"/>
      <c r="DH78" s="152"/>
      <c r="DI78" s="151"/>
      <c r="DJ78" s="152"/>
      <c r="DK78" s="151"/>
      <c r="DL78" s="152"/>
      <c r="DM78" s="151"/>
      <c r="DN78" s="152"/>
      <c r="DO78" s="151"/>
      <c r="DP78" s="152"/>
      <c r="DQ78" s="151"/>
      <c r="DR78" s="152"/>
      <c r="DS78" s="151"/>
      <c r="DT78" s="152"/>
      <c r="DU78" s="151"/>
      <c r="DV78" s="152"/>
      <c r="DW78" s="151"/>
      <c r="DX78" s="152"/>
      <c r="DY78" s="151"/>
      <c r="DZ78" s="152"/>
      <c r="EA78" s="151"/>
      <c r="EB78" s="152"/>
      <c r="EC78" s="151"/>
      <c r="ED78" s="152"/>
      <c r="EE78" s="151"/>
      <c r="EF78" s="152"/>
      <c r="EG78" s="151"/>
      <c r="EH78" s="152"/>
      <c r="EI78" s="151"/>
      <c r="EJ78" s="152"/>
      <c r="EK78" s="151"/>
      <c r="EL78" s="152"/>
      <c r="EM78" s="151"/>
      <c r="EN78" s="152"/>
      <c r="EO78" s="151"/>
      <c r="EP78" s="152"/>
      <c r="EQ78" s="151"/>
      <c r="ER78" s="152"/>
      <c r="ES78" s="151"/>
      <c r="ET78" s="152"/>
      <c r="EU78" s="151"/>
      <c r="EV78" s="152"/>
      <c r="EW78" s="151"/>
      <c r="EX78" s="152"/>
      <c r="EY78" s="151"/>
      <c r="EZ78" s="152"/>
      <c r="FA78" s="151"/>
      <c r="FB78" s="152"/>
      <c r="FC78" s="151"/>
      <c r="FD78" s="152"/>
      <c r="FE78" s="151"/>
      <c r="FF78" s="152"/>
      <c r="FG78" s="151"/>
      <c r="FH78" s="152"/>
      <c r="FI78" s="151"/>
      <c r="FJ78" s="152"/>
      <c r="FK78" s="151"/>
      <c r="FL78" s="152"/>
      <c r="FM78" s="151"/>
      <c r="FN78" s="152"/>
      <c r="FO78" s="151"/>
      <c r="FP78" s="152"/>
      <c r="FQ78" s="151"/>
      <c r="FR78" s="152"/>
      <c r="FS78" s="151"/>
      <c r="FT78" s="152"/>
      <c r="FU78" s="151"/>
      <c r="FV78" s="152"/>
      <c r="FW78" s="151"/>
      <c r="FX78" s="152"/>
      <c r="FY78" s="151"/>
      <c r="FZ78" s="152"/>
      <c r="GA78" s="151"/>
      <c r="GB78" s="152"/>
      <c r="GC78" s="151"/>
      <c r="GD78" s="152"/>
      <c r="GE78" s="151"/>
      <c r="GF78" s="152"/>
      <c r="GG78" s="151"/>
      <c r="GH78" s="152"/>
      <c r="GI78" s="151"/>
      <c r="GJ78" s="152"/>
      <c r="GK78" s="151"/>
      <c r="GL78" s="152"/>
      <c r="GM78" s="151"/>
      <c r="GN78" s="152"/>
      <c r="GO78" s="151"/>
      <c r="GP78" s="152"/>
      <c r="GQ78" s="151"/>
      <c r="GR78" s="152"/>
      <c r="GS78" s="151"/>
      <c r="GT78" s="152"/>
      <c r="GU78" s="151"/>
      <c r="GV78" s="152"/>
      <c r="GW78" s="151"/>
      <c r="GX78" s="152"/>
      <c r="GY78" s="151"/>
      <c r="GZ78" s="152"/>
      <c r="HA78" s="151"/>
      <c r="HB78" s="152"/>
      <c r="HC78" s="151"/>
      <c r="HD78" s="152"/>
      <c r="HE78" s="151"/>
      <c r="HF78" s="152"/>
      <c r="HG78" s="151"/>
      <c r="HH78" s="152"/>
      <c r="HI78" s="151"/>
      <c r="HJ78" s="152"/>
      <c r="HK78" s="151"/>
      <c r="HL78" s="152"/>
      <c r="HM78" s="151"/>
      <c r="HN78" s="152"/>
      <c r="HO78" s="151"/>
      <c r="HP78" s="152"/>
      <c r="HQ78" s="151"/>
      <c r="HR78" s="152"/>
      <c r="HS78" s="151"/>
      <c r="HT78" s="152"/>
      <c r="HU78" s="151"/>
      <c r="HV78" s="152"/>
      <c r="HW78" s="151"/>
      <c r="HX78" s="152"/>
      <c r="HY78" s="151"/>
      <c r="HZ78" s="152"/>
      <c r="IA78" s="151"/>
      <c r="IB78" s="152"/>
      <c r="IC78" s="151"/>
      <c r="ID78" s="152"/>
      <c r="IE78" s="151"/>
      <c r="IF78" s="152"/>
      <c r="IG78" s="151"/>
      <c r="IH78" s="152"/>
      <c r="II78" s="151"/>
      <c r="IJ78" s="152"/>
      <c r="IK78" s="151"/>
      <c r="IL78" s="152"/>
      <c r="IM78" s="151"/>
      <c r="IN78" s="152"/>
      <c r="IO78" s="151"/>
      <c r="IP78" s="152"/>
      <c r="IQ78" s="151"/>
      <c r="IR78" s="152"/>
      <c r="IS78" s="151"/>
      <c r="IT78" s="152"/>
      <c r="IU78" s="151"/>
      <c r="IV78" s="152"/>
      <c r="IW78" s="151"/>
      <c r="IX78" s="152"/>
      <c r="IY78" s="151"/>
      <c r="IZ78" s="152"/>
      <c r="JA78" s="151"/>
      <c r="JB78" s="152"/>
      <c r="JC78" s="151"/>
      <c r="JD78" s="152"/>
      <c r="JE78" s="151"/>
      <c r="JF78" s="152"/>
      <c r="JG78" s="151"/>
      <c r="JH78" s="152"/>
      <c r="JI78" s="151"/>
      <c r="JJ78" s="152"/>
      <c r="JK78" s="151"/>
      <c r="JL78" s="152"/>
      <c r="JM78" s="151"/>
      <c r="JN78" s="152"/>
      <c r="JO78" s="151"/>
      <c r="JP78" s="152"/>
      <c r="JQ78" s="151"/>
      <c r="JR78" s="152"/>
      <c r="JS78" s="151"/>
      <c r="JT78" s="152"/>
      <c r="JU78" s="151"/>
      <c r="JV78" s="152"/>
      <c r="JW78" s="151"/>
      <c r="JX78" s="152"/>
      <c r="JY78" s="151"/>
      <c r="JZ78" s="152"/>
      <c r="KA78" s="151"/>
      <c r="KB78" s="152"/>
      <c r="KC78" s="151"/>
      <c r="KD78" s="152"/>
      <c r="KE78" s="151"/>
      <c r="KF78" s="152"/>
      <c r="KG78" s="151"/>
      <c r="KH78" s="152"/>
      <c r="KI78" s="151"/>
      <c r="KJ78" s="152"/>
      <c r="KK78" s="151"/>
      <c r="KL78" s="152"/>
      <c r="KM78" s="151"/>
      <c r="KN78" s="152"/>
      <c r="KO78" s="151"/>
      <c r="KP78" s="152"/>
      <c r="KQ78" s="151"/>
      <c r="KR78" s="152"/>
      <c r="KS78" s="151"/>
      <c r="KT78" s="152"/>
      <c r="KU78" s="151"/>
      <c r="KV78" s="152"/>
      <c r="KW78" s="151"/>
      <c r="KX78" s="152"/>
      <c r="KY78" s="151"/>
      <c r="KZ78" s="152"/>
      <c r="LA78" s="151"/>
      <c r="LB78" s="152"/>
      <c r="LC78" s="151"/>
      <c r="LD78" s="152"/>
      <c r="LE78" s="151"/>
      <c r="LF78" s="152"/>
      <c r="LG78" s="151"/>
      <c r="LH78" s="152"/>
      <c r="LI78" s="151"/>
      <c r="LJ78" s="152"/>
      <c r="LK78" s="151"/>
      <c r="LL78" s="152"/>
      <c r="LM78" s="151"/>
      <c r="LN78" s="152"/>
      <c r="LO78" s="151"/>
      <c r="LP78" s="152"/>
      <c r="LQ78" s="151"/>
      <c r="LR78" s="152"/>
      <c r="LS78" s="151"/>
      <c r="LT78" s="152"/>
      <c r="LU78" s="151"/>
      <c r="LV78" s="152"/>
      <c r="LW78" s="151"/>
      <c r="LX78" s="152"/>
      <c r="LY78" s="151"/>
      <c r="LZ78" s="152"/>
      <c r="MA78" s="151"/>
      <c r="MB78" s="152"/>
      <c r="MC78" s="151"/>
      <c r="MD78" s="152"/>
      <c r="ME78" s="151"/>
      <c r="MF78" s="152"/>
      <c r="MG78" s="151"/>
      <c r="MH78" s="152"/>
      <c r="MI78" s="151"/>
      <c r="MJ78" s="152"/>
      <c r="MK78" s="151"/>
      <c r="ML78" s="152"/>
      <c r="MM78" s="151"/>
      <c r="MN78" s="152"/>
      <c r="MO78" s="151"/>
      <c r="MP78" s="152"/>
      <c r="MQ78" s="151"/>
      <c r="MR78" s="152"/>
      <c r="MS78" s="151"/>
      <c r="MT78" s="152"/>
      <c r="MU78" s="151"/>
      <c r="MV78" s="152"/>
      <c r="MW78" s="151"/>
      <c r="MX78" s="152"/>
      <c r="MY78" s="151"/>
      <c r="MZ78" s="152"/>
      <c r="NA78" s="151"/>
      <c r="NB78" s="152"/>
      <c r="NC78" s="151"/>
      <c r="ND78" s="152"/>
      <c r="NE78" s="151"/>
      <c r="NF78" s="152"/>
      <c r="NG78" s="151"/>
      <c r="NH78" s="152"/>
      <c r="NI78" s="151"/>
      <c r="NJ78" s="152"/>
      <c r="NK78" s="151"/>
      <c r="NL78" s="152"/>
      <c r="NM78" s="151"/>
      <c r="NN78" s="152"/>
      <c r="NO78" s="151"/>
      <c r="NP78" s="152"/>
      <c r="NQ78" s="151"/>
      <c r="NR78" s="152"/>
      <c r="NS78" s="151"/>
      <c r="NT78" s="152"/>
      <c r="NU78" s="151"/>
      <c r="NV78" s="152"/>
      <c r="NW78" s="151"/>
      <c r="NX78" s="152"/>
      <c r="NY78" s="151"/>
      <c r="NZ78" s="152"/>
      <c r="OA78" s="151"/>
      <c r="OB78" s="152"/>
      <c r="OC78" s="151"/>
      <c r="OD78" s="152"/>
      <c r="OE78" s="151"/>
      <c r="OF78" s="152"/>
      <c r="OG78" s="151"/>
      <c r="OH78" s="152"/>
      <c r="OI78" s="151"/>
      <c r="OJ78" s="152"/>
      <c r="OK78" s="151"/>
      <c r="OL78" s="152"/>
      <c r="OM78" s="151"/>
      <c r="ON78" s="152"/>
      <c r="OO78" s="151"/>
      <c r="OP78" s="152"/>
      <c r="OQ78" s="151"/>
      <c r="OR78" s="152"/>
      <c r="OS78" s="151"/>
      <c r="OT78" s="152"/>
      <c r="OU78" s="151"/>
      <c r="OV78" s="152"/>
      <c r="OW78" s="151"/>
      <c r="OX78" s="152"/>
      <c r="OY78" s="151"/>
      <c r="OZ78" s="152"/>
      <c r="PA78" s="151"/>
      <c r="PB78" s="152"/>
      <c r="PC78" s="151"/>
      <c r="PD78" s="152"/>
      <c r="PE78" s="151"/>
      <c r="PF78" s="152"/>
      <c r="PG78" s="151"/>
      <c r="PH78" s="152"/>
      <c r="PI78" s="151"/>
      <c r="PJ78" s="152"/>
      <c r="PK78" s="151"/>
      <c r="PL78" s="152"/>
      <c r="PM78" s="151"/>
      <c r="PN78" s="152"/>
      <c r="PO78" s="151"/>
      <c r="PP78" s="152"/>
      <c r="PQ78" s="151"/>
      <c r="PR78" s="152"/>
      <c r="PS78" s="151"/>
      <c r="PT78" s="152"/>
      <c r="PU78" s="151"/>
      <c r="PV78" s="152"/>
      <c r="PW78" s="151"/>
      <c r="PX78" s="152"/>
      <c r="PY78" s="151"/>
      <c r="PZ78" s="152"/>
      <c r="QA78" s="151"/>
      <c r="QB78" s="152"/>
      <c r="QC78" s="151"/>
      <c r="QD78" s="152"/>
      <c r="QE78" s="151"/>
      <c r="QF78" s="152"/>
      <c r="QG78" s="151"/>
      <c r="QH78" s="152"/>
      <c r="QI78" s="151"/>
      <c r="QJ78" s="152"/>
      <c r="QK78" s="151"/>
      <c r="QL78" s="152"/>
      <c r="QM78" s="151"/>
      <c r="QN78" s="152"/>
      <c r="QO78" s="151"/>
      <c r="QP78" s="152"/>
      <c r="QQ78" s="151"/>
      <c r="QR78" s="152"/>
      <c r="QS78" s="151"/>
      <c r="QT78" s="152"/>
      <c r="QU78" s="151"/>
      <c r="QV78" s="152"/>
      <c r="QW78" s="151"/>
      <c r="QX78" s="152"/>
      <c r="QY78" s="151"/>
      <c r="QZ78" s="152"/>
      <c r="RA78" s="151"/>
      <c r="RB78" s="152"/>
      <c r="RC78" s="151"/>
      <c r="RD78" s="152"/>
      <c r="RE78" s="151"/>
      <c r="RF78" s="152"/>
      <c r="RG78" s="151"/>
      <c r="RH78" s="152"/>
      <c r="RI78" s="151"/>
      <c r="RJ78" s="152"/>
      <c r="RK78" s="151"/>
      <c r="RL78" s="152"/>
      <c r="RM78" s="151"/>
      <c r="RN78" s="152"/>
      <c r="RO78" s="151"/>
      <c r="RP78" s="152"/>
      <c r="RQ78" s="151"/>
      <c r="RR78" s="152"/>
      <c r="RS78" s="151"/>
      <c r="RT78" s="152"/>
      <c r="RU78" s="151"/>
      <c r="RV78" s="152"/>
      <c r="RW78" s="151"/>
      <c r="RX78" s="152"/>
      <c r="RY78" s="151"/>
      <c r="RZ78" s="152"/>
      <c r="SA78" s="151"/>
      <c r="SB78" s="152"/>
      <c r="SC78" s="151"/>
      <c r="SD78" s="152"/>
      <c r="SE78" s="151"/>
      <c r="SF78" s="152"/>
      <c r="SG78" s="151"/>
      <c r="SH78" s="152"/>
      <c r="SI78" s="151"/>
      <c r="SJ78" s="152"/>
      <c r="SK78" s="151"/>
      <c r="SL78" s="152"/>
      <c r="SM78" s="151"/>
      <c r="SN78" s="152"/>
      <c r="SO78" s="151"/>
      <c r="SP78" s="152"/>
      <c r="SQ78" s="151"/>
      <c r="SR78" s="152"/>
      <c r="SS78" s="151"/>
      <c r="ST78" s="152"/>
      <c r="SU78" s="151"/>
      <c r="SV78" s="152"/>
      <c r="SW78" s="151"/>
      <c r="SX78" s="152"/>
      <c r="SY78" s="151"/>
      <c r="SZ78" s="152"/>
      <c r="TA78" s="151"/>
      <c r="TB78" s="152"/>
      <c r="TC78" s="151"/>
      <c r="TD78" s="152"/>
      <c r="TE78" s="151"/>
      <c r="TF78" s="152"/>
      <c r="TG78" s="151"/>
      <c r="TH78" s="152"/>
      <c r="TI78" s="151"/>
      <c r="TJ78" s="152"/>
      <c r="TK78" s="151"/>
      <c r="TL78" s="152"/>
      <c r="TM78" s="151"/>
      <c r="TN78" s="152"/>
      <c r="TO78" s="151"/>
      <c r="TP78" s="152"/>
      <c r="TQ78" s="151"/>
      <c r="TR78" s="152"/>
      <c r="TS78" s="151"/>
      <c r="TT78" s="152"/>
      <c r="TU78" s="151"/>
      <c r="TV78" s="152"/>
      <c r="TW78" s="151"/>
      <c r="TX78" s="152"/>
      <c r="TY78" s="151"/>
      <c r="TZ78" s="152"/>
      <c r="UA78" s="151"/>
      <c r="UB78" s="152"/>
      <c r="UC78" s="151"/>
      <c r="UD78" s="152"/>
      <c r="UE78" s="151"/>
      <c r="UF78" s="152"/>
      <c r="UG78" s="151"/>
      <c r="UH78" s="152"/>
      <c r="UI78" s="151"/>
      <c r="UJ78" s="152"/>
      <c r="UK78" s="151"/>
      <c r="UL78" s="152"/>
      <c r="UM78" s="151"/>
      <c r="UN78" s="152"/>
      <c r="UO78" s="151"/>
      <c r="UP78" s="152"/>
      <c r="UQ78" s="151"/>
      <c r="UR78" s="152"/>
      <c r="US78" s="151"/>
      <c r="UT78" s="152"/>
      <c r="UU78" s="151"/>
      <c r="UV78" s="152"/>
      <c r="UW78" s="151"/>
      <c r="UX78" s="152"/>
      <c r="UY78" s="151"/>
      <c r="UZ78" s="152"/>
      <c r="VA78" s="151"/>
      <c r="VB78" s="152"/>
      <c r="VC78" s="151"/>
      <c r="VD78" s="152"/>
      <c r="VE78" s="151"/>
      <c r="VF78" s="152"/>
      <c r="VG78" s="151"/>
      <c r="VH78" s="152"/>
      <c r="VI78" s="151"/>
      <c r="VJ78" s="152"/>
      <c r="VK78" s="151"/>
      <c r="VL78" s="152"/>
      <c r="VM78" s="151"/>
      <c r="VN78" s="152"/>
      <c r="VO78" s="151"/>
      <c r="VP78" s="152"/>
      <c r="VQ78" s="151"/>
      <c r="VR78" s="152"/>
      <c r="VS78" s="151"/>
      <c r="VT78" s="152"/>
      <c r="VU78" s="151"/>
      <c r="VV78" s="152"/>
      <c r="VW78" s="151"/>
      <c r="VX78" s="152"/>
      <c r="VY78" s="151"/>
      <c r="VZ78" s="152"/>
      <c r="WA78" s="151"/>
      <c r="WB78" s="152"/>
      <c r="WC78" s="151"/>
      <c r="WD78" s="152"/>
      <c r="WE78" s="151"/>
      <c r="WF78" s="152"/>
      <c r="WG78" s="151"/>
      <c r="WH78" s="152"/>
      <c r="WI78" s="151"/>
      <c r="WJ78" s="152"/>
      <c r="WK78" s="151"/>
      <c r="WL78" s="152"/>
      <c r="WM78" s="151"/>
      <c r="WN78" s="152"/>
      <c r="WO78" s="151"/>
      <c r="WP78" s="152"/>
      <c r="WQ78" s="151"/>
      <c r="WR78" s="152"/>
      <c r="WS78" s="151"/>
      <c r="WT78" s="152"/>
      <c r="WU78" s="151"/>
      <c r="WV78" s="152"/>
      <c r="WW78" s="151"/>
      <c r="WX78" s="152"/>
      <c r="WY78" s="151"/>
      <c r="WZ78" s="152"/>
      <c r="XA78" s="151"/>
      <c r="XB78" s="152"/>
      <c r="XC78" s="151"/>
      <c r="XD78" s="152"/>
      <c r="XE78" s="151"/>
      <c r="XF78" s="152"/>
      <c r="XG78" s="151"/>
      <c r="XH78" s="152"/>
      <c r="XI78" s="151"/>
      <c r="XJ78" s="152"/>
      <c r="XK78" s="151"/>
      <c r="XL78" s="152"/>
      <c r="XM78" s="151"/>
      <c r="XN78" s="152"/>
      <c r="XO78" s="151"/>
      <c r="XP78" s="152"/>
      <c r="XQ78" s="151"/>
      <c r="XR78" s="152"/>
      <c r="XS78" s="151"/>
      <c r="XT78" s="152"/>
      <c r="XU78" s="151"/>
      <c r="XV78" s="152"/>
      <c r="XW78" s="151"/>
      <c r="XX78" s="152"/>
      <c r="XY78" s="151"/>
      <c r="XZ78" s="152"/>
      <c r="YA78" s="151"/>
      <c r="YB78" s="152"/>
      <c r="YC78" s="151"/>
      <c r="YD78" s="152"/>
      <c r="YE78" s="151"/>
      <c r="YF78" s="152"/>
      <c r="YG78" s="151"/>
      <c r="YH78" s="152"/>
      <c r="YI78" s="151"/>
    </row>
    <row r="79" spans="1:659" x14ac:dyDescent="0.25">
      <c r="A79" s="186" t="str">
        <f>IF(INFO_VEHICULES!H39="","",INFO_VEHICULES!H39)</f>
        <v>USS</v>
      </c>
      <c r="B79" s="184">
        <f>IF(INFO_VEHICULES!B39="","",INFO_VEHICULES!B39)</f>
        <v>806001</v>
      </c>
      <c r="C79" s="184" t="str">
        <f>IF(INFO_VEHICULES!C39="","",INFO_VEHICULES!C39)</f>
        <v>AM-061CM</v>
      </c>
      <c r="D79" s="182" t="str">
        <f>IF(INFO_VEHICULES!E39="","",INFO_VEHICULES!E39)</f>
        <v>FAST STARTER</v>
      </c>
      <c r="E79" s="180">
        <f>IF(INFO_VEHICULES!C39="","",IF(INFO_VEHICULES!D39="","non rensiegner",INFO_VEHICULES!D39))</f>
        <v>60</v>
      </c>
      <c r="F79" s="152"/>
      <c r="G79" s="151" t="str">
        <f>IF([2]BD!AD76=1,VLOOKUP(CONCATENATE(F77,[2]INFO_VEHICULES!A75),[2]BD!AA76:AB10074,2),"")</f>
        <v/>
      </c>
      <c r="H79" s="152"/>
      <c r="I79" s="151"/>
      <c r="J79" s="152"/>
      <c r="K79" s="151"/>
      <c r="L79" s="152"/>
      <c r="M79" s="151"/>
      <c r="N79" s="152"/>
      <c r="O79" s="151"/>
      <c r="P79" s="152"/>
      <c r="Q79" s="151"/>
      <c r="R79" s="152"/>
      <c r="S79" s="151"/>
      <c r="T79" s="152"/>
      <c r="U79" s="151"/>
      <c r="V79" s="152"/>
      <c r="W79" s="151"/>
      <c r="X79" s="152"/>
      <c r="Y79" s="151"/>
      <c r="Z79" s="152"/>
      <c r="AA79" s="151"/>
      <c r="AB79" s="152"/>
      <c r="AC79" s="151"/>
      <c r="AD79" s="152"/>
      <c r="AE79" s="151"/>
      <c r="AF79" s="152"/>
      <c r="AG79" s="151"/>
      <c r="AH79" s="152"/>
      <c r="AI79" s="151"/>
      <c r="AJ79" s="152"/>
      <c r="AK79" s="151"/>
      <c r="AL79" s="152"/>
      <c r="AM79" s="151"/>
      <c r="AN79" s="152"/>
      <c r="AO79" s="151"/>
      <c r="AP79" s="152"/>
      <c r="AQ79" s="151"/>
      <c r="AR79" s="152"/>
      <c r="AS79" s="151"/>
      <c r="AT79" s="152"/>
      <c r="AU79" s="151"/>
      <c r="AV79" s="152"/>
      <c r="AW79" s="151"/>
      <c r="AX79" s="152"/>
      <c r="AY79" s="151"/>
      <c r="AZ79" s="152"/>
      <c r="BA79" s="151"/>
      <c r="BB79" s="152"/>
      <c r="BC79" s="151"/>
      <c r="BD79" s="152"/>
      <c r="BE79" s="151"/>
      <c r="BF79" s="152"/>
      <c r="BG79" s="151"/>
      <c r="BH79" s="152"/>
      <c r="BI79" s="151"/>
      <c r="BJ79" s="152"/>
      <c r="BK79" s="151"/>
      <c r="BL79" s="152"/>
      <c r="BM79" s="151"/>
      <c r="BN79" s="152"/>
      <c r="BO79" s="151"/>
      <c r="BP79" s="152"/>
      <c r="BQ79" s="151"/>
      <c r="BR79" s="152"/>
      <c r="BS79" s="151"/>
      <c r="BT79" s="152"/>
      <c r="BU79" s="151"/>
      <c r="BV79" s="152"/>
      <c r="BW79" s="151"/>
      <c r="BX79" s="152"/>
      <c r="BY79" s="151"/>
      <c r="BZ79" s="152"/>
      <c r="CA79" s="151"/>
      <c r="CB79" s="152"/>
      <c r="CC79" s="151"/>
      <c r="CD79" s="152"/>
      <c r="CE79" s="151"/>
      <c r="CF79" s="152"/>
      <c r="CG79" s="151"/>
      <c r="CH79" s="152"/>
      <c r="CI79" s="151"/>
      <c r="CJ79" s="152"/>
      <c r="CK79" s="151"/>
      <c r="CL79" s="152"/>
      <c r="CM79" s="151"/>
      <c r="CN79" s="152"/>
      <c r="CO79" s="151"/>
      <c r="CP79" s="152"/>
      <c r="CQ79" s="151"/>
      <c r="CR79" s="152"/>
      <c r="CS79" s="151"/>
      <c r="CT79" s="152"/>
      <c r="CU79" s="151"/>
      <c r="CV79" s="152"/>
      <c r="CW79" s="151"/>
      <c r="CX79" s="152"/>
      <c r="CY79" s="151"/>
      <c r="CZ79" s="152"/>
      <c r="DA79" s="151"/>
      <c r="DB79" s="152"/>
      <c r="DC79" s="151"/>
      <c r="DD79" s="152"/>
      <c r="DE79" s="151"/>
      <c r="DF79" s="152"/>
      <c r="DG79" s="151"/>
      <c r="DH79" s="152"/>
      <c r="DI79" s="151"/>
      <c r="DJ79" s="152"/>
      <c r="DK79" s="151"/>
      <c r="DL79" s="152"/>
      <c r="DM79" s="151"/>
      <c r="DN79" s="152"/>
      <c r="DO79" s="151"/>
      <c r="DP79" s="152"/>
      <c r="DQ79" s="151"/>
      <c r="DR79" s="152"/>
      <c r="DS79" s="151"/>
      <c r="DT79" s="152"/>
      <c r="DU79" s="151"/>
      <c r="DV79" s="152"/>
      <c r="DW79" s="151"/>
      <c r="DX79" s="152"/>
      <c r="DY79" s="151"/>
      <c r="DZ79" s="152"/>
      <c r="EA79" s="151"/>
      <c r="EB79" s="152"/>
      <c r="EC79" s="151"/>
      <c r="ED79" s="152"/>
      <c r="EE79" s="151"/>
      <c r="EF79" s="152"/>
      <c r="EG79" s="151"/>
      <c r="EH79" s="152"/>
      <c r="EI79" s="151"/>
      <c r="EJ79" s="152"/>
      <c r="EK79" s="151"/>
      <c r="EL79" s="152"/>
      <c r="EM79" s="151"/>
      <c r="EN79" s="152"/>
      <c r="EO79" s="151"/>
      <c r="EP79" s="152"/>
      <c r="EQ79" s="151"/>
      <c r="ER79" s="152"/>
      <c r="ES79" s="151"/>
      <c r="ET79" s="152"/>
      <c r="EU79" s="151"/>
      <c r="EV79" s="152"/>
      <c r="EW79" s="151"/>
      <c r="EX79" s="152"/>
      <c r="EY79" s="151"/>
      <c r="EZ79" s="152"/>
      <c r="FA79" s="151"/>
      <c r="FB79" s="152"/>
      <c r="FC79" s="151"/>
      <c r="FD79" s="152"/>
      <c r="FE79" s="151"/>
      <c r="FF79" s="152"/>
      <c r="FG79" s="151"/>
      <c r="FH79" s="152"/>
      <c r="FI79" s="151"/>
      <c r="FJ79" s="152"/>
      <c r="FK79" s="151"/>
      <c r="FL79" s="152"/>
      <c r="FM79" s="151"/>
      <c r="FN79" s="152"/>
      <c r="FO79" s="151"/>
      <c r="FP79" s="152"/>
      <c r="FQ79" s="151"/>
      <c r="FR79" s="152"/>
      <c r="FS79" s="151"/>
      <c r="FT79" s="152"/>
      <c r="FU79" s="151"/>
      <c r="FV79" s="152"/>
      <c r="FW79" s="151"/>
      <c r="FX79" s="152"/>
      <c r="FY79" s="151"/>
      <c r="FZ79" s="152"/>
      <c r="GA79" s="151"/>
      <c r="GB79" s="152"/>
      <c r="GC79" s="151"/>
      <c r="GD79" s="152"/>
      <c r="GE79" s="151"/>
      <c r="GF79" s="152"/>
      <c r="GG79" s="151"/>
      <c r="GH79" s="152"/>
      <c r="GI79" s="151"/>
      <c r="GJ79" s="152"/>
      <c r="GK79" s="151"/>
      <c r="GL79" s="152"/>
      <c r="GM79" s="151"/>
      <c r="GN79" s="152"/>
      <c r="GO79" s="151"/>
      <c r="GP79" s="152"/>
      <c r="GQ79" s="151"/>
      <c r="GR79" s="152"/>
      <c r="GS79" s="151"/>
      <c r="GT79" s="152"/>
      <c r="GU79" s="151"/>
      <c r="GV79" s="152"/>
      <c r="GW79" s="151"/>
      <c r="GX79" s="152"/>
      <c r="GY79" s="151"/>
      <c r="GZ79" s="152"/>
      <c r="HA79" s="151"/>
      <c r="HB79" s="152"/>
      <c r="HC79" s="151"/>
      <c r="HD79" s="152"/>
      <c r="HE79" s="151"/>
      <c r="HF79" s="152"/>
      <c r="HG79" s="151"/>
      <c r="HH79" s="152"/>
      <c r="HI79" s="151"/>
      <c r="HJ79" s="152"/>
      <c r="HK79" s="151"/>
      <c r="HL79" s="152"/>
      <c r="HM79" s="151"/>
      <c r="HN79" s="152"/>
      <c r="HO79" s="151"/>
      <c r="HP79" s="152"/>
      <c r="HQ79" s="151"/>
      <c r="HR79" s="152"/>
      <c r="HS79" s="151"/>
      <c r="HT79" s="152"/>
      <c r="HU79" s="151"/>
      <c r="HV79" s="152"/>
      <c r="HW79" s="151"/>
      <c r="HX79" s="152"/>
      <c r="HY79" s="151"/>
      <c r="HZ79" s="152"/>
      <c r="IA79" s="151"/>
      <c r="IB79" s="152"/>
      <c r="IC79" s="151"/>
      <c r="ID79" s="152"/>
      <c r="IE79" s="151"/>
      <c r="IF79" s="152"/>
      <c r="IG79" s="151"/>
      <c r="IH79" s="152"/>
      <c r="II79" s="151"/>
      <c r="IJ79" s="152"/>
      <c r="IK79" s="151"/>
      <c r="IL79" s="152"/>
      <c r="IM79" s="151"/>
      <c r="IN79" s="152"/>
      <c r="IO79" s="151"/>
      <c r="IP79" s="152"/>
      <c r="IQ79" s="151"/>
      <c r="IR79" s="152"/>
      <c r="IS79" s="151"/>
      <c r="IT79" s="152"/>
      <c r="IU79" s="151"/>
      <c r="IV79" s="152"/>
      <c r="IW79" s="151"/>
      <c r="IX79" s="152"/>
      <c r="IY79" s="151"/>
      <c r="IZ79" s="152"/>
      <c r="JA79" s="151"/>
      <c r="JB79" s="152"/>
      <c r="JC79" s="151"/>
      <c r="JD79" s="152"/>
      <c r="JE79" s="151"/>
      <c r="JF79" s="152"/>
      <c r="JG79" s="151"/>
      <c r="JH79" s="152"/>
      <c r="JI79" s="151"/>
      <c r="JJ79" s="152"/>
      <c r="JK79" s="151"/>
      <c r="JL79" s="152"/>
      <c r="JM79" s="151"/>
      <c r="JN79" s="152"/>
      <c r="JO79" s="151"/>
      <c r="JP79" s="152"/>
      <c r="JQ79" s="151"/>
      <c r="JR79" s="152"/>
      <c r="JS79" s="151"/>
      <c r="JT79" s="152"/>
      <c r="JU79" s="151"/>
      <c r="JV79" s="152"/>
      <c r="JW79" s="151"/>
      <c r="JX79" s="152"/>
      <c r="JY79" s="151"/>
      <c r="JZ79" s="152"/>
      <c r="KA79" s="151"/>
      <c r="KB79" s="152"/>
      <c r="KC79" s="151"/>
      <c r="KD79" s="152"/>
      <c r="KE79" s="151"/>
      <c r="KF79" s="152"/>
      <c r="KG79" s="151"/>
      <c r="KH79" s="152"/>
      <c r="KI79" s="151"/>
      <c r="KJ79" s="152"/>
      <c r="KK79" s="151"/>
      <c r="KL79" s="152"/>
      <c r="KM79" s="151"/>
      <c r="KN79" s="152"/>
      <c r="KO79" s="151"/>
      <c r="KP79" s="152"/>
      <c r="KQ79" s="151"/>
      <c r="KR79" s="152"/>
      <c r="KS79" s="151"/>
      <c r="KT79" s="152"/>
      <c r="KU79" s="151"/>
      <c r="KV79" s="152"/>
      <c r="KW79" s="151"/>
      <c r="KX79" s="152"/>
      <c r="KY79" s="151"/>
      <c r="KZ79" s="152"/>
      <c r="LA79" s="151"/>
      <c r="LB79" s="152"/>
      <c r="LC79" s="151"/>
      <c r="LD79" s="152"/>
      <c r="LE79" s="151"/>
      <c r="LF79" s="152"/>
      <c r="LG79" s="151"/>
      <c r="LH79" s="152"/>
      <c r="LI79" s="151"/>
      <c r="LJ79" s="152"/>
      <c r="LK79" s="151"/>
      <c r="LL79" s="152"/>
      <c r="LM79" s="151"/>
      <c r="LN79" s="152"/>
      <c r="LO79" s="151"/>
      <c r="LP79" s="152"/>
      <c r="LQ79" s="151"/>
      <c r="LR79" s="152"/>
      <c r="LS79" s="151"/>
      <c r="LT79" s="152"/>
      <c r="LU79" s="151"/>
      <c r="LV79" s="152"/>
      <c r="LW79" s="151"/>
      <c r="LX79" s="152"/>
      <c r="LY79" s="151"/>
      <c r="LZ79" s="152"/>
      <c r="MA79" s="151"/>
      <c r="MB79" s="152"/>
      <c r="MC79" s="151"/>
      <c r="MD79" s="152"/>
      <c r="ME79" s="151"/>
      <c r="MF79" s="152"/>
      <c r="MG79" s="151"/>
      <c r="MH79" s="152"/>
      <c r="MI79" s="151"/>
      <c r="MJ79" s="152"/>
      <c r="MK79" s="151"/>
      <c r="ML79" s="152"/>
      <c r="MM79" s="151"/>
      <c r="MN79" s="152"/>
      <c r="MO79" s="151"/>
      <c r="MP79" s="152"/>
      <c r="MQ79" s="151"/>
      <c r="MR79" s="152"/>
      <c r="MS79" s="151"/>
      <c r="MT79" s="152"/>
      <c r="MU79" s="151"/>
      <c r="MV79" s="152"/>
      <c r="MW79" s="151"/>
      <c r="MX79" s="152"/>
      <c r="MY79" s="151"/>
      <c r="MZ79" s="152"/>
      <c r="NA79" s="151"/>
      <c r="NB79" s="152"/>
      <c r="NC79" s="151"/>
      <c r="ND79" s="152"/>
      <c r="NE79" s="151"/>
      <c r="NF79" s="152"/>
      <c r="NG79" s="151"/>
      <c r="NH79" s="152"/>
      <c r="NI79" s="151"/>
      <c r="NJ79" s="152"/>
      <c r="NK79" s="151"/>
      <c r="NL79" s="152"/>
      <c r="NM79" s="151"/>
      <c r="NN79" s="152"/>
      <c r="NO79" s="151"/>
      <c r="NP79" s="152"/>
      <c r="NQ79" s="151"/>
      <c r="NR79" s="152"/>
      <c r="NS79" s="151"/>
      <c r="NT79" s="152"/>
      <c r="NU79" s="151"/>
      <c r="NV79" s="152"/>
      <c r="NW79" s="151"/>
      <c r="NX79" s="152"/>
      <c r="NY79" s="151"/>
      <c r="NZ79" s="152"/>
      <c r="OA79" s="151"/>
      <c r="OB79" s="152"/>
      <c r="OC79" s="151"/>
      <c r="OD79" s="152"/>
      <c r="OE79" s="151"/>
      <c r="OF79" s="152"/>
      <c r="OG79" s="151"/>
      <c r="OH79" s="152"/>
      <c r="OI79" s="151"/>
      <c r="OJ79" s="152"/>
      <c r="OK79" s="151"/>
      <c r="OL79" s="152"/>
      <c r="OM79" s="151"/>
      <c r="ON79" s="152"/>
      <c r="OO79" s="151"/>
      <c r="OP79" s="152"/>
      <c r="OQ79" s="151"/>
      <c r="OR79" s="152"/>
      <c r="OS79" s="151"/>
      <c r="OT79" s="152"/>
      <c r="OU79" s="151"/>
      <c r="OV79" s="152"/>
      <c r="OW79" s="151"/>
      <c r="OX79" s="152"/>
      <c r="OY79" s="151"/>
      <c r="OZ79" s="152"/>
      <c r="PA79" s="151"/>
      <c r="PB79" s="152"/>
      <c r="PC79" s="151"/>
      <c r="PD79" s="152"/>
      <c r="PE79" s="151"/>
      <c r="PF79" s="152"/>
      <c r="PG79" s="151"/>
      <c r="PH79" s="152"/>
      <c r="PI79" s="151"/>
      <c r="PJ79" s="152"/>
      <c r="PK79" s="151"/>
      <c r="PL79" s="152"/>
      <c r="PM79" s="151"/>
      <c r="PN79" s="152"/>
      <c r="PO79" s="151"/>
      <c r="PP79" s="152"/>
      <c r="PQ79" s="151"/>
      <c r="PR79" s="152"/>
      <c r="PS79" s="151"/>
      <c r="PT79" s="152"/>
      <c r="PU79" s="151"/>
      <c r="PV79" s="152"/>
      <c r="PW79" s="151"/>
      <c r="PX79" s="152"/>
      <c r="PY79" s="151"/>
      <c r="PZ79" s="152"/>
      <c r="QA79" s="151"/>
      <c r="QB79" s="152"/>
      <c r="QC79" s="151"/>
      <c r="QD79" s="152"/>
      <c r="QE79" s="151"/>
      <c r="QF79" s="152"/>
      <c r="QG79" s="151"/>
      <c r="QH79" s="152"/>
      <c r="QI79" s="151"/>
      <c r="QJ79" s="152"/>
      <c r="QK79" s="151"/>
      <c r="QL79" s="152"/>
      <c r="QM79" s="151"/>
      <c r="QN79" s="152"/>
      <c r="QO79" s="151"/>
      <c r="QP79" s="152"/>
      <c r="QQ79" s="151"/>
      <c r="QR79" s="152"/>
      <c r="QS79" s="151"/>
      <c r="QT79" s="152"/>
      <c r="QU79" s="151"/>
      <c r="QV79" s="152"/>
      <c r="QW79" s="151"/>
      <c r="QX79" s="152"/>
      <c r="QY79" s="151"/>
      <c r="QZ79" s="152"/>
      <c r="RA79" s="151"/>
      <c r="RB79" s="152"/>
      <c r="RC79" s="151"/>
      <c r="RD79" s="152"/>
      <c r="RE79" s="151"/>
      <c r="RF79" s="152"/>
      <c r="RG79" s="151"/>
      <c r="RH79" s="152"/>
      <c r="RI79" s="151"/>
      <c r="RJ79" s="152"/>
      <c r="RK79" s="151"/>
      <c r="RL79" s="152"/>
      <c r="RM79" s="151"/>
      <c r="RN79" s="152"/>
      <c r="RO79" s="151"/>
      <c r="RP79" s="152"/>
      <c r="RQ79" s="151"/>
      <c r="RR79" s="152"/>
      <c r="RS79" s="151"/>
      <c r="RT79" s="152"/>
      <c r="RU79" s="151"/>
      <c r="RV79" s="152"/>
      <c r="RW79" s="151"/>
      <c r="RX79" s="152"/>
      <c r="RY79" s="151"/>
      <c r="RZ79" s="152"/>
      <c r="SA79" s="151"/>
      <c r="SB79" s="152"/>
      <c r="SC79" s="151"/>
      <c r="SD79" s="152"/>
      <c r="SE79" s="151"/>
      <c r="SF79" s="152"/>
      <c r="SG79" s="151"/>
      <c r="SH79" s="152"/>
      <c r="SI79" s="151"/>
      <c r="SJ79" s="152"/>
      <c r="SK79" s="151"/>
      <c r="SL79" s="152"/>
      <c r="SM79" s="151"/>
      <c r="SN79" s="152"/>
      <c r="SO79" s="151"/>
      <c r="SP79" s="152"/>
      <c r="SQ79" s="151"/>
      <c r="SR79" s="152"/>
      <c r="SS79" s="151"/>
      <c r="ST79" s="152"/>
      <c r="SU79" s="151"/>
      <c r="SV79" s="152"/>
      <c r="SW79" s="151"/>
      <c r="SX79" s="152"/>
      <c r="SY79" s="151"/>
      <c r="SZ79" s="152"/>
      <c r="TA79" s="151"/>
      <c r="TB79" s="152"/>
      <c r="TC79" s="151"/>
      <c r="TD79" s="152"/>
      <c r="TE79" s="151"/>
      <c r="TF79" s="152"/>
      <c r="TG79" s="151"/>
      <c r="TH79" s="152"/>
      <c r="TI79" s="151"/>
      <c r="TJ79" s="152"/>
      <c r="TK79" s="151"/>
      <c r="TL79" s="152"/>
      <c r="TM79" s="151"/>
      <c r="TN79" s="152"/>
      <c r="TO79" s="151"/>
      <c r="TP79" s="152"/>
      <c r="TQ79" s="151"/>
      <c r="TR79" s="152"/>
      <c r="TS79" s="151"/>
      <c r="TT79" s="152"/>
      <c r="TU79" s="151"/>
      <c r="TV79" s="152"/>
      <c r="TW79" s="151"/>
      <c r="TX79" s="152"/>
      <c r="TY79" s="151"/>
      <c r="TZ79" s="152"/>
      <c r="UA79" s="151"/>
      <c r="UB79" s="152"/>
      <c r="UC79" s="151"/>
      <c r="UD79" s="152"/>
      <c r="UE79" s="151"/>
      <c r="UF79" s="152"/>
      <c r="UG79" s="151"/>
      <c r="UH79" s="152"/>
      <c r="UI79" s="151"/>
      <c r="UJ79" s="152"/>
      <c r="UK79" s="151"/>
      <c r="UL79" s="152"/>
      <c r="UM79" s="151"/>
      <c r="UN79" s="152"/>
      <c r="UO79" s="151"/>
      <c r="UP79" s="152"/>
      <c r="UQ79" s="151"/>
      <c r="UR79" s="152"/>
      <c r="US79" s="151"/>
      <c r="UT79" s="152"/>
      <c r="UU79" s="151"/>
      <c r="UV79" s="152"/>
      <c r="UW79" s="151"/>
      <c r="UX79" s="152"/>
      <c r="UY79" s="151"/>
      <c r="UZ79" s="152"/>
      <c r="VA79" s="151"/>
      <c r="VB79" s="152"/>
      <c r="VC79" s="151"/>
      <c r="VD79" s="152"/>
      <c r="VE79" s="151"/>
      <c r="VF79" s="152"/>
      <c r="VG79" s="151"/>
      <c r="VH79" s="152"/>
      <c r="VI79" s="151"/>
      <c r="VJ79" s="152"/>
      <c r="VK79" s="151"/>
      <c r="VL79" s="152"/>
      <c r="VM79" s="151"/>
      <c r="VN79" s="152"/>
      <c r="VO79" s="151"/>
      <c r="VP79" s="152"/>
      <c r="VQ79" s="151"/>
      <c r="VR79" s="152"/>
      <c r="VS79" s="151"/>
      <c r="VT79" s="152"/>
      <c r="VU79" s="151"/>
      <c r="VV79" s="152"/>
      <c r="VW79" s="151"/>
      <c r="VX79" s="152"/>
      <c r="VY79" s="151"/>
      <c r="VZ79" s="152"/>
      <c r="WA79" s="151"/>
      <c r="WB79" s="152"/>
      <c r="WC79" s="151"/>
      <c r="WD79" s="152"/>
      <c r="WE79" s="151"/>
      <c r="WF79" s="152"/>
      <c r="WG79" s="151"/>
      <c r="WH79" s="152"/>
      <c r="WI79" s="151"/>
      <c r="WJ79" s="152"/>
      <c r="WK79" s="151"/>
      <c r="WL79" s="152"/>
      <c r="WM79" s="151"/>
      <c r="WN79" s="152"/>
      <c r="WO79" s="151"/>
      <c r="WP79" s="152"/>
      <c r="WQ79" s="151"/>
      <c r="WR79" s="152"/>
      <c r="WS79" s="151"/>
      <c r="WT79" s="152"/>
      <c r="WU79" s="151"/>
      <c r="WV79" s="152"/>
      <c r="WW79" s="151"/>
      <c r="WX79" s="152"/>
      <c r="WY79" s="151"/>
      <c r="WZ79" s="152"/>
      <c r="XA79" s="151"/>
      <c r="XB79" s="152"/>
      <c r="XC79" s="151"/>
      <c r="XD79" s="152"/>
      <c r="XE79" s="151"/>
      <c r="XF79" s="152"/>
      <c r="XG79" s="151"/>
      <c r="XH79" s="152"/>
      <c r="XI79" s="151"/>
      <c r="XJ79" s="152"/>
      <c r="XK79" s="151"/>
      <c r="XL79" s="152"/>
      <c r="XM79" s="151"/>
      <c r="XN79" s="152"/>
      <c r="XO79" s="151"/>
      <c r="XP79" s="152"/>
      <c r="XQ79" s="151"/>
      <c r="XR79" s="152"/>
      <c r="XS79" s="151"/>
      <c r="XT79" s="152"/>
      <c r="XU79" s="151"/>
      <c r="XV79" s="152"/>
      <c r="XW79" s="151"/>
      <c r="XX79" s="152"/>
      <c r="XY79" s="151"/>
      <c r="XZ79" s="152"/>
      <c r="YA79" s="151"/>
      <c r="YB79" s="152"/>
      <c r="YC79" s="151"/>
      <c r="YD79" s="152"/>
      <c r="YE79" s="151"/>
      <c r="YF79" s="152"/>
      <c r="YG79" s="151"/>
      <c r="YH79" s="152"/>
      <c r="YI79" s="151"/>
    </row>
    <row r="80" spans="1:659" x14ac:dyDescent="0.25">
      <c r="A80" s="179"/>
      <c r="B80" s="185"/>
      <c r="C80" s="185"/>
      <c r="D80" s="183"/>
      <c r="E80" s="200"/>
      <c r="F80" s="152"/>
      <c r="G80" s="151"/>
      <c r="H80" s="152"/>
      <c r="I80" s="151"/>
      <c r="J80" s="152"/>
      <c r="K80" s="151"/>
      <c r="L80" s="152"/>
      <c r="M80" s="151"/>
      <c r="N80" s="152"/>
      <c r="O80" s="151"/>
      <c r="P80" s="152"/>
      <c r="Q80" s="151"/>
      <c r="R80" s="152"/>
      <c r="S80" s="151"/>
      <c r="T80" s="152"/>
      <c r="U80" s="151"/>
      <c r="V80" s="152"/>
      <c r="W80" s="151"/>
      <c r="X80" s="152"/>
      <c r="Y80" s="151"/>
      <c r="Z80" s="152"/>
      <c r="AA80" s="151"/>
      <c r="AB80" s="152"/>
      <c r="AC80" s="151"/>
      <c r="AD80" s="152"/>
      <c r="AE80" s="151"/>
      <c r="AF80" s="152"/>
      <c r="AG80" s="151"/>
      <c r="AH80" s="152"/>
      <c r="AI80" s="151"/>
      <c r="AJ80" s="152"/>
      <c r="AK80" s="151"/>
      <c r="AL80" s="152"/>
      <c r="AM80" s="151"/>
      <c r="AN80" s="152"/>
      <c r="AO80" s="151"/>
      <c r="AP80" s="152"/>
      <c r="AQ80" s="151"/>
      <c r="AR80" s="152"/>
      <c r="AS80" s="151"/>
      <c r="AT80" s="152"/>
      <c r="AU80" s="151"/>
      <c r="AV80" s="152"/>
      <c r="AW80" s="151"/>
      <c r="AX80" s="152"/>
      <c r="AY80" s="151"/>
      <c r="AZ80" s="152"/>
      <c r="BA80" s="151"/>
      <c r="BB80" s="152"/>
      <c r="BC80" s="151"/>
      <c r="BD80" s="152"/>
      <c r="BE80" s="151"/>
      <c r="BF80" s="152"/>
      <c r="BG80" s="151"/>
      <c r="BH80" s="152"/>
      <c r="BI80" s="151"/>
      <c r="BJ80" s="152"/>
      <c r="BK80" s="151"/>
      <c r="BL80" s="152"/>
      <c r="BM80" s="151"/>
      <c r="BN80" s="152"/>
      <c r="BO80" s="151"/>
      <c r="BP80" s="152"/>
      <c r="BQ80" s="151"/>
      <c r="BR80" s="152"/>
      <c r="BS80" s="151"/>
      <c r="BT80" s="152"/>
      <c r="BU80" s="151"/>
      <c r="BV80" s="152"/>
      <c r="BW80" s="151"/>
      <c r="BX80" s="152"/>
      <c r="BY80" s="151"/>
      <c r="BZ80" s="152"/>
      <c r="CA80" s="151"/>
      <c r="CB80" s="152"/>
      <c r="CC80" s="151"/>
      <c r="CD80" s="152"/>
      <c r="CE80" s="151"/>
      <c r="CF80" s="152"/>
      <c r="CG80" s="151"/>
      <c r="CH80" s="152"/>
      <c r="CI80" s="151"/>
      <c r="CJ80" s="152"/>
      <c r="CK80" s="151"/>
      <c r="CL80" s="152"/>
      <c r="CM80" s="151"/>
      <c r="CN80" s="152"/>
      <c r="CO80" s="151"/>
      <c r="CP80" s="152"/>
      <c r="CQ80" s="151"/>
      <c r="CR80" s="152"/>
      <c r="CS80" s="151"/>
      <c r="CT80" s="152"/>
      <c r="CU80" s="151"/>
      <c r="CV80" s="152"/>
      <c r="CW80" s="151"/>
      <c r="CX80" s="152"/>
      <c r="CY80" s="151"/>
      <c r="CZ80" s="152"/>
      <c r="DA80" s="151"/>
      <c r="DB80" s="152"/>
      <c r="DC80" s="151"/>
      <c r="DD80" s="152"/>
      <c r="DE80" s="151"/>
      <c r="DF80" s="152"/>
      <c r="DG80" s="151"/>
      <c r="DH80" s="152"/>
      <c r="DI80" s="151"/>
      <c r="DJ80" s="152"/>
      <c r="DK80" s="151"/>
      <c r="DL80" s="152"/>
      <c r="DM80" s="151"/>
      <c r="DN80" s="152"/>
      <c r="DO80" s="151"/>
      <c r="DP80" s="152"/>
      <c r="DQ80" s="151"/>
      <c r="DR80" s="152"/>
      <c r="DS80" s="151"/>
      <c r="DT80" s="152"/>
      <c r="DU80" s="151"/>
      <c r="DV80" s="152"/>
      <c r="DW80" s="151"/>
      <c r="DX80" s="152"/>
      <c r="DY80" s="151"/>
      <c r="DZ80" s="152"/>
      <c r="EA80" s="151"/>
      <c r="EB80" s="152"/>
      <c r="EC80" s="151"/>
      <c r="ED80" s="152"/>
      <c r="EE80" s="151"/>
      <c r="EF80" s="152"/>
      <c r="EG80" s="151"/>
      <c r="EH80" s="152"/>
      <c r="EI80" s="151"/>
      <c r="EJ80" s="152"/>
      <c r="EK80" s="151"/>
      <c r="EL80" s="152"/>
      <c r="EM80" s="151"/>
      <c r="EN80" s="152"/>
      <c r="EO80" s="151"/>
      <c r="EP80" s="152"/>
      <c r="EQ80" s="151"/>
      <c r="ER80" s="152"/>
      <c r="ES80" s="151"/>
      <c r="ET80" s="152"/>
      <c r="EU80" s="151"/>
      <c r="EV80" s="152"/>
      <c r="EW80" s="151"/>
      <c r="EX80" s="152"/>
      <c r="EY80" s="151"/>
      <c r="EZ80" s="152"/>
      <c r="FA80" s="151"/>
      <c r="FB80" s="152"/>
      <c r="FC80" s="151"/>
      <c r="FD80" s="152"/>
      <c r="FE80" s="151"/>
      <c r="FF80" s="152"/>
      <c r="FG80" s="151"/>
      <c r="FH80" s="152"/>
      <c r="FI80" s="151"/>
      <c r="FJ80" s="152"/>
      <c r="FK80" s="151"/>
      <c r="FL80" s="152"/>
      <c r="FM80" s="151"/>
      <c r="FN80" s="152"/>
      <c r="FO80" s="151"/>
      <c r="FP80" s="152"/>
      <c r="FQ80" s="151"/>
      <c r="FR80" s="152"/>
      <c r="FS80" s="151"/>
      <c r="FT80" s="152"/>
      <c r="FU80" s="151"/>
      <c r="FV80" s="152"/>
      <c r="FW80" s="151"/>
      <c r="FX80" s="152"/>
      <c r="FY80" s="151"/>
      <c r="FZ80" s="152"/>
      <c r="GA80" s="151"/>
      <c r="GB80" s="152"/>
      <c r="GC80" s="151"/>
      <c r="GD80" s="152"/>
      <c r="GE80" s="151"/>
      <c r="GF80" s="152"/>
      <c r="GG80" s="151"/>
      <c r="GH80" s="152"/>
      <c r="GI80" s="151"/>
      <c r="GJ80" s="152"/>
      <c r="GK80" s="151"/>
      <c r="GL80" s="152"/>
      <c r="GM80" s="151"/>
      <c r="GN80" s="152"/>
      <c r="GO80" s="151"/>
      <c r="GP80" s="152"/>
      <c r="GQ80" s="151"/>
      <c r="GR80" s="152"/>
      <c r="GS80" s="151"/>
      <c r="GT80" s="152"/>
      <c r="GU80" s="151"/>
      <c r="GV80" s="152"/>
      <c r="GW80" s="151"/>
      <c r="GX80" s="152"/>
      <c r="GY80" s="151"/>
      <c r="GZ80" s="152"/>
      <c r="HA80" s="151"/>
      <c r="HB80" s="152"/>
      <c r="HC80" s="151"/>
      <c r="HD80" s="152"/>
      <c r="HE80" s="151"/>
      <c r="HF80" s="152"/>
      <c r="HG80" s="151"/>
      <c r="HH80" s="152"/>
      <c r="HI80" s="151"/>
      <c r="HJ80" s="152"/>
      <c r="HK80" s="151"/>
      <c r="HL80" s="152"/>
      <c r="HM80" s="151"/>
      <c r="HN80" s="152"/>
      <c r="HO80" s="151"/>
      <c r="HP80" s="152"/>
      <c r="HQ80" s="151"/>
      <c r="HR80" s="152"/>
      <c r="HS80" s="151"/>
      <c r="HT80" s="152"/>
      <c r="HU80" s="151"/>
      <c r="HV80" s="152"/>
      <c r="HW80" s="151"/>
      <c r="HX80" s="152"/>
      <c r="HY80" s="151"/>
      <c r="HZ80" s="152"/>
      <c r="IA80" s="151"/>
      <c r="IB80" s="152"/>
      <c r="IC80" s="151"/>
      <c r="ID80" s="152"/>
      <c r="IE80" s="151"/>
      <c r="IF80" s="152"/>
      <c r="IG80" s="151"/>
      <c r="IH80" s="152"/>
      <c r="II80" s="151"/>
      <c r="IJ80" s="152"/>
      <c r="IK80" s="151"/>
      <c r="IL80" s="152"/>
      <c r="IM80" s="151"/>
      <c r="IN80" s="152"/>
      <c r="IO80" s="151"/>
      <c r="IP80" s="152"/>
      <c r="IQ80" s="151"/>
      <c r="IR80" s="152"/>
      <c r="IS80" s="151"/>
      <c r="IT80" s="152"/>
      <c r="IU80" s="151"/>
      <c r="IV80" s="152"/>
      <c r="IW80" s="151"/>
      <c r="IX80" s="152"/>
      <c r="IY80" s="151"/>
      <c r="IZ80" s="152"/>
      <c r="JA80" s="151"/>
      <c r="JB80" s="152"/>
      <c r="JC80" s="151"/>
      <c r="JD80" s="152"/>
      <c r="JE80" s="151"/>
      <c r="JF80" s="152"/>
      <c r="JG80" s="151"/>
      <c r="JH80" s="152"/>
      <c r="JI80" s="151"/>
      <c r="JJ80" s="152"/>
      <c r="JK80" s="151"/>
      <c r="JL80" s="152"/>
      <c r="JM80" s="151"/>
      <c r="JN80" s="152"/>
      <c r="JO80" s="151"/>
      <c r="JP80" s="152"/>
      <c r="JQ80" s="151"/>
      <c r="JR80" s="152"/>
      <c r="JS80" s="151"/>
      <c r="JT80" s="152"/>
      <c r="JU80" s="151"/>
      <c r="JV80" s="152"/>
      <c r="JW80" s="151"/>
      <c r="JX80" s="152"/>
      <c r="JY80" s="151"/>
      <c r="JZ80" s="152"/>
      <c r="KA80" s="151"/>
      <c r="KB80" s="152"/>
      <c r="KC80" s="151"/>
      <c r="KD80" s="152"/>
      <c r="KE80" s="151"/>
      <c r="KF80" s="152"/>
      <c r="KG80" s="151"/>
      <c r="KH80" s="152"/>
      <c r="KI80" s="151"/>
      <c r="KJ80" s="152"/>
      <c r="KK80" s="151"/>
      <c r="KL80" s="152"/>
      <c r="KM80" s="151"/>
      <c r="KN80" s="152"/>
      <c r="KO80" s="151"/>
      <c r="KP80" s="152"/>
      <c r="KQ80" s="151"/>
      <c r="KR80" s="152"/>
      <c r="KS80" s="151"/>
      <c r="KT80" s="152"/>
      <c r="KU80" s="151"/>
      <c r="KV80" s="152"/>
      <c r="KW80" s="151"/>
      <c r="KX80" s="152"/>
      <c r="KY80" s="151"/>
      <c r="KZ80" s="152"/>
      <c r="LA80" s="151"/>
      <c r="LB80" s="152"/>
      <c r="LC80" s="151"/>
      <c r="LD80" s="152"/>
      <c r="LE80" s="151"/>
      <c r="LF80" s="152"/>
      <c r="LG80" s="151"/>
      <c r="LH80" s="152"/>
      <c r="LI80" s="151"/>
      <c r="LJ80" s="152"/>
      <c r="LK80" s="151"/>
      <c r="LL80" s="152"/>
      <c r="LM80" s="151"/>
      <c r="LN80" s="152"/>
      <c r="LO80" s="151"/>
      <c r="LP80" s="152"/>
      <c r="LQ80" s="151"/>
      <c r="LR80" s="152"/>
      <c r="LS80" s="151"/>
      <c r="LT80" s="152"/>
      <c r="LU80" s="151"/>
      <c r="LV80" s="152"/>
      <c r="LW80" s="151"/>
      <c r="LX80" s="152"/>
      <c r="LY80" s="151"/>
      <c r="LZ80" s="152"/>
      <c r="MA80" s="151"/>
      <c r="MB80" s="152"/>
      <c r="MC80" s="151"/>
      <c r="MD80" s="152"/>
      <c r="ME80" s="151"/>
      <c r="MF80" s="152"/>
      <c r="MG80" s="151"/>
      <c r="MH80" s="152"/>
      <c r="MI80" s="151"/>
      <c r="MJ80" s="152"/>
      <c r="MK80" s="151"/>
      <c r="ML80" s="152"/>
      <c r="MM80" s="151"/>
      <c r="MN80" s="152"/>
      <c r="MO80" s="151"/>
      <c r="MP80" s="152"/>
      <c r="MQ80" s="151"/>
      <c r="MR80" s="152"/>
      <c r="MS80" s="151"/>
      <c r="MT80" s="152"/>
      <c r="MU80" s="151"/>
      <c r="MV80" s="152"/>
      <c r="MW80" s="151"/>
      <c r="MX80" s="152"/>
      <c r="MY80" s="151"/>
      <c r="MZ80" s="152"/>
      <c r="NA80" s="151"/>
      <c r="NB80" s="152"/>
      <c r="NC80" s="151"/>
      <c r="ND80" s="152"/>
      <c r="NE80" s="151"/>
      <c r="NF80" s="152"/>
      <c r="NG80" s="151"/>
      <c r="NH80" s="152"/>
      <c r="NI80" s="151"/>
      <c r="NJ80" s="152"/>
      <c r="NK80" s="151"/>
      <c r="NL80" s="152"/>
      <c r="NM80" s="151"/>
      <c r="NN80" s="152"/>
      <c r="NO80" s="151"/>
      <c r="NP80" s="152"/>
      <c r="NQ80" s="151"/>
      <c r="NR80" s="152"/>
      <c r="NS80" s="151"/>
      <c r="NT80" s="152"/>
      <c r="NU80" s="151"/>
      <c r="NV80" s="152"/>
      <c r="NW80" s="151"/>
      <c r="NX80" s="152"/>
      <c r="NY80" s="151"/>
      <c r="NZ80" s="152"/>
      <c r="OA80" s="151"/>
      <c r="OB80" s="152"/>
      <c r="OC80" s="151"/>
      <c r="OD80" s="152"/>
      <c r="OE80" s="151"/>
      <c r="OF80" s="152"/>
      <c r="OG80" s="151"/>
      <c r="OH80" s="152"/>
      <c r="OI80" s="151"/>
      <c r="OJ80" s="152"/>
      <c r="OK80" s="151"/>
      <c r="OL80" s="152"/>
      <c r="OM80" s="151"/>
      <c r="ON80" s="152"/>
      <c r="OO80" s="151"/>
      <c r="OP80" s="152"/>
      <c r="OQ80" s="151"/>
      <c r="OR80" s="152"/>
      <c r="OS80" s="151"/>
      <c r="OT80" s="152"/>
      <c r="OU80" s="151"/>
      <c r="OV80" s="152"/>
      <c r="OW80" s="151"/>
      <c r="OX80" s="152"/>
      <c r="OY80" s="151"/>
      <c r="OZ80" s="152"/>
      <c r="PA80" s="151"/>
      <c r="PB80" s="152"/>
      <c r="PC80" s="151"/>
      <c r="PD80" s="152"/>
      <c r="PE80" s="151"/>
      <c r="PF80" s="152"/>
      <c r="PG80" s="151"/>
      <c r="PH80" s="152"/>
      <c r="PI80" s="151"/>
      <c r="PJ80" s="152"/>
      <c r="PK80" s="151"/>
      <c r="PL80" s="152"/>
      <c r="PM80" s="151"/>
      <c r="PN80" s="152"/>
      <c r="PO80" s="151"/>
      <c r="PP80" s="152"/>
      <c r="PQ80" s="151"/>
      <c r="PR80" s="152"/>
      <c r="PS80" s="151"/>
      <c r="PT80" s="152"/>
      <c r="PU80" s="151"/>
      <c r="PV80" s="152"/>
      <c r="PW80" s="151"/>
      <c r="PX80" s="152"/>
      <c r="PY80" s="151"/>
      <c r="PZ80" s="152"/>
      <c r="QA80" s="151"/>
      <c r="QB80" s="152"/>
      <c r="QC80" s="151"/>
      <c r="QD80" s="152"/>
      <c r="QE80" s="151"/>
      <c r="QF80" s="152"/>
      <c r="QG80" s="151"/>
      <c r="QH80" s="152"/>
      <c r="QI80" s="151"/>
      <c r="QJ80" s="152"/>
      <c r="QK80" s="151"/>
      <c r="QL80" s="152"/>
      <c r="QM80" s="151"/>
      <c r="QN80" s="152"/>
      <c r="QO80" s="151"/>
      <c r="QP80" s="152"/>
      <c r="QQ80" s="151"/>
      <c r="QR80" s="152"/>
      <c r="QS80" s="151"/>
      <c r="QT80" s="152"/>
      <c r="QU80" s="151"/>
      <c r="QV80" s="152"/>
      <c r="QW80" s="151"/>
      <c r="QX80" s="152"/>
      <c r="QY80" s="151"/>
      <c r="QZ80" s="152"/>
      <c r="RA80" s="151"/>
      <c r="RB80" s="152"/>
      <c r="RC80" s="151"/>
      <c r="RD80" s="152"/>
      <c r="RE80" s="151"/>
      <c r="RF80" s="152"/>
      <c r="RG80" s="151"/>
      <c r="RH80" s="152"/>
      <c r="RI80" s="151"/>
      <c r="RJ80" s="152"/>
      <c r="RK80" s="151"/>
      <c r="RL80" s="152"/>
      <c r="RM80" s="151"/>
      <c r="RN80" s="152"/>
      <c r="RO80" s="151"/>
      <c r="RP80" s="152"/>
      <c r="RQ80" s="151"/>
      <c r="RR80" s="152"/>
      <c r="RS80" s="151"/>
      <c r="RT80" s="152"/>
      <c r="RU80" s="151"/>
      <c r="RV80" s="152"/>
      <c r="RW80" s="151"/>
      <c r="RX80" s="152"/>
      <c r="RY80" s="151"/>
      <c r="RZ80" s="152"/>
      <c r="SA80" s="151"/>
      <c r="SB80" s="152"/>
      <c r="SC80" s="151"/>
      <c r="SD80" s="152"/>
      <c r="SE80" s="151"/>
      <c r="SF80" s="152"/>
      <c r="SG80" s="151"/>
      <c r="SH80" s="152"/>
      <c r="SI80" s="151"/>
      <c r="SJ80" s="152"/>
      <c r="SK80" s="151"/>
      <c r="SL80" s="152"/>
      <c r="SM80" s="151"/>
      <c r="SN80" s="152"/>
      <c r="SO80" s="151"/>
      <c r="SP80" s="152"/>
      <c r="SQ80" s="151"/>
      <c r="SR80" s="152"/>
      <c r="SS80" s="151"/>
      <c r="ST80" s="152"/>
      <c r="SU80" s="151"/>
      <c r="SV80" s="152"/>
      <c r="SW80" s="151"/>
      <c r="SX80" s="152"/>
      <c r="SY80" s="151"/>
      <c r="SZ80" s="152"/>
      <c r="TA80" s="151"/>
      <c r="TB80" s="152"/>
      <c r="TC80" s="151"/>
      <c r="TD80" s="152"/>
      <c r="TE80" s="151"/>
      <c r="TF80" s="152"/>
      <c r="TG80" s="151"/>
      <c r="TH80" s="152"/>
      <c r="TI80" s="151"/>
      <c r="TJ80" s="152"/>
      <c r="TK80" s="151"/>
      <c r="TL80" s="152"/>
      <c r="TM80" s="151"/>
      <c r="TN80" s="152"/>
      <c r="TO80" s="151"/>
      <c r="TP80" s="152"/>
      <c r="TQ80" s="151"/>
      <c r="TR80" s="152"/>
      <c r="TS80" s="151"/>
      <c r="TT80" s="152"/>
      <c r="TU80" s="151"/>
      <c r="TV80" s="152"/>
      <c r="TW80" s="151"/>
      <c r="TX80" s="152"/>
      <c r="TY80" s="151"/>
      <c r="TZ80" s="152"/>
      <c r="UA80" s="151"/>
      <c r="UB80" s="152"/>
      <c r="UC80" s="151"/>
      <c r="UD80" s="152"/>
      <c r="UE80" s="151"/>
      <c r="UF80" s="152"/>
      <c r="UG80" s="151"/>
      <c r="UH80" s="152"/>
      <c r="UI80" s="151"/>
      <c r="UJ80" s="152"/>
      <c r="UK80" s="151"/>
      <c r="UL80" s="152"/>
      <c r="UM80" s="151"/>
      <c r="UN80" s="152"/>
      <c r="UO80" s="151"/>
      <c r="UP80" s="152"/>
      <c r="UQ80" s="151"/>
      <c r="UR80" s="152"/>
      <c r="US80" s="151"/>
      <c r="UT80" s="152"/>
      <c r="UU80" s="151"/>
      <c r="UV80" s="152"/>
      <c r="UW80" s="151"/>
      <c r="UX80" s="152"/>
      <c r="UY80" s="151"/>
      <c r="UZ80" s="152"/>
      <c r="VA80" s="151"/>
      <c r="VB80" s="152"/>
      <c r="VC80" s="151"/>
      <c r="VD80" s="152"/>
      <c r="VE80" s="151"/>
      <c r="VF80" s="152"/>
      <c r="VG80" s="151"/>
      <c r="VH80" s="152"/>
      <c r="VI80" s="151"/>
      <c r="VJ80" s="152"/>
      <c r="VK80" s="151"/>
      <c r="VL80" s="152"/>
      <c r="VM80" s="151"/>
      <c r="VN80" s="152"/>
      <c r="VO80" s="151"/>
      <c r="VP80" s="152"/>
      <c r="VQ80" s="151"/>
      <c r="VR80" s="152"/>
      <c r="VS80" s="151"/>
      <c r="VT80" s="152"/>
      <c r="VU80" s="151"/>
      <c r="VV80" s="152"/>
      <c r="VW80" s="151"/>
      <c r="VX80" s="152"/>
      <c r="VY80" s="151"/>
      <c r="VZ80" s="152"/>
      <c r="WA80" s="151"/>
      <c r="WB80" s="152"/>
      <c r="WC80" s="151"/>
      <c r="WD80" s="152"/>
      <c r="WE80" s="151"/>
      <c r="WF80" s="152"/>
      <c r="WG80" s="151"/>
      <c r="WH80" s="152"/>
      <c r="WI80" s="151"/>
      <c r="WJ80" s="152"/>
      <c r="WK80" s="151"/>
      <c r="WL80" s="152"/>
      <c r="WM80" s="151"/>
      <c r="WN80" s="152"/>
      <c r="WO80" s="151"/>
      <c r="WP80" s="152"/>
      <c r="WQ80" s="151"/>
      <c r="WR80" s="152"/>
      <c r="WS80" s="151"/>
      <c r="WT80" s="152"/>
      <c r="WU80" s="151"/>
      <c r="WV80" s="152"/>
      <c r="WW80" s="151"/>
      <c r="WX80" s="152"/>
      <c r="WY80" s="151"/>
      <c r="WZ80" s="152"/>
      <c r="XA80" s="151"/>
      <c r="XB80" s="152"/>
      <c r="XC80" s="151"/>
      <c r="XD80" s="152"/>
      <c r="XE80" s="151"/>
      <c r="XF80" s="152"/>
      <c r="XG80" s="151"/>
      <c r="XH80" s="152"/>
      <c r="XI80" s="151"/>
      <c r="XJ80" s="152"/>
      <c r="XK80" s="151"/>
      <c r="XL80" s="152"/>
      <c r="XM80" s="151"/>
      <c r="XN80" s="152"/>
      <c r="XO80" s="151"/>
      <c r="XP80" s="152"/>
      <c r="XQ80" s="151"/>
      <c r="XR80" s="152"/>
      <c r="XS80" s="151"/>
      <c r="XT80" s="152"/>
      <c r="XU80" s="151"/>
      <c r="XV80" s="152"/>
      <c r="XW80" s="151"/>
      <c r="XX80" s="152"/>
      <c r="XY80" s="151"/>
      <c r="XZ80" s="152"/>
      <c r="YA80" s="151"/>
      <c r="YB80" s="152"/>
      <c r="YC80" s="151"/>
      <c r="YD80" s="152"/>
      <c r="YE80" s="151"/>
      <c r="YF80" s="152"/>
      <c r="YG80" s="151"/>
      <c r="YH80" s="152"/>
      <c r="YI80" s="151"/>
    </row>
    <row r="81" spans="1:659" x14ac:dyDescent="0.25">
      <c r="A81" s="186" t="str">
        <f>IF(INFO_VEHICULES!H40="","",INFO_VEHICULES!H40)</f>
        <v>USS</v>
      </c>
      <c r="B81" s="187">
        <f>IF(INFO_VEHICULES!B40="","",INFO_VEHICULES!B40)</f>
        <v>806002</v>
      </c>
      <c r="C81" s="187" t="str">
        <f>IF(INFO_VEHICULES!C40="","",INFO_VEHICULES!C40)</f>
        <v>AL-328-JP</v>
      </c>
      <c r="D81" s="189" t="str">
        <f>IF(INFO_VEHICULES!E40="","",INFO_VEHICULES!E40)</f>
        <v>FAST STARTER</v>
      </c>
      <c r="E81" s="191">
        <f>IF(INFO_VEHICULES!C40="","",IF(INFO_VEHICULES!D40="","non rensiegner",INFO_VEHICULES!D40))</f>
        <v>60</v>
      </c>
      <c r="F81" s="152"/>
      <c r="G81" s="151" t="str">
        <f>IF([2]BD!AD78=1,VLOOKUP(CONCATENATE(F79,[2]INFO_VEHICULES!A77),[2]BD!AA78:AB10076,2),"")</f>
        <v/>
      </c>
      <c r="H81" s="152"/>
      <c r="I81" s="151"/>
      <c r="J81" s="152"/>
      <c r="K81" s="151"/>
      <c r="L81" s="152"/>
      <c r="M81" s="151"/>
      <c r="N81" s="152"/>
      <c r="O81" s="151"/>
      <c r="P81" s="152"/>
      <c r="Q81" s="151"/>
      <c r="R81" s="152"/>
      <c r="S81" s="151"/>
      <c r="T81" s="152"/>
      <c r="U81" s="151"/>
      <c r="V81" s="152"/>
      <c r="W81" s="151"/>
      <c r="X81" s="152"/>
      <c r="Y81" s="151"/>
      <c r="Z81" s="152"/>
      <c r="AA81" s="151"/>
      <c r="AB81" s="152"/>
      <c r="AC81" s="151"/>
      <c r="AD81" s="152"/>
      <c r="AE81" s="151"/>
      <c r="AF81" s="152"/>
      <c r="AG81" s="151"/>
      <c r="AH81" s="152"/>
      <c r="AI81" s="151"/>
      <c r="AJ81" s="152"/>
      <c r="AK81" s="151"/>
      <c r="AL81" s="152"/>
      <c r="AM81" s="151"/>
      <c r="AN81" s="152"/>
      <c r="AO81" s="151"/>
      <c r="AP81" s="152"/>
      <c r="AQ81" s="151"/>
      <c r="AR81" s="152"/>
      <c r="AS81" s="151"/>
      <c r="AT81" s="152"/>
      <c r="AU81" s="151"/>
      <c r="AV81" s="152"/>
      <c r="AW81" s="151"/>
      <c r="AX81" s="152"/>
      <c r="AY81" s="151"/>
      <c r="AZ81" s="152"/>
      <c r="BA81" s="151"/>
      <c r="BB81" s="152"/>
      <c r="BC81" s="151"/>
      <c r="BD81" s="152"/>
      <c r="BE81" s="151"/>
      <c r="BF81" s="152"/>
      <c r="BG81" s="151"/>
      <c r="BH81" s="152"/>
      <c r="BI81" s="151"/>
      <c r="BJ81" s="152"/>
      <c r="BK81" s="151"/>
      <c r="BL81" s="152"/>
      <c r="BM81" s="151"/>
      <c r="BN81" s="152"/>
      <c r="BO81" s="151"/>
      <c r="BP81" s="152"/>
      <c r="BQ81" s="151"/>
      <c r="BR81" s="152"/>
      <c r="BS81" s="151"/>
      <c r="BT81" s="152"/>
      <c r="BU81" s="151"/>
      <c r="BV81" s="152"/>
      <c r="BW81" s="151"/>
      <c r="BX81" s="152"/>
      <c r="BY81" s="151"/>
      <c r="BZ81" s="152"/>
      <c r="CA81" s="151"/>
      <c r="CB81" s="152"/>
      <c r="CC81" s="151"/>
      <c r="CD81" s="152"/>
      <c r="CE81" s="151"/>
      <c r="CF81" s="152"/>
      <c r="CG81" s="151"/>
      <c r="CH81" s="152"/>
      <c r="CI81" s="151"/>
      <c r="CJ81" s="152"/>
      <c r="CK81" s="151"/>
      <c r="CL81" s="152"/>
      <c r="CM81" s="151"/>
      <c r="CN81" s="152"/>
      <c r="CO81" s="151"/>
      <c r="CP81" s="152"/>
      <c r="CQ81" s="151"/>
      <c r="CR81" s="152"/>
      <c r="CS81" s="151"/>
      <c r="CT81" s="152"/>
      <c r="CU81" s="151"/>
      <c r="CV81" s="152"/>
      <c r="CW81" s="151"/>
      <c r="CX81" s="152"/>
      <c r="CY81" s="151"/>
      <c r="CZ81" s="152"/>
      <c r="DA81" s="151"/>
      <c r="DB81" s="152"/>
      <c r="DC81" s="151"/>
      <c r="DD81" s="152"/>
      <c r="DE81" s="151"/>
      <c r="DF81" s="152"/>
      <c r="DG81" s="151"/>
      <c r="DH81" s="152"/>
      <c r="DI81" s="151"/>
      <c r="DJ81" s="152"/>
      <c r="DK81" s="151"/>
      <c r="DL81" s="152"/>
      <c r="DM81" s="151"/>
      <c r="DN81" s="152"/>
      <c r="DO81" s="151"/>
      <c r="DP81" s="152"/>
      <c r="DQ81" s="151"/>
      <c r="DR81" s="152"/>
      <c r="DS81" s="151"/>
      <c r="DT81" s="152"/>
      <c r="DU81" s="151"/>
      <c r="DV81" s="152"/>
      <c r="DW81" s="151"/>
      <c r="DX81" s="152"/>
      <c r="DY81" s="151"/>
      <c r="DZ81" s="152"/>
      <c r="EA81" s="151"/>
      <c r="EB81" s="152"/>
      <c r="EC81" s="151"/>
      <c r="ED81" s="152"/>
      <c r="EE81" s="151"/>
      <c r="EF81" s="152"/>
      <c r="EG81" s="151"/>
      <c r="EH81" s="152"/>
      <c r="EI81" s="151"/>
      <c r="EJ81" s="152"/>
      <c r="EK81" s="151"/>
      <c r="EL81" s="152"/>
      <c r="EM81" s="151"/>
      <c r="EN81" s="152"/>
      <c r="EO81" s="151"/>
      <c r="EP81" s="152"/>
      <c r="EQ81" s="151"/>
      <c r="ER81" s="152"/>
      <c r="ES81" s="151"/>
      <c r="ET81" s="152"/>
      <c r="EU81" s="151"/>
      <c r="EV81" s="152"/>
      <c r="EW81" s="151"/>
      <c r="EX81" s="152"/>
      <c r="EY81" s="151"/>
      <c r="EZ81" s="152"/>
      <c r="FA81" s="151"/>
      <c r="FB81" s="152"/>
      <c r="FC81" s="151"/>
      <c r="FD81" s="152"/>
      <c r="FE81" s="151"/>
      <c r="FF81" s="152"/>
      <c r="FG81" s="151"/>
      <c r="FH81" s="152"/>
      <c r="FI81" s="151"/>
      <c r="FJ81" s="152"/>
      <c r="FK81" s="151"/>
      <c r="FL81" s="152"/>
      <c r="FM81" s="151"/>
      <c r="FN81" s="152"/>
      <c r="FO81" s="151"/>
      <c r="FP81" s="152"/>
      <c r="FQ81" s="151"/>
      <c r="FR81" s="152"/>
      <c r="FS81" s="151"/>
      <c r="FT81" s="152"/>
      <c r="FU81" s="151"/>
      <c r="FV81" s="152"/>
      <c r="FW81" s="151"/>
      <c r="FX81" s="152"/>
      <c r="FY81" s="151"/>
      <c r="FZ81" s="152"/>
      <c r="GA81" s="151"/>
      <c r="GB81" s="152"/>
      <c r="GC81" s="151"/>
      <c r="GD81" s="152"/>
      <c r="GE81" s="151"/>
      <c r="GF81" s="152"/>
      <c r="GG81" s="151"/>
      <c r="GH81" s="152"/>
      <c r="GI81" s="151"/>
      <c r="GJ81" s="152"/>
      <c r="GK81" s="151"/>
      <c r="GL81" s="152"/>
      <c r="GM81" s="151"/>
      <c r="GN81" s="152"/>
      <c r="GO81" s="151"/>
      <c r="GP81" s="152"/>
      <c r="GQ81" s="151"/>
      <c r="GR81" s="152"/>
      <c r="GS81" s="151"/>
      <c r="GT81" s="152"/>
      <c r="GU81" s="151"/>
      <c r="GV81" s="152"/>
      <c r="GW81" s="151"/>
      <c r="GX81" s="152"/>
      <c r="GY81" s="151"/>
      <c r="GZ81" s="152"/>
      <c r="HA81" s="151"/>
      <c r="HB81" s="152"/>
      <c r="HC81" s="151"/>
      <c r="HD81" s="152"/>
      <c r="HE81" s="151"/>
      <c r="HF81" s="152"/>
      <c r="HG81" s="151"/>
      <c r="HH81" s="152"/>
      <c r="HI81" s="151"/>
      <c r="HJ81" s="152"/>
      <c r="HK81" s="151"/>
      <c r="HL81" s="152"/>
      <c r="HM81" s="151"/>
      <c r="HN81" s="152"/>
      <c r="HO81" s="151"/>
      <c r="HP81" s="152"/>
      <c r="HQ81" s="151"/>
      <c r="HR81" s="152"/>
      <c r="HS81" s="151"/>
      <c r="HT81" s="152"/>
      <c r="HU81" s="151"/>
      <c r="HV81" s="152"/>
      <c r="HW81" s="151"/>
      <c r="HX81" s="152"/>
      <c r="HY81" s="151"/>
      <c r="HZ81" s="152"/>
      <c r="IA81" s="151"/>
      <c r="IB81" s="152"/>
      <c r="IC81" s="151"/>
      <c r="ID81" s="152"/>
      <c r="IE81" s="151"/>
      <c r="IF81" s="152"/>
      <c r="IG81" s="151"/>
      <c r="IH81" s="152"/>
      <c r="II81" s="151"/>
      <c r="IJ81" s="152"/>
      <c r="IK81" s="151"/>
      <c r="IL81" s="152"/>
      <c r="IM81" s="151"/>
      <c r="IN81" s="152"/>
      <c r="IO81" s="151"/>
      <c r="IP81" s="152"/>
      <c r="IQ81" s="151"/>
      <c r="IR81" s="152"/>
      <c r="IS81" s="151"/>
      <c r="IT81" s="152"/>
      <c r="IU81" s="151"/>
      <c r="IV81" s="152"/>
      <c r="IW81" s="151"/>
      <c r="IX81" s="152"/>
      <c r="IY81" s="151"/>
      <c r="IZ81" s="152"/>
      <c r="JA81" s="151"/>
      <c r="JB81" s="152"/>
      <c r="JC81" s="151"/>
      <c r="JD81" s="152"/>
      <c r="JE81" s="151"/>
      <c r="JF81" s="152"/>
      <c r="JG81" s="151"/>
      <c r="JH81" s="152"/>
      <c r="JI81" s="151"/>
      <c r="JJ81" s="152"/>
      <c r="JK81" s="151"/>
      <c r="JL81" s="152"/>
      <c r="JM81" s="151"/>
      <c r="JN81" s="152"/>
      <c r="JO81" s="151"/>
      <c r="JP81" s="152"/>
      <c r="JQ81" s="151"/>
      <c r="JR81" s="152"/>
      <c r="JS81" s="151"/>
      <c r="JT81" s="152"/>
      <c r="JU81" s="151"/>
      <c r="JV81" s="152"/>
      <c r="JW81" s="151"/>
      <c r="JX81" s="152"/>
      <c r="JY81" s="151"/>
      <c r="JZ81" s="152"/>
      <c r="KA81" s="151"/>
      <c r="KB81" s="152"/>
      <c r="KC81" s="151"/>
      <c r="KD81" s="152"/>
      <c r="KE81" s="151"/>
      <c r="KF81" s="152"/>
      <c r="KG81" s="151"/>
      <c r="KH81" s="152"/>
      <c r="KI81" s="151"/>
      <c r="KJ81" s="152"/>
      <c r="KK81" s="151"/>
      <c r="KL81" s="152"/>
      <c r="KM81" s="151"/>
      <c r="KN81" s="152"/>
      <c r="KO81" s="151"/>
      <c r="KP81" s="152"/>
      <c r="KQ81" s="151"/>
      <c r="KR81" s="152"/>
      <c r="KS81" s="151"/>
      <c r="KT81" s="152"/>
      <c r="KU81" s="151"/>
      <c r="KV81" s="152"/>
      <c r="KW81" s="151"/>
      <c r="KX81" s="152"/>
      <c r="KY81" s="151"/>
      <c r="KZ81" s="152"/>
      <c r="LA81" s="151"/>
      <c r="LB81" s="152"/>
      <c r="LC81" s="151"/>
      <c r="LD81" s="152"/>
      <c r="LE81" s="151"/>
      <c r="LF81" s="152"/>
      <c r="LG81" s="151"/>
      <c r="LH81" s="152"/>
      <c r="LI81" s="151"/>
      <c r="LJ81" s="152"/>
      <c r="LK81" s="151"/>
      <c r="LL81" s="152"/>
      <c r="LM81" s="151"/>
      <c r="LN81" s="152"/>
      <c r="LO81" s="151"/>
      <c r="LP81" s="152"/>
      <c r="LQ81" s="151"/>
      <c r="LR81" s="152"/>
      <c r="LS81" s="151"/>
      <c r="LT81" s="152"/>
      <c r="LU81" s="151"/>
      <c r="LV81" s="152"/>
      <c r="LW81" s="151"/>
      <c r="LX81" s="152"/>
      <c r="LY81" s="151"/>
      <c r="LZ81" s="152"/>
      <c r="MA81" s="151"/>
      <c r="MB81" s="152"/>
      <c r="MC81" s="151"/>
      <c r="MD81" s="152"/>
      <c r="ME81" s="151"/>
      <c r="MF81" s="152"/>
      <c r="MG81" s="151"/>
      <c r="MH81" s="152"/>
      <c r="MI81" s="151"/>
      <c r="MJ81" s="152"/>
      <c r="MK81" s="151"/>
      <c r="ML81" s="152"/>
      <c r="MM81" s="151"/>
      <c r="MN81" s="152"/>
      <c r="MO81" s="151"/>
      <c r="MP81" s="152"/>
      <c r="MQ81" s="151"/>
      <c r="MR81" s="152"/>
      <c r="MS81" s="151"/>
      <c r="MT81" s="152"/>
      <c r="MU81" s="151"/>
      <c r="MV81" s="152"/>
      <c r="MW81" s="151"/>
      <c r="MX81" s="152"/>
      <c r="MY81" s="151"/>
      <c r="MZ81" s="152"/>
      <c r="NA81" s="151"/>
      <c r="NB81" s="152"/>
      <c r="NC81" s="151"/>
      <c r="ND81" s="152"/>
      <c r="NE81" s="151"/>
      <c r="NF81" s="152"/>
      <c r="NG81" s="151"/>
      <c r="NH81" s="152"/>
      <c r="NI81" s="151"/>
      <c r="NJ81" s="152"/>
      <c r="NK81" s="151"/>
      <c r="NL81" s="152"/>
      <c r="NM81" s="151"/>
      <c r="NN81" s="152"/>
      <c r="NO81" s="151"/>
      <c r="NP81" s="152"/>
      <c r="NQ81" s="151"/>
      <c r="NR81" s="152"/>
      <c r="NS81" s="151"/>
      <c r="NT81" s="152"/>
      <c r="NU81" s="151"/>
      <c r="NV81" s="152"/>
      <c r="NW81" s="151"/>
      <c r="NX81" s="152"/>
      <c r="NY81" s="151"/>
      <c r="NZ81" s="152"/>
      <c r="OA81" s="151"/>
      <c r="OB81" s="152"/>
      <c r="OC81" s="151"/>
      <c r="OD81" s="152"/>
      <c r="OE81" s="151"/>
      <c r="OF81" s="152"/>
      <c r="OG81" s="151"/>
      <c r="OH81" s="152"/>
      <c r="OI81" s="151"/>
      <c r="OJ81" s="152"/>
      <c r="OK81" s="151"/>
      <c r="OL81" s="152"/>
      <c r="OM81" s="151"/>
      <c r="ON81" s="152"/>
      <c r="OO81" s="151"/>
      <c r="OP81" s="152"/>
      <c r="OQ81" s="151"/>
      <c r="OR81" s="152"/>
      <c r="OS81" s="151"/>
      <c r="OT81" s="152"/>
      <c r="OU81" s="151"/>
      <c r="OV81" s="152"/>
      <c r="OW81" s="151"/>
      <c r="OX81" s="152"/>
      <c r="OY81" s="151"/>
      <c r="OZ81" s="152"/>
      <c r="PA81" s="151"/>
      <c r="PB81" s="152"/>
      <c r="PC81" s="151"/>
      <c r="PD81" s="152"/>
      <c r="PE81" s="151"/>
      <c r="PF81" s="152"/>
      <c r="PG81" s="151"/>
      <c r="PH81" s="152"/>
      <c r="PI81" s="151"/>
      <c r="PJ81" s="152"/>
      <c r="PK81" s="151"/>
      <c r="PL81" s="152"/>
      <c r="PM81" s="151"/>
      <c r="PN81" s="152"/>
      <c r="PO81" s="151"/>
      <c r="PP81" s="152"/>
      <c r="PQ81" s="151"/>
      <c r="PR81" s="152"/>
      <c r="PS81" s="151"/>
      <c r="PT81" s="152"/>
      <c r="PU81" s="151"/>
      <c r="PV81" s="152"/>
      <c r="PW81" s="151"/>
      <c r="PX81" s="152"/>
      <c r="PY81" s="151"/>
      <c r="PZ81" s="152"/>
      <c r="QA81" s="151"/>
      <c r="QB81" s="152"/>
      <c r="QC81" s="151"/>
      <c r="QD81" s="152"/>
      <c r="QE81" s="151"/>
      <c r="QF81" s="152"/>
      <c r="QG81" s="151"/>
      <c r="QH81" s="152"/>
      <c r="QI81" s="151"/>
      <c r="QJ81" s="152"/>
      <c r="QK81" s="151"/>
      <c r="QL81" s="152"/>
      <c r="QM81" s="151"/>
      <c r="QN81" s="152"/>
      <c r="QO81" s="151"/>
      <c r="QP81" s="152"/>
      <c r="QQ81" s="151"/>
      <c r="QR81" s="152"/>
      <c r="QS81" s="151"/>
      <c r="QT81" s="152"/>
      <c r="QU81" s="151"/>
      <c r="QV81" s="152"/>
      <c r="QW81" s="151"/>
      <c r="QX81" s="152"/>
      <c r="QY81" s="151"/>
      <c r="QZ81" s="152"/>
      <c r="RA81" s="151"/>
      <c r="RB81" s="152"/>
      <c r="RC81" s="151"/>
      <c r="RD81" s="152"/>
      <c r="RE81" s="151"/>
      <c r="RF81" s="152"/>
      <c r="RG81" s="151"/>
      <c r="RH81" s="152"/>
      <c r="RI81" s="151"/>
      <c r="RJ81" s="152"/>
      <c r="RK81" s="151"/>
      <c r="RL81" s="152"/>
      <c r="RM81" s="151"/>
      <c r="RN81" s="152"/>
      <c r="RO81" s="151"/>
      <c r="RP81" s="152"/>
      <c r="RQ81" s="151"/>
      <c r="RR81" s="152"/>
      <c r="RS81" s="151"/>
      <c r="RT81" s="152"/>
      <c r="RU81" s="151"/>
      <c r="RV81" s="152"/>
      <c r="RW81" s="151"/>
      <c r="RX81" s="152"/>
      <c r="RY81" s="151"/>
      <c r="RZ81" s="152"/>
      <c r="SA81" s="151"/>
      <c r="SB81" s="152"/>
      <c r="SC81" s="151"/>
      <c r="SD81" s="152"/>
      <c r="SE81" s="151"/>
      <c r="SF81" s="152"/>
      <c r="SG81" s="151"/>
      <c r="SH81" s="152"/>
      <c r="SI81" s="151"/>
      <c r="SJ81" s="152"/>
      <c r="SK81" s="151"/>
      <c r="SL81" s="152"/>
      <c r="SM81" s="151"/>
      <c r="SN81" s="152"/>
      <c r="SO81" s="151"/>
      <c r="SP81" s="152"/>
      <c r="SQ81" s="151"/>
      <c r="SR81" s="152"/>
      <c r="SS81" s="151"/>
      <c r="ST81" s="152"/>
      <c r="SU81" s="151"/>
      <c r="SV81" s="152"/>
      <c r="SW81" s="151"/>
      <c r="SX81" s="152"/>
      <c r="SY81" s="151"/>
      <c r="SZ81" s="152"/>
      <c r="TA81" s="151"/>
      <c r="TB81" s="152"/>
      <c r="TC81" s="151"/>
      <c r="TD81" s="152"/>
      <c r="TE81" s="151"/>
      <c r="TF81" s="152"/>
      <c r="TG81" s="151"/>
      <c r="TH81" s="152"/>
      <c r="TI81" s="151"/>
      <c r="TJ81" s="152"/>
      <c r="TK81" s="151"/>
      <c r="TL81" s="152"/>
      <c r="TM81" s="151"/>
      <c r="TN81" s="152"/>
      <c r="TO81" s="151"/>
      <c r="TP81" s="152"/>
      <c r="TQ81" s="151"/>
      <c r="TR81" s="152"/>
      <c r="TS81" s="151"/>
      <c r="TT81" s="152"/>
      <c r="TU81" s="151"/>
      <c r="TV81" s="152"/>
      <c r="TW81" s="151"/>
      <c r="TX81" s="152"/>
      <c r="TY81" s="151"/>
      <c r="TZ81" s="152"/>
      <c r="UA81" s="151"/>
      <c r="UB81" s="152"/>
      <c r="UC81" s="151"/>
      <c r="UD81" s="152"/>
      <c r="UE81" s="151"/>
      <c r="UF81" s="152"/>
      <c r="UG81" s="151"/>
      <c r="UH81" s="152"/>
      <c r="UI81" s="151"/>
      <c r="UJ81" s="152"/>
      <c r="UK81" s="151"/>
      <c r="UL81" s="152"/>
      <c r="UM81" s="151"/>
      <c r="UN81" s="152"/>
      <c r="UO81" s="151"/>
      <c r="UP81" s="152"/>
      <c r="UQ81" s="151"/>
      <c r="UR81" s="152"/>
      <c r="US81" s="151"/>
      <c r="UT81" s="152"/>
      <c r="UU81" s="151"/>
      <c r="UV81" s="152"/>
      <c r="UW81" s="151"/>
      <c r="UX81" s="152"/>
      <c r="UY81" s="151"/>
      <c r="UZ81" s="152"/>
      <c r="VA81" s="151"/>
      <c r="VB81" s="152"/>
      <c r="VC81" s="151"/>
      <c r="VD81" s="152"/>
      <c r="VE81" s="151"/>
      <c r="VF81" s="152"/>
      <c r="VG81" s="151"/>
      <c r="VH81" s="152"/>
      <c r="VI81" s="151"/>
      <c r="VJ81" s="152"/>
      <c r="VK81" s="151"/>
      <c r="VL81" s="152"/>
      <c r="VM81" s="151"/>
      <c r="VN81" s="152"/>
      <c r="VO81" s="151"/>
      <c r="VP81" s="152"/>
      <c r="VQ81" s="151"/>
      <c r="VR81" s="152"/>
      <c r="VS81" s="151"/>
      <c r="VT81" s="152"/>
      <c r="VU81" s="151"/>
      <c r="VV81" s="152"/>
      <c r="VW81" s="151"/>
      <c r="VX81" s="152"/>
      <c r="VY81" s="151"/>
      <c r="VZ81" s="152"/>
      <c r="WA81" s="151"/>
      <c r="WB81" s="152"/>
      <c r="WC81" s="151"/>
      <c r="WD81" s="152"/>
      <c r="WE81" s="151"/>
      <c r="WF81" s="152"/>
      <c r="WG81" s="151"/>
      <c r="WH81" s="152"/>
      <c r="WI81" s="151"/>
      <c r="WJ81" s="152"/>
      <c r="WK81" s="151"/>
      <c r="WL81" s="152"/>
      <c r="WM81" s="164"/>
      <c r="WN81" s="165"/>
      <c r="WO81" s="164"/>
      <c r="WP81" s="165"/>
      <c r="WQ81" s="164"/>
      <c r="WR81" s="152"/>
      <c r="WS81" s="151"/>
      <c r="WT81" s="152"/>
      <c r="WU81" s="151"/>
      <c r="WV81" s="152"/>
      <c r="WW81" s="151"/>
      <c r="WX81" s="152"/>
      <c r="WY81" s="151"/>
      <c r="WZ81" s="152"/>
      <c r="XA81" s="151"/>
      <c r="XB81" s="152"/>
      <c r="XC81" s="151"/>
      <c r="XD81" s="152"/>
      <c r="XE81" s="151"/>
      <c r="XF81" s="152"/>
      <c r="XG81" s="151"/>
      <c r="XH81" s="152"/>
      <c r="XI81" s="151"/>
      <c r="XJ81" s="152"/>
      <c r="XK81" s="151"/>
      <c r="XL81" s="152"/>
      <c r="XM81" s="151"/>
      <c r="XN81" s="152"/>
      <c r="XO81" s="151"/>
      <c r="XP81" s="152"/>
      <c r="XQ81" s="151"/>
      <c r="XR81" s="152"/>
      <c r="XS81" s="151"/>
      <c r="XT81" s="152"/>
      <c r="XU81" s="151"/>
      <c r="XV81" s="152"/>
      <c r="XW81" s="151"/>
      <c r="XX81" s="152"/>
      <c r="XY81" s="151"/>
      <c r="XZ81" s="152"/>
      <c r="YA81" s="151"/>
      <c r="YB81" s="152"/>
      <c r="YC81" s="151"/>
      <c r="YD81" s="152"/>
      <c r="YE81" s="151"/>
      <c r="YF81" s="152"/>
      <c r="YG81" s="151"/>
      <c r="YH81" s="152"/>
      <c r="YI81" s="151"/>
    </row>
    <row r="82" spans="1:659" x14ac:dyDescent="0.25">
      <c r="A82" s="179"/>
      <c r="B82" s="188"/>
      <c r="C82" s="188"/>
      <c r="D82" s="190"/>
      <c r="E82" s="193"/>
      <c r="F82" s="152"/>
      <c r="G82" s="151"/>
      <c r="H82" s="152"/>
      <c r="I82" s="151"/>
      <c r="J82" s="152"/>
      <c r="K82" s="151"/>
      <c r="L82" s="152"/>
      <c r="M82" s="151"/>
      <c r="N82" s="152"/>
      <c r="O82" s="151"/>
      <c r="P82" s="152"/>
      <c r="Q82" s="151"/>
      <c r="R82" s="152"/>
      <c r="S82" s="151"/>
      <c r="T82" s="152"/>
      <c r="U82" s="151"/>
      <c r="V82" s="152"/>
      <c r="W82" s="151"/>
      <c r="X82" s="152"/>
      <c r="Y82" s="151"/>
      <c r="Z82" s="152"/>
      <c r="AA82" s="151"/>
      <c r="AB82" s="152"/>
      <c r="AC82" s="151"/>
      <c r="AD82" s="152"/>
      <c r="AE82" s="151"/>
      <c r="AF82" s="152"/>
      <c r="AG82" s="151"/>
      <c r="AH82" s="152"/>
      <c r="AI82" s="151"/>
      <c r="AJ82" s="152"/>
      <c r="AK82" s="151"/>
      <c r="AL82" s="152"/>
      <c r="AM82" s="151"/>
      <c r="AN82" s="152"/>
      <c r="AO82" s="151"/>
      <c r="AP82" s="152"/>
      <c r="AQ82" s="151"/>
      <c r="AR82" s="152"/>
      <c r="AS82" s="151"/>
      <c r="AT82" s="152"/>
      <c r="AU82" s="151"/>
      <c r="AV82" s="152"/>
      <c r="AW82" s="151"/>
      <c r="AX82" s="152"/>
      <c r="AY82" s="151"/>
      <c r="AZ82" s="152"/>
      <c r="BA82" s="151"/>
      <c r="BB82" s="152"/>
      <c r="BC82" s="151"/>
      <c r="BD82" s="152"/>
      <c r="BE82" s="151"/>
      <c r="BF82" s="152"/>
      <c r="BG82" s="151"/>
      <c r="BH82" s="152"/>
      <c r="BI82" s="151"/>
      <c r="BJ82" s="152"/>
      <c r="BK82" s="151"/>
      <c r="BL82" s="152"/>
      <c r="BM82" s="151"/>
      <c r="BN82" s="152"/>
      <c r="BO82" s="151"/>
      <c r="BP82" s="152"/>
      <c r="BQ82" s="151"/>
      <c r="BR82" s="152"/>
      <c r="BS82" s="151"/>
      <c r="BT82" s="152"/>
      <c r="BU82" s="151"/>
      <c r="BV82" s="152"/>
      <c r="BW82" s="151"/>
      <c r="BX82" s="152"/>
      <c r="BY82" s="151"/>
      <c r="BZ82" s="152"/>
      <c r="CA82" s="151"/>
      <c r="CB82" s="152"/>
      <c r="CC82" s="151"/>
      <c r="CD82" s="152"/>
      <c r="CE82" s="151"/>
      <c r="CF82" s="152"/>
      <c r="CG82" s="151"/>
      <c r="CH82" s="152"/>
      <c r="CI82" s="151"/>
      <c r="CJ82" s="152"/>
      <c r="CK82" s="151"/>
      <c r="CL82" s="152"/>
      <c r="CM82" s="151"/>
      <c r="CN82" s="152"/>
      <c r="CO82" s="151"/>
      <c r="CP82" s="152"/>
      <c r="CQ82" s="151"/>
      <c r="CR82" s="152"/>
      <c r="CS82" s="151"/>
      <c r="CT82" s="152"/>
      <c r="CU82" s="151"/>
      <c r="CV82" s="152"/>
      <c r="CW82" s="151"/>
      <c r="CX82" s="152"/>
      <c r="CY82" s="151"/>
      <c r="CZ82" s="152"/>
      <c r="DA82" s="151"/>
      <c r="DB82" s="152"/>
      <c r="DC82" s="151"/>
      <c r="DD82" s="152"/>
      <c r="DE82" s="151"/>
      <c r="DF82" s="152"/>
      <c r="DG82" s="151"/>
      <c r="DH82" s="152"/>
      <c r="DI82" s="151"/>
      <c r="DJ82" s="152"/>
      <c r="DK82" s="151"/>
      <c r="DL82" s="152"/>
      <c r="DM82" s="151"/>
      <c r="DN82" s="152"/>
      <c r="DO82" s="151"/>
      <c r="DP82" s="152"/>
      <c r="DQ82" s="151"/>
      <c r="DR82" s="152"/>
      <c r="DS82" s="151"/>
      <c r="DT82" s="152"/>
      <c r="DU82" s="151"/>
      <c r="DV82" s="152"/>
      <c r="DW82" s="151"/>
      <c r="DX82" s="152"/>
      <c r="DY82" s="151"/>
      <c r="DZ82" s="152"/>
      <c r="EA82" s="151"/>
      <c r="EB82" s="152"/>
      <c r="EC82" s="151"/>
      <c r="ED82" s="152"/>
      <c r="EE82" s="151"/>
      <c r="EF82" s="152"/>
      <c r="EG82" s="151"/>
      <c r="EH82" s="152"/>
      <c r="EI82" s="151"/>
      <c r="EJ82" s="152"/>
      <c r="EK82" s="151"/>
      <c r="EL82" s="152"/>
      <c r="EM82" s="151"/>
      <c r="EN82" s="152"/>
      <c r="EO82" s="151"/>
      <c r="EP82" s="152"/>
      <c r="EQ82" s="151"/>
      <c r="ER82" s="152"/>
      <c r="ES82" s="151"/>
      <c r="ET82" s="152"/>
      <c r="EU82" s="151"/>
      <c r="EV82" s="152"/>
      <c r="EW82" s="151"/>
      <c r="EX82" s="152"/>
      <c r="EY82" s="151"/>
      <c r="EZ82" s="152"/>
      <c r="FA82" s="151"/>
      <c r="FB82" s="152"/>
      <c r="FC82" s="151"/>
      <c r="FD82" s="152"/>
      <c r="FE82" s="151"/>
      <c r="FF82" s="152"/>
      <c r="FG82" s="151"/>
      <c r="FH82" s="152"/>
      <c r="FI82" s="151"/>
      <c r="FJ82" s="152"/>
      <c r="FK82" s="151"/>
      <c r="FL82" s="152"/>
      <c r="FM82" s="151"/>
      <c r="FN82" s="152"/>
      <c r="FO82" s="151"/>
      <c r="FP82" s="152"/>
      <c r="FQ82" s="151"/>
      <c r="FR82" s="152"/>
      <c r="FS82" s="151"/>
      <c r="FT82" s="152"/>
      <c r="FU82" s="151"/>
      <c r="FV82" s="152"/>
      <c r="FW82" s="151"/>
      <c r="FX82" s="152"/>
      <c r="FY82" s="151"/>
      <c r="FZ82" s="152"/>
      <c r="GA82" s="151"/>
      <c r="GB82" s="152"/>
      <c r="GC82" s="151"/>
      <c r="GD82" s="152"/>
      <c r="GE82" s="151"/>
      <c r="GF82" s="152"/>
      <c r="GG82" s="151"/>
      <c r="GH82" s="152"/>
      <c r="GI82" s="151"/>
      <c r="GJ82" s="152"/>
      <c r="GK82" s="151"/>
      <c r="GL82" s="152"/>
      <c r="GM82" s="151"/>
      <c r="GN82" s="152"/>
      <c r="GO82" s="151"/>
      <c r="GP82" s="152"/>
      <c r="GQ82" s="151"/>
      <c r="GR82" s="152"/>
      <c r="GS82" s="151"/>
      <c r="GT82" s="152"/>
      <c r="GU82" s="151"/>
      <c r="GV82" s="152"/>
      <c r="GW82" s="151"/>
      <c r="GX82" s="152"/>
      <c r="GY82" s="151"/>
      <c r="GZ82" s="152"/>
      <c r="HA82" s="151"/>
      <c r="HB82" s="152"/>
      <c r="HC82" s="151"/>
      <c r="HD82" s="152"/>
      <c r="HE82" s="151"/>
      <c r="HF82" s="152"/>
      <c r="HG82" s="151"/>
      <c r="HH82" s="152"/>
      <c r="HI82" s="151"/>
      <c r="HJ82" s="152"/>
      <c r="HK82" s="151"/>
      <c r="HL82" s="152"/>
      <c r="HM82" s="151"/>
      <c r="HN82" s="152"/>
      <c r="HO82" s="151"/>
      <c r="HP82" s="152"/>
      <c r="HQ82" s="151"/>
      <c r="HR82" s="152"/>
      <c r="HS82" s="151"/>
      <c r="HT82" s="152"/>
      <c r="HU82" s="151"/>
      <c r="HV82" s="152"/>
      <c r="HW82" s="151"/>
      <c r="HX82" s="152"/>
      <c r="HY82" s="151"/>
      <c r="HZ82" s="152"/>
      <c r="IA82" s="151"/>
      <c r="IB82" s="152"/>
      <c r="IC82" s="151"/>
      <c r="ID82" s="152"/>
      <c r="IE82" s="151"/>
      <c r="IF82" s="152"/>
      <c r="IG82" s="151"/>
      <c r="IH82" s="152"/>
      <c r="II82" s="151"/>
      <c r="IJ82" s="152"/>
      <c r="IK82" s="151"/>
      <c r="IL82" s="152"/>
      <c r="IM82" s="151"/>
      <c r="IN82" s="152"/>
      <c r="IO82" s="151"/>
      <c r="IP82" s="152"/>
      <c r="IQ82" s="151"/>
      <c r="IR82" s="152"/>
      <c r="IS82" s="151"/>
      <c r="IT82" s="152"/>
      <c r="IU82" s="151"/>
      <c r="IV82" s="152"/>
      <c r="IW82" s="151"/>
      <c r="IX82" s="152"/>
      <c r="IY82" s="151"/>
      <c r="IZ82" s="152"/>
      <c r="JA82" s="151"/>
      <c r="JB82" s="152"/>
      <c r="JC82" s="151"/>
      <c r="JD82" s="152"/>
      <c r="JE82" s="151"/>
      <c r="JF82" s="152"/>
      <c r="JG82" s="151"/>
      <c r="JH82" s="152"/>
      <c r="JI82" s="151"/>
      <c r="JJ82" s="152"/>
      <c r="JK82" s="151"/>
      <c r="JL82" s="152"/>
      <c r="JM82" s="151"/>
      <c r="JN82" s="152"/>
      <c r="JO82" s="151"/>
      <c r="JP82" s="152"/>
      <c r="JQ82" s="151"/>
      <c r="JR82" s="152"/>
      <c r="JS82" s="151"/>
      <c r="JT82" s="152"/>
      <c r="JU82" s="151"/>
      <c r="JV82" s="152"/>
      <c r="JW82" s="151"/>
      <c r="JX82" s="152"/>
      <c r="JY82" s="151"/>
      <c r="JZ82" s="152"/>
      <c r="KA82" s="151"/>
      <c r="KB82" s="152"/>
      <c r="KC82" s="151"/>
      <c r="KD82" s="152"/>
      <c r="KE82" s="151"/>
      <c r="KF82" s="152"/>
      <c r="KG82" s="151"/>
      <c r="KH82" s="152"/>
      <c r="KI82" s="151"/>
      <c r="KJ82" s="152"/>
      <c r="KK82" s="151"/>
      <c r="KL82" s="152"/>
      <c r="KM82" s="151"/>
      <c r="KN82" s="152"/>
      <c r="KO82" s="151"/>
      <c r="KP82" s="152"/>
      <c r="KQ82" s="151"/>
      <c r="KR82" s="152"/>
      <c r="KS82" s="151"/>
      <c r="KT82" s="152"/>
      <c r="KU82" s="151"/>
      <c r="KV82" s="152"/>
      <c r="KW82" s="151"/>
      <c r="KX82" s="152"/>
      <c r="KY82" s="151"/>
      <c r="KZ82" s="152"/>
      <c r="LA82" s="151"/>
      <c r="LB82" s="152"/>
      <c r="LC82" s="151"/>
      <c r="LD82" s="152"/>
      <c r="LE82" s="151"/>
      <c r="LF82" s="152"/>
      <c r="LG82" s="151"/>
      <c r="LH82" s="152"/>
      <c r="LI82" s="151"/>
      <c r="LJ82" s="152"/>
      <c r="LK82" s="151"/>
      <c r="LL82" s="152"/>
      <c r="LM82" s="151"/>
      <c r="LN82" s="152"/>
      <c r="LO82" s="151"/>
      <c r="LP82" s="152"/>
      <c r="LQ82" s="151"/>
      <c r="LR82" s="152"/>
      <c r="LS82" s="151"/>
      <c r="LT82" s="152"/>
      <c r="LU82" s="151"/>
      <c r="LV82" s="152"/>
      <c r="LW82" s="151"/>
      <c r="LX82" s="152"/>
      <c r="LY82" s="151"/>
      <c r="LZ82" s="152"/>
      <c r="MA82" s="151"/>
      <c r="MB82" s="152"/>
      <c r="MC82" s="151"/>
      <c r="MD82" s="152"/>
      <c r="ME82" s="151"/>
      <c r="MF82" s="152"/>
      <c r="MG82" s="151"/>
      <c r="MH82" s="152"/>
      <c r="MI82" s="151"/>
      <c r="MJ82" s="152"/>
      <c r="MK82" s="151"/>
      <c r="ML82" s="152"/>
      <c r="MM82" s="151"/>
      <c r="MN82" s="152"/>
      <c r="MO82" s="151"/>
      <c r="MP82" s="152"/>
      <c r="MQ82" s="151"/>
      <c r="MR82" s="152"/>
      <c r="MS82" s="151"/>
      <c r="MT82" s="152"/>
      <c r="MU82" s="151"/>
      <c r="MV82" s="152"/>
      <c r="MW82" s="151"/>
      <c r="MX82" s="152"/>
      <c r="MY82" s="151"/>
      <c r="MZ82" s="152"/>
      <c r="NA82" s="151"/>
      <c r="NB82" s="152"/>
      <c r="NC82" s="151"/>
      <c r="ND82" s="152"/>
      <c r="NE82" s="151"/>
      <c r="NF82" s="152"/>
      <c r="NG82" s="151"/>
      <c r="NH82" s="152"/>
      <c r="NI82" s="151"/>
      <c r="NJ82" s="152"/>
      <c r="NK82" s="151"/>
      <c r="NL82" s="152"/>
      <c r="NM82" s="151"/>
      <c r="NN82" s="152"/>
      <c r="NO82" s="151"/>
      <c r="NP82" s="152"/>
      <c r="NQ82" s="151"/>
      <c r="NR82" s="152"/>
      <c r="NS82" s="151"/>
      <c r="NT82" s="152"/>
      <c r="NU82" s="151"/>
      <c r="NV82" s="152"/>
      <c r="NW82" s="151"/>
      <c r="NX82" s="152"/>
      <c r="NY82" s="151"/>
      <c r="NZ82" s="152"/>
      <c r="OA82" s="151"/>
      <c r="OB82" s="152"/>
      <c r="OC82" s="151"/>
      <c r="OD82" s="152"/>
      <c r="OE82" s="151"/>
      <c r="OF82" s="152"/>
      <c r="OG82" s="151"/>
      <c r="OH82" s="152"/>
      <c r="OI82" s="151"/>
      <c r="OJ82" s="152"/>
      <c r="OK82" s="151"/>
      <c r="OL82" s="152"/>
      <c r="OM82" s="151"/>
      <c r="ON82" s="152"/>
      <c r="OO82" s="151"/>
      <c r="OP82" s="152"/>
      <c r="OQ82" s="151"/>
      <c r="OR82" s="152"/>
      <c r="OS82" s="151"/>
      <c r="OT82" s="152"/>
      <c r="OU82" s="151"/>
      <c r="OV82" s="152"/>
      <c r="OW82" s="151"/>
      <c r="OX82" s="152"/>
      <c r="OY82" s="151"/>
      <c r="OZ82" s="152"/>
      <c r="PA82" s="151"/>
      <c r="PB82" s="152"/>
      <c r="PC82" s="151"/>
      <c r="PD82" s="152"/>
      <c r="PE82" s="151"/>
      <c r="PF82" s="152"/>
      <c r="PG82" s="151"/>
      <c r="PH82" s="152"/>
      <c r="PI82" s="151"/>
      <c r="PJ82" s="152"/>
      <c r="PK82" s="151"/>
      <c r="PL82" s="152"/>
      <c r="PM82" s="151"/>
      <c r="PN82" s="152"/>
      <c r="PO82" s="151"/>
      <c r="PP82" s="152"/>
      <c r="PQ82" s="151"/>
      <c r="PR82" s="152"/>
      <c r="PS82" s="151"/>
      <c r="PT82" s="152"/>
      <c r="PU82" s="151"/>
      <c r="PV82" s="152"/>
      <c r="PW82" s="151"/>
      <c r="PX82" s="152"/>
      <c r="PY82" s="151"/>
      <c r="PZ82" s="152"/>
      <c r="QA82" s="151"/>
      <c r="QB82" s="152"/>
      <c r="QC82" s="151"/>
      <c r="QD82" s="152"/>
      <c r="QE82" s="151"/>
      <c r="QF82" s="152"/>
      <c r="QG82" s="151"/>
      <c r="QH82" s="152"/>
      <c r="QI82" s="151"/>
      <c r="QJ82" s="152"/>
      <c r="QK82" s="151"/>
      <c r="QL82" s="152"/>
      <c r="QM82" s="151"/>
      <c r="QN82" s="152"/>
      <c r="QO82" s="151"/>
      <c r="QP82" s="152"/>
      <c r="QQ82" s="151"/>
      <c r="QR82" s="152"/>
      <c r="QS82" s="151"/>
      <c r="QT82" s="152"/>
      <c r="QU82" s="151"/>
      <c r="QV82" s="152"/>
      <c r="QW82" s="151"/>
      <c r="QX82" s="152"/>
      <c r="QY82" s="151"/>
      <c r="QZ82" s="152"/>
      <c r="RA82" s="151"/>
      <c r="RB82" s="152"/>
      <c r="RC82" s="151"/>
      <c r="RD82" s="152"/>
      <c r="RE82" s="151"/>
      <c r="RF82" s="152"/>
      <c r="RG82" s="151"/>
      <c r="RH82" s="152"/>
      <c r="RI82" s="151"/>
      <c r="RJ82" s="152"/>
      <c r="RK82" s="151"/>
      <c r="RL82" s="152"/>
      <c r="RM82" s="151"/>
      <c r="RN82" s="152"/>
      <c r="RO82" s="151"/>
      <c r="RP82" s="152"/>
      <c r="RQ82" s="151"/>
      <c r="RR82" s="152"/>
      <c r="RS82" s="151"/>
      <c r="RT82" s="152"/>
      <c r="RU82" s="151"/>
      <c r="RV82" s="152"/>
      <c r="RW82" s="151"/>
      <c r="RX82" s="152"/>
      <c r="RY82" s="151"/>
      <c r="RZ82" s="152"/>
      <c r="SA82" s="151"/>
      <c r="SB82" s="152"/>
      <c r="SC82" s="151"/>
      <c r="SD82" s="152"/>
      <c r="SE82" s="151"/>
      <c r="SF82" s="152"/>
      <c r="SG82" s="151"/>
      <c r="SH82" s="152"/>
      <c r="SI82" s="151"/>
      <c r="SJ82" s="152"/>
      <c r="SK82" s="151"/>
      <c r="SL82" s="152"/>
      <c r="SM82" s="151"/>
      <c r="SN82" s="152"/>
      <c r="SO82" s="151"/>
      <c r="SP82" s="152"/>
      <c r="SQ82" s="151"/>
      <c r="SR82" s="152"/>
      <c r="SS82" s="151"/>
      <c r="ST82" s="152"/>
      <c r="SU82" s="151"/>
      <c r="SV82" s="152"/>
      <c r="SW82" s="151"/>
      <c r="SX82" s="152"/>
      <c r="SY82" s="151"/>
      <c r="SZ82" s="152"/>
      <c r="TA82" s="151"/>
      <c r="TB82" s="152"/>
      <c r="TC82" s="151"/>
      <c r="TD82" s="152"/>
      <c r="TE82" s="151"/>
      <c r="TF82" s="152"/>
      <c r="TG82" s="151"/>
      <c r="TH82" s="152"/>
      <c r="TI82" s="151"/>
      <c r="TJ82" s="152"/>
      <c r="TK82" s="151"/>
      <c r="TL82" s="152"/>
      <c r="TM82" s="151"/>
      <c r="TN82" s="152"/>
      <c r="TO82" s="151"/>
      <c r="TP82" s="152"/>
      <c r="TQ82" s="151"/>
      <c r="TR82" s="152"/>
      <c r="TS82" s="151"/>
      <c r="TT82" s="152"/>
      <c r="TU82" s="151"/>
      <c r="TV82" s="152"/>
      <c r="TW82" s="151"/>
      <c r="TX82" s="152"/>
      <c r="TY82" s="151"/>
      <c r="TZ82" s="152"/>
      <c r="UA82" s="151"/>
      <c r="UB82" s="152"/>
      <c r="UC82" s="151"/>
      <c r="UD82" s="152"/>
      <c r="UE82" s="151"/>
      <c r="UF82" s="152"/>
      <c r="UG82" s="151"/>
      <c r="UH82" s="152"/>
      <c r="UI82" s="151"/>
      <c r="UJ82" s="152"/>
      <c r="UK82" s="151"/>
      <c r="UL82" s="152"/>
      <c r="UM82" s="151"/>
      <c r="UN82" s="152"/>
      <c r="UO82" s="151"/>
      <c r="UP82" s="152"/>
      <c r="UQ82" s="151"/>
      <c r="UR82" s="152"/>
      <c r="US82" s="151"/>
      <c r="UT82" s="152"/>
      <c r="UU82" s="151"/>
      <c r="UV82" s="152"/>
      <c r="UW82" s="151"/>
      <c r="UX82" s="152"/>
      <c r="UY82" s="151"/>
      <c r="UZ82" s="152"/>
      <c r="VA82" s="151"/>
      <c r="VB82" s="152"/>
      <c r="VC82" s="151"/>
      <c r="VD82" s="152"/>
      <c r="VE82" s="151"/>
      <c r="VF82" s="152"/>
      <c r="VG82" s="151"/>
      <c r="VH82" s="152"/>
      <c r="VI82" s="151"/>
      <c r="VJ82" s="152"/>
      <c r="VK82" s="151"/>
      <c r="VL82" s="152"/>
      <c r="VM82" s="151"/>
      <c r="VN82" s="152"/>
      <c r="VO82" s="151"/>
      <c r="VP82" s="152"/>
      <c r="VQ82" s="151"/>
      <c r="VR82" s="152"/>
      <c r="VS82" s="151"/>
      <c r="VT82" s="152"/>
      <c r="VU82" s="151"/>
      <c r="VV82" s="152"/>
      <c r="VW82" s="151"/>
      <c r="VX82" s="152"/>
      <c r="VY82" s="151"/>
      <c r="VZ82" s="152"/>
      <c r="WA82" s="151"/>
      <c r="WB82" s="152"/>
      <c r="WC82" s="151"/>
      <c r="WD82" s="152"/>
      <c r="WE82" s="151"/>
      <c r="WF82" s="152"/>
      <c r="WG82" s="151"/>
      <c r="WH82" s="152"/>
      <c r="WI82" s="151"/>
      <c r="WJ82" s="152"/>
      <c r="WK82" s="151"/>
      <c r="WL82" s="152"/>
      <c r="WM82" s="151"/>
      <c r="WN82" s="152"/>
      <c r="WO82" s="151"/>
      <c r="WP82" s="152"/>
      <c r="WQ82" s="151"/>
      <c r="WR82" s="152"/>
      <c r="WS82" s="151"/>
      <c r="WT82" s="152"/>
      <c r="WU82" s="151"/>
      <c r="WV82" s="152"/>
      <c r="WW82" s="151"/>
      <c r="WX82" s="152"/>
      <c r="WY82" s="151"/>
      <c r="WZ82" s="152"/>
      <c r="XA82" s="151"/>
      <c r="XB82" s="152"/>
      <c r="XC82" s="151"/>
      <c r="XD82" s="152"/>
      <c r="XE82" s="151"/>
      <c r="XF82" s="152"/>
      <c r="XG82" s="151"/>
      <c r="XH82" s="152"/>
      <c r="XI82" s="151"/>
      <c r="XJ82" s="152"/>
      <c r="XK82" s="151"/>
      <c r="XL82" s="152"/>
      <c r="XM82" s="151"/>
      <c r="XN82" s="152"/>
      <c r="XO82" s="151"/>
      <c r="XP82" s="152"/>
      <c r="XQ82" s="151"/>
      <c r="XR82" s="152"/>
      <c r="XS82" s="151"/>
      <c r="XT82" s="152"/>
      <c r="XU82" s="151"/>
      <c r="XV82" s="152"/>
      <c r="XW82" s="151"/>
      <c r="XX82" s="152"/>
      <c r="XY82" s="151"/>
      <c r="XZ82" s="152"/>
      <c r="YA82" s="151"/>
      <c r="YB82" s="152"/>
      <c r="YC82" s="151"/>
      <c r="YD82" s="152"/>
      <c r="YE82" s="151"/>
      <c r="YF82" s="152"/>
      <c r="YG82" s="151"/>
      <c r="YH82" s="152"/>
      <c r="YI82" s="151"/>
    </row>
    <row r="83" spans="1:659" x14ac:dyDescent="0.25">
      <c r="A83" s="186" t="str">
        <f>IF(INFO_VEHICULES!H41="","",INFO_VEHICULES!H41)</f>
        <v>USS</v>
      </c>
      <c r="B83" s="184">
        <f>IF(INFO_VEHICULES!B41="","",INFO_VEHICULES!B41)</f>
        <v>806003</v>
      </c>
      <c r="C83" s="184" t="str">
        <f>IF(INFO_VEHICULES!C41="","",INFO_VEHICULES!C41)</f>
        <v>AL392-JP</v>
      </c>
      <c r="D83" s="182" t="str">
        <f>IF(INFO_VEHICULES!E41="","",INFO_VEHICULES!E41)</f>
        <v>FAST STARTER</v>
      </c>
      <c r="E83" s="180">
        <f>IF(INFO_VEHICULES!C41="","",IF(INFO_VEHICULES!D41="","non rensiegner",INFO_VEHICULES!D41))</f>
        <v>60</v>
      </c>
      <c r="F83" s="152"/>
      <c r="G83" s="151" t="str">
        <f>IF([2]BD!AD80=1,VLOOKUP(CONCATENATE(F81,[2]INFO_VEHICULES!A79),[2]BD!AA80:AB10078,2),"")</f>
        <v/>
      </c>
      <c r="H83" s="152"/>
      <c r="I83" s="151"/>
      <c r="J83" s="152"/>
      <c r="K83" s="151"/>
      <c r="L83" s="152"/>
      <c r="M83" s="151"/>
      <c r="N83" s="152"/>
      <c r="O83" s="151"/>
      <c r="P83" s="152"/>
      <c r="Q83" s="151"/>
      <c r="R83" s="152"/>
      <c r="S83" s="151"/>
      <c r="T83" s="152"/>
      <c r="U83" s="151"/>
      <c r="V83" s="152"/>
      <c r="W83" s="151"/>
      <c r="X83" s="152"/>
      <c r="Y83" s="151"/>
      <c r="Z83" s="152"/>
      <c r="AA83" s="151"/>
      <c r="AB83" s="152"/>
      <c r="AC83" s="151"/>
      <c r="AD83" s="152"/>
      <c r="AE83" s="151"/>
      <c r="AF83" s="152"/>
      <c r="AG83" s="151"/>
      <c r="AH83" s="152"/>
      <c r="AI83" s="151"/>
      <c r="AJ83" s="152"/>
      <c r="AK83" s="151"/>
      <c r="AL83" s="152"/>
      <c r="AM83" s="151"/>
      <c r="AN83" s="152"/>
      <c r="AO83" s="151"/>
      <c r="AP83" s="152"/>
      <c r="AQ83" s="151"/>
      <c r="AR83" s="152"/>
      <c r="AS83" s="151"/>
      <c r="AT83" s="152"/>
      <c r="AU83" s="151"/>
      <c r="AV83" s="152"/>
      <c r="AW83" s="151"/>
      <c r="AX83" s="152"/>
      <c r="AY83" s="151"/>
      <c r="AZ83" s="152"/>
      <c r="BA83" s="151"/>
      <c r="BB83" s="152"/>
      <c r="BC83" s="151"/>
      <c r="BD83" s="152"/>
      <c r="BE83" s="151"/>
      <c r="BF83" s="152"/>
      <c r="BG83" s="151"/>
      <c r="BH83" s="152"/>
      <c r="BI83" s="151"/>
      <c r="BJ83" s="152"/>
      <c r="BK83" s="151"/>
      <c r="BL83" s="152"/>
      <c r="BM83" s="151"/>
      <c r="BN83" s="152"/>
      <c r="BO83" s="151"/>
      <c r="BP83" s="152"/>
      <c r="BQ83" s="151"/>
      <c r="BR83" s="152"/>
      <c r="BS83" s="151"/>
      <c r="BT83" s="152"/>
      <c r="BU83" s="151"/>
      <c r="BV83" s="152"/>
      <c r="BW83" s="151"/>
      <c r="BX83" s="152"/>
      <c r="BY83" s="151"/>
      <c r="BZ83" s="152"/>
      <c r="CA83" s="151"/>
      <c r="CB83" s="152"/>
      <c r="CC83" s="151"/>
      <c r="CD83" s="152"/>
      <c r="CE83" s="151"/>
      <c r="CF83" s="152"/>
      <c r="CG83" s="151"/>
      <c r="CH83" s="152"/>
      <c r="CI83" s="151"/>
      <c r="CJ83" s="152"/>
      <c r="CK83" s="151"/>
      <c r="CL83" s="152"/>
      <c r="CM83" s="151"/>
      <c r="CN83" s="152"/>
      <c r="CO83" s="151"/>
      <c r="CP83" s="152"/>
      <c r="CQ83" s="151"/>
      <c r="CR83" s="152"/>
      <c r="CS83" s="151"/>
      <c r="CT83" s="152"/>
      <c r="CU83" s="151"/>
      <c r="CV83" s="152"/>
      <c r="CW83" s="151"/>
      <c r="CX83" s="152"/>
      <c r="CY83" s="151"/>
      <c r="CZ83" s="152"/>
      <c r="DA83" s="151"/>
      <c r="DB83" s="152"/>
      <c r="DC83" s="151"/>
      <c r="DD83" s="152"/>
      <c r="DE83" s="151"/>
      <c r="DF83" s="152"/>
      <c r="DG83" s="151"/>
      <c r="DH83" s="152"/>
      <c r="DI83" s="151"/>
      <c r="DJ83" s="152"/>
      <c r="DK83" s="151"/>
      <c r="DL83" s="152"/>
      <c r="DM83" s="151"/>
      <c r="DN83" s="152"/>
      <c r="DO83" s="151"/>
      <c r="DP83" s="152"/>
      <c r="DQ83" s="151"/>
      <c r="DR83" s="152"/>
      <c r="DS83" s="151"/>
      <c r="DT83" s="152"/>
      <c r="DU83" s="151"/>
      <c r="DV83" s="152"/>
      <c r="DW83" s="151"/>
      <c r="DX83" s="152"/>
      <c r="DY83" s="151"/>
      <c r="DZ83" s="152"/>
      <c r="EA83" s="151"/>
      <c r="EB83" s="152"/>
      <c r="EC83" s="151"/>
      <c r="ED83" s="152"/>
      <c r="EE83" s="151"/>
      <c r="EF83" s="152"/>
      <c r="EG83" s="151"/>
      <c r="EH83" s="152"/>
      <c r="EI83" s="151"/>
      <c r="EJ83" s="152"/>
      <c r="EK83" s="151"/>
      <c r="EL83" s="152"/>
      <c r="EM83" s="151"/>
      <c r="EN83" s="152"/>
      <c r="EO83" s="151"/>
      <c r="EP83" s="152"/>
      <c r="EQ83" s="151"/>
      <c r="ER83" s="152"/>
      <c r="ES83" s="151"/>
      <c r="ET83" s="152"/>
      <c r="EU83" s="151"/>
      <c r="EV83" s="152"/>
      <c r="EW83" s="151"/>
      <c r="EX83" s="152"/>
      <c r="EY83" s="151"/>
      <c r="EZ83" s="152"/>
      <c r="FA83" s="151"/>
      <c r="FB83" s="152"/>
      <c r="FC83" s="151"/>
      <c r="FD83" s="152"/>
      <c r="FE83" s="151"/>
      <c r="FF83" s="152"/>
      <c r="FG83" s="151"/>
      <c r="FH83" s="152"/>
      <c r="FI83" s="151"/>
      <c r="FJ83" s="152"/>
      <c r="FK83" s="151"/>
      <c r="FL83" s="152"/>
      <c r="FM83" s="151"/>
      <c r="FN83" s="152"/>
      <c r="FO83" s="151"/>
      <c r="FP83" s="152"/>
      <c r="FQ83" s="151"/>
      <c r="FR83" s="152"/>
      <c r="FS83" s="151"/>
      <c r="FT83" s="152"/>
      <c r="FU83" s="151"/>
      <c r="FV83" s="152"/>
      <c r="FW83" s="151"/>
      <c r="FX83" s="152"/>
      <c r="FY83" s="151"/>
      <c r="FZ83" s="152"/>
      <c r="GA83" s="151"/>
      <c r="GB83" s="152"/>
      <c r="GC83" s="151"/>
      <c r="GD83" s="152"/>
      <c r="GE83" s="151"/>
      <c r="GF83" s="152"/>
      <c r="GG83" s="151"/>
      <c r="GH83" s="152"/>
      <c r="GI83" s="151"/>
      <c r="GJ83" s="152"/>
      <c r="GK83" s="151"/>
      <c r="GL83" s="152"/>
      <c r="GM83" s="151"/>
      <c r="GN83" s="152"/>
      <c r="GO83" s="151"/>
      <c r="GP83" s="152"/>
      <c r="GQ83" s="151"/>
      <c r="GR83" s="152"/>
      <c r="GS83" s="151"/>
      <c r="GT83" s="152"/>
      <c r="GU83" s="151"/>
      <c r="GV83" s="152"/>
      <c r="GW83" s="151"/>
      <c r="GX83" s="152"/>
      <c r="GY83" s="151"/>
      <c r="GZ83" s="152"/>
      <c r="HA83" s="151"/>
      <c r="HB83" s="152"/>
      <c r="HC83" s="151"/>
      <c r="HD83" s="152"/>
      <c r="HE83" s="151"/>
      <c r="HF83" s="152"/>
      <c r="HG83" s="151"/>
      <c r="HH83" s="152"/>
      <c r="HI83" s="151"/>
      <c r="HJ83" s="152"/>
      <c r="HK83" s="151"/>
      <c r="HL83" s="152"/>
      <c r="HM83" s="151"/>
      <c r="HN83" s="152"/>
      <c r="HO83" s="151"/>
      <c r="HP83" s="152"/>
      <c r="HQ83" s="151"/>
      <c r="HR83" s="152"/>
      <c r="HS83" s="151"/>
      <c r="HT83" s="152"/>
      <c r="HU83" s="151"/>
      <c r="HV83" s="152"/>
      <c r="HW83" s="151"/>
      <c r="HX83" s="152"/>
      <c r="HY83" s="151"/>
      <c r="HZ83" s="152"/>
      <c r="IA83" s="151"/>
      <c r="IB83" s="152"/>
      <c r="IC83" s="151"/>
      <c r="ID83" s="152"/>
      <c r="IE83" s="151"/>
      <c r="IF83" s="152"/>
      <c r="IG83" s="151"/>
      <c r="IH83" s="152"/>
      <c r="II83" s="151"/>
      <c r="IJ83" s="152"/>
      <c r="IK83" s="151"/>
      <c r="IL83" s="152"/>
      <c r="IM83" s="151"/>
      <c r="IN83" s="152"/>
      <c r="IO83" s="151"/>
      <c r="IP83" s="152"/>
      <c r="IQ83" s="151"/>
      <c r="IR83" s="152"/>
      <c r="IS83" s="151"/>
      <c r="IT83" s="152"/>
      <c r="IU83" s="151"/>
      <c r="IV83" s="152"/>
      <c r="IW83" s="151"/>
      <c r="IX83" s="152"/>
      <c r="IY83" s="151"/>
      <c r="IZ83" s="152"/>
      <c r="JA83" s="151"/>
      <c r="JB83" s="152"/>
      <c r="JC83" s="151"/>
      <c r="JD83" s="152"/>
      <c r="JE83" s="151"/>
      <c r="JF83" s="152"/>
      <c r="JG83" s="151"/>
      <c r="JH83" s="152"/>
      <c r="JI83" s="151"/>
      <c r="JJ83" s="152"/>
      <c r="JK83" s="151"/>
      <c r="JL83" s="152"/>
      <c r="JM83" s="151"/>
      <c r="JN83" s="152"/>
      <c r="JO83" s="151"/>
      <c r="JP83" s="152"/>
      <c r="JQ83" s="151"/>
      <c r="JR83" s="152"/>
      <c r="JS83" s="151"/>
      <c r="JT83" s="152"/>
      <c r="JU83" s="151"/>
      <c r="JV83" s="152"/>
      <c r="JW83" s="151"/>
      <c r="JX83" s="152"/>
      <c r="JY83" s="151"/>
      <c r="JZ83" s="152"/>
      <c r="KA83" s="151"/>
      <c r="KB83" s="152"/>
      <c r="KC83" s="151"/>
      <c r="KD83" s="152"/>
      <c r="KE83" s="151"/>
      <c r="KF83" s="152"/>
      <c r="KG83" s="151"/>
      <c r="KH83" s="152"/>
      <c r="KI83" s="151"/>
      <c r="KJ83" s="152"/>
      <c r="KK83" s="151"/>
      <c r="KL83" s="152"/>
      <c r="KM83" s="151"/>
      <c r="KN83" s="152"/>
      <c r="KO83" s="151"/>
      <c r="KP83" s="152"/>
      <c r="KQ83" s="151"/>
      <c r="KR83" s="152"/>
      <c r="KS83" s="151"/>
      <c r="KT83" s="152"/>
      <c r="KU83" s="151"/>
      <c r="KV83" s="152"/>
      <c r="KW83" s="151"/>
      <c r="KX83" s="152"/>
      <c r="KY83" s="151"/>
      <c r="KZ83" s="152"/>
      <c r="LA83" s="151"/>
      <c r="LB83" s="152"/>
      <c r="LC83" s="151"/>
      <c r="LD83" s="152"/>
      <c r="LE83" s="151"/>
      <c r="LF83" s="152"/>
      <c r="LG83" s="151"/>
      <c r="LH83" s="152"/>
      <c r="LI83" s="151"/>
      <c r="LJ83" s="152"/>
      <c r="LK83" s="151"/>
      <c r="LL83" s="152"/>
      <c r="LM83" s="151"/>
      <c r="LN83" s="152"/>
      <c r="LO83" s="151"/>
      <c r="LP83" s="152"/>
      <c r="LQ83" s="151"/>
      <c r="LR83" s="152"/>
      <c r="LS83" s="151"/>
      <c r="LT83" s="152"/>
      <c r="LU83" s="151"/>
      <c r="LV83" s="152"/>
      <c r="LW83" s="151"/>
      <c r="LX83" s="152"/>
      <c r="LY83" s="151"/>
      <c r="LZ83" s="152"/>
      <c r="MA83" s="151"/>
      <c r="MB83" s="152"/>
      <c r="MC83" s="151"/>
      <c r="MD83" s="152"/>
      <c r="ME83" s="151"/>
      <c r="MF83" s="152"/>
      <c r="MG83" s="151"/>
      <c r="MH83" s="152"/>
      <c r="MI83" s="151"/>
      <c r="MJ83" s="152"/>
      <c r="MK83" s="151"/>
      <c r="ML83" s="152"/>
      <c r="MM83" s="151"/>
      <c r="MN83" s="152"/>
      <c r="MO83" s="151"/>
      <c r="MP83" s="152"/>
      <c r="MQ83" s="151"/>
      <c r="MR83" s="152"/>
      <c r="MS83" s="151"/>
      <c r="MT83" s="152"/>
      <c r="MU83" s="151"/>
      <c r="MV83" s="152"/>
      <c r="MW83" s="151"/>
      <c r="MX83" s="152"/>
      <c r="MY83" s="151"/>
      <c r="MZ83" s="152"/>
      <c r="NA83" s="151"/>
      <c r="NB83" s="152"/>
      <c r="NC83" s="151"/>
      <c r="ND83" s="152"/>
      <c r="NE83" s="151"/>
      <c r="NF83" s="152"/>
      <c r="NG83" s="151"/>
      <c r="NH83" s="152"/>
      <c r="NI83" s="151"/>
      <c r="NJ83" s="152"/>
      <c r="NK83" s="151"/>
      <c r="NL83" s="152"/>
      <c r="NM83" s="151"/>
      <c r="NN83" s="152"/>
      <c r="NO83" s="151"/>
      <c r="NP83" s="152"/>
      <c r="NQ83" s="151"/>
      <c r="NR83" s="152"/>
      <c r="NS83" s="151"/>
      <c r="NT83" s="152"/>
      <c r="NU83" s="151"/>
      <c r="NV83" s="152"/>
      <c r="NW83" s="151"/>
      <c r="NX83" s="152"/>
      <c r="NY83" s="151"/>
      <c r="NZ83" s="152"/>
      <c r="OA83" s="151"/>
      <c r="OB83" s="152"/>
      <c r="OC83" s="151"/>
      <c r="OD83" s="152"/>
      <c r="OE83" s="151"/>
      <c r="OF83" s="152"/>
      <c r="OG83" s="151"/>
      <c r="OH83" s="152"/>
      <c r="OI83" s="151"/>
      <c r="OJ83" s="152"/>
      <c r="OK83" s="151"/>
      <c r="OL83" s="152"/>
      <c r="OM83" s="151"/>
      <c r="ON83" s="152"/>
      <c r="OO83" s="151"/>
      <c r="OP83" s="152"/>
      <c r="OQ83" s="151"/>
      <c r="OR83" s="152"/>
      <c r="OS83" s="151"/>
      <c r="OT83" s="152"/>
      <c r="OU83" s="151"/>
      <c r="OV83" s="152"/>
      <c r="OW83" s="151"/>
      <c r="OX83" s="152"/>
      <c r="OY83" s="151"/>
      <c r="OZ83" s="152"/>
      <c r="PA83" s="151"/>
      <c r="PB83" s="152"/>
      <c r="PC83" s="151"/>
      <c r="PD83" s="152"/>
      <c r="PE83" s="151"/>
      <c r="PF83" s="152"/>
      <c r="PG83" s="151"/>
      <c r="PH83" s="152"/>
      <c r="PI83" s="151"/>
      <c r="PJ83" s="152"/>
      <c r="PK83" s="151"/>
      <c r="PL83" s="152"/>
      <c r="PM83" s="151"/>
      <c r="PN83" s="152"/>
      <c r="PO83" s="151"/>
      <c r="PP83" s="152"/>
      <c r="PQ83" s="151"/>
      <c r="PR83" s="152"/>
      <c r="PS83" s="151"/>
      <c r="PT83" s="152"/>
      <c r="PU83" s="151"/>
      <c r="PV83" s="152"/>
      <c r="PW83" s="151"/>
      <c r="PX83" s="152"/>
      <c r="PY83" s="151"/>
      <c r="PZ83" s="152"/>
      <c r="QA83" s="151"/>
      <c r="QB83" s="152"/>
      <c r="QC83" s="151"/>
      <c r="QD83" s="152"/>
      <c r="QE83" s="151"/>
      <c r="QF83" s="152"/>
      <c r="QG83" s="151"/>
      <c r="QH83" s="152"/>
      <c r="QI83" s="151"/>
      <c r="QJ83" s="152"/>
      <c r="QK83" s="151"/>
      <c r="QL83" s="152"/>
      <c r="QM83" s="151"/>
      <c r="QN83" s="152"/>
      <c r="QO83" s="151"/>
      <c r="QP83" s="152"/>
      <c r="QQ83" s="151"/>
      <c r="QR83" s="152"/>
      <c r="QS83" s="151"/>
      <c r="QT83" s="152"/>
      <c r="QU83" s="151"/>
      <c r="QV83" s="152"/>
      <c r="QW83" s="151"/>
      <c r="QX83" s="152"/>
      <c r="QY83" s="151"/>
      <c r="QZ83" s="152"/>
      <c r="RA83" s="151"/>
      <c r="RB83" s="152"/>
      <c r="RC83" s="151"/>
      <c r="RD83" s="152"/>
      <c r="RE83" s="151"/>
      <c r="RF83" s="152"/>
      <c r="RG83" s="151"/>
      <c r="RH83" s="152"/>
      <c r="RI83" s="151"/>
      <c r="RJ83" s="152"/>
      <c r="RK83" s="151"/>
      <c r="RL83" s="152"/>
      <c r="RM83" s="151"/>
      <c r="RN83" s="152"/>
      <c r="RO83" s="151"/>
      <c r="RP83" s="152"/>
      <c r="RQ83" s="151"/>
      <c r="RR83" s="152"/>
      <c r="RS83" s="151"/>
      <c r="RT83" s="152"/>
      <c r="RU83" s="151"/>
      <c r="RV83" s="152"/>
      <c r="RW83" s="151"/>
      <c r="RX83" s="152"/>
      <c r="RY83" s="151"/>
      <c r="RZ83" s="152"/>
      <c r="SA83" s="151"/>
      <c r="SB83" s="152"/>
      <c r="SC83" s="151"/>
      <c r="SD83" s="152"/>
      <c r="SE83" s="151"/>
      <c r="SF83" s="152"/>
      <c r="SG83" s="151"/>
      <c r="SH83" s="152"/>
      <c r="SI83" s="151"/>
      <c r="SJ83" s="152"/>
      <c r="SK83" s="151"/>
      <c r="SL83" s="152"/>
      <c r="SM83" s="151"/>
      <c r="SN83" s="152"/>
      <c r="SO83" s="151"/>
      <c r="SP83" s="152"/>
      <c r="SQ83" s="151"/>
      <c r="SR83" s="152"/>
      <c r="SS83" s="151"/>
      <c r="ST83" s="152"/>
      <c r="SU83" s="151"/>
      <c r="SV83" s="152"/>
      <c r="SW83" s="151"/>
      <c r="SX83" s="152"/>
      <c r="SY83" s="151"/>
      <c r="SZ83" s="152"/>
      <c r="TA83" s="151"/>
      <c r="TB83" s="152"/>
      <c r="TC83" s="151"/>
      <c r="TD83" s="152"/>
      <c r="TE83" s="151"/>
      <c r="TF83" s="152"/>
      <c r="TG83" s="151"/>
      <c r="TH83" s="152"/>
      <c r="TI83" s="151"/>
      <c r="TJ83" s="152"/>
      <c r="TK83" s="151"/>
      <c r="TL83" s="152"/>
      <c r="TM83" s="151"/>
      <c r="TN83" s="152"/>
      <c r="TO83" s="151"/>
      <c r="TP83" s="152"/>
      <c r="TQ83" s="151"/>
      <c r="TR83" s="152"/>
      <c r="TS83" s="151"/>
      <c r="TT83" s="152"/>
      <c r="TU83" s="151"/>
      <c r="TV83" s="152"/>
      <c r="TW83" s="151"/>
      <c r="TX83" s="152"/>
      <c r="TY83" s="151"/>
      <c r="TZ83" s="152"/>
      <c r="UA83" s="151"/>
      <c r="UB83" s="152"/>
      <c r="UC83" s="151"/>
      <c r="UD83" s="152"/>
      <c r="UE83" s="151"/>
      <c r="UF83" s="152"/>
      <c r="UG83" s="151"/>
      <c r="UH83" s="152"/>
      <c r="UI83" s="151"/>
      <c r="UJ83" s="152"/>
      <c r="UK83" s="151"/>
      <c r="UL83" s="152"/>
      <c r="UM83" s="151"/>
      <c r="UN83" s="152"/>
      <c r="UO83" s="151"/>
      <c r="UP83" s="152"/>
      <c r="UQ83" s="151"/>
      <c r="UR83" s="152"/>
      <c r="US83" s="151"/>
      <c r="UT83" s="152"/>
      <c r="UU83" s="151"/>
      <c r="UV83" s="152"/>
      <c r="UW83" s="151"/>
      <c r="UX83" s="152"/>
      <c r="UY83" s="151"/>
      <c r="UZ83" s="152"/>
      <c r="VA83" s="151"/>
      <c r="VB83" s="152"/>
      <c r="VC83" s="151"/>
      <c r="VD83" s="152"/>
      <c r="VE83" s="151"/>
      <c r="VF83" s="152"/>
      <c r="VG83" s="151"/>
      <c r="VH83" s="152"/>
      <c r="VI83" s="151"/>
      <c r="VJ83" s="152"/>
      <c r="VK83" s="151"/>
      <c r="VL83" s="152"/>
      <c r="VM83" s="151"/>
      <c r="VN83" s="152"/>
      <c r="VO83" s="151"/>
      <c r="VP83" s="152"/>
      <c r="VQ83" s="151"/>
      <c r="VR83" s="152"/>
      <c r="VS83" s="151"/>
      <c r="VT83" s="152"/>
      <c r="VU83" s="151"/>
      <c r="VV83" s="152"/>
      <c r="VW83" s="151"/>
      <c r="VX83" s="152"/>
      <c r="VY83" s="151"/>
      <c r="VZ83" s="152"/>
      <c r="WA83" s="151"/>
      <c r="WB83" s="152"/>
      <c r="WC83" s="151"/>
      <c r="WD83" s="152"/>
      <c r="WE83" s="151"/>
      <c r="WF83" s="152"/>
      <c r="WG83" s="151"/>
      <c r="WH83" s="152"/>
      <c r="WI83" s="151"/>
      <c r="WJ83" s="152"/>
      <c r="WK83" s="151"/>
      <c r="WL83" s="152"/>
      <c r="WM83" s="151"/>
      <c r="WN83" s="152"/>
      <c r="WO83" s="151"/>
      <c r="WP83" s="152"/>
      <c r="WQ83" s="151"/>
      <c r="WR83" s="152"/>
      <c r="WS83" s="151"/>
      <c r="WT83" s="152"/>
      <c r="WU83" s="151"/>
      <c r="WV83" s="152"/>
      <c r="WW83" s="151"/>
      <c r="WX83" s="152"/>
      <c r="WY83" s="151"/>
      <c r="WZ83" s="152"/>
      <c r="XA83" s="151"/>
      <c r="XB83" s="152"/>
      <c r="XC83" s="151"/>
      <c r="XD83" s="152"/>
      <c r="XE83" s="151"/>
      <c r="XF83" s="152"/>
      <c r="XG83" s="151"/>
      <c r="XH83" s="152"/>
      <c r="XI83" s="151"/>
      <c r="XJ83" s="152"/>
      <c r="XK83" s="151"/>
      <c r="XL83" s="152"/>
      <c r="XM83" s="151"/>
      <c r="XN83" s="152"/>
      <c r="XO83" s="151"/>
      <c r="XP83" s="152"/>
      <c r="XQ83" s="151"/>
      <c r="XR83" s="152"/>
      <c r="XS83" s="151"/>
      <c r="XT83" s="152"/>
      <c r="XU83" s="151"/>
      <c r="XV83" s="152"/>
      <c r="XW83" s="151"/>
      <c r="XX83" s="152"/>
      <c r="XY83" s="151"/>
      <c r="XZ83" s="152"/>
      <c r="YA83" s="151"/>
      <c r="YB83" s="152"/>
      <c r="YC83" s="151"/>
      <c r="YD83" s="152"/>
      <c r="YE83" s="151"/>
      <c r="YF83" s="152"/>
      <c r="YG83" s="151"/>
      <c r="YH83" s="152"/>
      <c r="YI83" s="151"/>
    </row>
    <row r="84" spans="1:659" x14ac:dyDescent="0.25">
      <c r="A84" s="179"/>
      <c r="B84" s="185"/>
      <c r="C84" s="185"/>
      <c r="D84" s="183"/>
      <c r="E84" s="200"/>
      <c r="F84" s="152"/>
      <c r="G84" s="151"/>
      <c r="H84" s="152"/>
      <c r="I84" s="151"/>
      <c r="J84" s="152"/>
      <c r="K84" s="151"/>
      <c r="L84" s="152"/>
      <c r="M84" s="151"/>
      <c r="N84" s="152"/>
      <c r="O84" s="151"/>
      <c r="P84" s="152"/>
      <c r="Q84" s="151"/>
      <c r="R84" s="152"/>
      <c r="S84" s="151"/>
      <c r="T84" s="152"/>
      <c r="U84" s="151"/>
      <c r="V84" s="152"/>
      <c r="W84" s="151"/>
      <c r="X84" s="152"/>
      <c r="Y84" s="151"/>
      <c r="Z84" s="152"/>
      <c r="AA84" s="151"/>
      <c r="AB84" s="152"/>
      <c r="AC84" s="151"/>
      <c r="AD84" s="152"/>
      <c r="AE84" s="151"/>
      <c r="AF84" s="152"/>
      <c r="AG84" s="151"/>
      <c r="AH84" s="152"/>
      <c r="AI84" s="151"/>
      <c r="AJ84" s="152"/>
      <c r="AK84" s="151"/>
      <c r="AL84" s="152"/>
      <c r="AM84" s="151"/>
      <c r="AN84" s="152"/>
      <c r="AO84" s="151"/>
      <c r="AP84" s="152"/>
      <c r="AQ84" s="151"/>
      <c r="AR84" s="152"/>
      <c r="AS84" s="151"/>
      <c r="AT84" s="152"/>
      <c r="AU84" s="151"/>
      <c r="AV84" s="152"/>
      <c r="AW84" s="151"/>
      <c r="AX84" s="152"/>
      <c r="AY84" s="151"/>
      <c r="AZ84" s="152"/>
      <c r="BA84" s="151"/>
      <c r="BB84" s="152"/>
      <c r="BC84" s="151"/>
      <c r="BD84" s="152"/>
      <c r="BE84" s="151"/>
      <c r="BF84" s="152"/>
      <c r="BG84" s="151"/>
      <c r="BH84" s="152"/>
      <c r="BI84" s="151"/>
      <c r="BJ84" s="152"/>
      <c r="BK84" s="151"/>
      <c r="BL84" s="152"/>
      <c r="BM84" s="151"/>
      <c r="BN84" s="152"/>
      <c r="BO84" s="151"/>
      <c r="BP84" s="152"/>
      <c r="BQ84" s="151"/>
      <c r="BR84" s="152"/>
      <c r="BS84" s="151"/>
      <c r="BT84" s="152"/>
      <c r="BU84" s="151"/>
      <c r="BV84" s="152"/>
      <c r="BW84" s="151"/>
      <c r="BX84" s="152"/>
      <c r="BY84" s="151"/>
      <c r="BZ84" s="152"/>
      <c r="CA84" s="151"/>
      <c r="CB84" s="152"/>
      <c r="CC84" s="151"/>
      <c r="CD84" s="152"/>
      <c r="CE84" s="151"/>
      <c r="CF84" s="152"/>
      <c r="CG84" s="151"/>
      <c r="CH84" s="152"/>
      <c r="CI84" s="151"/>
      <c r="CJ84" s="152"/>
      <c r="CK84" s="151"/>
      <c r="CL84" s="152"/>
      <c r="CM84" s="151"/>
      <c r="CN84" s="152"/>
      <c r="CO84" s="151"/>
      <c r="CP84" s="152"/>
      <c r="CQ84" s="151"/>
      <c r="CR84" s="152"/>
      <c r="CS84" s="151"/>
      <c r="CT84" s="152"/>
      <c r="CU84" s="151"/>
      <c r="CV84" s="152"/>
      <c r="CW84" s="151"/>
      <c r="CX84" s="152"/>
      <c r="CY84" s="151"/>
      <c r="CZ84" s="152"/>
      <c r="DA84" s="151"/>
      <c r="DB84" s="152"/>
      <c r="DC84" s="151"/>
      <c r="DD84" s="152"/>
      <c r="DE84" s="151"/>
      <c r="DF84" s="152"/>
      <c r="DG84" s="151"/>
      <c r="DH84" s="152"/>
      <c r="DI84" s="151"/>
      <c r="DJ84" s="152"/>
      <c r="DK84" s="151"/>
      <c r="DL84" s="152"/>
      <c r="DM84" s="151"/>
      <c r="DN84" s="152"/>
      <c r="DO84" s="151"/>
      <c r="DP84" s="152"/>
      <c r="DQ84" s="151"/>
      <c r="DR84" s="152"/>
      <c r="DS84" s="151"/>
      <c r="DT84" s="152"/>
      <c r="DU84" s="151"/>
      <c r="DV84" s="152"/>
      <c r="DW84" s="151"/>
      <c r="DX84" s="152"/>
      <c r="DY84" s="151"/>
      <c r="DZ84" s="152"/>
      <c r="EA84" s="151"/>
      <c r="EB84" s="152"/>
      <c r="EC84" s="151"/>
      <c r="ED84" s="152"/>
      <c r="EE84" s="151"/>
      <c r="EF84" s="152"/>
      <c r="EG84" s="151"/>
      <c r="EH84" s="152"/>
      <c r="EI84" s="151"/>
      <c r="EJ84" s="152"/>
      <c r="EK84" s="151"/>
      <c r="EL84" s="152"/>
      <c r="EM84" s="151"/>
      <c r="EN84" s="152"/>
      <c r="EO84" s="151"/>
      <c r="EP84" s="152"/>
      <c r="EQ84" s="151"/>
      <c r="ER84" s="152"/>
      <c r="ES84" s="151"/>
      <c r="ET84" s="152"/>
      <c r="EU84" s="151"/>
      <c r="EV84" s="152"/>
      <c r="EW84" s="151"/>
      <c r="EX84" s="152"/>
      <c r="EY84" s="151"/>
      <c r="EZ84" s="152"/>
      <c r="FA84" s="151"/>
      <c r="FB84" s="152"/>
      <c r="FC84" s="151"/>
      <c r="FD84" s="152"/>
      <c r="FE84" s="151"/>
      <c r="FF84" s="152"/>
      <c r="FG84" s="151"/>
      <c r="FH84" s="152"/>
      <c r="FI84" s="151"/>
      <c r="FJ84" s="152"/>
      <c r="FK84" s="151"/>
      <c r="FL84" s="152"/>
      <c r="FM84" s="151"/>
      <c r="FN84" s="152"/>
      <c r="FO84" s="151"/>
      <c r="FP84" s="152"/>
      <c r="FQ84" s="151"/>
      <c r="FR84" s="152"/>
      <c r="FS84" s="151"/>
      <c r="FT84" s="152"/>
      <c r="FU84" s="151"/>
      <c r="FV84" s="152"/>
      <c r="FW84" s="151"/>
      <c r="FX84" s="152"/>
      <c r="FY84" s="151"/>
      <c r="FZ84" s="152"/>
      <c r="GA84" s="151"/>
      <c r="GB84" s="152"/>
      <c r="GC84" s="151"/>
      <c r="GD84" s="152"/>
      <c r="GE84" s="151"/>
      <c r="GF84" s="152"/>
      <c r="GG84" s="151"/>
      <c r="GH84" s="152"/>
      <c r="GI84" s="151"/>
      <c r="GJ84" s="152"/>
      <c r="GK84" s="151"/>
      <c r="GL84" s="152"/>
      <c r="GM84" s="151"/>
      <c r="GN84" s="152"/>
      <c r="GO84" s="151"/>
      <c r="GP84" s="152"/>
      <c r="GQ84" s="151"/>
      <c r="GR84" s="152"/>
      <c r="GS84" s="151"/>
      <c r="GT84" s="152"/>
      <c r="GU84" s="151"/>
      <c r="GV84" s="152"/>
      <c r="GW84" s="151"/>
      <c r="GX84" s="152"/>
      <c r="GY84" s="151"/>
      <c r="GZ84" s="152"/>
      <c r="HA84" s="151"/>
      <c r="HB84" s="152"/>
      <c r="HC84" s="151"/>
      <c r="HD84" s="152"/>
      <c r="HE84" s="151"/>
      <c r="HF84" s="152"/>
      <c r="HG84" s="151"/>
      <c r="HH84" s="152"/>
      <c r="HI84" s="151"/>
      <c r="HJ84" s="152"/>
      <c r="HK84" s="151"/>
      <c r="HL84" s="152"/>
      <c r="HM84" s="151"/>
      <c r="HN84" s="152"/>
      <c r="HO84" s="151"/>
      <c r="HP84" s="152"/>
      <c r="HQ84" s="151"/>
      <c r="HR84" s="152"/>
      <c r="HS84" s="151"/>
      <c r="HT84" s="152"/>
      <c r="HU84" s="151"/>
      <c r="HV84" s="152"/>
      <c r="HW84" s="151"/>
      <c r="HX84" s="152"/>
      <c r="HY84" s="151"/>
      <c r="HZ84" s="152"/>
      <c r="IA84" s="151"/>
      <c r="IB84" s="152"/>
      <c r="IC84" s="151"/>
      <c r="ID84" s="152"/>
      <c r="IE84" s="151"/>
      <c r="IF84" s="152"/>
      <c r="IG84" s="151"/>
      <c r="IH84" s="152"/>
      <c r="II84" s="151"/>
      <c r="IJ84" s="152"/>
      <c r="IK84" s="151"/>
      <c r="IL84" s="152"/>
      <c r="IM84" s="151"/>
      <c r="IN84" s="152"/>
      <c r="IO84" s="151"/>
      <c r="IP84" s="152"/>
      <c r="IQ84" s="151"/>
      <c r="IR84" s="152"/>
      <c r="IS84" s="151"/>
      <c r="IT84" s="152"/>
      <c r="IU84" s="151"/>
      <c r="IV84" s="152"/>
      <c r="IW84" s="151"/>
      <c r="IX84" s="152"/>
      <c r="IY84" s="151"/>
      <c r="IZ84" s="152"/>
      <c r="JA84" s="151"/>
      <c r="JB84" s="152"/>
      <c r="JC84" s="151"/>
      <c r="JD84" s="152"/>
      <c r="JE84" s="151"/>
      <c r="JF84" s="152"/>
      <c r="JG84" s="151"/>
      <c r="JH84" s="152"/>
      <c r="JI84" s="151"/>
      <c r="JJ84" s="152"/>
      <c r="JK84" s="151"/>
      <c r="JL84" s="152"/>
      <c r="JM84" s="151"/>
      <c r="JN84" s="152"/>
      <c r="JO84" s="151"/>
      <c r="JP84" s="152"/>
      <c r="JQ84" s="151"/>
      <c r="JR84" s="152"/>
      <c r="JS84" s="151"/>
      <c r="JT84" s="152"/>
      <c r="JU84" s="151"/>
      <c r="JV84" s="152"/>
      <c r="JW84" s="151"/>
      <c r="JX84" s="152"/>
      <c r="JY84" s="151"/>
      <c r="JZ84" s="152"/>
      <c r="KA84" s="151"/>
      <c r="KB84" s="152"/>
      <c r="KC84" s="151"/>
      <c r="KD84" s="152"/>
      <c r="KE84" s="151"/>
      <c r="KF84" s="152"/>
      <c r="KG84" s="151"/>
      <c r="KH84" s="152"/>
      <c r="KI84" s="151"/>
      <c r="KJ84" s="152"/>
      <c r="KK84" s="151"/>
      <c r="KL84" s="152"/>
      <c r="KM84" s="151"/>
      <c r="KN84" s="152"/>
      <c r="KO84" s="151"/>
      <c r="KP84" s="152"/>
      <c r="KQ84" s="151"/>
      <c r="KR84" s="152"/>
      <c r="KS84" s="151"/>
      <c r="KT84" s="152"/>
      <c r="KU84" s="151"/>
      <c r="KV84" s="152"/>
      <c r="KW84" s="151"/>
      <c r="KX84" s="152"/>
      <c r="KY84" s="151"/>
      <c r="KZ84" s="152"/>
      <c r="LA84" s="151"/>
      <c r="LB84" s="152"/>
      <c r="LC84" s="151"/>
      <c r="LD84" s="152"/>
      <c r="LE84" s="151"/>
      <c r="LF84" s="152"/>
      <c r="LG84" s="151"/>
      <c r="LH84" s="152"/>
      <c r="LI84" s="151"/>
      <c r="LJ84" s="152"/>
      <c r="LK84" s="151"/>
      <c r="LL84" s="152"/>
      <c r="LM84" s="151"/>
      <c r="LN84" s="152"/>
      <c r="LO84" s="151"/>
      <c r="LP84" s="152"/>
      <c r="LQ84" s="151"/>
      <c r="LR84" s="152"/>
      <c r="LS84" s="151"/>
      <c r="LT84" s="152"/>
      <c r="LU84" s="151"/>
      <c r="LV84" s="152"/>
      <c r="LW84" s="151"/>
      <c r="LX84" s="152"/>
      <c r="LY84" s="151"/>
      <c r="LZ84" s="152"/>
      <c r="MA84" s="151"/>
      <c r="MB84" s="152"/>
      <c r="MC84" s="151"/>
      <c r="MD84" s="152"/>
      <c r="ME84" s="151"/>
      <c r="MF84" s="152"/>
      <c r="MG84" s="151"/>
      <c r="MH84" s="152"/>
      <c r="MI84" s="151"/>
      <c r="MJ84" s="152"/>
      <c r="MK84" s="151"/>
      <c r="ML84" s="152"/>
      <c r="MM84" s="151"/>
      <c r="MN84" s="152"/>
      <c r="MO84" s="151"/>
      <c r="MP84" s="152"/>
      <c r="MQ84" s="151"/>
      <c r="MR84" s="152"/>
      <c r="MS84" s="151"/>
      <c r="MT84" s="152"/>
      <c r="MU84" s="151"/>
      <c r="MV84" s="152"/>
      <c r="MW84" s="151"/>
      <c r="MX84" s="152"/>
      <c r="MY84" s="151"/>
      <c r="MZ84" s="152"/>
      <c r="NA84" s="151"/>
      <c r="NB84" s="152"/>
      <c r="NC84" s="151"/>
      <c r="ND84" s="152"/>
      <c r="NE84" s="151"/>
      <c r="NF84" s="152"/>
      <c r="NG84" s="151"/>
      <c r="NH84" s="152"/>
      <c r="NI84" s="151"/>
      <c r="NJ84" s="152"/>
      <c r="NK84" s="151"/>
      <c r="NL84" s="152"/>
      <c r="NM84" s="151"/>
      <c r="NN84" s="152"/>
      <c r="NO84" s="151"/>
      <c r="NP84" s="152"/>
      <c r="NQ84" s="151"/>
      <c r="NR84" s="152"/>
      <c r="NS84" s="151"/>
      <c r="NT84" s="152"/>
      <c r="NU84" s="151"/>
      <c r="NV84" s="152"/>
      <c r="NW84" s="151"/>
      <c r="NX84" s="152"/>
      <c r="NY84" s="151"/>
      <c r="NZ84" s="152"/>
      <c r="OA84" s="151"/>
      <c r="OB84" s="152"/>
      <c r="OC84" s="151"/>
      <c r="OD84" s="152"/>
      <c r="OE84" s="151"/>
      <c r="OF84" s="152"/>
      <c r="OG84" s="151"/>
      <c r="OH84" s="152"/>
      <c r="OI84" s="151"/>
      <c r="OJ84" s="152"/>
      <c r="OK84" s="151"/>
      <c r="OL84" s="152"/>
      <c r="OM84" s="151"/>
      <c r="ON84" s="152"/>
      <c r="OO84" s="151"/>
      <c r="OP84" s="152"/>
      <c r="OQ84" s="151"/>
      <c r="OR84" s="152"/>
      <c r="OS84" s="151"/>
      <c r="OT84" s="152"/>
      <c r="OU84" s="151"/>
      <c r="OV84" s="152"/>
      <c r="OW84" s="151"/>
      <c r="OX84" s="152"/>
      <c r="OY84" s="151"/>
      <c r="OZ84" s="152"/>
      <c r="PA84" s="151"/>
      <c r="PB84" s="152"/>
      <c r="PC84" s="151"/>
      <c r="PD84" s="152"/>
      <c r="PE84" s="151"/>
      <c r="PF84" s="152"/>
      <c r="PG84" s="151"/>
      <c r="PH84" s="152"/>
      <c r="PI84" s="151"/>
      <c r="PJ84" s="152"/>
      <c r="PK84" s="151"/>
      <c r="PL84" s="152"/>
      <c r="PM84" s="151"/>
      <c r="PN84" s="152"/>
      <c r="PO84" s="151"/>
      <c r="PP84" s="152"/>
      <c r="PQ84" s="151"/>
      <c r="PR84" s="152"/>
      <c r="PS84" s="151"/>
      <c r="PT84" s="152"/>
      <c r="PU84" s="151"/>
      <c r="PV84" s="152"/>
      <c r="PW84" s="151"/>
      <c r="PX84" s="152"/>
      <c r="PY84" s="151"/>
      <c r="PZ84" s="152"/>
      <c r="QA84" s="151"/>
      <c r="QB84" s="152"/>
      <c r="QC84" s="151"/>
      <c r="QD84" s="152"/>
      <c r="QE84" s="151"/>
      <c r="QF84" s="152"/>
      <c r="QG84" s="151"/>
      <c r="QH84" s="152"/>
      <c r="QI84" s="151"/>
      <c r="QJ84" s="152"/>
      <c r="QK84" s="151"/>
      <c r="QL84" s="152"/>
      <c r="QM84" s="151"/>
      <c r="QN84" s="152"/>
      <c r="QO84" s="151"/>
      <c r="QP84" s="152"/>
      <c r="QQ84" s="151"/>
      <c r="QR84" s="152"/>
      <c r="QS84" s="151"/>
      <c r="QT84" s="152"/>
      <c r="QU84" s="151"/>
      <c r="QV84" s="152"/>
      <c r="QW84" s="151"/>
      <c r="QX84" s="152"/>
      <c r="QY84" s="151"/>
      <c r="QZ84" s="152"/>
      <c r="RA84" s="151"/>
      <c r="RB84" s="152"/>
      <c r="RC84" s="151"/>
      <c r="RD84" s="152"/>
      <c r="RE84" s="151"/>
      <c r="RF84" s="152"/>
      <c r="RG84" s="151"/>
      <c r="RH84" s="152"/>
      <c r="RI84" s="151"/>
      <c r="RJ84" s="152"/>
      <c r="RK84" s="151"/>
      <c r="RL84" s="152"/>
      <c r="RM84" s="151"/>
      <c r="RN84" s="152"/>
      <c r="RO84" s="151"/>
      <c r="RP84" s="152"/>
      <c r="RQ84" s="151"/>
      <c r="RR84" s="152"/>
      <c r="RS84" s="151"/>
      <c r="RT84" s="152"/>
      <c r="RU84" s="151"/>
      <c r="RV84" s="152"/>
      <c r="RW84" s="151"/>
      <c r="RX84" s="152"/>
      <c r="RY84" s="151"/>
      <c r="RZ84" s="152"/>
      <c r="SA84" s="151"/>
      <c r="SB84" s="152"/>
      <c r="SC84" s="151"/>
      <c r="SD84" s="152"/>
      <c r="SE84" s="151"/>
      <c r="SF84" s="152"/>
      <c r="SG84" s="151"/>
      <c r="SH84" s="152"/>
      <c r="SI84" s="151"/>
      <c r="SJ84" s="152"/>
      <c r="SK84" s="151"/>
      <c r="SL84" s="152"/>
      <c r="SM84" s="151"/>
      <c r="SN84" s="152"/>
      <c r="SO84" s="151"/>
      <c r="SP84" s="152"/>
      <c r="SQ84" s="151"/>
      <c r="SR84" s="152"/>
      <c r="SS84" s="151"/>
      <c r="ST84" s="152"/>
      <c r="SU84" s="151"/>
      <c r="SV84" s="152"/>
      <c r="SW84" s="151"/>
      <c r="SX84" s="152"/>
      <c r="SY84" s="151"/>
      <c r="SZ84" s="152"/>
      <c r="TA84" s="151"/>
      <c r="TB84" s="152"/>
      <c r="TC84" s="151"/>
      <c r="TD84" s="152"/>
      <c r="TE84" s="151"/>
      <c r="TF84" s="152"/>
      <c r="TG84" s="151"/>
      <c r="TH84" s="152"/>
      <c r="TI84" s="151"/>
      <c r="TJ84" s="152"/>
      <c r="TK84" s="151"/>
      <c r="TL84" s="152"/>
      <c r="TM84" s="151"/>
      <c r="TN84" s="152"/>
      <c r="TO84" s="151"/>
      <c r="TP84" s="152"/>
      <c r="TQ84" s="151"/>
      <c r="TR84" s="152"/>
      <c r="TS84" s="151"/>
      <c r="TT84" s="152"/>
      <c r="TU84" s="151"/>
      <c r="TV84" s="152"/>
      <c r="TW84" s="151"/>
      <c r="TX84" s="152"/>
      <c r="TY84" s="151"/>
      <c r="TZ84" s="152"/>
      <c r="UA84" s="151"/>
      <c r="UB84" s="152"/>
      <c r="UC84" s="151"/>
      <c r="UD84" s="152"/>
      <c r="UE84" s="151"/>
      <c r="UF84" s="152"/>
      <c r="UG84" s="151"/>
      <c r="UH84" s="152"/>
      <c r="UI84" s="151"/>
      <c r="UJ84" s="152"/>
      <c r="UK84" s="151"/>
      <c r="UL84" s="152"/>
      <c r="UM84" s="151"/>
      <c r="UN84" s="152"/>
      <c r="UO84" s="151"/>
      <c r="UP84" s="152"/>
      <c r="UQ84" s="151"/>
      <c r="UR84" s="152"/>
      <c r="US84" s="151"/>
      <c r="UT84" s="152"/>
      <c r="UU84" s="151"/>
      <c r="UV84" s="152"/>
      <c r="UW84" s="151"/>
      <c r="UX84" s="152"/>
      <c r="UY84" s="151"/>
      <c r="UZ84" s="152"/>
      <c r="VA84" s="151"/>
      <c r="VB84" s="152"/>
      <c r="VC84" s="151"/>
      <c r="VD84" s="152"/>
      <c r="VE84" s="151"/>
      <c r="VF84" s="152"/>
      <c r="VG84" s="151"/>
      <c r="VH84" s="152"/>
      <c r="VI84" s="151"/>
      <c r="VJ84" s="152"/>
      <c r="VK84" s="151"/>
      <c r="VL84" s="152"/>
      <c r="VM84" s="151"/>
      <c r="VN84" s="152"/>
      <c r="VO84" s="151"/>
      <c r="VP84" s="152"/>
      <c r="VQ84" s="151"/>
      <c r="VR84" s="152"/>
      <c r="VS84" s="151"/>
      <c r="VT84" s="152"/>
      <c r="VU84" s="151"/>
      <c r="VV84" s="152"/>
      <c r="VW84" s="151"/>
      <c r="VX84" s="152"/>
      <c r="VY84" s="151"/>
      <c r="VZ84" s="152"/>
      <c r="WA84" s="151"/>
      <c r="WB84" s="152"/>
      <c r="WC84" s="151"/>
      <c r="WD84" s="152"/>
      <c r="WE84" s="151"/>
      <c r="WF84" s="152"/>
      <c r="WG84" s="151"/>
      <c r="WH84" s="152"/>
      <c r="WI84" s="151"/>
      <c r="WJ84" s="152"/>
      <c r="WK84" s="151"/>
      <c r="WL84" s="152"/>
      <c r="WM84" s="151"/>
      <c r="WN84" s="152"/>
      <c r="WO84" s="151"/>
      <c r="WP84" s="152"/>
      <c r="WQ84" s="151"/>
      <c r="WR84" s="152"/>
      <c r="WS84" s="151"/>
      <c r="WT84" s="152"/>
      <c r="WU84" s="151"/>
      <c r="WV84" s="152"/>
      <c r="WW84" s="151"/>
      <c r="WX84" s="152"/>
      <c r="WY84" s="151"/>
      <c r="WZ84" s="152"/>
      <c r="XA84" s="151"/>
      <c r="XB84" s="152"/>
      <c r="XC84" s="151"/>
      <c r="XD84" s="152"/>
      <c r="XE84" s="151"/>
      <c r="XF84" s="152"/>
      <c r="XG84" s="151"/>
      <c r="XH84" s="152"/>
      <c r="XI84" s="151"/>
      <c r="XJ84" s="152"/>
      <c r="XK84" s="151"/>
      <c r="XL84" s="152"/>
      <c r="XM84" s="151"/>
      <c r="XN84" s="152"/>
      <c r="XO84" s="151"/>
      <c r="XP84" s="152"/>
      <c r="XQ84" s="151"/>
      <c r="XR84" s="152"/>
      <c r="XS84" s="151"/>
      <c r="XT84" s="152"/>
      <c r="XU84" s="151"/>
      <c r="XV84" s="152"/>
      <c r="XW84" s="151"/>
      <c r="XX84" s="152"/>
      <c r="XY84" s="151"/>
      <c r="XZ84" s="152"/>
      <c r="YA84" s="151"/>
      <c r="YB84" s="152"/>
      <c r="YC84" s="151"/>
      <c r="YD84" s="152"/>
      <c r="YE84" s="151"/>
      <c r="YF84" s="152"/>
      <c r="YG84" s="151"/>
      <c r="YH84" s="152"/>
      <c r="YI84" s="151"/>
    </row>
    <row r="85" spans="1:659" x14ac:dyDescent="0.25">
      <c r="A85" s="186" t="str">
        <f>IF(INFO_VEHICULES!H42="","",INFO_VEHICULES!H42)</f>
        <v>USS</v>
      </c>
      <c r="B85" s="187">
        <f>IF(INFO_VEHICULES!B42="","",INFO_VEHICULES!B42)</f>
        <v>806004</v>
      </c>
      <c r="C85" s="187" t="str">
        <f>IF(INFO_VEHICULES!C42="","",INFO_VEHICULES!C42)</f>
        <v>AL-181-JP</v>
      </c>
      <c r="D85" s="189" t="str">
        <f>IF(INFO_VEHICULES!E42="","",INFO_VEHICULES!E42)</f>
        <v>FAST STARTER</v>
      </c>
      <c r="E85" s="191">
        <f>IF(INFO_VEHICULES!C42="","",IF(INFO_VEHICULES!D42="","non rensiegner",INFO_VEHICULES!D42))</f>
        <v>60</v>
      </c>
      <c r="F85" s="152"/>
      <c r="G85" s="151" t="str">
        <f>IF([2]BD!AD82=1,VLOOKUP(CONCATENATE(F83,[2]INFO_VEHICULES!A81),[2]BD!AA82:AB10080,2),"")</f>
        <v/>
      </c>
      <c r="H85" s="152"/>
      <c r="I85" s="151"/>
      <c r="J85" s="152"/>
      <c r="K85" s="151"/>
      <c r="L85" s="152"/>
      <c r="M85" s="151"/>
      <c r="N85" s="152"/>
      <c r="O85" s="151"/>
      <c r="P85" s="152"/>
      <c r="Q85" s="151"/>
      <c r="R85" s="152"/>
      <c r="S85" s="151"/>
      <c r="T85" s="152"/>
      <c r="U85" s="151"/>
      <c r="V85" s="152"/>
      <c r="W85" s="151"/>
      <c r="X85" s="152"/>
      <c r="Y85" s="151"/>
      <c r="Z85" s="152"/>
      <c r="AA85" s="151"/>
      <c r="AB85" s="152"/>
      <c r="AC85" s="151"/>
      <c r="AD85" s="152"/>
      <c r="AE85" s="151"/>
      <c r="AF85" s="152"/>
      <c r="AG85" s="151"/>
      <c r="AH85" s="152"/>
      <c r="AI85" s="151"/>
      <c r="AJ85" s="152"/>
      <c r="AK85" s="151"/>
      <c r="AL85" s="152"/>
      <c r="AM85" s="151"/>
      <c r="AN85" s="152"/>
      <c r="AO85" s="151"/>
      <c r="AP85" s="152"/>
      <c r="AQ85" s="151"/>
      <c r="AR85" s="152"/>
      <c r="AS85" s="151"/>
      <c r="AT85" s="152"/>
      <c r="AU85" s="151"/>
      <c r="AV85" s="152"/>
      <c r="AW85" s="151"/>
      <c r="AX85" s="152"/>
      <c r="AY85" s="151"/>
      <c r="AZ85" s="152"/>
      <c r="BA85" s="151"/>
      <c r="BB85" s="152"/>
      <c r="BC85" s="151"/>
      <c r="BD85" s="152"/>
      <c r="BE85" s="151"/>
      <c r="BF85" s="152"/>
      <c r="BG85" s="151"/>
      <c r="BH85" s="152"/>
      <c r="BI85" s="151"/>
      <c r="BJ85" s="152"/>
      <c r="BK85" s="151"/>
      <c r="BL85" s="152"/>
      <c r="BM85" s="151"/>
      <c r="BN85" s="152"/>
      <c r="BO85" s="151"/>
      <c r="BP85" s="152"/>
      <c r="BQ85" s="151"/>
      <c r="BR85" s="152"/>
      <c r="BS85" s="151"/>
      <c r="BT85" s="152"/>
      <c r="BU85" s="151"/>
      <c r="BV85" s="152"/>
      <c r="BW85" s="151"/>
      <c r="BX85" s="152"/>
      <c r="BY85" s="151"/>
      <c r="BZ85" s="152"/>
      <c r="CA85" s="151"/>
      <c r="CB85" s="152"/>
      <c r="CC85" s="151"/>
      <c r="CD85" s="152"/>
      <c r="CE85" s="151"/>
      <c r="CF85" s="152"/>
      <c r="CG85" s="151"/>
      <c r="CH85" s="152"/>
      <c r="CI85" s="151"/>
      <c r="CJ85" s="152"/>
      <c r="CK85" s="151"/>
      <c r="CL85" s="152"/>
      <c r="CM85" s="151"/>
      <c r="CN85" s="152"/>
      <c r="CO85" s="151"/>
      <c r="CP85" s="152"/>
      <c r="CQ85" s="151"/>
      <c r="CR85" s="152"/>
      <c r="CS85" s="151"/>
      <c r="CT85" s="152"/>
      <c r="CU85" s="151"/>
      <c r="CV85" s="152"/>
      <c r="CW85" s="151"/>
      <c r="CX85" s="152"/>
      <c r="CY85" s="151"/>
      <c r="CZ85" s="152"/>
      <c r="DA85" s="151"/>
      <c r="DB85" s="152"/>
      <c r="DC85" s="151"/>
      <c r="DD85" s="152"/>
      <c r="DE85" s="151"/>
      <c r="DF85" s="152"/>
      <c r="DG85" s="151"/>
      <c r="DH85" s="152"/>
      <c r="DI85" s="151"/>
      <c r="DJ85" s="152"/>
      <c r="DK85" s="151"/>
      <c r="DL85" s="152"/>
      <c r="DM85" s="151"/>
      <c r="DN85" s="152"/>
      <c r="DO85" s="151"/>
      <c r="DP85" s="152"/>
      <c r="DQ85" s="151"/>
      <c r="DR85" s="152"/>
      <c r="DS85" s="151"/>
      <c r="DT85" s="152"/>
      <c r="DU85" s="151"/>
      <c r="DV85" s="152"/>
      <c r="DW85" s="151"/>
      <c r="DX85" s="152"/>
      <c r="DY85" s="151"/>
      <c r="DZ85" s="152"/>
      <c r="EA85" s="151"/>
      <c r="EB85" s="152"/>
      <c r="EC85" s="151"/>
      <c r="ED85" s="152"/>
      <c r="EE85" s="151"/>
      <c r="EF85" s="152"/>
      <c r="EG85" s="151"/>
      <c r="EH85" s="152"/>
      <c r="EI85" s="151"/>
      <c r="EJ85" s="152"/>
      <c r="EK85" s="151"/>
      <c r="EL85" s="152"/>
      <c r="EM85" s="151"/>
      <c r="EN85" s="152"/>
      <c r="EO85" s="151"/>
      <c r="EP85" s="152"/>
      <c r="EQ85" s="151"/>
      <c r="ER85" s="152"/>
      <c r="ES85" s="151"/>
      <c r="ET85" s="152"/>
      <c r="EU85" s="151"/>
      <c r="EV85" s="152"/>
      <c r="EW85" s="151"/>
      <c r="EX85" s="152"/>
      <c r="EY85" s="151"/>
      <c r="EZ85" s="152"/>
      <c r="FA85" s="151"/>
      <c r="FB85" s="152"/>
      <c r="FC85" s="151"/>
      <c r="FD85" s="152"/>
      <c r="FE85" s="151"/>
      <c r="FF85" s="152"/>
      <c r="FG85" s="151"/>
      <c r="FH85" s="152"/>
      <c r="FI85" s="151"/>
      <c r="FJ85" s="152"/>
      <c r="FK85" s="151"/>
      <c r="FL85" s="152"/>
      <c r="FM85" s="151"/>
      <c r="FN85" s="152"/>
      <c r="FO85" s="151"/>
      <c r="FP85" s="152"/>
      <c r="FQ85" s="151"/>
      <c r="FR85" s="152"/>
      <c r="FS85" s="151"/>
      <c r="FT85" s="152"/>
      <c r="FU85" s="151"/>
      <c r="FV85" s="152"/>
      <c r="FW85" s="151"/>
      <c r="FX85" s="152"/>
      <c r="FY85" s="151"/>
      <c r="FZ85" s="152"/>
      <c r="GA85" s="151"/>
      <c r="GB85" s="152"/>
      <c r="GC85" s="151"/>
      <c r="GD85" s="152"/>
      <c r="GE85" s="151"/>
      <c r="GF85" s="152"/>
      <c r="GG85" s="151"/>
      <c r="GH85" s="152"/>
      <c r="GI85" s="151"/>
      <c r="GJ85" s="152"/>
      <c r="GK85" s="151"/>
      <c r="GL85" s="152"/>
      <c r="GM85" s="151"/>
      <c r="GN85" s="152"/>
      <c r="GO85" s="151"/>
      <c r="GP85" s="152"/>
      <c r="GQ85" s="151"/>
      <c r="GR85" s="152"/>
      <c r="GS85" s="151"/>
      <c r="GT85" s="152"/>
      <c r="GU85" s="151"/>
      <c r="GV85" s="152"/>
      <c r="GW85" s="151"/>
      <c r="GX85" s="152"/>
      <c r="GY85" s="151"/>
      <c r="GZ85" s="152"/>
      <c r="HA85" s="151"/>
      <c r="HB85" s="152"/>
      <c r="HC85" s="151"/>
      <c r="HD85" s="152"/>
      <c r="HE85" s="151"/>
      <c r="HF85" s="152"/>
      <c r="HG85" s="151"/>
      <c r="HH85" s="152"/>
      <c r="HI85" s="151"/>
      <c r="HJ85" s="152"/>
      <c r="HK85" s="151"/>
      <c r="HL85" s="152"/>
      <c r="HM85" s="151"/>
      <c r="HN85" s="152"/>
      <c r="HO85" s="151"/>
      <c r="HP85" s="152"/>
      <c r="HQ85" s="151"/>
      <c r="HR85" s="152"/>
      <c r="HS85" s="151"/>
      <c r="HT85" s="152"/>
      <c r="HU85" s="151"/>
      <c r="HV85" s="152"/>
      <c r="HW85" s="151"/>
      <c r="HX85" s="152"/>
      <c r="HY85" s="151"/>
      <c r="HZ85" s="152"/>
      <c r="IA85" s="151"/>
      <c r="IB85" s="152"/>
      <c r="IC85" s="151"/>
      <c r="ID85" s="152"/>
      <c r="IE85" s="151"/>
      <c r="IF85" s="152"/>
      <c r="IG85" s="151"/>
      <c r="IH85" s="152"/>
      <c r="II85" s="151"/>
      <c r="IJ85" s="152"/>
      <c r="IK85" s="151"/>
      <c r="IL85" s="152"/>
      <c r="IM85" s="151"/>
      <c r="IN85" s="152"/>
      <c r="IO85" s="151"/>
      <c r="IP85" s="152"/>
      <c r="IQ85" s="151"/>
      <c r="IR85" s="152"/>
      <c r="IS85" s="151"/>
      <c r="IT85" s="152"/>
      <c r="IU85" s="151"/>
      <c r="IV85" s="152"/>
      <c r="IW85" s="151"/>
      <c r="IX85" s="152"/>
      <c r="IY85" s="151"/>
      <c r="IZ85" s="152"/>
      <c r="JA85" s="151"/>
      <c r="JB85" s="152"/>
      <c r="JC85" s="151"/>
      <c r="JD85" s="152"/>
      <c r="JE85" s="151"/>
      <c r="JF85" s="152"/>
      <c r="JG85" s="151"/>
      <c r="JH85" s="152"/>
      <c r="JI85" s="151"/>
      <c r="JJ85" s="152"/>
      <c r="JK85" s="151"/>
      <c r="JL85" s="152"/>
      <c r="JM85" s="151"/>
      <c r="JN85" s="152"/>
      <c r="JO85" s="151"/>
      <c r="JP85" s="152"/>
      <c r="JQ85" s="151"/>
      <c r="JR85" s="152"/>
      <c r="JS85" s="151"/>
      <c r="JT85" s="152"/>
      <c r="JU85" s="151"/>
      <c r="JV85" s="152"/>
      <c r="JW85" s="151"/>
      <c r="JX85" s="152"/>
      <c r="JY85" s="151"/>
      <c r="JZ85" s="152"/>
      <c r="KA85" s="151"/>
      <c r="KB85" s="152"/>
      <c r="KC85" s="151"/>
      <c r="KD85" s="152"/>
      <c r="KE85" s="151"/>
      <c r="KF85" s="152"/>
      <c r="KG85" s="151"/>
      <c r="KH85" s="152"/>
      <c r="KI85" s="151"/>
      <c r="KJ85" s="152"/>
      <c r="KK85" s="151"/>
      <c r="KL85" s="152"/>
      <c r="KM85" s="151"/>
      <c r="KN85" s="152"/>
      <c r="KO85" s="151"/>
      <c r="KP85" s="152"/>
      <c r="KQ85" s="151"/>
      <c r="KR85" s="152"/>
      <c r="KS85" s="151"/>
      <c r="KT85" s="152"/>
      <c r="KU85" s="151"/>
      <c r="KV85" s="152"/>
      <c r="KW85" s="151"/>
      <c r="KX85" s="152"/>
      <c r="KY85" s="151"/>
      <c r="KZ85" s="152"/>
      <c r="LA85" s="151"/>
      <c r="LB85" s="152"/>
      <c r="LC85" s="151"/>
      <c r="LD85" s="152"/>
      <c r="LE85" s="151"/>
      <c r="LF85" s="152"/>
      <c r="LG85" s="151"/>
      <c r="LH85" s="152"/>
      <c r="LI85" s="151"/>
      <c r="LJ85" s="152"/>
      <c r="LK85" s="151"/>
      <c r="LL85" s="152"/>
      <c r="LM85" s="151"/>
      <c r="LN85" s="152"/>
      <c r="LO85" s="151"/>
      <c r="LP85" s="152"/>
      <c r="LQ85" s="151"/>
      <c r="LR85" s="152"/>
      <c r="LS85" s="151"/>
      <c r="LT85" s="152"/>
      <c r="LU85" s="151"/>
      <c r="LV85" s="152"/>
      <c r="LW85" s="151"/>
      <c r="LX85" s="152"/>
      <c r="LY85" s="151"/>
      <c r="LZ85" s="152"/>
      <c r="MA85" s="151"/>
      <c r="MB85" s="152"/>
      <c r="MC85" s="151"/>
      <c r="MD85" s="152"/>
      <c r="ME85" s="151"/>
      <c r="MF85" s="152"/>
      <c r="MG85" s="151"/>
      <c r="MH85" s="152"/>
      <c r="MI85" s="151"/>
      <c r="MJ85" s="152"/>
      <c r="MK85" s="151"/>
      <c r="ML85" s="152"/>
      <c r="MM85" s="151"/>
      <c r="MN85" s="152"/>
      <c r="MO85" s="151"/>
      <c r="MP85" s="152"/>
      <c r="MQ85" s="151"/>
      <c r="MR85" s="152"/>
      <c r="MS85" s="151"/>
      <c r="MT85" s="152"/>
      <c r="MU85" s="151"/>
      <c r="MV85" s="152"/>
      <c r="MW85" s="151"/>
      <c r="MX85" s="152"/>
      <c r="MY85" s="151"/>
      <c r="MZ85" s="152"/>
      <c r="NA85" s="151"/>
      <c r="NB85" s="152"/>
      <c r="NC85" s="151"/>
      <c r="ND85" s="152"/>
      <c r="NE85" s="151"/>
      <c r="NF85" s="152"/>
      <c r="NG85" s="151"/>
      <c r="NH85" s="152"/>
      <c r="NI85" s="151"/>
      <c r="NJ85" s="152"/>
      <c r="NK85" s="151"/>
      <c r="NL85" s="152"/>
      <c r="NM85" s="151"/>
      <c r="NN85" s="152"/>
      <c r="NO85" s="151"/>
      <c r="NP85" s="152"/>
      <c r="NQ85" s="151"/>
      <c r="NR85" s="152"/>
      <c r="NS85" s="151"/>
      <c r="NT85" s="152"/>
      <c r="NU85" s="151"/>
      <c r="NV85" s="152"/>
      <c r="NW85" s="151"/>
      <c r="NX85" s="152"/>
      <c r="NY85" s="151"/>
      <c r="NZ85" s="152"/>
      <c r="OA85" s="151"/>
      <c r="OB85" s="152"/>
      <c r="OC85" s="151"/>
      <c r="OD85" s="152"/>
      <c r="OE85" s="151"/>
      <c r="OF85" s="152"/>
      <c r="OG85" s="151"/>
      <c r="OH85" s="152"/>
      <c r="OI85" s="151"/>
      <c r="OJ85" s="152"/>
      <c r="OK85" s="151"/>
      <c r="OL85" s="152"/>
      <c r="OM85" s="151"/>
      <c r="ON85" s="152"/>
      <c r="OO85" s="151"/>
      <c r="OP85" s="152"/>
      <c r="OQ85" s="151"/>
      <c r="OR85" s="152"/>
      <c r="OS85" s="151"/>
      <c r="OT85" s="152"/>
      <c r="OU85" s="151"/>
      <c r="OV85" s="152"/>
      <c r="OW85" s="151"/>
      <c r="OX85" s="152"/>
      <c r="OY85" s="151"/>
      <c r="OZ85" s="152"/>
      <c r="PA85" s="151"/>
      <c r="PB85" s="152"/>
      <c r="PC85" s="151"/>
      <c r="PD85" s="152"/>
      <c r="PE85" s="151"/>
      <c r="PF85" s="152"/>
      <c r="PG85" s="151"/>
      <c r="PH85" s="152"/>
      <c r="PI85" s="151"/>
      <c r="PJ85" s="152"/>
      <c r="PK85" s="151"/>
      <c r="PL85" s="152"/>
      <c r="PM85" s="151"/>
      <c r="PN85" s="152"/>
      <c r="PO85" s="151"/>
      <c r="PP85" s="152"/>
      <c r="PQ85" s="151"/>
      <c r="PR85" s="152"/>
      <c r="PS85" s="151"/>
      <c r="PT85" s="152"/>
      <c r="PU85" s="151"/>
      <c r="PV85" s="152"/>
      <c r="PW85" s="151"/>
      <c r="PX85" s="152"/>
      <c r="PY85" s="151"/>
      <c r="PZ85" s="152"/>
      <c r="QA85" s="151"/>
      <c r="QB85" s="152"/>
      <c r="QC85" s="151"/>
      <c r="QD85" s="152"/>
      <c r="QE85" s="151"/>
      <c r="QF85" s="152"/>
      <c r="QG85" s="151"/>
      <c r="QH85" s="152"/>
      <c r="QI85" s="151"/>
      <c r="QJ85" s="152"/>
      <c r="QK85" s="151"/>
      <c r="QL85" s="152"/>
      <c r="QM85" s="151"/>
      <c r="QN85" s="152"/>
      <c r="QO85" s="151"/>
      <c r="QP85" s="152"/>
      <c r="QQ85" s="151"/>
      <c r="QR85" s="152"/>
      <c r="QS85" s="151"/>
      <c r="QT85" s="152"/>
      <c r="QU85" s="151"/>
      <c r="QV85" s="152"/>
      <c r="QW85" s="151"/>
      <c r="QX85" s="152"/>
      <c r="QY85" s="151"/>
      <c r="QZ85" s="152"/>
      <c r="RA85" s="151"/>
      <c r="RB85" s="152"/>
      <c r="RC85" s="151"/>
      <c r="RD85" s="152"/>
      <c r="RE85" s="151"/>
      <c r="RF85" s="152"/>
      <c r="RG85" s="151"/>
      <c r="RH85" s="152"/>
      <c r="RI85" s="151"/>
      <c r="RJ85" s="152"/>
      <c r="RK85" s="151"/>
      <c r="RL85" s="152"/>
      <c r="RM85" s="151"/>
      <c r="RN85" s="152"/>
      <c r="RO85" s="151"/>
      <c r="RP85" s="152"/>
      <c r="RQ85" s="151"/>
      <c r="RR85" s="152"/>
      <c r="RS85" s="151"/>
      <c r="RT85" s="152"/>
      <c r="RU85" s="151"/>
      <c r="RV85" s="152"/>
      <c r="RW85" s="151"/>
      <c r="RX85" s="152"/>
      <c r="RY85" s="151"/>
      <c r="RZ85" s="152"/>
      <c r="SA85" s="151"/>
      <c r="SB85" s="152"/>
      <c r="SC85" s="151"/>
      <c r="SD85" s="152"/>
      <c r="SE85" s="151"/>
      <c r="SF85" s="152"/>
      <c r="SG85" s="151"/>
      <c r="SH85" s="152"/>
      <c r="SI85" s="151"/>
      <c r="SJ85" s="152"/>
      <c r="SK85" s="151"/>
      <c r="SL85" s="152"/>
      <c r="SM85" s="151"/>
      <c r="SN85" s="152"/>
      <c r="SO85" s="151"/>
      <c r="SP85" s="152"/>
      <c r="SQ85" s="151"/>
      <c r="SR85" s="152"/>
      <c r="SS85" s="151"/>
      <c r="ST85" s="152"/>
      <c r="SU85" s="151"/>
      <c r="SV85" s="152"/>
      <c r="SW85" s="151"/>
      <c r="SX85" s="152"/>
      <c r="SY85" s="151"/>
      <c r="SZ85" s="152"/>
      <c r="TA85" s="151"/>
      <c r="TB85" s="152"/>
      <c r="TC85" s="151"/>
      <c r="TD85" s="152"/>
      <c r="TE85" s="151"/>
      <c r="TF85" s="152"/>
      <c r="TG85" s="151"/>
      <c r="TH85" s="152"/>
      <c r="TI85" s="151"/>
      <c r="TJ85" s="152"/>
      <c r="TK85" s="151"/>
      <c r="TL85" s="152"/>
      <c r="TM85" s="151"/>
      <c r="TN85" s="152"/>
      <c r="TO85" s="151"/>
      <c r="TP85" s="152"/>
      <c r="TQ85" s="151"/>
      <c r="TR85" s="152"/>
      <c r="TS85" s="151"/>
      <c r="TT85" s="152"/>
      <c r="TU85" s="151"/>
      <c r="TV85" s="152"/>
      <c r="TW85" s="151"/>
      <c r="TX85" s="152"/>
      <c r="TY85" s="151"/>
      <c r="TZ85" s="152"/>
      <c r="UA85" s="151"/>
      <c r="UB85" s="152"/>
      <c r="UC85" s="151"/>
      <c r="UD85" s="152"/>
      <c r="UE85" s="151"/>
      <c r="UF85" s="152"/>
      <c r="UG85" s="151"/>
      <c r="UH85" s="152"/>
      <c r="UI85" s="151"/>
      <c r="UJ85" s="152"/>
      <c r="UK85" s="151"/>
      <c r="UL85" s="152"/>
      <c r="UM85" s="151"/>
      <c r="UN85" s="152"/>
      <c r="UO85" s="151"/>
      <c r="UP85" s="152"/>
      <c r="UQ85" s="151"/>
      <c r="UR85" s="152"/>
      <c r="US85" s="151"/>
      <c r="UT85" s="152"/>
      <c r="UU85" s="151"/>
      <c r="UV85" s="152"/>
      <c r="UW85" s="151"/>
      <c r="UX85" s="152"/>
      <c r="UY85" s="151"/>
      <c r="UZ85" s="152"/>
      <c r="VA85" s="151"/>
      <c r="VB85" s="152"/>
      <c r="VC85" s="151"/>
      <c r="VD85" s="152"/>
      <c r="VE85" s="151"/>
      <c r="VF85" s="152"/>
      <c r="VG85" s="151"/>
      <c r="VH85" s="152"/>
      <c r="VI85" s="151"/>
      <c r="VJ85" s="152"/>
      <c r="VK85" s="151"/>
      <c r="VL85" s="152"/>
      <c r="VM85" s="151"/>
      <c r="VN85" s="152"/>
      <c r="VO85" s="151"/>
      <c r="VP85" s="152"/>
      <c r="VQ85" s="151"/>
      <c r="VR85" s="152"/>
      <c r="VS85" s="151"/>
      <c r="VT85" s="152"/>
      <c r="VU85" s="151"/>
      <c r="VV85" s="152"/>
      <c r="VW85" s="151"/>
      <c r="VX85" s="152"/>
      <c r="VY85" s="151"/>
      <c r="VZ85" s="152"/>
      <c r="WA85" s="151"/>
      <c r="WB85" s="152"/>
      <c r="WC85" s="151"/>
      <c r="WD85" s="152"/>
      <c r="WE85" s="151"/>
      <c r="WF85" s="152"/>
      <c r="WG85" s="151"/>
      <c r="WH85" s="152"/>
      <c r="WI85" s="151"/>
      <c r="WJ85" s="152"/>
      <c r="WK85" s="151"/>
      <c r="WL85" s="152"/>
      <c r="WM85" s="151"/>
      <c r="WN85" s="152"/>
      <c r="WO85" s="151"/>
      <c r="WP85" s="152"/>
      <c r="WQ85" s="151"/>
      <c r="WR85" s="152"/>
      <c r="WS85" s="151"/>
      <c r="WT85" s="152"/>
      <c r="WU85" s="151"/>
      <c r="WV85" s="152"/>
      <c r="WW85" s="151"/>
      <c r="WX85" s="152"/>
      <c r="WY85" s="151"/>
      <c r="WZ85" s="152"/>
      <c r="XA85" s="151"/>
      <c r="XB85" s="152"/>
      <c r="XC85" s="151"/>
      <c r="XD85" s="152"/>
      <c r="XE85" s="151"/>
      <c r="XF85" s="152"/>
      <c r="XG85" s="151"/>
      <c r="XH85" s="152"/>
      <c r="XI85" s="151"/>
      <c r="XJ85" s="152"/>
      <c r="XK85" s="151"/>
      <c r="XL85" s="152"/>
      <c r="XM85" s="151"/>
      <c r="XN85" s="152"/>
      <c r="XO85" s="151"/>
      <c r="XP85" s="152"/>
      <c r="XQ85" s="151"/>
      <c r="XR85" s="152"/>
      <c r="XS85" s="151"/>
      <c r="XT85" s="152"/>
      <c r="XU85" s="151"/>
      <c r="XV85" s="152"/>
      <c r="XW85" s="151"/>
      <c r="XX85" s="152"/>
      <c r="XY85" s="151"/>
      <c r="XZ85" s="152"/>
      <c r="YA85" s="151"/>
      <c r="YB85" s="152"/>
      <c r="YC85" s="151"/>
      <c r="YD85" s="152"/>
      <c r="YE85" s="151"/>
      <c r="YF85" s="152"/>
      <c r="YG85" s="151"/>
      <c r="YH85" s="152"/>
      <c r="YI85" s="151"/>
    </row>
    <row r="86" spans="1:659" x14ac:dyDescent="0.25">
      <c r="A86" s="179"/>
      <c r="B86" s="188"/>
      <c r="C86" s="188"/>
      <c r="D86" s="190"/>
      <c r="E86" s="193"/>
      <c r="F86" s="152"/>
      <c r="G86" s="151"/>
      <c r="H86" s="152"/>
      <c r="I86" s="151"/>
      <c r="J86" s="152"/>
      <c r="K86" s="151"/>
      <c r="L86" s="152"/>
      <c r="M86" s="151"/>
      <c r="N86" s="152"/>
      <c r="O86" s="151"/>
      <c r="P86" s="152"/>
      <c r="Q86" s="151"/>
      <c r="R86" s="152"/>
      <c r="S86" s="151"/>
      <c r="T86" s="152"/>
      <c r="U86" s="151"/>
      <c r="V86" s="152"/>
      <c r="W86" s="151"/>
      <c r="X86" s="152"/>
      <c r="Y86" s="151"/>
      <c r="Z86" s="152"/>
      <c r="AA86" s="151"/>
      <c r="AB86" s="152"/>
      <c r="AC86" s="151"/>
      <c r="AD86" s="152"/>
      <c r="AE86" s="151"/>
      <c r="AF86" s="152"/>
      <c r="AG86" s="151"/>
      <c r="AH86" s="152"/>
      <c r="AI86" s="151"/>
      <c r="AJ86" s="152"/>
      <c r="AK86" s="151"/>
      <c r="AL86" s="152"/>
      <c r="AM86" s="151"/>
      <c r="AN86" s="152"/>
      <c r="AO86" s="151"/>
      <c r="AP86" s="152"/>
      <c r="AQ86" s="151"/>
      <c r="AR86" s="152"/>
      <c r="AS86" s="151"/>
      <c r="AT86" s="152"/>
      <c r="AU86" s="151"/>
      <c r="AV86" s="152"/>
      <c r="AW86" s="151"/>
      <c r="AX86" s="152"/>
      <c r="AY86" s="151"/>
      <c r="AZ86" s="152"/>
      <c r="BA86" s="151"/>
      <c r="BB86" s="152"/>
      <c r="BC86" s="151"/>
      <c r="BD86" s="152"/>
      <c r="BE86" s="151"/>
      <c r="BF86" s="152"/>
      <c r="BG86" s="151"/>
      <c r="BH86" s="152"/>
      <c r="BI86" s="151"/>
      <c r="BJ86" s="152"/>
      <c r="BK86" s="151"/>
      <c r="BL86" s="152"/>
      <c r="BM86" s="151"/>
      <c r="BN86" s="152"/>
      <c r="BO86" s="151"/>
      <c r="BP86" s="152"/>
      <c r="BQ86" s="151"/>
      <c r="BR86" s="152"/>
      <c r="BS86" s="151"/>
      <c r="BT86" s="152"/>
      <c r="BU86" s="151"/>
      <c r="BV86" s="152"/>
      <c r="BW86" s="151"/>
      <c r="BX86" s="152"/>
      <c r="BY86" s="151"/>
      <c r="BZ86" s="152"/>
      <c r="CA86" s="151"/>
      <c r="CB86" s="152"/>
      <c r="CC86" s="151"/>
      <c r="CD86" s="152"/>
      <c r="CE86" s="151"/>
      <c r="CF86" s="152"/>
      <c r="CG86" s="151"/>
      <c r="CH86" s="152"/>
      <c r="CI86" s="151"/>
      <c r="CJ86" s="152"/>
      <c r="CK86" s="151"/>
      <c r="CL86" s="152"/>
      <c r="CM86" s="151"/>
      <c r="CN86" s="152"/>
      <c r="CO86" s="151"/>
      <c r="CP86" s="152"/>
      <c r="CQ86" s="151"/>
      <c r="CR86" s="152"/>
      <c r="CS86" s="151"/>
      <c r="CT86" s="152"/>
      <c r="CU86" s="151"/>
      <c r="CV86" s="152"/>
      <c r="CW86" s="151"/>
      <c r="CX86" s="152"/>
      <c r="CY86" s="151"/>
      <c r="CZ86" s="152"/>
      <c r="DA86" s="151"/>
      <c r="DB86" s="152"/>
      <c r="DC86" s="151"/>
      <c r="DD86" s="152"/>
      <c r="DE86" s="151"/>
      <c r="DF86" s="152"/>
      <c r="DG86" s="151"/>
      <c r="DH86" s="152"/>
      <c r="DI86" s="151"/>
      <c r="DJ86" s="152"/>
      <c r="DK86" s="151"/>
      <c r="DL86" s="152"/>
      <c r="DM86" s="151"/>
      <c r="DN86" s="152"/>
      <c r="DO86" s="151"/>
      <c r="DP86" s="152"/>
      <c r="DQ86" s="151"/>
      <c r="DR86" s="152"/>
      <c r="DS86" s="151"/>
      <c r="DT86" s="152"/>
      <c r="DU86" s="151"/>
      <c r="DV86" s="152"/>
      <c r="DW86" s="151"/>
      <c r="DX86" s="152"/>
      <c r="DY86" s="151"/>
      <c r="DZ86" s="152"/>
      <c r="EA86" s="151"/>
      <c r="EB86" s="152"/>
      <c r="EC86" s="151"/>
      <c r="ED86" s="152"/>
      <c r="EE86" s="151"/>
      <c r="EF86" s="152"/>
      <c r="EG86" s="151"/>
      <c r="EH86" s="152"/>
      <c r="EI86" s="151"/>
      <c r="EJ86" s="152"/>
      <c r="EK86" s="151"/>
      <c r="EL86" s="152"/>
      <c r="EM86" s="151"/>
      <c r="EN86" s="152"/>
      <c r="EO86" s="151"/>
      <c r="EP86" s="152"/>
      <c r="EQ86" s="151"/>
      <c r="ER86" s="152"/>
      <c r="ES86" s="151"/>
      <c r="ET86" s="152"/>
      <c r="EU86" s="151"/>
      <c r="EV86" s="152"/>
      <c r="EW86" s="151"/>
      <c r="EX86" s="152"/>
      <c r="EY86" s="151"/>
      <c r="EZ86" s="152"/>
      <c r="FA86" s="151"/>
      <c r="FB86" s="152"/>
      <c r="FC86" s="151"/>
      <c r="FD86" s="152"/>
      <c r="FE86" s="151"/>
      <c r="FF86" s="152"/>
      <c r="FG86" s="151"/>
      <c r="FH86" s="152"/>
      <c r="FI86" s="151"/>
      <c r="FJ86" s="152"/>
      <c r="FK86" s="151"/>
      <c r="FL86" s="152"/>
      <c r="FM86" s="151"/>
      <c r="FN86" s="152"/>
      <c r="FO86" s="151"/>
      <c r="FP86" s="152"/>
      <c r="FQ86" s="151"/>
      <c r="FR86" s="152"/>
      <c r="FS86" s="151"/>
      <c r="FT86" s="152"/>
      <c r="FU86" s="151"/>
      <c r="FV86" s="152"/>
      <c r="FW86" s="151"/>
      <c r="FX86" s="152"/>
      <c r="FY86" s="151"/>
      <c r="FZ86" s="152"/>
      <c r="GA86" s="151"/>
      <c r="GB86" s="152"/>
      <c r="GC86" s="151"/>
      <c r="GD86" s="152"/>
      <c r="GE86" s="151"/>
      <c r="GF86" s="152"/>
      <c r="GG86" s="151"/>
      <c r="GH86" s="152"/>
      <c r="GI86" s="151"/>
      <c r="GJ86" s="152"/>
      <c r="GK86" s="151"/>
      <c r="GL86" s="152"/>
      <c r="GM86" s="151"/>
      <c r="GN86" s="152"/>
      <c r="GO86" s="151"/>
      <c r="GP86" s="152"/>
      <c r="GQ86" s="151"/>
      <c r="GR86" s="152"/>
      <c r="GS86" s="151"/>
      <c r="GT86" s="152"/>
      <c r="GU86" s="151"/>
      <c r="GV86" s="152"/>
      <c r="GW86" s="151"/>
      <c r="GX86" s="152"/>
      <c r="GY86" s="151"/>
      <c r="GZ86" s="152"/>
      <c r="HA86" s="151"/>
      <c r="HB86" s="152"/>
      <c r="HC86" s="151"/>
      <c r="HD86" s="152"/>
      <c r="HE86" s="151"/>
      <c r="HF86" s="152"/>
      <c r="HG86" s="151"/>
      <c r="HH86" s="152"/>
      <c r="HI86" s="151"/>
      <c r="HJ86" s="152"/>
      <c r="HK86" s="151"/>
      <c r="HL86" s="152"/>
      <c r="HM86" s="151"/>
      <c r="HN86" s="152"/>
      <c r="HO86" s="151"/>
      <c r="HP86" s="152"/>
      <c r="HQ86" s="151"/>
      <c r="HR86" s="152"/>
      <c r="HS86" s="151"/>
      <c r="HT86" s="152"/>
      <c r="HU86" s="151"/>
      <c r="HV86" s="152"/>
      <c r="HW86" s="151"/>
      <c r="HX86" s="152"/>
      <c r="HY86" s="151"/>
      <c r="HZ86" s="152"/>
      <c r="IA86" s="151"/>
      <c r="IB86" s="152"/>
      <c r="IC86" s="151"/>
      <c r="ID86" s="152"/>
      <c r="IE86" s="151"/>
      <c r="IF86" s="152"/>
      <c r="IG86" s="151"/>
      <c r="IH86" s="152"/>
      <c r="II86" s="151"/>
      <c r="IJ86" s="152"/>
      <c r="IK86" s="151"/>
      <c r="IL86" s="152"/>
      <c r="IM86" s="151"/>
      <c r="IN86" s="152"/>
      <c r="IO86" s="151"/>
      <c r="IP86" s="152"/>
      <c r="IQ86" s="151"/>
      <c r="IR86" s="152"/>
      <c r="IS86" s="151"/>
      <c r="IT86" s="152"/>
      <c r="IU86" s="151"/>
      <c r="IV86" s="152"/>
      <c r="IW86" s="151"/>
      <c r="IX86" s="152"/>
      <c r="IY86" s="151"/>
      <c r="IZ86" s="152"/>
      <c r="JA86" s="151"/>
      <c r="JB86" s="152"/>
      <c r="JC86" s="151"/>
      <c r="JD86" s="152"/>
      <c r="JE86" s="151"/>
      <c r="JF86" s="152"/>
      <c r="JG86" s="151"/>
      <c r="JH86" s="152"/>
      <c r="JI86" s="151"/>
      <c r="JJ86" s="152"/>
      <c r="JK86" s="151"/>
      <c r="JL86" s="152"/>
      <c r="JM86" s="151"/>
      <c r="JN86" s="152"/>
      <c r="JO86" s="151"/>
      <c r="JP86" s="152"/>
      <c r="JQ86" s="151"/>
      <c r="JR86" s="152"/>
      <c r="JS86" s="151"/>
      <c r="JT86" s="152"/>
      <c r="JU86" s="151"/>
      <c r="JV86" s="152"/>
      <c r="JW86" s="151"/>
      <c r="JX86" s="152"/>
      <c r="JY86" s="151"/>
      <c r="JZ86" s="152"/>
      <c r="KA86" s="151"/>
      <c r="KB86" s="152"/>
      <c r="KC86" s="151"/>
      <c r="KD86" s="152"/>
      <c r="KE86" s="151"/>
      <c r="KF86" s="152"/>
      <c r="KG86" s="151"/>
      <c r="KH86" s="152"/>
      <c r="KI86" s="151"/>
      <c r="KJ86" s="152"/>
      <c r="KK86" s="151"/>
      <c r="KL86" s="152"/>
      <c r="KM86" s="151"/>
      <c r="KN86" s="152"/>
      <c r="KO86" s="151"/>
      <c r="KP86" s="152"/>
      <c r="KQ86" s="151"/>
      <c r="KR86" s="152"/>
      <c r="KS86" s="151"/>
      <c r="KT86" s="152"/>
      <c r="KU86" s="151"/>
      <c r="KV86" s="152"/>
      <c r="KW86" s="151"/>
      <c r="KX86" s="152"/>
      <c r="KY86" s="151"/>
      <c r="KZ86" s="152"/>
      <c r="LA86" s="151"/>
      <c r="LB86" s="152"/>
      <c r="LC86" s="151"/>
      <c r="LD86" s="152"/>
      <c r="LE86" s="151"/>
      <c r="LF86" s="152"/>
      <c r="LG86" s="151"/>
      <c r="LH86" s="152"/>
      <c r="LI86" s="151"/>
      <c r="LJ86" s="152"/>
      <c r="LK86" s="151"/>
      <c r="LL86" s="152"/>
      <c r="LM86" s="151"/>
      <c r="LN86" s="152"/>
      <c r="LO86" s="151"/>
      <c r="LP86" s="152"/>
      <c r="LQ86" s="151"/>
      <c r="LR86" s="152"/>
      <c r="LS86" s="151"/>
      <c r="LT86" s="152"/>
      <c r="LU86" s="151"/>
      <c r="LV86" s="152"/>
      <c r="LW86" s="151"/>
      <c r="LX86" s="152"/>
      <c r="LY86" s="151"/>
      <c r="LZ86" s="152"/>
      <c r="MA86" s="151"/>
      <c r="MB86" s="152"/>
      <c r="MC86" s="151"/>
      <c r="MD86" s="152"/>
      <c r="ME86" s="151"/>
      <c r="MF86" s="152"/>
      <c r="MG86" s="151"/>
      <c r="MH86" s="152"/>
      <c r="MI86" s="151"/>
      <c r="MJ86" s="152"/>
      <c r="MK86" s="151"/>
      <c r="ML86" s="152"/>
      <c r="MM86" s="151"/>
      <c r="MN86" s="152"/>
      <c r="MO86" s="151"/>
      <c r="MP86" s="152"/>
      <c r="MQ86" s="151"/>
      <c r="MR86" s="152"/>
      <c r="MS86" s="151"/>
      <c r="MT86" s="152"/>
      <c r="MU86" s="151"/>
      <c r="MV86" s="152"/>
      <c r="MW86" s="151"/>
      <c r="MX86" s="152"/>
      <c r="MY86" s="151"/>
      <c r="MZ86" s="152"/>
      <c r="NA86" s="151"/>
      <c r="NB86" s="152"/>
      <c r="NC86" s="151"/>
      <c r="ND86" s="152"/>
      <c r="NE86" s="151"/>
      <c r="NF86" s="152"/>
      <c r="NG86" s="151"/>
      <c r="NH86" s="152"/>
      <c r="NI86" s="151"/>
      <c r="NJ86" s="152"/>
      <c r="NK86" s="151"/>
      <c r="NL86" s="152"/>
      <c r="NM86" s="151"/>
      <c r="NN86" s="152"/>
      <c r="NO86" s="151"/>
      <c r="NP86" s="152"/>
      <c r="NQ86" s="151"/>
      <c r="NR86" s="152"/>
      <c r="NS86" s="151"/>
      <c r="NT86" s="152"/>
      <c r="NU86" s="151"/>
      <c r="NV86" s="152"/>
      <c r="NW86" s="151"/>
      <c r="NX86" s="152"/>
      <c r="NY86" s="151"/>
      <c r="NZ86" s="152"/>
      <c r="OA86" s="151"/>
      <c r="OB86" s="152"/>
      <c r="OC86" s="151"/>
      <c r="OD86" s="152"/>
      <c r="OE86" s="151"/>
      <c r="OF86" s="152"/>
      <c r="OG86" s="151"/>
      <c r="OH86" s="152"/>
      <c r="OI86" s="151"/>
      <c r="OJ86" s="152"/>
      <c r="OK86" s="151"/>
      <c r="OL86" s="152"/>
      <c r="OM86" s="151"/>
      <c r="ON86" s="152"/>
      <c r="OO86" s="151"/>
      <c r="OP86" s="152"/>
      <c r="OQ86" s="151"/>
      <c r="OR86" s="152"/>
      <c r="OS86" s="151"/>
      <c r="OT86" s="152"/>
      <c r="OU86" s="151"/>
      <c r="OV86" s="152"/>
      <c r="OW86" s="151"/>
      <c r="OX86" s="152"/>
      <c r="OY86" s="151"/>
      <c r="OZ86" s="152"/>
      <c r="PA86" s="151"/>
      <c r="PB86" s="152"/>
      <c r="PC86" s="151"/>
      <c r="PD86" s="152"/>
      <c r="PE86" s="151"/>
      <c r="PF86" s="152"/>
      <c r="PG86" s="151"/>
      <c r="PH86" s="152"/>
      <c r="PI86" s="151"/>
      <c r="PJ86" s="152"/>
      <c r="PK86" s="151"/>
      <c r="PL86" s="152"/>
      <c r="PM86" s="151"/>
      <c r="PN86" s="152"/>
      <c r="PO86" s="151"/>
      <c r="PP86" s="152"/>
      <c r="PQ86" s="151"/>
      <c r="PR86" s="152"/>
      <c r="PS86" s="151"/>
      <c r="PT86" s="152"/>
      <c r="PU86" s="151"/>
      <c r="PV86" s="152"/>
      <c r="PW86" s="151"/>
      <c r="PX86" s="152"/>
      <c r="PY86" s="151"/>
      <c r="PZ86" s="152"/>
      <c r="QA86" s="151"/>
      <c r="QB86" s="152"/>
      <c r="QC86" s="151"/>
      <c r="QD86" s="152"/>
      <c r="QE86" s="151"/>
      <c r="QF86" s="152"/>
      <c r="QG86" s="151"/>
      <c r="QH86" s="152"/>
      <c r="QI86" s="151"/>
      <c r="QJ86" s="152"/>
      <c r="QK86" s="151"/>
      <c r="QL86" s="152"/>
      <c r="QM86" s="151"/>
      <c r="QN86" s="152"/>
      <c r="QO86" s="151"/>
      <c r="QP86" s="152"/>
      <c r="QQ86" s="151"/>
      <c r="QR86" s="152"/>
      <c r="QS86" s="151"/>
      <c r="QT86" s="152"/>
      <c r="QU86" s="151"/>
      <c r="QV86" s="152"/>
      <c r="QW86" s="151"/>
      <c r="QX86" s="152"/>
      <c r="QY86" s="151"/>
      <c r="QZ86" s="152"/>
      <c r="RA86" s="151"/>
      <c r="RB86" s="152"/>
      <c r="RC86" s="151"/>
      <c r="RD86" s="152"/>
      <c r="RE86" s="151"/>
      <c r="RF86" s="152"/>
      <c r="RG86" s="151"/>
      <c r="RH86" s="152"/>
      <c r="RI86" s="151"/>
      <c r="RJ86" s="152"/>
      <c r="RK86" s="151"/>
      <c r="RL86" s="152"/>
      <c r="RM86" s="151"/>
      <c r="RN86" s="152"/>
      <c r="RO86" s="151"/>
      <c r="RP86" s="152"/>
      <c r="RQ86" s="151"/>
      <c r="RR86" s="152"/>
      <c r="RS86" s="151"/>
      <c r="RT86" s="152"/>
      <c r="RU86" s="151"/>
      <c r="RV86" s="152"/>
      <c r="RW86" s="151"/>
      <c r="RX86" s="152"/>
      <c r="RY86" s="151"/>
      <c r="RZ86" s="152"/>
      <c r="SA86" s="151"/>
      <c r="SB86" s="152"/>
      <c r="SC86" s="151"/>
      <c r="SD86" s="152"/>
      <c r="SE86" s="151"/>
      <c r="SF86" s="152"/>
      <c r="SG86" s="151"/>
      <c r="SH86" s="152"/>
      <c r="SI86" s="151"/>
      <c r="SJ86" s="152"/>
      <c r="SK86" s="151"/>
      <c r="SL86" s="152"/>
      <c r="SM86" s="151"/>
      <c r="SN86" s="152"/>
      <c r="SO86" s="151"/>
      <c r="SP86" s="152"/>
      <c r="SQ86" s="151"/>
      <c r="SR86" s="152"/>
      <c r="SS86" s="151"/>
      <c r="ST86" s="152"/>
      <c r="SU86" s="151"/>
      <c r="SV86" s="152"/>
      <c r="SW86" s="151"/>
      <c r="SX86" s="152"/>
      <c r="SY86" s="151"/>
      <c r="SZ86" s="152"/>
      <c r="TA86" s="151"/>
      <c r="TB86" s="152"/>
      <c r="TC86" s="151"/>
      <c r="TD86" s="152"/>
      <c r="TE86" s="151"/>
      <c r="TF86" s="152"/>
      <c r="TG86" s="151"/>
      <c r="TH86" s="152"/>
      <c r="TI86" s="151"/>
      <c r="TJ86" s="152"/>
      <c r="TK86" s="151"/>
      <c r="TL86" s="152"/>
      <c r="TM86" s="151"/>
      <c r="TN86" s="152"/>
      <c r="TO86" s="151"/>
      <c r="TP86" s="152"/>
      <c r="TQ86" s="151"/>
      <c r="TR86" s="152"/>
      <c r="TS86" s="151"/>
      <c r="TT86" s="152"/>
      <c r="TU86" s="151"/>
      <c r="TV86" s="152"/>
      <c r="TW86" s="151"/>
      <c r="TX86" s="152"/>
      <c r="TY86" s="151"/>
      <c r="TZ86" s="152"/>
      <c r="UA86" s="151"/>
      <c r="UB86" s="152"/>
      <c r="UC86" s="151"/>
      <c r="UD86" s="152"/>
      <c r="UE86" s="151"/>
      <c r="UF86" s="152"/>
      <c r="UG86" s="151"/>
      <c r="UH86" s="152"/>
      <c r="UI86" s="151"/>
      <c r="UJ86" s="152"/>
      <c r="UK86" s="151"/>
      <c r="UL86" s="152"/>
      <c r="UM86" s="151"/>
      <c r="UN86" s="152"/>
      <c r="UO86" s="151"/>
      <c r="UP86" s="152"/>
      <c r="UQ86" s="151"/>
      <c r="UR86" s="152"/>
      <c r="US86" s="151"/>
      <c r="UT86" s="152"/>
      <c r="UU86" s="151"/>
      <c r="UV86" s="152"/>
      <c r="UW86" s="151"/>
      <c r="UX86" s="152"/>
      <c r="UY86" s="151"/>
      <c r="UZ86" s="152"/>
      <c r="VA86" s="151"/>
      <c r="VB86" s="152"/>
      <c r="VC86" s="151"/>
      <c r="VD86" s="152"/>
      <c r="VE86" s="151"/>
      <c r="VF86" s="152"/>
      <c r="VG86" s="151"/>
      <c r="VH86" s="152"/>
      <c r="VI86" s="151"/>
      <c r="VJ86" s="152"/>
      <c r="VK86" s="151"/>
      <c r="VL86" s="152"/>
      <c r="VM86" s="151"/>
      <c r="VN86" s="152"/>
      <c r="VO86" s="151"/>
      <c r="VP86" s="152"/>
      <c r="VQ86" s="151"/>
      <c r="VR86" s="152"/>
      <c r="VS86" s="151"/>
      <c r="VT86" s="152"/>
      <c r="VU86" s="151"/>
      <c r="VV86" s="152"/>
      <c r="VW86" s="151"/>
      <c r="VX86" s="152"/>
      <c r="VY86" s="151"/>
      <c r="VZ86" s="152"/>
      <c r="WA86" s="151"/>
      <c r="WB86" s="152"/>
      <c r="WC86" s="151"/>
      <c r="WD86" s="152"/>
      <c r="WE86" s="151"/>
      <c r="WF86" s="152"/>
      <c r="WG86" s="151"/>
      <c r="WH86" s="152"/>
      <c r="WI86" s="151"/>
      <c r="WJ86" s="152"/>
      <c r="WK86" s="151"/>
      <c r="WL86" s="152"/>
      <c r="WM86" s="151"/>
      <c r="WN86" s="152"/>
      <c r="WO86" s="151"/>
      <c r="WP86" s="152"/>
      <c r="WQ86" s="151"/>
      <c r="WR86" s="152"/>
      <c r="WS86" s="151"/>
      <c r="WT86" s="152"/>
      <c r="WU86" s="151"/>
      <c r="WV86" s="152"/>
      <c r="WW86" s="151"/>
      <c r="WX86" s="152"/>
      <c r="WY86" s="151"/>
      <c r="WZ86" s="152"/>
      <c r="XA86" s="151"/>
      <c r="XB86" s="152"/>
      <c r="XC86" s="151"/>
      <c r="XD86" s="152"/>
      <c r="XE86" s="151"/>
      <c r="XF86" s="152"/>
      <c r="XG86" s="151"/>
      <c r="XH86" s="152"/>
      <c r="XI86" s="151"/>
      <c r="XJ86" s="152"/>
      <c r="XK86" s="151"/>
      <c r="XL86" s="152"/>
      <c r="XM86" s="151"/>
      <c r="XN86" s="152"/>
      <c r="XO86" s="151"/>
      <c r="XP86" s="152"/>
      <c r="XQ86" s="151"/>
      <c r="XR86" s="152"/>
      <c r="XS86" s="151"/>
      <c r="XT86" s="152"/>
      <c r="XU86" s="151"/>
      <c r="XV86" s="152"/>
      <c r="XW86" s="151"/>
      <c r="XX86" s="152"/>
      <c r="XY86" s="151"/>
      <c r="XZ86" s="152"/>
      <c r="YA86" s="151"/>
      <c r="YB86" s="152"/>
      <c r="YC86" s="151"/>
      <c r="YD86" s="152"/>
      <c r="YE86" s="151"/>
      <c r="YF86" s="152"/>
      <c r="YG86" s="151"/>
      <c r="YH86" s="152"/>
      <c r="YI86" s="151"/>
    </row>
    <row r="87" spans="1:659" x14ac:dyDescent="0.25">
      <c r="A87" s="186" t="str">
        <f>IF(INFO_VEHICULES!H43="","",INFO_VEHICULES!H43)</f>
        <v>USS</v>
      </c>
      <c r="B87" s="184">
        <f>IF(INFO_VEHICULES!B43="","",INFO_VEHICULES!B43)</f>
        <v>806005</v>
      </c>
      <c r="C87" s="184" t="str">
        <f>IF(INFO_VEHICULES!C43="","",INFO_VEHICULES!C43)</f>
        <v>AL-280-JP</v>
      </c>
      <c r="D87" s="182" t="str">
        <f>IF(INFO_VEHICULES!E43="","",INFO_VEHICULES!E43)</f>
        <v>FAST STARTER</v>
      </c>
      <c r="E87" s="180">
        <f>IF(INFO_VEHICULES!C43="","",IF(INFO_VEHICULES!D43="","non rensiegner",INFO_VEHICULES!D43))</f>
        <v>60</v>
      </c>
      <c r="F87" s="152"/>
      <c r="G87" s="151" t="str">
        <f>IF([2]BD!AD84=1,VLOOKUP(CONCATENATE(F85,[2]INFO_VEHICULES!A83),[2]BD!AA84:AB10082,2),"")</f>
        <v/>
      </c>
      <c r="H87" s="152"/>
      <c r="I87" s="151"/>
      <c r="J87" s="152"/>
      <c r="K87" s="151"/>
      <c r="L87" s="152"/>
      <c r="M87" s="151"/>
      <c r="N87" s="152"/>
      <c r="O87" s="151"/>
      <c r="P87" s="152"/>
      <c r="Q87" s="151"/>
      <c r="R87" s="152"/>
      <c r="S87" s="151"/>
      <c r="T87" s="152"/>
      <c r="U87" s="151"/>
      <c r="V87" s="152"/>
      <c r="W87" s="151"/>
      <c r="X87" s="152"/>
      <c r="Y87" s="151"/>
      <c r="Z87" s="152"/>
      <c r="AA87" s="151"/>
      <c r="AB87" s="152"/>
      <c r="AC87" s="151"/>
      <c r="AD87" s="152"/>
      <c r="AE87" s="151"/>
      <c r="AF87" s="152"/>
      <c r="AG87" s="151"/>
      <c r="AH87" s="152"/>
      <c r="AI87" s="151"/>
      <c r="AJ87" s="152"/>
      <c r="AK87" s="151"/>
      <c r="AL87" s="152"/>
      <c r="AM87" s="151"/>
      <c r="AN87" s="152"/>
      <c r="AO87" s="151"/>
      <c r="AP87" s="152"/>
      <c r="AQ87" s="151"/>
      <c r="AR87" s="152"/>
      <c r="AS87" s="151"/>
      <c r="AT87" s="152"/>
      <c r="AU87" s="151"/>
      <c r="AV87" s="152"/>
      <c r="AW87" s="151"/>
      <c r="AX87" s="152"/>
      <c r="AY87" s="151"/>
      <c r="AZ87" s="152"/>
      <c r="BA87" s="151"/>
      <c r="BB87" s="152"/>
      <c r="BC87" s="151"/>
      <c r="BD87" s="152"/>
      <c r="BE87" s="151"/>
      <c r="BF87" s="152"/>
      <c r="BG87" s="151"/>
      <c r="BH87" s="152"/>
      <c r="BI87" s="151"/>
      <c r="BJ87" s="152"/>
      <c r="BK87" s="151"/>
      <c r="BL87" s="152"/>
      <c r="BM87" s="151"/>
      <c r="BN87" s="152"/>
      <c r="BO87" s="151"/>
      <c r="BP87" s="152"/>
      <c r="BQ87" s="151"/>
      <c r="BR87" s="152"/>
      <c r="BS87" s="151"/>
      <c r="BT87" s="152"/>
      <c r="BU87" s="151"/>
      <c r="BV87" s="152"/>
      <c r="BW87" s="151"/>
      <c r="BX87" s="152"/>
      <c r="BY87" s="151"/>
      <c r="BZ87" s="152"/>
      <c r="CA87" s="151"/>
      <c r="CB87" s="152"/>
      <c r="CC87" s="151"/>
      <c r="CD87" s="152"/>
      <c r="CE87" s="151"/>
      <c r="CF87" s="152"/>
      <c r="CG87" s="151"/>
      <c r="CH87" s="152"/>
      <c r="CI87" s="151"/>
      <c r="CJ87" s="152"/>
      <c r="CK87" s="151"/>
      <c r="CL87" s="152"/>
      <c r="CM87" s="151"/>
      <c r="CN87" s="152"/>
      <c r="CO87" s="151"/>
      <c r="CP87" s="152"/>
      <c r="CQ87" s="151"/>
      <c r="CR87" s="152"/>
      <c r="CS87" s="151"/>
      <c r="CT87" s="152"/>
      <c r="CU87" s="151"/>
      <c r="CV87" s="152"/>
      <c r="CW87" s="151"/>
      <c r="CX87" s="152"/>
      <c r="CY87" s="151"/>
      <c r="CZ87" s="152"/>
      <c r="DA87" s="151"/>
      <c r="DB87" s="152"/>
      <c r="DC87" s="151"/>
      <c r="DD87" s="152"/>
      <c r="DE87" s="151"/>
      <c r="DF87" s="152"/>
      <c r="DG87" s="151"/>
      <c r="DH87" s="152"/>
      <c r="DI87" s="151"/>
      <c r="DJ87" s="152"/>
      <c r="DK87" s="151"/>
      <c r="DL87" s="152"/>
      <c r="DM87" s="151"/>
      <c r="DN87" s="152"/>
      <c r="DO87" s="151"/>
      <c r="DP87" s="152"/>
      <c r="DQ87" s="151"/>
      <c r="DR87" s="152"/>
      <c r="DS87" s="151"/>
      <c r="DT87" s="152"/>
      <c r="DU87" s="151"/>
      <c r="DV87" s="152"/>
      <c r="DW87" s="151"/>
      <c r="DX87" s="152"/>
      <c r="DY87" s="151"/>
      <c r="DZ87" s="152"/>
      <c r="EA87" s="151"/>
      <c r="EB87" s="152"/>
      <c r="EC87" s="151"/>
      <c r="ED87" s="152"/>
      <c r="EE87" s="151"/>
      <c r="EF87" s="152"/>
      <c r="EG87" s="151"/>
      <c r="EH87" s="152"/>
      <c r="EI87" s="151"/>
      <c r="EJ87" s="152"/>
      <c r="EK87" s="151"/>
      <c r="EL87" s="152"/>
      <c r="EM87" s="151"/>
      <c r="EN87" s="152"/>
      <c r="EO87" s="151"/>
      <c r="EP87" s="152"/>
      <c r="EQ87" s="151"/>
      <c r="ER87" s="152"/>
      <c r="ES87" s="151"/>
      <c r="ET87" s="152"/>
      <c r="EU87" s="151"/>
      <c r="EV87" s="152"/>
      <c r="EW87" s="151"/>
      <c r="EX87" s="152"/>
      <c r="EY87" s="151"/>
      <c r="EZ87" s="152"/>
      <c r="FA87" s="151"/>
      <c r="FB87" s="152"/>
      <c r="FC87" s="151"/>
      <c r="FD87" s="152"/>
      <c r="FE87" s="151"/>
      <c r="FF87" s="152"/>
      <c r="FG87" s="151"/>
      <c r="FH87" s="152"/>
      <c r="FI87" s="151"/>
      <c r="FJ87" s="152"/>
      <c r="FK87" s="151"/>
      <c r="FL87" s="152"/>
      <c r="FM87" s="151"/>
      <c r="FN87" s="152"/>
      <c r="FO87" s="151"/>
      <c r="FP87" s="152"/>
      <c r="FQ87" s="151"/>
      <c r="FR87" s="152"/>
      <c r="FS87" s="151"/>
      <c r="FT87" s="152"/>
      <c r="FU87" s="151"/>
      <c r="FV87" s="152"/>
      <c r="FW87" s="151"/>
      <c r="FX87" s="152"/>
      <c r="FY87" s="151"/>
      <c r="FZ87" s="152"/>
      <c r="GA87" s="151"/>
      <c r="GB87" s="152"/>
      <c r="GC87" s="151"/>
      <c r="GD87" s="152"/>
      <c r="GE87" s="151"/>
      <c r="GF87" s="152"/>
      <c r="GG87" s="151"/>
      <c r="GH87" s="152"/>
      <c r="GI87" s="151"/>
      <c r="GJ87" s="152"/>
      <c r="GK87" s="151"/>
      <c r="GL87" s="152"/>
      <c r="GM87" s="151"/>
      <c r="GN87" s="152"/>
      <c r="GO87" s="151"/>
      <c r="GP87" s="152"/>
      <c r="GQ87" s="151"/>
      <c r="GR87" s="152"/>
      <c r="GS87" s="151"/>
      <c r="GT87" s="152"/>
      <c r="GU87" s="151"/>
      <c r="GV87" s="152"/>
      <c r="GW87" s="151"/>
      <c r="GX87" s="152"/>
      <c r="GY87" s="151"/>
      <c r="GZ87" s="152"/>
      <c r="HA87" s="151"/>
      <c r="HB87" s="152"/>
      <c r="HC87" s="151"/>
      <c r="HD87" s="152"/>
      <c r="HE87" s="151"/>
      <c r="HF87" s="152"/>
      <c r="HG87" s="151"/>
      <c r="HH87" s="152"/>
      <c r="HI87" s="151"/>
      <c r="HJ87" s="152"/>
      <c r="HK87" s="151"/>
      <c r="HL87" s="152"/>
      <c r="HM87" s="151"/>
      <c r="HN87" s="152"/>
      <c r="HO87" s="151"/>
      <c r="HP87" s="152"/>
      <c r="HQ87" s="151"/>
      <c r="HR87" s="152"/>
      <c r="HS87" s="151"/>
      <c r="HT87" s="152"/>
      <c r="HU87" s="151"/>
      <c r="HV87" s="152"/>
      <c r="HW87" s="151"/>
      <c r="HX87" s="152"/>
      <c r="HY87" s="151"/>
      <c r="HZ87" s="152"/>
      <c r="IA87" s="151"/>
      <c r="IB87" s="152"/>
      <c r="IC87" s="151"/>
      <c r="ID87" s="152"/>
      <c r="IE87" s="151"/>
      <c r="IF87" s="152"/>
      <c r="IG87" s="151"/>
      <c r="IH87" s="152"/>
      <c r="II87" s="151"/>
      <c r="IJ87" s="152"/>
      <c r="IK87" s="151"/>
      <c r="IL87" s="152"/>
      <c r="IM87" s="151"/>
      <c r="IN87" s="152"/>
      <c r="IO87" s="151"/>
      <c r="IP87" s="152"/>
      <c r="IQ87" s="151"/>
      <c r="IR87" s="152"/>
      <c r="IS87" s="151"/>
      <c r="IT87" s="152"/>
      <c r="IU87" s="151"/>
      <c r="IV87" s="152"/>
      <c r="IW87" s="151"/>
      <c r="IX87" s="152"/>
      <c r="IY87" s="151"/>
      <c r="IZ87" s="152"/>
      <c r="JA87" s="151"/>
      <c r="JB87" s="152"/>
      <c r="JC87" s="151"/>
      <c r="JD87" s="152"/>
      <c r="JE87" s="151"/>
      <c r="JF87" s="152"/>
      <c r="JG87" s="151"/>
      <c r="JH87" s="152"/>
      <c r="JI87" s="151"/>
      <c r="JJ87" s="152"/>
      <c r="JK87" s="151"/>
      <c r="JL87" s="152"/>
      <c r="JM87" s="151"/>
      <c r="JN87" s="152"/>
      <c r="JO87" s="151"/>
      <c r="JP87" s="152"/>
      <c r="JQ87" s="151"/>
      <c r="JR87" s="152"/>
      <c r="JS87" s="151"/>
      <c r="JT87" s="152"/>
      <c r="JU87" s="151"/>
      <c r="JV87" s="152"/>
      <c r="JW87" s="151"/>
      <c r="JX87" s="152"/>
      <c r="JY87" s="151"/>
      <c r="JZ87" s="152"/>
      <c r="KA87" s="151"/>
      <c r="KB87" s="152"/>
      <c r="KC87" s="151"/>
      <c r="KD87" s="152"/>
      <c r="KE87" s="151"/>
      <c r="KF87" s="152"/>
      <c r="KG87" s="151"/>
      <c r="KH87" s="152"/>
      <c r="KI87" s="151"/>
      <c r="KJ87" s="152"/>
      <c r="KK87" s="151"/>
      <c r="KL87" s="152"/>
      <c r="KM87" s="151"/>
      <c r="KN87" s="152"/>
      <c r="KO87" s="151"/>
      <c r="KP87" s="152"/>
      <c r="KQ87" s="151"/>
      <c r="KR87" s="152"/>
      <c r="KS87" s="151"/>
      <c r="KT87" s="152"/>
      <c r="KU87" s="151"/>
      <c r="KV87" s="152"/>
      <c r="KW87" s="151"/>
      <c r="KX87" s="152"/>
      <c r="KY87" s="151"/>
      <c r="KZ87" s="152"/>
      <c r="LA87" s="151"/>
      <c r="LB87" s="152"/>
      <c r="LC87" s="151"/>
      <c r="LD87" s="152"/>
      <c r="LE87" s="151"/>
      <c r="LF87" s="152"/>
      <c r="LG87" s="151"/>
      <c r="LH87" s="152"/>
      <c r="LI87" s="151"/>
      <c r="LJ87" s="152"/>
      <c r="LK87" s="151"/>
      <c r="LL87" s="152"/>
      <c r="LM87" s="151"/>
      <c r="LN87" s="152"/>
      <c r="LO87" s="151"/>
      <c r="LP87" s="152"/>
      <c r="LQ87" s="151"/>
      <c r="LR87" s="152"/>
      <c r="LS87" s="151"/>
      <c r="LT87" s="152"/>
      <c r="LU87" s="151"/>
      <c r="LV87" s="152"/>
      <c r="LW87" s="151"/>
      <c r="LX87" s="152"/>
      <c r="LY87" s="151"/>
      <c r="LZ87" s="152"/>
      <c r="MA87" s="151"/>
      <c r="MB87" s="152"/>
      <c r="MC87" s="151"/>
      <c r="MD87" s="152"/>
      <c r="ME87" s="151"/>
      <c r="MF87" s="152"/>
      <c r="MG87" s="151"/>
      <c r="MH87" s="152"/>
      <c r="MI87" s="151"/>
      <c r="MJ87" s="152"/>
      <c r="MK87" s="151"/>
      <c r="ML87" s="152"/>
      <c r="MM87" s="151"/>
      <c r="MN87" s="152"/>
      <c r="MO87" s="151"/>
      <c r="MP87" s="152"/>
      <c r="MQ87" s="151"/>
      <c r="MR87" s="152"/>
      <c r="MS87" s="151"/>
      <c r="MT87" s="152"/>
      <c r="MU87" s="151"/>
      <c r="MV87" s="152"/>
      <c r="MW87" s="151"/>
      <c r="MX87" s="152"/>
      <c r="MY87" s="151"/>
      <c r="MZ87" s="152"/>
      <c r="NA87" s="151"/>
      <c r="NB87" s="152"/>
      <c r="NC87" s="151"/>
      <c r="ND87" s="152"/>
      <c r="NE87" s="151"/>
      <c r="NF87" s="152"/>
      <c r="NG87" s="151"/>
      <c r="NH87" s="152"/>
      <c r="NI87" s="151"/>
      <c r="NJ87" s="152"/>
      <c r="NK87" s="151"/>
      <c r="NL87" s="152"/>
      <c r="NM87" s="151"/>
      <c r="NN87" s="152"/>
      <c r="NO87" s="151"/>
      <c r="NP87" s="152"/>
      <c r="NQ87" s="151"/>
      <c r="NR87" s="152"/>
      <c r="NS87" s="151"/>
      <c r="NT87" s="152"/>
      <c r="NU87" s="151"/>
      <c r="NV87" s="152"/>
      <c r="NW87" s="151"/>
      <c r="NX87" s="152"/>
      <c r="NY87" s="151"/>
      <c r="NZ87" s="152"/>
      <c r="OA87" s="151"/>
      <c r="OB87" s="152"/>
      <c r="OC87" s="151"/>
      <c r="OD87" s="152"/>
      <c r="OE87" s="151"/>
      <c r="OF87" s="152"/>
      <c r="OG87" s="151"/>
      <c r="OH87" s="152"/>
      <c r="OI87" s="151"/>
      <c r="OJ87" s="152"/>
      <c r="OK87" s="151"/>
      <c r="OL87" s="152"/>
      <c r="OM87" s="151"/>
      <c r="ON87" s="152"/>
      <c r="OO87" s="151"/>
      <c r="OP87" s="152"/>
      <c r="OQ87" s="151"/>
      <c r="OR87" s="152"/>
      <c r="OS87" s="151"/>
      <c r="OT87" s="152"/>
      <c r="OU87" s="151"/>
      <c r="OV87" s="152"/>
      <c r="OW87" s="151"/>
      <c r="OX87" s="152"/>
      <c r="OY87" s="151"/>
      <c r="OZ87" s="152"/>
      <c r="PA87" s="151"/>
      <c r="PB87" s="152"/>
      <c r="PC87" s="151"/>
      <c r="PD87" s="152"/>
      <c r="PE87" s="151"/>
      <c r="PF87" s="152"/>
      <c r="PG87" s="151"/>
      <c r="PH87" s="152"/>
      <c r="PI87" s="151"/>
      <c r="PJ87" s="152"/>
      <c r="PK87" s="151"/>
      <c r="PL87" s="152"/>
      <c r="PM87" s="151"/>
      <c r="PN87" s="152"/>
      <c r="PO87" s="151"/>
      <c r="PP87" s="152"/>
      <c r="PQ87" s="151"/>
      <c r="PR87" s="152"/>
      <c r="PS87" s="151"/>
      <c r="PT87" s="152"/>
      <c r="PU87" s="151"/>
      <c r="PV87" s="152"/>
      <c r="PW87" s="151"/>
      <c r="PX87" s="152"/>
      <c r="PY87" s="151"/>
      <c r="PZ87" s="152"/>
      <c r="QA87" s="151"/>
      <c r="QB87" s="152"/>
      <c r="QC87" s="151"/>
      <c r="QD87" s="152"/>
      <c r="QE87" s="151"/>
      <c r="QF87" s="152"/>
      <c r="QG87" s="151"/>
      <c r="QH87" s="152"/>
      <c r="QI87" s="151"/>
      <c r="QJ87" s="152"/>
      <c r="QK87" s="151"/>
      <c r="QL87" s="152"/>
      <c r="QM87" s="151"/>
      <c r="QN87" s="152"/>
      <c r="QO87" s="151"/>
      <c r="QP87" s="152"/>
      <c r="QQ87" s="151"/>
      <c r="QR87" s="152"/>
      <c r="QS87" s="151"/>
      <c r="QT87" s="152"/>
      <c r="QU87" s="151"/>
      <c r="QV87" s="152"/>
      <c r="QW87" s="151"/>
      <c r="QX87" s="152"/>
      <c r="QY87" s="151"/>
      <c r="QZ87" s="152"/>
      <c r="RA87" s="151"/>
      <c r="RB87" s="152"/>
      <c r="RC87" s="151"/>
      <c r="RD87" s="152"/>
      <c r="RE87" s="151"/>
      <c r="RF87" s="152"/>
      <c r="RG87" s="151"/>
      <c r="RH87" s="152"/>
      <c r="RI87" s="151"/>
      <c r="RJ87" s="152"/>
      <c r="RK87" s="151"/>
      <c r="RL87" s="152"/>
      <c r="RM87" s="151"/>
      <c r="RN87" s="152"/>
      <c r="RO87" s="151"/>
      <c r="RP87" s="152"/>
      <c r="RQ87" s="151"/>
      <c r="RR87" s="152"/>
      <c r="RS87" s="151"/>
      <c r="RT87" s="152"/>
      <c r="RU87" s="151"/>
      <c r="RV87" s="152"/>
      <c r="RW87" s="151"/>
      <c r="RX87" s="152"/>
      <c r="RY87" s="151"/>
      <c r="RZ87" s="152"/>
      <c r="SA87" s="151"/>
      <c r="SB87" s="152"/>
      <c r="SC87" s="151"/>
      <c r="SD87" s="152"/>
      <c r="SE87" s="151"/>
      <c r="SF87" s="152"/>
      <c r="SG87" s="151"/>
      <c r="SH87" s="152"/>
      <c r="SI87" s="151"/>
      <c r="SJ87" s="152"/>
      <c r="SK87" s="151"/>
      <c r="SL87" s="152"/>
      <c r="SM87" s="151"/>
      <c r="SN87" s="152"/>
      <c r="SO87" s="151"/>
      <c r="SP87" s="152"/>
      <c r="SQ87" s="151"/>
      <c r="SR87" s="152"/>
      <c r="SS87" s="151"/>
      <c r="ST87" s="152"/>
      <c r="SU87" s="151"/>
      <c r="SV87" s="152"/>
      <c r="SW87" s="151"/>
      <c r="SX87" s="152"/>
      <c r="SY87" s="151"/>
      <c r="SZ87" s="152"/>
      <c r="TA87" s="151"/>
      <c r="TB87" s="152"/>
      <c r="TC87" s="151"/>
      <c r="TD87" s="152"/>
      <c r="TE87" s="151"/>
      <c r="TF87" s="152"/>
      <c r="TG87" s="151"/>
      <c r="TH87" s="152"/>
      <c r="TI87" s="151"/>
      <c r="TJ87" s="152"/>
      <c r="TK87" s="151"/>
      <c r="TL87" s="152"/>
      <c r="TM87" s="151"/>
      <c r="TN87" s="152"/>
      <c r="TO87" s="151"/>
      <c r="TP87" s="152"/>
      <c r="TQ87" s="151"/>
      <c r="TR87" s="152"/>
      <c r="TS87" s="151"/>
      <c r="TT87" s="152"/>
      <c r="TU87" s="151"/>
      <c r="TV87" s="152"/>
      <c r="TW87" s="151"/>
      <c r="TX87" s="152"/>
      <c r="TY87" s="151"/>
      <c r="TZ87" s="152"/>
      <c r="UA87" s="151"/>
      <c r="UB87" s="152"/>
      <c r="UC87" s="151"/>
      <c r="UD87" s="152"/>
      <c r="UE87" s="151"/>
      <c r="UF87" s="152"/>
      <c r="UG87" s="151"/>
      <c r="UH87" s="152"/>
      <c r="UI87" s="151"/>
      <c r="UJ87" s="152"/>
      <c r="UK87" s="151"/>
      <c r="UL87" s="152"/>
      <c r="UM87" s="151"/>
      <c r="UN87" s="152"/>
      <c r="UO87" s="151"/>
      <c r="UP87" s="152"/>
      <c r="UQ87" s="151"/>
      <c r="UR87" s="152"/>
      <c r="US87" s="151"/>
      <c r="UT87" s="152"/>
      <c r="UU87" s="151"/>
      <c r="UV87" s="152"/>
      <c r="UW87" s="151"/>
      <c r="UX87" s="152"/>
      <c r="UY87" s="151"/>
      <c r="UZ87" s="152"/>
      <c r="VA87" s="151"/>
      <c r="VB87" s="152"/>
      <c r="VC87" s="151"/>
      <c r="VD87" s="152"/>
      <c r="VE87" s="151"/>
      <c r="VF87" s="152"/>
      <c r="VG87" s="151"/>
      <c r="VH87" s="152"/>
      <c r="VI87" s="151"/>
      <c r="VJ87" s="152"/>
      <c r="VK87" s="151"/>
      <c r="VL87" s="152"/>
      <c r="VM87" s="151"/>
      <c r="VN87" s="152"/>
      <c r="VO87" s="151"/>
      <c r="VP87" s="152"/>
      <c r="VQ87" s="151"/>
      <c r="VR87" s="152"/>
      <c r="VS87" s="151"/>
      <c r="VT87" s="152"/>
      <c r="VU87" s="151"/>
      <c r="VV87" s="152"/>
      <c r="VW87" s="151"/>
      <c r="VX87" s="152"/>
      <c r="VY87" s="151"/>
      <c r="VZ87" s="152"/>
      <c r="WA87" s="151"/>
      <c r="WB87" s="152"/>
      <c r="WC87" s="151"/>
      <c r="WD87" s="152"/>
      <c r="WE87" s="151"/>
      <c r="WF87" s="152"/>
      <c r="WG87" s="151"/>
      <c r="WH87" s="152"/>
      <c r="WI87" s="151"/>
      <c r="WJ87" s="152"/>
      <c r="WK87" s="151"/>
      <c r="WL87" s="152"/>
      <c r="WM87" s="151"/>
      <c r="WN87" s="152"/>
      <c r="WO87" s="151"/>
      <c r="WP87" s="152"/>
      <c r="WQ87" s="151"/>
      <c r="WR87" s="152"/>
      <c r="WS87" s="151"/>
      <c r="WT87" s="152"/>
      <c r="WU87" s="151"/>
      <c r="WV87" s="152"/>
      <c r="WW87" s="151"/>
      <c r="WX87" s="152"/>
      <c r="WY87" s="151"/>
      <c r="WZ87" s="152"/>
      <c r="XA87" s="151"/>
      <c r="XB87" s="152"/>
      <c r="XC87" s="151"/>
      <c r="XD87" s="152"/>
      <c r="XE87" s="151"/>
      <c r="XF87" s="152"/>
      <c r="XG87" s="151"/>
      <c r="XH87" s="152"/>
      <c r="XI87" s="151"/>
      <c r="XJ87" s="152"/>
      <c r="XK87" s="151"/>
      <c r="XL87" s="152"/>
      <c r="XM87" s="151"/>
      <c r="XN87" s="152"/>
      <c r="XO87" s="151"/>
      <c r="XP87" s="152"/>
      <c r="XQ87" s="151"/>
      <c r="XR87" s="152"/>
      <c r="XS87" s="151"/>
      <c r="XT87" s="152"/>
      <c r="XU87" s="151"/>
      <c r="XV87" s="152"/>
      <c r="XW87" s="151"/>
      <c r="XX87" s="152"/>
      <c r="XY87" s="151"/>
      <c r="XZ87" s="152"/>
      <c r="YA87" s="151"/>
      <c r="YB87" s="152"/>
      <c r="YC87" s="151"/>
      <c r="YD87" s="152"/>
      <c r="YE87" s="151"/>
      <c r="YF87" s="152"/>
      <c r="YG87" s="151"/>
      <c r="YH87" s="152"/>
      <c r="YI87" s="151"/>
    </row>
    <row r="88" spans="1:659" x14ac:dyDescent="0.25">
      <c r="A88" s="179"/>
      <c r="B88" s="185"/>
      <c r="C88" s="185"/>
      <c r="D88" s="183"/>
      <c r="E88" s="200"/>
      <c r="F88" s="152"/>
      <c r="G88" s="151"/>
      <c r="H88" s="152"/>
      <c r="I88" s="151"/>
      <c r="J88" s="152"/>
      <c r="K88" s="151"/>
      <c r="L88" s="152"/>
      <c r="M88" s="151"/>
      <c r="N88" s="152"/>
      <c r="O88" s="151"/>
      <c r="P88" s="152"/>
      <c r="Q88" s="151"/>
      <c r="R88" s="152"/>
      <c r="S88" s="151"/>
      <c r="T88" s="152"/>
      <c r="U88" s="151"/>
      <c r="V88" s="152"/>
      <c r="W88" s="151"/>
      <c r="X88" s="152"/>
      <c r="Y88" s="151"/>
      <c r="Z88" s="152"/>
      <c r="AA88" s="151"/>
      <c r="AB88" s="152"/>
      <c r="AC88" s="151"/>
      <c r="AD88" s="152"/>
      <c r="AE88" s="151"/>
      <c r="AF88" s="152"/>
      <c r="AG88" s="151"/>
      <c r="AH88" s="152"/>
      <c r="AI88" s="151"/>
      <c r="AJ88" s="152"/>
      <c r="AK88" s="151"/>
      <c r="AL88" s="152"/>
      <c r="AM88" s="151"/>
      <c r="AN88" s="152"/>
      <c r="AO88" s="151"/>
      <c r="AP88" s="152"/>
      <c r="AQ88" s="151"/>
      <c r="AR88" s="152"/>
      <c r="AS88" s="151"/>
      <c r="AT88" s="152"/>
      <c r="AU88" s="151"/>
      <c r="AV88" s="152"/>
      <c r="AW88" s="151"/>
      <c r="AX88" s="152"/>
      <c r="AY88" s="151"/>
      <c r="AZ88" s="152"/>
      <c r="BA88" s="151"/>
      <c r="BB88" s="152"/>
      <c r="BC88" s="151"/>
      <c r="BD88" s="152"/>
      <c r="BE88" s="151"/>
      <c r="BF88" s="152"/>
      <c r="BG88" s="151"/>
      <c r="BH88" s="152"/>
      <c r="BI88" s="151"/>
      <c r="BJ88" s="152"/>
      <c r="BK88" s="151"/>
      <c r="BL88" s="152"/>
      <c r="BM88" s="151"/>
      <c r="BN88" s="152"/>
      <c r="BO88" s="151"/>
      <c r="BP88" s="152"/>
      <c r="BQ88" s="151"/>
      <c r="BR88" s="152"/>
      <c r="BS88" s="151"/>
      <c r="BT88" s="152"/>
      <c r="BU88" s="151"/>
      <c r="BV88" s="152"/>
      <c r="BW88" s="151"/>
      <c r="BX88" s="152"/>
      <c r="BY88" s="151"/>
      <c r="BZ88" s="152"/>
      <c r="CA88" s="151"/>
      <c r="CB88" s="152"/>
      <c r="CC88" s="151"/>
      <c r="CD88" s="152"/>
      <c r="CE88" s="151"/>
      <c r="CF88" s="152"/>
      <c r="CG88" s="151"/>
      <c r="CH88" s="152"/>
      <c r="CI88" s="151"/>
      <c r="CJ88" s="152"/>
      <c r="CK88" s="151"/>
      <c r="CL88" s="152"/>
      <c r="CM88" s="151"/>
      <c r="CN88" s="152"/>
      <c r="CO88" s="151"/>
      <c r="CP88" s="152"/>
      <c r="CQ88" s="151"/>
      <c r="CR88" s="152"/>
      <c r="CS88" s="151"/>
      <c r="CT88" s="152"/>
      <c r="CU88" s="151"/>
      <c r="CV88" s="152"/>
      <c r="CW88" s="151"/>
      <c r="CX88" s="152"/>
      <c r="CY88" s="151"/>
      <c r="CZ88" s="152"/>
      <c r="DA88" s="151"/>
      <c r="DB88" s="152"/>
      <c r="DC88" s="151"/>
      <c r="DD88" s="152"/>
      <c r="DE88" s="151"/>
      <c r="DF88" s="152"/>
      <c r="DG88" s="151"/>
      <c r="DH88" s="152"/>
      <c r="DI88" s="151"/>
      <c r="DJ88" s="152"/>
      <c r="DK88" s="151"/>
      <c r="DL88" s="152"/>
      <c r="DM88" s="151"/>
      <c r="DN88" s="152"/>
      <c r="DO88" s="151"/>
      <c r="DP88" s="152"/>
      <c r="DQ88" s="151"/>
      <c r="DR88" s="152"/>
      <c r="DS88" s="151"/>
      <c r="DT88" s="152"/>
      <c r="DU88" s="151"/>
      <c r="DV88" s="152"/>
      <c r="DW88" s="151"/>
      <c r="DX88" s="152"/>
      <c r="DY88" s="151"/>
      <c r="DZ88" s="152"/>
      <c r="EA88" s="151"/>
      <c r="EB88" s="152"/>
      <c r="EC88" s="151"/>
      <c r="ED88" s="152"/>
      <c r="EE88" s="151"/>
      <c r="EF88" s="152"/>
      <c r="EG88" s="151"/>
      <c r="EH88" s="152"/>
      <c r="EI88" s="151"/>
      <c r="EJ88" s="152"/>
      <c r="EK88" s="151"/>
      <c r="EL88" s="152"/>
      <c r="EM88" s="151"/>
      <c r="EN88" s="152"/>
      <c r="EO88" s="151"/>
      <c r="EP88" s="152"/>
      <c r="EQ88" s="151"/>
      <c r="ER88" s="152"/>
      <c r="ES88" s="151"/>
      <c r="ET88" s="152"/>
      <c r="EU88" s="151"/>
      <c r="EV88" s="152"/>
      <c r="EW88" s="151"/>
      <c r="EX88" s="152"/>
      <c r="EY88" s="151"/>
      <c r="EZ88" s="152"/>
      <c r="FA88" s="151"/>
      <c r="FB88" s="152"/>
      <c r="FC88" s="151"/>
      <c r="FD88" s="152"/>
      <c r="FE88" s="151"/>
      <c r="FF88" s="152"/>
      <c r="FG88" s="151"/>
      <c r="FH88" s="152"/>
      <c r="FI88" s="151"/>
      <c r="FJ88" s="152"/>
      <c r="FK88" s="151"/>
      <c r="FL88" s="152"/>
      <c r="FM88" s="151"/>
      <c r="FN88" s="152"/>
      <c r="FO88" s="151"/>
      <c r="FP88" s="152"/>
      <c r="FQ88" s="151"/>
      <c r="FR88" s="152"/>
      <c r="FS88" s="151"/>
      <c r="FT88" s="152"/>
      <c r="FU88" s="151"/>
      <c r="FV88" s="152"/>
      <c r="FW88" s="151"/>
      <c r="FX88" s="152"/>
      <c r="FY88" s="151"/>
      <c r="FZ88" s="152"/>
      <c r="GA88" s="151"/>
      <c r="GB88" s="152"/>
      <c r="GC88" s="151"/>
      <c r="GD88" s="152"/>
      <c r="GE88" s="151"/>
      <c r="GF88" s="152"/>
      <c r="GG88" s="151"/>
      <c r="GH88" s="152"/>
      <c r="GI88" s="151"/>
      <c r="GJ88" s="152"/>
      <c r="GK88" s="151"/>
      <c r="GL88" s="152"/>
      <c r="GM88" s="151"/>
      <c r="GN88" s="152"/>
      <c r="GO88" s="151"/>
      <c r="GP88" s="152"/>
      <c r="GQ88" s="151"/>
      <c r="GR88" s="152"/>
      <c r="GS88" s="151"/>
      <c r="GT88" s="152"/>
      <c r="GU88" s="151"/>
      <c r="GV88" s="152"/>
      <c r="GW88" s="151"/>
      <c r="GX88" s="152"/>
      <c r="GY88" s="151"/>
      <c r="GZ88" s="152"/>
      <c r="HA88" s="151"/>
      <c r="HB88" s="152"/>
      <c r="HC88" s="151"/>
      <c r="HD88" s="152"/>
      <c r="HE88" s="151"/>
      <c r="HF88" s="152"/>
      <c r="HG88" s="151"/>
      <c r="HH88" s="152"/>
      <c r="HI88" s="151"/>
      <c r="HJ88" s="152"/>
      <c r="HK88" s="151"/>
      <c r="HL88" s="152"/>
      <c r="HM88" s="151"/>
      <c r="HN88" s="152"/>
      <c r="HO88" s="151"/>
      <c r="HP88" s="152"/>
      <c r="HQ88" s="151"/>
      <c r="HR88" s="152"/>
      <c r="HS88" s="151"/>
      <c r="HT88" s="152"/>
      <c r="HU88" s="151"/>
      <c r="HV88" s="152"/>
      <c r="HW88" s="151"/>
      <c r="HX88" s="152"/>
      <c r="HY88" s="151"/>
      <c r="HZ88" s="152"/>
      <c r="IA88" s="151"/>
      <c r="IB88" s="152"/>
      <c r="IC88" s="151"/>
      <c r="ID88" s="152"/>
      <c r="IE88" s="151"/>
      <c r="IF88" s="152"/>
      <c r="IG88" s="151"/>
      <c r="IH88" s="152"/>
      <c r="II88" s="151"/>
      <c r="IJ88" s="152"/>
      <c r="IK88" s="151"/>
      <c r="IL88" s="152"/>
      <c r="IM88" s="151"/>
      <c r="IN88" s="152"/>
      <c r="IO88" s="151"/>
      <c r="IP88" s="152"/>
      <c r="IQ88" s="151"/>
      <c r="IR88" s="152"/>
      <c r="IS88" s="151"/>
      <c r="IT88" s="152"/>
      <c r="IU88" s="151"/>
      <c r="IV88" s="152"/>
      <c r="IW88" s="151"/>
      <c r="IX88" s="152"/>
      <c r="IY88" s="151"/>
      <c r="IZ88" s="152"/>
      <c r="JA88" s="151"/>
      <c r="JB88" s="152"/>
      <c r="JC88" s="151"/>
      <c r="JD88" s="152"/>
      <c r="JE88" s="151"/>
      <c r="JF88" s="152"/>
      <c r="JG88" s="151"/>
      <c r="JH88" s="152"/>
      <c r="JI88" s="151"/>
      <c r="JJ88" s="152"/>
      <c r="JK88" s="151"/>
      <c r="JL88" s="152"/>
      <c r="JM88" s="151"/>
      <c r="JN88" s="152"/>
      <c r="JO88" s="151"/>
      <c r="JP88" s="152"/>
      <c r="JQ88" s="151"/>
      <c r="JR88" s="152"/>
      <c r="JS88" s="151"/>
      <c r="JT88" s="152"/>
      <c r="JU88" s="151"/>
      <c r="JV88" s="152"/>
      <c r="JW88" s="151"/>
      <c r="JX88" s="152"/>
      <c r="JY88" s="151"/>
      <c r="JZ88" s="152"/>
      <c r="KA88" s="151"/>
      <c r="KB88" s="152"/>
      <c r="KC88" s="151"/>
      <c r="KD88" s="152"/>
      <c r="KE88" s="151"/>
      <c r="KF88" s="152"/>
      <c r="KG88" s="151"/>
      <c r="KH88" s="152"/>
      <c r="KI88" s="151"/>
      <c r="KJ88" s="152"/>
      <c r="KK88" s="151"/>
      <c r="KL88" s="152"/>
      <c r="KM88" s="151"/>
      <c r="KN88" s="152"/>
      <c r="KO88" s="151"/>
      <c r="KP88" s="152"/>
      <c r="KQ88" s="151"/>
      <c r="KR88" s="152"/>
      <c r="KS88" s="151"/>
      <c r="KT88" s="152"/>
      <c r="KU88" s="151"/>
      <c r="KV88" s="152"/>
      <c r="KW88" s="151"/>
      <c r="KX88" s="152"/>
      <c r="KY88" s="151"/>
      <c r="KZ88" s="152"/>
      <c r="LA88" s="151"/>
      <c r="LB88" s="152"/>
      <c r="LC88" s="151"/>
      <c r="LD88" s="152"/>
      <c r="LE88" s="151"/>
      <c r="LF88" s="152"/>
      <c r="LG88" s="151"/>
      <c r="LH88" s="152"/>
      <c r="LI88" s="151"/>
      <c r="LJ88" s="152"/>
      <c r="LK88" s="151"/>
      <c r="LL88" s="152"/>
      <c r="LM88" s="151"/>
      <c r="LN88" s="152"/>
      <c r="LO88" s="151"/>
      <c r="LP88" s="152"/>
      <c r="LQ88" s="151"/>
      <c r="LR88" s="152"/>
      <c r="LS88" s="151"/>
      <c r="LT88" s="152"/>
      <c r="LU88" s="151"/>
      <c r="LV88" s="152"/>
      <c r="LW88" s="151"/>
      <c r="LX88" s="152"/>
      <c r="LY88" s="151"/>
      <c r="LZ88" s="152"/>
      <c r="MA88" s="151"/>
      <c r="MB88" s="152"/>
      <c r="MC88" s="151"/>
      <c r="MD88" s="152"/>
      <c r="ME88" s="151"/>
      <c r="MF88" s="152"/>
      <c r="MG88" s="151"/>
      <c r="MH88" s="152"/>
      <c r="MI88" s="151"/>
      <c r="MJ88" s="152"/>
      <c r="MK88" s="151"/>
      <c r="ML88" s="152"/>
      <c r="MM88" s="151"/>
      <c r="MN88" s="152"/>
      <c r="MO88" s="151"/>
      <c r="MP88" s="152"/>
      <c r="MQ88" s="151"/>
      <c r="MR88" s="152"/>
      <c r="MS88" s="151"/>
      <c r="MT88" s="152"/>
      <c r="MU88" s="151"/>
      <c r="MV88" s="152"/>
      <c r="MW88" s="151"/>
      <c r="MX88" s="152"/>
      <c r="MY88" s="151"/>
      <c r="MZ88" s="152"/>
      <c r="NA88" s="151"/>
      <c r="NB88" s="152"/>
      <c r="NC88" s="151"/>
      <c r="ND88" s="152"/>
      <c r="NE88" s="151"/>
      <c r="NF88" s="152"/>
      <c r="NG88" s="151"/>
      <c r="NH88" s="152"/>
      <c r="NI88" s="151"/>
      <c r="NJ88" s="152"/>
      <c r="NK88" s="151"/>
      <c r="NL88" s="152"/>
      <c r="NM88" s="151"/>
      <c r="NN88" s="152"/>
      <c r="NO88" s="151"/>
      <c r="NP88" s="152"/>
      <c r="NQ88" s="151"/>
      <c r="NR88" s="152"/>
      <c r="NS88" s="151"/>
      <c r="NT88" s="152"/>
      <c r="NU88" s="151"/>
      <c r="NV88" s="152"/>
      <c r="NW88" s="151"/>
      <c r="NX88" s="152"/>
      <c r="NY88" s="151"/>
      <c r="NZ88" s="152"/>
      <c r="OA88" s="151"/>
      <c r="OB88" s="152"/>
      <c r="OC88" s="151"/>
      <c r="OD88" s="152"/>
      <c r="OE88" s="151"/>
      <c r="OF88" s="152"/>
      <c r="OG88" s="151"/>
      <c r="OH88" s="152"/>
      <c r="OI88" s="151"/>
      <c r="OJ88" s="152"/>
      <c r="OK88" s="151"/>
      <c r="OL88" s="152"/>
      <c r="OM88" s="151"/>
      <c r="ON88" s="152"/>
      <c r="OO88" s="151"/>
      <c r="OP88" s="152"/>
      <c r="OQ88" s="151"/>
      <c r="OR88" s="152"/>
      <c r="OS88" s="151"/>
      <c r="OT88" s="152"/>
      <c r="OU88" s="151"/>
      <c r="OV88" s="152"/>
      <c r="OW88" s="151"/>
      <c r="OX88" s="152"/>
      <c r="OY88" s="151"/>
      <c r="OZ88" s="152"/>
      <c r="PA88" s="151"/>
      <c r="PB88" s="152"/>
      <c r="PC88" s="151"/>
      <c r="PD88" s="152"/>
      <c r="PE88" s="151"/>
      <c r="PF88" s="152"/>
      <c r="PG88" s="151"/>
      <c r="PH88" s="152"/>
      <c r="PI88" s="151"/>
      <c r="PJ88" s="152"/>
      <c r="PK88" s="151"/>
      <c r="PL88" s="152"/>
      <c r="PM88" s="151"/>
      <c r="PN88" s="152"/>
      <c r="PO88" s="151"/>
      <c r="PP88" s="152"/>
      <c r="PQ88" s="151"/>
      <c r="PR88" s="152"/>
      <c r="PS88" s="151"/>
      <c r="PT88" s="152"/>
      <c r="PU88" s="151"/>
      <c r="PV88" s="152"/>
      <c r="PW88" s="151"/>
      <c r="PX88" s="152"/>
      <c r="PY88" s="151"/>
      <c r="PZ88" s="152"/>
      <c r="QA88" s="151"/>
      <c r="QB88" s="152"/>
      <c r="QC88" s="151"/>
      <c r="QD88" s="152"/>
      <c r="QE88" s="151"/>
      <c r="QF88" s="152"/>
      <c r="QG88" s="151"/>
      <c r="QH88" s="152"/>
      <c r="QI88" s="151"/>
      <c r="QJ88" s="152"/>
      <c r="QK88" s="151"/>
      <c r="QL88" s="152"/>
      <c r="QM88" s="151"/>
      <c r="QN88" s="152"/>
      <c r="QO88" s="151"/>
      <c r="QP88" s="152"/>
      <c r="QQ88" s="151"/>
      <c r="QR88" s="152"/>
      <c r="QS88" s="151"/>
      <c r="QT88" s="152"/>
      <c r="QU88" s="151"/>
      <c r="QV88" s="152"/>
      <c r="QW88" s="151"/>
      <c r="QX88" s="152"/>
      <c r="QY88" s="151"/>
      <c r="QZ88" s="152"/>
      <c r="RA88" s="151"/>
      <c r="RB88" s="152"/>
      <c r="RC88" s="151"/>
      <c r="RD88" s="152"/>
      <c r="RE88" s="151"/>
      <c r="RF88" s="152"/>
      <c r="RG88" s="151"/>
      <c r="RH88" s="152"/>
      <c r="RI88" s="151"/>
      <c r="RJ88" s="152"/>
      <c r="RK88" s="151"/>
      <c r="RL88" s="152"/>
      <c r="RM88" s="151"/>
      <c r="RN88" s="152"/>
      <c r="RO88" s="151"/>
      <c r="RP88" s="152"/>
      <c r="RQ88" s="151"/>
      <c r="RR88" s="152"/>
      <c r="RS88" s="151"/>
      <c r="RT88" s="152"/>
      <c r="RU88" s="151"/>
      <c r="RV88" s="152"/>
      <c r="RW88" s="151"/>
      <c r="RX88" s="152"/>
      <c r="RY88" s="151"/>
      <c r="RZ88" s="152"/>
      <c r="SA88" s="151"/>
      <c r="SB88" s="152"/>
      <c r="SC88" s="151"/>
      <c r="SD88" s="152"/>
      <c r="SE88" s="151"/>
      <c r="SF88" s="152"/>
      <c r="SG88" s="151"/>
      <c r="SH88" s="152"/>
      <c r="SI88" s="151"/>
      <c r="SJ88" s="152"/>
      <c r="SK88" s="151"/>
      <c r="SL88" s="152"/>
      <c r="SM88" s="151"/>
      <c r="SN88" s="152"/>
      <c r="SO88" s="151"/>
      <c r="SP88" s="152"/>
      <c r="SQ88" s="151"/>
      <c r="SR88" s="152"/>
      <c r="SS88" s="151"/>
      <c r="ST88" s="152"/>
      <c r="SU88" s="151"/>
      <c r="SV88" s="152"/>
      <c r="SW88" s="151"/>
      <c r="SX88" s="152"/>
      <c r="SY88" s="151"/>
      <c r="SZ88" s="152"/>
      <c r="TA88" s="151"/>
      <c r="TB88" s="152"/>
      <c r="TC88" s="151"/>
      <c r="TD88" s="152"/>
      <c r="TE88" s="151"/>
      <c r="TF88" s="152"/>
      <c r="TG88" s="151"/>
      <c r="TH88" s="152"/>
      <c r="TI88" s="151"/>
      <c r="TJ88" s="152"/>
      <c r="TK88" s="151"/>
      <c r="TL88" s="152"/>
      <c r="TM88" s="151"/>
      <c r="TN88" s="152"/>
      <c r="TO88" s="151"/>
      <c r="TP88" s="152"/>
      <c r="TQ88" s="151"/>
      <c r="TR88" s="152"/>
      <c r="TS88" s="151"/>
      <c r="TT88" s="152"/>
      <c r="TU88" s="151"/>
      <c r="TV88" s="152"/>
      <c r="TW88" s="151"/>
      <c r="TX88" s="152"/>
      <c r="TY88" s="151"/>
      <c r="TZ88" s="152"/>
      <c r="UA88" s="151"/>
      <c r="UB88" s="152"/>
      <c r="UC88" s="151"/>
      <c r="UD88" s="152"/>
      <c r="UE88" s="151"/>
      <c r="UF88" s="152"/>
      <c r="UG88" s="151"/>
      <c r="UH88" s="152"/>
      <c r="UI88" s="151"/>
      <c r="UJ88" s="152"/>
      <c r="UK88" s="151"/>
      <c r="UL88" s="152"/>
      <c r="UM88" s="151"/>
      <c r="UN88" s="152"/>
      <c r="UO88" s="151"/>
      <c r="UP88" s="152"/>
      <c r="UQ88" s="151"/>
      <c r="UR88" s="152"/>
      <c r="US88" s="151"/>
      <c r="UT88" s="152"/>
      <c r="UU88" s="151"/>
      <c r="UV88" s="152"/>
      <c r="UW88" s="151"/>
      <c r="UX88" s="152"/>
      <c r="UY88" s="151"/>
      <c r="UZ88" s="152"/>
      <c r="VA88" s="151"/>
      <c r="VB88" s="152"/>
      <c r="VC88" s="151"/>
      <c r="VD88" s="152"/>
      <c r="VE88" s="151"/>
      <c r="VF88" s="152"/>
      <c r="VG88" s="151"/>
      <c r="VH88" s="152"/>
      <c r="VI88" s="151"/>
      <c r="VJ88" s="152"/>
      <c r="VK88" s="151"/>
      <c r="VL88" s="152"/>
      <c r="VM88" s="151"/>
      <c r="VN88" s="152"/>
      <c r="VO88" s="151"/>
      <c r="VP88" s="152"/>
      <c r="VQ88" s="151"/>
      <c r="VR88" s="152"/>
      <c r="VS88" s="151"/>
      <c r="VT88" s="152"/>
      <c r="VU88" s="151"/>
      <c r="VV88" s="152"/>
      <c r="VW88" s="151"/>
      <c r="VX88" s="152"/>
      <c r="VY88" s="151"/>
      <c r="VZ88" s="152"/>
      <c r="WA88" s="151"/>
      <c r="WB88" s="152"/>
      <c r="WC88" s="151"/>
      <c r="WD88" s="152"/>
      <c r="WE88" s="151"/>
      <c r="WF88" s="152"/>
      <c r="WG88" s="151"/>
      <c r="WH88" s="152"/>
      <c r="WI88" s="151"/>
      <c r="WJ88" s="152"/>
      <c r="WK88" s="151"/>
      <c r="WL88" s="152"/>
      <c r="WM88" s="151"/>
      <c r="WN88" s="152"/>
      <c r="WO88" s="151"/>
      <c r="WP88" s="152"/>
      <c r="WQ88" s="151"/>
      <c r="WR88" s="152"/>
      <c r="WS88" s="151"/>
      <c r="WT88" s="152"/>
      <c r="WU88" s="151"/>
      <c r="WV88" s="152"/>
      <c r="WW88" s="151"/>
      <c r="WX88" s="152"/>
      <c r="WY88" s="151"/>
      <c r="WZ88" s="152"/>
      <c r="XA88" s="151"/>
      <c r="XB88" s="152"/>
      <c r="XC88" s="151"/>
      <c r="XD88" s="152"/>
      <c r="XE88" s="151"/>
      <c r="XF88" s="152"/>
      <c r="XG88" s="151"/>
      <c r="XH88" s="152"/>
      <c r="XI88" s="151"/>
      <c r="XJ88" s="152"/>
      <c r="XK88" s="151"/>
      <c r="XL88" s="152"/>
      <c r="XM88" s="151"/>
      <c r="XN88" s="152"/>
      <c r="XO88" s="151"/>
      <c r="XP88" s="152"/>
      <c r="XQ88" s="151"/>
      <c r="XR88" s="152"/>
      <c r="XS88" s="151"/>
      <c r="XT88" s="152"/>
      <c r="XU88" s="151"/>
      <c r="XV88" s="152"/>
      <c r="XW88" s="151"/>
      <c r="XX88" s="152"/>
      <c r="XY88" s="151"/>
      <c r="XZ88" s="152"/>
      <c r="YA88" s="151"/>
      <c r="YB88" s="152"/>
      <c r="YC88" s="151"/>
      <c r="YD88" s="152"/>
      <c r="YE88" s="151"/>
      <c r="YF88" s="152"/>
      <c r="YG88" s="151"/>
      <c r="YH88" s="152"/>
      <c r="YI88" s="151"/>
    </row>
    <row r="89" spans="1:659" x14ac:dyDescent="0.25">
      <c r="A89" s="198" t="str">
        <f>IF(INFO_VEHICULES!H44="","",INFO_VEHICULES!H44)</f>
        <v>USS</v>
      </c>
      <c r="B89" s="196">
        <f>IF(INFO_VEHICULES!B44="","",INFO_VEHICULES!B44)</f>
        <v>806006</v>
      </c>
      <c r="C89" s="196" t="str">
        <f>IF(INFO_VEHICULES!C44="","",INFO_VEHICULES!C44)</f>
        <v>CE-746-NH</v>
      </c>
      <c r="D89" s="194" t="str">
        <f>IF(INFO_VEHICULES!E44="","",INFO_VEHICULES!E44)</f>
        <v xml:space="preserve">BOVA FUTURA </v>
      </c>
      <c r="E89" s="201">
        <f>IF(INFO_VEHICULES!C44="","",IF(INFO_VEHICULES!D44="","non rensiegner",INFO_VEHICULES!D44))</f>
        <v>61</v>
      </c>
      <c r="F89" s="152"/>
      <c r="G89" s="151" t="str">
        <f>IF([2]BD!AD86=1,VLOOKUP(CONCATENATE(F87,[2]INFO_VEHICULES!A85),[2]BD!AA86:AB10084,2),"")</f>
        <v/>
      </c>
      <c r="H89" s="152"/>
      <c r="I89" s="151"/>
      <c r="J89" s="152"/>
      <c r="K89" s="151"/>
      <c r="L89" s="152"/>
      <c r="M89" s="151"/>
      <c r="N89" s="152"/>
      <c r="O89" s="151"/>
      <c r="P89" s="152"/>
      <c r="Q89" s="151"/>
      <c r="R89" s="152"/>
      <c r="S89" s="151"/>
      <c r="T89" s="152"/>
      <c r="U89" s="151"/>
      <c r="V89" s="152"/>
      <c r="W89" s="151"/>
      <c r="X89" s="152"/>
      <c r="Y89" s="151"/>
      <c r="Z89" s="152"/>
      <c r="AA89" s="151"/>
      <c r="AB89" s="152"/>
      <c r="AC89" s="151"/>
      <c r="AD89" s="152"/>
      <c r="AE89" s="151"/>
      <c r="AF89" s="152"/>
      <c r="AG89" s="151"/>
      <c r="AH89" s="152"/>
      <c r="AI89" s="151"/>
      <c r="AJ89" s="152"/>
      <c r="AK89" s="151"/>
      <c r="AL89" s="152"/>
      <c r="AM89" s="151"/>
      <c r="AN89" s="152"/>
      <c r="AO89" s="151"/>
      <c r="AP89" s="152"/>
      <c r="AQ89" s="151"/>
      <c r="AR89" s="152"/>
      <c r="AS89" s="151"/>
      <c r="AT89" s="152"/>
      <c r="AU89" s="151"/>
      <c r="AV89" s="152"/>
      <c r="AW89" s="151"/>
      <c r="AX89" s="152"/>
      <c r="AY89" s="151"/>
      <c r="AZ89" s="152"/>
      <c r="BA89" s="151"/>
      <c r="BB89" s="152"/>
      <c r="BC89" s="151"/>
      <c r="BD89" s="152"/>
      <c r="BE89" s="151"/>
      <c r="BF89" s="152"/>
      <c r="BG89" s="151"/>
      <c r="BH89" s="152"/>
      <c r="BI89" s="151"/>
      <c r="BJ89" s="152"/>
      <c r="BK89" s="151"/>
      <c r="BL89" s="152"/>
      <c r="BM89" s="151"/>
      <c r="BN89" s="152"/>
      <c r="BO89" s="151"/>
      <c r="BP89" s="152"/>
      <c r="BQ89" s="151"/>
      <c r="BR89" s="152"/>
      <c r="BS89" s="151"/>
      <c r="BT89" s="152"/>
      <c r="BU89" s="151"/>
      <c r="BV89" s="152"/>
      <c r="BW89" s="151"/>
      <c r="BX89" s="152"/>
      <c r="BY89" s="151"/>
      <c r="BZ89" s="152"/>
      <c r="CA89" s="151"/>
      <c r="CB89" s="152"/>
      <c r="CC89" s="151"/>
      <c r="CD89" s="152"/>
      <c r="CE89" s="151"/>
      <c r="CF89" s="152"/>
      <c r="CG89" s="151"/>
      <c r="CH89" s="152"/>
      <c r="CI89" s="151"/>
      <c r="CJ89" s="152"/>
      <c r="CK89" s="151"/>
      <c r="CL89" s="152"/>
      <c r="CM89" s="151"/>
      <c r="CN89" s="152"/>
      <c r="CO89" s="151"/>
      <c r="CP89" s="152"/>
      <c r="CQ89" s="151"/>
      <c r="CR89" s="152"/>
      <c r="CS89" s="151"/>
      <c r="CT89" s="152"/>
      <c r="CU89" s="151"/>
      <c r="CV89" s="152"/>
      <c r="CW89" s="151"/>
      <c r="CX89" s="152"/>
      <c r="CY89" s="151"/>
      <c r="CZ89" s="152"/>
      <c r="DA89" s="151"/>
      <c r="DB89" s="152"/>
      <c r="DC89" s="151"/>
      <c r="DD89" s="152"/>
      <c r="DE89" s="151"/>
      <c r="DF89" s="152"/>
      <c r="DG89" s="151"/>
      <c r="DH89" s="152"/>
      <c r="DI89" s="151"/>
      <c r="DJ89" s="152"/>
      <c r="DK89" s="151"/>
      <c r="DL89" s="152"/>
      <c r="DM89" s="151"/>
      <c r="DN89" s="152"/>
      <c r="DO89" s="151"/>
      <c r="DP89" s="152"/>
      <c r="DQ89" s="151"/>
      <c r="DR89" s="152"/>
      <c r="DS89" s="151"/>
      <c r="DT89" s="152"/>
      <c r="DU89" s="151"/>
      <c r="DV89" s="152"/>
      <c r="DW89" s="151"/>
      <c r="DX89" s="152"/>
      <c r="DY89" s="151"/>
      <c r="DZ89" s="152"/>
      <c r="EA89" s="151"/>
      <c r="EB89" s="152"/>
      <c r="EC89" s="151"/>
      <c r="ED89" s="152"/>
      <c r="EE89" s="151"/>
      <c r="EF89" s="152"/>
      <c r="EG89" s="151"/>
      <c r="EH89" s="152"/>
      <c r="EI89" s="151"/>
      <c r="EJ89" s="152"/>
      <c r="EK89" s="151"/>
      <c r="EL89" s="152"/>
      <c r="EM89" s="151"/>
      <c r="EN89" s="152"/>
      <c r="EO89" s="151"/>
      <c r="EP89" s="152"/>
      <c r="EQ89" s="151"/>
      <c r="ER89" s="152"/>
      <c r="ES89" s="151"/>
      <c r="ET89" s="152"/>
      <c r="EU89" s="151"/>
      <c r="EV89" s="152"/>
      <c r="EW89" s="151"/>
      <c r="EX89" s="152"/>
      <c r="EY89" s="151"/>
      <c r="EZ89" s="152"/>
      <c r="FA89" s="151"/>
      <c r="FB89" s="152"/>
      <c r="FC89" s="151"/>
      <c r="FD89" s="152"/>
      <c r="FE89" s="151"/>
      <c r="FF89" s="152"/>
      <c r="FG89" s="151"/>
      <c r="FH89" s="152"/>
      <c r="FI89" s="151"/>
      <c r="FJ89" s="152"/>
      <c r="FK89" s="151"/>
      <c r="FL89" s="152"/>
      <c r="FM89" s="151"/>
      <c r="FN89" s="152"/>
      <c r="FO89" s="151"/>
      <c r="FP89" s="152"/>
      <c r="FQ89" s="151"/>
      <c r="FR89" s="152"/>
      <c r="FS89" s="151"/>
      <c r="FT89" s="152"/>
      <c r="FU89" s="151"/>
      <c r="FV89" s="152"/>
      <c r="FW89" s="151"/>
      <c r="FX89" s="152"/>
      <c r="FY89" s="151"/>
      <c r="FZ89" s="152"/>
      <c r="GA89" s="151"/>
      <c r="GB89" s="152"/>
      <c r="GC89" s="151"/>
      <c r="GD89" s="152"/>
      <c r="GE89" s="151"/>
      <c r="GF89" s="152"/>
      <c r="GG89" s="151"/>
      <c r="GH89" s="152"/>
      <c r="GI89" s="151"/>
      <c r="GJ89" s="152"/>
      <c r="GK89" s="151"/>
      <c r="GL89" s="152"/>
      <c r="GM89" s="151"/>
      <c r="GN89" s="152"/>
      <c r="GO89" s="151"/>
      <c r="GP89" s="152"/>
      <c r="GQ89" s="151"/>
      <c r="GR89" s="152"/>
      <c r="GS89" s="151"/>
      <c r="GT89" s="152"/>
      <c r="GU89" s="151"/>
      <c r="GV89" s="152"/>
      <c r="GW89" s="151"/>
      <c r="GX89" s="152"/>
      <c r="GY89" s="151"/>
      <c r="GZ89" s="152"/>
      <c r="HA89" s="151"/>
      <c r="HB89" s="152"/>
      <c r="HC89" s="151"/>
      <c r="HD89" s="152"/>
      <c r="HE89" s="151"/>
      <c r="HF89" s="152"/>
      <c r="HG89" s="151"/>
      <c r="HH89" s="152"/>
      <c r="HI89" s="151"/>
      <c r="HJ89" s="152"/>
      <c r="HK89" s="151"/>
      <c r="HL89" s="152"/>
      <c r="HM89" s="151"/>
      <c r="HN89" s="152"/>
      <c r="HO89" s="151"/>
      <c r="HP89" s="152"/>
      <c r="HQ89" s="151"/>
      <c r="HR89" s="152"/>
      <c r="HS89" s="151"/>
      <c r="HT89" s="152"/>
      <c r="HU89" s="151"/>
      <c r="HV89" s="152"/>
      <c r="HW89" s="151"/>
      <c r="HX89" s="152"/>
      <c r="HY89" s="151"/>
      <c r="HZ89" s="152"/>
      <c r="IA89" s="151"/>
      <c r="IB89" s="152"/>
      <c r="IC89" s="151"/>
      <c r="ID89" s="152"/>
      <c r="IE89" s="151"/>
      <c r="IF89" s="152"/>
      <c r="IG89" s="151"/>
      <c r="IH89" s="152"/>
      <c r="II89" s="151"/>
      <c r="IJ89" s="152"/>
      <c r="IK89" s="151"/>
      <c r="IL89" s="152"/>
      <c r="IM89" s="151"/>
      <c r="IN89" s="152"/>
      <c r="IO89" s="151"/>
      <c r="IP89" s="152"/>
      <c r="IQ89" s="151"/>
      <c r="IR89" s="152"/>
      <c r="IS89" s="151"/>
      <c r="IT89" s="152"/>
      <c r="IU89" s="151"/>
      <c r="IV89" s="152"/>
      <c r="IW89" s="151"/>
      <c r="IX89" s="152"/>
      <c r="IY89" s="151"/>
      <c r="IZ89" s="152"/>
      <c r="JA89" s="151"/>
      <c r="JB89" s="152"/>
      <c r="JC89" s="151"/>
      <c r="JD89" s="152"/>
      <c r="JE89" s="151"/>
      <c r="JF89" s="152"/>
      <c r="JG89" s="151"/>
      <c r="JH89" s="152"/>
      <c r="JI89" s="151"/>
      <c r="JJ89" s="152"/>
      <c r="JK89" s="151"/>
      <c r="JL89" s="152"/>
      <c r="JM89" s="151"/>
      <c r="JN89" s="152"/>
      <c r="JO89" s="151"/>
      <c r="JP89" s="152"/>
      <c r="JQ89" s="151"/>
      <c r="JR89" s="152"/>
      <c r="JS89" s="151"/>
      <c r="JT89" s="152"/>
      <c r="JU89" s="151"/>
      <c r="JV89" s="152"/>
      <c r="JW89" s="151"/>
      <c r="JX89" s="152"/>
      <c r="JY89" s="151"/>
      <c r="JZ89" s="152"/>
      <c r="KA89" s="151"/>
      <c r="KB89" s="152"/>
      <c r="KC89" s="151"/>
      <c r="KD89" s="152"/>
      <c r="KE89" s="151"/>
      <c r="KF89" s="152"/>
      <c r="KG89" s="151"/>
      <c r="KH89" s="152"/>
      <c r="KI89" s="151"/>
      <c r="KJ89" s="152"/>
      <c r="KK89" s="151"/>
      <c r="KL89" s="152"/>
      <c r="KM89" s="151"/>
      <c r="KN89" s="152"/>
      <c r="KO89" s="151"/>
      <c r="KP89" s="152"/>
      <c r="KQ89" s="151"/>
      <c r="KR89" s="152"/>
      <c r="KS89" s="151"/>
      <c r="KT89" s="152"/>
      <c r="KU89" s="151"/>
      <c r="KV89" s="152"/>
      <c r="KW89" s="151"/>
      <c r="KX89" s="152"/>
      <c r="KY89" s="151"/>
      <c r="KZ89" s="152"/>
      <c r="LA89" s="151"/>
      <c r="LB89" s="152"/>
      <c r="LC89" s="151"/>
      <c r="LD89" s="152"/>
      <c r="LE89" s="151"/>
      <c r="LF89" s="152"/>
      <c r="LG89" s="151"/>
      <c r="LH89" s="152"/>
      <c r="LI89" s="151"/>
      <c r="LJ89" s="152"/>
      <c r="LK89" s="151"/>
      <c r="LL89" s="152"/>
      <c r="LM89" s="151"/>
      <c r="LN89" s="152"/>
      <c r="LO89" s="151"/>
      <c r="LP89" s="152"/>
      <c r="LQ89" s="151"/>
      <c r="LR89" s="152"/>
      <c r="LS89" s="151"/>
      <c r="LT89" s="152"/>
      <c r="LU89" s="151"/>
      <c r="LV89" s="152"/>
      <c r="LW89" s="151"/>
      <c r="LX89" s="152"/>
      <c r="LY89" s="151"/>
      <c r="LZ89" s="152"/>
      <c r="MA89" s="151"/>
      <c r="MB89" s="152"/>
      <c r="MC89" s="151"/>
      <c r="MD89" s="152"/>
      <c r="ME89" s="151"/>
      <c r="MF89" s="152"/>
      <c r="MG89" s="151"/>
      <c r="MH89" s="152"/>
      <c r="MI89" s="151"/>
      <c r="MJ89" s="152"/>
      <c r="MK89" s="151"/>
      <c r="ML89" s="152"/>
      <c r="MM89" s="151"/>
      <c r="MN89" s="152"/>
      <c r="MO89" s="151"/>
      <c r="MP89" s="152"/>
      <c r="MQ89" s="151"/>
      <c r="MR89" s="152"/>
      <c r="MS89" s="151"/>
      <c r="MT89" s="152"/>
      <c r="MU89" s="151"/>
      <c r="MV89" s="152"/>
      <c r="MW89" s="151"/>
      <c r="MX89" s="152"/>
      <c r="MY89" s="151"/>
      <c r="MZ89" s="152"/>
      <c r="NA89" s="151"/>
      <c r="NB89" s="152"/>
      <c r="NC89" s="151"/>
      <c r="ND89" s="152"/>
      <c r="NE89" s="151"/>
      <c r="NF89" s="152"/>
      <c r="NG89" s="151"/>
      <c r="NH89" s="152"/>
      <c r="NI89" s="151"/>
      <c r="NJ89" s="152"/>
      <c r="NK89" s="151"/>
      <c r="NL89" s="152"/>
      <c r="NM89" s="151"/>
      <c r="NN89" s="152"/>
      <c r="NO89" s="151"/>
      <c r="NP89" s="152"/>
      <c r="NQ89" s="151"/>
      <c r="NR89" s="152"/>
      <c r="NS89" s="151"/>
      <c r="NT89" s="152"/>
      <c r="NU89" s="151"/>
      <c r="NV89" s="152"/>
      <c r="NW89" s="151"/>
      <c r="NX89" s="152"/>
      <c r="NY89" s="151"/>
      <c r="NZ89" s="152"/>
      <c r="OA89" s="151"/>
      <c r="OB89" s="152"/>
      <c r="OC89" s="151"/>
      <c r="OD89" s="152"/>
      <c r="OE89" s="151"/>
      <c r="OF89" s="152"/>
      <c r="OG89" s="151"/>
      <c r="OH89" s="152"/>
      <c r="OI89" s="151"/>
      <c r="OJ89" s="152"/>
      <c r="OK89" s="151"/>
      <c r="OL89" s="152"/>
      <c r="OM89" s="151"/>
      <c r="ON89" s="152"/>
      <c r="OO89" s="151"/>
      <c r="OP89" s="152"/>
      <c r="OQ89" s="151"/>
      <c r="OR89" s="152"/>
      <c r="OS89" s="151"/>
      <c r="OT89" s="152"/>
      <c r="OU89" s="151"/>
      <c r="OV89" s="152"/>
      <c r="OW89" s="151"/>
      <c r="OX89" s="152"/>
      <c r="OY89" s="151"/>
      <c r="OZ89" s="152"/>
      <c r="PA89" s="151"/>
      <c r="PB89" s="152"/>
      <c r="PC89" s="151"/>
      <c r="PD89" s="152"/>
      <c r="PE89" s="151"/>
      <c r="PF89" s="152"/>
      <c r="PG89" s="151"/>
      <c r="PH89" s="152"/>
      <c r="PI89" s="151"/>
      <c r="PJ89" s="152"/>
      <c r="PK89" s="151"/>
      <c r="PL89" s="152"/>
      <c r="PM89" s="151"/>
      <c r="PN89" s="152"/>
      <c r="PO89" s="151"/>
      <c r="PP89" s="152"/>
      <c r="PQ89" s="151"/>
      <c r="PR89" s="152"/>
      <c r="PS89" s="151"/>
      <c r="PT89" s="152"/>
      <c r="PU89" s="151"/>
      <c r="PV89" s="152"/>
      <c r="PW89" s="151"/>
      <c r="PX89" s="152"/>
      <c r="PY89" s="151"/>
      <c r="PZ89" s="152"/>
      <c r="QA89" s="151"/>
      <c r="QB89" s="152"/>
      <c r="QC89" s="151"/>
      <c r="QD89" s="152"/>
      <c r="QE89" s="151"/>
      <c r="QF89" s="152"/>
      <c r="QG89" s="151"/>
      <c r="QH89" s="152"/>
      <c r="QI89" s="151"/>
      <c r="QJ89" s="152"/>
      <c r="QK89" s="151"/>
      <c r="QL89" s="152"/>
      <c r="QM89" s="151"/>
      <c r="QN89" s="152"/>
      <c r="QO89" s="151"/>
      <c r="QP89" s="152"/>
      <c r="QQ89" s="151"/>
      <c r="QR89" s="152"/>
      <c r="QS89" s="151"/>
      <c r="QT89" s="152"/>
      <c r="QU89" s="151"/>
      <c r="QV89" s="152"/>
      <c r="QW89" s="151"/>
      <c r="QX89" s="152"/>
      <c r="QY89" s="151"/>
      <c r="QZ89" s="152"/>
      <c r="RA89" s="151"/>
      <c r="RB89" s="152"/>
      <c r="RC89" s="151"/>
      <c r="RD89" s="152"/>
      <c r="RE89" s="151"/>
      <c r="RF89" s="152"/>
      <c r="RG89" s="151"/>
      <c r="RH89" s="152"/>
      <c r="RI89" s="151"/>
      <c r="RJ89" s="152"/>
      <c r="RK89" s="151"/>
      <c r="RL89" s="152"/>
      <c r="RM89" s="151"/>
      <c r="RN89" s="152"/>
      <c r="RO89" s="151"/>
      <c r="RP89" s="152"/>
      <c r="RQ89" s="151"/>
      <c r="RR89" s="152"/>
      <c r="RS89" s="151"/>
      <c r="RT89" s="152"/>
      <c r="RU89" s="151"/>
      <c r="RV89" s="152"/>
      <c r="RW89" s="151"/>
      <c r="RX89" s="152"/>
      <c r="RY89" s="151"/>
      <c r="RZ89" s="152"/>
      <c r="SA89" s="151"/>
      <c r="SB89" s="152"/>
      <c r="SC89" s="151"/>
      <c r="SD89" s="152"/>
      <c r="SE89" s="151"/>
      <c r="SF89" s="152"/>
      <c r="SG89" s="151"/>
      <c r="SH89" s="152"/>
      <c r="SI89" s="151"/>
      <c r="SJ89" s="152"/>
      <c r="SK89" s="151"/>
      <c r="SL89" s="152"/>
      <c r="SM89" s="151"/>
      <c r="SN89" s="152"/>
      <c r="SO89" s="151"/>
      <c r="SP89" s="152"/>
      <c r="SQ89" s="151"/>
      <c r="SR89" s="152"/>
      <c r="SS89" s="151"/>
      <c r="ST89" s="152"/>
      <c r="SU89" s="151"/>
      <c r="SV89" s="152"/>
      <c r="SW89" s="151"/>
      <c r="SX89" s="152"/>
      <c r="SY89" s="151"/>
      <c r="SZ89" s="152"/>
      <c r="TA89" s="151"/>
      <c r="TB89" s="152"/>
      <c r="TC89" s="151"/>
      <c r="TD89" s="152"/>
      <c r="TE89" s="151"/>
      <c r="TF89" s="152"/>
      <c r="TG89" s="151"/>
      <c r="TH89" s="152"/>
      <c r="TI89" s="151"/>
      <c r="TJ89" s="152"/>
      <c r="TK89" s="151"/>
      <c r="TL89" s="152"/>
      <c r="TM89" s="151"/>
      <c r="TN89" s="152"/>
      <c r="TO89" s="151"/>
      <c r="TP89" s="152"/>
      <c r="TQ89" s="151"/>
      <c r="TR89" s="152"/>
      <c r="TS89" s="151"/>
      <c r="TT89" s="152"/>
      <c r="TU89" s="151"/>
      <c r="TV89" s="152"/>
      <c r="TW89" s="151"/>
      <c r="TX89" s="152"/>
      <c r="TY89" s="151"/>
      <c r="TZ89" s="152"/>
      <c r="UA89" s="151"/>
      <c r="UB89" s="152"/>
      <c r="UC89" s="151"/>
      <c r="UD89" s="152"/>
      <c r="UE89" s="151"/>
      <c r="UF89" s="152"/>
      <c r="UG89" s="151"/>
      <c r="UH89" s="152"/>
      <c r="UI89" s="151"/>
      <c r="UJ89" s="152"/>
      <c r="UK89" s="151"/>
      <c r="UL89" s="152"/>
      <c r="UM89" s="151"/>
      <c r="UN89" s="152"/>
      <c r="UO89" s="151"/>
      <c r="UP89" s="152"/>
      <c r="UQ89" s="151"/>
      <c r="UR89" s="152"/>
      <c r="US89" s="151"/>
      <c r="UT89" s="152"/>
      <c r="UU89" s="151"/>
      <c r="UV89" s="152"/>
      <c r="UW89" s="151"/>
      <c r="UX89" s="152"/>
      <c r="UY89" s="151"/>
      <c r="UZ89" s="152"/>
      <c r="VA89" s="151"/>
      <c r="VB89" s="152"/>
      <c r="VC89" s="151"/>
      <c r="VD89" s="152"/>
      <c r="VE89" s="151"/>
      <c r="VF89" s="152"/>
      <c r="VG89" s="151"/>
      <c r="VH89" s="152"/>
      <c r="VI89" s="151"/>
      <c r="VJ89" s="152"/>
      <c r="VK89" s="151"/>
      <c r="VL89" s="152"/>
      <c r="VM89" s="151"/>
      <c r="VN89" s="152"/>
      <c r="VO89" s="151"/>
      <c r="VP89" s="152"/>
      <c r="VQ89" s="151"/>
      <c r="VR89" s="152"/>
      <c r="VS89" s="151"/>
      <c r="VT89" s="163"/>
      <c r="VU89" s="161"/>
      <c r="VV89" s="162"/>
      <c r="VW89" s="161"/>
      <c r="VX89" s="162"/>
      <c r="VY89" s="161"/>
      <c r="VZ89" s="162"/>
      <c r="WA89" s="161"/>
      <c r="WB89" s="162"/>
      <c r="WC89" s="161"/>
      <c r="WD89" s="162"/>
      <c r="WE89" s="161"/>
      <c r="WF89" s="162"/>
      <c r="WG89" s="161"/>
      <c r="WH89" s="162"/>
      <c r="WI89" s="161"/>
      <c r="WJ89" s="162"/>
      <c r="WK89" s="161"/>
      <c r="WL89" s="162"/>
      <c r="WM89" s="161"/>
      <c r="WN89" s="152"/>
      <c r="WO89" s="151"/>
      <c r="WP89" s="152"/>
      <c r="WQ89" s="151"/>
      <c r="WR89" s="152"/>
      <c r="WS89" s="151"/>
      <c r="WT89" s="152"/>
      <c r="WU89" s="151"/>
      <c r="WV89" s="152"/>
      <c r="WW89" s="151"/>
      <c r="WX89" s="152"/>
      <c r="WY89" s="151"/>
      <c r="WZ89" s="152"/>
      <c r="XA89" s="151"/>
      <c r="XB89" s="152"/>
      <c r="XC89" s="151"/>
      <c r="XD89" s="152"/>
      <c r="XE89" s="151"/>
      <c r="XF89" s="152"/>
      <c r="XG89" s="151"/>
      <c r="XH89" s="152"/>
      <c r="XI89" s="151"/>
      <c r="XJ89" s="152"/>
      <c r="XK89" s="151"/>
      <c r="XL89" s="152"/>
      <c r="XM89" s="151"/>
      <c r="XN89" s="152"/>
      <c r="XO89" s="151"/>
      <c r="XP89" s="152"/>
      <c r="XQ89" s="151"/>
      <c r="XR89" s="152"/>
      <c r="XS89" s="151"/>
      <c r="XT89" s="152"/>
      <c r="XU89" s="151"/>
      <c r="XV89" s="152"/>
      <c r="XW89" s="151"/>
      <c r="XX89" s="152"/>
      <c r="XY89" s="151"/>
      <c r="XZ89" s="152"/>
      <c r="YA89" s="151"/>
      <c r="YB89" s="152"/>
      <c r="YC89" s="151"/>
      <c r="YD89" s="152"/>
      <c r="YE89" s="151"/>
      <c r="YF89" s="152"/>
      <c r="YG89" s="151"/>
      <c r="YH89" s="152"/>
      <c r="YI89" s="151"/>
    </row>
    <row r="90" spans="1:659" ht="15.75" thickBot="1" x14ac:dyDescent="0.3">
      <c r="A90" s="199"/>
      <c r="B90" s="197"/>
      <c r="C90" s="197"/>
      <c r="D90" s="195"/>
      <c r="E90" s="202"/>
      <c r="F90" s="154"/>
      <c r="G90" s="153"/>
      <c r="H90" s="154"/>
      <c r="I90" s="153"/>
      <c r="J90" s="154"/>
      <c r="K90" s="153"/>
      <c r="L90" s="154"/>
      <c r="M90" s="153"/>
      <c r="N90" s="154"/>
      <c r="O90" s="153"/>
      <c r="P90" s="154"/>
      <c r="Q90" s="153"/>
      <c r="R90" s="154"/>
      <c r="S90" s="153"/>
      <c r="T90" s="154"/>
      <c r="U90" s="153"/>
      <c r="V90" s="154"/>
      <c r="W90" s="153"/>
      <c r="X90" s="154"/>
      <c r="Y90" s="153"/>
      <c r="Z90" s="154"/>
      <c r="AA90" s="153"/>
      <c r="AB90" s="154"/>
      <c r="AC90" s="153"/>
      <c r="AD90" s="154"/>
      <c r="AE90" s="153"/>
      <c r="AF90" s="154"/>
      <c r="AG90" s="153"/>
      <c r="AH90" s="154"/>
      <c r="AI90" s="153"/>
      <c r="AJ90" s="154"/>
      <c r="AK90" s="153"/>
      <c r="AL90" s="154"/>
      <c r="AM90" s="153"/>
      <c r="AN90" s="154"/>
      <c r="AO90" s="153"/>
      <c r="AP90" s="154"/>
      <c r="AQ90" s="153"/>
      <c r="AR90" s="154"/>
      <c r="AS90" s="153"/>
      <c r="AT90" s="154"/>
      <c r="AU90" s="153"/>
      <c r="AV90" s="154"/>
      <c r="AW90" s="153"/>
      <c r="AX90" s="154"/>
      <c r="AY90" s="153"/>
      <c r="AZ90" s="154"/>
      <c r="BA90" s="153"/>
      <c r="BB90" s="154"/>
      <c r="BC90" s="153"/>
      <c r="BD90" s="154"/>
      <c r="BE90" s="153"/>
      <c r="BF90" s="154"/>
      <c r="BG90" s="153"/>
      <c r="BH90" s="154"/>
      <c r="BI90" s="153"/>
      <c r="BJ90" s="154"/>
      <c r="BK90" s="153"/>
      <c r="BL90" s="154"/>
      <c r="BM90" s="153"/>
      <c r="BN90" s="154"/>
      <c r="BO90" s="153"/>
      <c r="BP90" s="154"/>
      <c r="BQ90" s="153"/>
      <c r="BR90" s="154"/>
      <c r="BS90" s="153"/>
      <c r="BT90" s="154"/>
      <c r="BU90" s="153"/>
      <c r="BV90" s="154"/>
      <c r="BW90" s="153"/>
      <c r="BX90" s="154"/>
      <c r="BY90" s="153"/>
      <c r="BZ90" s="154"/>
      <c r="CA90" s="153"/>
      <c r="CB90" s="154"/>
      <c r="CC90" s="153"/>
      <c r="CD90" s="154"/>
      <c r="CE90" s="153"/>
      <c r="CF90" s="154"/>
      <c r="CG90" s="153"/>
      <c r="CH90" s="154"/>
      <c r="CI90" s="153"/>
      <c r="CJ90" s="154"/>
      <c r="CK90" s="153"/>
      <c r="CL90" s="154"/>
      <c r="CM90" s="153"/>
      <c r="CN90" s="154"/>
      <c r="CO90" s="153"/>
      <c r="CP90" s="154"/>
      <c r="CQ90" s="153"/>
      <c r="CR90" s="154"/>
      <c r="CS90" s="153"/>
      <c r="CT90" s="154"/>
      <c r="CU90" s="153"/>
      <c r="CV90" s="154"/>
      <c r="CW90" s="153"/>
      <c r="CX90" s="154"/>
      <c r="CY90" s="153"/>
      <c r="CZ90" s="154"/>
      <c r="DA90" s="153"/>
      <c r="DB90" s="154"/>
      <c r="DC90" s="153"/>
      <c r="DD90" s="154"/>
      <c r="DE90" s="153"/>
      <c r="DF90" s="154"/>
      <c r="DG90" s="153"/>
      <c r="DH90" s="154"/>
      <c r="DI90" s="153"/>
      <c r="DJ90" s="154"/>
      <c r="DK90" s="153"/>
      <c r="DL90" s="154"/>
      <c r="DM90" s="153"/>
      <c r="DN90" s="154"/>
      <c r="DO90" s="153"/>
      <c r="DP90" s="154"/>
      <c r="DQ90" s="153"/>
      <c r="DR90" s="154"/>
      <c r="DS90" s="153"/>
      <c r="DT90" s="154"/>
      <c r="DU90" s="153"/>
      <c r="DV90" s="154"/>
      <c r="DW90" s="153"/>
      <c r="DX90" s="154"/>
      <c r="DY90" s="153"/>
      <c r="DZ90" s="154"/>
      <c r="EA90" s="153"/>
      <c r="EB90" s="154"/>
      <c r="EC90" s="153"/>
      <c r="ED90" s="154"/>
      <c r="EE90" s="153"/>
      <c r="EF90" s="154"/>
      <c r="EG90" s="153"/>
      <c r="EH90" s="154"/>
      <c r="EI90" s="153"/>
      <c r="EJ90" s="154"/>
      <c r="EK90" s="153"/>
      <c r="EL90" s="154"/>
      <c r="EM90" s="153"/>
      <c r="EN90" s="154"/>
      <c r="EO90" s="153"/>
      <c r="EP90" s="154"/>
      <c r="EQ90" s="153"/>
      <c r="ER90" s="154"/>
      <c r="ES90" s="153"/>
      <c r="ET90" s="154"/>
      <c r="EU90" s="153"/>
      <c r="EV90" s="154"/>
      <c r="EW90" s="153"/>
      <c r="EX90" s="154"/>
      <c r="EY90" s="153"/>
      <c r="EZ90" s="154"/>
      <c r="FA90" s="153"/>
      <c r="FB90" s="154"/>
      <c r="FC90" s="153"/>
      <c r="FD90" s="154"/>
      <c r="FE90" s="153"/>
      <c r="FF90" s="154"/>
      <c r="FG90" s="153"/>
      <c r="FH90" s="154"/>
      <c r="FI90" s="153"/>
      <c r="FJ90" s="154"/>
      <c r="FK90" s="153"/>
      <c r="FL90" s="154"/>
      <c r="FM90" s="153"/>
      <c r="FN90" s="154"/>
      <c r="FO90" s="153"/>
      <c r="FP90" s="154"/>
      <c r="FQ90" s="153"/>
      <c r="FR90" s="154"/>
      <c r="FS90" s="153"/>
      <c r="FT90" s="154"/>
      <c r="FU90" s="153"/>
      <c r="FV90" s="154"/>
      <c r="FW90" s="153"/>
      <c r="FX90" s="154"/>
      <c r="FY90" s="153"/>
      <c r="FZ90" s="154"/>
      <c r="GA90" s="153"/>
      <c r="GB90" s="154"/>
      <c r="GC90" s="153"/>
      <c r="GD90" s="154"/>
      <c r="GE90" s="153"/>
      <c r="GF90" s="154"/>
      <c r="GG90" s="153"/>
      <c r="GH90" s="154"/>
      <c r="GI90" s="153"/>
      <c r="GJ90" s="154"/>
      <c r="GK90" s="153"/>
      <c r="GL90" s="154"/>
      <c r="GM90" s="153"/>
      <c r="GN90" s="154"/>
      <c r="GO90" s="153"/>
      <c r="GP90" s="154"/>
      <c r="GQ90" s="153"/>
      <c r="GR90" s="154"/>
      <c r="GS90" s="153"/>
      <c r="GT90" s="154"/>
      <c r="GU90" s="153"/>
      <c r="GV90" s="154"/>
      <c r="GW90" s="153"/>
      <c r="GX90" s="154"/>
      <c r="GY90" s="153"/>
      <c r="GZ90" s="154"/>
      <c r="HA90" s="153"/>
      <c r="HB90" s="154"/>
      <c r="HC90" s="153"/>
      <c r="HD90" s="154"/>
      <c r="HE90" s="153"/>
      <c r="HF90" s="154"/>
      <c r="HG90" s="153"/>
      <c r="HH90" s="154"/>
      <c r="HI90" s="153"/>
      <c r="HJ90" s="154"/>
      <c r="HK90" s="153"/>
      <c r="HL90" s="154"/>
      <c r="HM90" s="153"/>
      <c r="HN90" s="154"/>
      <c r="HO90" s="153"/>
      <c r="HP90" s="154"/>
      <c r="HQ90" s="153"/>
      <c r="HR90" s="154"/>
      <c r="HS90" s="153"/>
      <c r="HT90" s="154"/>
      <c r="HU90" s="153"/>
      <c r="HV90" s="154"/>
      <c r="HW90" s="153"/>
      <c r="HX90" s="154"/>
      <c r="HY90" s="153"/>
      <c r="HZ90" s="154"/>
      <c r="IA90" s="153"/>
      <c r="IB90" s="154"/>
      <c r="IC90" s="153"/>
      <c r="ID90" s="154"/>
      <c r="IE90" s="153"/>
      <c r="IF90" s="154"/>
      <c r="IG90" s="153"/>
      <c r="IH90" s="154"/>
      <c r="II90" s="153"/>
      <c r="IJ90" s="154"/>
      <c r="IK90" s="153"/>
      <c r="IL90" s="154"/>
      <c r="IM90" s="153"/>
      <c r="IN90" s="154"/>
      <c r="IO90" s="153"/>
      <c r="IP90" s="154"/>
      <c r="IQ90" s="153"/>
      <c r="IR90" s="154"/>
      <c r="IS90" s="153"/>
      <c r="IT90" s="154"/>
      <c r="IU90" s="153"/>
      <c r="IV90" s="154"/>
      <c r="IW90" s="153"/>
      <c r="IX90" s="154"/>
      <c r="IY90" s="153"/>
      <c r="IZ90" s="154"/>
      <c r="JA90" s="153"/>
      <c r="JB90" s="154"/>
      <c r="JC90" s="153"/>
      <c r="JD90" s="154"/>
      <c r="JE90" s="153"/>
      <c r="JF90" s="154"/>
      <c r="JG90" s="153"/>
      <c r="JH90" s="154"/>
      <c r="JI90" s="153"/>
      <c r="JJ90" s="154"/>
      <c r="JK90" s="153"/>
      <c r="JL90" s="154"/>
      <c r="JM90" s="153"/>
      <c r="JN90" s="154"/>
      <c r="JO90" s="153"/>
      <c r="JP90" s="154"/>
      <c r="JQ90" s="153"/>
      <c r="JR90" s="154"/>
      <c r="JS90" s="153"/>
      <c r="JT90" s="154"/>
      <c r="JU90" s="153"/>
      <c r="JV90" s="154"/>
      <c r="JW90" s="153"/>
      <c r="JX90" s="154"/>
      <c r="JY90" s="153"/>
      <c r="JZ90" s="154"/>
      <c r="KA90" s="153"/>
      <c r="KB90" s="154"/>
      <c r="KC90" s="153"/>
      <c r="KD90" s="154"/>
      <c r="KE90" s="153"/>
      <c r="KF90" s="154"/>
      <c r="KG90" s="153"/>
      <c r="KH90" s="154"/>
      <c r="KI90" s="153"/>
      <c r="KJ90" s="154"/>
      <c r="KK90" s="153"/>
      <c r="KL90" s="154"/>
      <c r="KM90" s="153"/>
      <c r="KN90" s="154"/>
      <c r="KO90" s="153"/>
      <c r="KP90" s="154"/>
      <c r="KQ90" s="153"/>
      <c r="KR90" s="154"/>
      <c r="KS90" s="153"/>
      <c r="KT90" s="154"/>
      <c r="KU90" s="153"/>
      <c r="KV90" s="154"/>
      <c r="KW90" s="153"/>
      <c r="KX90" s="154"/>
      <c r="KY90" s="153"/>
      <c r="KZ90" s="154"/>
      <c r="LA90" s="153"/>
      <c r="LB90" s="154"/>
      <c r="LC90" s="153"/>
      <c r="LD90" s="154"/>
      <c r="LE90" s="153"/>
      <c r="LF90" s="154"/>
      <c r="LG90" s="153"/>
      <c r="LH90" s="154"/>
      <c r="LI90" s="153"/>
      <c r="LJ90" s="154"/>
      <c r="LK90" s="153"/>
      <c r="LL90" s="154"/>
      <c r="LM90" s="153"/>
      <c r="LN90" s="154"/>
      <c r="LO90" s="153"/>
      <c r="LP90" s="154"/>
      <c r="LQ90" s="153"/>
      <c r="LR90" s="154"/>
      <c r="LS90" s="153"/>
      <c r="LT90" s="154"/>
      <c r="LU90" s="153"/>
      <c r="LV90" s="154"/>
      <c r="LW90" s="153"/>
      <c r="LX90" s="154"/>
      <c r="LY90" s="153"/>
      <c r="LZ90" s="154"/>
      <c r="MA90" s="153"/>
      <c r="MB90" s="154"/>
      <c r="MC90" s="153"/>
      <c r="MD90" s="154"/>
      <c r="ME90" s="153"/>
      <c r="MF90" s="154"/>
      <c r="MG90" s="153"/>
      <c r="MH90" s="154"/>
      <c r="MI90" s="153"/>
      <c r="MJ90" s="154"/>
      <c r="MK90" s="153"/>
      <c r="ML90" s="154"/>
      <c r="MM90" s="153"/>
      <c r="MN90" s="154"/>
      <c r="MO90" s="153"/>
      <c r="MP90" s="154"/>
      <c r="MQ90" s="153"/>
      <c r="MR90" s="154"/>
      <c r="MS90" s="153"/>
      <c r="MT90" s="154"/>
      <c r="MU90" s="153"/>
      <c r="MV90" s="154"/>
      <c r="MW90" s="153"/>
      <c r="MX90" s="154"/>
      <c r="MY90" s="153"/>
      <c r="MZ90" s="154"/>
      <c r="NA90" s="153"/>
      <c r="NB90" s="154"/>
      <c r="NC90" s="153"/>
      <c r="ND90" s="154"/>
      <c r="NE90" s="153"/>
      <c r="NF90" s="154"/>
      <c r="NG90" s="153"/>
      <c r="NH90" s="154"/>
      <c r="NI90" s="153"/>
      <c r="NJ90" s="154"/>
      <c r="NK90" s="153"/>
      <c r="NL90" s="154"/>
      <c r="NM90" s="153"/>
      <c r="NN90" s="154"/>
      <c r="NO90" s="153"/>
      <c r="NP90" s="154"/>
      <c r="NQ90" s="153"/>
      <c r="NR90" s="154"/>
      <c r="NS90" s="153"/>
      <c r="NT90" s="154"/>
      <c r="NU90" s="153"/>
      <c r="NV90" s="154"/>
      <c r="NW90" s="153"/>
      <c r="NX90" s="154"/>
      <c r="NY90" s="153"/>
      <c r="NZ90" s="154"/>
      <c r="OA90" s="153"/>
      <c r="OB90" s="154"/>
      <c r="OC90" s="153"/>
      <c r="OD90" s="154"/>
      <c r="OE90" s="153"/>
      <c r="OF90" s="154"/>
      <c r="OG90" s="153"/>
      <c r="OH90" s="154"/>
      <c r="OI90" s="153"/>
      <c r="OJ90" s="154"/>
      <c r="OK90" s="153"/>
      <c r="OL90" s="154"/>
      <c r="OM90" s="153"/>
      <c r="ON90" s="154"/>
      <c r="OO90" s="153"/>
      <c r="OP90" s="154"/>
      <c r="OQ90" s="153"/>
      <c r="OR90" s="154"/>
      <c r="OS90" s="153"/>
      <c r="OT90" s="154"/>
      <c r="OU90" s="153"/>
      <c r="OV90" s="154"/>
      <c r="OW90" s="153"/>
      <c r="OX90" s="154"/>
      <c r="OY90" s="153"/>
      <c r="OZ90" s="154"/>
      <c r="PA90" s="153"/>
      <c r="PB90" s="154"/>
      <c r="PC90" s="153"/>
      <c r="PD90" s="154"/>
      <c r="PE90" s="153"/>
      <c r="PF90" s="154"/>
      <c r="PG90" s="153"/>
      <c r="PH90" s="154"/>
      <c r="PI90" s="153"/>
      <c r="PJ90" s="154"/>
      <c r="PK90" s="153"/>
      <c r="PL90" s="154"/>
      <c r="PM90" s="153"/>
      <c r="PN90" s="154"/>
      <c r="PO90" s="153"/>
      <c r="PP90" s="154"/>
      <c r="PQ90" s="153"/>
      <c r="PR90" s="154"/>
      <c r="PS90" s="153"/>
      <c r="PT90" s="154"/>
      <c r="PU90" s="153"/>
      <c r="PV90" s="154"/>
      <c r="PW90" s="153"/>
      <c r="PX90" s="154"/>
      <c r="PY90" s="153"/>
      <c r="PZ90" s="154"/>
      <c r="QA90" s="153"/>
      <c r="QB90" s="154"/>
      <c r="QC90" s="153"/>
      <c r="QD90" s="154"/>
      <c r="QE90" s="153"/>
      <c r="QF90" s="154"/>
      <c r="QG90" s="153"/>
      <c r="QH90" s="154"/>
      <c r="QI90" s="153"/>
      <c r="QJ90" s="154"/>
      <c r="QK90" s="153"/>
      <c r="QL90" s="154"/>
      <c r="QM90" s="153"/>
      <c r="QN90" s="154"/>
      <c r="QO90" s="153"/>
      <c r="QP90" s="154"/>
      <c r="QQ90" s="153"/>
      <c r="QR90" s="154"/>
      <c r="QS90" s="153"/>
      <c r="QT90" s="154"/>
      <c r="QU90" s="153"/>
      <c r="QV90" s="154"/>
      <c r="QW90" s="153"/>
      <c r="QX90" s="154"/>
      <c r="QY90" s="153"/>
      <c r="QZ90" s="154"/>
      <c r="RA90" s="153"/>
      <c r="RB90" s="154"/>
      <c r="RC90" s="153"/>
      <c r="RD90" s="154"/>
      <c r="RE90" s="153"/>
      <c r="RF90" s="154"/>
      <c r="RG90" s="153"/>
      <c r="RH90" s="154"/>
      <c r="RI90" s="153"/>
      <c r="RJ90" s="154"/>
      <c r="RK90" s="153"/>
      <c r="RL90" s="154"/>
      <c r="RM90" s="153"/>
      <c r="RN90" s="154"/>
      <c r="RO90" s="153"/>
      <c r="RP90" s="154"/>
      <c r="RQ90" s="153"/>
      <c r="RR90" s="154"/>
      <c r="RS90" s="153"/>
      <c r="RT90" s="154"/>
      <c r="RU90" s="153"/>
      <c r="RV90" s="154"/>
      <c r="RW90" s="153"/>
      <c r="RX90" s="154"/>
      <c r="RY90" s="153"/>
      <c r="RZ90" s="154"/>
      <c r="SA90" s="153"/>
      <c r="SB90" s="154"/>
      <c r="SC90" s="153"/>
      <c r="SD90" s="154"/>
      <c r="SE90" s="153"/>
      <c r="SF90" s="154"/>
      <c r="SG90" s="153"/>
      <c r="SH90" s="154"/>
      <c r="SI90" s="153"/>
      <c r="SJ90" s="154"/>
      <c r="SK90" s="153"/>
      <c r="SL90" s="154"/>
      <c r="SM90" s="153"/>
      <c r="SN90" s="154"/>
      <c r="SO90" s="153"/>
      <c r="SP90" s="154"/>
      <c r="SQ90" s="153"/>
      <c r="SR90" s="154"/>
      <c r="SS90" s="153"/>
      <c r="ST90" s="154"/>
      <c r="SU90" s="153"/>
      <c r="SV90" s="154"/>
      <c r="SW90" s="153"/>
      <c r="SX90" s="154"/>
      <c r="SY90" s="153"/>
      <c r="SZ90" s="154"/>
      <c r="TA90" s="153"/>
      <c r="TB90" s="154"/>
      <c r="TC90" s="153"/>
      <c r="TD90" s="154"/>
      <c r="TE90" s="153"/>
      <c r="TF90" s="154"/>
      <c r="TG90" s="153"/>
      <c r="TH90" s="154"/>
      <c r="TI90" s="153"/>
      <c r="TJ90" s="154"/>
      <c r="TK90" s="153"/>
      <c r="TL90" s="154"/>
      <c r="TM90" s="153"/>
      <c r="TN90" s="154"/>
      <c r="TO90" s="153"/>
      <c r="TP90" s="154"/>
      <c r="TQ90" s="153"/>
      <c r="TR90" s="154"/>
      <c r="TS90" s="153"/>
      <c r="TT90" s="154"/>
      <c r="TU90" s="153"/>
      <c r="TV90" s="154"/>
      <c r="TW90" s="153"/>
      <c r="TX90" s="154"/>
      <c r="TY90" s="153"/>
      <c r="TZ90" s="154"/>
      <c r="UA90" s="153"/>
      <c r="UB90" s="154"/>
      <c r="UC90" s="153"/>
      <c r="UD90" s="154"/>
      <c r="UE90" s="153"/>
      <c r="UF90" s="154"/>
      <c r="UG90" s="153"/>
      <c r="UH90" s="154"/>
      <c r="UI90" s="153"/>
      <c r="UJ90" s="154"/>
      <c r="UK90" s="153"/>
      <c r="UL90" s="154"/>
      <c r="UM90" s="153"/>
      <c r="UN90" s="154"/>
      <c r="UO90" s="153"/>
      <c r="UP90" s="154"/>
      <c r="UQ90" s="153"/>
      <c r="UR90" s="154"/>
      <c r="US90" s="153"/>
      <c r="UT90" s="154"/>
      <c r="UU90" s="153"/>
      <c r="UV90" s="154"/>
      <c r="UW90" s="153"/>
      <c r="UX90" s="154"/>
      <c r="UY90" s="153"/>
      <c r="UZ90" s="154"/>
      <c r="VA90" s="153"/>
      <c r="VB90" s="154"/>
      <c r="VC90" s="153"/>
      <c r="VD90" s="154"/>
      <c r="VE90" s="153"/>
      <c r="VF90" s="154"/>
      <c r="VG90" s="153"/>
      <c r="VH90" s="154"/>
      <c r="VI90" s="153"/>
      <c r="VJ90" s="154"/>
      <c r="VK90" s="153"/>
      <c r="VL90" s="154"/>
      <c r="VM90" s="153"/>
      <c r="VN90" s="154"/>
      <c r="VO90" s="153"/>
      <c r="VP90" s="154"/>
      <c r="VQ90" s="153"/>
      <c r="VR90" s="154"/>
      <c r="VS90" s="153"/>
      <c r="VT90" s="154"/>
      <c r="VU90" s="153"/>
      <c r="VV90" s="154"/>
      <c r="VW90" s="153"/>
      <c r="VX90" s="154"/>
      <c r="VY90" s="153"/>
      <c r="VZ90" s="154"/>
      <c r="WA90" s="153"/>
      <c r="WB90" s="154"/>
      <c r="WC90" s="153"/>
      <c r="WD90" s="154"/>
      <c r="WE90" s="153"/>
      <c r="WF90" s="154"/>
      <c r="WG90" s="153"/>
      <c r="WH90" s="154"/>
      <c r="WI90" s="153"/>
      <c r="WJ90" s="154"/>
      <c r="WK90" s="153"/>
      <c r="WL90" s="154"/>
      <c r="WM90" s="153"/>
      <c r="WN90" s="154"/>
      <c r="WO90" s="153"/>
      <c r="WP90" s="154"/>
      <c r="WQ90" s="153"/>
      <c r="WR90" s="154"/>
      <c r="WS90" s="153"/>
      <c r="WT90" s="154"/>
      <c r="WU90" s="153"/>
      <c r="WV90" s="154"/>
      <c r="WW90" s="153"/>
      <c r="WX90" s="154"/>
      <c r="WY90" s="153"/>
      <c r="WZ90" s="154"/>
      <c r="XA90" s="153"/>
      <c r="XB90" s="154"/>
      <c r="XC90" s="153"/>
      <c r="XD90" s="154"/>
      <c r="XE90" s="153"/>
      <c r="XF90" s="154"/>
      <c r="XG90" s="153"/>
      <c r="XH90" s="154"/>
      <c r="XI90" s="153"/>
      <c r="XJ90" s="154"/>
      <c r="XK90" s="153"/>
      <c r="XL90" s="154"/>
      <c r="XM90" s="153"/>
      <c r="XN90" s="154"/>
      <c r="XO90" s="153"/>
      <c r="XP90" s="154"/>
      <c r="XQ90" s="153"/>
      <c r="XR90" s="154"/>
      <c r="XS90" s="153"/>
      <c r="XT90" s="154"/>
      <c r="XU90" s="153"/>
      <c r="XV90" s="154"/>
      <c r="XW90" s="153"/>
      <c r="XX90" s="154"/>
      <c r="XY90" s="153"/>
      <c r="XZ90" s="154"/>
      <c r="YA90" s="153"/>
      <c r="YB90" s="154"/>
      <c r="YC90" s="153"/>
      <c r="YD90" s="154"/>
      <c r="YE90" s="153"/>
      <c r="YF90" s="154"/>
      <c r="YG90" s="153"/>
      <c r="YH90" s="154"/>
      <c r="YI90" s="153"/>
    </row>
    <row r="91" spans="1:659" x14ac:dyDescent="0.25">
      <c r="A91" s="55" t="str">
        <f>IF(INFO_VEHICULES!H46="","",INFO_VEHICULES!H46)</f>
        <v/>
      </c>
      <c r="B91" s="55" t="str">
        <f>IF(INFO_VEHICULES!B46="","",INFO_VEHICULES!B46)</f>
        <v/>
      </c>
      <c r="C91" s="55" t="str">
        <f>IF(INFO_VEHICULES!C46="","",INFO_VEHICULES!C46)</f>
        <v/>
      </c>
      <c r="D91" s="55" t="str">
        <f>IF(INFO_VEHICULES!E46="","",INFO_VEHICULES!E46)</f>
        <v/>
      </c>
      <c r="E91" s="55" t="str">
        <f>IF(INFO_VEHICULES!C46="","",IF(INFO_VEHICULES!D46="","non rensiegner",INFO_VEHICULES!D46))</f>
        <v/>
      </c>
      <c r="F91" s="148"/>
      <c r="G91" s="148"/>
      <c r="H91" s="148"/>
      <c r="I91" s="148"/>
      <c r="J91" s="148"/>
      <c r="K91" s="148"/>
      <c r="L91" s="148"/>
      <c r="M91" s="148"/>
      <c r="N91" s="148"/>
      <c r="O91" s="148"/>
      <c r="P91" s="148"/>
      <c r="Q91" s="148"/>
      <c r="R91" s="148"/>
      <c r="S91" s="148"/>
      <c r="T91" s="148"/>
      <c r="U91" s="148"/>
      <c r="V91" s="148"/>
      <c r="W91" s="148"/>
      <c r="X91" s="148"/>
      <c r="Y91" s="148"/>
      <c r="Z91" s="148"/>
      <c r="AA91" s="148"/>
      <c r="AB91" s="148"/>
      <c r="AC91" s="148"/>
      <c r="AD91" s="148"/>
      <c r="AE91" s="148"/>
      <c r="AF91" s="148"/>
      <c r="AG91" s="148"/>
      <c r="AH91" s="148"/>
      <c r="AI91" s="148"/>
      <c r="AJ91" s="148"/>
      <c r="AK91" s="148"/>
      <c r="AL91" s="148"/>
      <c r="AM91" s="148"/>
      <c r="AN91" s="148"/>
      <c r="AO91" s="148"/>
      <c r="AP91" s="148"/>
      <c r="AQ91" s="148"/>
      <c r="AR91" s="148"/>
      <c r="AS91" s="148"/>
      <c r="AT91" s="148"/>
      <c r="AU91" s="148"/>
      <c r="AV91" s="148"/>
      <c r="AW91" s="148"/>
      <c r="AX91" s="148"/>
      <c r="AY91" s="148"/>
      <c r="AZ91" s="148"/>
      <c r="BA91" s="148"/>
      <c r="BB91" s="148"/>
      <c r="BC91" s="148"/>
      <c r="BD91" s="148"/>
      <c r="BE91" s="148"/>
      <c r="BF91" s="148"/>
      <c r="BG91" s="148"/>
      <c r="BH91" s="148"/>
      <c r="BI91" s="148"/>
      <c r="BJ91" s="148"/>
      <c r="BK91" s="148"/>
      <c r="BL91" s="148"/>
      <c r="BM91" s="148"/>
      <c r="BN91" s="148"/>
      <c r="BO91" s="148"/>
      <c r="BP91" s="148"/>
      <c r="BQ91" s="148"/>
      <c r="BR91" s="148"/>
      <c r="BS91" s="148"/>
      <c r="BT91" s="148"/>
      <c r="BU91" s="148"/>
      <c r="BV91" s="148"/>
      <c r="BW91" s="148"/>
      <c r="BX91" s="148"/>
      <c r="BY91" s="148"/>
      <c r="BZ91" s="148"/>
      <c r="CA91" s="148"/>
      <c r="CB91" s="148"/>
      <c r="CC91" s="148"/>
      <c r="CD91" s="148"/>
      <c r="CE91" s="148"/>
      <c r="CF91" s="148"/>
      <c r="CG91" s="148"/>
      <c r="CH91" s="148"/>
      <c r="CI91" s="148"/>
      <c r="CJ91" s="148"/>
      <c r="CK91" s="148"/>
      <c r="CL91" s="148"/>
      <c r="CM91" s="148"/>
      <c r="CN91" s="148"/>
      <c r="CO91" s="148"/>
      <c r="CP91" s="148"/>
      <c r="CQ91" s="148"/>
      <c r="CR91" s="148"/>
      <c r="CS91" s="148"/>
      <c r="CT91" s="148"/>
      <c r="CU91" s="148"/>
      <c r="CV91" s="148"/>
      <c r="CW91" s="148"/>
      <c r="CX91" s="148"/>
      <c r="CY91" s="148"/>
      <c r="CZ91" s="148"/>
      <c r="DA91" s="148"/>
      <c r="DB91" s="148"/>
      <c r="DC91" s="148"/>
      <c r="DD91" s="148"/>
      <c r="DE91" s="148"/>
      <c r="DF91" s="148"/>
      <c r="DG91" s="148"/>
      <c r="DH91" s="148"/>
      <c r="DI91" s="148"/>
      <c r="DJ91" s="148"/>
      <c r="DK91" s="148"/>
      <c r="DL91" s="148"/>
      <c r="DM91" s="148"/>
      <c r="DN91" s="148"/>
      <c r="DO91" s="148"/>
      <c r="DP91" s="148"/>
      <c r="DQ91" s="148"/>
      <c r="DR91" s="148"/>
      <c r="DS91" s="148"/>
      <c r="DT91" s="148"/>
      <c r="DU91" s="148"/>
      <c r="DV91" s="148"/>
      <c r="DW91" s="148"/>
      <c r="DX91" s="148"/>
      <c r="DY91" s="148"/>
      <c r="DZ91" s="148"/>
      <c r="EA91" s="148"/>
      <c r="EB91" s="148"/>
      <c r="EC91" s="148"/>
      <c r="ED91" s="148"/>
      <c r="EE91" s="148"/>
      <c r="EF91" s="148"/>
      <c r="EG91" s="148"/>
      <c r="EH91" s="148"/>
      <c r="EI91" s="148"/>
      <c r="EJ91" s="148"/>
      <c r="EK91" s="148"/>
      <c r="EL91" s="148"/>
      <c r="EM91" s="148"/>
      <c r="EN91" s="148"/>
      <c r="EO91" s="148"/>
      <c r="EP91" s="148"/>
      <c r="EQ91" s="148"/>
      <c r="ER91" s="148"/>
      <c r="ES91" s="148"/>
      <c r="ET91" s="148"/>
      <c r="EU91" s="148"/>
      <c r="EV91" s="148"/>
      <c r="EW91" s="148"/>
      <c r="EX91" s="148"/>
      <c r="EY91" s="148"/>
      <c r="EZ91" s="148"/>
      <c r="FA91" s="148"/>
      <c r="FB91" s="148"/>
      <c r="FC91" s="148"/>
      <c r="FD91" s="148"/>
      <c r="FE91" s="148"/>
      <c r="FF91" s="148"/>
      <c r="FG91" s="148"/>
      <c r="FH91" s="148"/>
      <c r="FI91" s="148"/>
      <c r="FJ91" s="148"/>
      <c r="FK91" s="148"/>
      <c r="FL91" s="148"/>
      <c r="FM91" s="148"/>
      <c r="FN91" s="148"/>
      <c r="FO91" s="148"/>
      <c r="FP91" s="148"/>
      <c r="FQ91" s="148"/>
      <c r="FR91" s="148"/>
      <c r="FS91" s="148"/>
      <c r="FT91" s="148"/>
      <c r="FU91" s="148"/>
      <c r="FV91" s="148"/>
      <c r="FW91" s="148"/>
      <c r="FX91" s="148"/>
      <c r="FY91" s="148"/>
      <c r="FZ91" s="148"/>
      <c r="GA91" s="148"/>
      <c r="GB91" s="148"/>
      <c r="GC91" s="148"/>
      <c r="GD91" s="148"/>
      <c r="GE91" s="148"/>
      <c r="GF91" s="148"/>
      <c r="GG91" s="148"/>
      <c r="GH91" s="148"/>
      <c r="GI91" s="148"/>
      <c r="GJ91" s="148"/>
      <c r="GK91" s="148"/>
      <c r="GL91" s="148"/>
      <c r="GM91" s="148"/>
      <c r="GN91" s="148"/>
      <c r="GO91" s="148"/>
      <c r="GP91" s="148"/>
      <c r="GQ91" s="148"/>
      <c r="GR91" s="148"/>
      <c r="GS91" s="148"/>
      <c r="GT91" s="148"/>
      <c r="GU91" s="148"/>
      <c r="GV91" s="148"/>
      <c r="GW91" s="148"/>
      <c r="GX91" s="148"/>
      <c r="GY91" s="148"/>
      <c r="GZ91" s="148"/>
      <c r="HA91" s="148"/>
      <c r="HB91" s="148"/>
      <c r="HC91" s="148"/>
      <c r="HD91" s="148"/>
      <c r="HE91" s="148"/>
      <c r="HF91" s="148"/>
      <c r="HG91" s="148"/>
      <c r="HH91" s="148"/>
      <c r="HI91" s="148"/>
      <c r="HJ91" s="148"/>
      <c r="HK91" s="148"/>
      <c r="HL91" s="148"/>
      <c r="HM91" s="148"/>
      <c r="HN91" s="148"/>
      <c r="HO91" s="148"/>
      <c r="HP91" s="148"/>
      <c r="HQ91" s="148"/>
      <c r="HR91" s="148"/>
      <c r="HS91" s="148"/>
      <c r="HT91" s="148"/>
      <c r="HU91" s="148"/>
      <c r="HV91" s="148"/>
      <c r="HW91" s="148"/>
      <c r="HX91" s="148"/>
      <c r="HY91" s="148"/>
      <c r="HZ91" s="148"/>
      <c r="IA91" s="148"/>
      <c r="IB91" s="148"/>
      <c r="IC91" s="148"/>
      <c r="ID91" s="148"/>
      <c r="IE91" s="148"/>
      <c r="IF91" s="148"/>
      <c r="IG91" s="148"/>
      <c r="IH91" s="148"/>
      <c r="II91" s="148"/>
      <c r="IJ91" s="148"/>
      <c r="IK91" s="148"/>
      <c r="IL91" s="148"/>
      <c r="IM91" s="148"/>
      <c r="IN91" s="148"/>
      <c r="IO91" s="148"/>
      <c r="IP91" s="148"/>
      <c r="IQ91" s="148"/>
      <c r="IR91" s="148"/>
      <c r="IS91" s="148"/>
      <c r="IT91" s="148"/>
      <c r="IU91" s="148"/>
      <c r="IV91" s="148"/>
      <c r="IW91" s="148"/>
      <c r="IX91" s="148"/>
      <c r="IY91" s="148"/>
      <c r="IZ91" s="148"/>
      <c r="JA91" s="148"/>
      <c r="JB91" s="148"/>
      <c r="JC91" s="148"/>
      <c r="JD91" s="148"/>
      <c r="JE91" s="148"/>
      <c r="JF91" s="148"/>
      <c r="JG91" s="148"/>
      <c r="JH91" s="148"/>
      <c r="JI91" s="148"/>
      <c r="JJ91" s="148"/>
      <c r="JK91" s="148"/>
      <c r="JL91" s="148"/>
      <c r="JM91" s="148"/>
      <c r="JN91" s="148"/>
      <c r="JO91" s="148"/>
      <c r="JP91" s="148"/>
      <c r="JQ91" s="148"/>
      <c r="JR91" s="148"/>
      <c r="JS91" s="148"/>
      <c r="JT91" s="148"/>
      <c r="JU91" s="148"/>
      <c r="JV91" s="148"/>
      <c r="JW91" s="148"/>
      <c r="JX91" s="148"/>
      <c r="JY91" s="148"/>
      <c r="JZ91" s="148"/>
      <c r="KA91" s="148"/>
      <c r="KB91" s="148"/>
      <c r="KC91" s="148"/>
      <c r="KD91" s="148"/>
      <c r="KE91" s="148"/>
      <c r="KF91" s="148"/>
      <c r="KG91" s="148"/>
      <c r="KH91" s="148"/>
      <c r="KI91" s="148"/>
      <c r="KJ91" s="148"/>
      <c r="KK91" s="148"/>
      <c r="KL91" s="148"/>
      <c r="KM91" s="148"/>
      <c r="KN91" s="148"/>
      <c r="KO91" s="148"/>
      <c r="KP91" s="148"/>
      <c r="KQ91" s="148"/>
      <c r="KR91" s="148"/>
      <c r="KS91" s="148"/>
      <c r="KT91" s="148"/>
      <c r="KU91" s="148"/>
      <c r="KV91" s="148"/>
      <c r="KW91" s="148"/>
      <c r="KX91" s="148"/>
      <c r="KY91" s="148"/>
      <c r="KZ91" s="148"/>
      <c r="LA91" s="148"/>
      <c r="LB91" s="148"/>
      <c r="LC91" s="148"/>
      <c r="LD91" s="148"/>
      <c r="LE91" s="148"/>
      <c r="LF91" s="148"/>
      <c r="LG91" s="148"/>
      <c r="LH91" s="148"/>
      <c r="LI91" s="148"/>
      <c r="LJ91" s="148"/>
      <c r="LK91" s="148"/>
      <c r="LL91" s="148"/>
      <c r="LM91" s="148"/>
      <c r="LN91" s="148"/>
      <c r="LO91" s="148"/>
      <c r="LP91" s="148"/>
      <c r="LQ91" s="148"/>
      <c r="LR91" s="148"/>
      <c r="LS91" s="148"/>
      <c r="LT91" s="148"/>
      <c r="LU91" s="148"/>
      <c r="LV91" s="148"/>
      <c r="LW91" s="148"/>
      <c r="LX91" s="148"/>
      <c r="LY91" s="148"/>
      <c r="LZ91" s="148"/>
      <c r="MA91" s="148"/>
      <c r="MB91" s="148"/>
      <c r="MC91" s="148"/>
      <c r="MD91" s="148"/>
      <c r="ME91" s="148"/>
      <c r="MF91" s="148"/>
      <c r="MG91" s="148"/>
      <c r="MH91" s="148"/>
      <c r="MI91" s="148"/>
      <c r="MJ91" s="148"/>
      <c r="MK91" s="148"/>
      <c r="ML91" s="148"/>
      <c r="MM91" s="148"/>
      <c r="MN91" s="148"/>
      <c r="MO91" s="148"/>
      <c r="MP91" s="148"/>
      <c r="MQ91" s="148"/>
      <c r="MR91" s="148"/>
      <c r="MS91" s="148"/>
      <c r="MT91" s="148"/>
      <c r="MU91" s="148"/>
      <c r="MV91" s="148"/>
      <c r="MW91" s="148"/>
      <c r="MX91" s="148"/>
      <c r="MY91" s="148"/>
      <c r="MZ91" s="148"/>
      <c r="NA91" s="148"/>
      <c r="NB91" s="148"/>
      <c r="NC91" s="148"/>
      <c r="ND91" s="148"/>
      <c r="NE91" s="148"/>
      <c r="NF91" s="148"/>
      <c r="NG91" s="148"/>
      <c r="NH91" s="148"/>
      <c r="NI91" s="148"/>
      <c r="NJ91" s="148"/>
      <c r="NK91" s="148"/>
      <c r="NL91" s="148"/>
      <c r="NM91" s="148"/>
      <c r="NN91" s="148"/>
      <c r="NO91" s="148"/>
      <c r="NP91" s="148"/>
      <c r="NQ91" s="148"/>
      <c r="NR91" s="148"/>
      <c r="NS91" s="148"/>
      <c r="NT91" s="148"/>
      <c r="NU91" s="148"/>
      <c r="NV91" s="148"/>
      <c r="NW91" s="148"/>
      <c r="NX91" s="148"/>
      <c r="NY91" s="148"/>
      <c r="NZ91" s="148"/>
      <c r="OA91" s="148"/>
      <c r="OB91" s="148"/>
      <c r="OC91" s="148"/>
      <c r="OD91" s="148"/>
      <c r="OE91" s="148"/>
      <c r="OF91" s="148"/>
      <c r="OG91" s="148"/>
      <c r="OH91" s="148"/>
      <c r="OI91" s="148"/>
      <c r="OJ91" s="148"/>
      <c r="OK91" s="148"/>
      <c r="OL91" s="148"/>
      <c r="OM91" s="148"/>
      <c r="ON91" s="148"/>
      <c r="OO91" s="148"/>
      <c r="OP91" s="148"/>
      <c r="OQ91" s="148"/>
      <c r="OR91" s="148"/>
      <c r="OS91" s="148"/>
      <c r="OT91" s="148"/>
      <c r="OU91" s="148"/>
      <c r="OV91" s="148"/>
      <c r="OW91" s="148"/>
      <c r="OX91" s="148"/>
      <c r="OY91" s="148"/>
      <c r="OZ91" s="148"/>
      <c r="PA91" s="148"/>
      <c r="PB91" s="148"/>
      <c r="PC91" s="148"/>
      <c r="PD91" s="148"/>
      <c r="PE91" s="148"/>
      <c r="PF91" s="148"/>
      <c r="PG91" s="148"/>
      <c r="PH91" s="148"/>
      <c r="PI91" s="148"/>
      <c r="PJ91" s="148"/>
      <c r="PK91" s="148"/>
      <c r="PL91" s="148"/>
      <c r="PM91" s="148"/>
      <c r="PN91" s="148"/>
      <c r="PO91" s="148"/>
      <c r="PP91" s="148"/>
      <c r="PQ91" s="148"/>
      <c r="PR91" s="148"/>
      <c r="PS91" s="148"/>
      <c r="PT91" s="148"/>
      <c r="PU91" s="148"/>
      <c r="PV91" s="148"/>
      <c r="PW91" s="148"/>
      <c r="PX91" s="148"/>
      <c r="PY91" s="148"/>
      <c r="PZ91" s="148"/>
      <c r="QA91" s="148"/>
      <c r="QB91" s="148"/>
      <c r="QC91" s="148"/>
      <c r="QD91" s="148"/>
      <c r="QE91" s="148"/>
      <c r="QF91" s="148"/>
      <c r="QG91" s="148"/>
      <c r="QH91" s="148"/>
      <c r="QI91" s="148"/>
      <c r="QJ91" s="148"/>
      <c r="QK91" s="148"/>
      <c r="QL91" s="148"/>
      <c r="QM91" s="148"/>
      <c r="QN91" s="148"/>
      <c r="QO91" s="148"/>
      <c r="QP91" s="148"/>
      <c r="QQ91" s="148"/>
      <c r="QR91" s="148"/>
      <c r="QS91" s="148"/>
      <c r="QT91" s="148"/>
      <c r="QU91" s="148"/>
      <c r="QV91" s="148"/>
      <c r="QW91" s="148"/>
      <c r="QX91" s="148"/>
      <c r="QY91" s="148"/>
      <c r="QZ91" s="148"/>
      <c r="RA91" s="148"/>
      <c r="RB91" s="148"/>
      <c r="RC91" s="148"/>
      <c r="RD91" s="148"/>
      <c r="RE91" s="148"/>
      <c r="RF91" s="148"/>
      <c r="RG91" s="148"/>
      <c r="RH91" s="148"/>
      <c r="RI91" s="148"/>
      <c r="RJ91" s="148"/>
      <c r="RK91" s="148"/>
      <c r="RL91" s="148"/>
      <c r="RM91" s="148"/>
      <c r="RN91" s="148"/>
      <c r="RO91" s="148"/>
      <c r="RP91" s="148"/>
      <c r="RQ91" s="148"/>
      <c r="RR91" s="148"/>
      <c r="RS91" s="148"/>
      <c r="RT91" s="148"/>
      <c r="RU91" s="148"/>
      <c r="RV91" s="148"/>
      <c r="RW91" s="148"/>
      <c r="RX91" s="148"/>
      <c r="RY91" s="148"/>
      <c r="RZ91" s="148"/>
      <c r="SA91" s="148"/>
      <c r="SB91" s="148"/>
      <c r="SC91" s="148"/>
      <c r="SD91" s="148"/>
      <c r="SE91" s="148"/>
      <c r="SF91" s="148"/>
      <c r="SG91" s="148"/>
      <c r="SH91" s="148"/>
      <c r="SI91" s="148"/>
      <c r="SJ91" s="148"/>
      <c r="SK91" s="148"/>
      <c r="SL91" s="148"/>
      <c r="SM91" s="148"/>
      <c r="SN91" s="148"/>
      <c r="SO91" s="148"/>
      <c r="SP91" s="148"/>
      <c r="SQ91" s="148"/>
      <c r="SR91" s="148"/>
      <c r="SS91" s="148"/>
      <c r="ST91" s="148"/>
      <c r="SU91" s="148"/>
      <c r="SV91" s="148"/>
      <c r="SW91" s="148"/>
      <c r="SX91" s="148"/>
      <c r="SY91" s="148"/>
      <c r="SZ91" s="148"/>
      <c r="TA91" s="148"/>
      <c r="TB91" s="148"/>
      <c r="TC91" s="148"/>
      <c r="TD91" s="148"/>
      <c r="TE91" s="148"/>
      <c r="TF91" s="148"/>
      <c r="TG91" s="148"/>
      <c r="TH91" s="148"/>
      <c r="TI91" s="148"/>
      <c r="TJ91" s="148"/>
      <c r="TK91" s="148"/>
      <c r="TL91" s="148"/>
      <c r="TM91" s="148"/>
      <c r="TN91" s="148"/>
      <c r="TO91" s="148"/>
      <c r="TP91" s="148"/>
      <c r="TQ91" s="148"/>
      <c r="TR91" s="148"/>
      <c r="TS91" s="148"/>
      <c r="TT91" s="148"/>
      <c r="TU91" s="148"/>
      <c r="TV91" s="148"/>
      <c r="TW91" s="148"/>
      <c r="TX91" s="148"/>
      <c r="TY91" s="148"/>
      <c r="TZ91" s="148"/>
      <c r="UA91" s="148"/>
      <c r="UB91" s="148"/>
      <c r="UC91" s="148"/>
      <c r="UD91" s="148"/>
      <c r="UE91" s="148"/>
      <c r="UF91" s="148"/>
      <c r="UG91" s="148"/>
      <c r="UH91" s="148"/>
      <c r="UI91" s="148"/>
      <c r="UJ91" s="148"/>
      <c r="UK91" s="148"/>
      <c r="UL91" s="148"/>
      <c r="UM91" s="148"/>
      <c r="UN91" s="148"/>
      <c r="UO91" s="148"/>
      <c r="UP91" s="148"/>
      <c r="UQ91" s="148"/>
      <c r="UR91" s="148"/>
      <c r="US91" s="148"/>
      <c r="UT91" s="148"/>
      <c r="UU91" s="148"/>
      <c r="UV91" s="148"/>
      <c r="UW91" s="148"/>
      <c r="UX91" s="148"/>
      <c r="UY91" s="148"/>
      <c r="UZ91" s="148"/>
      <c r="VA91" s="148"/>
      <c r="VB91" s="148"/>
      <c r="VC91" s="148"/>
      <c r="VD91" s="148"/>
      <c r="VE91" s="148"/>
      <c r="VF91" s="148"/>
      <c r="VG91" s="148"/>
      <c r="VH91" s="148"/>
      <c r="VI91" s="148"/>
      <c r="VJ91" s="148"/>
      <c r="VK91" s="148"/>
      <c r="VL91" s="148"/>
      <c r="VM91" s="148"/>
      <c r="VN91" s="148"/>
      <c r="VO91" s="148"/>
      <c r="VP91" s="148"/>
      <c r="VQ91" s="148"/>
      <c r="VR91" s="148"/>
      <c r="VS91" s="148"/>
      <c r="VT91" s="148"/>
      <c r="VU91" s="148"/>
      <c r="VV91" s="148"/>
      <c r="VW91" s="148"/>
      <c r="VX91" s="148"/>
      <c r="VY91" s="148"/>
      <c r="VZ91" s="148"/>
      <c r="WA91" s="148"/>
      <c r="WB91" s="148"/>
      <c r="WC91" s="148"/>
      <c r="WD91" s="148"/>
      <c r="WE91" s="148"/>
      <c r="WF91" s="148"/>
      <c r="WG91" s="148"/>
      <c r="WH91" s="148"/>
      <c r="WI91" s="148"/>
      <c r="WJ91" s="148"/>
      <c r="WK91" s="148"/>
      <c r="WL91" s="148"/>
      <c r="WM91" s="148"/>
      <c r="WN91" s="148"/>
      <c r="WO91" s="148"/>
      <c r="WP91" s="148"/>
      <c r="WQ91" s="148"/>
      <c r="WR91" s="148"/>
      <c r="WS91" s="148"/>
      <c r="WT91" s="148"/>
      <c r="WU91" s="148"/>
      <c r="WV91" s="148"/>
      <c r="WW91" s="148"/>
      <c r="WX91" s="148"/>
      <c r="WY91" s="148"/>
      <c r="WZ91" s="148"/>
      <c r="XA91" s="148"/>
      <c r="XB91" s="148"/>
      <c r="XC91" s="148"/>
      <c r="XD91" s="148"/>
      <c r="XE91" s="148"/>
      <c r="XF91" s="148"/>
      <c r="XG91" s="148"/>
      <c r="XH91" s="148"/>
      <c r="XI91" s="148"/>
      <c r="XJ91" s="148"/>
      <c r="XK91" s="148"/>
      <c r="XL91" s="148"/>
      <c r="XM91" s="148"/>
      <c r="XN91" s="148"/>
      <c r="XO91" s="148"/>
      <c r="XP91" s="148"/>
      <c r="XQ91" s="148"/>
      <c r="XR91" s="148"/>
      <c r="XS91" s="148"/>
      <c r="XT91" s="148"/>
      <c r="XU91" s="148"/>
      <c r="XV91" s="148"/>
      <c r="XW91" s="148"/>
      <c r="XX91" s="148"/>
      <c r="XY91" s="148"/>
      <c r="XZ91" s="148"/>
      <c r="YA91" s="148"/>
      <c r="YB91" s="148"/>
      <c r="YC91" s="148"/>
      <c r="YD91" s="148"/>
      <c r="YE91" s="148"/>
      <c r="YF91" s="148"/>
      <c r="YG91" s="148"/>
      <c r="YH91" s="148"/>
      <c r="YI91" s="148"/>
    </row>
    <row r="92" spans="1:659" x14ac:dyDescent="0.25">
      <c r="A92" s="55" t="str">
        <f>IF(INFO_VEHICULES!H47="","",INFO_VEHICULES!H47)</f>
        <v/>
      </c>
      <c r="B92" s="55" t="str">
        <f>IF(INFO_VEHICULES!B47="","",INFO_VEHICULES!B47)</f>
        <v/>
      </c>
      <c r="C92" s="55" t="str">
        <f>IF(INFO_VEHICULES!C47="","",INFO_VEHICULES!C47)</f>
        <v/>
      </c>
      <c r="D92" s="55" t="str">
        <f>IF(INFO_VEHICULES!E47="","",INFO_VEHICULES!E47)</f>
        <v/>
      </c>
      <c r="E92" s="55" t="str">
        <f>IF(INFO_VEHICULES!C47="","",IF(INFO_VEHICULES!D47="","non rensiegner",INFO_VEHICULES!D47))</f>
        <v/>
      </c>
      <c r="F92" s="148"/>
      <c r="G92" s="148"/>
      <c r="H92" s="148"/>
      <c r="I92" s="148"/>
      <c r="J92" s="148"/>
      <c r="K92" s="148"/>
      <c r="L92" s="148"/>
      <c r="M92" s="148"/>
      <c r="N92" s="148"/>
      <c r="O92" s="148"/>
      <c r="P92" s="148"/>
      <c r="Q92" s="148"/>
      <c r="R92" s="148"/>
      <c r="S92" s="148"/>
      <c r="T92" s="148"/>
      <c r="U92" s="148"/>
      <c r="V92" s="148"/>
      <c r="W92" s="148"/>
      <c r="X92" s="148"/>
      <c r="Y92" s="148"/>
      <c r="Z92" s="148"/>
      <c r="AA92" s="148"/>
      <c r="AB92" s="148"/>
      <c r="AC92" s="148"/>
      <c r="AD92" s="148"/>
      <c r="AE92" s="148"/>
      <c r="AF92" s="148"/>
      <c r="AG92" s="148"/>
      <c r="AH92" s="148"/>
      <c r="AI92" s="148"/>
      <c r="AJ92" s="148"/>
      <c r="AK92" s="148"/>
      <c r="AL92" s="148"/>
      <c r="AM92" s="148"/>
      <c r="AN92" s="148"/>
      <c r="AO92" s="148"/>
      <c r="AP92" s="148"/>
      <c r="AQ92" s="148"/>
      <c r="AR92" s="148"/>
      <c r="AS92" s="148"/>
      <c r="AT92" s="148"/>
      <c r="AU92" s="148"/>
      <c r="AV92" s="148"/>
      <c r="AW92" s="148"/>
      <c r="AX92" s="148"/>
      <c r="AY92" s="148"/>
      <c r="AZ92" s="148"/>
      <c r="BA92" s="148"/>
      <c r="BB92" s="148"/>
      <c r="BC92" s="148"/>
      <c r="BD92" s="148"/>
      <c r="BE92" s="148"/>
      <c r="BF92" s="148"/>
      <c r="BG92" s="148"/>
      <c r="BH92" s="148"/>
      <c r="BI92" s="148"/>
      <c r="BJ92" s="148"/>
      <c r="BK92" s="148"/>
      <c r="BL92" s="148"/>
      <c r="BM92" s="148"/>
      <c r="BN92" s="148"/>
      <c r="BO92" s="148"/>
      <c r="BP92" s="148"/>
      <c r="BQ92" s="148"/>
      <c r="BR92" s="148"/>
      <c r="BS92" s="148"/>
      <c r="BT92" s="148"/>
      <c r="BU92" s="148"/>
      <c r="BV92" s="148"/>
      <c r="BW92" s="148"/>
      <c r="BX92" s="148"/>
      <c r="BY92" s="148"/>
      <c r="BZ92" s="148"/>
      <c r="CA92" s="148"/>
      <c r="CB92" s="148"/>
      <c r="CC92" s="148"/>
      <c r="CD92" s="148"/>
      <c r="CE92" s="148"/>
      <c r="CF92" s="148"/>
      <c r="CG92" s="148"/>
      <c r="CH92" s="148"/>
      <c r="CI92" s="148"/>
      <c r="CJ92" s="148"/>
      <c r="CK92" s="148"/>
      <c r="CL92" s="148"/>
      <c r="CM92" s="148"/>
      <c r="CN92" s="148"/>
      <c r="CO92" s="148"/>
      <c r="CP92" s="148"/>
      <c r="CQ92" s="148"/>
      <c r="CR92" s="148"/>
      <c r="CS92" s="148"/>
      <c r="CT92" s="148"/>
      <c r="CU92" s="148"/>
      <c r="CV92" s="148"/>
      <c r="CW92" s="148"/>
      <c r="CX92" s="148"/>
      <c r="CY92" s="148"/>
      <c r="CZ92" s="148"/>
      <c r="DA92" s="148"/>
      <c r="DB92" s="148"/>
      <c r="DC92" s="148"/>
      <c r="DD92" s="148"/>
      <c r="DE92" s="148"/>
      <c r="DF92" s="148"/>
      <c r="DG92" s="148"/>
      <c r="DH92" s="148"/>
      <c r="DI92" s="148"/>
      <c r="DJ92" s="148"/>
      <c r="DK92" s="148"/>
      <c r="DL92" s="148"/>
      <c r="DM92" s="148"/>
      <c r="DN92" s="148"/>
      <c r="DO92" s="148"/>
      <c r="DP92" s="148"/>
      <c r="DQ92" s="148"/>
      <c r="DR92" s="148"/>
      <c r="DS92" s="148"/>
      <c r="DT92" s="148"/>
      <c r="DU92" s="148"/>
      <c r="DV92" s="148"/>
      <c r="DW92" s="148"/>
      <c r="DX92" s="148"/>
      <c r="DY92" s="148"/>
      <c r="DZ92" s="148"/>
      <c r="EA92" s="148"/>
      <c r="EB92" s="148"/>
      <c r="EC92" s="148"/>
      <c r="ED92" s="148"/>
      <c r="EE92" s="148"/>
      <c r="EF92" s="148"/>
      <c r="EG92" s="148"/>
      <c r="EH92" s="148"/>
      <c r="EI92" s="148"/>
      <c r="EJ92" s="148"/>
      <c r="EK92" s="148"/>
      <c r="EL92" s="148"/>
      <c r="EM92" s="148"/>
      <c r="EN92" s="148"/>
      <c r="EO92" s="148"/>
      <c r="EP92" s="148"/>
      <c r="EQ92" s="148"/>
      <c r="ER92" s="148"/>
      <c r="ES92" s="148"/>
      <c r="ET92" s="148"/>
      <c r="EU92" s="148"/>
      <c r="EV92" s="148"/>
      <c r="EW92" s="148"/>
      <c r="EX92" s="148"/>
      <c r="EY92" s="148"/>
      <c r="EZ92" s="148"/>
      <c r="FA92" s="148"/>
      <c r="FB92" s="148"/>
      <c r="FC92" s="148"/>
      <c r="FD92" s="148"/>
      <c r="FE92" s="148"/>
      <c r="FF92" s="148"/>
      <c r="FG92" s="148"/>
      <c r="FH92" s="148"/>
      <c r="FI92" s="148"/>
      <c r="FJ92" s="148"/>
      <c r="FK92" s="148"/>
      <c r="FL92" s="148"/>
      <c r="FM92" s="148"/>
      <c r="FN92" s="148"/>
      <c r="FO92" s="148"/>
      <c r="FP92" s="148"/>
      <c r="FQ92" s="148"/>
      <c r="FR92" s="148"/>
      <c r="FS92" s="148"/>
      <c r="FT92" s="148"/>
      <c r="FU92" s="148"/>
      <c r="FV92" s="148"/>
      <c r="FW92" s="148"/>
      <c r="FX92" s="148"/>
      <c r="FY92" s="148"/>
      <c r="FZ92" s="148"/>
      <c r="GA92" s="148"/>
      <c r="GB92" s="148"/>
      <c r="GC92" s="148"/>
      <c r="GD92" s="148"/>
      <c r="GE92" s="148"/>
      <c r="GF92" s="148"/>
      <c r="GG92" s="148"/>
      <c r="GH92" s="148"/>
      <c r="GI92" s="148"/>
      <c r="GJ92" s="148"/>
      <c r="GK92" s="148"/>
      <c r="GL92" s="148"/>
      <c r="GM92" s="148"/>
      <c r="GN92" s="148"/>
      <c r="GO92" s="148"/>
      <c r="GP92" s="148"/>
      <c r="GQ92" s="148"/>
      <c r="GR92" s="148"/>
      <c r="GS92" s="148"/>
      <c r="GT92" s="148"/>
      <c r="GU92" s="148"/>
      <c r="GV92" s="148"/>
      <c r="GW92" s="148"/>
      <c r="GX92" s="148"/>
      <c r="GY92" s="148"/>
      <c r="GZ92" s="148"/>
      <c r="HA92" s="148"/>
      <c r="HB92" s="148"/>
      <c r="HC92" s="148"/>
      <c r="HD92" s="148"/>
      <c r="HE92" s="148"/>
      <c r="HF92" s="148"/>
      <c r="HG92" s="148"/>
      <c r="HH92" s="148"/>
      <c r="HI92" s="148"/>
      <c r="HJ92" s="148"/>
      <c r="HK92" s="148"/>
      <c r="HL92" s="148"/>
      <c r="HM92" s="148"/>
      <c r="HN92" s="148"/>
      <c r="HO92" s="148"/>
      <c r="HP92" s="148"/>
      <c r="HQ92" s="148"/>
      <c r="HR92" s="148"/>
      <c r="HS92" s="148"/>
      <c r="HT92" s="148"/>
      <c r="HU92" s="148"/>
      <c r="HV92" s="148"/>
      <c r="HW92" s="148"/>
      <c r="HX92" s="148"/>
      <c r="HY92" s="148"/>
      <c r="HZ92" s="148"/>
      <c r="IA92" s="148"/>
      <c r="IB92" s="148"/>
      <c r="IC92" s="148"/>
      <c r="ID92" s="148"/>
      <c r="IE92" s="148"/>
      <c r="IF92" s="148"/>
      <c r="IG92" s="148"/>
      <c r="IH92" s="148"/>
      <c r="II92" s="148"/>
      <c r="IJ92" s="148"/>
      <c r="IK92" s="148"/>
      <c r="IL92" s="148"/>
      <c r="IM92" s="148"/>
      <c r="IN92" s="148"/>
      <c r="IO92" s="148"/>
      <c r="IP92" s="148"/>
      <c r="IQ92" s="148"/>
      <c r="IR92" s="148"/>
      <c r="IS92" s="148"/>
      <c r="IT92" s="148"/>
      <c r="IU92" s="148"/>
      <c r="IV92" s="148"/>
      <c r="IW92" s="148"/>
      <c r="IX92" s="148"/>
      <c r="IY92" s="148"/>
      <c r="IZ92" s="148"/>
      <c r="JA92" s="148"/>
      <c r="JB92" s="148"/>
      <c r="JC92" s="148"/>
      <c r="JD92" s="148"/>
      <c r="JE92" s="148"/>
      <c r="JF92" s="148"/>
      <c r="JG92" s="148"/>
      <c r="JH92" s="148"/>
      <c r="JI92" s="148"/>
      <c r="JJ92" s="148"/>
      <c r="JK92" s="148"/>
      <c r="JL92" s="148"/>
      <c r="JM92" s="148"/>
      <c r="JN92" s="148"/>
      <c r="JO92" s="148"/>
      <c r="JP92" s="148"/>
      <c r="JQ92" s="148"/>
      <c r="JR92" s="148"/>
      <c r="JS92" s="148"/>
      <c r="JT92" s="148"/>
      <c r="JU92" s="148"/>
      <c r="JV92" s="148"/>
      <c r="JW92" s="148"/>
      <c r="JX92" s="148"/>
      <c r="JY92" s="148"/>
      <c r="JZ92" s="148"/>
      <c r="KA92" s="148"/>
      <c r="KB92" s="148"/>
      <c r="KC92" s="148"/>
      <c r="KD92" s="148"/>
      <c r="KE92" s="148"/>
      <c r="KF92" s="148"/>
      <c r="KG92" s="148"/>
      <c r="KH92" s="148"/>
      <c r="KI92" s="148"/>
      <c r="KJ92" s="148"/>
      <c r="KK92" s="148"/>
      <c r="KL92" s="148"/>
      <c r="KM92" s="148"/>
      <c r="KN92" s="148"/>
      <c r="KO92" s="148"/>
      <c r="KP92" s="148"/>
      <c r="KQ92" s="148"/>
      <c r="KR92" s="148"/>
      <c r="KS92" s="148"/>
      <c r="KT92" s="148"/>
      <c r="KU92" s="148"/>
      <c r="KV92" s="148"/>
      <c r="KW92" s="148"/>
      <c r="KX92" s="148"/>
      <c r="KY92" s="148"/>
      <c r="KZ92" s="148"/>
      <c r="LA92" s="148"/>
      <c r="LB92" s="148"/>
      <c r="LC92" s="148"/>
      <c r="LD92" s="148"/>
      <c r="LE92" s="148"/>
      <c r="LF92" s="148"/>
      <c r="LG92" s="148"/>
      <c r="LH92" s="148"/>
      <c r="LI92" s="148"/>
      <c r="LJ92" s="148"/>
      <c r="LK92" s="148"/>
      <c r="LL92" s="148"/>
      <c r="LM92" s="148"/>
      <c r="LN92" s="148"/>
      <c r="LO92" s="148"/>
      <c r="LP92" s="148"/>
      <c r="LQ92" s="148"/>
      <c r="LR92" s="148"/>
      <c r="LS92" s="148"/>
      <c r="LT92" s="148"/>
      <c r="LU92" s="148"/>
      <c r="LV92" s="148"/>
      <c r="LW92" s="148"/>
      <c r="LX92" s="148"/>
      <c r="LY92" s="148"/>
      <c r="LZ92" s="148"/>
      <c r="MA92" s="148"/>
      <c r="MB92" s="148"/>
      <c r="MC92" s="148"/>
      <c r="MD92" s="148"/>
      <c r="ME92" s="148"/>
      <c r="MF92" s="148"/>
      <c r="MG92" s="148"/>
      <c r="MH92" s="148"/>
      <c r="MI92" s="148"/>
      <c r="MJ92" s="148"/>
      <c r="MK92" s="148"/>
      <c r="ML92" s="148"/>
      <c r="MM92" s="148"/>
      <c r="MN92" s="148"/>
      <c r="MO92" s="148"/>
      <c r="MP92" s="148"/>
      <c r="MQ92" s="148"/>
      <c r="MR92" s="148"/>
      <c r="MS92" s="148"/>
      <c r="MT92" s="148"/>
      <c r="MU92" s="148"/>
      <c r="MV92" s="148"/>
      <c r="MW92" s="148"/>
      <c r="MX92" s="148"/>
      <c r="MY92" s="148"/>
      <c r="MZ92" s="148"/>
      <c r="NA92" s="148"/>
      <c r="NB92" s="148"/>
      <c r="NC92" s="148"/>
      <c r="ND92" s="148"/>
      <c r="NE92" s="148"/>
      <c r="NF92" s="148"/>
      <c r="NG92" s="148"/>
      <c r="NH92" s="148"/>
      <c r="NI92" s="148"/>
      <c r="NJ92" s="148"/>
      <c r="NK92" s="148"/>
      <c r="NL92" s="148"/>
      <c r="NM92" s="148"/>
      <c r="NN92" s="148"/>
      <c r="NO92" s="148"/>
      <c r="NP92" s="148"/>
      <c r="NQ92" s="148"/>
      <c r="NR92" s="148"/>
      <c r="NS92" s="148"/>
      <c r="NT92" s="148"/>
      <c r="NU92" s="148"/>
      <c r="NV92" s="148"/>
      <c r="NW92" s="148"/>
      <c r="NX92" s="148"/>
      <c r="NY92" s="148"/>
      <c r="NZ92" s="148"/>
      <c r="OA92" s="148"/>
      <c r="OB92" s="148"/>
      <c r="OC92" s="148"/>
      <c r="OD92" s="148"/>
      <c r="OE92" s="148"/>
      <c r="OF92" s="148"/>
      <c r="OG92" s="148"/>
      <c r="OH92" s="148"/>
      <c r="OI92" s="148"/>
      <c r="OJ92" s="148"/>
      <c r="OK92" s="148"/>
      <c r="OL92" s="148"/>
      <c r="OM92" s="148"/>
      <c r="ON92" s="148"/>
      <c r="OO92" s="148"/>
      <c r="OP92" s="148"/>
      <c r="OQ92" s="148"/>
      <c r="OR92" s="148"/>
      <c r="OS92" s="148"/>
      <c r="OT92" s="148"/>
      <c r="OU92" s="148"/>
      <c r="OV92" s="148"/>
      <c r="OW92" s="148"/>
      <c r="OX92" s="148"/>
      <c r="OY92" s="148"/>
      <c r="OZ92" s="148"/>
      <c r="PA92" s="148"/>
      <c r="PB92" s="148"/>
      <c r="PC92" s="148"/>
      <c r="PD92" s="148"/>
      <c r="PE92" s="148"/>
      <c r="PF92" s="148"/>
      <c r="PG92" s="148"/>
      <c r="PH92" s="148"/>
      <c r="PI92" s="148"/>
      <c r="PJ92" s="148"/>
      <c r="PK92" s="148"/>
      <c r="PL92" s="148"/>
      <c r="PM92" s="148"/>
      <c r="PN92" s="148"/>
      <c r="PO92" s="148"/>
      <c r="PP92" s="148"/>
      <c r="PQ92" s="148"/>
      <c r="PR92" s="148"/>
      <c r="PS92" s="148"/>
      <c r="PT92" s="148"/>
      <c r="PU92" s="148"/>
      <c r="PV92" s="148"/>
      <c r="PW92" s="148"/>
      <c r="PX92" s="148"/>
      <c r="PY92" s="148"/>
      <c r="PZ92" s="148"/>
      <c r="QA92" s="148"/>
      <c r="QB92" s="148"/>
      <c r="QC92" s="148"/>
      <c r="QD92" s="148"/>
      <c r="QE92" s="148"/>
      <c r="QF92" s="148"/>
      <c r="QG92" s="148"/>
      <c r="QH92" s="148"/>
      <c r="QI92" s="148"/>
      <c r="QJ92" s="148"/>
      <c r="QK92" s="148"/>
      <c r="QL92" s="148"/>
      <c r="QM92" s="148"/>
      <c r="QN92" s="148"/>
      <c r="QO92" s="148"/>
      <c r="QP92" s="148"/>
      <c r="QQ92" s="148"/>
      <c r="QR92" s="148"/>
      <c r="QS92" s="148"/>
      <c r="QT92" s="148"/>
      <c r="QU92" s="148"/>
      <c r="QV92" s="148"/>
      <c r="QW92" s="148"/>
      <c r="QX92" s="148"/>
      <c r="QY92" s="148"/>
      <c r="QZ92" s="148"/>
      <c r="RA92" s="148"/>
      <c r="RB92" s="148"/>
      <c r="RC92" s="148"/>
      <c r="RD92" s="148"/>
      <c r="RE92" s="148"/>
      <c r="RF92" s="148"/>
      <c r="RG92" s="148"/>
      <c r="RH92" s="148"/>
      <c r="RI92" s="148"/>
      <c r="RJ92" s="148"/>
      <c r="RK92" s="148"/>
      <c r="RL92" s="148"/>
      <c r="RM92" s="148"/>
      <c r="RN92" s="148"/>
      <c r="RO92" s="148"/>
      <c r="RP92" s="148"/>
      <c r="RQ92" s="148"/>
      <c r="RR92" s="148"/>
      <c r="RS92" s="148"/>
      <c r="RT92" s="148"/>
      <c r="RU92" s="148"/>
      <c r="RV92" s="148"/>
      <c r="RW92" s="148"/>
      <c r="RX92" s="148"/>
      <c r="RY92" s="148"/>
      <c r="RZ92" s="148"/>
      <c r="SA92" s="148"/>
      <c r="SB92" s="148"/>
      <c r="SC92" s="148"/>
      <c r="SD92" s="148"/>
      <c r="SE92" s="148"/>
      <c r="SF92" s="148"/>
      <c r="SG92" s="148"/>
      <c r="SH92" s="148"/>
      <c r="SI92" s="148"/>
      <c r="SJ92" s="148"/>
      <c r="SK92" s="148"/>
      <c r="SL92" s="148"/>
      <c r="SM92" s="148"/>
      <c r="SN92" s="148"/>
      <c r="SO92" s="148"/>
      <c r="SP92" s="148"/>
      <c r="SQ92" s="148"/>
      <c r="SR92" s="148"/>
      <c r="SS92" s="148"/>
      <c r="ST92" s="148"/>
      <c r="SU92" s="148"/>
      <c r="SV92" s="148"/>
      <c r="SW92" s="148"/>
      <c r="SX92" s="148"/>
      <c r="SY92" s="148"/>
      <c r="SZ92" s="148"/>
      <c r="TA92" s="148"/>
      <c r="TB92" s="148"/>
      <c r="TC92" s="148"/>
      <c r="TD92" s="148"/>
      <c r="TE92" s="148"/>
      <c r="TF92" s="148"/>
      <c r="TG92" s="148"/>
      <c r="TH92" s="148"/>
      <c r="TI92" s="148"/>
      <c r="TJ92" s="148"/>
      <c r="TK92" s="148"/>
      <c r="TL92" s="148"/>
      <c r="TM92" s="148"/>
      <c r="TN92" s="148"/>
      <c r="TO92" s="148"/>
      <c r="TP92" s="148"/>
      <c r="TQ92" s="148"/>
      <c r="TR92" s="148"/>
      <c r="TS92" s="148"/>
      <c r="TT92" s="148"/>
      <c r="TU92" s="148"/>
      <c r="TV92" s="148"/>
      <c r="TW92" s="148"/>
      <c r="TX92" s="148"/>
      <c r="TY92" s="148"/>
      <c r="TZ92" s="148"/>
      <c r="UA92" s="148"/>
      <c r="UB92" s="148"/>
      <c r="UC92" s="148"/>
      <c r="UD92" s="148"/>
      <c r="UE92" s="148"/>
      <c r="UF92" s="148"/>
      <c r="UG92" s="148"/>
      <c r="UH92" s="148"/>
      <c r="UI92" s="148"/>
      <c r="UJ92" s="148"/>
      <c r="UK92" s="148"/>
      <c r="UL92" s="148"/>
      <c r="UM92" s="148"/>
      <c r="UN92" s="148"/>
      <c r="UO92" s="148"/>
      <c r="UP92" s="148"/>
      <c r="UQ92" s="148"/>
      <c r="UR92" s="148"/>
      <c r="US92" s="148"/>
      <c r="UT92" s="148"/>
      <c r="UU92" s="148"/>
      <c r="UV92" s="148"/>
      <c r="UW92" s="148"/>
      <c r="UX92" s="148"/>
      <c r="UY92" s="148"/>
      <c r="UZ92" s="148"/>
      <c r="VA92" s="148"/>
      <c r="VB92" s="148"/>
      <c r="VC92" s="148"/>
      <c r="VD92" s="148"/>
      <c r="VE92" s="148"/>
      <c r="VF92" s="148"/>
      <c r="VG92" s="148"/>
      <c r="VH92" s="148"/>
      <c r="VI92" s="148"/>
      <c r="VJ92" s="148"/>
      <c r="VK92" s="148"/>
      <c r="VL92" s="148"/>
      <c r="VM92" s="148"/>
      <c r="VN92" s="148"/>
      <c r="VO92" s="148"/>
      <c r="VP92" s="148"/>
      <c r="VQ92" s="148"/>
      <c r="VR92" s="148"/>
      <c r="VS92" s="148"/>
      <c r="VT92" s="148"/>
      <c r="VU92" s="148"/>
      <c r="VV92" s="148"/>
      <c r="VW92" s="148"/>
      <c r="VX92" s="148"/>
      <c r="VY92" s="148"/>
      <c r="VZ92" s="148"/>
      <c r="WA92" s="148"/>
      <c r="WB92" s="148"/>
      <c r="WC92" s="148"/>
      <c r="WD92" s="148"/>
      <c r="WE92" s="148"/>
      <c r="WF92" s="148"/>
      <c r="WG92" s="148"/>
      <c r="WH92" s="148"/>
      <c r="WI92" s="148"/>
      <c r="WJ92" s="148"/>
      <c r="WK92" s="148"/>
      <c r="WL92" s="148"/>
      <c r="WM92" s="148"/>
      <c r="WN92" s="148"/>
      <c r="WO92" s="148"/>
      <c r="WP92" s="148"/>
      <c r="WQ92" s="148"/>
      <c r="WR92" s="148"/>
      <c r="WS92" s="148"/>
      <c r="WT92" s="148"/>
      <c r="WU92" s="148"/>
      <c r="WV92" s="148"/>
      <c r="WW92" s="148"/>
      <c r="WX92" s="148"/>
      <c r="WY92" s="148"/>
      <c r="WZ92" s="148"/>
      <c r="XA92" s="148"/>
      <c r="XB92" s="148"/>
      <c r="XC92" s="148"/>
      <c r="XD92" s="148"/>
      <c r="XE92" s="148"/>
      <c r="XF92" s="148"/>
      <c r="XG92" s="148"/>
      <c r="XH92" s="148"/>
      <c r="XI92" s="148"/>
      <c r="XJ92" s="148"/>
      <c r="XK92" s="148"/>
      <c r="XL92" s="148"/>
      <c r="XM92" s="148"/>
      <c r="XN92" s="148"/>
      <c r="XO92" s="148"/>
      <c r="XP92" s="148"/>
      <c r="XQ92" s="148"/>
      <c r="XR92" s="148"/>
      <c r="XS92" s="148"/>
      <c r="XT92" s="148"/>
      <c r="XU92" s="148"/>
      <c r="XV92" s="148"/>
      <c r="XW92" s="148"/>
      <c r="XX92" s="148"/>
      <c r="XY92" s="148"/>
      <c r="XZ92" s="148"/>
      <c r="YA92" s="148"/>
      <c r="YB92" s="148"/>
      <c r="YC92" s="148"/>
      <c r="YD92" s="148"/>
      <c r="YE92" s="148"/>
      <c r="YF92" s="148"/>
      <c r="YG92" s="148"/>
      <c r="YH92" s="148"/>
      <c r="YI92" s="148"/>
    </row>
    <row r="93" spans="1:659" x14ac:dyDescent="0.25">
      <c r="A93" s="55" t="str">
        <f>IF(INFO_VEHICULES!H48="","",INFO_VEHICULES!H48)</f>
        <v/>
      </c>
      <c r="B93" s="55" t="str">
        <f>IF(INFO_VEHICULES!B48="","",INFO_VEHICULES!B48)</f>
        <v/>
      </c>
      <c r="C93" s="55" t="str">
        <f>IF(INFO_VEHICULES!C48="","",INFO_VEHICULES!C48)</f>
        <v/>
      </c>
      <c r="D93" s="55" t="str">
        <f>IF(INFO_VEHICULES!E48="","",INFO_VEHICULES!E48)</f>
        <v/>
      </c>
      <c r="E93" s="55" t="str">
        <f>IF(INFO_VEHICULES!C48="","",IF(INFO_VEHICULES!D48="","non rensiegner",INFO_VEHICULES!D48))</f>
        <v/>
      </c>
      <c r="F93" s="148"/>
      <c r="G93" s="148"/>
      <c r="H93" s="148"/>
      <c r="I93" s="148"/>
      <c r="J93" s="148"/>
      <c r="K93" s="148"/>
      <c r="L93" s="148"/>
      <c r="M93" s="148"/>
      <c r="N93" s="148"/>
      <c r="O93" s="148"/>
      <c r="P93" s="148"/>
      <c r="Q93" s="148"/>
      <c r="R93" s="148"/>
      <c r="S93" s="148"/>
      <c r="T93" s="148"/>
      <c r="U93" s="148"/>
      <c r="V93" s="148"/>
      <c r="W93" s="148"/>
      <c r="X93" s="148"/>
      <c r="Y93" s="148"/>
      <c r="Z93" s="148"/>
      <c r="AA93" s="148"/>
      <c r="AB93" s="148"/>
      <c r="AC93" s="148"/>
      <c r="AD93" s="148"/>
      <c r="AE93" s="148"/>
      <c r="AF93" s="148"/>
      <c r="AG93" s="148"/>
      <c r="AH93" s="148"/>
      <c r="AI93" s="148"/>
      <c r="AJ93" s="148"/>
      <c r="AK93" s="148"/>
      <c r="AL93" s="148"/>
      <c r="AM93" s="148"/>
      <c r="AN93" s="148"/>
      <c r="AO93" s="148"/>
      <c r="AP93" s="148"/>
      <c r="AQ93" s="148"/>
      <c r="AR93" s="148"/>
      <c r="AS93" s="148"/>
      <c r="AT93" s="148"/>
      <c r="AU93" s="148"/>
      <c r="AV93" s="148"/>
      <c r="AW93" s="148"/>
      <c r="AX93" s="148"/>
      <c r="AY93" s="148"/>
      <c r="AZ93" s="148"/>
      <c r="BA93" s="148"/>
      <c r="BB93" s="148"/>
      <c r="BC93" s="148"/>
      <c r="BD93" s="148"/>
      <c r="BE93" s="148"/>
      <c r="BF93" s="148"/>
      <c r="BG93" s="148"/>
      <c r="BH93" s="148"/>
      <c r="BI93" s="148"/>
      <c r="BJ93" s="148"/>
      <c r="BK93" s="148"/>
      <c r="BL93" s="148"/>
      <c r="BM93" s="148"/>
      <c r="BN93" s="148"/>
      <c r="BO93" s="148"/>
      <c r="BP93" s="148"/>
      <c r="BQ93" s="148"/>
      <c r="BR93" s="148"/>
      <c r="BS93" s="148"/>
      <c r="BT93" s="148"/>
      <c r="BU93" s="148"/>
      <c r="BV93" s="148"/>
      <c r="BW93" s="148"/>
      <c r="BX93" s="148"/>
      <c r="BY93" s="148"/>
      <c r="BZ93" s="148"/>
      <c r="CA93" s="148"/>
      <c r="CB93" s="148"/>
      <c r="CC93" s="148"/>
      <c r="CD93" s="148"/>
      <c r="CE93" s="148"/>
      <c r="CF93" s="148"/>
      <c r="CG93" s="148"/>
      <c r="CH93" s="148"/>
      <c r="CI93" s="148"/>
      <c r="CJ93" s="148"/>
      <c r="CK93" s="148"/>
      <c r="CL93" s="148"/>
      <c r="CM93" s="148"/>
      <c r="CN93" s="148"/>
      <c r="CO93" s="148"/>
      <c r="CP93" s="148"/>
      <c r="CQ93" s="148"/>
      <c r="CR93" s="148"/>
      <c r="CS93" s="148"/>
      <c r="CT93" s="148"/>
      <c r="CU93" s="148"/>
      <c r="CV93" s="148"/>
      <c r="CW93" s="148"/>
      <c r="CX93" s="148"/>
      <c r="CY93" s="148"/>
      <c r="CZ93" s="148"/>
      <c r="DA93" s="148"/>
      <c r="DB93" s="148"/>
      <c r="DC93" s="148"/>
      <c r="DD93" s="148"/>
      <c r="DE93" s="148"/>
      <c r="DF93" s="148"/>
      <c r="DG93" s="148"/>
      <c r="DH93" s="148"/>
      <c r="DI93" s="148"/>
      <c r="DJ93" s="148"/>
      <c r="DK93" s="148"/>
      <c r="DL93" s="148"/>
      <c r="DM93" s="148"/>
      <c r="DN93" s="148"/>
      <c r="DO93" s="148"/>
      <c r="DP93" s="148"/>
      <c r="DQ93" s="148"/>
      <c r="DR93" s="148"/>
      <c r="DS93" s="148"/>
      <c r="DT93" s="148"/>
      <c r="DU93" s="148"/>
      <c r="DV93" s="148"/>
      <c r="DW93" s="148"/>
      <c r="DX93" s="148"/>
      <c r="DY93" s="148"/>
      <c r="DZ93" s="148"/>
      <c r="EA93" s="148"/>
      <c r="EB93" s="148"/>
      <c r="EC93" s="148"/>
      <c r="ED93" s="148"/>
      <c r="EE93" s="148"/>
      <c r="EF93" s="148"/>
      <c r="EG93" s="148"/>
      <c r="EH93" s="148"/>
      <c r="EI93" s="148"/>
      <c r="EJ93" s="148"/>
      <c r="EK93" s="148"/>
      <c r="EL93" s="148"/>
      <c r="EM93" s="148"/>
      <c r="EN93" s="148"/>
      <c r="EO93" s="148"/>
      <c r="EP93" s="148"/>
      <c r="EQ93" s="148"/>
      <c r="ER93" s="148"/>
      <c r="ES93" s="148"/>
      <c r="ET93" s="148"/>
      <c r="EU93" s="148"/>
      <c r="EV93" s="148"/>
      <c r="EW93" s="148"/>
      <c r="EX93" s="148"/>
      <c r="EY93" s="148"/>
      <c r="EZ93" s="148"/>
      <c r="FA93" s="148"/>
      <c r="FB93" s="148"/>
      <c r="FC93" s="148"/>
      <c r="FD93" s="148"/>
      <c r="FE93" s="148"/>
      <c r="FF93" s="148"/>
      <c r="FG93" s="148"/>
      <c r="FH93" s="148"/>
      <c r="FI93" s="148"/>
      <c r="FJ93" s="148"/>
      <c r="FK93" s="148"/>
      <c r="FL93" s="148"/>
      <c r="FM93" s="148"/>
      <c r="FN93" s="148"/>
      <c r="FO93" s="148"/>
      <c r="FP93" s="148"/>
      <c r="FQ93" s="148"/>
      <c r="FR93" s="148"/>
      <c r="FS93" s="148"/>
      <c r="FT93" s="148"/>
      <c r="FU93" s="148"/>
      <c r="FV93" s="148"/>
      <c r="FW93" s="148"/>
      <c r="FX93" s="148"/>
      <c r="FY93" s="148"/>
      <c r="FZ93" s="148"/>
      <c r="GA93" s="148"/>
      <c r="GB93" s="148"/>
      <c r="GC93" s="148"/>
      <c r="GD93" s="148"/>
      <c r="GE93" s="148"/>
      <c r="GF93" s="148"/>
      <c r="GG93" s="148"/>
      <c r="GH93" s="148"/>
      <c r="GI93" s="148"/>
      <c r="GJ93" s="148"/>
      <c r="GK93" s="148"/>
      <c r="GL93" s="148"/>
      <c r="GM93" s="148"/>
      <c r="GN93" s="148"/>
      <c r="GO93" s="148"/>
      <c r="GP93" s="148"/>
      <c r="GQ93" s="148"/>
      <c r="GR93" s="148"/>
      <c r="GS93" s="148"/>
      <c r="GT93" s="148"/>
      <c r="GU93" s="148"/>
      <c r="GV93" s="148"/>
      <c r="GW93" s="148"/>
      <c r="GX93" s="148"/>
      <c r="GY93" s="148"/>
      <c r="GZ93" s="148"/>
      <c r="HA93" s="148"/>
      <c r="HB93" s="148"/>
      <c r="HC93" s="148"/>
      <c r="HD93" s="148"/>
      <c r="HE93" s="148"/>
      <c r="HF93" s="148"/>
      <c r="HG93" s="148"/>
      <c r="HH93" s="148"/>
      <c r="HI93" s="148"/>
      <c r="HJ93" s="148"/>
      <c r="HK93" s="148"/>
      <c r="HL93" s="148"/>
      <c r="HM93" s="148"/>
      <c r="HN93" s="148"/>
      <c r="HO93" s="148"/>
      <c r="HP93" s="148"/>
      <c r="HQ93" s="148"/>
      <c r="HR93" s="148"/>
      <c r="HS93" s="148"/>
      <c r="HT93" s="148"/>
      <c r="HU93" s="148"/>
      <c r="HV93" s="148"/>
      <c r="HW93" s="148"/>
      <c r="HX93" s="148"/>
      <c r="HY93" s="148"/>
      <c r="HZ93" s="148"/>
      <c r="IA93" s="148"/>
      <c r="IB93" s="148"/>
      <c r="IC93" s="148"/>
      <c r="ID93" s="148"/>
      <c r="IE93" s="148"/>
      <c r="IF93" s="148"/>
      <c r="IG93" s="148"/>
      <c r="IH93" s="148"/>
      <c r="II93" s="148"/>
      <c r="IJ93" s="148"/>
      <c r="IK93" s="148"/>
      <c r="IL93" s="148"/>
      <c r="IM93" s="148"/>
      <c r="IN93" s="148"/>
      <c r="IO93" s="148"/>
      <c r="IP93" s="148"/>
      <c r="IQ93" s="148"/>
      <c r="IR93" s="148"/>
      <c r="IS93" s="148"/>
      <c r="IT93" s="148"/>
      <c r="IU93" s="148"/>
      <c r="IV93" s="148"/>
      <c r="IW93" s="148"/>
      <c r="IX93" s="148"/>
      <c r="IY93" s="148"/>
      <c r="IZ93" s="148"/>
      <c r="JA93" s="148"/>
      <c r="JB93" s="148"/>
      <c r="JC93" s="148"/>
      <c r="JD93" s="148"/>
      <c r="JE93" s="148"/>
      <c r="JF93" s="148"/>
      <c r="JG93" s="148"/>
      <c r="JH93" s="148"/>
      <c r="JI93" s="148"/>
      <c r="JJ93" s="148"/>
      <c r="JK93" s="148"/>
      <c r="JL93" s="148"/>
      <c r="JM93" s="148"/>
      <c r="JN93" s="148"/>
      <c r="JO93" s="148"/>
      <c r="JP93" s="148"/>
      <c r="JQ93" s="148"/>
      <c r="JR93" s="148"/>
      <c r="JS93" s="148"/>
      <c r="JT93" s="148"/>
      <c r="JU93" s="148"/>
      <c r="JV93" s="148"/>
      <c r="JW93" s="148"/>
      <c r="JX93" s="148"/>
      <c r="JY93" s="148"/>
      <c r="JZ93" s="148"/>
      <c r="KA93" s="148"/>
      <c r="KB93" s="148"/>
      <c r="KC93" s="148"/>
      <c r="KD93" s="148"/>
      <c r="KE93" s="148"/>
      <c r="KF93" s="148"/>
      <c r="KG93" s="148"/>
      <c r="KH93" s="148"/>
      <c r="KI93" s="148"/>
      <c r="KJ93" s="148"/>
      <c r="KK93" s="148"/>
      <c r="KL93" s="148"/>
      <c r="KM93" s="148"/>
      <c r="KN93" s="148"/>
      <c r="KO93" s="148"/>
      <c r="KP93" s="148"/>
      <c r="KQ93" s="148"/>
      <c r="KR93" s="148"/>
      <c r="KS93" s="148"/>
      <c r="KT93" s="148"/>
      <c r="KU93" s="148"/>
      <c r="KV93" s="148"/>
      <c r="KW93" s="148"/>
      <c r="KX93" s="148"/>
      <c r="KY93" s="148"/>
      <c r="KZ93" s="148"/>
      <c r="LA93" s="148"/>
      <c r="LB93" s="148"/>
      <c r="LC93" s="148"/>
      <c r="LD93" s="148"/>
      <c r="LE93" s="148"/>
      <c r="LF93" s="148"/>
      <c r="LG93" s="148"/>
      <c r="LH93" s="148"/>
      <c r="LI93" s="148"/>
      <c r="LJ93" s="148"/>
      <c r="LK93" s="148"/>
      <c r="LL93" s="148"/>
      <c r="LM93" s="148"/>
      <c r="LN93" s="148"/>
      <c r="LO93" s="148"/>
      <c r="LP93" s="148"/>
      <c r="LQ93" s="148"/>
      <c r="LR93" s="148"/>
      <c r="LS93" s="148"/>
      <c r="LT93" s="148"/>
      <c r="LU93" s="148"/>
      <c r="LV93" s="148"/>
      <c r="LW93" s="148"/>
      <c r="LX93" s="148"/>
      <c r="LY93" s="148"/>
      <c r="LZ93" s="148"/>
      <c r="MA93" s="148"/>
      <c r="MB93" s="148"/>
      <c r="MC93" s="148"/>
      <c r="MD93" s="148"/>
      <c r="ME93" s="148"/>
      <c r="MF93" s="148"/>
      <c r="MG93" s="148"/>
      <c r="MH93" s="148"/>
      <c r="MI93" s="148"/>
      <c r="MJ93" s="148"/>
      <c r="MK93" s="148"/>
      <c r="ML93" s="148"/>
      <c r="MM93" s="148"/>
      <c r="MN93" s="148"/>
      <c r="MO93" s="148"/>
      <c r="MP93" s="148"/>
      <c r="MQ93" s="148"/>
      <c r="MR93" s="148"/>
      <c r="MS93" s="148"/>
      <c r="MT93" s="148"/>
      <c r="MU93" s="148"/>
      <c r="MV93" s="148"/>
      <c r="MW93" s="148"/>
      <c r="MX93" s="148"/>
      <c r="MY93" s="148"/>
      <c r="MZ93" s="148"/>
      <c r="NA93" s="148"/>
      <c r="NB93" s="148"/>
      <c r="NC93" s="148"/>
      <c r="ND93" s="148"/>
      <c r="NE93" s="148"/>
      <c r="NF93" s="148"/>
      <c r="NG93" s="148"/>
      <c r="NH93" s="148"/>
      <c r="NI93" s="148"/>
      <c r="NJ93" s="148"/>
      <c r="NK93" s="148"/>
      <c r="NL93" s="148"/>
      <c r="NM93" s="148"/>
      <c r="NN93" s="148"/>
      <c r="NO93" s="148"/>
      <c r="NP93" s="148"/>
      <c r="NQ93" s="148"/>
      <c r="NR93" s="148"/>
      <c r="NS93" s="148"/>
      <c r="NT93" s="148"/>
      <c r="NU93" s="148"/>
      <c r="NV93" s="148"/>
      <c r="NW93" s="148"/>
      <c r="NX93" s="148"/>
      <c r="NY93" s="148"/>
      <c r="NZ93" s="148"/>
      <c r="OA93" s="148"/>
      <c r="OB93" s="148"/>
      <c r="OC93" s="148"/>
      <c r="OD93" s="148"/>
      <c r="OE93" s="148"/>
      <c r="OF93" s="148"/>
      <c r="OG93" s="148"/>
      <c r="OH93" s="148"/>
      <c r="OI93" s="148"/>
      <c r="OJ93" s="148"/>
      <c r="OK93" s="148"/>
      <c r="OL93" s="148"/>
      <c r="OM93" s="148"/>
      <c r="ON93" s="148"/>
      <c r="OO93" s="148"/>
      <c r="OP93" s="148"/>
      <c r="OQ93" s="148"/>
      <c r="OR93" s="148"/>
      <c r="OS93" s="148"/>
      <c r="OT93" s="148"/>
      <c r="OU93" s="148"/>
      <c r="OV93" s="148"/>
      <c r="OW93" s="148"/>
      <c r="OX93" s="148"/>
      <c r="OY93" s="148"/>
      <c r="OZ93" s="148"/>
      <c r="PA93" s="148"/>
      <c r="PB93" s="148"/>
      <c r="PC93" s="148"/>
      <c r="PD93" s="148"/>
      <c r="PE93" s="148"/>
      <c r="PF93" s="148"/>
      <c r="PG93" s="148"/>
      <c r="PH93" s="148"/>
      <c r="PI93" s="148"/>
      <c r="PJ93" s="148"/>
      <c r="PK93" s="148"/>
      <c r="PL93" s="148"/>
      <c r="PM93" s="148"/>
      <c r="PN93" s="148"/>
      <c r="PO93" s="148"/>
      <c r="PP93" s="148"/>
      <c r="PQ93" s="148"/>
      <c r="PR93" s="148"/>
      <c r="PS93" s="148"/>
      <c r="PT93" s="148"/>
      <c r="PU93" s="148"/>
      <c r="PV93" s="148"/>
      <c r="PW93" s="148"/>
      <c r="PX93" s="148"/>
      <c r="PY93" s="148"/>
      <c r="PZ93" s="148"/>
      <c r="QA93" s="148"/>
      <c r="QB93" s="148"/>
      <c r="QC93" s="148"/>
      <c r="QD93" s="148"/>
      <c r="QE93" s="148"/>
      <c r="QF93" s="148"/>
      <c r="QG93" s="148"/>
      <c r="QH93" s="148"/>
      <c r="QI93" s="148"/>
      <c r="QJ93" s="148"/>
      <c r="QK93" s="148"/>
      <c r="QL93" s="148"/>
      <c r="QM93" s="148"/>
      <c r="QN93" s="148"/>
      <c r="QO93" s="148"/>
      <c r="QP93" s="148"/>
      <c r="QQ93" s="148"/>
      <c r="QR93" s="148"/>
      <c r="QS93" s="148"/>
      <c r="QT93" s="148"/>
      <c r="QU93" s="148"/>
      <c r="QV93" s="148"/>
      <c r="QW93" s="148"/>
      <c r="QX93" s="148"/>
      <c r="QY93" s="148"/>
      <c r="QZ93" s="148"/>
      <c r="RA93" s="148"/>
      <c r="RB93" s="148"/>
      <c r="RC93" s="148"/>
      <c r="RD93" s="148"/>
      <c r="RE93" s="148"/>
      <c r="RF93" s="148"/>
      <c r="RG93" s="148"/>
      <c r="RH93" s="148"/>
      <c r="RI93" s="148"/>
      <c r="RJ93" s="148"/>
      <c r="RK93" s="148"/>
      <c r="RL93" s="148"/>
      <c r="RM93" s="148"/>
      <c r="RN93" s="148"/>
      <c r="RO93" s="148"/>
      <c r="RP93" s="148"/>
      <c r="RQ93" s="148"/>
      <c r="RR93" s="148"/>
      <c r="RS93" s="148"/>
      <c r="RT93" s="148"/>
      <c r="RU93" s="148"/>
      <c r="RV93" s="148"/>
      <c r="RW93" s="148"/>
      <c r="RX93" s="148"/>
      <c r="RY93" s="148"/>
      <c r="RZ93" s="148"/>
      <c r="SA93" s="148"/>
      <c r="SB93" s="148"/>
      <c r="SC93" s="148"/>
      <c r="SD93" s="148"/>
      <c r="SE93" s="148"/>
      <c r="SF93" s="148"/>
      <c r="SG93" s="148"/>
      <c r="SH93" s="148"/>
      <c r="SI93" s="148"/>
      <c r="SJ93" s="148"/>
      <c r="SK93" s="148"/>
      <c r="SL93" s="148"/>
      <c r="SM93" s="148"/>
      <c r="SN93" s="148"/>
      <c r="SO93" s="148"/>
      <c r="SP93" s="148"/>
      <c r="SQ93" s="148"/>
      <c r="SR93" s="148"/>
      <c r="SS93" s="148"/>
      <c r="ST93" s="148"/>
      <c r="SU93" s="148"/>
      <c r="SV93" s="148"/>
      <c r="SW93" s="148"/>
      <c r="SX93" s="148"/>
      <c r="SY93" s="148"/>
      <c r="SZ93" s="148"/>
      <c r="TA93" s="148"/>
      <c r="TB93" s="148"/>
      <c r="TC93" s="148"/>
      <c r="TD93" s="148"/>
      <c r="TE93" s="148"/>
      <c r="TF93" s="148"/>
      <c r="TG93" s="148"/>
      <c r="TH93" s="148"/>
      <c r="TI93" s="148"/>
      <c r="TJ93" s="148"/>
      <c r="TK93" s="148"/>
      <c r="TL93" s="148"/>
      <c r="TM93" s="148"/>
      <c r="TN93" s="148"/>
      <c r="TO93" s="148"/>
      <c r="TP93" s="148"/>
      <c r="TQ93" s="148"/>
      <c r="TR93" s="148"/>
      <c r="TS93" s="148"/>
      <c r="TT93" s="148"/>
      <c r="TU93" s="148"/>
      <c r="TV93" s="148"/>
      <c r="TW93" s="148"/>
      <c r="TX93" s="148"/>
      <c r="TY93" s="148"/>
      <c r="TZ93" s="148"/>
      <c r="UA93" s="148"/>
      <c r="UB93" s="148"/>
      <c r="UC93" s="148"/>
      <c r="UD93" s="148"/>
      <c r="UE93" s="148"/>
      <c r="UF93" s="148"/>
      <c r="UG93" s="148"/>
      <c r="UH93" s="148"/>
      <c r="UI93" s="148"/>
      <c r="UJ93" s="148"/>
      <c r="UK93" s="148"/>
      <c r="UL93" s="148"/>
      <c r="UM93" s="148"/>
      <c r="UN93" s="148"/>
      <c r="UO93" s="148"/>
      <c r="UP93" s="148"/>
      <c r="UQ93" s="148"/>
      <c r="UR93" s="148"/>
      <c r="US93" s="148"/>
      <c r="UT93" s="148"/>
      <c r="UU93" s="148"/>
      <c r="UV93" s="148"/>
      <c r="UW93" s="148"/>
      <c r="UX93" s="148"/>
      <c r="UY93" s="148"/>
      <c r="UZ93" s="148"/>
      <c r="VA93" s="148"/>
      <c r="VB93" s="148"/>
      <c r="VC93" s="148"/>
      <c r="VD93" s="148"/>
      <c r="VE93" s="148"/>
      <c r="VF93" s="148"/>
      <c r="VG93" s="148"/>
      <c r="VH93" s="148"/>
      <c r="VI93" s="148"/>
      <c r="VJ93" s="148"/>
      <c r="VK93" s="148"/>
      <c r="VL93" s="148"/>
      <c r="VM93" s="148"/>
      <c r="VN93" s="148"/>
      <c r="VO93" s="148"/>
      <c r="VP93" s="148"/>
      <c r="VQ93" s="148"/>
      <c r="VR93" s="148"/>
      <c r="VS93" s="148"/>
      <c r="VT93" s="148"/>
      <c r="VU93" s="148"/>
      <c r="VV93" s="148"/>
      <c r="VW93" s="148"/>
      <c r="VX93" s="148"/>
      <c r="VY93" s="148"/>
      <c r="VZ93" s="148"/>
      <c r="WA93" s="148"/>
      <c r="WB93" s="148"/>
      <c r="WC93" s="148"/>
      <c r="WD93" s="148"/>
      <c r="WE93" s="148"/>
      <c r="WF93" s="148"/>
      <c r="WG93" s="148"/>
      <c r="WH93" s="148"/>
      <c r="WI93" s="148"/>
      <c r="WJ93" s="148"/>
      <c r="WK93" s="148"/>
      <c r="WL93" s="148"/>
      <c r="WM93" s="148"/>
      <c r="WN93" s="148"/>
      <c r="WO93" s="148"/>
      <c r="WP93" s="148"/>
      <c r="WQ93" s="148"/>
      <c r="WR93" s="148"/>
      <c r="WS93" s="148"/>
      <c r="WT93" s="148"/>
      <c r="WU93" s="148"/>
      <c r="WV93" s="148"/>
      <c r="WW93" s="148"/>
      <c r="WX93" s="148"/>
      <c r="WY93" s="148"/>
      <c r="WZ93" s="148"/>
      <c r="XA93" s="148"/>
      <c r="XB93" s="148"/>
      <c r="XC93" s="148"/>
      <c r="XD93" s="148"/>
      <c r="XE93" s="148"/>
      <c r="XF93" s="148"/>
      <c r="XG93" s="148"/>
      <c r="XH93" s="148"/>
      <c r="XI93" s="148"/>
      <c r="XJ93" s="148"/>
      <c r="XK93" s="148"/>
      <c r="XL93" s="148"/>
      <c r="XM93" s="148"/>
      <c r="XN93" s="148"/>
      <c r="XO93" s="148"/>
      <c r="XP93" s="148"/>
      <c r="XQ93" s="148"/>
      <c r="XR93" s="148"/>
      <c r="XS93" s="148"/>
      <c r="XT93" s="148"/>
      <c r="XU93" s="148"/>
      <c r="XV93" s="148"/>
      <c r="XW93" s="148"/>
      <c r="XX93" s="148"/>
      <c r="XY93" s="148"/>
      <c r="XZ93" s="148"/>
      <c r="YA93" s="148"/>
      <c r="YB93" s="148"/>
      <c r="YC93" s="148"/>
      <c r="YD93" s="148"/>
      <c r="YE93" s="148"/>
      <c r="YF93" s="148"/>
      <c r="YG93" s="148"/>
      <c r="YH93" s="148"/>
      <c r="YI93" s="148"/>
    </row>
    <row r="94" spans="1:659" x14ac:dyDescent="0.25">
      <c r="A94" s="55" t="str">
        <f>IF(INFO_VEHICULES!H49="","",INFO_VEHICULES!H49)</f>
        <v/>
      </c>
      <c r="B94" s="55" t="str">
        <f>IF(INFO_VEHICULES!B49="","",INFO_VEHICULES!B49)</f>
        <v/>
      </c>
      <c r="C94" s="55" t="str">
        <f>IF(INFO_VEHICULES!C49="","",INFO_VEHICULES!C49)</f>
        <v/>
      </c>
      <c r="D94" s="55" t="str">
        <f>IF(INFO_VEHICULES!E49="","",INFO_VEHICULES!E49)</f>
        <v/>
      </c>
      <c r="E94" s="55" t="str">
        <f>IF(INFO_VEHICULES!C49="","",IF(INFO_VEHICULES!D49="","non rensiegner",INFO_VEHICULES!D49))</f>
        <v/>
      </c>
      <c r="F94" s="148"/>
      <c r="G94" s="148"/>
      <c r="H94" s="148"/>
      <c r="I94" s="148"/>
      <c r="J94" s="148"/>
      <c r="K94" s="148"/>
      <c r="L94" s="148"/>
      <c r="M94" s="148"/>
      <c r="N94" s="148"/>
      <c r="O94" s="148"/>
      <c r="P94" s="148"/>
      <c r="Q94" s="148"/>
      <c r="R94" s="148"/>
      <c r="S94" s="148"/>
      <c r="T94" s="148"/>
      <c r="U94" s="148"/>
      <c r="V94" s="148"/>
      <c r="W94" s="148"/>
      <c r="X94" s="148"/>
      <c r="Y94" s="148"/>
      <c r="Z94" s="148"/>
      <c r="AA94" s="148"/>
      <c r="AB94" s="148"/>
      <c r="AC94" s="148"/>
      <c r="AD94" s="148"/>
      <c r="AE94" s="148"/>
      <c r="AF94" s="148"/>
      <c r="AG94" s="148"/>
      <c r="AH94" s="148"/>
      <c r="AI94" s="148"/>
      <c r="AJ94" s="148"/>
      <c r="AK94" s="148"/>
      <c r="AL94" s="148"/>
      <c r="AM94" s="148"/>
      <c r="AN94" s="148"/>
      <c r="AO94" s="148"/>
      <c r="AP94" s="148"/>
      <c r="AQ94" s="148"/>
      <c r="AR94" s="148"/>
      <c r="AS94" s="148"/>
      <c r="AT94" s="148"/>
      <c r="AU94" s="148"/>
      <c r="AV94" s="148"/>
      <c r="AW94" s="148"/>
      <c r="AX94" s="148"/>
      <c r="AY94" s="148"/>
      <c r="AZ94" s="148"/>
      <c r="BA94" s="148"/>
      <c r="BB94" s="148"/>
      <c r="BC94" s="148"/>
      <c r="BD94" s="148"/>
      <c r="BE94" s="148"/>
      <c r="BF94" s="148"/>
      <c r="BG94" s="148"/>
      <c r="BH94" s="148"/>
      <c r="BI94" s="148"/>
      <c r="BJ94" s="148"/>
      <c r="BK94" s="148"/>
      <c r="BL94" s="148"/>
      <c r="BM94" s="148"/>
      <c r="BN94" s="148"/>
      <c r="BO94" s="148"/>
      <c r="BP94" s="148"/>
      <c r="BQ94" s="148"/>
      <c r="BR94" s="148"/>
      <c r="BS94" s="148"/>
      <c r="BT94" s="148"/>
      <c r="BU94" s="148"/>
      <c r="BV94" s="148"/>
      <c r="BW94" s="148"/>
      <c r="BX94" s="148"/>
      <c r="BY94" s="148"/>
      <c r="BZ94" s="148"/>
      <c r="CA94" s="148"/>
      <c r="CB94" s="148"/>
      <c r="CC94" s="148"/>
      <c r="CD94" s="148"/>
      <c r="CE94" s="148"/>
      <c r="CF94" s="148"/>
      <c r="CG94" s="148"/>
      <c r="CH94" s="148"/>
      <c r="CI94" s="148"/>
      <c r="CJ94" s="148"/>
      <c r="CK94" s="148"/>
      <c r="CL94" s="148"/>
      <c r="CM94" s="148"/>
      <c r="CN94" s="148"/>
      <c r="CO94" s="148"/>
      <c r="CP94" s="148"/>
      <c r="CQ94" s="148"/>
      <c r="CR94" s="148"/>
      <c r="CS94" s="148"/>
      <c r="CT94" s="148"/>
      <c r="CU94" s="148"/>
      <c r="CV94" s="148"/>
      <c r="CW94" s="148"/>
      <c r="CX94" s="148"/>
      <c r="CY94" s="148"/>
      <c r="CZ94" s="148"/>
      <c r="DA94" s="148"/>
      <c r="DB94" s="148"/>
      <c r="DC94" s="148"/>
      <c r="DD94" s="148"/>
      <c r="DE94" s="148"/>
      <c r="DF94" s="148"/>
      <c r="DG94" s="148"/>
      <c r="DH94" s="148"/>
      <c r="DI94" s="148"/>
      <c r="DJ94" s="148"/>
      <c r="DK94" s="148"/>
      <c r="DL94" s="148"/>
      <c r="DM94" s="148"/>
      <c r="DN94" s="148"/>
      <c r="DO94" s="148"/>
      <c r="DP94" s="148"/>
      <c r="DQ94" s="148"/>
      <c r="DR94" s="148"/>
      <c r="DS94" s="148"/>
      <c r="DT94" s="148"/>
      <c r="DU94" s="148"/>
      <c r="DV94" s="148"/>
      <c r="DW94" s="148"/>
      <c r="DX94" s="148"/>
      <c r="DY94" s="148"/>
      <c r="DZ94" s="148"/>
      <c r="EA94" s="148"/>
      <c r="EB94" s="148"/>
      <c r="EC94" s="148"/>
      <c r="ED94" s="148"/>
      <c r="EE94" s="148"/>
      <c r="EF94" s="148"/>
      <c r="EG94" s="148"/>
      <c r="EH94" s="148"/>
      <c r="EI94" s="148"/>
      <c r="EJ94" s="148"/>
      <c r="EK94" s="148"/>
      <c r="EL94" s="148"/>
      <c r="EM94" s="148"/>
      <c r="EN94" s="148"/>
      <c r="EO94" s="148"/>
      <c r="EP94" s="148"/>
      <c r="EQ94" s="148"/>
      <c r="ER94" s="148"/>
      <c r="ES94" s="148"/>
      <c r="ET94" s="148"/>
      <c r="EU94" s="148"/>
      <c r="EV94" s="148"/>
      <c r="EW94" s="148"/>
      <c r="EX94" s="148"/>
      <c r="EY94" s="148"/>
      <c r="EZ94" s="148"/>
      <c r="FA94" s="148"/>
      <c r="FB94" s="148"/>
      <c r="FC94" s="148"/>
      <c r="FD94" s="148"/>
      <c r="FE94" s="148"/>
      <c r="FF94" s="148"/>
      <c r="FG94" s="148"/>
      <c r="FH94" s="148"/>
      <c r="FI94" s="148"/>
      <c r="FJ94" s="148"/>
      <c r="FK94" s="148"/>
      <c r="FL94" s="148"/>
      <c r="FM94" s="148"/>
      <c r="FN94" s="148"/>
      <c r="FO94" s="148"/>
      <c r="FP94" s="148"/>
      <c r="FQ94" s="148"/>
      <c r="FR94" s="148"/>
      <c r="FS94" s="148"/>
      <c r="FT94" s="148"/>
      <c r="FU94" s="148"/>
      <c r="FV94" s="148"/>
      <c r="FW94" s="148"/>
      <c r="FX94" s="148"/>
      <c r="FY94" s="148"/>
      <c r="FZ94" s="148"/>
      <c r="GA94" s="148"/>
      <c r="GB94" s="148"/>
      <c r="GC94" s="148"/>
      <c r="GD94" s="148"/>
      <c r="GE94" s="148"/>
      <c r="GF94" s="148"/>
      <c r="GG94" s="148"/>
      <c r="GH94" s="148"/>
      <c r="GI94" s="148"/>
      <c r="GJ94" s="148"/>
      <c r="GK94" s="148"/>
      <c r="GL94" s="148"/>
      <c r="GM94" s="148"/>
      <c r="GN94" s="148"/>
      <c r="GO94" s="148"/>
      <c r="GP94" s="148"/>
      <c r="GQ94" s="148"/>
      <c r="GR94" s="148"/>
      <c r="GS94" s="148"/>
      <c r="GT94" s="148"/>
      <c r="GU94" s="148"/>
      <c r="GV94" s="148"/>
      <c r="GW94" s="148"/>
      <c r="GX94" s="148"/>
      <c r="GY94" s="148"/>
      <c r="GZ94" s="148"/>
      <c r="HA94" s="148"/>
      <c r="HB94" s="148"/>
      <c r="HC94" s="148"/>
      <c r="HD94" s="148"/>
      <c r="HE94" s="148"/>
      <c r="HF94" s="148"/>
      <c r="HG94" s="148"/>
      <c r="HH94" s="148"/>
      <c r="HI94" s="148"/>
      <c r="HJ94" s="148"/>
      <c r="HK94" s="148"/>
      <c r="HL94" s="148"/>
      <c r="HM94" s="148"/>
      <c r="HN94" s="148"/>
      <c r="HO94" s="148"/>
      <c r="HP94" s="148"/>
      <c r="HQ94" s="148"/>
      <c r="HR94" s="148"/>
      <c r="HS94" s="148"/>
      <c r="HT94" s="148"/>
      <c r="HU94" s="148"/>
      <c r="HV94" s="148"/>
      <c r="HW94" s="148"/>
      <c r="HX94" s="148"/>
      <c r="HY94" s="148"/>
      <c r="HZ94" s="148"/>
      <c r="IA94" s="148"/>
      <c r="IB94" s="148"/>
      <c r="IC94" s="148"/>
      <c r="ID94" s="148"/>
      <c r="IE94" s="148"/>
      <c r="IF94" s="148"/>
      <c r="IG94" s="148"/>
      <c r="IH94" s="148"/>
      <c r="II94" s="148"/>
      <c r="IJ94" s="148"/>
      <c r="IK94" s="148"/>
      <c r="IL94" s="148"/>
      <c r="IM94" s="148"/>
      <c r="IN94" s="148"/>
      <c r="IO94" s="148"/>
      <c r="IP94" s="148"/>
      <c r="IQ94" s="148"/>
      <c r="IR94" s="148"/>
      <c r="IS94" s="148"/>
      <c r="IT94" s="148"/>
      <c r="IU94" s="148"/>
      <c r="IV94" s="148"/>
      <c r="IW94" s="148"/>
      <c r="IX94" s="148"/>
      <c r="IY94" s="148"/>
      <c r="IZ94" s="148"/>
      <c r="JA94" s="148"/>
      <c r="JB94" s="148"/>
      <c r="JC94" s="148"/>
      <c r="JD94" s="148"/>
      <c r="JE94" s="148"/>
      <c r="JF94" s="148"/>
      <c r="JG94" s="148"/>
      <c r="JH94" s="148"/>
      <c r="JI94" s="148"/>
      <c r="JJ94" s="148"/>
      <c r="JK94" s="148"/>
      <c r="JL94" s="148"/>
      <c r="JM94" s="148"/>
      <c r="JN94" s="148"/>
      <c r="JO94" s="148"/>
      <c r="JP94" s="148"/>
      <c r="JQ94" s="148"/>
      <c r="JR94" s="148"/>
      <c r="JS94" s="148"/>
      <c r="JT94" s="148"/>
      <c r="JU94" s="148"/>
      <c r="JV94" s="148"/>
      <c r="JW94" s="148"/>
      <c r="JX94" s="148"/>
      <c r="JY94" s="148"/>
      <c r="JZ94" s="148"/>
      <c r="KA94" s="148"/>
      <c r="KB94" s="148"/>
      <c r="KC94" s="148"/>
      <c r="KD94" s="148"/>
      <c r="KE94" s="148"/>
      <c r="KF94" s="148"/>
      <c r="KG94" s="148"/>
      <c r="KH94" s="148"/>
      <c r="KI94" s="148"/>
      <c r="KJ94" s="148"/>
      <c r="KK94" s="148"/>
      <c r="KL94" s="148"/>
      <c r="KM94" s="148"/>
      <c r="KN94" s="148"/>
      <c r="KO94" s="148"/>
      <c r="KP94" s="148"/>
      <c r="KQ94" s="148"/>
      <c r="KR94" s="148"/>
      <c r="KS94" s="148"/>
      <c r="KT94" s="148"/>
      <c r="KU94" s="148"/>
      <c r="KV94" s="148"/>
      <c r="KW94" s="148"/>
      <c r="KX94" s="148"/>
      <c r="KY94" s="148"/>
      <c r="KZ94" s="148"/>
      <c r="LA94" s="148"/>
      <c r="LB94" s="148"/>
      <c r="LC94" s="148"/>
      <c r="LD94" s="148"/>
      <c r="LE94" s="148"/>
      <c r="LF94" s="148"/>
      <c r="LG94" s="148"/>
      <c r="LH94" s="148"/>
      <c r="LI94" s="148"/>
      <c r="LJ94" s="148"/>
      <c r="LK94" s="148"/>
      <c r="LL94" s="148"/>
      <c r="LM94" s="148"/>
      <c r="LN94" s="148"/>
      <c r="LO94" s="148"/>
      <c r="LP94" s="148"/>
      <c r="LQ94" s="148"/>
      <c r="LR94" s="148"/>
      <c r="LS94" s="148"/>
      <c r="LT94" s="148"/>
      <c r="LU94" s="148"/>
      <c r="LV94" s="148"/>
      <c r="LW94" s="148"/>
      <c r="LX94" s="148"/>
      <c r="LY94" s="148"/>
      <c r="LZ94" s="148"/>
      <c r="MA94" s="148"/>
      <c r="MB94" s="148"/>
      <c r="MC94" s="148"/>
      <c r="MD94" s="148"/>
      <c r="ME94" s="148"/>
      <c r="MF94" s="148"/>
      <c r="MG94" s="148"/>
      <c r="MH94" s="148"/>
      <c r="MI94" s="148"/>
      <c r="MJ94" s="148"/>
      <c r="MK94" s="148"/>
      <c r="ML94" s="148"/>
      <c r="MM94" s="148"/>
      <c r="MN94" s="148"/>
      <c r="MO94" s="148"/>
      <c r="MP94" s="148"/>
      <c r="MQ94" s="148"/>
      <c r="MR94" s="148"/>
      <c r="MS94" s="148"/>
      <c r="MT94" s="148"/>
      <c r="MU94" s="148"/>
      <c r="MV94" s="148"/>
      <c r="MW94" s="148"/>
      <c r="MX94" s="148"/>
      <c r="MY94" s="148"/>
      <c r="MZ94" s="148"/>
      <c r="NA94" s="148"/>
      <c r="NB94" s="148"/>
      <c r="NC94" s="148"/>
      <c r="ND94" s="148"/>
      <c r="NE94" s="148"/>
      <c r="NF94" s="148"/>
      <c r="NG94" s="148"/>
      <c r="NH94" s="148"/>
      <c r="NI94" s="148"/>
      <c r="NJ94" s="148"/>
      <c r="NK94" s="148"/>
      <c r="NL94" s="148"/>
      <c r="NM94" s="148"/>
      <c r="NN94" s="148"/>
      <c r="NO94" s="148"/>
      <c r="NP94" s="148"/>
      <c r="NQ94" s="148"/>
      <c r="NR94" s="148"/>
      <c r="NS94" s="148"/>
      <c r="NT94" s="148"/>
      <c r="NU94" s="148"/>
      <c r="NV94" s="148"/>
      <c r="NW94" s="148"/>
      <c r="NX94" s="148"/>
      <c r="NY94" s="148"/>
      <c r="NZ94" s="148"/>
      <c r="OA94" s="148"/>
      <c r="OB94" s="148"/>
      <c r="OC94" s="148"/>
      <c r="OD94" s="148"/>
      <c r="OE94" s="148"/>
      <c r="OF94" s="148"/>
      <c r="OG94" s="148"/>
      <c r="OH94" s="148"/>
      <c r="OI94" s="148"/>
      <c r="OJ94" s="148"/>
      <c r="OK94" s="148"/>
      <c r="OL94" s="148"/>
      <c r="OM94" s="148"/>
      <c r="ON94" s="148"/>
      <c r="OO94" s="148"/>
      <c r="OP94" s="148"/>
      <c r="OQ94" s="148"/>
      <c r="OR94" s="148"/>
      <c r="OS94" s="148"/>
      <c r="OT94" s="148"/>
      <c r="OU94" s="148"/>
      <c r="OV94" s="148"/>
      <c r="OW94" s="148"/>
      <c r="OX94" s="148"/>
      <c r="OY94" s="148"/>
      <c r="OZ94" s="148"/>
      <c r="PA94" s="148"/>
      <c r="PB94" s="148"/>
      <c r="PC94" s="148"/>
      <c r="PD94" s="148"/>
      <c r="PE94" s="148"/>
      <c r="PF94" s="148"/>
      <c r="PG94" s="148"/>
      <c r="PH94" s="148"/>
      <c r="PI94" s="148"/>
      <c r="PJ94" s="148"/>
      <c r="PK94" s="148"/>
      <c r="PL94" s="148"/>
      <c r="PM94" s="148"/>
      <c r="PN94" s="148"/>
      <c r="PO94" s="148"/>
      <c r="PP94" s="148"/>
      <c r="PQ94" s="148"/>
      <c r="PR94" s="148"/>
      <c r="PS94" s="148"/>
      <c r="PT94" s="148"/>
      <c r="PU94" s="148"/>
      <c r="PV94" s="148"/>
      <c r="PW94" s="148"/>
      <c r="PX94" s="148"/>
      <c r="PY94" s="148"/>
      <c r="PZ94" s="148"/>
      <c r="QA94" s="148"/>
      <c r="QB94" s="148"/>
      <c r="QC94" s="148"/>
      <c r="QD94" s="148"/>
      <c r="QE94" s="148"/>
      <c r="QF94" s="148"/>
      <c r="QG94" s="148"/>
      <c r="QH94" s="148"/>
      <c r="QI94" s="148"/>
      <c r="QJ94" s="148"/>
      <c r="QK94" s="148"/>
      <c r="QL94" s="148"/>
      <c r="QM94" s="148"/>
      <c r="QN94" s="148"/>
      <c r="QO94" s="148"/>
      <c r="QP94" s="148"/>
      <c r="QQ94" s="148"/>
      <c r="QR94" s="148"/>
      <c r="QS94" s="148"/>
      <c r="QT94" s="148"/>
      <c r="QU94" s="148"/>
      <c r="QV94" s="148"/>
      <c r="QW94" s="148"/>
      <c r="QX94" s="148"/>
      <c r="QY94" s="148"/>
      <c r="QZ94" s="148"/>
      <c r="RA94" s="148"/>
      <c r="RB94" s="148"/>
      <c r="RC94" s="148"/>
      <c r="RD94" s="148"/>
      <c r="RE94" s="148"/>
      <c r="RF94" s="148"/>
      <c r="RG94" s="148"/>
      <c r="RH94" s="148"/>
      <c r="RI94" s="148"/>
      <c r="RJ94" s="148"/>
      <c r="RK94" s="148"/>
      <c r="RL94" s="148"/>
      <c r="RM94" s="148"/>
      <c r="RN94" s="148"/>
      <c r="RO94" s="148"/>
      <c r="RP94" s="148"/>
      <c r="RQ94" s="148"/>
      <c r="RR94" s="148"/>
      <c r="RS94" s="148"/>
      <c r="RT94" s="148"/>
      <c r="RU94" s="148"/>
      <c r="RV94" s="148"/>
      <c r="RW94" s="148"/>
      <c r="RX94" s="148"/>
      <c r="RY94" s="148"/>
      <c r="RZ94" s="148"/>
      <c r="SA94" s="148"/>
      <c r="SB94" s="148"/>
      <c r="SC94" s="148"/>
      <c r="SD94" s="148"/>
      <c r="SE94" s="148"/>
      <c r="SF94" s="148"/>
      <c r="SG94" s="148"/>
      <c r="SH94" s="148"/>
      <c r="SI94" s="148"/>
      <c r="SJ94" s="148"/>
      <c r="SK94" s="148"/>
      <c r="SL94" s="148"/>
      <c r="SM94" s="148"/>
      <c r="SN94" s="148"/>
      <c r="SO94" s="148"/>
      <c r="SP94" s="148"/>
      <c r="SQ94" s="148"/>
      <c r="SR94" s="148"/>
      <c r="SS94" s="148"/>
      <c r="ST94" s="148"/>
      <c r="SU94" s="148"/>
      <c r="SV94" s="148"/>
      <c r="SW94" s="148"/>
      <c r="SX94" s="148"/>
      <c r="SY94" s="148"/>
      <c r="SZ94" s="148"/>
      <c r="TA94" s="148"/>
      <c r="TB94" s="148"/>
      <c r="TC94" s="148"/>
      <c r="TD94" s="148"/>
      <c r="TE94" s="148"/>
      <c r="TF94" s="148"/>
      <c r="TG94" s="148"/>
      <c r="TH94" s="148"/>
      <c r="TI94" s="148"/>
      <c r="TJ94" s="148"/>
      <c r="TK94" s="148"/>
      <c r="TL94" s="148"/>
      <c r="TM94" s="148"/>
      <c r="TN94" s="148"/>
      <c r="TO94" s="148"/>
      <c r="TP94" s="148"/>
      <c r="TQ94" s="148"/>
      <c r="TR94" s="148"/>
      <c r="TS94" s="148"/>
      <c r="TT94" s="148"/>
      <c r="TU94" s="148"/>
      <c r="TV94" s="148"/>
      <c r="TW94" s="148"/>
      <c r="TX94" s="148"/>
      <c r="TY94" s="148"/>
      <c r="TZ94" s="148"/>
      <c r="UA94" s="148"/>
      <c r="UB94" s="148"/>
      <c r="UC94" s="148"/>
      <c r="UD94" s="148"/>
      <c r="UE94" s="148"/>
      <c r="UF94" s="148"/>
      <c r="UG94" s="148"/>
      <c r="UH94" s="148"/>
      <c r="UI94" s="148"/>
      <c r="UJ94" s="148"/>
      <c r="UK94" s="148"/>
      <c r="UL94" s="148"/>
      <c r="UM94" s="148"/>
      <c r="UN94" s="148"/>
      <c r="UO94" s="148"/>
      <c r="UP94" s="148"/>
      <c r="UQ94" s="148"/>
      <c r="UR94" s="148"/>
      <c r="US94" s="148"/>
      <c r="UT94" s="148"/>
      <c r="UU94" s="148"/>
      <c r="UV94" s="148"/>
      <c r="UW94" s="148"/>
      <c r="UX94" s="148"/>
      <c r="UY94" s="148"/>
      <c r="UZ94" s="148"/>
      <c r="VA94" s="148"/>
      <c r="VB94" s="148"/>
      <c r="VC94" s="148"/>
      <c r="VD94" s="148"/>
      <c r="VE94" s="148"/>
      <c r="VF94" s="148"/>
      <c r="VG94" s="148"/>
      <c r="VH94" s="148"/>
      <c r="VI94" s="148"/>
      <c r="VJ94" s="148"/>
      <c r="VK94" s="148"/>
      <c r="VL94" s="148"/>
      <c r="VM94" s="148"/>
      <c r="VN94" s="148"/>
      <c r="VO94" s="148"/>
      <c r="VP94" s="148"/>
      <c r="VQ94" s="148"/>
      <c r="VR94" s="148"/>
      <c r="VS94" s="148"/>
      <c r="VT94" s="148"/>
      <c r="VU94" s="148"/>
      <c r="VV94" s="148"/>
      <c r="VW94" s="148"/>
      <c r="VX94" s="148"/>
      <c r="VY94" s="148"/>
      <c r="VZ94" s="148"/>
      <c r="WA94" s="148"/>
      <c r="WB94" s="148"/>
      <c r="WC94" s="148"/>
      <c r="WD94" s="148"/>
      <c r="WE94" s="148"/>
      <c r="WF94" s="148"/>
      <c r="WG94" s="148"/>
      <c r="WH94" s="148"/>
      <c r="WI94" s="148"/>
      <c r="WJ94" s="148"/>
      <c r="WK94" s="148"/>
      <c r="WL94" s="148"/>
      <c r="WM94" s="148"/>
      <c r="WN94" s="148"/>
      <c r="WO94" s="148"/>
      <c r="WP94" s="148"/>
      <c r="WQ94" s="148"/>
      <c r="WR94" s="148"/>
      <c r="WS94" s="148"/>
      <c r="WT94" s="148"/>
      <c r="WU94" s="148"/>
      <c r="WV94" s="148"/>
      <c r="WW94" s="148"/>
      <c r="WX94" s="148"/>
      <c r="WY94" s="148"/>
      <c r="WZ94" s="148"/>
      <c r="XA94" s="148"/>
      <c r="XB94" s="148"/>
      <c r="XC94" s="148"/>
      <c r="XD94" s="148"/>
      <c r="XE94" s="148"/>
      <c r="XF94" s="148"/>
      <c r="XG94" s="148"/>
      <c r="XH94" s="148"/>
      <c r="XI94" s="148"/>
      <c r="XJ94" s="148"/>
      <c r="XK94" s="148"/>
      <c r="XL94" s="148"/>
      <c r="XM94" s="148"/>
      <c r="XN94" s="148"/>
      <c r="XO94" s="148"/>
      <c r="XP94" s="148"/>
      <c r="XQ94" s="148"/>
      <c r="XR94" s="148"/>
      <c r="XS94" s="148"/>
      <c r="XT94" s="148"/>
      <c r="XU94" s="148"/>
      <c r="XV94" s="148"/>
      <c r="XW94" s="148"/>
      <c r="XX94" s="148"/>
      <c r="XY94" s="148"/>
      <c r="XZ94" s="148"/>
      <c r="YA94" s="148"/>
      <c r="YB94" s="148"/>
      <c r="YC94" s="148"/>
      <c r="YD94" s="148"/>
      <c r="YE94" s="148"/>
      <c r="YF94" s="148"/>
      <c r="YG94" s="148"/>
      <c r="YH94" s="148"/>
      <c r="YI94" s="148"/>
    </row>
    <row r="95" spans="1:659" x14ac:dyDescent="0.25">
      <c r="A95" s="55" t="str">
        <f>IF(INFO_VEHICULES!H50="","",INFO_VEHICULES!H50)</f>
        <v/>
      </c>
      <c r="B95" s="55" t="str">
        <f>IF(INFO_VEHICULES!B50="","",INFO_VEHICULES!B50)</f>
        <v/>
      </c>
      <c r="C95" s="55" t="str">
        <f>IF(INFO_VEHICULES!C50="","",INFO_VEHICULES!C50)</f>
        <v/>
      </c>
      <c r="D95" s="55" t="str">
        <f>IF(INFO_VEHICULES!E50="","",INFO_VEHICULES!E50)</f>
        <v/>
      </c>
      <c r="E95" s="55" t="str">
        <f>IF(INFO_VEHICULES!C50="","",IF(INFO_VEHICULES!D50="","non rensiegner",INFO_VEHICULES!D50))</f>
        <v/>
      </c>
      <c r="F95" s="148"/>
      <c r="G95" s="148"/>
      <c r="H95" s="148"/>
      <c r="I95" s="148"/>
      <c r="J95" s="148"/>
      <c r="K95" s="148"/>
      <c r="L95" s="148"/>
      <c r="M95" s="148"/>
      <c r="N95" s="148"/>
      <c r="O95" s="148"/>
      <c r="P95" s="148"/>
      <c r="Q95" s="148"/>
      <c r="R95" s="148"/>
      <c r="S95" s="148"/>
      <c r="T95" s="148"/>
      <c r="U95" s="148"/>
      <c r="V95" s="148"/>
      <c r="W95" s="148"/>
      <c r="X95" s="148"/>
      <c r="Y95" s="148"/>
      <c r="Z95" s="148"/>
      <c r="AA95" s="148"/>
      <c r="AB95" s="148"/>
      <c r="AC95" s="148"/>
      <c r="AD95" s="148"/>
      <c r="AE95" s="148"/>
      <c r="AF95" s="148"/>
      <c r="AG95" s="148"/>
      <c r="AH95" s="148"/>
      <c r="AI95" s="148"/>
      <c r="AJ95" s="148"/>
      <c r="AK95" s="148"/>
      <c r="AL95" s="148"/>
      <c r="AM95" s="148"/>
      <c r="AN95" s="148"/>
      <c r="AO95" s="148"/>
      <c r="AP95" s="148"/>
      <c r="AQ95" s="148"/>
      <c r="AR95" s="148"/>
      <c r="AS95" s="148"/>
      <c r="AT95" s="148"/>
      <c r="AU95" s="148"/>
      <c r="AV95" s="148"/>
      <c r="AW95" s="148"/>
      <c r="AX95" s="148"/>
      <c r="AY95" s="148"/>
      <c r="AZ95" s="148"/>
      <c r="BA95" s="148"/>
      <c r="BB95" s="148"/>
      <c r="BC95" s="148"/>
      <c r="BD95" s="148"/>
      <c r="BE95" s="148"/>
      <c r="BF95" s="148"/>
      <c r="BG95" s="148"/>
      <c r="BH95" s="148"/>
      <c r="BI95" s="148"/>
      <c r="BJ95" s="148"/>
      <c r="BK95" s="148"/>
      <c r="BL95" s="148"/>
      <c r="BM95" s="148"/>
      <c r="BN95" s="148"/>
      <c r="BO95" s="148"/>
      <c r="BP95" s="148"/>
      <c r="BQ95" s="148"/>
      <c r="BR95" s="148"/>
      <c r="BS95" s="148"/>
      <c r="BT95" s="148"/>
      <c r="BU95" s="148"/>
      <c r="BV95" s="148"/>
      <c r="BW95" s="148"/>
      <c r="BX95" s="148"/>
      <c r="BY95" s="148"/>
      <c r="BZ95" s="148"/>
      <c r="CA95" s="148"/>
      <c r="CB95" s="148"/>
      <c r="CC95" s="148"/>
      <c r="CD95" s="148"/>
      <c r="CE95" s="148"/>
      <c r="CF95" s="148"/>
      <c r="CG95" s="148"/>
      <c r="CH95" s="148"/>
      <c r="CI95" s="148"/>
      <c r="CJ95" s="148"/>
      <c r="CK95" s="148"/>
      <c r="CL95" s="148"/>
      <c r="CM95" s="148"/>
      <c r="CN95" s="148"/>
      <c r="CO95" s="148"/>
      <c r="CP95" s="148"/>
      <c r="CQ95" s="148"/>
      <c r="CR95" s="148"/>
      <c r="CS95" s="148"/>
      <c r="CT95" s="148"/>
      <c r="CU95" s="148"/>
      <c r="CV95" s="148"/>
      <c r="CW95" s="148"/>
      <c r="CX95" s="148"/>
      <c r="CY95" s="148"/>
      <c r="CZ95" s="148"/>
      <c r="DA95" s="148"/>
      <c r="DB95" s="148"/>
      <c r="DC95" s="148"/>
      <c r="DD95" s="148"/>
      <c r="DE95" s="148"/>
      <c r="DF95" s="148"/>
      <c r="DG95" s="148"/>
      <c r="DH95" s="148"/>
      <c r="DI95" s="148"/>
      <c r="DJ95" s="148"/>
      <c r="DK95" s="148"/>
      <c r="DL95" s="148"/>
      <c r="DM95" s="148"/>
      <c r="DN95" s="148"/>
      <c r="DO95" s="148"/>
      <c r="DP95" s="148"/>
      <c r="DQ95" s="148"/>
      <c r="DR95" s="148"/>
      <c r="DS95" s="148"/>
      <c r="DT95" s="148"/>
      <c r="DU95" s="148"/>
      <c r="DV95" s="148"/>
      <c r="DW95" s="148"/>
      <c r="DX95" s="148"/>
      <c r="DY95" s="148"/>
      <c r="DZ95" s="148"/>
      <c r="EA95" s="148"/>
      <c r="EB95" s="148"/>
      <c r="EC95" s="148"/>
      <c r="ED95" s="148"/>
      <c r="EE95" s="148"/>
      <c r="EF95" s="148"/>
      <c r="EG95" s="148"/>
      <c r="EH95" s="148"/>
      <c r="EI95" s="148"/>
      <c r="EJ95" s="148"/>
      <c r="EK95" s="148"/>
      <c r="EL95" s="148"/>
      <c r="EM95" s="148"/>
      <c r="EN95" s="148"/>
      <c r="EO95" s="148"/>
      <c r="EP95" s="148"/>
      <c r="EQ95" s="148"/>
      <c r="ER95" s="148"/>
      <c r="ES95" s="148"/>
      <c r="ET95" s="148"/>
      <c r="EU95" s="148"/>
      <c r="EV95" s="148"/>
      <c r="EW95" s="148"/>
      <c r="EX95" s="148"/>
      <c r="EY95" s="148"/>
      <c r="EZ95" s="148"/>
      <c r="FA95" s="148"/>
      <c r="FB95" s="148"/>
      <c r="FC95" s="148"/>
      <c r="FD95" s="148"/>
      <c r="FE95" s="148"/>
      <c r="FF95" s="148"/>
      <c r="FG95" s="148"/>
      <c r="FH95" s="148"/>
      <c r="FI95" s="148"/>
      <c r="FJ95" s="148"/>
      <c r="FK95" s="148"/>
      <c r="FL95" s="148"/>
      <c r="FM95" s="148"/>
      <c r="FN95" s="148"/>
      <c r="FO95" s="148"/>
      <c r="FP95" s="148"/>
      <c r="FQ95" s="148"/>
      <c r="FR95" s="148"/>
      <c r="FS95" s="148"/>
      <c r="FT95" s="148"/>
      <c r="FU95" s="148"/>
      <c r="FV95" s="148"/>
      <c r="FW95" s="148"/>
      <c r="FX95" s="148"/>
      <c r="FY95" s="148"/>
      <c r="FZ95" s="148"/>
      <c r="GA95" s="148"/>
      <c r="GB95" s="148"/>
      <c r="GC95" s="148"/>
      <c r="GD95" s="148"/>
      <c r="GE95" s="148"/>
      <c r="GF95" s="148"/>
      <c r="GG95" s="148"/>
      <c r="GH95" s="148"/>
      <c r="GI95" s="148"/>
      <c r="GJ95" s="148"/>
      <c r="GK95" s="148"/>
      <c r="GL95" s="148"/>
      <c r="GM95" s="148"/>
      <c r="GN95" s="148"/>
      <c r="GO95" s="148"/>
      <c r="GP95" s="148"/>
      <c r="GQ95" s="148"/>
      <c r="GR95" s="148"/>
      <c r="GS95" s="148"/>
      <c r="GT95" s="148"/>
      <c r="GU95" s="148"/>
      <c r="GV95" s="148"/>
      <c r="GW95" s="148"/>
      <c r="GX95" s="148"/>
      <c r="GY95" s="148"/>
      <c r="GZ95" s="148"/>
      <c r="HA95" s="148"/>
      <c r="HB95" s="148"/>
      <c r="HC95" s="148"/>
      <c r="HD95" s="148"/>
      <c r="HE95" s="148"/>
      <c r="HF95" s="148"/>
      <c r="HG95" s="148"/>
      <c r="HH95" s="148"/>
      <c r="HI95" s="148"/>
      <c r="HJ95" s="148"/>
      <c r="HK95" s="148"/>
      <c r="HL95" s="148"/>
      <c r="HM95" s="148"/>
      <c r="HN95" s="148"/>
      <c r="HO95" s="148"/>
      <c r="HP95" s="148"/>
      <c r="HQ95" s="148"/>
      <c r="HR95" s="148"/>
      <c r="HS95" s="148"/>
      <c r="HT95" s="148"/>
      <c r="HU95" s="148"/>
      <c r="HV95" s="148"/>
      <c r="HW95" s="148"/>
      <c r="HX95" s="148"/>
      <c r="HY95" s="148"/>
      <c r="HZ95" s="148"/>
      <c r="IA95" s="148"/>
      <c r="IB95" s="148"/>
      <c r="IC95" s="148"/>
      <c r="ID95" s="148"/>
      <c r="IE95" s="148"/>
      <c r="IF95" s="148"/>
      <c r="IG95" s="148"/>
      <c r="IH95" s="148"/>
      <c r="II95" s="148"/>
      <c r="IJ95" s="148"/>
      <c r="IK95" s="148"/>
      <c r="IL95" s="148"/>
      <c r="IM95" s="148"/>
      <c r="IN95" s="148"/>
      <c r="IO95" s="148"/>
      <c r="IP95" s="148"/>
      <c r="IQ95" s="148"/>
      <c r="IR95" s="148"/>
      <c r="IS95" s="148"/>
      <c r="IT95" s="148"/>
      <c r="IU95" s="148"/>
      <c r="IV95" s="148"/>
      <c r="IW95" s="148"/>
      <c r="IX95" s="148"/>
      <c r="IY95" s="148"/>
      <c r="IZ95" s="148"/>
      <c r="JA95" s="148"/>
      <c r="JB95" s="148"/>
      <c r="JC95" s="148"/>
      <c r="JD95" s="148"/>
      <c r="JE95" s="148"/>
      <c r="JF95" s="148"/>
      <c r="JG95" s="148"/>
      <c r="JH95" s="148"/>
      <c r="JI95" s="148"/>
      <c r="JJ95" s="148"/>
      <c r="JK95" s="148"/>
      <c r="JL95" s="148"/>
      <c r="JM95" s="148"/>
      <c r="JN95" s="148"/>
      <c r="JO95" s="148"/>
      <c r="JP95" s="148"/>
      <c r="JQ95" s="148"/>
      <c r="JR95" s="148"/>
      <c r="JS95" s="148"/>
      <c r="JT95" s="148"/>
      <c r="JU95" s="148"/>
      <c r="JV95" s="148"/>
      <c r="JW95" s="148"/>
      <c r="JX95" s="148"/>
      <c r="JY95" s="148"/>
      <c r="JZ95" s="148"/>
      <c r="KA95" s="148"/>
      <c r="KB95" s="148"/>
      <c r="KC95" s="148"/>
      <c r="KD95" s="148"/>
      <c r="KE95" s="148"/>
      <c r="KF95" s="148"/>
      <c r="KG95" s="148"/>
      <c r="KH95" s="148"/>
      <c r="KI95" s="148"/>
      <c r="KJ95" s="148"/>
      <c r="KK95" s="148"/>
      <c r="KL95" s="148"/>
      <c r="KM95" s="148"/>
      <c r="KN95" s="148"/>
      <c r="KO95" s="148"/>
      <c r="KP95" s="148"/>
      <c r="KQ95" s="148"/>
      <c r="KR95" s="148"/>
      <c r="KS95" s="148"/>
      <c r="KT95" s="148"/>
      <c r="KU95" s="148"/>
      <c r="KV95" s="148"/>
      <c r="KW95" s="148"/>
      <c r="KX95" s="148"/>
      <c r="KY95" s="148"/>
      <c r="KZ95" s="148"/>
      <c r="LA95" s="148"/>
      <c r="LB95" s="148"/>
      <c r="LC95" s="148"/>
      <c r="LD95" s="148"/>
      <c r="LE95" s="148"/>
      <c r="LF95" s="148"/>
      <c r="LG95" s="148"/>
      <c r="LH95" s="148"/>
      <c r="LI95" s="148"/>
      <c r="LJ95" s="148"/>
      <c r="LK95" s="148"/>
      <c r="LL95" s="148"/>
      <c r="LM95" s="148"/>
      <c r="LN95" s="148"/>
      <c r="LO95" s="148"/>
      <c r="LP95" s="148"/>
      <c r="LQ95" s="148"/>
      <c r="LR95" s="148"/>
      <c r="LS95" s="148"/>
      <c r="LT95" s="148"/>
      <c r="LU95" s="148"/>
      <c r="LV95" s="148"/>
      <c r="LW95" s="148"/>
      <c r="LX95" s="148"/>
      <c r="LY95" s="148"/>
      <c r="LZ95" s="148"/>
      <c r="MA95" s="148"/>
      <c r="MB95" s="148"/>
      <c r="MC95" s="148"/>
      <c r="MD95" s="148"/>
      <c r="ME95" s="148"/>
      <c r="MF95" s="148"/>
      <c r="MG95" s="148"/>
      <c r="MH95" s="148"/>
      <c r="MI95" s="148"/>
      <c r="MJ95" s="148"/>
      <c r="MK95" s="148"/>
      <c r="ML95" s="148"/>
      <c r="MM95" s="148"/>
      <c r="MN95" s="148"/>
      <c r="MO95" s="148"/>
      <c r="MP95" s="148"/>
      <c r="MQ95" s="148"/>
      <c r="MR95" s="148"/>
      <c r="MS95" s="148"/>
      <c r="MT95" s="148"/>
      <c r="MU95" s="148"/>
      <c r="MV95" s="148"/>
      <c r="MW95" s="148"/>
      <c r="MX95" s="148"/>
      <c r="MY95" s="148"/>
      <c r="MZ95" s="148"/>
      <c r="NA95" s="148"/>
      <c r="NB95" s="148"/>
      <c r="NC95" s="148"/>
      <c r="ND95" s="148"/>
      <c r="NE95" s="148"/>
      <c r="NF95" s="148"/>
      <c r="NG95" s="148"/>
      <c r="NH95" s="148"/>
      <c r="NI95" s="148"/>
      <c r="NJ95" s="148"/>
      <c r="NK95" s="148"/>
      <c r="NL95" s="148"/>
      <c r="NM95" s="148"/>
      <c r="NN95" s="148"/>
      <c r="NO95" s="148"/>
      <c r="NP95" s="148"/>
      <c r="NQ95" s="148"/>
      <c r="NR95" s="148"/>
      <c r="NS95" s="148"/>
      <c r="NT95" s="148"/>
      <c r="NU95" s="148"/>
      <c r="NV95" s="148"/>
      <c r="NW95" s="148"/>
      <c r="NX95" s="148"/>
      <c r="NY95" s="148"/>
      <c r="NZ95" s="148"/>
      <c r="OA95" s="148"/>
      <c r="OB95" s="148"/>
      <c r="OC95" s="148"/>
      <c r="OD95" s="148"/>
      <c r="OE95" s="148"/>
      <c r="OF95" s="148"/>
      <c r="OG95" s="148"/>
      <c r="OH95" s="148"/>
      <c r="OI95" s="148"/>
      <c r="OJ95" s="148"/>
      <c r="OK95" s="148"/>
      <c r="OL95" s="148"/>
      <c r="OM95" s="148"/>
      <c r="ON95" s="148"/>
      <c r="OO95" s="148"/>
      <c r="OP95" s="148"/>
      <c r="OQ95" s="148"/>
      <c r="OR95" s="148"/>
      <c r="OS95" s="148"/>
      <c r="OT95" s="148"/>
      <c r="OU95" s="148"/>
      <c r="OV95" s="148"/>
      <c r="OW95" s="148"/>
      <c r="OX95" s="148"/>
      <c r="OY95" s="148"/>
      <c r="OZ95" s="148"/>
      <c r="PA95" s="148"/>
      <c r="PB95" s="148"/>
      <c r="PC95" s="148"/>
      <c r="PD95" s="148"/>
      <c r="PE95" s="148"/>
      <c r="PF95" s="148"/>
      <c r="PG95" s="148"/>
      <c r="PH95" s="148"/>
      <c r="PI95" s="148"/>
      <c r="PJ95" s="148"/>
      <c r="PK95" s="148"/>
      <c r="PL95" s="148"/>
      <c r="PM95" s="148"/>
      <c r="PN95" s="148"/>
      <c r="PO95" s="148"/>
      <c r="PP95" s="148"/>
      <c r="PQ95" s="148"/>
      <c r="PR95" s="148"/>
      <c r="PS95" s="148"/>
      <c r="PT95" s="148"/>
      <c r="PU95" s="148"/>
      <c r="PV95" s="148"/>
      <c r="PW95" s="148"/>
      <c r="PX95" s="148"/>
      <c r="PY95" s="148"/>
      <c r="PZ95" s="148"/>
      <c r="QA95" s="148"/>
      <c r="QB95" s="148"/>
      <c r="QC95" s="148"/>
      <c r="QD95" s="148"/>
      <c r="QE95" s="148"/>
      <c r="QF95" s="148"/>
      <c r="QG95" s="148"/>
      <c r="QH95" s="148"/>
      <c r="QI95" s="148"/>
      <c r="QJ95" s="148"/>
      <c r="QK95" s="148"/>
      <c r="QL95" s="148"/>
      <c r="QM95" s="148"/>
      <c r="QN95" s="148"/>
      <c r="QO95" s="148"/>
      <c r="QP95" s="148"/>
      <c r="QQ95" s="148"/>
      <c r="QR95" s="148"/>
      <c r="QS95" s="148"/>
      <c r="QT95" s="148"/>
      <c r="QU95" s="148"/>
      <c r="QV95" s="148"/>
      <c r="QW95" s="148"/>
      <c r="QX95" s="148"/>
      <c r="QY95" s="148"/>
      <c r="QZ95" s="148"/>
      <c r="RA95" s="148"/>
      <c r="RB95" s="148"/>
      <c r="RC95" s="148"/>
      <c r="RD95" s="148"/>
      <c r="RE95" s="148"/>
      <c r="RF95" s="148"/>
      <c r="RG95" s="148"/>
      <c r="RH95" s="148"/>
      <c r="RI95" s="148"/>
      <c r="RJ95" s="148"/>
      <c r="RK95" s="148"/>
      <c r="RL95" s="148"/>
      <c r="RM95" s="148"/>
      <c r="RN95" s="148"/>
      <c r="RO95" s="148"/>
      <c r="RP95" s="148"/>
      <c r="RQ95" s="148"/>
      <c r="RR95" s="148"/>
      <c r="RS95" s="148"/>
      <c r="RT95" s="148"/>
      <c r="RU95" s="148"/>
      <c r="RV95" s="148"/>
      <c r="RW95" s="148"/>
      <c r="RX95" s="148"/>
      <c r="RY95" s="148"/>
      <c r="RZ95" s="148"/>
      <c r="SA95" s="148"/>
      <c r="SB95" s="148"/>
      <c r="SC95" s="148"/>
      <c r="SD95" s="148"/>
      <c r="SE95" s="148"/>
      <c r="SF95" s="148"/>
      <c r="SG95" s="148"/>
      <c r="SH95" s="148"/>
      <c r="SI95" s="148"/>
      <c r="SJ95" s="148"/>
      <c r="SK95" s="148"/>
      <c r="SL95" s="148"/>
      <c r="SM95" s="148"/>
      <c r="SN95" s="148"/>
      <c r="SO95" s="148"/>
      <c r="SP95" s="148"/>
      <c r="SQ95" s="148"/>
      <c r="SR95" s="148"/>
      <c r="SS95" s="148"/>
      <c r="ST95" s="148"/>
      <c r="SU95" s="148"/>
      <c r="SV95" s="148"/>
      <c r="SW95" s="148"/>
      <c r="SX95" s="148"/>
      <c r="SY95" s="148"/>
      <c r="SZ95" s="148"/>
      <c r="TA95" s="148"/>
      <c r="TB95" s="148"/>
      <c r="TC95" s="148"/>
      <c r="TD95" s="148"/>
      <c r="TE95" s="148"/>
      <c r="TF95" s="148"/>
      <c r="TG95" s="148"/>
      <c r="TH95" s="148"/>
      <c r="TI95" s="148"/>
      <c r="TJ95" s="148"/>
      <c r="TK95" s="148"/>
      <c r="TL95" s="148"/>
      <c r="TM95" s="148"/>
      <c r="TN95" s="148"/>
      <c r="TO95" s="148"/>
      <c r="TP95" s="148"/>
      <c r="TQ95" s="148"/>
      <c r="TR95" s="148"/>
      <c r="TS95" s="148"/>
      <c r="TT95" s="148"/>
      <c r="TU95" s="148"/>
      <c r="TV95" s="148"/>
      <c r="TW95" s="148"/>
      <c r="TX95" s="148"/>
      <c r="TY95" s="148"/>
      <c r="TZ95" s="148"/>
      <c r="UA95" s="148"/>
      <c r="UB95" s="148"/>
      <c r="UC95" s="148"/>
      <c r="UD95" s="148"/>
      <c r="UE95" s="148"/>
      <c r="UF95" s="148"/>
      <c r="UG95" s="148"/>
      <c r="UH95" s="148"/>
      <c r="UI95" s="148"/>
      <c r="UJ95" s="148"/>
      <c r="UK95" s="148"/>
      <c r="UL95" s="148"/>
      <c r="UM95" s="148"/>
      <c r="UN95" s="148"/>
      <c r="UO95" s="148"/>
      <c r="UP95" s="148"/>
      <c r="UQ95" s="148"/>
      <c r="UR95" s="148"/>
      <c r="US95" s="148"/>
      <c r="UT95" s="148"/>
      <c r="UU95" s="148"/>
      <c r="UV95" s="148"/>
      <c r="UW95" s="148"/>
      <c r="UX95" s="148"/>
      <c r="UY95" s="148"/>
      <c r="UZ95" s="148"/>
      <c r="VA95" s="148"/>
      <c r="VB95" s="148"/>
      <c r="VC95" s="148"/>
      <c r="VD95" s="148"/>
      <c r="VE95" s="148"/>
      <c r="VF95" s="148"/>
      <c r="VG95" s="148"/>
      <c r="VH95" s="148"/>
      <c r="VI95" s="148"/>
      <c r="VJ95" s="148"/>
      <c r="VK95" s="148"/>
      <c r="VL95" s="148"/>
      <c r="VM95" s="148"/>
      <c r="VN95" s="148"/>
      <c r="VO95" s="148"/>
      <c r="VP95" s="148"/>
      <c r="VQ95" s="148"/>
      <c r="VR95" s="148"/>
      <c r="VS95" s="148"/>
      <c r="VT95" s="148"/>
      <c r="VU95" s="148"/>
      <c r="VV95" s="148"/>
      <c r="VW95" s="148"/>
      <c r="VX95" s="148"/>
      <c r="VY95" s="148"/>
      <c r="VZ95" s="148"/>
      <c r="WA95" s="148"/>
      <c r="WB95" s="148"/>
      <c r="WC95" s="148"/>
      <c r="WD95" s="148"/>
      <c r="WE95" s="148"/>
      <c r="WF95" s="148"/>
      <c r="WG95" s="148"/>
      <c r="WH95" s="148"/>
      <c r="WI95" s="148"/>
      <c r="WJ95" s="148"/>
      <c r="WK95" s="148"/>
      <c r="WL95" s="148"/>
      <c r="WM95" s="148"/>
      <c r="WN95" s="148"/>
      <c r="WO95" s="148"/>
      <c r="WP95" s="148"/>
      <c r="WQ95" s="148"/>
      <c r="WR95" s="148"/>
      <c r="WS95" s="148"/>
      <c r="WT95" s="148"/>
      <c r="WU95" s="148"/>
      <c r="WV95" s="148"/>
      <c r="WW95" s="148"/>
      <c r="WX95" s="148"/>
      <c r="WY95" s="148"/>
      <c r="WZ95" s="148"/>
      <c r="XA95" s="148"/>
      <c r="XB95" s="148"/>
      <c r="XC95" s="148"/>
      <c r="XD95" s="148"/>
      <c r="XE95" s="148"/>
      <c r="XF95" s="148"/>
      <c r="XG95" s="148"/>
      <c r="XH95" s="148"/>
      <c r="XI95" s="148"/>
      <c r="XJ95" s="148"/>
      <c r="XK95" s="148"/>
      <c r="XL95" s="148"/>
      <c r="XM95" s="148"/>
      <c r="XN95" s="148"/>
      <c r="XO95" s="148"/>
      <c r="XP95" s="148"/>
      <c r="XQ95" s="148"/>
      <c r="XR95" s="148"/>
      <c r="XS95" s="148"/>
      <c r="XT95" s="148"/>
      <c r="XU95" s="148"/>
      <c r="XV95" s="148"/>
      <c r="XW95" s="148"/>
      <c r="XX95" s="148"/>
      <c r="XY95" s="148"/>
      <c r="XZ95" s="148"/>
      <c r="YA95" s="148"/>
      <c r="YB95" s="148"/>
      <c r="YC95" s="148"/>
      <c r="YD95" s="148"/>
      <c r="YE95" s="148"/>
      <c r="YF95" s="148"/>
      <c r="YG95" s="148"/>
      <c r="YH95" s="148"/>
      <c r="YI95" s="148"/>
    </row>
    <row r="96" spans="1:659" x14ac:dyDescent="0.25">
      <c r="A96" s="55" t="str">
        <f>IF(INFO_VEHICULES!H51="","",INFO_VEHICULES!H51)</f>
        <v/>
      </c>
      <c r="B96" s="55" t="str">
        <f>IF(INFO_VEHICULES!B51="","",INFO_VEHICULES!B51)</f>
        <v/>
      </c>
      <c r="C96" s="55" t="str">
        <f>IF(INFO_VEHICULES!C51="","",INFO_VEHICULES!C51)</f>
        <v/>
      </c>
      <c r="D96" s="55" t="str">
        <f>IF(INFO_VEHICULES!E51="","",INFO_VEHICULES!E51)</f>
        <v/>
      </c>
      <c r="E96" s="55" t="str">
        <f>IF(INFO_VEHICULES!C51="","",IF(INFO_VEHICULES!D51="","non rensiegner",INFO_VEHICULES!D51))</f>
        <v/>
      </c>
      <c r="F96" s="148"/>
      <c r="G96" s="148"/>
      <c r="H96" s="148"/>
      <c r="I96" s="148"/>
      <c r="J96" s="148"/>
      <c r="K96" s="148"/>
      <c r="L96" s="148"/>
      <c r="M96" s="148"/>
      <c r="N96" s="148"/>
      <c r="O96" s="148"/>
      <c r="P96" s="148"/>
      <c r="Q96" s="148"/>
      <c r="R96" s="148"/>
      <c r="S96" s="148"/>
      <c r="T96" s="148"/>
      <c r="U96" s="148"/>
      <c r="V96" s="148"/>
      <c r="W96" s="148"/>
      <c r="X96" s="148"/>
      <c r="Y96" s="148"/>
      <c r="Z96" s="148"/>
      <c r="AA96" s="148"/>
      <c r="AB96" s="148"/>
      <c r="AC96" s="148"/>
      <c r="AD96" s="148"/>
      <c r="AE96" s="148"/>
      <c r="AF96" s="148"/>
      <c r="AG96" s="148"/>
      <c r="AH96" s="148"/>
      <c r="AI96" s="148"/>
      <c r="AJ96" s="148"/>
      <c r="AK96" s="148"/>
      <c r="AL96" s="148"/>
      <c r="AM96" s="148"/>
      <c r="AN96" s="148"/>
      <c r="AO96" s="148"/>
      <c r="AP96" s="148"/>
      <c r="AQ96" s="148"/>
      <c r="AR96" s="148"/>
      <c r="AS96" s="148"/>
      <c r="AT96" s="148"/>
      <c r="AU96" s="148"/>
      <c r="AV96" s="148"/>
      <c r="AW96" s="148"/>
      <c r="AX96" s="148"/>
      <c r="AY96" s="148"/>
      <c r="AZ96" s="148"/>
      <c r="BA96" s="148"/>
      <c r="BB96" s="148"/>
      <c r="BC96" s="148"/>
      <c r="BD96" s="148"/>
      <c r="BE96" s="148"/>
      <c r="BF96" s="148"/>
      <c r="BG96" s="148"/>
      <c r="BH96" s="148"/>
      <c r="BI96" s="148"/>
      <c r="BJ96" s="148"/>
      <c r="BK96" s="148"/>
      <c r="BL96" s="148"/>
      <c r="BM96" s="148"/>
      <c r="BN96" s="148"/>
      <c r="BO96" s="148"/>
      <c r="BP96" s="148"/>
      <c r="BQ96" s="148"/>
      <c r="BR96" s="148"/>
      <c r="BS96" s="148"/>
      <c r="BT96" s="148"/>
      <c r="BU96" s="148"/>
      <c r="BV96" s="148"/>
      <c r="BW96" s="148"/>
      <c r="BX96" s="148"/>
      <c r="BY96" s="148"/>
      <c r="BZ96" s="148"/>
      <c r="CA96" s="148"/>
      <c r="CB96" s="148"/>
      <c r="CC96" s="148"/>
      <c r="CD96" s="148"/>
      <c r="CE96" s="148"/>
      <c r="CF96" s="148"/>
      <c r="CG96" s="148"/>
      <c r="CH96" s="148"/>
      <c r="CI96" s="148"/>
      <c r="CJ96" s="148"/>
      <c r="CK96" s="148"/>
      <c r="CL96" s="148"/>
      <c r="CM96" s="148"/>
      <c r="CN96" s="148"/>
      <c r="CO96" s="148"/>
      <c r="CP96" s="148"/>
      <c r="CQ96" s="148"/>
      <c r="CR96" s="148"/>
      <c r="CS96" s="148"/>
      <c r="CT96" s="148"/>
      <c r="CU96" s="148"/>
      <c r="CV96" s="148"/>
      <c r="CW96" s="148"/>
      <c r="CX96" s="148"/>
      <c r="CY96" s="148"/>
      <c r="CZ96" s="148"/>
      <c r="DA96" s="148"/>
      <c r="DB96" s="148"/>
      <c r="DC96" s="148"/>
      <c r="DD96" s="148"/>
      <c r="DE96" s="148"/>
      <c r="DF96" s="148"/>
      <c r="DG96" s="148"/>
      <c r="DH96" s="148"/>
      <c r="DI96" s="148"/>
      <c r="DJ96" s="148"/>
      <c r="DK96" s="148"/>
      <c r="DL96" s="148"/>
      <c r="DM96" s="148"/>
      <c r="DN96" s="148"/>
      <c r="DO96" s="148"/>
      <c r="DP96" s="148"/>
      <c r="DQ96" s="148"/>
      <c r="DR96" s="148"/>
      <c r="DS96" s="148"/>
      <c r="DT96" s="148"/>
      <c r="DU96" s="148"/>
      <c r="DV96" s="148"/>
      <c r="DW96" s="148"/>
      <c r="DX96" s="148"/>
      <c r="DY96" s="148"/>
      <c r="DZ96" s="148"/>
      <c r="EA96" s="148"/>
      <c r="EB96" s="148"/>
      <c r="EC96" s="148"/>
      <c r="ED96" s="148"/>
      <c r="EE96" s="148"/>
      <c r="EF96" s="148"/>
      <c r="EG96" s="148"/>
      <c r="EH96" s="148"/>
      <c r="EI96" s="148"/>
      <c r="EJ96" s="148"/>
      <c r="EK96" s="148"/>
      <c r="EL96" s="148"/>
      <c r="EM96" s="148"/>
      <c r="EN96" s="148"/>
      <c r="EO96" s="148"/>
      <c r="EP96" s="148"/>
      <c r="EQ96" s="148"/>
      <c r="ER96" s="148"/>
      <c r="ES96" s="148"/>
      <c r="ET96" s="148"/>
      <c r="EU96" s="148"/>
      <c r="EV96" s="148"/>
      <c r="EW96" s="148"/>
      <c r="EX96" s="148"/>
      <c r="EY96" s="148"/>
      <c r="EZ96" s="148"/>
      <c r="FA96" s="148"/>
      <c r="FB96" s="148"/>
      <c r="FC96" s="148"/>
      <c r="FD96" s="148"/>
      <c r="FE96" s="148"/>
      <c r="FF96" s="148"/>
      <c r="FG96" s="148"/>
      <c r="FH96" s="148"/>
      <c r="FI96" s="148"/>
      <c r="FJ96" s="148"/>
      <c r="FK96" s="148"/>
      <c r="FL96" s="148"/>
      <c r="FM96" s="148"/>
      <c r="FN96" s="148"/>
      <c r="FO96" s="148"/>
      <c r="FP96" s="148"/>
      <c r="FQ96" s="148"/>
      <c r="FR96" s="148"/>
      <c r="FS96" s="148"/>
      <c r="FT96" s="148"/>
      <c r="FU96" s="148"/>
      <c r="FV96" s="148"/>
      <c r="FW96" s="148"/>
      <c r="FX96" s="148"/>
      <c r="FY96" s="148"/>
      <c r="FZ96" s="148"/>
      <c r="GA96" s="148"/>
      <c r="GB96" s="148"/>
      <c r="GC96" s="148"/>
      <c r="GD96" s="148"/>
      <c r="GE96" s="148"/>
      <c r="GF96" s="148"/>
      <c r="GG96" s="148"/>
      <c r="GH96" s="148"/>
      <c r="GI96" s="148"/>
      <c r="GJ96" s="148"/>
      <c r="GK96" s="148"/>
      <c r="GL96" s="148"/>
      <c r="GM96" s="148"/>
      <c r="GN96" s="148"/>
      <c r="GO96" s="148"/>
      <c r="GP96" s="148"/>
      <c r="GQ96" s="148"/>
      <c r="GR96" s="148"/>
      <c r="GS96" s="148"/>
      <c r="GT96" s="148"/>
      <c r="GU96" s="148"/>
      <c r="GV96" s="148"/>
      <c r="GW96" s="148"/>
      <c r="GX96" s="148"/>
      <c r="GY96" s="148"/>
      <c r="GZ96" s="148"/>
      <c r="HA96" s="148"/>
      <c r="HB96" s="148"/>
      <c r="HC96" s="148"/>
      <c r="HD96" s="148"/>
      <c r="HE96" s="148"/>
      <c r="HF96" s="148"/>
      <c r="HG96" s="148"/>
      <c r="HH96" s="148"/>
      <c r="HI96" s="148"/>
      <c r="HJ96" s="148"/>
      <c r="HK96" s="148"/>
      <c r="HL96" s="148"/>
      <c r="HM96" s="148"/>
      <c r="HN96" s="148"/>
      <c r="HO96" s="148"/>
      <c r="HP96" s="148"/>
      <c r="HQ96" s="148"/>
      <c r="HR96" s="148"/>
      <c r="HS96" s="148"/>
      <c r="HT96" s="148"/>
      <c r="HU96" s="148"/>
      <c r="HV96" s="148"/>
      <c r="HW96" s="148"/>
      <c r="HX96" s="148"/>
      <c r="HY96" s="148"/>
      <c r="HZ96" s="148"/>
      <c r="IA96" s="148"/>
      <c r="IB96" s="148"/>
      <c r="IC96" s="148"/>
      <c r="ID96" s="148"/>
      <c r="IE96" s="148"/>
      <c r="IF96" s="148"/>
      <c r="IG96" s="148"/>
      <c r="IH96" s="148"/>
      <c r="II96" s="148"/>
      <c r="IJ96" s="148"/>
      <c r="IK96" s="148"/>
      <c r="IL96" s="148"/>
      <c r="IM96" s="148"/>
      <c r="IN96" s="148"/>
      <c r="IO96" s="148"/>
      <c r="IP96" s="148"/>
      <c r="IQ96" s="148"/>
      <c r="IR96" s="148"/>
      <c r="IS96" s="148"/>
      <c r="IT96" s="148"/>
      <c r="IU96" s="148"/>
      <c r="IV96" s="148"/>
      <c r="IW96" s="148"/>
      <c r="IX96" s="148"/>
      <c r="IY96" s="148"/>
      <c r="IZ96" s="148"/>
      <c r="JA96" s="148"/>
      <c r="JB96" s="148"/>
      <c r="JC96" s="148"/>
      <c r="JD96" s="148"/>
      <c r="JE96" s="148"/>
      <c r="JF96" s="148"/>
      <c r="JG96" s="148"/>
      <c r="JH96" s="148"/>
      <c r="JI96" s="148"/>
      <c r="JJ96" s="148"/>
      <c r="JK96" s="148"/>
      <c r="JL96" s="148"/>
      <c r="JM96" s="148"/>
      <c r="JN96" s="148"/>
      <c r="JO96" s="148"/>
      <c r="JP96" s="148"/>
      <c r="JQ96" s="148"/>
      <c r="JR96" s="148"/>
      <c r="JS96" s="148"/>
      <c r="JT96" s="148"/>
      <c r="JU96" s="148"/>
      <c r="JV96" s="148"/>
      <c r="JW96" s="148"/>
      <c r="JX96" s="148"/>
      <c r="JY96" s="148"/>
      <c r="JZ96" s="148"/>
      <c r="KA96" s="148"/>
      <c r="KB96" s="148"/>
      <c r="KC96" s="148"/>
      <c r="KD96" s="148"/>
      <c r="KE96" s="148"/>
      <c r="KF96" s="148"/>
      <c r="KG96" s="148"/>
      <c r="KH96" s="148"/>
      <c r="KI96" s="148"/>
      <c r="KJ96" s="148"/>
      <c r="KK96" s="148"/>
      <c r="KL96" s="148"/>
      <c r="KM96" s="148"/>
      <c r="KN96" s="148"/>
      <c r="KO96" s="148"/>
      <c r="KP96" s="148"/>
      <c r="KQ96" s="148"/>
      <c r="KR96" s="148"/>
      <c r="KS96" s="148"/>
      <c r="KT96" s="148"/>
      <c r="KU96" s="148"/>
      <c r="KV96" s="148"/>
      <c r="KW96" s="148"/>
      <c r="KX96" s="148"/>
      <c r="KY96" s="148"/>
      <c r="KZ96" s="148"/>
      <c r="LA96" s="148"/>
      <c r="LB96" s="148"/>
      <c r="LC96" s="148"/>
      <c r="LD96" s="148"/>
      <c r="LE96" s="148"/>
      <c r="LF96" s="148"/>
      <c r="LG96" s="148"/>
      <c r="LH96" s="148"/>
      <c r="LI96" s="148"/>
      <c r="LJ96" s="148"/>
      <c r="LK96" s="148"/>
      <c r="LL96" s="148"/>
      <c r="LM96" s="148"/>
      <c r="LN96" s="148"/>
      <c r="LO96" s="148"/>
      <c r="LP96" s="148"/>
      <c r="LQ96" s="148"/>
      <c r="LR96" s="148"/>
      <c r="LS96" s="148"/>
      <c r="LT96" s="148"/>
      <c r="LU96" s="148"/>
      <c r="LV96" s="148"/>
      <c r="LW96" s="148"/>
      <c r="LX96" s="148"/>
      <c r="LY96" s="148"/>
      <c r="LZ96" s="148"/>
      <c r="MA96" s="148"/>
      <c r="MB96" s="148"/>
      <c r="MC96" s="148"/>
      <c r="MD96" s="148"/>
      <c r="ME96" s="148"/>
      <c r="MF96" s="148"/>
      <c r="MG96" s="148"/>
      <c r="MH96" s="148"/>
      <c r="MI96" s="148"/>
      <c r="MJ96" s="148"/>
      <c r="MK96" s="148"/>
      <c r="ML96" s="148"/>
      <c r="MM96" s="148"/>
      <c r="MN96" s="148"/>
      <c r="MO96" s="148"/>
      <c r="MP96" s="148"/>
      <c r="MQ96" s="148"/>
      <c r="MR96" s="148"/>
      <c r="MS96" s="148"/>
      <c r="MT96" s="148"/>
      <c r="MU96" s="148"/>
      <c r="MV96" s="148"/>
      <c r="MW96" s="148"/>
      <c r="MX96" s="148"/>
      <c r="MY96" s="148"/>
      <c r="MZ96" s="148"/>
      <c r="NA96" s="148"/>
      <c r="NB96" s="148"/>
      <c r="NC96" s="148"/>
      <c r="ND96" s="148"/>
      <c r="NE96" s="148"/>
      <c r="NF96" s="148"/>
      <c r="NG96" s="148"/>
      <c r="NH96" s="148"/>
      <c r="NI96" s="148"/>
      <c r="NJ96" s="148"/>
      <c r="NK96" s="148"/>
      <c r="NL96" s="148"/>
      <c r="NM96" s="148"/>
      <c r="NN96" s="148"/>
      <c r="NO96" s="148"/>
      <c r="NP96" s="148"/>
      <c r="NQ96" s="148"/>
      <c r="NR96" s="148"/>
      <c r="NS96" s="148"/>
      <c r="NT96" s="148"/>
      <c r="NU96" s="148"/>
      <c r="NV96" s="148"/>
      <c r="NW96" s="148"/>
      <c r="NX96" s="148"/>
      <c r="NY96" s="148"/>
      <c r="NZ96" s="148"/>
      <c r="OA96" s="148"/>
      <c r="OB96" s="148"/>
      <c r="OC96" s="148"/>
      <c r="OD96" s="148"/>
      <c r="OE96" s="148"/>
      <c r="OF96" s="148"/>
      <c r="OG96" s="148"/>
      <c r="OH96" s="148"/>
      <c r="OI96" s="148"/>
      <c r="OJ96" s="148"/>
      <c r="OK96" s="148"/>
      <c r="OL96" s="148"/>
      <c r="OM96" s="148"/>
      <c r="ON96" s="148"/>
      <c r="OO96" s="148"/>
      <c r="OP96" s="148"/>
      <c r="OQ96" s="148"/>
      <c r="OR96" s="148"/>
      <c r="OS96" s="148"/>
      <c r="OT96" s="148"/>
      <c r="OU96" s="148"/>
      <c r="OV96" s="148"/>
      <c r="OW96" s="148"/>
      <c r="OX96" s="148"/>
      <c r="OY96" s="148"/>
      <c r="OZ96" s="148"/>
      <c r="PA96" s="148"/>
      <c r="PB96" s="148"/>
      <c r="PC96" s="148"/>
      <c r="PD96" s="148"/>
      <c r="PE96" s="148"/>
      <c r="PF96" s="148"/>
      <c r="PG96" s="148"/>
      <c r="PH96" s="148"/>
      <c r="PI96" s="148"/>
      <c r="PJ96" s="148"/>
      <c r="PK96" s="148"/>
      <c r="PL96" s="148"/>
      <c r="PM96" s="148"/>
      <c r="PN96" s="148"/>
      <c r="PO96" s="148"/>
      <c r="PP96" s="148"/>
      <c r="PQ96" s="148"/>
      <c r="PR96" s="148"/>
      <c r="PS96" s="148"/>
      <c r="PT96" s="148"/>
      <c r="PU96" s="148"/>
      <c r="PV96" s="148"/>
      <c r="PW96" s="148"/>
      <c r="PX96" s="148"/>
      <c r="PY96" s="148"/>
      <c r="PZ96" s="148"/>
      <c r="QA96" s="148"/>
      <c r="QB96" s="148"/>
      <c r="QC96" s="148"/>
      <c r="QD96" s="148"/>
      <c r="QE96" s="148"/>
      <c r="QF96" s="148"/>
      <c r="QG96" s="148"/>
      <c r="QH96" s="148"/>
      <c r="QI96" s="148"/>
      <c r="QJ96" s="148"/>
      <c r="QK96" s="148"/>
      <c r="QL96" s="148"/>
      <c r="QM96" s="148"/>
      <c r="QN96" s="148"/>
      <c r="QO96" s="148"/>
      <c r="QP96" s="148"/>
      <c r="QQ96" s="148"/>
      <c r="QR96" s="148"/>
      <c r="QS96" s="148"/>
      <c r="QT96" s="148"/>
      <c r="QU96" s="148"/>
      <c r="QV96" s="148"/>
      <c r="QW96" s="148"/>
      <c r="QX96" s="148"/>
      <c r="QY96" s="148"/>
      <c r="QZ96" s="148"/>
      <c r="RA96" s="148"/>
      <c r="RB96" s="148"/>
      <c r="RC96" s="148"/>
      <c r="RD96" s="148"/>
      <c r="RE96" s="148"/>
      <c r="RF96" s="148"/>
      <c r="RG96" s="148"/>
      <c r="RH96" s="148"/>
      <c r="RI96" s="148"/>
      <c r="RJ96" s="148"/>
      <c r="RK96" s="148"/>
      <c r="RL96" s="148"/>
      <c r="RM96" s="148"/>
      <c r="RN96" s="148"/>
      <c r="RO96" s="148"/>
      <c r="RP96" s="148"/>
      <c r="RQ96" s="148"/>
      <c r="RR96" s="148"/>
      <c r="RS96" s="148"/>
      <c r="RT96" s="148"/>
      <c r="RU96" s="148"/>
      <c r="RV96" s="148"/>
      <c r="RW96" s="148"/>
      <c r="RX96" s="148"/>
      <c r="RY96" s="148"/>
      <c r="RZ96" s="148"/>
      <c r="SA96" s="148"/>
      <c r="SB96" s="148"/>
      <c r="SC96" s="148"/>
      <c r="SD96" s="148"/>
      <c r="SE96" s="148"/>
      <c r="SF96" s="148"/>
      <c r="SG96" s="148"/>
      <c r="SH96" s="148"/>
      <c r="SI96" s="148"/>
      <c r="SJ96" s="148"/>
      <c r="SK96" s="148"/>
      <c r="SL96" s="148"/>
      <c r="SM96" s="148"/>
      <c r="SN96" s="148"/>
      <c r="SO96" s="148"/>
      <c r="SP96" s="148"/>
      <c r="SQ96" s="148"/>
      <c r="SR96" s="148"/>
      <c r="SS96" s="148"/>
      <c r="ST96" s="148"/>
      <c r="SU96" s="148"/>
      <c r="SV96" s="148"/>
      <c r="SW96" s="148"/>
      <c r="SX96" s="148"/>
      <c r="SY96" s="148"/>
      <c r="SZ96" s="148"/>
      <c r="TA96" s="148"/>
      <c r="TB96" s="148"/>
      <c r="TC96" s="148"/>
      <c r="TD96" s="148"/>
      <c r="TE96" s="148"/>
      <c r="TF96" s="148"/>
      <c r="TG96" s="148"/>
      <c r="TH96" s="148"/>
      <c r="TI96" s="148"/>
      <c r="TJ96" s="148"/>
      <c r="TK96" s="148"/>
      <c r="TL96" s="148"/>
      <c r="TM96" s="148"/>
      <c r="TN96" s="148"/>
      <c r="TO96" s="148"/>
      <c r="TP96" s="148"/>
      <c r="TQ96" s="148"/>
      <c r="TR96" s="148"/>
      <c r="TS96" s="148"/>
      <c r="TT96" s="148"/>
      <c r="TU96" s="148"/>
      <c r="TV96" s="148"/>
      <c r="TW96" s="148"/>
      <c r="TX96" s="148"/>
      <c r="TY96" s="148"/>
      <c r="TZ96" s="148"/>
      <c r="UA96" s="148"/>
      <c r="UB96" s="148"/>
      <c r="UC96" s="148"/>
      <c r="UD96" s="148"/>
      <c r="UE96" s="148"/>
      <c r="UF96" s="148"/>
      <c r="UG96" s="148"/>
      <c r="UH96" s="148"/>
      <c r="UI96" s="148"/>
      <c r="UJ96" s="148"/>
      <c r="UK96" s="148"/>
      <c r="UL96" s="148"/>
      <c r="UM96" s="148"/>
      <c r="UN96" s="148"/>
      <c r="UO96" s="148"/>
      <c r="UP96" s="148"/>
      <c r="UQ96" s="148"/>
      <c r="UR96" s="148"/>
      <c r="US96" s="148"/>
      <c r="UT96" s="148"/>
      <c r="UU96" s="148"/>
      <c r="UV96" s="148"/>
      <c r="UW96" s="148"/>
      <c r="UX96" s="148"/>
      <c r="UY96" s="148"/>
      <c r="UZ96" s="148"/>
      <c r="VA96" s="148"/>
      <c r="VB96" s="148"/>
      <c r="VC96" s="148"/>
      <c r="VD96" s="148"/>
      <c r="VE96" s="148"/>
      <c r="VF96" s="148"/>
      <c r="VG96" s="148"/>
      <c r="VH96" s="148"/>
      <c r="VI96" s="148"/>
      <c r="VJ96" s="148"/>
      <c r="VK96" s="148"/>
      <c r="VL96" s="148"/>
      <c r="VM96" s="148"/>
      <c r="VN96" s="148"/>
      <c r="VO96" s="148"/>
      <c r="VP96" s="148"/>
      <c r="VQ96" s="148"/>
      <c r="VR96" s="148"/>
      <c r="VS96" s="148"/>
      <c r="VT96" s="148"/>
      <c r="VU96" s="148"/>
      <c r="VV96" s="148"/>
      <c r="VW96" s="148"/>
      <c r="VX96" s="148"/>
      <c r="VY96" s="148"/>
      <c r="VZ96" s="148"/>
      <c r="WA96" s="148"/>
      <c r="WB96" s="148"/>
      <c r="WC96" s="148"/>
      <c r="WD96" s="148"/>
      <c r="WE96" s="148"/>
      <c r="WF96" s="148"/>
      <c r="WG96" s="148"/>
      <c r="WH96" s="148"/>
      <c r="WI96" s="148"/>
      <c r="WJ96" s="148"/>
      <c r="WK96" s="148"/>
      <c r="WL96" s="148"/>
      <c r="WM96" s="148"/>
      <c r="WN96" s="148"/>
      <c r="WO96" s="148"/>
      <c r="WP96" s="148"/>
      <c r="WQ96" s="148"/>
      <c r="WR96" s="148"/>
      <c r="WS96" s="148"/>
      <c r="WT96" s="148"/>
      <c r="WU96" s="148"/>
      <c r="WV96" s="148"/>
      <c r="WW96" s="148"/>
      <c r="WX96" s="148"/>
      <c r="WY96" s="148"/>
      <c r="WZ96" s="148"/>
      <c r="XA96" s="148"/>
      <c r="XB96" s="148"/>
      <c r="XC96" s="148"/>
      <c r="XD96" s="148"/>
      <c r="XE96" s="148"/>
      <c r="XF96" s="148"/>
      <c r="XG96" s="148"/>
      <c r="XH96" s="148"/>
      <c r="XI96" s="148"/>
      <c r="XJ96" s="148"/>
      <c r="XK96" s="148"/>
      <c r="XL96" s="148"/>
      <c r="XM96" s="148"/>
      <c r="XN96" s="148"/>
      <c r="XO96" s="148"/>
      <c r="XP96" s="148"/>
      <c r="XQ96" s="148"/>
      <c r="XR96" s="148"/>
      <c r="XS96" s="148"/>
      <c r="XT96" s="148"/>
      <c r="XU96" s="148"/>
      <c r="XV96" s="148"/>
      <c r="XW96" s="148"/>
      <c r="XX96" s="148"/>
      <c r="XY96" s="148"/>
      <c r="XZ96" s="148"/>
      <c r="YA96" s="148"/>
      <c r="YB96" s="148"/>
      <c r="YC96" s="148"/>
      <c r="YD96" s="148"/>
      <c r="YE96" s="148"/>
      <c r="YF96" s="148"/>
      <c r="YG96" s="148"/>
      <c r="YH96" s="148"/>
      <c r="YI96" s="148"/>
    </row>
    <row r="97" spans="1:659" x14ac:dyDescent="0.25">
      <c r="A97" s="55" t="str">
        <f>IF(INFO_VEHICULES!H52="","",INFO_VEHICULES!H52)</f>
        <v/>
      </c>
      <c r="B97" s="55" t="str">
        <f>IF(INFO_VEHICULES!B52="","",INFO_VEHICULES!B52)</f>
        <v/>
      </c>
      <c r="C97" s="55" t="str">
        <f>IF(INFO_VEHICULES!C52="","",INFO_VEHICULES!C52)</f>
        <v/>
      </c>
      <c r="D97" s="55" t="str">
        <f>IF(INFO_VEHICULES!E52="","",INFO_VEHICULES!E52)</f>
        <v/>
      </c>
      <c r="E97" s="55" t="str">
        <f>IF(INFO_VEHICULES!C52="","",IF(INFO_VEHICULES!D52="","non rensiegner",INFO_VEHICULES!D52))</f>
        <v/>
      </c>
      <c r="F97" s="148"/>
      <c r="G97" s="148"/>
      <c r="H97" s="148"/>
      <c r="I97" s="148"/>
      <c r="J97" s="148"/>
      <c r="K97" s="148"/>
      <c r="L97" s="148"/>
      <c r="M97" s="148"/>
      <c r="N97" s="148"/>
      <c r="O97" s="148"/>
      <c r="P97" s="148"/>
      <c r="Q97" s="148"/>
      <c r="R97" s="148"/>
      <c r="S97" s="148"/>
      <c r="T97" s="148"/>
      <c r="U97" s="148"/>
      <c r="V97" s="148"/>
      <c r="W97" s="148"/>
      <c r="X97" s="148"/>
      <c r="Y97" s="148"/>
      <c r="Z97" s="148"/>
      <c r="AA97" s="148"/>
      <c r="AB97" s="148"/>
      <c r="AC97" s="148"/>
      <c r="AD97" s="148"/>
      <c r="AE97" s="148"/>
      <c r="AF97" s="148"/>
      <c r="AG97" s="148"/>
      <c r="AH97" s="148"/>
      <c r="AI97" s="148"/>
      <c r="AJ97" s="148"/>
      <c r="AK97" s="148"/>
      <c r="AL97" s="148"/>
      <c r="AM97" s="148"/>
      <c r="AN97" s="148"/>
      <c r="AO97" s="148"/>
      <c r="AP97" s="148"/>
      <c r="AQ97" s="148"/>
      <c r="AR97" s="148"/>
      <c r="AS97" s="148"/>
      <c r="AT97" s="148"/>
      <c r="AU97" s="148"/>
      <c r="AV97" s="148"/>
      <c r="AW97" s="148"/>
      <c r="AX97" s="148"/>
      <c r="AY97" s="148"/>
      <c r="AZ97" s="148"/>
      <c r="BA97" s="148"/>
      <c r="BB97" s="148"/>
      <c r="BC97" s="148"/>
      <c r="BD97" s="148"/>
      <c r="BE97" s="148"/>
      <c r="BF97" s="148"/>
      <c r="BG97" s="148"/>
      <c r="BH97" s="148"/>
      <c r="BI97" s="148"/>
      <c r="BJ97" s="148"/>
      <c r="BK97" s="148"/>
      <c r="BL97" s="148"/>
      <c r="BM97" s="148"/>
      <c r="BN97" s="148"/>
      <c r="BO97" s="148"/>
      <c r="BP97" s="148"/>
      <c r="BQ97" s="148"/>
      <c r="BR97" s="148"/>
      <c r="BS97" s="148"/>
      <c r="BT97" s="148"/>
      <c r="BU97" s="148"/>
      <c r="BV97" s="148"/>
      <c r="BW97" s="148"/>
      <c r="BX97" s="148"/>
      <c r="BY97" s="148"/>
      <c r="BZ97" s="148"/>
      <c r="CA97" s="148"/>
      <c r="CB97" s="148"/>
      <c r="CC97" s="148"/>
      <c r="CD97" s="148"/>
      <c r="CE97" s="148"/>
      <c r="CF97" s="148"/>
      <c r="CG97" s="148"/>
      <c r="CH97" s="148"/>
      <c r="CI97" s="148"/>
      <c r="CJ97" s="148"/>
      <c r="CK97" s="148"/>
      <c r="CL97" s="148"/>
      <c r="CM97" s="148"/>
      <c r="CN97" s="148"/>
      <c r="CO97" s="148"/>
      <c r="CP97" s="148"/>
      <c r="CQ97" s="148"/>
      <c r="CR97" s="148"/>
      <c r="CS97" s="148"/>
      <c r="CT97" s="148"/>
      <c r="CU97" s="148"/>
      <c r="CV97" s="148"/>
      <c r="CW97" s="148"/>
      <c r="CX97" s="148"/>
      <c r="CY97" s="148"/>
      <c r="CZ97" s="148"/>
      <c r="DA97" s="148"/>
      <c r="DB97" s="148"/>
      <c r="DC97" s="148"/>
      <c r="DD97" s="148"/>
      <c r="DE97" s="148"/>
      <c r="DF97" s="148"/>
      <c r="DG97" s="148"/>
      <c r="DH97" s="148"/>
      <c r="DI97" s="148"/>
      <c r="DJ97" s="148"/>
      <c r="DK97" s="148"/>
      <c r="DL97" s="148"/>
      <c r="DM97" s="148"/>
      <c r="DN97" s="148"/>
      <c r="DO97" s="148"/>
      <c r="DP97" s="148"/>
      <c r="DQ97" s="148"/>
      <c r="DR97" s="148"/>
      <c r="DS97" s="148"/>
      <c r="DT97" s="148"/>
      <c r="DU97" s="148"/>
      <c r="DV97" s="148"/>
      <c r="DW97" s="148"/>
      <c r="DX97" s="148"/>
      <c r="DY97" s="148"/>
      <c r="DZ97" s="148"/>
      <c r="EA97" s="148"/>
      <c r="EB97" s="148"/>
      <c r="EC97" s="148"/>
      <c r="ED97" s="148"/>
      <c r="EE97" s="148"/>
      <c r="EF97" s="148"/>
      <c r="EG97" s="148"/>
      <c r="EH97" s="148"/>
      <c r="EI97" s="148"/>
      <c r="EJ97" s="148"/>
      <c r="EK97" s="148"/>
      <c r="EL97" s="148"/>
      <c r="EM97" s="148"/>
      <c r="EN97" s="148"/>
      <c r="EO97" s="148"/>
      <c r="EP97" s="148"/>
      <c r="EQ97" s="148"/>
      <c r="ER97" s="148"/>
      <c r="ES97" s="148"/>
      <c r="ET97" s="148"/>
      <c r="EU97" s="148"/>
      <c r="EV97" s="148"/>
      <c r="EW97" s="148"/>
      <c r="EX97" s="148"/>
      <c r="EY97" s="148"/>
      <c r="EZ97" s="148"/>
      <c r="FA97" s="148"/>
      <c r="FB97" s="148"/>
      <c r="FC97" s="148"/>
      <c r="FD97" s="148"/>
      <c r="FE97" s="148"/>
      <c r="FF97" s="148"/>
      <c r="FG97" s="148"/>
      <c r="FH97" s="148"/>
      <c r="FI97" s="148"/>
      <c r="FJ97" s="148"/>
      <c r="FK97" s="148"/>
      <c r="FL97" s="148"/>
      <c r="FM97" s="148"/>
      <c r="FN97" s="148"/>
      <c r="FO97" s="148"/>
      <c r="FP97" s="148"/>
      <c r="FQ97" s="148"/>
      <c r="FR97" s="148"/>
      <c r="FS97" s="148"/>
      <c r="FT97" s="148"/>
      <c r="FU97" s="148"/>
      <c r="FV97" s="148"/>
      <c r="FW97" s="148"/>
      <c r="FX97" s="148"/>
      <c r="FY97" s="148"/>
      <c r="FZ97" s="148"/>
      <c r="GA97" s="148"/>
      <c r="GB97" s="148"/>
      <c r="GC97" s="148"/>
      <c r="GD97" s="148"/>
      <c r="GE97" s="148"/>
      <c r="GF97" s="148"/>
      <c r="GG97" s="148"/>
      <c r="GH97" s="148"/>
      <c r="GI97" s="148"/>
      <c r="GJ97" s="148"/>
      <c r="GK97" s="148"/>
      <c r="GL97" s="148"/>
      <c r="GM97" s="148"/>
      <c r="GN97" s="148"/>
      <c r="GO97" s="148"/>
      <c r="GP97" s="148"/>
      <c r="GQ97" s="148"/>
      <c r="GR97" s="148"/>
      <c r="GS97" s="148"/>
      <c r="GT97" s="148"/>
      <c r="GU97" s="148"/>
      <c r="GV97" s="148"/>
      <c r="GW97" s="148"/>
      <c r="GX97" s="148"/>
      <c r="GY97" s="148"/>
      <c r="GZ97" s="148"/>
      <c r="HA97" s="148"/>
      <c r="HB97" s="148"/>
      <c r="HC97" s="148"/>
      <c r="HD97" s="148"/>
      <c r="HE97" s="148"/>
      <c r="HF97" s="148"/>
      <c r="HG97" s="148"/>
      <c r="HH97" s="148"/>
      <c r="HI97" s="148"/>
      <c r="HJ97" s="148"/>
      <c r="HK97" s="148"/>
      <c r="HL97" s="148"/>
      <c r="HM97" s="148"/>
      <c r="HN97" s="148"/>
      <c r="HO97" s="148"/>
      <c r="HP97" s="148"/>
      <c r="HQ97" s="148"/>
      <c r="HR97" s="148"/>
      <c r="HS97" s="148"/>
      <c r="HT97" s="148"/>
      <c r="HU97" s="148"/>
      <c r="HV97" s="148"/>
      <c r="HW97" s="148"/>
      <c r="HX97" s="148"/>
      <c r="HY97" s="148"/>
      <c r="HZ97" s="148"/>
      <c r="IA97" s="148"/>
      <c r="IB97" s="148"/>
      <c r="IC97" s="148"/>
      <c r="ID97" s="148"/>
      <c r="IE97" s="148"/>
      <c r="IF97" s="148"/>
      <c r="IG97" s="148"/>
      <c r="IH97" s="148"/>
      <c r="II97" s="148"/>
      <c r="IJ97" s="148"/>
      <c r="IK97" s="148"/>
      <c r="IL97" s="148"/>
      <c r="IM97" s="148"/>
      <c r="IN97" s="148"/>
      <c r="IO97" s="148"/>
      <c r="IP97" s="148"/>
      <c r="IQ97" s="148"/>
      <c r="IR97" s="148"/>
      <c r="IS97" s="148"/>
      <c r="IT97" s="148"/>
      <c r="IU97" s="148"/>
      <c r="IV97" s="148"/>
      <c r="IW97" s="148"/>
      <c r="IX97" s="148"/>
      <c r="IY97" s="148"/>
      <c r="IZ97" s="148"/>
      <c r="JA97" s="148"/>
      <c r="JB97" s="148"/>
      <c r="JC97" s="148"/>
      <c r="JD97" s="148"/>
      <c r="JE97" s="148"/>
      <c r="JF97" s="148"/>
      <c r="JG97" s="148"/>
      <c r="JH97" s="148"/>
      <c r="JI97" s="148"/>
      <c r="JJ97" s="148"/>
      <c r="JK97" s="148"/>
      <c r="JL97" s="148"/>
      <c r="JM97" s="148"/>
      <c r="JN97" s="148"/>
      <c r="JO97" s="148"/>
      <c r="JP97" s="148"/>
      <c r="JQ97" s="148"/>
      <c r="JR97" s="148"/>
      <c r="JS97" s="148"/>
      <c r="JT97" s="148"/>
      <c r="JU97" s="148"/>
      <c r="JV97" s="148"/>
      <c r="JW97" s="148"/>
      <c r="JX97" s="148"/>
      <c r="JY97" s="148"/>
      <c r="JZ97" s="148"/>
      <c r="KA97" s="148"/>
      <c r="KB97" s="148"/>
      <c r="KC97" s="148"/>
      <c r="KD97" s="148"/>
      <c r="KE97" s="148"/>
      <c r="KF97" s="148"/>
      <c r="KG97" s="148"/>
      <c r="KH97" s="148"/>
      <c r="KI97" s="148"/>
      <c r="KJ97" s="148"/>
      <c r="KK97" s="148"/>
      <c r="KL97" s="148"/>
      <c r="KM97" s="148"/>
      <c r="KN97" s="148"/>
      <c r="KO97" s="148"/>
      <c r="KP97" s="148"/>
      <c r="KQ97" s="148"/>
      <c r="KR97" s="148"/>
      <c r="KS97" s="148"/>
      <c r="KT97" s="148"/>
      <c r="KU97" s="148"/>
      <c r="KV97" s="148"/>
      <c r="KW97" s="148"/>
      <c r="KX97" s="148"/>
      <c r="KY97" s="148"/>
      <c r="KZ97" s="148"/>
      <c r="LA97" s="148"/>
      <c r="LB97" s="148"/>
      <c r="LC97" s="148"/>
      <c r="LD97" s="148"/>
      <c r="LE97" s="148"/>
      <c r="LF97" s="148"/>
      <c r="LG97" s="148"/>
      <c r="LH97" s="148"/>
      <c r="LI97" s="148"/>
      <c r="LJ97" s="148"/>
      <c r="LK97" s="148"/>
      <c r="LL97" s="148"/>
      <c r="LM97" s="148"/>
      <c r="LN97" s="148"/>
      <c r="LO97" s="148"/>
      <c r="LP97" s="148"/>
      <c r="LQ97" s="148"/>
      <c r="LR97" s="148"/>
      <c r="LS97" s="148"/>
      <c r="LT97" s="148"/>
      <c r="LU97" s="148"/>
      <c r="LV97" s="148"/>
      <c r="LW97" s="148"/>
      <c r="LX97" s="148"/>
      <c r="LY97" s="148"/>
      <c r="LZ97" s="148"/>
      <c r="MA97" s="148"/>
      <c r="MB97" s="148"/>
      <c r="MC97" s="148"/>
      <c r="MD97" s="148"/>
      <c r="ME97" s="148"/>
      <c r="MF97" s="148"/>
      <c r="MG97" s="148"/>
      <c r="MH97" s="148"/>
      <c r="MI97" s="148"/>
      <c r="MJ97" s="148"/>
      <c r="MK97" s="148"/>
      <c r="ML97" s="148"/>
      <c r="MM97" s="148"/>
      <c r="MN97" s="148"/>
      <c r="MO97" s="148"/>
      <c r="MP97" s="148"/>
      <c r="MQ97" s="148"/>
      <c r="MR97" s="148"/>
      <c r="MS97" s="148"/>
      <c r="MT97" s="148"/>
      <c r="MU97" s="148"/>
      <c r="MV97" s="148"/>
      <c r="MW97" s="148"/>
      <c r="MX97" s="148"/>
      <c r="MY97" s="148"/>
      <c r="MZ97" s="148"/>
      <c r="NA97" s="148"/>
      <c r="NB97" s="148"/>
      <c r="NC97" s="148"/>
      <c r="ND97" s="148"/>
      <c r="NE97" s="148"/>
      <c r="NF97" s="148"/>
      <c r="NG97" s="148"/>
      <c r="NH97" s="148"/>
      <c r="NI97" s="148"/>
      <c r="NJ97" s="148"/>
      <c r="NK97" s="148"/>
      <c r="NL97" s="148"/>
      <c r="NM97" s="148"/>
      <c r="NN97" s="148"/>
      <c r="NO97" s="148"/>
      <c r="NP97" s="148"/>
      <c r="NQ97" s="148"/>
      <c r="NR97" s="148"/>
      <c r="NS97" s="148"/>
      <c r="NT97" s="148"/>
      <c r="NU97" s="148"/>
      <c r="NV97" s="148"/>
      <c r="NW97" s="148"/>
      <c r="NX97" s="148"/>
      <c r="NY97" s="148"/>
      <c r="NZ97" s="148"/>
      <c r="OA97" s="148"/>
      <c r="OB97" s="148"/>
      <c r="OC97" s="148"/>
      <c r="OD97" s="148"/>
      <c r="OE97" s="148"/>
      <c r="OF97" s="148"/>
      <c r="OG97" s="148"/>
      <c r="OH97" s="148"/>
      <c r="OI97" s="148"/>
      <c r="OJ97" s="148"/>
      <c r="OK97" s="148"/>
      <c r="OL97" s="148"/>
      <c r="OM97" s="148"/>
      <c r="ON97" s="148"/>
      <c r="OO97" s="148"/>
      <c r="OP97" s="148"/>
      <c r="OQ97" s="148"/>
      <c r="OR97" s="148"/>
      <c r="OS97" s="148"/>
      <c r="OT97" s="148"/>
      <c r="OU97" s="148"/>
      <c r="OV97" s="148"/>
      <c r="OW97" s="148"/>
      <c r="OX97" s="148"/>
      <c r="OY97" s="148"/>
      <c r="OZ97" s="148"/>
      <c r="PA97" s="148"/>
      <c r="PB97" s="148"/>
      <c r="PC97" s="148"/>
      <c r="PD97" s="148"/>
      <c r="PE97" s="148"/>
      <c r="PF97" s="148"/>
      <c r="PG97" s="148"/>
      <c r="PH97" s="148"/>
      <c r="PI97" s="148"/>
      <c r="PJ97" s="148"/>
      <c r="PK97" s="148"/>
      <c r="PL97" s="148"/>
      <c r="PM97" s="148"/>
      <c r="PN97" s="148"/>
      <c r="PO97" s="148"/>
      <c r="PP97" s="148"/>
      <c r="PQ97" s="148"/>
      <c r="PR97" s="148"/>
      <c r="PS97" s="148"/>
      <c r="PT97" s="148"/>
      <c r="PU97" s="148"/>
      <c r="PV97" s="148"/>
      <c r="PW97" s="148"/>
      <c r="PX97" s="148"/>
      <c r="PY97" s="148"/>
      <c r="PZ97" s="148"/>
      <c r="QA97" s="148"/>
      <c r="QB97" s="148"/>
      <c r="QC97" s="148"/>
      <c r="QD97" s="148"/>
      <c r="QE97" s="148"/>
      <c r="QF97" s="148"/>
      <c r="QG97" s="148"/>
      <c r="QH97" s="148"/>
      <c r="QI97" s="148"/>
      <c r="QJ97" s="148"/>
      <c r="QK97" s="148"/>
      <c r="QL97" s="148"/>
      <c r="QM97" s="148"/>
      <c r="QN97" s="148"/>
      <c r="QO97" s="148"/>
      <c r="QP97" s="148"/>
      <c r="QQ97" s="148"/>
      <c r="QR97" s="148"/>
      <c r="QS97" s="148"/>
      <c r="QT97" s="148"/>
      <c r="QU97" s="148"/>
      <c r="QV97" s="148"/>
      <c r="QW97" s="148"/>
      <c r="QX97" s="148"/>
      <c r="QY97" s="148"/>
      <c r="QZ97" s="148"/>
      <c r="RA97" s="148"/>
      <c r="RB97" s="148"/>
      <c r="RC97" s="148"/>
      <c r="RD97" s="148"/>
      <c r="RE97" s="148"/>
      <c r="RF97" s="148"/>
      <c r="RG97" s="148"/>
      <c r="RH97" s="148"/>
      <c r="RI97" s="148"/>
      <c r="RJ97" s="148"/>
      <c r="RK97" s="148"/>
      <c r="RL97" s="148"/>
      <c r="RM97" s="148"/>
      <c r="RN97" s="148"/>
      <c r="RO97" s="148"/>
      <c r="RP97" s="148"/>
      <c r="RQ97" s="148"/>
      <c r="RR97" s="148"/>
      <c r="RS97" s="148"/>
      <c r="RT97" s="148"/>
      <c r="RU97" s="148"/>
      <c r="RV97" s="148"/>
      <c r="RW97" s="148"/>
      <c r="RX97" s="148"/>
      <c r="RY97" s="148"/>
      <c r="RZ97" s="148"/>
      <c r="SA97" s="148"/>
      <c r="SB97" s="148"/>
      <c r="SC97" s="148"/>
      <c r="SD97" s="148"/>
      <c r="SE97" s="148"/>
      <c r="SF97" s="148"/>
      <c r="SG97" s="148"/>
      <c r="SH97" s="148"/>
      <c r="SI97" s="148"/>
      <c r="SJ97" s="148"/>
      <c r="SK97" s="148"/>
      <c r="SL97" s="148"/>
      <c r="SM97" s="148"/>
      <c r="SN97" s="148"/>
      <c r="SO97" s="148"/>
      <c r="SP97" s="148"/>
      <c r="SQ97" s="148"/>
      <c r="SR97" s="148"/>
      <c r="SS97" s="148"/>
      <c r="ST97" s="148"/>
      <c r="SU97" s="148"/>
      <c r="SV97" s="148"/>
      <c r="SW97" s="148"/>
      <c r="SX97" s="148"/>
      <c r="SY97" s="148"/>
      <c r="SZ97" s="148"/>
      <c r="TA97" s="148"/>
      <c r="TB97" s="148"/>
      <c r="TC97" s="148"/>
      <c r="TD97" s="148"/>
      <c r="TE97" s="148"/>
      <c r="TF97" s="148"/>
      <c r="TG97" s="148"/>
      <c r="TH97" s="148"/>
      <c r="TI97" s="148"/>
      <c r="TJ97" s="148"/>
      <c r="TK97" s="148"/>
      <c r="TL97" s="148"/>
      <c r="TM97" s="148"/>
      <c r="TN97" s="148"/>
      <c r="TO97" s="148"/>
      <c r="TP97" s="148"/>
      <c r="TQ97" s="148"/>
      <c r="TR97" s="148"/>
      <c r="TS97" s="148"/>
      <c r="TT97" s="148"/>
      <c r="TU97" s="148"/>
      <c r="TV97" s="148"/>
      <c r="TW97" s="148"/>
      <c r="TX97" s="148"/>
      <c r="TY97" s="148"/>
      <c r="TZ97" s="148"/>
      <c r="UA97" s="148"/>
      <c r="UB97" s="148"/>
      <c r="UC97" s="148"/>
      <c r="UD97" s="148"/>
      <c r="UE97" s="148"/>
      <c r="UF97" s="148"/>
      <c r="UG97" s="148"/>
      <c r="UH97" s="148"/>
      <c r="UI97" s="148"/>
      <c r="UJ97" s="148"/>
      <c r="UK97" s="148"/>
      <c r="UL97" s="148"/>
      <c r="UM97" s="148"/>
      <c r="UN97" s="148"/>
      <c r="UO97" s="148"/>
      <c r="UP97" s="148"/>
      <c r="UQ97" s="148"/>
      <c r="UR97" s="148"/>
      <c r="US97" s="148"/>
      <c r="UT97" s="148"/>
      <c r="UU97" s="148"/>
      <c r="UV97" s="148"/>
      <c r="UW97" s="148"/>
      <c r="UX97" s="148"/>
      <c r="UY97" s="148"/>
      <c r="UZ97" s="148"/>
      <c r="VA97" s="148"/>
      <c r="VB97" s="148"/>
      <c r="VC97" s="148"/>
      <c r="VD97" s="148"/>
      <c r="VE97" s="148"/>
      <c r="VF97" s="148"/>
      <c r="VG97" s="148"/>
      <c r="VH97" s="148"/>
      <c r="VI97" s="148"/>
      <c r="VJ97" s="148"/>
      <c r="VK97" s="148"/>
      <c r="VL97" s="148"/>
      <c r="VM97" s="148"/>
      <c r="VN97" s="148"/>
      <c r="VO97" s="148"/>
      <c r="VP97" s="148"/>
      <c r="VQ97" s="148"/>
      <c r="VR97" s="148"/>
      <c r="VS97" s="148"/>
      <c r="VT97" s="148"/>
      <c r="VU97" s="148"/>
      <c r="VV97" s="148"/>
      <c r="VW97" s="148"/>
      <c r="VX97" s="148"/>
      <c r="VY97" s="148"/>
      <c r="VZ97" s="148"/>
      <c r="WA97" s="148"/>
      <c r="WB97" s="148"/>
      <c r="WC97" s="148"/>
      <c r="WD97" s="148"/>
      <c r="WE97" s="148"/>
      <c r="WF97" s="148"/>
      <c r="WG97" s="148"/>
      <c r="WH97" s="148"/>
      <c r="WI97" s="148"/>
      <c r="WJ97" s="148"/>
      <c r="WK97" s="148"/>
      <c r="WL97" s="148"/>
      <c r="WM97" s="148"/>
      <c r="WN97" s="148"/>
      <c r="WO97" s="148"/>
      <c r="WP97" s="148"/>
      <c r="WQ97" s="148"/>
      <c r="WR97" s="148"/>
      <c r="WS97" s="148"/>
      <c r="WT97" s="148"/>
      <c r="WU97" s="148"/>
      <c r="WV97" s="148"/>
      <c r="WW97" s="148"/>
      <c r="WX97" s="148"/>
      <c r="WY97" s="148"/>
      <c r="WZ97" s="148"/>
      <c r="XA97" s="148"/>
      <c r="XB97" s="148"/>
      <c r="XC97" s="148"/>
      <c r="XD97" s="148"/>
      <c r="XE97" s="148"/>
      <c r="XF97" s="148"/>
      <c r="XG97" s="148"/>
      <c r="XH97" s="148"/>
      <c r="XI97" s="148"/>
      <c r="XJ97" s="148"/>
      <c r="XK97" s="148"/>
      <c r="XL97" s="148"/>
      <c r="XM97" s="148"/>
      <c r="XN97" s="148"/>
      <c r="XO97" s="148"/>
      <c r="XP97" s="148"/>
      <c r="XQ97" s="148"/>
      <c r="XR97" s="148"/>
      <c r="XS97" s="148"/>
      <c r="XT97" s="148"/>
      <c r="XU97" s="148"/>
      <c r="XV97" s="148"/>
      <c r="XW97" s="148"/>
      <c r="XX97" s="148"/>
      <c r="XY97" s="148"/>
      <c r="XZ97" s="148"/>
      <c r="YA97" s="148"/>
      <c r="YB97" s="148"/>
      <c r="YC97" s="148"/>
      <c r="YD97" s="148"/>
      <c r="YE97" s="148"/>
      <c r="YF97" s="148"/>
      <c r="YG97" s="148"/>
      <c r="YH97" s="148"/>
      <c r="YI97" s="148"/>
    </row>
    <row r="98" spans="1:659" x14ac:dyDescent="0.25">
      <c r="A98" s="55" t="str">
        <f>IF(INFO_VEHICULES!H53="","",INFO_VEHICULES!H53)</f>
        <v/>
      </c>
      <c r="B98" s="55" t="str">
        <f>IF(INFO_VEHICULES!B53="","",INFO_VEHICULES!B53)</f>
        <v/>
      </c>
      <c r="C98" s="55" t="str">
        <f>IF(INFO_VEHICULES!C53="","",INFO_VEHICULES!C53)</f>
        <v/>
      </c>
      <c r="D98" s="55" t="str">
        <f>IF(INFO_VEHICULES!E53="","",INFO_VEHICULES!E53)</f>
        <v/>
      </c>
      <c r="E98" s="55" t="str">
        <f>IF(INFO_VEHICULES!C53="","",IF(INFO_VEHICULES!D53="","non rensiegner",INFO_VEHICULES!D53))</f>
        <v/>
      </c>
      <c r="F98" s="148"/>
      <c r="G98" s="148"/>
      <c r="H98" s="148"/>
      <c r="I98" s="148"/>
      <c r="J98" s="148"/>
      <c r="K98" s="148"/>
      <c r="L98" s="148"/>
      <c r="M98" s="148"/>
      <c r="N98" s="148"/>
      <c r="O98" s="148"/>
      <c r="P98" s="148"/>
      <c r="Q98" s="148"/>
      <c r="R98" s="148"/>
      <c r="S98" s="148"/>
      <c r="T98" s="148"/>
      <c r="U98" s="148"/>
      <c r="V98" s="148"/>
      <c r="W98" s="148"/>
      <c r="X98" s="148"/>
      <c r="Y98" s="148"/>
      <c r="Z98" s="148"/>
      <c r="AA98" s="148"/>
      <c r="AB98" s="148"/>
      <c r="AC98" s="148"/>
      <c r="AD98" s="148"/>
      <c r="AE98" s="148"/>
      <c r="AF98" s="148"/>
      <c r="AG98" s="148"/>
      <c r="AH98" s="148"/>
      <c r="AI98" s="148"/>
      <c r="AJ98" s="148"/>
      <c r="AK98" s="148"/>
      <c r="AL98" s="148"/>
      <c r="AM98" s="148"/>
      <c r="AN98" s="148"/>
      <c r="AO98" s="148"/>
      <c r="AP98" s="148"/>
      <c r="AQ98" s="148"/>
      <c r="AR98" s="148"/>
      <c r="AS98" s="148"/>
      <c r="AT98" s="148"/>
      <c r="AU98" s="148"/>
      <c r="AV98" s="148"/>
      <c r="AW98" s="148"/>
      <c r="AX98" s="148"/>
      <c r="AY98" s="148"/>
      <c r="AZ98" s="148"/>
      <c r="BA98" s="148"/>
      <c r="BB98" s="148"/>
      <c r="BC98" s="148"/>
      <c r="BD98" s="148"/>
      <c r="BE98" s="148"/>
      <c r="BF98" s="148"/>
      <c r="BG98" s="148"/>
      <c r="BH98" s="148"/>
      <c r="BI98" s="148"/>
      <c r="BJ98" s="148"/>
      <c r="BK98" s="148"/>
      <c r="BL98" s="148"/>
      <c r="BM98" s="148"/>
      <c r="BN98" s="148"/>
      <c r="BO98" s="148"/>
      <c r="BP98" s="148"/>
      <c r="BQ98" s="148"/>
      <c r="BR98" s="148"/>
      <c r="BS98" s="148"/>
      <c r="BT98" s="148"/>
      <c r="BU98" s="148"/>
      <c r="BV98" s="148"/>
      <c r="BW98" s="148"/>
      <c r="BX98" s="148"/>
      <c r="BY98" s="148"/>
      <c r="BZ98" s="148"/>
      <c r="CA98" s="148"/>
      <c r="CB98" s="148"/>
      <c r="CC98" s="148"/>
      <c r="CD98" s="148"/>
      <c r="CE98" s="148"/>
      <c r="CF98" s="148"/>
      <c r="CG98" s="148"/>
      <c r="CH98" s="148"/>
      <c r="CI98" s="148"/>
      <c r="CJ98" s="148"/>
      <c r="CK98" s="148"/>
      <c r="CL98" s="148"/>
      <c r="CM98" s="148"/>
      <c r="CN98" s="148"/>
      <c r="CO98" s="148"/>
      <c r="CP98" s="148"/>
      <c r="CQ98" s="148"/>
      <c r="CR98" s="148"/>
      <c r="CS98" s="148"/>
      <c r="CT98" s="148"/>
      <c r="CU98" s="148"/>
      <c r="CV98" s="148"/>
      <c r="CW98" s="148"/>
      <c r="CX98" s="148"/>
      <c r="CY98" s="148"/>
      <c r="CZ98" s="148"/>
      <c r="DA98" s="148"/>
      <c r="DB98" s="148"/>
      <c r="DC98" s="148"/>
      <c r="DD98" s="148"/>
      <c r="DE98" s="148"/>
      <c r="DF98" s="148"/>
      <c r="DG98" s="148"/>
      <c r="DH98" s="148"/>
      <c r="DI98" s="148"/>
      <c r="DJ98" s="148"/>
      <c r="DK98" s="148"/>
      <c r="DL98" s="148"/>
      <c r="DM98" s="148"/>
      <c r="DN98" s="148"/>
      <c r="DO98" s="148"/>
      <c r="DP98" s="148"/>
      <c r="DQ98" s="148"/>
      <c r="DR98" s="148"/>
      <c r="DS98" s="148"/>
      <c r="DT98" s="148"/>
      <c r="DU98" s="148"/>
      <c r="DV98" s="148"/>
      <c r="DW98" s="148"/>
      <c r="DX98" s="148"/>
      <c r="DY98" s="148"/>
      <c r="DZ98" s="148"/>
      <c r="EA98" s="148"/>
      <c r="EB98" s="148"/>
      <c r="EC98" s="148"/>
      <c r="ED98" s="148"/>
      <c r="EE98" s="148"/>
      <c r="EF98" s="148"/>
      <c r="EG98" s="148"/>
      <c r="EH98" s="148"/>
      <c r="EI98" s="148"/>
      <c r="EJ98" s="148"/>
      <c r="EK98" s="148"/>
      <c r="EL98" s="148"/>
      <c r="EM98" s="148"/>
      <c r="EN98" s="148"/>
      <c r="EO98" s="148"/>
      <c r="EP98" s="148"/>
      <c r="EQ98" s="148"/>
      <c r="ER98" s="148"/>
      <c r="ES98" s="148"/>
      <c r="ET98" s="148"/>
      <c r="EU98" s="148"/>
      <c r="EV98" s="148"/>
      <c r="EW98" s="148"/>
      <c r="EX98" s="148"/>
      <c r="EY98" s="148"/>
      <c r="EZ98" s="148"/>
      <c r="FA98" s="148"/>
      <c r="FB98" s="148"/>
      <c r="FC98" s="148"/>
      <c r="FD98" s="148"/>
      <c r="FE98" s="148"/>
      <c r="FF98" s="148"/>
      <c r="FG98" s="148"/>
      <c r="FH98" s="148"/>
      <c r="FI98" s="148"/>
      <c r="FJ98" s="148"/>
      <c r="FK98" s="148"/>
      <c r="FL98" s="148"/>
      <c r="FM98" s="148"/>
      <c r="FN98" s="148"/>
      <c r="FO98" s="148"/>
      <c r="FP98" s="148"/>
      <c r="FQ98" s="148"/>
      <c r="FR98" s="148"/>
      <c r="FS98" s="148"/>
      <c r="FT98" s="148"/>
      <c r="FU98" s="148"/>
      <c r="FV98" s="148"/>
      <c r="FW98" s="148"/>
      <c r="FX98" s="148"/>
      <c r="FY98" s="148"/>
      <c r="FZ98" s="148"/>
      <c r="GA98" s="148"/>
      <c r="GB98" s="148"/>
      <c r="GC98" s="148"/>
      <c r="GD98" s="148"/>
      <c r="GE98" s="148"/>
      <c r="GF98" s="148"/>
      <c r="GG98" s="148"/>
      <c r="GH98" s="148"/>
      <c r="GI98" s="148"/>
      <c r="GJ98" s="148"/>
      <c r="GK98" s="148"/>
      <c r="GL98" s="148"/>
      <c r="GM98" s="148"/>
      <c r="GN98" s="148"/>
      <c r="GO98" s="148"/>
      <c r="GP98" s="148"/>
      <c r="GQ98" s="148"/>
      <c r="GR98" s="148"/>
      <c r="GS98" s="148"/>
      <c r="GT98" s="148"/>
      <c r="GU98" s="148"/>
      <c r="GV98" s="148"/>
      <c r="GW98" s="148"/>
      <c r="GX98" s="148"/>
      <c r="GY98" s="148"/>
      <c r="GZ98" s="148"/>
      <c r="HA98" s="148"/>
      <c r="HB98" s="148"/>
      <c r="HC98" s="148"/>
      <c r="HD98" s="148"/>
      <c r="HE98" s="148"/>
      <c r="HF98" s="148"/>
      <c r="HG98" s="148"/>
      <c r="HH98" s="148"/>
      <c r="HI98" s="148"/>
      <c r="HJ98" s="148"/>
      <c r="HK98" s="148"/>
      <c r="HL98" s="148"/>
      <c r="HM98" s="148"/>
      <c r="HN98" s="148"/>
      <c r="HO98" s="148"/>
      <c r="HP98" s="148"/>
      <c r="HQ98" s="148"/>
      <c r="HR98" s="148"/>
      <c r="HS98" s="148"/>
      <c r="HT98" s="148"/>
      <c r="HU98" s="148"/>
      <c r="HV98" s="148"/>
      <c r="HW98" s="148"/>
      <c r="HX98" s="148"/>
      <c r="HY98" s="148"/>
      <c r="HZ98" s="148"/>
      <c r="IA98" s="148"/>
      <c r="IB98" s="148"/>
      <c r="IC98" s="148"/>
      <c r="ID98" s="148"/>
      <c r="IE98" s="148"/>
      <c r="IF98" s="148"/>
      <c r="IG98" s="148"/>
      <c r="IH98" s="148"/>
      <c r="II98" s="148"/>
      <c r="IJ98" s="148"/>
      <c r="IK98" s="148"/>
      <c r="IL98" s="148"/>
      <c r="IM98" s="148"/>
      <c r="IN98" s="148"/>
      <c r="IO98" s="148"/>
      <c r="IP98" s="148"/>
      <c r="IQ98" s="148"/>
      <c r="IR98" s="148"/>
      <c r="IS98" s="148"/>
      <c r="IT98" s="148"/>
      <c r="IU98" s="148"/>
      <c r="IV98" s="148"/>
      <c r="IW98" s="148"/>
      <c r="IX98" s="148"/>
      <c r="IY98" s="148"/>
      <c r="IZ98" s="148"/>
      <c r="JA98" s="148"/>
      <c r="JB98" s="148"/>
      <c r="JC98" s="148"/>
      <c r="JD98" s="148"/>
      <c r="JE98" s="148"/>
      <c r="JF98" s="148"/>
      <c r="JG98" s="148"/>
      <c r="JH98" s="148"/>
      <c r="JI98" s="148"/>
      <c r="JJ98" s="148"/>
      <c r="JK98" s="148"/>
      <c r="JL98" s="148"/>
      <c r="JM98" s="148"/>
      <c r="JN98" s="148"/>
      <c r="JO98" s="148"/>
      <c r="JP98" s="148"/>
      <c r="JQ98" s="148"/>
      <c r="JR98" s="148"/>
      <c r="JS98" s="148"/>
      <c r="JT98" s="148"/>
      <c r="JU98" s="148"/>
      <c r="JV98" s="148"/>
      <c r="JW98" s="148"/>
      <c r="JX98" s="148"/>
      <c r="JY98" s="148"/>
      <c r="JZ98" s="148"/>
      <c r="KA98" s="148"/>
      <c r="KB98" s="148"/>
      <c r="KC98" s="148"/>
      <c r="KD98" s="148"/>
      <c r="KE98" s="148"/>
      <c r="KF98" s="148"/>
      <c r="KG98" s="148"/>
      <c r="KH98" s="148"/>
      <c r="KI98" s="148"/>
      <c r="KJ98" s="148"/>
      <c r="KK98" s="148"/>
      <c r="KL98" s="148"/>
      <c r="KM98" s="148"/>
      <c r="KN98" s="148"/>
      <c r="KO98" s="148"/>
      <c r="KP98" s="148"/>
      <c r="KQ98" s="148"/>
      <c r="KR98" s="148"/>
      <c r="KS98" s="148"/>
      <c r="KT98" s="148"/>
      <c r="KU98" s="148"/>
      <c r="KV98" s="148"/>
      <c r="KW98" s="148"/>
      <c r="KX98" s="148"/>
      <c r="KY98" s="148"/>
      <c r="KZ98" s="148"/>
      <c r="LA98" s="148"/>
      <c r="LB98" s="148"/>
      <c r="LC98" s="148"/>
      <c r="LD98" s="148"/>
      <c r="LE98" s="148"/>
      <c r="LF98" s="148"/>
      <c r="LG98" s="148"/>
      <c r="LH98" s="148"/>
      <c r="LI98" s="148"/>
      <c r="LJ98" s="148"/>
      <c r="LK98" s="148"/>
      <c r="LL98" s="148"/>
      <c r="LM98" s="148"/>
      <c r="LN98" s="148"/>
      <c r="LO98" s="148"/>
      <c r="LP98" s="148"/>
      <c r="LQ98" s="148"/>
      <c r="LR98" s="148"/>
      <c r="LS98" s="148"/>
      <c r="LT98" s="148"/>
      <c r="LU98" s="148"/>
      <c r="LV98" s="148"/>
      <c r="LW98" s="148"/>
      <c r="LX98" s="148"/>
      <c r="LY98" s="148"/>
      <c r="LZ98" s="148"/>
      <c r="MA98" s="148"/>
      <c r="MB98" s="148"/>
      <c r="MC98" s="148"/>
      <c r="MD98" s="148"/>
      <c r="ME98" s="148"/>
      <c r="MF98" s="148"/>
      <c r="MG98" s="148"/>
      <c r="MH98" s="148"/>
      <c r="MI98" s="148"/>
      <c r="MJ98" s="148"/>
      <c r="MK98" s="148"/>
      <c r="ML98" s="148"/>
      <c r="MM98" s="148"/>
      <c r="MN98" s="148"/>
      <c r="MO98" s="148"/>
      <c r="MP98" s="148"/>
      <c r="MQ98" s="148"/>
      <c r="MR98" s="148"/>
      <c r="MS98" s="148"/>
      <c r="MT98" s="148"/>
      <c r="MU98" s="148"/>
      <c r="MV98" s="148"/>
      <c r="MW98" s="148"/>
      <c r="MX98" s="148"/>
      <c r="MY98" s="148"/>
      <c r="MZ98" s="148"/>
      <c r="NA98" s="148"/>
      <c r="NB98" s="148"/>
      <c r="NC98" s="148"/>
      <c r="ND98" s="148"/>
      <c r="NE98" s="148"/>
      <c r="NF98" s="148"/>
      <c r="NG98" s="148"/>
      <c r="NH98" s="148"/>
      <c r="NI98" s="148"/>
      <c r="NJ98" s="148"/>
      <c r="NK98" s="148"/>
      <c r="NL98" s="148"/>
      <c r="NM98" s="148"/>
      <c r="NN98" s="148"/>
      <c r="NO98" s="148"/>
      <c r="NP98" s="148"/>
      <c r="NQ98" s="148"/>
      <c r="NR98" s="148"/>
      <c r="NS98" s="148"/>
      <c r="NT98" s="148"/>
      <c r="NU98" s="148"/>
      <c r="NV98" s="148"/>
      <c r="NW98" s="148"/>
      <c r="NX98" s="148"/>
      <c r="NY98" s="148"/>
      <c r="NZ98" s="148"/>
      <c r="OA98" s="148"/>
      <c r="OB98" s="148"/>
      <c r="OC98" s="148"/>
      <c r="OD98" s="148"/>
      <c r="OE98" s="148"/>
      <c r="OF98" s="148"/>
      <c r="OG98" s="148"/>
      <c r="OH98" s="148"/>
      <c r="OI98" s="148"/>
      <c r="OJ98" s="148"/>
      <c r="OK98" s="148"/>
      <c r="OL98" s="148"/>
      <c r="OM98" s="148"/>
      <c r="ON98" s="148"/>
      <c r="OO98" s="148"/>
      <c r="OP98" s="148"/>
      <c r="OQ98" s="148"/>
      <c r="OR98" s="148"/>
      <c r="OS98" s="148"/>
      <c r="OT98" s="148"/>
      <c r="OU98" s="148"/>
      <c r="OV98" s="148"/>
      <c r="OW98" s="148"/>
      <c r="OX98" s="148"/>
      <c r="OY98" s="148"/>
      <c r="OZ98" s="148"/>
      <c r="PA98" s="148"/>
      <c r="PB98" s="148"/>
      <c r="PC98" s="148"/>
      <c r="PD98" s="148"/>
      <c r="PE98" s="148"/>
      <c r="PF98" s="148"/>
      <c r="PG98" s="148"/>
      <c r="PH98" s="148"/>
      <c r="PI98" s="148"/>
      <c r="PJ98" s="148"/>
      <c r="PK98" s="148"/>
      <c r="PL98" s="148"/>
      <c r="PM98" s="148"/>
      <c r="PN98" s="148"/>
      <c r="PO98" s="148"/>
      <c r="PP98" s="148"/>
      <c r="PQ98" s="148"/>
      <c r="PR98" s="148"/>
      <c r="PS98" s="148"/>
      <c r="PT98" s="148"/>
      <c r="PU98" s="148"/>
      <c r="PV98" s="148"/>
      <c r="PW98" s="148"/>
      <c r="PX98" s="148"/>
      <c r="PY98" s="148"/>
      <c r="PZ98" s="148"/>
      <c r="QA98" s="148"/>
      <c r="QB98" s="148"/>
      <c r="QC98" s="148"/>
      <c r="QD98" s="148"/>
      <c r="QE98" s="148"/>
      <c r="QF98" s="148"/>
      <c r="QG98" s="148"/>
      <c r="QH98" s="148"/>
      <c r="QI98" s="148"/>
      <c r="QJ98" s="148"/>
      <c r="QK98" s="148"/>
      <c r="QL98" s="148"/>
      <c r="QM98" s="148"/>
      <c r="QN98" s="148"/>
      <c r="QO98" s="148"/>
      <c r="QP98" s="148"/>
      <c r="QQ98" s="148"/>
      <c r="QR98" s="148"/>
      <c r="QS98" s="148"/>
      <c r="QT98" s="148"/>
      <c r="QU98" s="148"/>
      <c r="QV98" s="148"/>
      <c r="QW98" s="148"/>
      <c r="QX98" s="148"/>
      <c r="QY98" s="148"/>
      <c r="QZ98" s="148"/>
      <c r="RA98" s="148"/>
      <c r="RB98" s="148"/>
      <c r="RC98" s="148"/>
      <c r="RD98" s="148"/>
      <c r="RE98" s="148"/>
      <c r="RF98" s="148"/>
      <c r="RG98" s="148"/>
      <c r="RH98" s="148"/>
      <c r="RI98" s="148"/>
      <c r="RJ98" s="148"/>
      <c r="RK98" s="148"/>
      <c r="RL98" s="148"/>
      <c r="RM98" s="148"/>
      <c r="RN98" s="148"/>
      <c r="RO98" s="148"/>
      <c r="RP98" s="148"/>
      <c r="RQ98" s="148"/>
      <c r="RR98" s="148"/>
      <c r="RS98" s="148"/>
      <c r="RT98" s="148"/>
      <c r="RU98" s="148"/>
      <c r="RV98" s="148"/>
      <c r="RW98" s="148"/>
      <c r="RX98" s="148"/>
      <c r="RY98" s="148"/>
      <c r="RZ98" s="148"/>
      <c r="SA98" s="148"/>
      <c r="SB98" s="148"/>
      <c r="SC98" s="148"/>
      <c r="SD98" s="148"/>
      <c r="SE98" s="148"/>
      <c r="SF98" s="148"/>
      <c r="SG98" s="148"/>
      <c r="SH98" s="148"/>
      <c r="SI98" s="148"/>
      <c r="SJ98" s="148"/>
      <c r="SK98" s="148"/>
      <c r="SL98" s="148"/>
      <c r="SM98" s="148"/>
      <c r="SN98" s="148"/>
      <c r="SO98" s="148"/>
      <c r="SP98" s="148"/>
      <c r="SQ98" s="148"/>
      <c r="SR98" s="148"/>
      <c r="SS98" s="148"/>
      <c r="ST98" s="148"/>
      <c r="SU98" s="148"/>
      <c r="SV98" s="148"/>
      <c r="SW98" s="148"/>
      <c r="SX98" s="148"/>
      <c r="SY98" s="148"/>
      <c r="SZ98" s="148"/>
      <c r="TA98" s="148"/>
      <c r="TB98" s="148"/>
      <c r="TC98" s="148"/>
      <c r="TD98" s="148"/>
      <c r="TE98" s="148"/>
      <c r="TF98" s="148"/>
      <c r="TG98" s="148"/>
      <c r="TH98" s="148"/>
      <c r="TI98" s="148"/>
      <c r="TJ98" s="148"/>
      <c r="TK98" s="148"/>
      <c r="TL98" s="148"/>
      <c r="TM98" s="148"/>
      <c r="TN98" s="148"/>
      <c r="TO98" s="148"/>
      <c r="TP98" s="148"/>
      <c r="TQ98" s="148"/>
      <c r="TR98" s="148"/>
      <c r="TS98" s="148"/>
      <c r="TT98" s="148"/>
      <c r="TU98" s="148"/>
      <c r="TV98" s="148"/>
      <c r="TW98" s="148"/>
      <c r="TX98" s="148"/>
      <c r="TY98" s="148"/>
      <c r="TZ98" s="148"/>
      <c r="UA98" s="148"/>
      <c r="UB98" s="148"/>
      <c r="UC98" s="148"/>
      <c r="UD98" s="148"/>
      <c r="UE98" s="148"/>
      <c r="UF98" s="148"/>
      <c r="UG98" s="148"/>
      <c r="UH98" s="148"/>
      <c r="UI98" s="148"/>
      <c r="UJ98" s="148"/>
      <c r="UK98" s="148"/>
      <c r="UL98" s="148"/>
      <c r="UM98" s="148"/>
      <c r="UN98" s="148"/>
      <c r="UO98" s="148"/>
      <c r="UP98" s="148"/>
      <c r="UQ98" s="148"/>
      <c r="UR98" s="148"/>
      <c r="US98" s="148"/>
      <c r="UT98" s="148"/>
      <c r="UU98" s="148"/>
      <c r="UV98" s="148"/>
      <c r="UW98" s="148"/>
      <c r="UX98" s="148"/>
      <c r="UY98" s="148"/>
      <c r="UZ98" s="148"/>
      <c r="VA98" s="148"/>
      <c r="VB98" s="148"/>
      <c r="VC98" s="148"/>
      <c r="VD98" s="148"/>
      <c r="VE98" s="148"/>
      <c r="VF98" s="148"/>
      <c r="VG98" s="148"/>
      <c r="VH98" s="148"/>
      <c r="VI98" s="148"/>
      <c r="VJ98" s="148"/>
      <c r="VK98" s="148"/>
      <c r="VL98" s="148"/>
      <c r="VM98" s="148"/>
      <c r="VN98" s="148"/>
      <c r="VO98" s="148"/>
      <c r="VP98" s="148"/>
      <c r="VQ98" s="148"/>
      <c r="VR98" s="148"/>
      <c r="VS98" s="148"/>
      <c r="VT98" s="148"/>
      <c r="VU98" s="148"/>
      <c r="VV98" s="148"/>
      <c r="VW98" s="148"/>
      <c r="VX98" s="148"/>
      <c r="VY98" s="148"/>
      <c r="VZ98" s="148"/>
      <c r="WA98" s="148"/>
      <c r="WB98" s="148"/>
      <c r="WC98" s="148"/>
      <c r="WD98" s="148"/>
      <c r="WE98" s="148"/>
      <c r="WF98" s="148"/>
      <c r="WG98" s="148"/>
      <c r="WH98" s="148"/>
      <c r="WI98" s="148"/>
      <c r="WJ98" s="148"/>
      <c r="WK98" s="148"/>
      <c r="WL98" s="148"/>
      <c r="WM98" s="148"/>
      <c r="WN98" s="148"/>
      <c r="WO98" s="148"/>
      <c r="WP98" s="148"/>
      <c r="WQ98" s="148"/>
      <c r="WR98" s="148"/>
      <c r="WS98" s="148"/>
      <c r="WT98" s="148"/>
      <c r="WU98" s="148"/>
      <c r="WV98" s="148"/>
      <c r="WW98" s="148"/>
      <c r="WX98" s="148"/>
      <c r="WY98" s="148"/>
      <c r="WZ98" s="148"/>
      <c r="XA98" s="148"/>
      <c r="XB98" s="148"/>
      <c r="XC98" s="148"/>
      <c r="XD98" s="148"/>
      <c r="XE98" s="148"/>
      <c r="XF98" s="148"/>
      <c r="XG98" s="148"/>
      <c r="XH98" s="148"/>
      <c r="XI98" s="148"/>
      <c r="XJ98" s="148"/>
      <c r="XK98" s="148"/>
      <c r="XL98" s="148"/>
      <c r="XM98" s="148"/>
      <c r="XN98" s="148"/>
      <c r="XO98" s="148"/>
      <c r="XP98" s="148"/>
      <c r="XQ98" s="148"/>
      <c r="XR98" s="148"/>
      <c r="XS98" s="148"/>
      <c r="XT98" s="148"/>
      <c r="XU98" s="148"/>
      <c r="XV98" s="148"/>
      <c r="XW98" s="148"/>
      <c r="XX98" s="148"/>
      <c r="XY98" s="148"/>
      <c r="XZ98" s="148"/>
      <c r="YA98" s="148"/>
      <c r="YB98" s="148"/>
      <c r="YC98" s="148"/>
      <c r="YD98" s="148"/>
      <c r="YE98" s="148"/>
      <c r="YF98" s="148"/>
      <c r="YG98" s="148"/>
      <c r="YH98" s="148"/>
      <c r="YI98" s="148"/>
    </row>
    <row r="99" spans="1:659" x14ac:dyDescent="0.25">
      <c r="A99" s="55" t="str">
        <f>IF(INFO_VEHICULES!H54="","",INFO_VEHICULES!H54)</f>
        <v/>
      </c>
      <c r="B99" s="55" t="str">
        <f>IF(INFO_VEHICULES!B54="","",INFO_VEHICULES!B54)</f>
        <v/>
      </c>
      <c r="C99" s="55" t="str">
        <f>IF(INFO_VEHICULES!C54="","",INFO_VEHICULES!C54)</f>
        <v/>
      </c>
      <c r="D99" s="55" t="str">
        <f>IF(INFO_VEHICULES!E54="","",INFO_VEHICULES!E54)</f>
        <v/>
      </c>
      <c r="E99" s="55" t="str">
        <f>IF(INFO_VEHICULES!C54="","",IF(INFO_VEHICULES!D54="","non rensiegner",INFO_VEHICULES!D54))</f>
        <v/>
      </c>
      <c r="F99" s="148"/>
      <c r="G99" s="148"/>
      <c r="H99" s="148"/>
      <c r="I99" s="148"/>
      <c r="J99" s="148"/>
      <c r="K99" s="148"/>
      <c r="L99" s="148"/>
      <c r="M99" s="148"/>
      <c r="N99" s="148"/>
      <c r="O99" s="148"/>
      <c r="P99" s="148"/>
      <c r="Q99" s="148"/>
      <c r="R99" s="148"/>
      <c r="S99" s="148"/>
      <c r="T99" s="148"/>
      <c r="U99" s="148"/>
      <c r="V99" s="148"/>
      <c r="W99" s="148"/>
      <c r="X99" s="148"/>
      <c r="Y99" s="148"/>
      <c r="Z99" s="148"/>
      <c r="AA99" s="148"/>
      <c r="AB99" s="148"/>
      <c r="AC99" s="148"/>
      <c r="AD99" s="148"/>
      <c r="AE99" s="148"/>
      <c r="AF99" s="148"/>
      <c r="AG99" s="148"/>
      <c r="AH99" s="148"/>
      <c r="AI99" s="148"/>
      <c r="AJ99" s="148"/>
      <c r="AK99" s="148"/>
      <c r="AL99" s="148"/>
      <c r="AM99" s="148"/>
      <c r="AN99" s="148"/>
      <c r="AO99" s="148"/>
      <c r="AP99" s="148"/>
      <c r="AQ99" s="148"/>
      <c r="AR99" s="148"/>
      <c r="AS99" s="148"/>
      <c r="AT99" s="148"/>
      <c r="AU99" s="148"/>
      <c r="AV99" s="148"/>
      <c r="AW99" s="148"/>
      <c r="AX99" s="148"/>
      <c r="AY99" s="148"/>
      <c r="AZ99" s="148"/>
      <c r="BA99" s="148"/>
      <c r="BB99" s="148"/>
      <c r="BC99" s="148"/>
      <c r="BD99" s="148"/>
      <c r="BE99" s="148"/>
      <c r="BF99" s="148"/>
      <c r="BG99" s="148"/>
      <c r="BH99" s="148"/>
      <c r="BI99" s="148"/>
      <c r="BJ99" s="148"/>
      <c r="BK99" s="148"/>
      <c r="BL99" s="148"/>
      <c r="BM99" s="148"/>
      <c r="BN99" s="148"/>
      <c r="BO99" s="148"/>
      <c r="BP99" s="148"/>
      <c r="BQ99" s="148"/>
      <c r="BR99" s="148"/>
      <c r="BS99" s="148"/>
      <c r="BT99" s="148"/>
      <c r="BU99" s="148"/>
      <c r="BV99" s="148"/>
      <c r="BW99" s="148"/>
      <c r="BX99" s="148"/>
      <c r="BY99" s="148"/>
      <c r="BZ99" s="148"/>
      <c r="CA99" s="148"/>
      <c r="CB99" s="148"/>
      <c r="CC99" s="148"/>
      <c r="CD99" s="148"/>
      <c r="CE99" s="148"/>
      <c r="CF99" s="148"/>
      <c r="CG99" s="148"/>
      <c r="CH99" s="148"/>
      <c r="CI99" s="148"/>
      <c r="CJ99" s="148"/>
      <c r="CK99" s="148"/>
      <c r="CL99" s="148"/>
      <c r="CM99" s="148"/>
      <c r="CN99" s="148"/>
      <c r="CO99" s="148"/>
      <c r="CP99" s="148"/>
      <c r="CQ99" s="148"/>
      <c r="CR99" s="148"/>
      <c r="CS99" s="148"/>
      <c r="CT99" s="148"/>
      <c r="CU99" s="148"/>
      <c r="CV99" s="148"/>
      <c r="CW99" s="148"/>
      <c r="CX99" s="148"/>
      <c r="CY99" s="148"/>
      <c r="CZ99" s="148"/>
      <c r="DA99" s="148"/>
      <c r="DB99" s="148"/>
      <c r="DC99" s="148"/>
      <c r="DD99" s="148"/>
      <c r="DE99" s="148"/>
      <c r="DF99" s="148"/>
      <c r="DG99" s="148"/>
      <c r="DH99" s="148"/>
      <c r="DI99" s="148"/>
      <c r="DJ99" s="148"/>
      <c r="DK99" s="148"/>
      <c r="DL99" s="148"/>
      <c r="DM99" s="148"/>
      <c r="DN99" s="148"/>
      <c r="DO99" s="148"/>
      <c r="DP99" s="148"/>
      <c r="DQ99" s="148"/>
      <c r="DR99" s="148"/>
      <c r="DS99" s="148"/>
      <c r="DT99" s="148"/>
      <c r="DU99" s="148"/>
      <c r="DV99" s="148"/>
      <c r="DW99" s="148"/>
      <c r="DX99" s="148"/>
      <c r="DY99" s="148"/>
      <c r="DZ99" s="148"/>
      <c r="EA99" s="148"/>
      <c r="EB99" s="148"/>
      <c r="EC99" s="148"/>
      <c r="ED99" s="148"/>
      <c r="EE99" s="148"/>
      <c r="EF99" s="148"/>
      <c r="EG99" s="148"/>
      <c r="EH99" s="148"/>
      <c r="EI99" s="148"/>
      <c r="EJ99" s="148"/>
      <c r="EK99" s="148"/>
      <c r="EL99" s="148"/>
      <c r="EM99" s="148"/>
      <c r="EN99" s="148"/>
      <c r="EO99" s="148"/>
      <c r="EP99" s="148"/>
      <c r="EQ99" s="148"/>
      <c r="ER99" s="148"/>
      <c r="ES99" s="148"/>
      <c r="ET99" s="148"/>
      <c r="EU99" s="148"/>
      <c r="EV99" s="148"/>
      <c r="EW99" s="148"/>
      <c r="EX99" s="148"/>
      <c r="EY99" s="148"/>
      <c r="EZ99" s="148"/>
      <c r="FA99" s="148"/>
      <c r="FB99" s="148"/>
      <c r="FC99" s="148"/>
      <c r="FD99" s="148"/>
      <c r="FE99" s="148"/>
      <c r="FF99" s="148"/>
      <c r="FG99" s="148"/>
      <c r="FH99" s="148"/>
      <c r="FI99" s="148"/>
      <c r="FJ99" s="148"/>
      <c r="FK99" s="148"/>
      <c r="FL99" s="148"/>
      <c r="FM99" s="148"/>
      <c r="FN99" s="148"/>
      <c r="FO99" s="148"/>
      <c r="FP99" s="148"/>
      <c r="FQ99" s="148"/>
      <c r="FR99" s="148"/>
      <c r="FS99" s="148"/>
      <c r="FT99" s="148"/>
      <c r="FU99" s="148"/>
      <c r="FV99" s="148"/>
      <c r="FW99" s="148"/>
      <c r="FX99" s="148"/>
      <c r="FY99" s="148"/>
      <c r="FZ99" s="148"/>
      <c r="GA99" s="148"/>
      <c r="GB99" s="148"/>
      <c r="GC99" s="148"/>
      <c r="GD99" s="148"/>
      <c r="GE99" s="148"/>
      <c r="GF99" s="148"/>
      <c r="GG99" s="148"/>
      <c r="GH99" s="148"/>
      <c r="GI99" s="148"/>
      <c r="GJ99" s="148"/>
      <c r="GK99" s="148"/>
      <c r="GL99" s="148"/>
      <c r="GM99" s="148"/>
      <c r="GN99" s="148"/>
      <c r="GO99" s="148"/>
      <c r="GP99" s="148"/>
      <c r="GQ99" s="148"/>
      <c r="GR99" s="148"/>
      <c r="GS99" s="148"/>
      <c r="GT99" s="148"/>
      <c r="GU99" s="148"/>
      <c r="GV99" s="148"/>
      <c r="GW99" s="148"/>
      <c r="GX99" s="148"/>
      <c r="GY99" s="148"/>
      <c r="GZ99" s="148"/>
      <c r="HA99" s="148"/>
      <c r="HB99" s="148"/>
      <c r="HC99" s="148"/>
      <c r="HD99" s="148"/>
      <c r="HE99" s="148"/>
      <c r="HF99" s="148"/>
      <c r="HG99" s="148"/>
      <c r="HH99" s="148"/>
      <c r="HI99" s="148"/>
      <c r="HJ99" s="148"/>
      <c r="HK99" s="148"/>
      <c r="HL99" s="148"/>
      <c r="HM99" s="148"/>
      <c r="HN99" s="148"/>
      <c r="HO99" s="148"/>
      <c r="HP99" s="148"/>
      <c r="HQ99" s="148"/>
      <c r="HR99" s="148"/>
      <c r="HS99" s="148"/>
      <c r="HT99" s="148"/>
      <c r="HU99" s="148"/>
      <c r="HV99" s="148"/>
      <c r="HW99" s="148"/>
      <c r="HX99" s="148"/>
      <c r="HY99" s="148"/>
      <c r="HZ99" s="148"/>
      <c r="IA99" s="148"/>
      <c r="IB99" s="148"/>
      <c r="IC99" s="148"/>
      <c r="ID99" s="148"/>
      <c r="IE99" s="148"/>
      <c r="IF99" s="148"/>
      <c r="IG99" s="148"/>
      <c r="IH99" s="148"/>
      <c r="II99" s="148"/>
      <c r="IJ99" s="148"/>
      <c r="IK99" s="148"/>
      <c r="IL99" s="148"/>
      <c r="IM99" s="148"/>
      <c r="IN99" s="148"/>
      <c r="IO99" s="148"/>
      <c r="IP99" s="148"/>
      <c r="IQ99" s="148"/>
      <c r="IR99" s="148"/>
      <c r="IS99" s="148"/>
      <c r="IT99" s="148"/>
      <c r="IU99" s="148"/>
      <c r="IV99" s="148"/>
      <c r="IW99" s="148"/>
      <c r="IX99" s="148"/>
      <c r="IY99" s="148"/>
      <c r="IZ99" s="148"/>
      <c r="JA99" s="148"/>
      <c r="JB99" s="148"/>
      <c r="JC99" s="148"/>
      <c r="JD99" s="148"/>
      <c r="JE99" s="148"/>
      <c r="JF99" s="148"/>
      <c r="JG99" s="148"/>
      <c r="JH99" s="148"/>
      <c r="JI99" s="148"/>
      <c r="JJ99" s="148"/>
      <c r="JK99" s="148"/>
      <c r="JL99" s="148"/>
      <c r="JM99" s="148"/>
      <c r="JN99" s="148"/>
      <c r="JO99" s="148"/>
      <c r="JP99" s="148"/>
      <c r="JQ99" s="148"/>
      <c r="JR99" s="148"/>
      <c r="JS99" s="148"/>
      <c r="JT99" s="148"/>
      <c r="JU99" s="148"/>
      <c r="JV99" s="148"/>
      <c r="JW99" s="148"/>
      <c r="JX99" s="148"/>
      <c r="JY99" s="148"/>
      <c r="JZ99" s="148"/>
      <c r="KA99" s="148"/>
      <c r="KB99" s="148"/>
      <c r="KC99" s="148"/>
      <c r="KD99" s="148"/>
      <c r="KE99" s="148"/>
      <c r="KF99" s="148"/>
      <c r="KG99" s="148"/>
      <c r="KH99" s="148"/>
      <c r="KI99" s="148"/>
      <c r="KJ99" s="148"/>
      <c r="KK99" s="148"/>
      <c r="KL99" s="148"/>
      <c r="KM99" s="148"/>
      <c r="KN99" s="148"/>
      <c r="KO99" s="148"/>
      <c r="KP99" s="148"/>
      <c r="KQ99" s="148"/>
      <c r="KR99" s="148"/>
      <c r="KS99" s="148"/>
      <c r="KT99" s="148"/>
      <c r="KU99" s="148"/>
      <c r="KV99" s="148"/>
      <c r="KW99" s="148"/>
      <c r="KX99" s="148"/>
      <c r="KY99" s="148"/>
      <c r="KZ99" s="148"/>
      <c r="LA99" s="148"/>
      <c r="LB99" s="148"/>
      <c r="LC99" s="148"/>
      <c r="LD99" s="148"/>
      <c r="LE99" s="148"/>
      <c r="LF99" s="148"/>
      <c r="LG99" s="148"/>
      <c r="LH99" s="148"/>
      <c r="LI99" s="148"/>
      <c r="LJ99" s="148"/>
      <c r="LK99" s="148"/>
      <c r="LL99" s="148"/>
      <c r="LM99" s="148"/>
      <c r="LN99" s="148"/>
      <c r="LO99" s="148"/>
      <c r="LP99" s="148"/>
      <c r="LQ99" s="148"/>
      <c r="LR99" s="148"/>
      <c r="LS99" s="148"/>
      <c r="LT99" s="148"/>
      <c r="LU99" s="148"/>
      <c r="LV99" s="148"/>
      <c r="LW99" s="148"/>
      <c r="LX99" s="148"/>
      <c r="LY99" s="148"/>
      <c r="LZ99" s="148"/>
      <c r="MA99" s="148"/>
      <c r="MB99" s="148"/>
      <c r="MC99" s="148"/>
      <c r="MD99" s="148"/>
      <c r="ME99" s="148"/>
      <c r="MF99" s="148"/>
      <c r="MG99" s="148"/>
      <c r="MH99" s="148"/>
      <c r="MI99" s="148"/>
      <c r="MJ99" s="148"/>
      <c r="MK99" s="148"/>
      <c r="ML99" s="148"/>
      <c r="MM99" s="148"/>
      <c r="MN99" s="148"/>
      <c r="MO99" s="148"/>
      <c r="MP99" s="148"/>
      <c r="MQ99" s="148"/>
      <c r="MR99" s="148"/>
      <c r="MS99" s="148"/>
      <c r="MT99" s="148"/>
      <c r="MU99" s="148"/>
      <c r="MV99" s="148"/>
      <c r="MW99" s="148"/>
      <c r="MX99" s="148"/>
      <c r="MY99" s="148"/>
      <c r="MZ99" s="148"/>
      <c r="NA99" s="148"/>
      <c r="NB99" s="148"/>
      <c r="NC99" s="148"/>
      <c r="ND99" s="148"/>
      <c r="NE99" s="148"/>
      <c r="NF99" s="148"/>
      <c r="NG99" s="148"/>
      <c r="NH99" s="148"/>
      <c r="NI99" s="148"/>
      <c r="NJ99" s="148"/>
      <c r="NK99" s="148"/>
      <c r="NL99" s="148"/>
      <c r="NM99" s="148"/>
      <c r="NN99" s="148"/>
      <c r="NO99" s="148"/>
      <c r="NP99" s="148"/>
      <c r="NQ99" s="148"/>
      <c r="NR99" s="148"/>
      <c r="NS99" s="148"/>
      <c r="NT99" s="148"/>
      <c r="NU99" s="148"/>
      <c r="NV99" s="148"/>
      <c r="NW99" s="148"/>
      <c r="NX99" s="148"/>
      <c r="NY99" s="148"/>
      <c r="NZ99" s="148"/>
      <c r="OA99" s="148"/>
      <c r="OB99" s="148"/>
      <c r="OC99" s="148"/>
      <c r="OD99" s="148"/>
      <c r="OE99" s="148"/>
      <c r="OF99" s="148"/>
      <c r="OG99" s="148"/>
      <c r="OH99" s="148"/>
      <c r="OI99" s="148"/>
      <c r="OJ99" s="148"/>
      <c r="OK99" s="148"/>
      <c r="OL99" s="148"/>
      <c r="OM99" s="148"/>
      <c r="ON99" s="148"/>
      <c r="OO99" s="148"/>
      <c r="OP99" s="148"/>
      <c r="OQ99" s="148"/>
      <c r="OR99" s="148"/>
      <c r="OS99" s="148"/>
      <c r="OT99" s="148"/>
      <c r="OU99" s="148"/>
      <c r="OV99" s="148"/>
      <c r="OW99" s="148"/>
      <c r="OX99" s="148"/>
      <c r="OY99" s="148"/>
      <c r="OZ99" s="148"/>
      <c r="PA99" s="148"/>
      <c r="PB99" s="148"/>
      <c r="PC99" s="148"/>
      <c r="PD99" s="148"/>
      <c r="PE99" s="148"/>
      <c r="PF99" s="148"/>
      <c r="PG99" s="148"/>
      <c r="PH99" s="148"/>
      <c r="PI99" s="148"/>
      <c r="PJ99" s="148"/>
      <c r="PK99" s="148"/>
      <c r="PL99" s="148"/>
      <c r="PM99" s="148"/>
      <c r="PN99" s="148"/>
      <c r="PO99" s="148"/>
      <c r="PP99" s="148"/>
      <c r="PQ99" s="148"/>
      <c r="PR99" s="148"/>
      <c r="PS99" s="148"/>
      <c r="PT99" s="148"/>
      <c r="PU99" s="148"/>
      <c r="PV99" s="148"/>
      <c r="PW99" s="148"/>
      <c r="PX99" s="148"/>
      <c r="PY99" s="148"/>
      <c r="PZ99" s="148"/>
      <c r="QA99" s="148"/>
      <c r="QB99" s="148"/>
      <c r="QC99" s="148"/>
      <c r="QD99" s="148"/>
      <c r="QE99" s="148"/>
      <c r="QF99" s="148"/>
      <c r="QG99" s="148"/>
      <c r="QH99" s="148"/>
      <c r="QI99" s="148"/>
      <c r="QJ99" s="148"/>
      <c r="QK99" s="148"/>
      <c r="QL99" s="148"/>
      <c r="QM99" s="148"/>
      <c r="QN99" s="148"/>
      <c r="QO99" s="148"/>
      <c r="QP99" s="148"/>
      <c r="QQ99" s="148"/>
      <c r="QR99" s="148"/>
      <c r="QS99" s="148"/>
      <c r="QT99" s="148"/>
      <c r="QU99" s="148"/>
      <c r="QV99" s="148"/>
      <c r="QW99" s="148"/>
      <c r="QX99" s="148"/>
      <c r="QY99" s="148"/>
      <c r="QZ99" s="148"/>
      <c r="RA99" s="148"/>
      <c r="RB99" s="148"/>
      <c r="RC99" s="148"/>
      <c r="RD99" s="148"/>
      <c r="RE99" s="148"/>
      <c r="RF99" s="148"/>
      <c r="RG99" s="148"/>
      <c r="RH99" s="148"/>
      <c r="RI99" s="148"/>
      <c r="RJ99" s="148"/>
      <c r="RK99" s="148"/>
      <c r="RL99" s="148"/>
      <c r="RM99" s="148"/>
      <c r="RN99" s="148"/>
      <c r="RO99" s="148"/>
      <c r="RP99" s="148"/>
      <c r="RQ99" s="148"/>
      <c r="RR99" s="148"/>
      <c r="RS99" s="148"/>
      <c r="RT99" s="148"/>
      <c r="RU99" s="148"/>
      <c r="RV99" s="148"/>
      <c r="RW99" s="148"/>
      <c r="RX99" s="148"/>
      <c r="RY99" s="148"/>
      <c r="RZ99" s="148"/>
      <c r="SA99" s="148"/>
      <c r="SB99" s="148"/>
      <c r="SC99" s="148"/>
      <c r="SD99" s="148"/>
      <c r="SE99" s="148"/>
      <c r="SF99" s="148"/>
      <c r="SG99" s="148"/>
      <c r="SH99" s="148"/>
      <c r="SI99" s="148"/>
      <c r="SJ99" s="148"/>
      <c r="SK99" s="148"/>
      <c r="SL99" s="148"/>
      <c r="SM99" s="148"/>
      <c r="SN99" s="148"/>
      <c r="SO99" s="148"/>
      <c r="SP99" s="148"/>
      <c r="SQ99" s="148"/>
      <c r="SR99" s="148"/>
      <c r="SS99" s="148"/>
      <c r="ST99" s="148"/>
      <c r="SU99" s="148"/>
      <c r="SV99" s="148"/>
      <c r="SW99" s="148"/>
      <c r="SX99" s="148"/>
      <c r="SY99" s="148"/>
      <c r="SZ99" s="148"/>
      <c r="TA99" s="148"/>
      <c r="TB99" s="148"/>
      <c r="TC99" s="148"/>
      <c r="TD99" s="148"/>
      <c r="TE99" s="148"/>
      <c r="TF99" s="148"/>
      <c r="TG99" s="148"/>
      <c r="TH99" s="148"/>
      <c r="TI99" s="148"/>
      <c r="TJ99" s="148"/>
      <c r="TK99" s="148"/>
      <c r="TL99" s="148"/>
      <c r="TM99" s="148"/>
      <c r="TN99" s="148"/>
      <c r="TO99" s="148"/>
      <c r="TP99" s="148"/>
      <c r="TQ99" s="148"/>
      <c r="TR99" s="148"/>
      <c r="TS99" s="148"/>
      <c r="TT99" s="148"/>
      <c r="TU99" s="148"/>
      <c r="TV99" s="148"/>
      <c r="TW99" s="148"/>
      <c r="TX99" s="148"/>
      <c r="TY99" s="148"/>
      <c r="TZ99" s="148"/>
      <c r="UA99" s="148"/>
      <c r="UB99" s="148"/>
      <c r="UC99" s="148"/>
      <c r="UD99" s="148"/>
      <c r="UE99" s="148"/>
      <c r="UF99" s="148"/>
      <c r="UG99" s="148"/>
      <c r="UH99" s="148"/>
      <c r="UI99" s="148"/>
      <c r="UJ99" s="148"/>
      <c r="UK99" s="148"/>
      <c r="UL99" s="148"/>
      <c r="UM99" s="148"/>
      <c r="UN99" s="148"/>
      <c r="UO99" s="148"/>
      <c r="UP99" s="148"/>
      <c r="UQ99" s="148"/>
      <c r="UR99" s="148"/>
      <c r="US99" s="148"/>
      <c r="UT99" s="148"/>
      <c r="UU99" s="148"/>
      <c r="UV99" s="148"/>
      <c r="UW99" s="148"/>
      <c r="UX99" s="148"/>
      <c r="UY99" s="148"/>
      <c r="UZ99" s="148"/>
      <c r="VA99" s="148"/>
      <c r="VB99" s="148"/>
      <c r="VC99" s="148"/>
      <c r="VD99" s="148"/>
      <c r="VE99" s="148"/>
      <c r="VF99" s="148"/>
      <c r="VG99" s="148"/>
      <c r="VH99" s="148"/>
      <c r="VI99" s="148"/>
      <c r="VJ99" s="148"/>
      <c r="VK99" s="148"/>
      <c r="VL99" s="148"/>
      <c r="VM99" s="148"/>
      <c r="VN99" s="148"/>
      <c r="VO99" s="148"/>
      <c r="VP99" s="148"/>
      <c r="VQ99" s="148"/>
      <c r="VR99" s="148"/>
      <c r="VS99" s="148"/>
      <c r="VT99" s="148"/>
      <c r="VU99" s="148"/>
      <c r="VV99" s="148"/>
      <c r="VW99" s="148"/>
      <c r="VX99" s="148"/>
      <c r="VY99" s="148"/>
      <c r="VZ99" s="148"/>
      <c r="WA99" s="148"/>
      <c r="WB99" s="148"/>
      <c r="WC99" s="148"/>
      <c r="WD99" s="148"/>
      <c r="WE99" s="148"/>
      <c r="WF99" s="148"/>
      <c r="WG99" s="148"/>
      <c r="WH99" s="148"/>
      <c r="WI99" s="148"/>
      <c r="WJ99" s="148"/>
      <c r="WK99" s="148"/>
      <c r="WL99" s="148"/>
      <c r="WM99" s="148"/>
      <c r="WN99" s="148"/>
      <c r="WO99" s="148"/>
      <c r="WP99" s="148"/>
      <c r="WQ99" s="148"/>
      <c r="WR99" s="148"/>
      <c r="WS99" s="148"/>
      <c r="WT99" s="148"/>
      <c r="WU99" s="148"/>
      <c r="WV99" s="148"/>
      <c r="WW99" s="148"/>
      <c r="WX99" s="148"/>
      <c r="WY99" s="148"/>
      <c r="WZ99" s="148"/>
      <c r="XA99" s="148"/>
      <c r="XB99" s="148"/>
      <c r="XC99" s="148"/>
      <c r="XD99" s="148"/>
      <c r="XE99" s="148"/>
      <c r="XF99" s="148"/>
      <c r="XG99" s="148"/>
      <c r="XH99" s="148"/>
      <c r="XI99" s="148"/>
      <c r="XJ99" s="148"/>
      <c r="XK99" s="148"/>
      <c r="XL99" s="148"/>
      <c r="XM99" s="148"/>
      <c r="XN99" s="148"/>
      <c r="XO99" s="148"/>
      <c r="XP99" s="148"/>
      <c r="XQ99" s="148"/>
      <c r="XR99" s="148"/>
      <c r="XS99" s="148"/>
      <c r="XT99" s="148"/>
      <c r="XU99" s="148"/>
      <c r="XV99" s="148"/>
      <c r="XW99" s="148"/>
      <c r="XX99" s="148"/>
      <c r="XY99" s="148"/>
      <c r="XZ99" s="148"/>
      <c r="YA99" s="148"/>
      <c r="YB99" s="148"/>
      <c r="YC99" s="148"/>
      <c r="YD99" s="148"/>
      <c r="YE99" s="148"/>
      <c r="YF99" s="148"/>
      <c r="YG99" s="148"/>
      <c r="YH99" s="148"/>
      <c r="YI99" s="148"/>
    </row>
    <row r="100" spans="1:659" x14ac:dyDescent="0.25">
      <c r="A100" s="55" t="str">
        <f>IF(INFO_VEHICULES!H55="","",INFO_VEHICULES!H55)</f>
        <v/>
      </c>
      <c r="B100" s="55" t="str">
        <f>IF(INFO_VEHICULES!B55="","",INFO_VEHICULES!B55)</f>
        <v/>
      </c>
      <c r="C100" s="55" t="str">
        <f>IF(INFO_VEHICULES!C55="","",INFO_VEHICULES!C55)</f>
        <v/>
      </c>
      <c r="D100" s="55" t="str">
        <f>IF(INFO_VEHICULES!E55="","",INFO_VEHICULES!E55)</f>
        <v/>
      </c>
      <c r="E100" s="55" t="str">
        <f>IF(INFO_VEHICULES!C55="","",IF(INFO_VEHICULES!D55="","non rensiegner",INFO_VEHICULES!D55))</f>
        <v/>
      </c>
      <c r="F100" s="148"/>
      <c r="G100" s="148"/>
      <c r="H100" s="148"/>
      <c r="I100" s="148"/>
      <c r="J100" s="148"/>
      <c r="K100" s="148"/>
      <c r="L100" s="148"/>
      <c r="M100" s="148"/>
      <c r="N100" s="148"/>
      <c r="O100" s="148"/>
      <c r="P100" s="148"/>
      <c r="Q100" s="148"/>
      <c r="R100" s="148"/>
      <c r="S100" s="148"/>
      <c r="T100" s="148"/>
      <c r="U100" s="148"/>
      <c r="V100" s="148"/>
      <c r="W100" s="148"/>
      <c r="X100" s="148"/>
      <c r="Y100" s="148"/>
      <c r="Z100" s="148"/>
      <c r="AA100" s="148"/>
      <c r="AB100" s="148"/>
      <c r="AC100" s="148"/>
      <c r="AD100" s="148"/>
      <c r="AE100" s="148"/>
      <c r="AF100" s="148"/>
      <c r="AG100" s="148"/>
      <c r="AH100" s="148"/>
      <c r="AI100" s="148"/>
      <c r="AJ100" s="148"/>
      <c r="AK100" s="148"/>
      <c r="AL100" s="148"/>
      <c r="AM100" s="148"/>
      <c r="AN100" s="148"/>
      <c r="AO100" s="148"/>
      <c r="AP100" s="148"/>
      <c r="AQ100" s="148"/>
      <c r="AR100" s="148"/>
      <c r="AS100" s="148"/>
      <c r="AT100" s="148"/>
      <c r="AU100" s="148"/>
      <c r="AV100" s="148"/>
      <c r="AW100" s="148"/>
      <c r="AX100" s="148"/>
      <c r="AY100" s="148"/>
      <c r="AZ100" s="148"/>
      <c r="BA100" s="148"/>
      <c r="BB100" s="148"/>
      <c r="BC100" s="148"/>
      <c r="BD100" s="148"/>
      <c r="BE100" s="148"/>
      <c r="BF100" s="148"/>
      <c r="BG100" s="148"/>
      <c r="BH100" s="148"/>
      <c r="BI100" s="148"/>
      <c r="BJ100" s="148"/>
      <c r="BK100" s="148"/>
      <c r="BL100" s="148"/>
      <c r="BM100" s="148"/>
      <c r="BN100" s="148"/>
      <c r="BO100" s="148"/>
      <c r="BP100" s="148"/>
      <c r="BQ100" s="148"/>
      <c r="BR100" s="148"/>
      <c r="BS100" s="148"/>
      <c r="BT100" s="148"/>
      <c r="BU100" s="148"/>
      <c r="BV100" s="148"/>
      <c r="BW100" s="148"/>
      <c r="BX100" s="148"/>
      <c r="BY100" s="148"/>
      <c r="BZ100" s="148"/>
      <c r="CA100" s="148"/>
      <c r="CB100" s="148"/>
      <c r="CC100" s="148"/>
      <c r="CD100" s="148"/>
      <c r="CE100" s="148"/>
      <c r="CF100" s="148"/>
      <c r="CG100" s="148"/>
      <c r="CH100" s="148"/>
      <c r="CI100" s="148"/>
      <c r="CJ100" s="148"/>
      <c r="CK100" s="148"/>
      <c r="CL100" s="148"/>
      <c r="CM100" s="148"/>
      <c r="CN100" s="148"/>
      <c r="CO100" s="148"/>
      <c r="CP100" s="148"/>
      <c r="CQ100" s="148"/>
      <c r="CR100" s="148"/>
      <c r="CS100" s="148"/>
      <c r="CT100" s="148"/>
      <c r="CU100" s="148"/>
      <c r="CV100" s="148"/>
      <c r="CW100" s="148"/>
      <c r="CX100" s="148"/>
      <c r="CY100" s="148"/>
      <c r="CZ100" s="148"/>
      <c r="DA100" s="148"/>
      <c r="DB100" s="148"/>
      <c r="DC100" s="148"/>
      <c r="DD100" s="148"/>
      <c r="DE100" s="148"/>
      <c r="DF100" s="148"/>
      <c r="DG100" s="148"/>
      <c r="DH100" s="148"/>
      <c r="DI100" s="148"/>
      <c r="DJ100" s="148"/>
      <c r="DK100" s="148"/>
      <c r="DL100" s="148"/>
      <c r="DM100" s="148"/>
      <c r="DN100" s="148"/>
      <c r="DO100" s="148"/>
      <c r="DP100" s="148"/>
      <c r="DQ100" s="148"/>
      <c r="DR100" s="148"/>
      <c r="DS100" s="148"/>
      <c r="DT100" s="148"/>
      <c r="DU100" s="148"/>
      <c r="DV100" s="148"/>
      <c r="DW100" s="148"/>
      <c r="DX100" s="148"/>
      <c r="DY100" s="148"/>
      <c r="DZ100" s="148"/>
      <c r="EA100" s="148"/>
      <c r="EB100" s="148"/>
      <c r="EC100" s="148"/>
      <c r="ED100" s="148"/>
      <c r="EE100" s="148"/>
      <c r="EF100" s="148"/>
      <c r="EG100" s="148"/>
      <c r="EH100" s="148"/>
      <c r="EI100" s="148"/>
      <c r="EJ100" s="148"/>
      <c r="EK100" s="148"/>
      <c r="EL100" s="148"/>
      <c r="EM100" s="148"/>
      <c r="EN100" s="148"/>
      <c r="EO100" s="148"/>
      <c r="EP100" s="148"/>
      <c r="EQ100" s="148"/>
      <c r="ER100" s="148"/>
      <c r="ES100" s="148"/>
      <c r="ET100" s="148"/>
      <c r="EU100" s="148"/>
      <c r="EV100" s="148"/>
      <c r="EW100" s="148"/>
      <c r="EX100" s="148"/>
      <c r="EY100" s="148"/>
      <c r="EZ100" s="148"/>
      <c r="FA100" s="148"/>
      <c r="FB100" s="148"/>
      <c r="FC100" s="148"/>
      <c r="FD100" s="148"/>
      <c r="FE100" s="148"/>
      <c r="FF100" s="148"/>
      <c r="FG100" s="148"/>
      <c r="FH100" s="148"/>
      <c r="FI100" s="148"/>
      <c r="FJ100" s="148"/>
      <c r="FK100" s="148"/>
      <c r="FL100" s="148"/>
      <c r="FM100" s="148"/>
      <c r="FN100" s="148"/>
      <c r="FO100" s="148"/>
      <c r="FP100" s="148"/>
      <c r="FQ100" s="148"/>
      <c r="FR100" s="148"/>
      <c r="FS100" s="148"/>
      <c r="FT100" s="148"/>
      <c r="FU100" s="148"/>
      <c r="FV100" s="148"/>
      <c r="FW100" s="148"/>
      <c r="FX100" s="148"/>
      <c r="FY100" s="148"/>
      <c r="FZ100" s="148"/>
      <c r="GA100" s="148"/>
      <c r="GB100" s="148"/>
      <c r="GC100" s="148"/>
      <c r="GD100" s="148"/>
      <c r="GE100" s="148"/>
      <c r="GF100" s="148"/>
      <c r="GG100" s="148"/>
      <c r="GH100" s="148"/>
      <c r="GI100" s="148"/>
      <c r="GJ100" s="148"/>
      <c r="GK100" s="148"/>
      <c r="GL100" s="148"/>
      <c r="GM100" s="148"/>
      <c r="GN100" s="148"/>
      <c r="GO100" s="148"/>
      <c r="GP100" s="148"/>
      <c r="GQ100" s="148"/>
      <c r="GR100" s="148"/>
      <c r="GS100" s="148"/>
      <c r="GT100" s="148"/>
      <c r="GU100" s="148"/>
      <c r="GV100" s="148"/>
      <c r="GW100" s="148"/>
      <c r="GX100" s="148"/>
      <c r="GY100" s="148"/>
      <c r="GZ100" s="148"/>
      <c r="HA100" s="148"/>
      <c r="HB100" s="148"/>
      <c r="HC100" s="148"/>
      <c r="HD100" s="148"/>
      <c r="HE100" s="148"/>
      <c r="HF100" s="148"/>
      <c r="HG100" s="148"/>
      <c r="HH100" s="148"/>
      <c r="HI100" s="148"/>
      <c r="HJ100" s="148"/>
      <c r="HK100" s="148"/>
      <c r="HL100" s="148"/>
      <c r="HM100" s="148"/>
      <c r="HN100" s="148"/>
      <c r="HO100" s="148"/>
      <c r="HP100" s="148"/>
      <c r="HQ100" s="148"/>
      <c r="HR100" s="148"/>
      <c r="HS100" s="148"/>
      <c r="HT100" s="148"/>
      <c r="HU100" s="148"/>
      <c r="HV100" s="148"/>
      <c r="HW100" s="148"/>
      <c r="HX100" s="148"/>
      <c r="HY100" s="148"/>
      <c r="HZ100" s="148"/>
      <c r="IA100" s="148"/>
      <c r="IB100" s="148"/>
      <c r="IC100" s="148"/>
      <c r="ID100" s="148"/>
      <c r="IE100" s="148"/>
      <c r="IF100" s="148"/>
      <c r="IG100" s="148"/>
      <c r="IH100" s="148"/>
      <c r="II100" s="148"/>
      <c r="IJ100" s="148"/>
      <c r="IK100" s="148"/>
      <c r="IL100" s="148"/>
      <c r="IM100" s="148"/>
      <c r="IN100" s="148"/>
      <c r="IO100" s="148"/>
      <c r="IP100" s="148"/>
      <c r="IQ100" s="148"/>
      <c r="IR100" s="148"/>
      <c r="IS100" s="148"/>
      <c r="IT100" s="148"/>
      <c r="IU100" s="148"/>
      <c r="IV100" s="148"/>
      <c r="IW100" s="148"/>
      <c r="IX100" s="148"/>
      <c r="IY100" s="148"/>
      <c r="IZ100" s="148"/>
      <c r="JA100" s="148"/>
      <c r="JB100" s="148"/>
      <c r="JC100" s="148"/>
      <c r="JD100" s="148"/>
      <c r="JE100" s="148"/>
      <c r="JF100" s="148"/>
      <c r="JG100" s="148"/>
      <c r="JH100" s="148"/>
      <c r="JI100" s="148"/>
      <c r="JJ100" s="148"/>
      <c r="JK100" s="148"/>
      <c r="JL100" s="148"/>
      <c r="JM100" s="148"/>
      <c r="JN100" s="148"/>
      <c r="JO100" s="148"/>
      <c r="JP100" s="148"/>
      <c r="JQ100" s="148"/>
      <c r="JR100" s="148"/>
      <c r="JS100" s="148"/>
      <c r="JT100" s="148"/>
      <c r="JU100" s="148"/>
      <c r="JV100" s="148"/>
      <c r="JW100" s="148"/>
      <c r="JX100" s="148"/>
      <c r="JY100" s="148"/>
      <c r="JZ100" s="148"/>
      <c r="KA100" s="148"/>
      <c r="KB100" s="148"/>
      <c r="KC100" s="148"/>
      <c r="KD100" s="148"/>
      <c r="KE100" s="148"/>
      <c r="KF100" s="148"/>
      <c r="KG100" s="148"/>
      <c r="KH100" s="148"/>
      <c r="KI100" s="148"/>
      <c r="KJ100" s="148"/>
      <c r="KK100" s="148"/>
      <c r="KL100" s="148"/>
      <c r="KM100" s="148"/>
      <c r="KN100" s="148"/>
      <c r="KO100" s="148"/>
      <c r="KP100" s="148"/>
      <c r="KQ100" s="148"/>
      <c r="KR100" s="148"/>
      <c r="KS100" s="148"/>
      <c r="KT100" s="148"/>
      <c r="KU100" s="148"/>
      <c r="KV100" s="148"/>
      <c r="KW100" s="148"/>
      <c r="KX100" s="148"/>
      <c r="KY100" s="148"/>
      <c r="KZ100" s="148"/>
      <c r="LA100" s="148"/>
      <c r="LB100" s="148"/>
      <c r="LC100" s="148"/>
      <c r="LD100" s="148"/>
      <c r="LE100" s="148"/>
      <c r="LF100" s="148"/>
      <c r="LG100" s="148"/>
      <c r="LH100" s="148"/>
      <c r="LI100" s="148"/>
      <c r="LJ100" s="148"/>
      <c r="LK100" s="148"/>
      <c r="LL100" s="148"/>
      <c r="LM100" s="148"/>
      <c r="LN100" s="148"/>
      <c r="LO100" s="148"/>
      <c r="LP100" s="148"/>
      <c r="LQ100" s="148"/>
      <c r="LR100" s="148"/>
      <c r="LS100" s="148"/>
      <c r="LT100" s="148"/>
      <c r="LU100" s="148"/>
      <c r="LV100" s="148"/>
      <c r="LW100" s="148"/>
      <c r="LX100" s="148"/>
      <c r="LY100" s="148"/>
      <c r="LZ100" s="148"/>
      <c r="MA100" s="148"/>
      <c r="MB100" s="148"/>
      <c r="MC100" s="148"/>
      <c r="MD100" s="148"/>
      <c r="ME100" s="148"/>
      <c r="MF100" s="148"/>
      <c r="MG100" s="148"/>
      <c r="MH100" s="148"/>
      <c r="MI100" s="148"/>
      <c r="MJ100" s="148"/>
      <c r="MK100" s="148"/>
      <c r="ML100" s="148"/>
      <c r="MM100" s="148"/>
      <c r="MN100" s="148"/>
      <c r="MO100" s="148"/>
      <c r="MP100" s="148"/>
      <c r="MQ100" s="148"/>
      <c r="MR100" s="148"/>
      <c r="MS100" s="148"/>
      <c r="MT100" s="148"/>
      <c r="MU100" s="148"/>
      <c r="MV100" s="148"/>
      <c r="MW100" s="148"/>
      <c r="MX100" s="148"/>
      <c r="MY100" s="148"/>
      <c r="MZ100" s="148"/>
      <c r="NA100" s="148"/>
      <c r="NB100" s="148"/>
      <c r="NC100" s="148"/>
      <c r="ND100" s="148"/>
      <c r="NE100" s="148"/>
      <c r="NF100" s="148"/>
      <c r="NG100" s="148"/>
      <c r="NH100" s="148"/>
      <c r="NI100" s="148"/>
      <c r="NJ100" s="148"/>
      <c r="NK100" s="148"/>
      <c r="NL100" s="148"/>
      <c r="NM100" s="148"/>
      <c r="NN100" s="148"/>
      <c r="NO100" s="148"/>
      <c r="NP100" s="148"/>
      <c r="NQ100" s="148"/>
      <c r="NR100" s="148"/>
      <c r="NS100" s="148"/>
      <c r="NT100" s="148"/>
      <c r="NU100" s="148"/>
      <c r="NV100" s="148"/>
      <c r="NW100" s="148"/>
      <c r="NX100" s="148"/>
      <c r="NY100" s="148"/>
      <c r="NZ100" s="148"/>
      <c r="OA100" s="148"/>
      <c r="OB100" s="148"/>
      <c r="OC100" s="148"/>
      <c r="OD100" s="148"/>
      <c r="OE100" s="148"/>
      <c r="OF100" s="148"/>
      <c r="OG100" s="148"/>
      <c r="OH100" s="148"/>
      <c r="OI100" s="148"/>
      <c r="OJ100" s="148"/>
      <c r="OK100" s="148"/>
      <c r="OL100" s="148"/>
      <c r="OM100" s="148"/>
      <c r="ON100" s="148"/>
      <c r="OO100" s="148"/>
      <c r="OP100" s="148"/>
      <c r="OQ100" s="148"/>
      <c r="OR100" s="148"/>
      <c r="OS100" s="148"/>
      <c r="OT100" s="148"/>
      <c r="OU100" s="148"/>
      <c r="OV100" s="148"/>
      <c r="OW100" s="148"/>
      <c r="OX100" s="148"/>
      <c r="OY100" s="148"/>
      <c r="OZ100" s="148"/>
      <c r="PA100" s="148"/>
      <c r="PB100" s="148"/>
      <c r="PC100" s="148"/>
      <c r="PD100" s="148"/>
      <c r="PE100" s="148"/>
      <c r="PF100" s="148"/>
      <c r="PG100" s="148"/>
      <c r="PH100" s="148"/>
      <c r="PI100" s="148"/>
      <c r="PJ100" s="148"/>
      <c r="PK100" s="148"/>
      <c r="PL100" s="148"/>
      <c r="PM100" s="148"/>
      <c r="PN100" s="148"/>
      <c r="PO100" s="148"/>
      <c r="PP100" s="148"/>
      <c r="PQ100" s="148"/>
      <c r="PR100" s="148"/>
      <c r="PS100" s="148"/>
      <c r="PT100" s="148"/>
      <c r="PU100" s="148"/>
      <c r="PV100" s="148"/>
      <c r="PW100" s="148"/>
      <c r="PX100" s="148"/>
      <c r="PY100" s="148"/>
      <c r="PZ100" s="148"/>
      <c r="QA100" s="148"/>
      <c r="QB100" s="148"/>
      <c r="QC100" s="148"/>
      <c r="QD100" s="148"/>
      <c r="QE100" s="148"/>
      <c r="QF100" s="148"/>
      <c r="QG100" s="148"/>
      <c r="QH100" s="148"/>
      <c r="QI100" s="148"/>
      <c r="QJ100" s="148"/>
      <c r="QK100" s="148"/>
      <c r="QL100" s="148"/>
      <c r="QM100" s="148"/>
      <c r="QN100" s="148"/>
      <c r="QO100" s="148"/>
      <c r="QP100" s="148"/>
      <c r="QQ100" s="148"/>
      <c r="QR100" s="148"/>
      <c r="QS100" s="148"/>
      <c r="QT100" s="148"/>
      <c r="QU100" s="148"/>
      <c r="QV100" s="148"/>
      <c r="QW100" s="148"/>
      <c r="QX100" s="148"/>
      <c r="QY100" s="148"/>
      <c r="QZ100" s="148"/>
      <c r="RA100" s="148"/>
      <c r="RB100" s="148"/>
      <c r="RC100" s="148"/>
      <c r="RD100" s="148"/>
      <c r="RE100" s="148"/>
      <c r="RF100" s="148"/>
      <c r="RG100" s="148"/>
      <c r="RH100" s="148"/>
      <c r="RI100" s="148"/>
      <c r="RJ100" s="148"/>
      <c r="RK100" s="148"/>
      <c r="RL100" s="148"/>
      <c r="RM100" s="148"/>
      <c r="RN100" s="148"/>
      <c r="RO100" s="148"/>
      <c r="RP100" s="148"/>
      <c r="RQ100" s="148"/>
      <c r="RR100" s="148"/>
      <c r="RS100" s="148"/>
      <c r="RT100" s="148"/>
      <c r="RU100" s="148"/>
      <c r="RV100" s="148"/>
      <c r="RW100" s="148"/>
      <c r="RX100" s="148"/>
      <c r="RY100" s="148"/>
      <c r="RZ100" s="148"/>
      <c r="SA100" s="148"/>
      <c r="SB100" s="148"/>
      <c r="SC100" s="148"/>
      <c r="SD100" s="148"/>
      <c r="SE100" s="148"/>
      <c r="SF100" s="148"/>
      <c r="SG100" s="148"/>
      <c r="SH100" s="148"/>
      <c r="SI100" s="148"/>
      <c r="SJ100" s="148"/>
      <c r="SK100" s="148"/>
      <c r="SL100" s="148"/>
      <c r="SM100" s="148"/>
      <c r="SN100" s="148"/>
      <c r="SO100" s="148"/>
      <c r="SP100" s="148"/>
      <c r="SQ100" s="148"/>
      <c r="SR100" s="148"/>
      <c r="SS100" s="148"/>
      <c r="ST100" s="148"/>
      <c r="SU100" s="148"/>
      <c r="SV100" s="148"/>
      <c r="SW100" s="148"/>
      <c r="SX100" s="148"/>
      <c r="SY100" s="148"/>
      <c r="SZ100" s="148"/>
      <c r="TA100" s="148"/>
      <c r="TB100" s="148"/>
      <c r="TC100" s="148"/>
      <c r="TD100" s="148"/>
      <c r="TE100" s="148"/>
      <c r="TF100" s="148"/>
      <c r="TG100" s="148"/>
      <c r="TH100" s="148"/>
      <c r="TI100" s="148"/>
      <c r="TJ100" s="148"/>
      <c r="TK100" s="148"/>
      <c r="TL100" s="148"/>
      <c r="TM100" s="148"/>
      <c r="TN100" s="148"/>
      <c r="TO100" s="148"/>
      <c r="TP100" s="148"/>
      <c r="TQ100" s="148"/>
      <c r="TR100" s="148"/>
      <c r="TS100" s="148"/>
      <c r="TT100" s="148"/>
      <c r="TU100" s="148"/>
      <c r="TV100" s="148"/>
      <c r="TW100" s="148"/>
      <c r="TX100" s="148"/>
      <c r="TY100" s="148"/>
      <c r="TZ100" s="148"/>
      <c r="UA100" s="148"/>
      <c r="UB100" s="148"/>
      <c r="UC100" s="148"/>
      <c r="UD100" s="148"/>
      <c r="UE100" s="148"/>
      <c r="UF100" s="148"/>
      <c r="UG100" s="148"/>
      <c r="UH100" s="148"/>
      <c r="UI100" s="148"/>
      <c r="UJ100" s="148"/>
      <c r="UK100" s="148"/>
      <c r="UL100" s="148"/>
      <c r="UM100" s="148"/>
      <c r="UN100" s="148"/>
      <c r="UO100" s="148"/>
      <c r="UP100" s="148"/>
      <c r="UQ100" s="148"/>
      <c r="UR100" s="148"/>
      <c r="US100" s="148"/>
      <c r="UT100" s="148"/>
      <c r="UU100" s="148"/>
      <c r="UV100" s="148"/>
      <c r="UW100" s="148"/>
      <c r="UX100" s="148"/>
      <c r="UY100" s="148"/>
      <c r="UZ100" s="148"/>
      <c r="VA100" s="148"/>
      <c r="VB100" s="148"/>
      <c r="VC100" s="148"/>
      <c r="VD100" s="148"/>
      <c r="VE100" s="148"/>
      <c r="VF100" s="148"/>
      <c r="VG100" s="148"/>
      <c r="VH100" s="148"/>
      <c r="VI100" s="148"/>
      <c r="VJ100" s="148"/>
      <c r="VK100" s="148"/>
      <c r="VL100" s="148"/>
      <c r="VM100" s="148"/>
      <c r="VN100" s="148"/>
      <c r="VO100" s="148"/>
      <c r="VP100" s="148"/>
      <c r="VQ100" s="148"/>
      <c r="VR100" s="148"/>
      <c r="VS100" s="148"/>
      <c r="VT100" s="148"/>
      <c r="VU100" s="148"/>
      <c r="VV100" s="148"/>
      <c r="VW100" s="148"/>
      <c r="VX100" s="148"/>
      <c r="VY100" s="148"/>
      <c r="VZ100" s="148"/>
      <c r="WA100" s="148"/>
      <c r="WB100" s="148"/>
      <c r="WC100" s="148"/>
      <c r="WD100" s="148"/>
      <c r="WE100" s="148"/>
      <c r="WF100" s="148"/>
      <c r="WG100" s="148"/>
      <c r="WH100" s="148"/>
      <c r="WI100" s="148"/>
      <c r="WJ100" s="148"/>
      <c r="WK100" s="148"/>
      <c r="WL100" s="148"/>
      <c r="WM100" s="148"/>
      <c r="WN100" s="148"/>
      <c r="WO100" s="148"/>
      <c r="WP100" s="148"/>
      <c r="WQ100" s="148"/>
      <c r="WR100" s="148"/>
      <c r="WS100" s="148"/>
      <c r="WT100" s="148"/>
      <c r="WU100" s="148"/>
      <c r="WV100" s="148"/>
      <c r="WW100" s="148"/>
      <c r="WX100" s="148"/>
      <c r="WY100" s="148"/>
      <c r="WZ100" s="148"/>
      <c r="XA100" s="148"/>
      <c r="XB100" s="148"/>
      <c r="XC100" s="148"/>
      <c r="XD100" s="148"/>
      <c r="XE100" s="148"/>
      <c r="XF100" s="148"/>
      <c r="XG100" s="148"/>
      <c r="XH100" s="148"/>
      <c r="XI100" s="148"/>
      <c r="XJ100" s="148"/>
      <c r="XK100" s="148"/>
      <c r="XL100" s="148"/>
      <c r="XM100" s="148"/>
      <c r="XN100" s="148"/>
      <c r="XO100" s="148"/>
      <c r="XP100" s="148"/>
      <c r="XQ100" s="148"/>
      <c r="XR100" s="148"/>
      <c r="XS100" s="148"/>
      <c r="XT100" s="148"/>
      <c r="XU100" s="148"/>
      <c r="XV100" s="148"/>
      <c r="XW100" s="148"/>
      <c r="XX100" s="148"/>
      <c r="XY100" s="148"/>
      <c r="XZ100" s="148"/>
      <c r="YA100" s="148"/>
      <c r="YB100" s="148"/>
      <c r="YC100" s="148"/>
      <c r="YD100" s="148"/>
      <c r="YE100" s="148"/>
      <c r="YF100" s="148"/>
      <c r="YG100" s="148"/>
      <c r="YH100" s="148"/>
      <c r="YI100" s="148"/>
    </row>
    <row r="101" spans="1:659" x14ac:dyDescent="0.25">
      <c r="A101" s="55" t="str">
        <f>IF(INFO_VEHICULES!H56="","",INFO_VEHICULES!H56)</f>
        <v/>
      </c>
      <c r="B101" s="55" t="str">
        <f>IF(INFO_VEHICULES!B56="","",INFO_VEHICULES!B56)</f>
        <v/>
      </c>
      <c r="C101" s="55" t="str">
        <f>IF(INFO_VEHICULES!C56="","",INFO_VEHICULES!C56)</f>
        <v/>
      </c>
      <c r="D101" s="55" t="str">
        <f>IF(INFO_VEHICULES!E56="","",INFO_VEHICULES!E56)</f>
        <v/>
      </c>
      <c r="E101" s="55" t="str">
        <f>IF(INFO_VEHICULES!C56="","",IF(INFO_VEHICULES!D56="","non rensiegner",INFO_VEHICULES!D56))</f>
        <v/>
      </c>
      <c r="F101" s="148"/>
      <c r="G101" s="148"/>
      <c r="H101" s="148"/>
      <c r="I101" s="148"/>
      <c r="J101" s="148"/>
      <c r="K101" s="148"/>
      <c r="L101" s="148"/>
      <c r="M101" s="148"/>
      <c r="N101" s="148"/>
      <c r="O101" s="148"/>
      <c r="P101" s="148"/>
      <c r="Q101" s="148"/>
      <c r="R101" s="148"/>
      <c r="S101" s="148"/>
      <c r="T101" s="148"/>
      <c r="U101" s="148"/>
      <c r="V101" s="148"/>
      <c r="W101" s="148"/>
      <c r="X101" s="148"/>
      <c r="Y101" s="148"/>
      <c r="Z101" s="148"/>
      <c r="AA101" s="148"/>
      <c r="AB101" s="148"/>
      <c r="AC101" s="148"/>
      <c r="AD101" s="148"/>
      <c r="AE101" s="148"/>
      <c r="AF101" s="148"/>
      <c r="AG101" s="148"/>
      <c r="AH101" s="148"/>
      <c r="AI101" s="148"/>
      <c r="AJ101" s="148"/>
      <c r="AK101" s="148"/>
      <c r="AL101" s="148"/>
      <c r="AM101" s="148"/>
      <c r="AN101" s="148"/>
      <c r="AO101" s="148"/>
      <c r="AP101" s="148"/>
      <c r="AQ101" s="148"/>
      <c r="AR101" s="148"/>
      <c r="AS101" s="148"/>
      <c r="AT101" s="148"/>
      <c r="AU101" s="148"/>
      <c r="AV101" s="148"/>
      <c r="AW101" s="148"/>
      <c r="AX101" s="148"/>
      <c r="AY101" s="148"/>
      <c r="AZ101" s="148"/>
      <c r="BA101" s="148"/>
      <c r="BB101" s="148"/>
      <c r="BC101" s="148"/>
      <c r="BD101" s="148"/>
      <c r="BE101" s="148"/>
      <c r="BF101" s="148"/>
      <c r="BG101" s="148"/>
      <c r="BH101" s="148"/>
      <c r="BI101" s="148"/>
      <c r="BJ101" s="148"/>
      <c r="BK101" s="148"/>
      <c r="BL101" s="148"/>
      <c r="BM101" s="148"/>
      <c r="BN101" s="148"/>
      <c r="BO101" s="148"/>
      <c r="BP101" s="148"/>
      <c r="BQ101" s="148"/>
      <c r="BR101" s="148"/>
      <c r="BS101" s="148"/>
      <c r="BT101" s="148"/>
      <c r="BU101" s="148"/>
      <c r="BV101" s="148"/>
      <c r="BW101" s="148"/>
      <c r="BX101" s="148"/>
      <c r="BY101" s="148"/>
      <c r="BZ101" s="148"/>
      <c r="CA101" s="148"/>
      <c r="CB101" s="148"/>
      <c r="CC101" s="148"/>
      <c r="CD101" s="148"/>
      <c r="CE101" s="148"/>
      <c r="CF101" s="148"/>
      <c r="CG101" s="148"/>
      <c r="CH101" s="148"/>
      <c r="CI101" s="148"/>
      <c r="CJ101" s="148"/>
      <c r="CK101" s="148"/>
      <c r="CL101" s="148"/>
      <c r="CM101" s="148"/>
      <c r="CN101" s="148"/>
      <c r="CO101" s="148"/>
      <c r="CP101" s="148"/>
      <c r="CQ101" s="148"/>
      <c r="CR101" s="148"/>
      <c r="CS101" s="148"/>
      <c r="CT101" s="148"/>
      <c r="CU101" s="148"/>
      <c r="CV101" s="148"/>
      <c r="CW101" s="148"/>
      <c r="CX101" s="148"/>
      <c r="CY101" s="148"/>
      <c r="CZ101" s="148"/>
      <c r="DA101" s="148"/>
      <c r="DB101" s="148"/>
      <c r="DC101" s="148"/>
      <c r="DD101" s="148"/>
      <c r="DE101" s="148"/>
      <c r="DF101" s="148"/>
      <c r="DG101" s="148"/>
      <c r="DH101" s="148"/>
      <c r="DI101" s="148"/>
      <c r="DJ101" s="148"/>
      <c r="DK101" s="148"/>
      <c r="DL101" s="148"/>
      <c r="DM101" s="148"/>
      <c r="DN101" s="148"/>
      <c r="DO101" s="148"/>
      <c r="DP101" s="148"/>
      <c r="DQ101" s="148"/>
      <c r="DR101" s="148"/>
      <c r="DS101" s="148"/>
      <c r="DT101" s="148"/>
      <c r="DU101" s="148"/>
      <c r="DV101" s="148"/>
      <c r="DW101" s="148"/>
      <c r="DX101" s="148"/>
      <c r="DY101" s="148"/>
      <c r="DZ101" s="148"/>
      <c r="EA101" s="148"/>
      <c r="EB101" s="148"/>
      <c r="EC101" s="148"/>
      <c r="ED101" s="148"/>
      <c r="EE101" s="148"/>
      <c r="EF101" s="148"/>
      <c r="EG101" s="148"/>
      <c r="EH101" s="148"/>
      <c r="EI101" s="148"/>
      <c r="EJ101" s="148"/>
      <c r="EK101" s="148"/>
      <c r="EL101" s="148"/>
      <c r="EM101" s="148"/>
      <c r="EN101" s="148"/>
      <c r="EO101" s="148"/>
      <c r="EP101" s="148"/>
      <c r="EQ101" s="148"/>
      <c r="ER101" s="148"/>
      <c r="ES101" s="148"/>
      <c r="ET101" s="148"/>
      <c r="EU101" s="148"/>
      <c r="EV101" s="148"/>
      <c r="EW101" s="148"/>
      <c r="EX101" s="148"/>
      <c r="EY101" s="148"/>
      <c r="EZ101" s="148"/>
      <c r="FA101" s="148"/>
      <c r="FB101" s="148"/>
      <c r="FC101" s="148"/>
      <c r="FD101" s="148"/>
      <c r="FE101" s="148"/>
      <c r="FF101" s="148"/>
      <c r="FG101" s="148"/>
      <c r="FH101" s="148"/>
      <c r="FI101" s="148"/>
      <c r="FJ101" s="148"/>
      <c r="FK101" s="148"/>
      <c r="FL101" s="148"/>
      <c r="FM101" s="148"/>
      <c r="FN101" s="148"/>
      <c r="FO101" s="148"/>
      <c r="FP101" s="148"/>
      <c r="FQ101" s="148"/>
      <c r="FR101" s="148"/>
      <c r="FS101" s="148"/>
      <c r="FT101" s="148"/>
      <c r="FU101" s="148"/>
      <c r="FV101" s="148"/>
      <c r="FW101" s="148"/>
      <c r="FX101" s="148"/>
      <c r="FY101" s="148"/>
      <c r="FZ101" s="148"/>
      <c r="GA101" s="148"/>
      <c r="GB101" s="148"/>
      <c r="GC101" s="148"/>
      <c r="GD101" s="148"/>
      <c r="GE101" s="148"/>
      <c r="GF101" s="148"/>
      <c r="GG101" s="148"/>
      <c r="GH101" s="148"/>
      <c r="GI101" s="148"/>
      <c r="GJ101" s="148"/>
      <c r="GK101" s="148"/>
      <c r="GL101" s="148"/>
      <c r="GM101" s="148"/>
      <c r="GN101" s="148"/>
      <c r="GO101" s="148"/>
      <c r="GP101" s="148"/>
      <c r="GQ101" s="148"/>
      <c r="GR101" s="148"/>
      <c r="GS101" s="148"/>
      <c r="GT101" s="148"/>
      <c r="GU101" s="148"/>
      <c r="GV101" s="148"/>
      <c r="GW101" s="148"/>
      <c r="GX101" s="148"/>
      <c r="GY101" s="148"/>
      <c r="GZ101" s="148"/>
      <c r="HA101" s="148"/>
      <c r="HB101" s="148"/>
      <c r="HC101" s="148"/>
      <c r="HD101" s="148"/>
      <c r="HE101" s="148"/>
      <c r="HF101" s="148"/>
      <c r="HG101" s="148"/>
      <c r="HH101" s="148"/>
      <c r="HI101" s="148"/>
      <c r="HJ101" s="148"/>
      <c r="HK101" s="148"/>
      <c r="HL101" s="148"/>
      <c r="HM101" s="148"/>
      <c r="HN101" s="148"/>
      <c r="HO101" s="148"/>
      <c r="HP101" s="148"/>
      <c r="HQ101" s="148"/>
      <c r="HR101" s="148"/>
      <c r="HS101" s="148"/>
      <c r="HT101" s="148"/>
      <c r="HU101" s="148"/>
      <c r="HV101" s="148"/>
      <c r="HW101" s="148"/>
      <c r="HX101" s="148"/>
      <c r="HY101" s="148"/>
      <c r="HZ101" s="148"/>
      <c r="IA101" s="148"/>
      <c r="IB101" s="148"/>
      <c r="IC101" s="148"/>
      <c r="ID101" s="148"/>
      <c r="IE101" s="148"/>
      <c r="IF101" s="148"/>
      <c r="IG101" s="148"/>
      <c r="IH101" s="148"/>
      <c r="II101" s="148"/>
      <c r="IJ101" s="148"/>
      <c r="IK101" s="148"/>
      <c r="IL101" s="148"/>
      <c r="IM101" s="148"/>
      <c r="IN101" s="148"/>
      <c r="IO101" s="148"/>
      <c r="IP101" s="148"/>
      <c r="IQ101" s="148"/>
      <c r="IR101" s="148"/>
      <c r="IS101" s="148"/>
      <c r="IT101" s="148"/>
      <c r="IU101" s="148"/>
      <c r="IV101" s="148"/>
      <c r="IW101" s="148"/>
      <c r="IX101" s="148"/>
      <c r="IY101" s="148"/>
      <c r="IZ101" s="148"/>
      <c r="JA101" s="148"/>
      <c r="JB101" s="148"/>
      <c r="JC101" s="148"/>
      <c r="JD101" s="148"/>
      <c r="JE101" s="148"/>
      <c r="JF101" s="148"/>
      <c r="JG101" s="148"/>
      <c r="JH101" s="148"/>
      <c r="JI101" s="148"/>
      <c r="JJ101" s="148"/>
      <c r="JK101" s="148"/>
      <c r="JL101" s="148"/>
      <c r="JM101" s="148"/>
      <c r="JN101" s="148"/>
      <c r="JO101" s="148"/>
      <c r="JP101" s="148"/>
      <c r="JQ101" s="148"/>
      <c r="JR101" s="148"/>
      <c r="JS101" s="148"/>
      <c r="JT101" s="148"/>
      <c r="JU101" s="148"/>
      <c r="JV101" s="148"/>
      <c r="JW101" s="148"/>
      <c r="JX101" s="148"/>
      <c r="JY101" s="148"/>
      <c r="JZ101" s="148"/>
      <c r="KA101" s="148"/>
      <c r="KB101" s="148"/>
      <c r="KC101" s="148"/>
      <c r="KD101" s="148"/>
      <c r="KE101" s="148"/>
      <c r="KF101" s="148"/>
      <c r="KG101" s="148"/>
      <c r="KH101" s="148"/>
      <c r="KI101" s="148"/>
      <c r="KJ101" s="148"/>
      <c r="KK101" s="148"/>
      <c r="KL101" s="148"/>
      <c r="KM101" s="148"/>
      <c r="KN101" s="148"/>
      <c r="KO101" s="148"/>
      <c r="KP101" s="148"/>
      <c r="KQ101" s="148"/>
      <c r="KR101" s="148"/>
      <c r="KS101" s="148"/>
      <c r="KT101" s="148"/>
      <c r="KU101" s="148"/>
      <c r="KV101" s="148"/>
      <c r="KW101" s="148"/>
      <c r="KX101" s="148"/>
      <c r="KY101" s="148"/>
      <c r="KZ101" s="148"/>
      <c r="LA101" s="148"/>
      <c r="LB101" s="148"/>
      <c r="LC101" s="148"/>
      <c r="LD101" s="148"/>
      <c r="LE101" s="148"/>
      <c r="LF101" s="148"/>
      <c r="LG101" s="148"/>
      <c r="LH101" s="148"/>
      <c r="LI101" s="148"/>
      <c r="LJ101" s="148"/>
      <c r="LK101" s="148"/>
      <c r="LL101" s="148"/>
      <c r="LM101" s="148"/>
      <c r="LN101" s="148"/>
      <c r="LO101" s="148"/>
      <c r="LP101" s="148"/>
      <c r="LQ101" s="148"/>
      <c r="LR101" s="148"/>
      <c r="LS101" s="148"/>
      <c r="LT101" s="148"/>
      <c r="LU101" s="148"/>
      <c r="LV101" s="148"/>
      <c r="LW101" s="148"/>
      <c r="LX101" s="148"/>
      <c r="LY101" s="148"/>
      <c r="LZ101" s="148"/>
      <c r="MA101" s="148"/>
      <c r="MB101" s="148"/>
      <c r="MC101" s="148"/>
      <c r="MD101" s="148"/>
      <c r="ME101" s="148"/>
      <c r="MF101" s="148"/>
      <c r="MG101" s="148"/>
      <c r="MH101" s="148"/>
      <c r="MI101" s="148"/>
      <c r="MJ101" s="148"/>
      <c r="MK101" s="148"/>
      <c r="ML101" s="148"/>
      <c r="MM101" s="148"/>
      <c r="MN101" s="148"/>
      <c r="MO101" s="148"/>
      <c r="MP101" s="148"/>
      <c r="MQ101" s="148"/>
      <c r="MR101" s="148"/>
      <c r="MS101" s="148"/>
      <c r="MT101" s="148"/>
      <c r="MU101" s="148"/>
      <c r="MV101" s="148"/>
      <c r="MW101" s="148"/>
      <c r="MX101" s="148"/>
      <c r="MY101" s="148"/>
      <c r="MZ101" s="148"/>
      <c r="NA101" s="148"/>
      <c r="NB101" s="148"/>
      <c r="NC101" s="148"/>
      <c r="ND101" s="148"/>
      <c r="NE101" s="148"/>
      <c r="NF101" s="148"/>
      <c r="NG101" s="148"/>
      <c r="NH101" s="148"/>
      <c r="NI101" s="148"/>
      <c r="NJ101" s="148"/>
      <c r="NK101" s="148"/>
      <c r="NL101" s="148"/>
      <c r="NM101" s="148"/>
      <c r="NN101" s="148"/>
      <c r="NO101" s="148"/>
      <c r="NP101" s="148"/>
      <c r="NQ101" s="148"/>
      <c r="NR101" s="148"/>
      <c r="NS101" s="148"/>
      <c r="NT101" s="148"/>
      <c r="NU101" s="148"/>
      <c r="NV101" s="148"/>
      <c r="NW101" s="148"/>
      <c r="NX101" s="148"/>
      <c r="NY101" s="148"/>
      <c r="NZ101" s="148"/>
      <c r="OA101" s="148"/>
      <c r="OB101" s="148"/>
      <c r="OC101" s="148"/>
      <c r="OD101" s="148"/>
      <c r="OE101" s="148"/>
      <c r="OF101" s="148"/>
      <c r="OG101" s="148"/>
      <c r="OH101" s="148"/>
      <c r="OI101" s="148"/>
      <c r="OJ101" s="148"/>
      <c r="OK101" s="148"/>
      <c r="OL101" s="148"/>
      <c r="OM101" s="148"/>
      <c r="ON101" s="148"/>
      <c r="OO101" s="148"/>
      <c r="OP101" s="148"/>
      <c r="OQ101" s="148"/>
      <c r="OR101" s="148"/>
      <c r="OS101" s="148"/>
      <c r="OT101" s="148"/>
      <c r="OU101" s="148"/>
      <c r="OV101" s="148"/>
      <c r="OW101" s="148"/>
      <c r="OX101" s="148"/>
      <c r="OY101" s="148"/>
      <c r="OZ101" s="148"/>
      <c r="PA101" s="148"/>
      <c r="PB101" s="148"/>
      <c r="PC101" s="148"/>
      <c r="PD101" s="148"/>
      <c r="PE101" s="148"/>
      <c r="PF101" s="148"/>
      <c r="PG101" s="148"/>
      <c r="PH101" s="148"/>
      <c r="PI101" s="148"/>
      <c r="PJ101" s="148"/>
      <c r="PK101" s="148"/>
      <c r="PL101" s="148"/>
      <c r="PM101" s="148"/>
      <c r="PN101" s="148"/>
      <c r="PO101" s="148"/>
      <c r="PP101" s="148"/>
      <c r="PQ101" s="148"/>
      <c r="PR101" s="148"/>
      <c r="PS101" s="148"/>
      <c r="PT101" s="148"/>
      <c r="PU101" s="148"/>
      <c r="PV101" s="148"/>
      <c r="PW101" s="148"/>
      <c r="PX101" s="148"/>
      <c r="PY101" s="148"/>
      <c r="PZ101" s="148"/>
      <c r="QA101" s="148"/>
      <c r="QB101" s="148"/>
      <c r="QC101" s="148"/>
      <c r="QD101" s="148"/>
      <c r="QE101" s="148"/>
      <c r="QF101" s="148"/>
      <c r="QG101" s="148"/>
      <c r="QH101" s="148"/>
      <c r="QI101" s="148"/>
      <c r="QJ101" s="148"/>
      <c r="QK101" s="148"/>
      <c r="QL101" s="148"/>
      <c r="QM101" s="148"/>
      <c r="QN101" s="148"/>
      <c r="QO101" s="148"/>
      <c r="QP101" s="148"/>
      <c r="QQ101" s="148"/>
      <c r="QR101" s="148"/>
      <c r="QS101" s="148"/>
      <c r="QT101" s="148"/>
      <c r="QU101" s="148"/>
      <c r="QV101" s="148"/>
      <c r="QW101" s="148"/>
      <c r="QX101" s="148"/>
      <c r="QY101" s="148"/>
      <c r="QZ101" s="148"/>
      <c r="RA101" s="148"/>
      <c r="RB101" s="148"/>
      <c r="RC101" s="148"/>
      <c r="RD101" s="148"/>
      <c r="RE101" s="148"/>
      <c r="RF101" s="148"/>
      <c r="RG101" s="148"/>
      <c r="RH101" s="148"/>
      <c r="RI101" s="148"/>
      <c r="RJ101" s="148"/>
      <c r="RK101" s="148"/>
      <c r="RL101" s="148"/>
      <c r="RM101" s="148"/>
      <c r="RN101" s="148"/>
      <c r="RO101" s="148"/>
      <c r="RP101" s="148"/>
      <c r="RQ101" s="148"/>
      <c r="RR101" s="148"/>
      <c r="RS101" s="148"/>
      <c r="RT101" s="148"/>
      <c r="RU101" s="148"/>
      <c r="RV101" s="148"/>
      <c r="RW101" s="148"/>
      <c r="RX101" s="148"/>
      <c r="RY101" s="148"/>
      <c r="RZ101" s="148"/>
      <c r="SA101" s="148"/>
      <c r="SB101" s="148"/>
      <c r="SC101" s="148"/>
      <c r="SD101" s="148"/>
      <c r="SE101" s="148"/>
      <c r="SF101" s="148"/>
      <c r="SG101" s="148"/>
      <c r="SH101" s="148"/>
      <c r="SI101" s="148"/>
      <c r="SJ101" s="148"/>
      <c r="SK101" s="148"/>
      <c r="SL101" s="148"/>
      <c r="SM101" s="148"/>
      <c r="SN101" s="148"/>
      <c r="SO101" s="148"/>
      <c r="SP101" s="148"/>
      <c r="SQ101" s="148"/>
      <c r="SR101" s="148"/>
      <c r="SS101" s="148"/>
      <c r="ST101" s="148"/>
      <c r="SU101" s="148"/>
      <c r="SV101" s="148"/>
      <c r="SW101" s="148"/>
      <c r="SX101" s="148"/>
      <c r="SY101" s="148"/>
      <c r="SZ101" s="148"/>
      <c r="TA101" s="148"/>
      <c r="TB101" s="148"/>
      <c r="TC101" s="148"/>
      <c r="TD101" s="148"/>
      <c r="TE101" s="148"/>
      <c r="TF101" s="148"/>
      <c r="TG101" s="148"/>
      <c r="TH101" s="148"/>
      <c r="TI101" s="148"/>
      <c r="TJ101" s="148"/>
      <c r="TK101" s="148"/>
      <c r="TL101" s="148"/>
      <c r="TM101" s="148"/>
      <c r="TN101" s="148"/>
      <c r="TO101" s="148"/>
      <c r="TP101" s="148"/>
      <c r="TQ101" s="148"/>
      <c r="TR101" s="148"/>
      <c r="TS101" s="148"/>
      <c r="TT101" s="148"/>
      <c r="TU101" s="148"/>
      <c r="TV101" s="148"/>
      <c r="TW101" s="148"/>
      <c r="TX101" s="148"/>
      <c r="TY101" s="148"/>
      <c r="TZ101" s="148"/>
      <c r="UA101" s="148"/>
      <c r="UB101" s="148"/>
      <c r="UC101" s="148"/>
      <c r="UD101" s="148"/>
      <c r="UE101" s="148"/>
      <c r="UF101" s="148"/>
      <c r="UG101" s="148"/>
      <c r="UH101" s="148"/>
      <c r="UI101" s="148"/>
      <c r="UJ101" s="148"/>
      <c r="UK101" s="148"/>
      <c r="UL101" s="148"/>
      <c r="UM101" s="148"/>
      <c r="UN101" s="148"/>
      <c r="UO101" s="148"/>
      <c r="UP101" s="148"/>
      <c r="UQ101" s="148"/>
      <c r="UR101" s="148"/>
      <c r="US101" s="148"/>
      <c r="UT101" s="148"/>
      <c r="UU101" s="148"/>
      <c r="UV101" s="148"/>
      <c r="UW101" s="148"/>
      <c r="UX101" s="148"/>
      <c r="UY101" s="148"/>
      <c r="UZ101" s="148"/>
      <c r="VA101" s="148"/>
      <c r="VB101" s="148"/>
      <c r="VC101" s="148"/>
      <c r="VD101" s="148"/>
      <c r="VE101" s="148"/>
      <c r="VF101" s="148"/>
      <c r="VG101" s="148"/>
      <c r="VH101" s="148"/>
      <c r="VI101" s="148"/>
      <c r="VJ101" s="148"/>
      <c r="VK101" s="148"/>
      <c r="VL101" s="148"/>
      <c r="VM101" s="148"/>
      <c r="VN101" s="148"/>
      <c r="VO101" s="148"/>
      <c r="VP101" s="148"/>
      <c r="VQ101" s="148"/>
      <c r="VR101" s="148"/>
      <c r="VS101" s="148"/>
      <c r="VT101" s="148"/>
      <c r="VU101" s="148"/>
      <c r="VV101" s="148"/>
      <c r="VW101" s="148"/>
      <c r="VX101" s="148"/>
      <c r="VY101" s="148"/>
      <c r="VZ101" s="148"/>
      <c r="WA101" s="148"/>
      <c r="WB101" s="148"/>
      <c r="WC101" s="148"/>
      <c r="WD101" s="148"/>
      <c r="WE101" s="148"/>
      <c r="WF101" s="148"/>
      <c r="WG101" s="148"/>
      <c r="WH101" s="148"/>
      <c r="WI101" s="148"/>
      <c r="WJ101" s="148"/>
      <c r="WK101" s="148"/>
      <c r="WL101" s="148"/>
      <c r="WM101" s="148"/>
      <c r="WN101" s="148"/>
      <c r="WO101" s="148"/>
      <c r="WP101" s="148"/>
      <c r="WQ101" s="148"/>
      <c r="WR101" s="148"/>
      <c r="WS101" s="148"/>
      <c r="WT101" s="148"/>
      <c r="WU101" s="148"/>
      <c r="WV101" s="148"/>
      <c r="WW101" s="148"/>
      <c r="WX101" s="148"/>
      <c r="WY101" s="148"/>
      <c r="WZ101" s="148"/>
      <c r="XA101" s="148"/>
      <c r="XB101" s="148"/>
      <c r="XC101" s="148"/>
      <c r="XD101" s="148"/>
      <c r="XE101" s="148"/>
      <c r="XF101" s="148"/>
      <c r="XG101" s="148"/>
      <c r="XH101" s="148"/>
      <c r="XI101" s="148"/>
      <c r="XJ101" s="148"/>
      <c r="XK101" s="148"/>
      <c r="XL101" s="148"/>
      <c r="XM101" s="148"/>
      <c r="XN101" s="148"/>
      <c r="XO101" s="148"/>
      <c r="XP101" s="148"/>
      <c r="XQ101" s="148"/>
      <c r="XR101" s="148"/>
      <c r="XS101" s="148"/>
      <c r="XT101" s="148"/>
      <c r="XU101" s="148"/>
      <c r="XV101" s="148"/>
      <c r="XW101" s="148"/>
      <c r="XX101" s="148"/>
      <c r="XY101" s="148"/>
      <c r="XZ101" s="148"/>
      <c r="YA101" s="148"/>
      <c r="YB101" s="148"/>
      <c r="YC101" s="148"/>
      <c r="YD101" s="148"/>
      <c r="YE101" s="148"/>
      <c r="YF101" s="148"/>
      <c r="YG101" s="148"/>
      <c r="YH101" s="148"/>
      <c r="YI101" s="148"/>
    </row>
    <row r="102" spans="1:659" x14ac:dyDescent="0.25">
      <c r="A102" s="55" t="str">
        <f>IF(INFO_VEHICULES!H57="","",INFO_VEHICULES!H57)</f>
        <v/>
      </c>
      <c r="B102" s="55" t="str">
        <f>IF(INFO_VEHICULES!B57="","",INFO_VEHICULES!B57)</f>
        <v/>
      </c>
      <c r="C102" s="55" t="str">
        <f>IF(INFO_VEHICULES!C57="","",INFO_VEHICULES!C57)</f>
        <v/>
      </c>
      <c r="D102" s="55" t="str">
        <f>IF(INFO_VEHICULES!E57="","",INFO_VEHICULES!E57)</f>
        <v/>
      </c>
      <c r="E102" s="55" t="str">
        <f>IF(INFO_VEHICULES!C57="","",IF(INFO_VEHICULES!D57="","non rensiegner",INFO_VEHICULES!D57))</f>
        <v/>
      </c>
      <c r="F102" s="148"/>
      <c r="G102" s="148"/>
      <c r="H102" s="148"/>
      <c r="I102" s="148"/>
      <c r="J102" s="148"/>
      <c r="K102" s="148"/>
      <c r="L102" s="148"/>
      <c r="M102" s="148"/>
      <c r="N102" s="148"/>
      <c r="O102" s="148"/>
      <c r="P102" s="148"/>
      <c r="Q102" s="148"/>
      <c r="R102" s="148"/>
      <c r="S102" s="148"/>
      <c r="T102" s="148"/>
      <c r="U102" s="148"/>
      <c r="V102" s="148"/>
      <c r="W102" s="148"/>
      <c r="X102" s="148"/>
      <c r="Y102" s="148"/>
      <c r="Z102" s="148"/>
      <c r="AA102" s="148"/>
      <c r="AB102" s="148"/>
      <c r="AC102" s="148"/>
      <c r="AD102" s="148"/>
      <c r="AE102" s="148"/>
      <c r="AF102" s="148"/>
      <c r="AG102" s="148"/>
      <c r="AH102" s="148"/>
      <c r="AI102" s="148"/>
      <c r="AJ102" s="148"/>
      <c r="AK102" s="148"/>
      <c r="AL102" s="148"/>
      <c r="AM102" s="148"/>
      <c r="AN102" s="148"/>
      <c r="AO102" s="148"/>
      <c r="AP102" s="148"/>
      <c r="AQ102" s="148"/>
      <c r="AR102" s="148"/>
      <c r="AS102" s="148"/>
      <c r="AT102" s="148"/>
      <c r="AU102" s="148"/>
      <c r="AV102" s="148"/>
      <c r="AW102" s="148"/>
      <c r="AX102" s="148"/>
      <c r="AY102" s="148"/>
      <c r="AZ102" s="148"/>
      <c r="BA102" s="148"/>
      <c r="BB102" s="148"/>
      <c r="BC102" s="148"/>
      <c r="BD102" s="148"/>
      <c r="BE102" s="148"/>
      <c r="BF102" s="148"/>
      <c r="BG102" s="148"/>
      <c r="BH102" s="148"/>
      <c r="BI102" s="148"/>
      <c r="BJ102" s="148"/>
      <c r="BK102" s="148"/>
      <c r="BL102" s="148"/>
      <c r="BM102" s="148"/>
      <c r="BN102" s="148"/>
      <c r="BO102" s="148"/>
      <c r="BP102" s="148"/>
      <c r="BQ102" s="148"/>
      <c r="BR102" s="148"/>
      <c r="BS102" s="148"/>
      <c r="BT102" s="148"/>
      <c r="BU102" s="148"/>
      <c r="BV102" s="148"/>
      <c r="BW102" s="148"/>
      <c r="BX102" s="148"/>
      <c r="BY102" s="148"/>
      <c r="BZ102" s="148"/>
      <c r="CA102" s="148"/>
      <c r="CB102" s="148"/>
      <c r="CC102" s="148"/>
      <c r="CD102" s="148"/>
      <c r="CE102" s="148"/>
      <c r="CF102" s="148"/>
      <c r="CG102" s="148"/>
      <c r="CH102" s="148"/>
      <c r="CI102" s="148"/>
      <c r="CJ102" s="148"/>
      <c r="CK102" s="148"/>
      <c r="CL102" s="148"/>
      <c r="CM102" s="148"/>
      <c r="CN102" s="148"/>
      <c r="CO102" s="148"/>
      <c r="CP102" s="148"/>
      <c r="CQ102" s="148"/>
      <c r="CR102" s="148"/>
      <c r="CS102" s="148"/>
      <c r="CT102" s="148"/>
      <c r="CU102" s="148"/>
      <c r="CV102" s="148"/>
      <c r="CW102" s="148"/>
      <c r="CX102" s="148"/>
      <c r="CY102" s="148"/>
      <c r="CZ102" s="148"/>
      <c r="DA102" s="148"/>
      <c r="DB102" s="148"/>
      <c r="DC102" s="148"/>
      <c r="DD102" s="148"/>
      <c r="DE102" s="148"/>
      <c r="DF102" s="148"/>
      <c r="DG102" s="148"/>
      <c r="DH102" s="148"/>
      <c r="DI102" s="148"/>
      <c r="DJ102" s="148"/>
      <c r="DK102" s="148"/>
      <c r="DL102" s="148"/>
      <c r="DM102" s="148"/>
      <c r="DN102" s="148"/>
      <c r="DO102" s="148"/>
      <c r="DP102" s="148"/>
      <c r="DQ102" s="148"/>
      <c r="DR102" s="148"/>
      <c r="DS102" s="148"/>
      <c r="DT102" s="148"/>
      <c r="DU102" s="148"/>
      <c r="DV102" s="148"/>
      <c r="DW102" s="148"/>
      <c r="DX102" s="148"/>
      <c r="DY102" s="148"/>
      <c r="DZ102" s="148"/>
      <c r="EA102" s="148"/>
      <c r="EB102" s="148"/>
      <c r="EC102" s="148"/>
      <c r="ED102" s="148"/>
      <c r="EE102" s="148"/>
      <c r="EF102" s="148"/>
      <c r="EG102" s="148"/>
      <c r="EH102" s="148"/>
      <c r="EI102" s="148"/>
      <c r="EJ102" s="148"/>
      <c r="EK102" s="148"/>
      <c r="EL102" s="148"/>
      <c r="EM102" s="148"/>
      <c r="EN102" s="148"/>
      <c r="EO102" s="148"/>
      <c r="EP102" s="148"/>
      <c r="EQ102" s="148"/>
      <c r="ER102" s="148"/>
      <c r="ES102" s="148"/>
      <c r="ET102" s="148"/>
      <c r="EU102" s="148"/>
      <c r="EV102" s="148"/>
      <c r="EW102" s="148"/>
      <c r="EX102" s="148"/>
      <c r="EY102" s="148"/>
      <c r="EZ102" s="148"/>
      <c r="FA102" s="148"/>
      <c r="FB102" s="148"/>
      <c r="FC102" s="148"/>
      <c r="FD102" s="148"/>
      <c r="FE102" s="148"/>
      <c r="FF102" s="148"/>
      <c r="FG102" s="148"/>
      <c r="FH102" s="148"/>
      <c r="FI102" s="148"/>
      <c r="FJ102" s="148"/>
      <c r="FK102" s="148"/>
      <c r="FL102" s="148"/>
      <c r="FM102" s="148"/>
      <c r="FN102" s="148"/>
      <c r="FO102" s="148"/>
      <c r="FP102" s="148"/>
      <c r="FQ102" s="148"/>
      <c r="FR102" s="148"/>
      <c r="FS102" s="148"/>
      <c r="FT102" s="148"/>
      <c r="FU102" s="148"/>
      <c r="FV102" s="148"/>
      <c r="FW102" s="148"/>
      <c r="FX102" s="148"/>
      <c r="FY102" s="148"/>
      <c r="FZ102" s="148"/>
      <c r="GA102" s="148"/>
      <c r="GB102" s="148"/>
      <c r="GC102" s="148"/>
      <c r="GD102" s="148"/>
      <c r="GE102" s="148"/>
      <c r="GF102" s="148"/>
      <c r="GG102" s="148"/>
      <c r="GH102" s="148"/>
      <c r="GI102" s="148"/>
      <c r="GJ102" s="148"/>
      <c r="GK102" s="148"/>
      <c r="GL102" s="148"/>
      <c r="GM102" s="148"/>
      <c r="GN102" s="148"/>
      <c r="GO102" s="148"/>
      <c r="GP102" s="148"/>
      <c r="GQ102" s="148"/>
      <c r="GR102" s="148"/>
      <c r="GS102" s="148"/>
      <c r="GT102" s="148"/>
      <c r="GU102" s="148"/>
      <c r="GV102" s="148"/>
      <c r="GW102" s="148"/>
      <c r="GX102" s="148"/>
      <c r="GY102" s="148"/>
      <c r="GZ102" s="148"/>
      <c r="HA102" s="148"/>
      <c r="HB102" s="148"/>
      <c r="HC102" s="148"/>
      <c r="HD102" s="148"/>
      <c r="HE102" s="148"/>
      <c r="HF102" s="148"/>
      <c r="HG102" s="148"/>
      <c r="HH102" s="148"/>
      <c r="HI102" s="148"/>
      <c r="HJ102" s="148"/>
      <c r="HK102" s="148"/>
      <c r="HL102" s="148"/>
      <c r="HM102" s="148"/>
      <c r="HN102" s="148"/>
      <c r="HO102" s="148"/>
      <c r="HP102" s="148"/>
      <c r="HQ102" s="148"/>
      <c r="HR102" s="148"/>
      <c r="HS102" s="148"/>
      <c r="HT102" s="148"/>
      <c r="HU102" s="148"/>
      <c r="HV102" s="148"/>
      <c r="HW102" s="148"/>
      <c r="HX102" s="148"/>
      <c r="HY102" s="148"/>
      <c r="HZ102" s="148"/>
      <c r="IA102" s="148"/>
      <c r="IB102" s="148"/>
      <c r="IC102" s="148"/>
      <c r="ID102" s="148"/>
      <c r="IE102" s="148"/>
      <c r="IF102" s="148"/>
      <c r="IG102" s="148"/>
      <c r="IH102" s="148"/>
      <c r="II102" s="148"/>
      <c r="IJ102" s="148"/>
      <c r="IK102" s="148"/>
      <c r="IL102" s="148"/>
      <c r="IM102" s="148"/>
      <c r="IN102" s="148"/>
      <c r="IO102" s="148"/>
      <c r="IP102" s="148"/>
      <c r="IQ102" s="148"/>
      <c r="IR102" s="148"/>
      <c r="IS102" s="148"/>
      <c r="IT102" s="148"/>
      <c r="IU102" s="148"/>
      <c r="IV102" s="148"/>
      <c r="IW102" s="148"/>
      <c r="IX102" s="148"/>
      <c r="IY102" s="148"/>
      <c r="IZ102" s="148"/>
      <c r="JA102" s="148"/>
      <c r="JB102" s="148"/>
      <c r="JC102" s="148"/>
      <c r="JD102" s="148"/>
      <c r="JE102" s="148"/>
      <c r="JF102" s="148"/>
      <c r="JG102" s="148"/>
      <c r="JH102" s="148"/>
      <c r="JI102" s="148"/>
      <c r="JJ102" s="148"/>
      <c r="JK102" s="148"/>
      <c r="JL102" s="148"/>
      <c r="JM102" s="148"/>
      <c r="JN102" s="148"/>
      <c r="JO102" s="148"/>
      <c r="JP102" s="148"/>
      <c r="JQ102" s="148"/>
      <c r="JR102" s="148"/>
      <c r="JS102" s="148"/>
      <c r="JT102" s="148"/>
      <c r="JU102" s="148"/>
      <c r="JV102" s="148"/>
      <c r="JW102" s="148"/>
      <c r="JX102" s="148"/>
      <c r="JY102" s="148"/>
      <c r="JZ102" s="148"/>
      <c r="KA102" s="148"/>
      <c r="KB102" s="148"/>
      <c r="KC102" s="148"/>
      <c r="KD102" s="148"/>
      <c r="KE102" s="148"/>
      <c r="KF102" s="148"/>
      <c r="KG102" s="148"/>
      <c r="KH102" s="148"/>
      <c r="KI102" s="148"/>
      <c r="KJ102" s="148"/>
      <c r="KK102" s="148"/>
      <c r="KL102" s="148"/>
      <c r="KM102" s="148"/>
      <c r="KN102" s="148"/>
      <c r="KO102" s="148"/>
      <c r="KP102" s="148"/>
      <c r="KQ102" s="148"/>
      <c r="KR102" s="148"/>
      <c r="KS102" s="148"/>
      <c r="KT102" s="148"/>
      <c r="KU102" s="148"/>
      <c r="KV102" s="148"/>
      <c r="KW102" s="148"/>
      <c r="KX102" s="148"/>
      <c r="KY102" s="148"/>
      <c r="KZ102" s="148"/>
      <c r="LA102" s="148"/>
      <c r="LB102" s="148"/>
      <c r="LC102" s="148"/>
      <c r="LD102" s="148"/>
      <c r="LE102" s="148"/>
      <c r="LF102" s="148"/>
      <c r="LG102" s="148"/>
      <c r="LH102" s="148"/>
      <c r="LI102" s="148"/>
      <c r="LJ102" s="148"/>
      <c r="LK102" s="148"/>
      <c r="LL102" s="148"/>
      <c r="LM102" s="148"/>
      <c r="LN102" s="148"/>
      <c r="LO102" s="148"/>
      <c r="LP102" s="148"/>
      <c r="LQ102" s="148"/>
      <c r="LR102" s="148"/>
      <c r="LS102" s="148"/>
      <c r="LT102" s="148"/>
      <c r="LU102" s="148"/>
      <c r="LV102" s="148"/>
      <c r="LW102" s="148"/>
      <c r="LX102" s="148"/>
      <c r="LY102" s="148"/>
      <c r="LZ102" s="148"/>
      <c r="MA102" s="148"/>
      <c r="MB102" s="148"/>
      <c r="MC102" s="148"/>
      <c r="MD102" s="148"/>
      <c r="ME102" s="148"/>
      <c r="MF102" s="148"/>
      <c r="MG102" s="148"/>
      <c r="MH102" s="148"/>
      <c r="MI102" s="148"/>
      <c r="MJ102" s="148"/>
      <c r="MK102" s="148"/>
      <c r="ML102" s="148"/>
      <c r="MM102" s="148"/>
      <c r="MN102" s="148"/>
      <c r="MO102" s="148"/>
      <c r="MP102" s="148"/>
      <c r="MQ102" s="148"/>
      <c r="MR102" s="148"/>
      <c r="MS102" s="148"/>
      <c r="MT102" s="148"/>
      <c r="MU102" s="148"/>
      <c r="MV102" s="148"/>
      <c r="MW102" s="148"/>
      <c r="MX102" s="148"/>
      <c r="MY102" s="148"/>
      <c r="MZ102" s="148"/>
      <c r="NA102" s="148"/>
      <c r="NB102" s="148"/>
      <c r="NC102" s="148"/>
      <c r="ND102" s="148"/>
      <c r="NE102" s="148"/>
      <c r="NF102" s="148"/>
      <c r="NG102" s="148"/>
      <c r="NH102" s="148"/>
      <c r="NI102" s="148"/>
      <c r="NJ102" s="148"/>
      <c r="NK102" s="148"/>
      <c r="NL102" s="148"/>
      <c r="NM102" s="148"/>
      <c r="NN102" s="148"/>
      <c r="NO102" s="148"/>
      <c r="NP102" s="148"/>
      <c r="NQ102" s="148"/>
      <c r="NR102" s="148"/>
      <c r="NS102" s="148"/>
      <c r="NT102" s="148"/>
      <c r="NU102" s="148"/>
      <c r="NV102" s="148"/>
      <c r="NW102" s="148"/>
      <c r="NX102" s="148"/>
      <c r="NY102" s="148"/>
      <c r="NZ102" s="148"/>
      <c r="OA102" s="148"/>
      <c r="OB102" s="148"/>
      <c r="OC102" s="148"/>
      <c r="OD102" s="148"/>
      <c r="OE102" s="148"/>
      <c r="OF102" s="148"/>
      <c r="OG102" s="148"/>
      <c r="OH102" s="148"/>
      <c r="OI102" s="148"/>
      <c r="OJ102" s="148"/>
      <c r="OK102" s="148"/>
      <c r="OL102" s="148"/>
      <c r="OM102" s="148"/>
      <c r="ON102" s="148"/>
      <c r="OO102" s="148"/>
      <c r="OP102" s="148"/>
      <c r="OQ102" s="148"/>
      <c r="OR102" s="148"/>
      <c r="OS102" s="148"/>
      <c r="OT102" s="148"/>
      <c r="OU102" s="148"/>
      <c r="OV102" s="148"/>
      <c r="OW102" s="148"/>
      <c r="OX102" s="148"/>
      <c r="OY102" s="148"/>
      <c r="OZ102" s="148"/>
      <c r="PA102" s="148"/>
      <c r="PB102" s="148"/>
      <c r="PC102" s="148"/>
      <c r="PD102" s="148"/>
      <c r="PE102" s="148"/>
      <c r="PF102" s="148"/>
      <c r="PG102" s="148"/>
      <c r="PH102" s="148"/>
      <c r="PI102" s="148"/>
      <c r="PJ102" s="148"/>
      <c r="PK102" s="148"/>
      <c r="PL102" s="148"/>
      <c r="PM102" s="148"/>
      <c r="PN102" s="148"/>
      <c r="PO102" s="148"/>
      <c r="PP102" s="148"/>
      <c r="PQ102" s="148"/>
      <c r="PR102" s="148"/>
      <c r="PS102" s="148"/>
      <c r="PT102" s="148"/>
      <c r="PU102" s="148"/>
      <c r="PV102" s="148"/>
      <c r="PW102" s="148"/>
      <c r="PX102" s="148"/>
      <c r="PY102" s="148"/>
      <c r="PZ102" s="148"/>
      <c r="QA102" s="148"/>
      <c r="QB102" s="148"/>
      <c r="QC102" s="148"/>
      <c r="QD102" s="148"/>
      <c r="QE102" s="148"/>
      <c r="QF102" s="148"/>
      <c r="QG102" s="148"/>
      <c r="QH102" s="148"/>
      <c r="QI102" s="148"/>
      <c r="QJ102" s="148"/>
      <c r="QK102" s="148"/>
      <c r="QL102" s="148"/>
      <c r="QM102" s="148"/>
      <c r="QN102" s="148"/>
      <c r="QO102" s="148"/>
      <c r="QP102" s="148"/>
      <c r="QQ102" s="148"/>
      <c r="QR102" s="148"/>
      <c r="QS102" s="148"/>
      <c r="QT102" s="148"/>
      <c r="QU102" s="148"/>
      <c r="QV102" s="148"/>
      <c r="QW102" s="148"/>
      <c r="QX102" s="148"/>
      <c r="QY102" s="148"/>
      <c r="QZ102" s="148"/>
      <c r="RA102" s="148"/>
      <c r="RB102" s="148"/>
      <c r="RC102" s="148"/>
      <c r="RD102" s="148"/>
      <c r="RE102" s="148"/>
      <c r="RF102" s="148"/>
      <c r="RG102" s="148"/>
      <c r="RH102" s="148"/>
      <c r="RI102" s="148"/>
      <c r="RJ102" s="148"/>
      <c r="RK102" s="148"/>
      <c r="RL102" s="148"/>
      <c r="RM102" s="148"/>
      <c r="RN102" s="148"/>
      <c r="RO102" s="148"/>
      <c r="RP102" s="148"/>
      <c r="RQ102" s="148"/>
      <c r="RR102" s="148"/>
      <c r="RS102" s="148"/>
      <c r="RT102" s="148"/>
      <c r="RU102" s="148"/>
      <c r="RV102" s="148"/>
      <c r="RW102" s="148"/>
      <c r="RX102" s="148"/>
      <c r="RY102" s="148"/>
      <c r="RZ102" s="148"/>
      <c r="SA102" s="148"/>
      <c r="SB102" s="148"/>
      <c r="SC102" s="148"/>
      <c r="SD102" s="148"/>
      <c r="SE102" s="148"/>
      <c r="SF102" s="148"/>
      <c r="SG102" s="148"/>
      <c r="SH102" s="148"/>
      <c r="SI102" s="148"/>
      <c r="SJ102" s="148"/>
      <c r="SK102" s="148"/>
      <c r="SL102" s="148"/>
      <c r="SM102" s="148"/>
      <c r="SN102" s="148"/>
      <c r="SO102" s="148"/>
      <c r="SP102" s="148"/>
      <c r="SQ102" s="148"/>
      <c r="SR102" s="148"/>
      <c r="SS102" s="148"/>
      <c r="ST102" s="148"/>
      <c r="SU102" s="148"/>
      <c r="SV102" s="148"/>
      <c r="SW102" s="148"/>
      <c r="SX102" s="148"/>
      <c r="SY102" s="148"/>
      <c r="SZ102" s="148"/>
      <c r="TA102" s="148"/>
      <c r="TB102" s="148"/>
      <c r="TC102" s="148"/>
      <c r="TD102" s="148"/>
      <c r="TE102" s="148"/>
      <c r="TF102" s="148"/>
      <c r="TG102" s="148"/>
      <c r="TH102" s="148"/>
      <c r="TI102" s="148"/>
      <c r="TJ102" s="148"/>
      <c r="TK102" s="148"/>
      <c r="TL102" s="148"/>
      <c r="TM102" s="148"/>
      <c r="TN102" s="148"/>
      <c r="TO102" s="148"/>
      <c r="TP102" s="148"/>
      <c r="TQ102" s="148"/>
      <c r="TR102" s="148"/>
      <c r="TS102" s="148"/>
      <c r="TT102" s="148"/>
      <c r="TU102" s="148"/>
      <c r="TV102" s="148"/>
      <c r="TW102" s="148"/>
      <c r="TX102" s="148"/>
      <c r="TY102" s="148"/>
      <c r="TZ102" s="148"/>
      <c r="UA102" s="148"/>
      <c r="UB102" s="148"/>
      <c r="UC102" s="148"/>
      <c r="UD102" s="148"/>
      <c r="UE102" s="148"/>
      <c r="UF102" s="148"/>
      <c r="UG102" s="148"/>
      <c r="UH102" s="148"/>
      <c r="UI102" s="148"/>
      <c r="UJ102" s="148"/>
      <c r="UK102" s="148"/>
      <c r="UL102" s="148"/>
      <c r="UM102" s="148"/>
      <c r="UN102" s="148"/>
      <c r="UO102" s="148"/>
      <c r="UP102" s="148"/>
      <c r="UQ102" s="148"/>
      <c r="UR102" s="148"/>
      <c r="US102" s="148"/>
      <c r="UT102" s="148"/>
      <c r="UU102" s="148"/>
      <c r="UV102" s="148"/>
      <c r="UW102" s="148"/>
      <c r="UX102" s="148"/>
      <c r="UY102" s="148"/>
      <c r="UZ102" s="148"/>
      <c r="VA102" s="148"/>
      <c r="VB102" s="148"/>
      <c r="VC102" s="148"/>
      <c r="VD102" s="148"/>
      <c r="VE102" s="148"/>
      <c r="VF102" s="148"/>
      <c r="VG102" s="148"/>
      <c r="VH102" s="148"/>
      <c r="VI102" s="148"/>
      <c r="VJ102" s="148"/>
      <c r="VK102" s="148"/>
      <c r="VL102" s="148"/>
      <c r="VM102" s="148"/>
      <c r="VN102" s="148"/>
      <c r="VO102" s="148"/>
      <c r="VP102" s="148"/>
      <c r="VQ102" s="148"/>
      <c r="VR102" s="148"/>
      <c r="VS102" s="148"/>
      <c r="VT102" s="148"/>
      <c r="VU102" s="148"/>
      <c r="VV102" s="148"/>
      <c r="VW102" s="148"/>
      <c r="VX102" s="148"/>
      <c r="VY102" s="148"/>
      <c r="VZ102" s="148"/>
      <c r="WA102" s="148"/>
      <c r="WB102" s="148"/>
      <c r="WC102" s="148"/>
      <c r="WD102" s="148"/>
      <c r="WE102" s="148"/>
      <c r="WF102" s="148"/>
      <c r="WG102" s="148"/>
      <c r="WH102" s="148"/>
      <c r="WI102" s="148"/>
      <c r="WJ102" s="148"/>
      <c r="WK102" s="148"/>
      <c r="WL102" s="148"/>
      <c r="WM102" s="148"/>
      <c r="WN102" s="148"/>
      <c r="WO102" s="148"/>
      <c r="WP102" s="148"/>
      <c r="WQ102" s="148"/>
      <c r="WR102" s="148"/>
      <c r="WS102" s="148"/>
      <c r="WT102" s="148"/>
      <c r="WU102" s="148"/>
      <c r="WV102" s="148"/>
      <c r="WW102" s="148"/>
      <c r="WX102" s="148"/>
      <c r="WY102" s="148"/>
      <c r="WZ102" s="148"/>
      <c r="XA102" s="148"/>
      <c r="XB102" s="148"/>
      <c r="XC102" s="148"/>
      <c r="XD102" s="148"/>
      <c r="XE102" s="148"/>
      <c r="XF102" s="148"/>
      <c r="XG102" s="148"/>
      <c r="XH102" s="148"/>
      <c r="XI102" s="148"/>
      <c r="XJ102" s="148"/>
      <c r="XK102" s="148"/>
      <c r="XL102" s="148"/>
      <c r="XM102" s="148"/>
      <c r="XN102" s="148"/>
      <c r="XO102" s="148"/>
      <c r="XP102" s="148"/>
      <c r="XQ102" s="148"/>
      <c r="XR102" s="148"/>
      <c r="XS102" s="148"/>
      <c r="XT102" s="148"/>
      <c r="XU102" s="148"/>
      <c r="XV102" s="148"/>
      <c r="XW102" s="148"/>
      <c r="XX102" s="148"/>
      <c r="XY102" s="148"/>
      <c r="XZ102" s="148"/>
      <c r="YA102" s="148"/>
      <c r="YB102" s="148"/>
      <c r="YC102" s="148"/>
      <c r="YD102" s="148"/>
      <c r="YE102" s="148"/>
      <c r="YF102" s="148"/>
      <c r="YG102" s="148"/>
      <c r="YH102" s="148"/>
      <c r="YI102" s="148"/>
    </row>
    <row r="103" spans="1:659" x14ac:dyDescent="0.25">
      <c r="A103" s="55" t="str">
        <f>IF(INFO_VEHICULES!H58="","",INFO_VEHICULES!H58)</f>
        <v/>
      </c>
      <c r="B103" s="55" t="str">
        <f>IF(INFO_VEHICULES!B58="","",INFO_VEHICULES!B58)</f>
        <v/>
      </c>
      <c r="C103" s="55" t="str">
        <f>IF(INFO_VEHICULES!C58="","",INFO_VEHICULES!C58)</f>
        <v/>
      </c>
      <c r="D103" s="55" t="str">
        <f>IF(INFO_VEHICULES!E58="","",INFO_VEHICULES!E58)</f>
        <v/>
      </c>
      <c r="E103" s="55" t="str">
        <f>IF(INFO_VEHICULES!C58="","",IF(INFO_VEHICULES!D58="","non rensiegner",INFO_VEHICULES!D58))</f>
        <v/>
      </c>
      <c r="F103" s="148"/>
      <c r="G103" s="148"/>
      <c r="H103" s="148"/>
      <c r="I103" s="148"/>
      <c r="J103" s="148"/>
      <c r="K103" s="148"/>
      <c r="L103" s="148"/>
      <c r="M103" s="148"/>
      <c r="N103" s="148"/>
      <c r="O103" s="148"/>
      <c r="P103" s="148"/>
      <c r="Q103" s="148"/>
      <c r="R103" s="148"/>
      <c r="S103" s="148"/>
      <c r="T103" s="148"/>
      <c r="U103" s="148"/>
      <c r="V103" s="148"/>
      <c r="W103" s="148"/>
      <c r="X103" s="148"/>
      <c r="Y103" s="148"/>
      <c r="Z103" s="148"/>
      <c r="AA103" s="148"/>
      <c r="AB103" s="148"/>
      <c r="AC103" s="148"/>
      <c r="AD103" s="148"/>
      <c r="AE103" s="148"/>
      <c r="AF103" s="148"/>
      <c r="AG103" s="148"/>
      <c r="AH103" s="148"/>
      <c r="AI103" s="148"/>
      <c r="AJ103" s="148"/>
      <c r="AK103" s="148"/>
      <c r="AL103" s="148"/>
      <c r="AM103" s="148"/>
      <c r="AN103" s="148"/>
      <c r="AO103" s="148"/>
      <c r="AP103" s="148"/>
      <c r="AQ103" s="148"/>
      <c r="AR103" s="148"/>
      <c r="AS103" s="148"/>
      <c r="AT103" s="148"/>
      <c r="AU103" s="148"/>
      <c r="AV103" s="148"/>
      <c r="AW103" s="148"/>
      <c r="AX103" s="148"/>
      <c r="AY103" s="148"/>
      <c r="AZ103" s="148"/>
      <c r="BA103" s="148"/>
      <c r="BB103" s="148"/>
      <c r="BC103" s="148"/>
      <c r="BD103" s="148"/>
      <c r="BE103" s="148"/>
      <c r="BF103" s="148"/>
      <c r="BG103" s="148"/>
      <c r="BH103" s="148"/>
      <c r="BI103" s="148"/>
      <c r="BJ103" s="148"/>
      <c r="BK103" s="148"/>
      <c r="BL103" s="148"/>
      <c r="BM103" s="148"/>
      <c r="BN103" s="148"/>
      <c r="BO103" s="148"/>
      <c r="BP103" s="148"/>
      <c r="BQ103" s="148"/>
      <c r="BR103" s="148"/>
      <c r="BS103" s="148"/>
      <c r="BT103" s="148"/>
      <c r="BU103" s="148"/>
      <c r="BV103" s="148"/>
      <c r="BW103" s="148"/>
      <c r="BX103" s="148"/>
      <c r="BY103" s="148"/>
      <c r="BZ103" s="148"/>
      <c r="CA103" s="148"/>
      <c r="CB103" s="148"/>
      <c r="CC103" s="148"/>
      <c r="CD103" s="148"/>
      <c r="CE103" s="148"/>
      <c r="CF103" s="148"/>
      <c r="CG103" s="148"/>
      <c r="CH103" s="148"/>
      <c r="CI103" s="148"/>
      <c r="CJ103" s="148"/>
      <c r="CK103" s="148"/>
      <c r="CL103" s="148"/>
      <c r="CM103" s="148"/>
      <c r="CN103" s="148"/>
      <c r="CO103" s="148"/>
      <c r="CP103" s="148"/>
      <c r="CQ103" s="148"/>
      <c r="CR103" s="148"/>
      <c r="CS103" s="148"/>
      <c r="CT103" s="148"/>
      <c r="CU103" s="148"/>
      <c r="CV103" s="148"/>
      <c r="CW103" s="148"/>
      <c r="CX103" s="148"/>
      <c r="CY103" s="148"/>
      <c r="CZ103" s="148"/>
      <c r="DA103" s="148"/>
      <c r="DB103" s="148"/>
      <c r="DC103" s="148"/>
      <c r="DD103" s="148"/>
      <c r="DE103" s="148"/>
      <c r="DF103" s="148"/>
      <c r="DG103" s="148"/>
      <c r="DH103" s="148"/>
      <c r="DI103" s="148"/>
      <c r="DJ103" s="148"/>
      <c r="DK103" s="148"/>
      <c r="DL103" s="148"/>
      <c r="DM103" s="148"/>
      <c r="DN103" s="148"/>
      <c r="DO103" s="148"/>
      <c r="DP103" s="148"/>
      <c r="DQ103" s="148"/>
      <c r="DR103" s="148"/>
      <c r="DS103" s="148"/>
      <c r="DT103" s="148"/>
      <c r="DU103" s="148"/>
      <c r="DV103" s="148"/>
      <c r="DW103" s="148"/>
      <c r="DX103" s="148"/>
      <c r="DY103" s="148"/>
      <c r="DZ103" s="148"/>
      <c r="EA103" s="148"/>
      <c r="EB103" s="148"/>
      <c r="EC103" s="148"/>
      <c r="ED103" s="148"/>
      <c r="EE103" s="148"/>
      <c r="EF103" s="148"/>
      <c r="EG103" s="148"/>
      <c r="EH103" s="148"/>
      <c r="EI103" s="148"/>
      <c r="EJ103" s="148"/>
      <c r="EK103" s="148"/>
      <c r="EL103" s="148"/>
      <c r="EM103" s="148"/>
      <c r="EN103" s="148"/>
      <c r="EO103" s="148"/>
      <c r="EP103" s="148"/>
      <c r="EQ103" s="148"/>
      <c r="ER103" s="148"/>
      <c r="ES103" s="148"/>
      <c r="ET103" s="148"/>
      <c r="EU103" s="148"/>
      <c r="EV103" s="148"/>
      <c r="EW103" s="148"/>
      <c r="EX103" s="148"/>
      <c r="EY103" s="148"/>
      <c r="EZ103" s="148"/>
      <c r="FA103" s="148"/>
      <c r="FB103" s="148"/>
      <c r="FC103" s="148"/>
      <c r="FD103" s="148"/>
      <c r="FE103" s="148"/>
      <c r="FF103" s="148"/>
      <c r="FG103" s="148"/>
      <c r="FH103" s="148"/>
      <c r="FI103" s="148"/>
      <c r="FJ103" s="148"/>
      <c r="FK103" s="148"/>
      <c r="FL103" s="148"/>
      <c r="FM103" s="148"/>
      <c r="FN103" s="148"/>
      <c r="FO103" s="148"/>
      <c r="FP103" s="148"/>
      <c r="FQ103" s="148"/>
      <c r="FR103" s="148"/>
      <c r="FS103" s="148"/>
      <c r="FT103" s="148"/>
      <c r="FU103" s="148"/>
      <c r="FV103" s="148"/>
      <c r="FW103" s="148"/>
      <c r="FX103" s="148"/>
      <c r="FY103" s="148"/>
      <c r="FZ103" s="148"/>
      <c r="GA103" s="148"/>
      <c r="GB103" s="148"/>
      <c r="GC103" s="148"/>
      <c r="GD103" s="148"/>
      <c r="GE103" s="148"/>
      <c r="GF103" s="148"/>
      <c r="GG103" s="148"/>
      <c r="GH103" s="148"/>
      <c r="GI103" s="148"/>
      <c r="GJ103" s="148"/>
      <c r="GK103" s="148"/>
      <c r="GL103" s="148"/>
      <c r="GM103" s="148"/>
      <c r="GN103" s="148"/>
      <c r="GO103" s="148"/>
      <c r="GP103" s="148"/>
      <c r="GQ103" s="148"/>
      <c r="GR103" s="148"/>
      <c r="GS103" s="148"/>
      <c r="GT103" s="148"/>
      <c r="GU103" s="148"/>
      <c r="GV103" s="148"/>
      <c r="GW103" s="148"/>
      <c r="GX103" s="148"/>
      <c r="GY103" s="148"/>
      <c r="GZ103" s="148"/>
      <c r="HA103" s="148"/>
      <c r="HB103" s="148"/>
      <c r="HC103" s="148"/>
      <c r="HD103" s="148"/>
      <c r="HE103" s="148"/>
      <c r="HF103" s="148"/>
      <c r="HG103" s="148"/>
      <c r="HH103" s="148"/>
      <c r="HI103" s="148"/>
      <c r="HJ103" s="148"/>
      <c r="HK103" s="148"/>
      <c r="HL103" s="148"/>
      <c r="HM103" s="148"/>
      <c r="HN103" s="148"/>
      <c r="HO103" s="148"/>
      <c r="HP103" s="148"/>
      <c r="HQ103" s="148"/>
      <c r="HR103" s="148"/>
      <c r="HS103" s="148"/>
      <c r="HT103" s="148"/>
      <c r="HU103" s="148"/>
      <c r="HV103" s="148"/>
      <c r="HW103" s="148"/>
      <c r="HX103" s="148"/>
      <c r="HY103" s="148"/>
      <c r="HZ103" s="148"/>
      <c r="IA103" s="148"/>
      <c r="IB103" s="148"/>
      <c r="IC103" s="148"/>
      <c r="ID103" s="148"/>
      <c r="IE103" s="148"/>
      <c r="IF103" s="148"/>
      <c r="IG103" s="148"/>
      <c r="IH103" s="148"/>
      <c r="II103" s="148"/>
      <c r="IJ103" s="148"/>
      <c r="IK103" s="148"/>
      <c r="IL103" s="148"/>
      <c r="IM103" s="148"/>
      <c r="IN103" s="148"/>
      <c r="IO103" s="148"/>
      <c r="IP103" s="148"/>
      <c r="IQ103" s="148"/>
      <c r="IR103" s="148"/>
      <c r="IS103" s="148"/>
      <c r="IT103" s="148"/>
      <c r="IU103" s="148"/>
      <c r="IV103" s="148"/>
      <c r="IW103" s="148"/>
      <c r="IX103" s="148"/>
      <c r="IY103" s="148"/>
      <c r="IZ103" s="148"/>
      <c r="JA103" s="148"/>
      <c r="JB103" s="148"/>
      <c r="JC103" s="148"/>
      <c r="JD103" s="148"/>
      <c r="JE103" s="148"/>
      <c r="JF103" s="148"/>
      <c r="JG103" s="148"/>
      <c r="JH103" s="148"/>
      <c r="JI103" s="148"/>
      <c r="JJ103" s="148"/>
      <c r="JK103" s="148"/>
      <c r="JL103" s="148"/>
      <c r="JM103" s="148"/>
      <c r="JN103" s="148"/>
      <c r="JO103" s="148"/>
      <c r="JP103" s="148"/>
      <c r="JQ103" s="148"/>
      <c r="JR103" s="148"/>
      <c r="JS103" s="148"/>
      <c r="JT103" s="148"/>
      <c r="JU103" s="148"/>
      <c r="JV103" s="148"/>
      <c r="JW103" s="148"/>
      <c r="JX103" s="148"/>
      <c r="JY103" s="148"/>
      <c r="JZ103" s="148"/>
      <c r="KA103" s="148"/>
      <c r="KB103" s="148"/>
      <c r="KC103" s="148"/>
      <c r="KD103" s="148"/>
      <c r="KE103" s="148"/>
      <c r="KF103" s="148"/>
      <c r="KG103" s="148"/>
      <c r="KH103" s="148"/>
      <c r="KI103" s="148"/>
      <c r="KJ103" s="148"/>
      <c r="KK103" s="148"/>
      <c r="KL103" s="148"/>
      <c r="KM103" s="148"/>
      <c r="KN103" s="148"/>
      <c r="KO103" s="148"/>
      <c r="KP103" s="148"/>
      <c r="KQ103" s="148"/>
      <c r="KR103" s="148"/>
      <c r="KS103" s="148"/>
      <c r="KT103" s="148"/>
      <c r="KU103" s="148"/>
      <c r="KV103" s="148"/>
      <c r="KW103" s="148"/>
      <c r="KX103" s="148"/>
      <c r="KY103" s="148"/>
      <c r="KZ103" s="148"/>
      <c r="LA103" s="148"/>
      <c r="LB103" s="148"/>
      <c r="LC103" s="148"/>
      <c r="LD103" s="148"/>
      <c r="LE103" s="148"/>
      <c r="LF103" s="148"/>
      <c r="LG103" s="148"/>
      <c r="LH103" s="148"/>
      <c r="LI103" s="148"/>
      <c r="LJ103" s="148"/>
      <c r="LK103" s="148"/>
      <c r="LL103" s="148"/>
      <c r="LM103" s="148"/>
      <c r="LN103" s="148"/>
      <c r="LO103" s="148"/>
      <c r="LP103" s="148"/>
      <c r="LQ103" s="148"/>
      <c r="LR103" s="148"/>
      <c r="LS103" s="148"/>
      <c r="LT103" s="148"/>
      <c r="LU103" s="148"/>
      <c r="LV103" s="148"/>
      <c r="LW103" s="148"/>
      <c r="LX103" s="148"/>
      <c r="LY103" s="148"/>
      <c r="LZ103" s="148"/>
      <c r="MA103" s="148"/>
      <c r="MB103" s="148"/>
      <c r="MC103" s="148"/>
      <c r="MD103" s="148"/>
      <c r="ME103" s="148"/>
      <c r="MF103" s="148"/>
      <c r="MG103" s="148"/>
      <c r="MH103" s="148"/>
      <c r="MI103" s="148"/>
      <c r="MJ103" s="148"/>
      <c r="MK103" s="148"/>
      <c r="ML103" s="148"/>
      <c r="MM103" s="148"/>
      <c r="MN103" s="148"/>
      <c r="MO103" s="148"/>
      <c r="MP103" s="148"/>
      <c r="MQ103" s="148"/>
      <c r="MR103" s="148"/>
      <c r="MS103" s="148"/>
      <c r="MT103" s="148"/>
      <c r="MU103" s="148"/>
      <c r="MV103" s="148"/>
      <c r="MW103" s="148"/>
      <c r="MX103" s="148"/>
      <c r="MY103" s="148"/>
      <c r="MZ103" s="148"/>
      <c r="NA103" s="148"/>
      <c r="NB103" s="148"/>
      <c r="NC103" s="148"/>
      <c r="ND103" s="148"/>
      <c r="NE103" s="148"/>
      <c r="NF103" s="148"/>
      <c r="NG103" s="148"/>
      <c r="NH103" s="148"/>
      <c r="NI103" s="148"/>
      <c r="NJ103" s="148"/>
      <c r="NK103" s="148"/>
      <c r="NL103" s="148"/>
      <c r="NM103" s="148"/>
      <c r="NN103" s="148"/>
      <c r="NO103" s="148"/>
      <c r="NP103" s="148"/>
      <c r="NQ103" s="148"/>
      <c r="NR103" s="148"/>
      <c r="NS103" s="148"/>
      <c r="NT103" s="148"/>
      <c r="NU103" s="148"/>
      <c r="NV103" s="148"/>
      <c r="NW103" s="148"/>
      <c r="NX103" s="148"/>
      <c r="NY103" s="148"/>
      <c r="NZ103" s="148"/>
      <c r="OA103" s="148"/>
      <c r="OB103" s="148"/>
      <c r="OC103" s="148"/>
      <c r="OD103" s="148"/>
      <c r="OE103" s="148"/>
      <c r="OF103" s="148"/>
      <c r="OG103" s="148"/>
      <c r="OH103" s="148"/>
      <c r="OI103" s="148"/>
      <c r="OJ103" s="148"/>
      <c r="OK103" s="148"/>
      <c r="OL103" s="148"/>
      <c r="OM103" s="148"/>
      <c r="ON103" s="148"/>
      <c r="OO103" s="148"/>
      <c r="OP103" s="148"/>
      <c r="OQ103" s="148"/>
      <c r="OR103" s="148"/>
      <c r="OS103" s="148"/>
      <c r="OT103" s="148"/>
      <c r="OU103" s="148"/>
      <c r="OV103" s="148"/>
      <c r="OW103" s="148"/>
      <c r="OX103" s="148"/>
      <c r="OY103" s="148"/>
      <c r="OZ103" s="148"/>
      <c r="PA103" s="148"/>
      <c r="PB103" s="148"/>
      <c r="PC103" s="148"/>
      <c r="PD103" s="148"/>
      <c r="PE103" s="148"/>
      <c r="PF103" s="148"/>
      <c r="PG103" s="148"/>
      <c r="PH103" s="148"/>
      <c r="PI103" s="148"/>
      <c r="PJ103" s="148"/>
      <c r="PK103" s="148"/>
      <c r="PL103" s="148"/>
      <c r="PM103" s="148"/>
      <c r="PN103" s="148"/>
      <c r="PO103" s="148"/>
      <c r="PP103" s="148"/>
      <c r="PQ103" s="148"/>
      <c r="PR103" s="148"/>
      <c r="PS103" s="148"/>
      <c r="PT103" s="148"/>
      <c r="PU103" s="148"/>
      <c r="PV103" s="148"/>
      <c r="PW103" s="148"/>
      <c r="PX103" s="148"/>
      <c r="PY103" s="148"/>
      <c r="PZ103" s="148"/>
      <c r="QA103" s="148"/>
      <c r="QB103" s="148"/>
      <c r="QC103" s="148"/>
      <c r="QD103" s="148"/>
      <c r="QE103" s="148"/>
      <c r="QF103" s="148"/>
      <c r="QG103" s="148"/>
      <c r="QH103" s="148"/>
      <c r="QI103" s="148"/>
      <c r="QJ103" s="148"/>
      <c r="QK103" s="148"/>
      <c r="QL103" s="148"/>
      <c r="QM103" s="148"/>
      <c r="QN103" s="148"/>
      <c r="QO103" s="148"/>
      <c r="QP103" s="148"/>
      <c r="QQ103" s="148"/>
      <c r="QR103" s="148"/>
      <c r="QS103" s="148"/>
      <c r="QT103" s="148"/>
      <c r="QU103" s="148"/>
      <c r="QV103" s="148"/>
      <c r="QW103" s="148"/>
      <c r="QX103" s="148"/>
      <c r="QY103" s="148"/>
      <c r="QZ103" s="148"/>
      <c r="RA103" s="148"/>
      <c r="RB103" s="148"/>
      <c r="RC103" s="148"/>
      <c r="RD103" s="148"/>
      <c r="RE103" s="148"/>
      <c r="RF103" s="148"/>
      <c r="RG103" s="148"/>
      <c r="RH103" s="148"/>
      <c r="RI103" s="148"/>
      <c r="RJ103" s="148"/>
      <c r="RK103" s="148"/>
      <c r="RL103" s="148"/>
      <c r="RM103" s="148"/>
      <c r="RN103" s="148"/>
      <c r="RO103" s="148"/>
      <c r="RP103" s="148"/>
      <c r="RQ103" s="148"/>
      <c r="RR103" s="148"/>
      <c r="RS103" s="148"/>
      <c r="RT103" s="148"/>
      <c r="RU103" s="148"/>
      <c r="RV103" s="148"/>
      <c r="RW103" s="148"/>
      <c r="RX103" s="148"/>
      <c r="RY103" s="148"/>
      <c r="RZ103" s="148"/>
      <c r="SA103" s="148"/>
      <c r="SB103" s="148"/>
      <c r="SC103" s="148"/>
      <c r="SD103" s="148"/>
      <c r="SE103" s="148"/>
      <c r="SF103" s="148"/>
      <c r="SG103" s="148"/>
      <c r="SH103" s="148"/>
      <c r="SI103" s="148"/>
      <c r="SJ103" s="148"/>
      <c r="SK103" s="148"/>
      <c r="SL103" s="148"/>
      <c r="SM103" s="148"/>
      <c r="SN103" s="148"/>
      <c r="SO103" s="148"/>
      <c r="SP103" s="148"/>
      <c r="SQ103" s="148"/>
      <c r="SR103" s="148"/>
      <c r="SS103" s="148"/>
      <c r="ST103" s="148"/>
      <c r="SU103" s="148"/>
      <c r="SV103" s="148"/>
      <c r="SW103" s="148"/>
      <c r="SX103" s="148"/>
      <c r="SY103" s="148"/>
      <c r="SZ103" s="148"/>
      <c r="TA103" s="148"/>
      <c r="TB103" s="148"/>
      <c r="TC103" s="148"/>
      <c r="TD103" s="148"/>
      <c r="TE103" s="148"/>
      <c r="TF103" s="148"/>
      <c r="TG103" s="148"/>
      <c r="TH103" s="148"/>
      <c r="TI103" s="148"/>
      <c r="TJ103" s="148"/>
      <c r="TK103" s="148"/>
      <c r="TL103" s="148"/>
      <c r="TM103" s="148"/>
      <c r="TN103" s="148"/>
      <c r="TO103" s="148"/>
      <c r="TP103" s="148"/>
      <c r="TQ103" s="148"/>
      <c r="TR103" s="148"/>
      <c r="TS103" s="148"/>
      <c r="TT103" s="148"/>
      <c r="TU103" s="148"/>
      <c r="TV103" s="148"/>
      <c r="TW103" s="148"/>
      <c r="TX103" s="148"/>
      <c r="TY103" s="148"/>
      <c r="TZ103" s="148"/>
      <c r="UA103" s="148"/>
      <c r="UB103" s="148"/>
      <c r="UC103" s="148"/>
      <c r="UD103" s="148"/>
      <c r="UE103" s="148"/>
      <c r="UF103" s="148"/>
      <c r="UG103" s="148"/>
      <c r="UH103" s="148"/>
      <c r="UI103" s="148"/>
      <c r="UJ103" s="148"/>
      <c r="UK103" s="148"/>
      <c r="UL103" s="148"/>
      <c r="UM103" s="148"/>
      <c r="UN103" s="148"/>
      <c r="UO103" s="148"/>
      <c r="UP103" s="148"/>
      <c r="UQ103" s="148"/>
      <c r="UR103" s="148"/>
      <c r="US103" s="148"/>
      <c r="UT103" s="148"/>
      <c r="UU103" s="148"/>
      <c r="UV103" s="148"/>
      <c r="UW103" s="148"/>
      <c r="UX103" s="148"/>
      <c r="UY103" s="148"/>
      <c r="UZ103" s="148"/>
      <c r="VA103" s="148"/>
      <c r="VB103" s="148"/>
      <c r="VC103" s="148"/>
      <c r="VD103" s="148"/>
      <c r="VE103" s="148"/>
      <c r="VF103" s="148"/>
      <c r="VG103" s="148"/>
      <c r="VH103" s="148"/>
      <c r="VI103" s="148"/>
      <c r="VJ103" s="148"/>
      <c r="VK103" s="148"/>
      <c r="VL103" s="148"/>
      <c r="VM103" s="148"/>
      <c r="VN103" s="148"/>
      <c r="VO103" s="148"/>
      <c r="VP103" s="148"/>
      <c r="VQ103" s="148"/>
      <c r="VR103" s="148"/>
      <c r="VS103" s="148"/>
      <c r="VT103" s="148"/>
      <c r="VU103" s="148"/>
      <c r="VV103" s="148"/>
      <c r="VW103" s="148"/>
      <c r="VX103" s="148"/>
      <c r="VY103" s="148"/>
      <c r="VZ103" s="148"/>
      <c r="WA103" s="148"/>
      <c r="WB103" s="148"/>
      <c r="WC103" s="148"/>
      <c r="WD103" s="148"/>
      <c r="WE103" s="148"/>
      <c r="WF103" s="148"/>
      <c r="WG103" s="148"/>
      <c r="WH103" s="148"/>
      <c r="WI103" s="148"/>
      <c r="WJ103" s="148"/>
      <c r="WK103" s="148"/>
      <c r="WL103" s="148"/>
      <c r="WM103" s="148"/>
      <c r="WN103" s="148"/>
      <c r="WO103" s="148"/>
      <c r="WP103" s="148"/>
      <c r="WQ103" s="148"/>
      <c r="WR103" s="148"/>
      <c r="WS103" s="148"/>
      <c r="WT103" s="148"/>
      <c r="WU103" s="148"/>
      <c r="WV103" s="148"/>
      <c r="WW103" s="148"/>
      <c r="WX103" s="148"/>
      <c r="WY103" s="148"/>
      <c r="WZ103" s="148"/>
      <c r="XA103" s="148"/>
      <c r="XB103" s="148"/>
      <c r="XC103" s="148"/>
      <c r="XD103" s="148"/>
      <c r="XE103" s="148"/>
      <c r="XF103" s="148"/>
      <c r="XG103" s="148"/>
      <c r="XH103" s="148"/>
      <c r="XI103" s="148"/>
      <c r="XJ103" s="148"/>
      <c r="XK103" s="148"/>
      <c r="XL103" s="148"/>
      <c r="XM103" s="148"/>
      <c r="XN103" s="148"/>
      <c r="XO103" s="148"/>
      <c r="XP103" s="148"/>
      <c r="XQ103" s="148"/>
      <c r="XR103" s="148"/>
      <c r="XS103" s="148"/>
      <c r="XT103" s="148"/>
      <c r="XU103" s="148"/>
      <c r="XV103" s="148"/>
      <c r="XW103" s="148"/>
      <c r="XX103" s="148"/>
      <c r="XY103" s="148"/>
      <c r="XZ103" s="148"/>
      <c r="YA103" s="148"/>
      <c r="YB103" s="148"/>
      <c r="YC103" s="148"/>
      <c r="YD103" s="148"/>
      <c r="YE103" s="148"/>
      <c r="YF103" s="148"/>
      <c r="YG103" s="148"/>
      <c r="YH103" s="148"/>
      <c r="YI103" s="148"/>
    </row>
    <row r="104" spans="1:659" x14ac:dyDescent="0.25">
      <c r="A104" s="55" t="str">
        <f>IF(INFO_VEHICULES!H59="","",INFO_VEHICULES!H59)</f>
        <v/>
      </c>
      <c r="B104" s="55" t="str">
        <f>IF(INFO_VEHICULES!B59="","",INFO_VEHICULES!B59)</f>
        <v/>
      </c>
      <c r="C104" s="55" t="str">
        <f>IF(INFO_VEHICULES!C59="","",INFO_VEHICULES!C59)</f>
        <v/>
      </c>
      <c r="D104" s="55" t="str">
        <f>IF(INFO_VEHICULES!E59="","",INFO_VEHICULES!E59)</f>
        <v/>
      </c>
      <c r="E104" s="55" t="str">
        <f>IF(INFO_VEHICULES!C59="","",IF(INFO_VEHICULES!D59="","non rensiegner",INFO_VEHICULES!D59))</f>
        <v/>
      </c>
      <c r="F104" s="148"/>
      <c r="G104" s="148"/>
      <c r="H104" s="148"/>
      <c r="I104" s="148"/>
      <c r="J104" s="148"/>
      <c r="K104" s="148"/>
      <c r="L104" s="148"/>
      <c r="M104" s="148"/>
      <c r="N104" s="148"/>
      <c r="O104" s="148"/>
      <c r="P104" s="148"/>
      <c r="Q104" s="148"/>
      <c r="R104" s="148"/>
      <c r="S104" s="148"/>
      <c r="T104" s="148"/>
      <c r="U104" s="148"/>
      <c r="V104" s="148"/>
      <c r="W104" s="148"/>
      <c r="X104" s="148"/>
      <c r="Y104" s="148"/>
      <c r="Z104" s="148"/>
      <c r="AA104" s="148"/>
      <c r="AB104" s="148"/>
      <c r="AC104" s="148"/>
      <c r="AD104" s="148"/>
      <c r="AE104" s="148"/>
      <c r="AF104" s="148"/>
      <c r="AG104" s="148"/>
      <c r="AH104" s="148"/>
      <c r="AI104" s="148"/>
      <c r="AJ104" s="148"/>
      <c r="AK104" s="148"/>
      <c r="AL104" s="148"/>
      <c r="AM104" s="148"/>
      <c r="AN104" s="148"/>
      <c r="AO104" s="148"/>
      <c r="AP104" s="148"/>
      <c r="AQ104" s="148"/>
      <c r="AR104" s="148"/>
      <c r="AS104" s="148"/>
      <c r="AT104" s="148"/>
      <c r="AU104" s="148"/>
      <c r="AV104" s="148"/>
      <c r="AW104" s="148"/>
      <c r="AX104" s="148"/>
      <c r="AY104" s="148"/>
      <c r="AZ104" s="148"/>
      <c r="BA104" s="148"/>
      <c r="BB104" s="148"/>
      <c r="BC104" s="148"/>
      <c r="BD104" s="148"/>
      <c r="BE104" s="148"/>
      <c r="BF104" s="148"/>
      <c r="BG104" s="148"/>
      <c r="BH104" s="148"/>
      <c r="BI104" s="148"/>
      <c r="BJ104" s="148"/>
      <c r="BK104" s="148"/>
      <c r="BL104" s="148"/>
      <c r="BM104" s="148"/>
      <c r="BN104" s="148"/>
      <c r="BO104" s="148"/>
      <c r="BP104" s="148"/>
      <c r="BQ104" s="148"/>
      <c r="BR104" s="148"/>
      <c r="BS104" s="148"/>
      <c r="BT104" s="148"/>
      <c r="BU104" s="148"/>
      <c r="BV104" s="148"/>
      <c r="BW104" s="148"/>
      <c r="BX104" s="148"/>
      <c r="BY104" s="148"/>
      <c r="BZ104" s="148"/>
      <c r="CA104" s="148"/>
      <c r="CB104" s="148"/>
      <c r="CC104" s="148"/>
      <c r="CD104" s="148"/>
      <c r="CE104" s="148"/>
      <c r="CF104" s="148"/>
      <c r="CG104" s="148"/>
      <c r="CH104" s="148"/>
      <c r="CI104" s="148"/>
      <c r="CJ104" s="148"/>
      <c r="CK104" s="148"/>
      <c r="CL104" s="148"/>
      <c r="CM104" s="148"/>
      <c r="CN104" s="148"/>
      <c r="CO104" s="148"/>
      <c r="CP104" s="148"/>
      <c r="CQ104" s="148"/>
      <c r="CR104" s="148"/>
      <c r="CS104" s="148"/>
      <c r="CT104" s="148"/>
      <c r="CU104" s="148"/>
      <c r="CV104" s="148"/>
      <c r="CW104" s="148"/>
      <c r="CX104" s="148"/>
      <c r="CY104" s="148"/>
      <c r="CZ104" s="148"/>
      <c r="DA104" s="148"/>
      <c r="DB104" s="148"/>
      <c r="DC104" s="148"/>
      <c r="DD104" s="148"/>
      <c r="DE104" s="148"/>
      <c r="DF104" s="148"/>
      <c r="DG104" s="148"/>
      <c r="DH104" s="148"/>
      <c r="DI104" s="148"/>
      <c r="DJ104" s="148"/>
      <c r="DK104" s="148"/>
      <c r="DL104" s="148"/>
      <c r="DM104" s="148"/>
      <c r="DN104" s="148"/>
      <c r="DO104" s="148"/>
      <c r="DP104" s="148"/>
      <c r="DQ104" s="148"/>
      <c r="DR104" s="148"/>
      <c r="DS104" s="148"/>
      <c r="DT104" s="148"/>
      <c r="DU104" s="148"/>
      <c r="DV104" s="148"/>
      <c r="DW104" s="148"/>
      <c r="DX104" s="148"/>
      <c r="DY104" s="148"/>
      <c r="DZ104" s="148"/>
      <c r="EA104" s="148"/>
      <c r="EB104" s="148"/>
      <c r="EC104" s="148"/>
      <c r="ED104" s="148"/>
      <c r="EE104" s="148"/>
      <c r="EF104" s="148"/>
      <c r="EG104" s="148"/>
      <c r="EH104" s="148"/>
      <c r="EI104" s="148"/>
      <c r="EJ104" s="148"/>
      <c r="EK104" s="148"/>
      <c r="EL104" s="148"/>
      <c r="EM104" s="148"/>
      <c r="EN104" s="148"/>
      <c r="EO104" s="148"/>
      <c r="EP104" s="148"/>
      <c r="EQ104" s="148"/>
      <c r="ER104" s="148"/>
      <c r="ES104" s="148"/>
      <c r="ET104" s="148"/>
      <c r="EU104" s="148"/>
      <c r="EV104" s="148"/>
      <c r="EW104" s="148"/>
      <c r="EX104" s="148"/>
      <c r="EY104" s="148"/>
      <c r="EZ104" s="148"/>
      <c r="FA104" s="148"/>
      <c r="FB104" s="148"/>
      <c r="FC104" s="148"/>
      <c r="FD104" s="148"/>
      <c r="FE104" s="148"/>
      <c r="FF104" s="148"/>
      <c r="FG104" s="148"/>
      <c r="FH104" s="148"/>
      <c r="FI104" s="148"/>
      <c r="FJ104" s="148"/>
      <c r="FK104" s="148"/>
      <c r="FL104" s="148"/>
      <c r="FM104" s="148"/>
      <c r="FN104" s="148"/>
      <c r="FO104" s="148"/>
      <c r="FP104" s="148"/>
      <c r="FQ104" s="148"/>
      <c r="FR104" s="148"/>
      <c r="FS104" s="148"/>
      <c r="FT104" s="148"/>
      <c r="FU104" s="148"/>
      <c r="FV104" s="148"/>
      <c r="FW104" s="148"/>
      <c r="FX104" s="148"/>
      <c r="FY104" s="148"/>
      <c r="FZ104" s="148"/>
      <c r="GA104" s="148"/>
      <c r="GB104" s="148"/>
      <c r="GC104" s="148"/>
      <c r="GD104" s="148"/>
      <c r="GE104" s="148"/>
      <c r="GF104" s="148"/>
      <c r="GG104" s="148"/>
      <c r="GH104" s="148"/>
      <c r="GI104" s="148"/>
      <c r="GJ104" s="148"/>
      <c r="GK104" s="148"/>
      <c r="GL104" s="148"/>
      <c r="GM104" s="148"/>
      <c r="GN104" s="148"/>
      <c r="GO104" s="148"/>
      <c r="GP104" s="148"/>
      <c r="GQ104" s="148"/>
      <c r="GR104" s="148"/>
      <c r="GS104" s="148"/>
      <c r="GT104" s="148"/>
      <c r="GU104" s="148"/>
      <c r="GV104" s="148"/>
      <c r="GW104" s="148"/>
      <c r="GX104" s="148"/>
      <c r="GY104" s="148"/>
      <c r="GZ104" s="148"/>
      <c r="HA104" s="148"/>
      <c r="HB104" s="148"/>
      <c r="HC104" s="148"/>
      <c r="HD104" s="148"/>
      <c r="HE104" s="148"/>
      <c r="HF104" s="148"/>
      <c r="HG104" s="148"/>
      <c r="HH104" s="148"/>
      <c r="HI104" s="148"/>
      <c r="HJ104" s="148"/>
      <c r="HK104" s="148"/>
      <c r="HL104" s="148"/>
      <c r="HM104" s="148"/>
      <c r="HN104" s="148"/>
      <c r="HO104" s="148"/>
      <c r="HP104" s="148"/>
      <c r="HQ104" s="148"/>
      <c r="HR104" s="148"/>
      <c r="HS104" s="148"/>
      <c r="HT104" s="148"/>
      <c r="HU104" s="148"/>
      <c r="HV104" s="148"/>
      <c r="HW104" s="148"/>
      <c r="HX104" s="148"/>
      <c r="HY104" s="148"/>
      <c r="HZ104" s="148"/>
      <c r="IA104" s="148"/>
      <c r="IB104" s="148"/>
      <c r="IC104" s="148"/>
      <c r="ID104" s="148"/>
      <c r="IE104" s="148"/>
      <c r="IF104" s="148"/>
      <c r="IG104" s="148"/>
      <c r="IH104" s="148"/>
      <c r="II104" s="148"/>
      <c r="IJ104" s="148"/>
      <c r="IK104" s="148"/>
      <c r="IL104" s="148"/>
      <c r="IM104" s="148"/>
      <c r="IN104" s="148"/>
      <c r="IO104" s="148"/>
      <c r="IP104" s="148"/>
      <c r="IQ104" s="148"/>
      <c r="IR104" s="148"/>
      <c r="IS104" s="148"/>
      <c r="IT104" s="148"/>
      <c r="IU104" s="148"/>
      <c r="IV104" s="148"/>
      <c r="IW104" s="148"/>
      <c r="IX104" s="148"/>
      <c r="IY104" s="148"/>
      <c r="IZ104" s="148"/>
      <c r="JA104" s="148"/>
      <c r="JB104" s="148"/>
      <c r="JC104" s="148"/>
      <c r="JD104" s="148"/>
      <c r="JE104" s="148"/>
      <c r="JF104" s="148"/>
      <c r="JG104" s="148"/>
      <c r="JH104" s="148"/>
      <c r="JI104" s="148"/>
      <c r="JJ104" s="148"/>
      <c r="JK104" s="148"/>
      <c r="JL104" s="148"/>
      <c r="JM104" s="148"/>
      <c r="JN104" s="148"/>
      <c r="JO104" s="148"/>
      <c r="JP104" s="148"/>
      <c r="JQ104" s="148"/>
      <c r="JR104" s="148"/>
      <c r="JS104" s="148"/>
      <c r="JT104" s="148"/>
      <c r="JU104" s="148"/>
      <c r="JV104" s="148"/>
      <c r="JW104" s="148"/>
      <c r="JX104" s="148"/>
      <c r="JY104" s="148"/>
      <c r="JZ104" s="148"/>
      <c r="KA104" s="148"/>
      <c r="KB104" s="148"/>
      <c r="KC104" s="148"/>
      <c r="KD104" s="148"/>
      <c r="KE104" s="148"/>
      <c r="KF104" s="148"/>
      <c r="KG104" s="148"/>
      <c r="KH104" s="148"/>
      <c r="KI104" s="148"/>
      <c r="KJ104" s="148"/>
      <c r="KK104" s="148"/>
      <c r="KL104" s="148"/>
      <c r="KM104" s="148"/>
      <c r="KN104" s="148"/>
      <c r="KO104" s="148"/>
      <c r="KP104" s="148"/>
      <c r="KQ104" s="148"/>
      <c r="KR104" s="148"/>
      <c r="KS104" s="148"/>
      <c r="KT104" s="148"/>
      <c r="KU104" s="148"/>
      <c r="KV104" s="148"/>
      <c r="KW104" s="148"/>
      <c r="KX104" s="148"/>
      <c r="KY104" s="148"/>
      <c r="KZ104" s="148"/>
      <c r="LA104" s="148"/>
      <c r="LB104" s="148"/>
      <c r="LC104" s="148"/>
      <c r="LD104" s="148"/>
      <c r="LE104" s="148"/>
      <c r="LF104" s="148"/>
      <c r="LG104" s="148"/>
      <c r="LH104" s="148"/>
      <c r="LI104" s="148"/>
      <c r="LJ104" s="148"/>
      <c r="LK104" s="148"/>
      <c r="LL104" s="148"/>
      <c r="LM104" s="148"/>
      <c r="LN104" s="148"/>
      <c r="LO104" s="148"/>
      <c r="LP104" s="148"/>
      <c r="LQ104" s="148"/>
      <c r="LR104" s="148"/>
      <c r="LS104" s="148"/>
      <c r="LT104" s="148"/>
      <c r="LU104" s="148"/>
      <c r="LV104" s="148"/>
      <c r="LW104" s="148"/>
      <c r="LX104" s="148"/>
      <c r="LY104" s="148"/>
      <c r="LZ104" s="148"/>
      <c r="MA104" s="148"/>
      <c r="MB104" s="148"/>
      <c r="MC104" s="148"/>
      <c r="MD104" s="148"/>
      <c r="ME104" s="148"/>
      <c r="MF104" s="148"/>
      <c r="MG104" s="148"/>
      <c r="MH104" s="148"/>
      <c r="MI104" s="148"/>
      <c r="MJ104" s="148"/>
      <c r="MK104" s="148"/>
      <c r="ML104" s="148"/>
      <c r="MM104" s="148"/>
      <c r="MN104" s="148"/>
      <c r="MO104" s="148"/>
      <c r="MP104" s="148"/>
      <c r="MQ104" s="148"/>
      <c r="MR104" s="148"/>
      <c r="MS104" s="148"/>
      <c r="MT104" s="148"/>
      <c r="MU104" s="148"/>
      <c r="MV104" s="148"/>
      <c r="MW104" s="148"/>
      <c r="MX104" s="148"/>
      <c r="MY104" s="148"/>
      <c r="MZ104" s="148"/>
      <c r="NA104" s="148"/>
      <c r="NB104" s="148"/>
      <c r="NC104" s="148"/>
      <c r="ND104" s="148"/>
      <c r="NE104" s="148"/>
      <c r="NF104" s="148"/>
      <c r="NG104" s="148"/>
      <c r="NH104" s="148"/>
      <c r="NI104" s="148"/>
      <c r="NJ104" s="148"/>
      <c r="NK104" s="148"/>
      <c r="NL104" s="148"/>
      <c r="NM104" s="148"/>
      <c r="NN104" s="148"/>
      <c r="NO104" s="148"/>
      <c r="NP104" s="148"/>
      <c r="NQ104" s="148"/>
      <c r="NR104" s="148"/>
      <c r="NS104" s="148"/>
      <c r="NT104" s="148"/>
      <c r="NU104" s="148"/>
      <c r="NV104" s="148"/>
      <c r="NW104" s="148"/>
      <c r="NX104" s="148"/>
      <c r="NY104" s="148"/>
      <c r="NZ104" s="148"/>
      <c r="OA104" s="148"/>
      <c r="OB104" s="148"/>
      <c r="OC104" s="148"/>
      <c r="OD104" s="148"/>
      <c r="OE104" s="148"/>
      <c r="OF104" s="148"/>
      <c r="OG104" s="148"/>
      <c r="OH104" s="148"/>
      <c r="OI104" s="148"/>
      <c r="OJ104" s="148"/>
      <c r="OK104" s="148"/>
      <c r="OL104" s="148"/>
      <c r="OM104" s="148"/>
      <c r="ON104" s="148"/>
      <c r="OO104" s="148"/>
      <c r="OP104" s="148"/>
      <c r="OQ104" s="148"/>
      <c r="OR104" s="148"/>
      <c r="OS104" s="148"/>
      <c r="OT104" s="148"/>
      <c r="OU104" s="148"/>
      <c r="OV104" s="148"/>
      <c r="OW104" s="148"/>
      <c r="OX104" s="148"/>
      <c r="OY104" s="148"/>
      <c r="OZ104" s="148"/>
      <c r="PA104" s="148"/>
      <c r="PB104" s="148"/>
      <c r="PC104" s="148"/>
      <c r="PD104" s="148"/>
      <c r="PE104" s="148"/>
      <c r="PF104" s="148"/>
      <c r="PG104" s="148"/>
      <c r="PH104" s="148"/>
      <c r="PI104" s="148"/>
      <c r="PJ104" s="148"/>
      <c r="PK104" s="148"/>
      <c r="PL104" s="148"/>
      <c r="PM104" s="148"/>
      <c r="PN104" s="148"/>
      <c r="PO104" s="148"/>
      <c r="PP104" s="148"/>
      <c r="PQ104" s="148"/>
      <c r="PR104" s="148"/>
      <c r="PS104" s="148"/>
      <c r="PT104" s="148"/>
      <c r="PU104" s="148"/>
      <c r="PV104" s="148"/>
      <c r="PW104" s="148"/>
      <c r="PX104" s="148"/>
      <c r="PY104" s="148"/>
      <c r="PZ104" s="148"/>
      <c r="QA104" s="148"/>
      <c r="QB104" s="148"/>
      <c r="QC104" s="148"/>
      <c r="QD104" s="148"/>
      <c r="QE104" s="148"/>
      <c r="QF104" s="148"/>
      <c r="QG104" s="148"/>
      <c r="QH104" s="148"/>
      <c r="QI104" s="148"/>
      <c r="QJ104" s="148"/>
      <c r="QK104" s="148"/>
      <c r="QL104" s="148"/>
      <c r="QM104" s="148"/>
      <c r="QN104" s="148"/>
      <c r="QO104" s="148"/>
      <c r="QP104" s="148"/>
      <c r="QQ104" s="148"/>
      <c r="QR104" s="148"/>
      <c r="QS104" s="148"/>
      <c r="QT104" s="148"/>
      <c r="QU104" s="148"/>
      <c r="QV104" s="148"/>
      <c r="QW104" s="148"/>
      <c r="QX104" s="148"/>
      <c r="QY104" s="148"/>
      <c r="QZ104" s="148"/>
      <c r="RA104" s="148"/>
      <c r="RB104" s="148"/>
      <c r="RC104" s="148"/>
      <c r="RD104" s="148"/>
      <c r="RE104" s="148"/>
      <c r="RF104" s="148"/>
      <c r="RG104" s="148"/>
      <c r="RH104" s="148"/>
      <c r="RI104" s="148"/>
      <c r="RJ104" s="148"/>
      <c r="RK104" s="148"/>
      <c r="RL104" s="148"/>
      <c r="RM104" s="148"/>
      <c r="RN104" s="148"/>
      <c r="RO104" s="148"/>
      <c r="RP104" s="148"/>
      <c r="RQ104" s="148"/>
      <c r="RR104" s="148"/>
      <c r="RS104" s="148"/>
      <c r="RT104" s="148"/>
      <c r="RU104" s="148"/>
      <c r="RV104" s="148"/>
      <c r="RW104" s="148"/>
      <c r="RX104" s="148"/>
      <c r="RY104" s="148"/>
      <c r="RZ104" s="148"/>
      <c r="SA104" s="148"/>
      <c r="SB104" s="148"/>
      <c r="SC104" s="148"/>
      <c r="SD104" s="148"/>
      <c r="SE104" s="148"/>
      <c r="SF104" s="148"/>
      <c r="SG104" s="148"/>
      <c r="SH104" s="148"/>
      <c r="SI104" s="148"/>
      <c r="SJ104" s="148"/>
      <c r="SK104" s="148"/>
      <c r="SL104" s="148"/>
      <c r="SM104" s="148"/>
      <c r="SN104" s="148"/>
      <c r="SO104" s="148"/>
      <c r="SP104" s="148"/>
      <c r="SQ104" s="148"/>
      <c r="SR104" s="148"/>
      <c r="SS104" s="148"/>
      <c r="ST104" s="148"/>
      <c r="SU104" s="148"/>
      <c r="SV104" s="148"/>
      <c r="SW104" s="148"/>
      <c r="SX104" s="148"/>
      <c r="SY104" s="148"/>
      <c r="SZ104" s="148"/>
      <c r="TA104" s="148"/>
      <c r="TB104" s="148"/>
      <c r="TC104" s="148"/>
      <c r="TD104" s="148"/>
      <c r="TE104" s="148"/>
      <c r="TF104" s="148"/>
      <c r="TG104" s="148"/>
      <c r="TH104" s="148"/>
      <c r="TI104" s="148"/>
      <c r="TJ104" s="148"/>
      <c r="TK104" s="148"/>
      <c r="TL104" s="148"/>
      <c r="TM104" s="148"/>
      <c r="TN104" s="148"/>
      <c r="TO104" s="148"/>
      <c r="TP104" s="148"/>
      <c r="TQ104" s="148"/>
      <c r="TR104" s="148"/>
      <c r="TS104" s="148"/>
      <c r="TT104" s="148"/>
      <c r="TU104" s="148"/>
      <c r="TV104" s="148"/>
      <c r="TW104" s="148"/>
      <c r="TX104" s="148"/>
      <c r="TY104" s="148"/>
      <c r="TZ104" s="148"/>
      <c r="UA104" s="148"/>
      <c r="UB104" s="148"/>
      <c r="UC104" s="148"/>
      <c r="UD104" s="148"/>
      <c r="UE104" s="148"/>
      <c r="UF104" s="148"/>
      <c r="UG104" s="148"/>
      <c r="UH104" s="148"/>
      <c r="UI104" s="148"/>
      <c r="UJ104" s="148"/>
      <c r="UK104" s="148"/>
      <c r="UL104" s="148"/>
      <c r="UM104" s="148"/>
      <c r="UN104" s="148"/>
      <c r="UO104" s="148"/>
      <c r="UP104" s="148"/>
      <c r="UQ104" s="148"/>
      <c r="UR104" s="148"/>
      <c r="US104" s="148"/>
      <c r="UT104" s="148"/>
      <c r="UU104" s="148"/>
      <c r="UV104" s="148"/>
      <c r="UW104" s="148"/>
      <c r="UX104" s="148"/>
      <c r="UY104" s="148"/>
      <c r="UZ104" s="148"/>
      <c r="VA104" s="148"/>
      <c r="VB104" s="148"/>
      <c r="VC104" s="148"/>
      <c r="VD104" s="148"/>
      <c r="VE104" s="148"/>
      <c r="VF104" s="148"/>
      <c r="VG104" s="148"/>
      <c r="VH104" s="148"/>
      <c r="VI104" s="148"/>
      <c r="VJ104" s="148"/>
      <c r="VK104" s="148"/>
      <c r="VL104" s="148"/>
      <c r="VM104" s="148"/>
      <c r="VN104" s="148"/>
      <c r="VO104" s="148"/>
      <c r="VP104" s="148"/>
      <c r="VQ104" s="148"/>
      <c r="VR104" s="148"/>
      <c r="VS104" s="148"/>
      <c r="VT104" s="148"/>
      <c r="VU104" s="148"/>
      <c r="VV104" s="148"/>
      <c r="VW104" s="148"/>
      <c r="VX104" s="148"/>
      <c r="VY104" s="148"/>
      <c r="VZ104" s="148"/>
      <c r="WA104" s="148"/>
      <c r="WB104" s="148"/>
      <c r="WC104" s="148"/>
      <c r="WD104" s="148"/>
      <c r="WE104" s="148"/>
      <c r="WF104" s="148"/>
      <c r="WG104" s="148"/>
      <c r="WH104" s="148"/>
      <c r="WI104" s="148"/>
      <c r="WJ104" s="148"/>
      <c r="WK104" s="148"/>
      <c r="WL104" s="148"/>
      <c r="WM104" s="148"/>
      <c r="WN104" s="148"/>
      <c r="WO104" s="148"/>
      <c r="WP104" s="148"/>
      <c r="WQ104" s="148"/>
      <c r="WR104" s="148"/>
      <c r="WS104" s="148"/>
      <c r="WT104" s="148"/>
      <c r="WU104" s="148"/>
      <c r="WV104" s="148"/>
      <c r="WW104" s="148"/>
      <c r="WX104" s="148"/>
      <c r="WY104" s="148"/>
      <c r="WZ104" s="148"/>
      <c r="XA104" s="148"/>
      <c r="XB104" s="148"/>
      <c r="XC104" s="148"/>
      <c r="XD104" s="148"/>
      <c r="XE104" s="148"/>
      <c r="XF104" s="148"/>
      <c r="XG104" s="148"/>
      <c r="XH104" s="148"/>
      <c r="XI104" s="148"/>
      <c r="XJ104" s="148"/>
      <c r="XK104" s="148"/>
      <c r="XL104" s="148"/>
      <c r="XM104" s="148"/>
      <c r="XN104" s="148"/>
      <c r="XO104" s="148"/>
      <c r="XP104" s="148"/>
      <c r="XQ104" s="148"/>
      <c r="XR104" s="148"/>
      <c r="XS104" s="148"/>
      <c r="XT104" s="148"/>
      <c r="XU104" s="148"/>
      <c r="XV104" s="148"/>
      <c r="XW104" s="148"/>
      <c r="XX104" s="148"/>
      <c r="XY104" s="148"/>
      <c r="XZ104" s="148"/>
      <c r="YA104" s="148"/>
      <c r="YB104" s="148"/>
      <c r="YC104" s="148"/>
      <c r="YD104" s="148"/>
      <c r="YE104" s="148"/>
      <c r="YF104" s="148"/>
      <c r="YG104" s="148"/>
      <c r="YH104" s="148"/>
      <c r="YI104" s="148"/>
    </row>
    <row r="105" spans="1:659" x14ac:dyDescent="0.25">
      <c r="A105" s="55" t="str">
        <f>IF(INFO_VEHICULES!H60="","",INFO_VEHICULES!H60)</f>
        <v/>
      </c>
      <c r="B105" s="55" t="str">
        <f>IF(INFO_VEHICULES!B60="","",INFO_VEHICULES!B60)</f>
        <v/>
      </c>
      <c r="C105" s="55" t="str">
        <f>IF(INFO_VEHICULES!C60="","",INFO_VEHICULES!C60)</f>
        <v/>
      </c>
      <c r="D105" s="55" t="str">
        <f>IF(INFO_VEHICULES!E60="","",INFO_VEHICULES!E60)</f>
        <v/>
      </c>
      <c r="E105" s="55" t="str">
        <f>IF(INFO_VEHICULES!C60="","",IF(INFO_VEHICULES!D60="","non rensiegner",INFO_VEHICULES!D60))</f>
        <v/>
      </c>
      <c r="F105" s="148"/>
      <c r="G105" s="148"/>
      <c r="H105" s="148"/>
      <c r="I105" s="148"/>
      <c r="J105" s="148"/>
      <c r="K105" s="148"/>
      <c r="L105" s="148"/>
      <c r="M105" s="148"/>
      <c r="N105" s="148"/>
      <c r="O105" s="148"/>
      <c r="P105" s="148"/>
      <c r="Q105" s="148"/>
      <c r="R105" s="148"/>
      <c r="S105" s="148"/>
      <c r="T105" s="148"/>
      <c r="U105" s="148"/>
      <c r="V105" s="148"/>
      <c r="W105" s="148"/>
      <c r="X105" s="148"/>
      <c r="Y105" s="148"/>
      <c r="Z105" s="148"/>
      <c r="AA105" s="148"/>
      <c r="AB105" s="148"/>
      <c r="AC105" s="148"/>
      <c r="AD105" s="148"/>
      <c r="AE105" s="148"/>
      <c r="AF105" s="148"/>
      <c r="AG105" s="148"/>
      <c r="AH105" s="148"/>
      <c r="AI105" s="148"/>
      <c r="AJ105" s="148"/>
      <c r="AK105" s="148"/>
      <c r="AL105" s="148"/>
      <c r="AM105" s="148"/>
      <c r="AN105" s="148"/>
      <c r="AO105" s="148"/>
      <c r="AP105" s="148"/>
      <c r="AQ105" s="148"/>
      <c r="AR105" s="148"/>
      <c r="AS105" s="148"/>
      <c r="AT105" s="148"/>
      <c r="AU105" s="148"/>
      <c r="AV105" s="148"/>
      <c r="AW105" s="148"/>
      <c r="AX105" s="148"/>
      <c r="AY105" s="148"/>
      <c r="AZ105" s="148"/>
      <c r="BA105" s="148"/>
      <c r="BB105" s="148"/>
      <c r="BC105" s="148"/>
      <c r="BD105" s="148"/>
      <c r="BE105" s="148"/>
      <c r="BF105" s="148"/>
      <c r="BG105" s="148"/>
      <c r="BH105" s="148"/>
      <c r="BI105" s="148"/>
      <c r="BJ105" s="148"/>
      <c r="BK105" s="148"/>
      <c r="BL105" s="148"/>
      <c r="BM105" s="148"/>
      <c r="BN105" s="148"/>
      <c r="BO105" s="148"/>
      <c r="BP105" s="148"/>
      <c r="BQ105" s="148"/>
      <c r="BR105" s="148"/>
      <c r="BS105" s="148"/>
      <c r="BT105" s="148"/>
      <c r="BU105" s="148"/>
      <c r="BV105" s="148"/>
      <c r="BW105" s="148"/>
      <c r="BX105" s="148"/>
      <c r="BY105" s="148"/>
      <c r="BZ105" s="148"/>
      <c r="CA105" s="148"/>
      <c r="CB105" s="148"/>
      <c r="CC105" s="148"/>
      <c r="CD105" s="148"/>
      <c r="CE105" s="148"/>
      <c r="CF105" s="148"/>
      <c r="CG105" s="148"/>
      <c r="CH105" s="148"/>
      <c r="CI105" s="148"/>
      <c r="CJ105" s="148"/>
      <c r="CK105" s="148"/>
      <c r="CL105" s="148"/>
      <c r="CM105" s="148"/>
      <c r="CN105" s="148"/>
      <c r="CO105" s="148"/>
      <c r="CP105" s="148"/>
      <c r="CQ105" s="148"/>
      <c r="CR105" s="148"/>
      <c r="CS105" s="148"/>
      <c r="CT105" s="148"/>
      <c r="CU105" s="148"/>
      <c r="CV105" s="148"/>
      <c r="CW105" s="148"/>
      <c r="CX105" s="148"/>
      <c r="CY105" s="148"/>
      <c r="CZ105" s="148"/>
      <c r="DA105" s="148"/>
      <c r="DB105" s="148"/>
      <c r="DC105" s="148"/>
      <c r="DD105" s="148"/>
      <c r="DE105" s="148"/>
      <c r="DF105" s="148"/>
      <c r="DG105" s="148"/>
      <c r="DH105" s="148"/>
      <c r="DI105" s="148"/>
      <c r="DJ105" s="148"/>
      <c r="DK105" s="148"/>
      <c r="DL105" s="148"/>
      <c r="DM105" s="148"/>
      <c r="DN105" s="148"/>
      <c r="DO105" s="148"/>
      <c r="DP105" s="148"/>
      <c r="DQ105" s="148"/>
      <c r="DR105" s="148"/>
      <c r="DS105" s="148"/>
      <c r="DT105" s="148"/>
      <c r="DU105" s="148"/>
      <c r="DV105" s="148"/>
      <c r="DW105" s="148"/>
      <c r="DX105" s="148"/>
      <c r="DY105" s="148"/>
      <c r="DZ105" s="148"/>
      <c r="EA105" s="148"/>
      <c r="EB105" s="148"/>
      <c r="EC105" s="148"/>
      <c r="ED105" s="148"/>
      <c r="EE105" s="148"/>
      <c r="EF105" s="148"/>
      <c r="EG105" s="148"/>
      <c r="EH105" s="148"/>
      <c r="EI105" s="148"/>
      <c r="EJ105" s="148"/>
      <c r="EK105" s="148"/>
      <c r="EL105" s="148"/>
      <c r="EM105" s="148"/>
      <c r="EN105" s="148"/>
      <c r="EO105" s="148"/>
      <c r="EP105" s="148"/>
      <c r="EQ105" s="148"/>
      <c r="ER105" s="148"/>
      <c r="ES105" s="148"/>
      <c r="ET105" s="148"/>
      <c r="EU105" s="148"/>
      <c r="EV105" s="148"/>
      <c r="EW105" s="148"/>
      <c r="EX105" s="148"/>
      <c r="EY105" s="148"/>
      <c r="EZ105" s="148"/>
      <c r="FA105" s="148"/>
      <c r="FB105" s="148"/>
      <c r="FC105" s="148"/>
      <c r="FD105" s="148"/>
      <c r="FE105" s="148"/>
      <c r="FF105" s="148"/>
      <c r="FG105" s="148"/>
      <c r="FH105" s="148"/>
      <c r="FI105" s="148"/>
      <c r="FJ105" s="148"/>
      <c r="FK105" s="148"/>
      <c r="FL105" s="148"/>
      <c r="FM105" s="148"/>
      <c r="FN105" s="148"/>
      <c r="FO105" s="148"/>
      <c r="FP105" s="148"/>
      <c r="FQ105" s="148"/>
      <c r="FR105" s="148"/>
      <c r="FS105" s="148"/>
      <c r="FT105" s="148"/>
      <c r="FU105" s="148"/>
      <c r="FV105" s="148"/>
      <c r="FW105" s="148"/>
      <c r="FX105" s="148"/>
      <c r="FY105" s="148"/>
      <c r="FZ105" s="148"/>
      <c r="GA105" s="148"/>
      <c r="GB105" s="148"/>
      <c r="GC105" s="148"/>
      <c r="GD105" s="148"/>
      <c r="GE105" s="148"/>
      <c r="GF105" s="148"/>
      <c r="GG105" s="148"/>
      <c r="GH105" s="148"/>
      <c r="GI105" s="148"/>
      <c r="GJ105" s="148"/>
      <c r="GK105" s="148"/>
      <c r="GL105" s="148"/>
      <c r="GM105" s="148"/>
      <c r="GN105" s="148"/>
      <c r="GO105" s="148"/>
      <c r="GP105" s="148"/>
      <c r="GQ105" s="148"/>
      <c r="GR105" s="148"/>
      <c r="GS105" s="148"/>
      <c r="GT105" s="148"/>
      <c r="GU105" s="148"/>
      <c r="GV105" s="148"/>
      <c r="GW105" s="148"/>
      <c r="GX105" s="148"/>
      <c r="GY105" s="148"/>
      <c r="GZ105" s="148"/>
      <c r="HA105" s="148"/>
      <c r="HB105" s="148"/>
      <c r="HC105" s="148"/>
      <c r="HD105" s="148"/>
      <c r="HE105" s="148"/>
      <c r="HF105" s="148"/>
      <c r="HG105" s="148"/>
      <c r="HH105" s="148"/>
      <c r="HI105" s="148"/>
      <c r="HJ105" s="148"/>
      <c r="HK105" s="148"/>
      <c r="HL105" s="148"/>
      <c r="HM105" s="148"/>
      <c r="HN105" s="148"/>
      <c r="HO105" s="148"/>
      <c r="HP105" s="148"/>
      <c r="HQ105" s="148"/>
      <c r="HR105" s="148"/>
      <c r="HS105" s="148"/>
      <c r="HT105" s="148"/>
      <c r="HU105" s="148"/>
      <c r="HV105" s="148"/>
      <c r="HW105" s="148"/>
      <c r="HX105" s="148"/>
      <c r="HY105" s="148"/>
      <c r="HZ105" s="148"/>
      <c r="IA105" s="148"/>
      <c r="IB105" s="148"/>
      <c r="IC105" s="148"/>
      <c r="ID105" s="148"/>
      <c r="IE105" s="148"/>
      <c r="IF105" s="148"/>
      <c r="IG105" s="148"/>
      <c r="IH105" s="148"/>
      <c r="II105" s="148"/>
      <c r="IJ105" s="148"/>
      <c r="IK105" s="148"/>
      <c r="IL105" s="148"/>
      <c r="IM105" s="148"/>
      <c r="IN105" s="148"/>
      <c r="IO105" s="148"/>
      <c r="IP105" s="148"/>
      <c r="IQ105" s="148"/>
      <c r="IR105" s="148"/>
      <c r="IS105" s="148"/>
      <c r="IT105" s="148"/>
      <c r="IU105" s="148"/>
      <c r="IV105" s="148"/>
      <c r="IW105" s="148"/>
      <c r="IX105" s="148"/>
      <c r="IY105" s="148"/>
      <c r="IZ105" s="148"/>
      <c r="JA105" s="148"/>
      <c r="JB105" s="148"/>
      <c r="JC105" s="148"/>
      <c r="JD105" s="148"/>
      <c r="JE105" s="148"/>
      <c r="JF105" s="148"/>
      <c r="JG105" s="148"/>
      <c r="JH105" s="148"/>
      <c r="JI105" s="148"/>
      <c r="JJ105" s="148"/>
      <c r="JK105" s="148"/>
      <c r="JL105" s="148"/>
      <c r="JM105" s="148"/>
      <c r="JN105" s="148"/>
      <c r="JO105" s="148"/>
      <c r="JP105" s="148"/>
      <c r="JQ105" s="148"/>
      <c r="JR105" s="148"/>
      <c r="JS105" s="148"/>
      <c r="JT105" s="148"/>
      <c r="JU105" s="148"/>
      <c r="JV105" s="148"/>
      <c r="JW105" s="148"/>
      <c r="JX105" s="148"/>
      <c r="JY105" s="148"/>
      <c r="JZ105" s="148"/>
      <c r="KA105" s="148"/>
      <c r="KB105" s="148"/>
      <c r="KC105" s="148"/>
      <c r="KD105" s="148"/>
      <c r="KE105" s="148"/>
      <c r="KF105" s="148"/>
      <c r="KG105" s="148"/>
      <c r="KH105" s="148"/>
      <c r="KI105" s="148"/>
      <c r="KJ105" s="148"/>
      <c r="KK105" s="148"/>
      <c r="KL105" s="148"/>
      <c r="KM105" s="148"/>
      <c r="KN105" s="148"/>
      <c r="KO105" s="148"/>
      <c r="KP105" s="148"/>
      <c r="KQ105" s="148"/>
      <c r="KR105" s="148"/>
      <c r="KS105" s="148"/>
      <c r="KT105" s="148"/>
      <c r="KU105" s="148"/>
      <c r="KV105" s="148"/>
      <c r="KW105" s="148"/>
      <c r="KX105" s="148"/>
      <c r="KY105" s="148"/>
      <c r="KZ105" s="148"/>
      <c r="LA105" s="148"/>
      <c r="LB105" s="148"/>
      <c r="LC105" s="148"/>
      <c r="LD105" s="148"/>
      <c r="LE105" s="148"/>
      <c r="LF105" s="148"/>
      <c r="LG105" s="148"/>
      <c r="LH105" s="148"/>
      <c r="LI105" s="148"/>
      <c r="LJ105" s="148"/>
      <c r="LK105" s="148"/>
      <c r="LL105" s="148"/>
      <c r="LM105" s="148"/>
      <c r="LN105" s="148"/>
      <c r="LO105" s="148"/>
      <c r="LP105" s="148"/>
      <c r="LQ105" s="148"/>
      <c r="LR105" s="148"/>
      <c r="LS105" s="148"/>
      <c r="LT105" s="148"/>
      <c r="LU105" s="148"/>
      <c r="LV105" s="148"/>
      <c r="LW105" s="148"/>
      <c r="LX105" s="148"/>
      <c r="LY105" s="148"/>
      <c r="LZ105" s="148"/>
      <c r="MA105" s="148"/>
      <c r="MB105" s="148"/>
      <c r="MC105" s="148"/>
      <c r="MD105" s="148"/>
      <c r="ME105" s="148"/>
      <c r="MF105" s="148"/>
      <c r="MG105" s="148"/>
      <c r="MH105" s="148"/>
      <c r="MI105" s="148"/>
      <c r="MJ105" s="148"/>
      <c r="MK105" s="148"/>
      <c r="ML105" s="148"/>
      <c r="MM105" s="148"/>
      <c r="MN105" s="148"/>
      <c r="MO105" s="148"/>
      <c r="MP105" s="148"/>
      <c r="MQ105" s="148"/>
      <c r="MR105" s="148"/>
      <c r="MS105" s="148"/>
      <c r="MT105" s="148"/>
      <c r="MU105" s="148"/>
      <c r="MV105" s="148"/>
      <c r="MW105" s="148"/>
      <c r="MX105" s="148"/>
      <c r="MY105" s="148"/>
      <c r="MZ105" s="148"/>
      <c r="NA105" s="148"/>
      <c r="NB105" s="148"/>
      <c r="NC105" s="148"/>
      <c r="ND105" s="148"/>
      <c r="NE105" s="148"/>
      <c r="NF105" s="148"/>
      <c r="NG105" s="148"/>
      <c r="NH105" s="148"/>
      <c r="NI105" s="148"/>
      <c r="NJ105" s="148"/>
      <c r="NK105" s="148"/>
      <c r="NL105" s="148"/>
      <c r="NM105" s="148"/>
      <c r="NN105" s="148"/>
      <c r="NO105" s="148"/>
      <c r="NP105" s="148"/>
      <c r="NQ105" s="148"/>
      <c r="NR105" s="148"/>
      <c r="NS105" s="148"/>
      <c r="NT105" s="148"/>
      <c r="NU105" s="148"/>
      <c r="NV105" s="148"/>
      <c r="NW105" s="148"/>
      <c r="NX105" s="148"/>
      <c r="NY105" s="148"/>
      <c r="NZ105" s="148"/>
      <c r="OA105" s="148"/>
      <c r="OB105" s="148"/>
      <c r="OC105" s="148"/>
      <c r="OD105" s="148"/>
      <c r="OE105" s="148"/>
      <c r="OF105" s="148"/>
      <c r="OG105" s="148"/>
      <c r="OH105" s="148"/>
      <c r="OI105" s="148"/>
      <c r="OJ105" s="148"/>
      <c r="OK105" s="148"/>
      <c r="OL105" s="148"/>
      <c r="OM105" s="148"/>
      <c r="ON105" s="148"/>
      <c r="OO105" s="148"/>
      <c r="OP105" s="148"/>
      <c r="OQ105" s="148"/>
      <c r="OR105" s="148"/>
      <c r="OS105" s="148"/>
      <c r="OT105" s="148"/>
      <c r="OU105" s="148"/>
      <c r="OV105" s="148"/>
      <c r="OW105" s="148"/>
      <c r="OX105" s="148"/>
      <c r="OY105" s="148"/>
      <c r="OZ105" s="148"/>
      <c r="PA105" s="148"/>
      <c r="PB105" s="148"/>
      <c r="PC105" s="148"/>
      <c r="PD105" s="148"/>
      <c r="PE105" s="148"/>
      <c r="PF105" s="148"/>
      <c r="PG105" s="148"/>
      <c r="PH105" s="148"/>
      <c r="PI105" s="148"/>
      <c r="PJ105" s="148"/>
      <c r="PK105" s="148"/>
      <c r="PL105" s="148"/>
      <c r="PM105" s="148"/>
      <c r="PN105" s="148"/>
      <c r="PO105" s="148"/>
      <c r="PP105" s="148"/>
      <c r="PQ105" s="148"/>
      <c r="PR105" s="148"/>
      <c r="PS105" s="148"/>
      <c r="PT105" s="148"/>
      <c r="PU105" s="148"/>
      <c r="PV105" s="148"/>
      <c r="PW105" s="148"/>
      <c r="PX105" s="148"/>
      <c r="PY105" s="148"/>
      <c r="PZ105" s="148"/>
      <c r="QA105" s="148"/>
      <c r="QB105" s="148"/>
      <c r="QC105" s="148"/>
      <c r="QD105" s="148"/>
      <c r="QE105" s="148"/>
      <c r="QF105" s="148"/>
      <c r="QG105" s="148"/>
      <c r="QH105" s="148"/>
      <c r="QI105" s="148"/>
      <c r="QJ105" s="148"/>
      <c r="QK105" s="148"/>
      <c r="QL105" s="148"/>
      <c r="QM105" s="148"/>
      <c r="QN105" s="148"/>
      <c r="QO105" s="148"/>
      <c r="QP105" s="148"/>
      <c r="QQ105" s="148"/>
      <c r="QR105" s="148"/>
      <c r="QS105" s="148"/>
      <c r="QT105" s="148"/>
      <c r="QU105" s="148"/>
      <c r="QV105" s="148"/>
      <c r="QW105" s="148"/>
      <c r="QX105" s="148"/>
      <c r="QY105" s="148"/>
      <c r="QZ105" s="148"/>
      <c r="RA105" s="148"/>
      <c r="RB105" s="148"/>
      <c r="RC105" s="148"/>
      <c r="RD105" s="148"/>
      <c r="RE105" s="148"/>
      <c r="RF105" s="148"/>
      <c r="RG105" s="148"/>
      <c r="RH105" s="148"/>
      <c r="RI105" s="148"/>
      <c r="RJ105" s="148"/>
      <c r="RK105" s="148"/>
      <c r="RL105" s="148"/>
      <c r="RM105" s="148"/>
      <c r="RN105" s="148"/>
      <c r="RO105" s="148"/>
      <c r="RP105" s="148"/>
      <c r="RQ105" s="148"/>
      <c r="RR105" s="148"/>
      <c r="RS105" s="148"/>
      <c r="RT105" s="148"/>
      <c r="RU105" s="148"/>
      <c r="RV105" s="148"/>
      <c r="RW105" s="148"/>
      <c r="RX105" s="148"/>
      <c r="RY105" s="148"/>
      <c r="RZ105" s="148"/>
      <c r="SA105" s="148"/>
      <c r="SB105" s="148"/>
      <c r="SC105" s="148"/>
      <c r="SD105" s="148"/>
      <c r="SE105" s="148"/>
      <c r="SF105" s="148"/>
      <c r="SG105" s="148"/>
      <c r="SH105" s="148"/>
      <c r="SI105" s="148"/>
      <c r="SJ105" s="148"/>
      <c r="SK105" s="148"/>
      <c r="SL105" s="148"/>
      <c r="SM105" s="148"/>
      <c r="SN105" s="148"/>
      <c r="SO105" s="148"/>
      <c r="SP105" s="148"/>
      <c r="SQ105" s="148"/>
      <c r="SR105" s="148"/>
      <c r="SS105" s="148"/>
      <c r="ST105" s="148"/>
      <c r="SU105" s="148"/>
      <c r="SV105" s="148"/>
      <c r="SW105" s="148"/>
      <c r="SX105" s="148"/>
      <c r="SY105" s="148"/>
      <c r="SZ105" s="148"/>
      <c r="TA105" s="148"/>
      <c r="TB105" s="148"/>
      <c r="TC105" s="148"/>
      <c r="TD105" s="148"/>
      <c r="TE105" s="148"/>
      <c r="TF105" s="148"/>
      <c r="TG105" s="148"/>
      <c r="TH105" s="148"/>
      <c r="TI105" s="148"/>
      <c r="TJ105" s="148"/>
      <c r="TK105" s="148"/>
      <c r="TL105" s="148"/>
      <c r="TM105" s="148"/>
      <c r="TN105" s="148"/>
      <c r="TO105" s="148"/>
      <c r="TP105" s="148"/>
      <c r="TQ105" s="148"/>
      <c r="TR105" s="148"/>
      <c r="TS105" s="148"/>
      <c r="TT105" s="148"/>
      <c r="TU105" s="148"/>
      <c r="TV105" s="148"/>
      <c r="TW105" s="148"/>
      <c r="TX105" s="148"/>
      <c r="TY105" s="148"/>
      <c r="TZ105" s="148"/>
      <c r="UA105" s="148"/>
      <c r="UB105" s="148"/>
      <c r="UC105" s="148"/>
      <c r="UD105" s="148"/>
      <c r="UE105" s="148"/>
      <c r="UF105" s="148"/>
      <c r="UG105" s="148"/>
      <c r="UH105" s="148"/>
      <c r="UI105" s="148"/>
      <c r="UJ105" s="148"/>
      <c r="UK105" s="148"/>
      <c r="UL105" s="148"/>
      <c r="UM105" s="148"/>
      <c r="UN105" s="148"/>
      <c r="UO105" s="148"/>
      <c r="UP105" s="148"/>
      <c r="UQ105" s="148"/>
      <c r="UR105" s="148"/>
      <c r="US105" s="148"/>
      <c r="UT105" s="148"/>
      <c r="UU105" s="148"/>
      <c r="UV105" s="148"/>
      <c r="UW105" s="148"/>
      <c r="UX105" s="148"/>
      <c r="UY105" s="148"/>
      <c r="UZ105" s="148"/>
      <c r="VA105" s="148"/>
      <c r="VB105" s="148"/>
      <c r="VC105" s="148"/>
      <c r="VD105" s="148"/>
      <c r="VE105" s="148"/>
      <c r="VF105" s="148"/>
      <c r="VG105" s="148"/>
      <c r="VH105" s="148"/>
      <c r="VI105" s="148"/>
      <c r="VJ105" s="148"/>
      <c r="VK105" s="148"/>
      <c r="VL105" s="148"/>
      <c r="VM105" s="148"/>
      <c r="VN105" s="148"/>
      <c r="VO105" s="148"/>
      <c r="VP105" s="148"/>
      <c r="VQ105" s="148"/>
      <c r="VR105" s="148"/>
      <c r="VS105" s="148"/>
      <c r="VT105" s="148"/>
      <c r="VU105" s="148"/>
      <c r="VV105" s="148"/>
      <c r="VW105" s="148"/>
      <c r="VX105" s="148"/>
      <c r="VY105" s="148"/>
      <c r="VZ105" s="148"/>
      <c r="WA105" s="148"/>
      <c r="WB105" s="148"/>
      <c r="WC105" s="148"/>
      <c r="WD105" s="148"/>
      <c r="WE105" s="148"/>
      <c r="WF105" s="148"/>
      <c r="WG105" s="148"/>
      <c r="WH105" s="148"/>
      <c r="WI105" s="148"/>
      <c r="WJ105" s="148"/>
      <c r="WK105" s="148"/>
      <c r="WL105" s="148"/>
      <c r="WM105" s="148"/>
      <c r="WN105" s="148"/>
      <c r="WO105" s="148"/>
      <c r="WP105" s="148"/>
      <c r="WQ105" s="148"/>
      <c r="WR105" s="148"/>
      <c r="WS105" s="148"/>
      <c r="WT105" s="148"/>
      <c r="WU105" s="148"/>
      <c r="WV105" s="148"/>
      <c r="WW105" s="148"/>
      <c r="WX105" s="148"/>
      <c r="WY105" s="148"/>
      <c r="WZ105" s="148"/>
      <c r="XA105" s="148"/>
      <c r="XB105" s="148"/>
      <c r="XC105" s="148"/>
      <c r="XD105" s="148"/>
      <c r="XE105" s="148"/>
      <c r="XF105" s="148"/>
      <c r="XG105" s="148"/>
      <c r="XH105" s="148"/>
      <c r="XI105" s="148"/>
      <c r="XJ105" s="148"/>
      <c r="XK105" s="148"/>
      <c r="XL105" s="148"/>
      <c r="XM105" s="148"/>
      <c r="XN105" s="148"/>
      <c r="XO105" s="148"/>
      <c r="XP105" s="148"/>
      <c r="XQ105" s="148"/>
      <c r="XR105" s="148"/>
      <c r="XS105" s="148"/>
      <c r="XT105" s="148"/>
      <c r="XU105" s="148"/>
      <c r="XV105" s="148"/>
      <c r="XW105" s="148"/>
      <c r="XX105" s="148"/>
      <c r="XY105" s="148"/>
      <c r="XZ105" s="148"/>
      <c r="YA105" s="148"/>
      <c r="YB105" s="148"/>
      <c r="YC105" s="148"/>
      <c r="YD105" s="148"/>
      <c r="YE105" s="148"/>
      <c r="YF105" s="148"/>
      <c r="YG105" s="148"/>
      <c r="YH105" s="148"/>
      <c r="YI105" s="148"/>
    </row>
    <row r="106" spans="1:659" x14ac:dyDescent="0.25">
      <c r="A106" s="55" t="str">
        <f>IF(INFO_VEHICULES!H61="","",INFO_VEHICULES!H61)</f>
        <v/>
      </c>
      <c r="B106" s="55" t="str">
        <f>IF(INFO_VEHICULES!B61="","",INFO_VEHICULES!B61)</f>
        <v/>
      </c>
      <c r="C106" s="55" t="str">
        <f>IF(INFO_VEHICULES!C61="","",INFO_VEHICULES!C61)</f>
        <v/>
      </c>
      <c r="D106" s="55" t="str">
        <f>IF(INFO_VEHICULES!E61="","",INFO_VEHICULES!E61)</f>
        <v/>
      </c>
      <c r="E106" s="55" t="str">
        <f>IF(INFO_VEHICULES!C61="","",IF(INFO_VEHICULES!D61="","non rensiegner",INFO_VEHICULES!D61))</f>
        <v/>
      </c>
      <c r="F106" s="148"/>
      <c r="G106" s="148"/>
      <c r="H106" s="148"/>
      <c r="I106" s="148"/>
      <c r="J106" s="148"/>
      <c r="K106" s="148"/>
      <c r="L106" s="148"/>
      <c r="M106" s="148"/>
      <c r="N106" s="148"/>
      <c r="O106" s="148"/>
      <c r="P106" s="148"/>
      <c r="Q106" s="148"/>
      <c r="R106" s="148"/>
      <c r="S106" s="148"/>
      <c r="T106" s="148"/>
      <c r="U106" s="148"/>
      <c r="V106" s="148"/>
      <c r="W106" s="148"/>
      <c r="X106" s="148"/>
      <c r="Y106" s="148"/>
      <c r="Z106" s="148"/>
      <c r="AA106" s="148"/>
      <c r="AB106" s="148"/>
      <c r="AC106" s="148"/>
      <c r="AD106" s="148"/>
      <c r="AE106" s="148"/>
      <c r="AF106" s="148"/>
      <c r="AG106" s="148"/>
      <c r="AH106" s="148"/>
      <c r="AI106" s="148"/>
      <c r="AJ106" s="148"/>
      <c r="AK106" s="148"/>
      <c r="AL106" s="148"/>
      <c r="AM106" s="148"/>
      <c r="AN106" s="148"/>
      <c r="AO106" s="148"/>
      <c r="AP106" s="148"/>
      <c r="AQ106" s="148"/>
      <c r="AR106" s="148"/>
      <c r="AS106" s="148"/>
      <c r="AT106" s="148"/>
      <c r="AU106" s="148"/>
      <c r="AV106" s="148"/>
      <c r="AW106" s="148"/>
      <c r="AX106" s="148"/>
      <c r="AY106" s="148"/>
      <c r="AZ106" s="148"/>
      <c r="BA106" s="148"/>
      <c r="BB106" s="148"/>
      <c r="BC106" s="148"/>
      <c r="BD106" s="148"/>
      <c r="BE106" s="148"/>
      <c r="BF106" s="148"/>
      <c r="BG106" s="148"/>
      <c r="BH106" s="148"/>
      <c r="BI106" s="148"/>
      <c r="BJ106" s="148"/>
      <c r="BK106" s="148"/>
      <c r="BL106" s="148"/>
      <c r="BM106" s="148"/>
      <c r="BN106" s="148"/>
      <c r="BO106" s="148"/>
      <c r="BP106" s="148"/>
      <c r="BQ106" s="148"/>
      <c r="BR106" s="148"/>
      <c r="BS106" s="148"/>
      <c r="BT106" s="148"/>
      <c r="BU106" s="148"/>
      <c r="BV106" s="148"/>
      <c r="BW106" s="148"/>
      <c r="BX106" s="148"/>
      <c r="BY106" s="148"/>
      <c r="BZ106" s="148"/>
      <c r="CA106" s="148"/>
      <c r="CB106" s="148"/>
      <c r="CC106" s="148"/>
      <c r="CD106" s="148"/>
      <c r="CE106" s="148"/>
      <c r="CF106" s="148"/>
      <c r="CG106" s="148"/>
      <c r="CH106" s="148"/>
      <c r="CI106" s="148"/>
      <c r="CJ106" s="148"/>
      <c r="CK106" s="148"/>
      <c r="CL106" s="148"/>
      <c r="CM106" s="148"/>
      <c r="CN106" s="148"/>
      <c r="CO106" s="148"/>
      <c r="CP106" s="148"/>
      <c r="CQ106" s="148"/>
      <c r="CR106" s="148"/>
      <c r="CS106" s="148"/>
      <c r="CT106" s="148"/>
      <c r="CU106" s="148"/>
      <c r="CV106" s="148"/>
      <c r="CW106" s="148"/>
      <c r="CX106" s="148"/>
      <c r="CY106" s="148"/>
      <c r="CZ106" s="148"/>
      <c r="DA106" s="148"/>
      <c r="DB106" s="148"/>
      <c r="DC106" s="148"/>
      <c r="DD106" s="148"/>
      <c r="DE106" s="148"/>
      <c r="DF106" s="148"/>
      <c r="DG106" s="148"/>
      <c r="DH106" s="148"/>
      <c r="DI106" s="148"/>
      <c r="DJ106" s="148"/>
      <c r="DK106" s="148"/>
      <c r="DL106" s="148"/>
      <c r="DM106" s="148"/>
      <c r="DN106" s="148"/>
      <c r="DO106" s="148"/>
      <c r="DP106" s="148"/>
      <c r="DQ106" s="148"/>
      <c r="DR106" s="148"/>
      <c r="DS106" s="148"/>
      <c r="DT106" s="148"/>
      <c r="DU106" s="148"/>
      <c r="DV106" s="148"/>
      <c r="DW106" s="148"/>
      <c r="DX106" s="148"/>
      <c r="DY106" s="148"/>
      <c r="DZ106" s="148"/>
      <c r="EA106" s="148"/>
      <c r="EB106" s="148"/>
      <c r="EC106" s="148"/>
      <c r="ED106" s="148"/>
      <c r="EE106" s="148"/>
      <c r="EF106" s="148"/>
      <c r="EG106" s="148"/>
      <c r="EH106" s="148"/>
      <c r="EI106" s="148"/>
      <c r="EJ106" s="148"/>
      <c r="EK106" s="148"/>
      <c r="EL106" s="148"/>
      <c r="EM106" s="148"/>
      <c r="EN106" s="148"/>
      <c r="EO106" s="148"/>
      <c r="EP106" s="148"/>
      <c r="EQ106" s="148"/>
      <c r="ER106" s="148"/>
      <c r="ES106" s="148"/>
      <c r="ET106" s="148"/>
      <c r="EU106" s="148"/>
      <c r="EV106" s="148"/>
      <c r="EW106" s="148"/>
      <c r="EX106" s="148"/>
      <c r="EY106" s="148"/>
      <c r="EZ106" s="148"/>
      <c r="FA106" s="148"/>
      <c r="FB106" s="148"/>
      <c r="FC106" s="148"/>
      <c r="FD106" s="148"/>
      <c r="FE106" s="148"/>
      <c r="FF106" s="148"/>
      <c r="FG106" s="148"/>
      <c r="FH106" s="148"/>
      <c r="FI106" s="148"/>
      <c r="FJ106" s="148"/>
      <c r="FK106" s="148"/>
      <c r="FL106" s="148"/>
      <c r="FM106" s="148"/>
      <c r="FN106" s="148"/>
      <c r="FO106" s="148"/>
      <c r="FP106" s="148"/>
      <c r="FQ106" s="148"/>
      <c r="FR106" s="148"/>
      <c r="FS106" s="148"/>
      <c r="FT106" s="148"/>
      <c r="FU106" s="148"/>
      <c r="FV106" s="148"/>
      <c r="FW106" s="148"/>
      <c r="FX106" s="148"/>
      <c r="FY106" s="148"/>
      <c r="FZ106" s="148"/>
      <c r="GA106" s="148"/>
      <c r="GB106" s="148"/>
      <c r="GC106" s="148"/>
      <c r="GD106" s="148"/>
      <c r="GE106" s="148"/>
      <c r="GF106" s="148"/>
      <c r="GG106" s="148"/>
      <c r="GH106" s="148"/>
      <c r="GI106" s="148"/>
      <c r="GJ106" s="148"/>
      <c r="GK106" s="148"/>
      <c r="GL106" s="148"/>
      <c r="GM106" s="148"/>
      <c r="GN106" s="148"/>
      <c r="GO106" s="148"/>
      <c r="GP106" s="148"/>
      <c r="GQ106" s="148"/>
      <c r="GR106" s="148"/>
      <c r="GS106" s="148"/>
      <c r="GT106" s="148"/>
      <c r="GU106" s="148"/>
      <c r="GV106" s="148"/>
      <c r="GW106" s="148"/>
      <c r="GX106" s="148"/>
      <c r="GY106" s="148"/>
      <c r="GZ106" s="148"/>
      <c r="HA106" s="148"/>
      <c r="HB106" s="148"/>
      <c r="HC106" s="148"/>
      <c r="HD106" s="148"/>
      <c r="HE106" s="148"/>
      <c r="HF106" s="148"/>
      <c r="HG106" s="148"/>
      <c r="HH106" s="148"/>
      <c r="HI106" s="148"/>
      <c r="HJ106" s="148"/>
      <c r="HK106" s="148"/>
      <c r="HL106" s="148"/>
      <c r="HM106" s="148"/>
      <c r="HN106" s="148"/>
      <c r="HO106" s="148"/>
      <c r="HP106" s="148"/>
      <c r="HQ106" s="148"/>
      <c r="HR106" s="148"/>
      <c r="HS106" s="148"/>
      <c r="HT106" s="148"/>
      <c r="HU106" s="148"/>
      <c r="HV106" s="148"/>
      <c r="HW106" s="148"/>
      <c r="HX106" s="148"/>
      <c r="HY106" s="148"/>
      <c r="HZ106" s="148"/>
      <c r="IA106" s="148"/>
      <c r="IB106" s="148"/>
      <c r="IC106" s="148"/>
      <c r="ID106" s="148"/>
      <c r="IE106" s="148"/>
      <c r="IF106" s="148"/>
      <c r="IG106" s="148"/>
      <c r="IH106" s="148"/>
      <c r="II106" s="148"/>
      <c r="IJ106" s="148"/>
      <c r="IK106" s="148"/>
      <c r="IL106" s="148"/>
      <c r="IM106" s="148"/>
      <c r="IN106" s="148"/>
      <c r="IO106" s="148"/>
      <c r="IP106" s="148"/>
      <c r="IQ106" s="148"/>
      <c r="IR106" s="148"/>
      <c r="IS106" s="148"/>
      <c r="IT106" s="148"/>
      <c r="IU106" s="148"/>
      <c r="IV106" s="148"/>
      <c r="IW106" s="148"/>
      <c r="IX106" s="148"/>
      <c r="IY106" s="148"/>
      <c r="IZ106" s="148"/>
      <c r="JA106" s="148"/>
      <c r="JB106" s="148"/>
      <c r="JC106" s="148"/>
      <c r="JD106" s="148"/>
      <c r="JE106" s="148"/>
      <c r="JF106" s="148"/>
      <c r="JG106" s="148"/>
      <c r="JH106" s="148"/>
      <c r="JI106" s="148"/>
      <c r="JJ106" s="148"/>
      <c r="JK106" s="148"/>
      <c r="JL106" s="148"/>
      <c r="JM106" s="148"/>
      <c r="JN106" s="148"/>
      <c r="JO106" s="148"/>
      <c r="JP106" s="148"/>
      <c r="JQ106" s="148"/>
      <c r="JR106" s="148"/>
      <c r="JS106" s="148"/>
      <c r="JT106" s="148"/>
      <c r="JU106" s="148"/>
      <c r="JV106" s="148"/>
      <c r="JW106" s="148"/>
      <c r="JX106" s="148"/>
      <c r="JY106" s="148"/>
      <c r="JZ106" s="148"/>
      <c r="KA106" s="148"/>
      <c r="KB106" s="148"/>
      <c r="KC106" s="148"/>
      <c r="KD106" s="148"/>
      <c r="KE106" s="148"/>
      <c r="KF106" s="148"/>
      <c r="KG106" s="148"/>
      <c r="KH106" s="148"/>
      <c r="KI106" s="148"/>
      <c r="KJ106" s="148"/>
      <c r="KK106" s="148"/>
      <c r="KL106" s="148"/>
      <c r="KM106" s="148"/>
      <c r="KN106" s="148"/>
      <c r="KO106" s="148"/>
      <c r="KP106" s="148"/>
      <c r="KQ106" s="148"/>
      <c r="KR106" s="148"/>
      <c r="KS106" s="148"/>
      <c r="KT106" s="148"/>
      <c r="KU106" s="148"/>
      <c r="KV106" s="148"/>
      <c r="KW106" s="148"/>
      <c r="KX106" s="148"/>
      <c r="KY106" s="148"/>
      <c r="KZ106" s="148"/>
      <c r="LA106" s="148"/>
      <c r="LB106" s="148"/>
      <c r="LC106" s="148"/>
      <c r="LD106" s="148"/>
      <c r="LE106" s="148"/>
      <c r="LF106" s="148"/>
      <c r="LG106" s="148"/>
      <c r="LH106" s="148"/>
      <c r="LI106" s="148"/>
      <c r="LJ106" s="148"/>
      <c r="LK106" s="148"/>
      <c r="LL106" s="148"/>
      <c r="LM106" s="148"/>
      <c r="LN106" s="148"/>
      <c r="LO106" s="148"/>
      <c r="LP106" s="148"/>
      <c r="LQ106" s="148"/>
      <c r="LR106" s="148"/>
      <c r="LS106" s="148"/>
      <c r="LT106" s="148"/>
      <c r="LU106" s="148"/>
      <c r="LV106" s="148"/>
      <c r="LW106" s="148"/>
      <c r="LX106" s="148"/>
      <c r="LY106" s="148"/>
      <c r="LZ106" s="148"/>
      <c r="MA106" s="148"/>
      <c r="MB106" s="148"/>
      <c r="MC106" s="148"/>
      <c r="MD106" s="148"/>
      <c r="ME106" s="148"/>
      <c r="MF106" s="148"/>
      <c r="MG106" s="148"/>
      <c r="MH106" s="148"/>
      <c r="MI106" s="148"/>
      <c r="MJ106" s="148"/>
      <c r="MK106" s="148"/>
      <c r="ML106" s="148"/>
      <c r="MM106" s="148"/>
      <c r="MN106" s="148"/>
      <c r="MO106" s="148"/>
      <c r="MP106" s="148"/>
      <c r="MQ106" s="148"/>
      <c r="MR106" s="148"/>
      <c r="MS106" s="148"/>
      <c r="MT106" s="148"/>
      <c r="MU106" s="148"/>
      <c r="MV106" s="148"/>
      <c r="MW106" s="148"/>
      <c r="MX106" s="148"/>
      <c r="MY106" s="148"/>
      <c r="MZ106" s="148"/>
      <c r="NA106" s="148"/>
      <c r="NB106" s="148"/>
      <c r="NC106" s="148"/>
      <c r="ND106" s="148"/>
      <c r="NE106" s="148"/>
      <c r="NF106" s="148"/>
      <c r="NG106" s="148"/>
      <c r="NH106" s="148"/>
      <c r="NI106" s="148"/>
      <c r="NJ106" s="148"/>
      <c r="NK106" s="148"/>
      <c r="NL106" s="148"/>
      <c r="NM106" s="148"/>
      <c r="NN106" s="148"/>
      <c r="NO106" s="148"/>
      <c r="NP106" s="148"/>
      <c r="NQ106" s="148"/>
      <c r="NR106" s="148"/>
      <c r="NS106" s="148"/>
      <c r="NT106" s="148"/>
      <c r="NU106" s="148"/>
      <c r="NV106" s="148"/>
      <c r="NW106" s="148"/>
      <c r="NX106" s="148"/>
      <c r="NY106" s="148"/>
      <c r="NZ106" s="148"/>
      <c r="OA106" s="148"/>
      <c r="OB106" s="148"/>
      <c r="OC106" s="148"/>
      <c r="OD106" s="148"/>
      <c r="OE106" s="148"/>
      <c r="OF106" s="148"/>
      <c r="OG106" s="148"/>
      <c r="OH106" s="148"/>
      <c r="OI106" s="148"/>
      <c r="OJ106" s="148"/>
      <c r="OK106" s="148"/>
      <c r="OL106" s="148"/>
      <c r="OM106" s="148"/>
      <c r="ON106" s="148"/>
      <c r="OO106" s="148"/>
      <c r="OP106" s="148"/>
      <c r="OQ106" s="148"/>
      <c r="OR106" s="148"/>
      <c r="OS106" s="148"/>
      <c r="OT106" s="148"/>
      <c r="OU106" s="148"/>
      <c r="OV106" s="148"/>
      <c r="OW106" s="148"/>
      <c r="OX106" s="148"/>
      <c r="OY106" s="148"/>
      <c r="OZ106" s="148"/>
      <c r="PA106" s="148"/>
      <c r="PB106" s="148"/>
      <c r="PC106" s="148"/>
      <c r="PD106" s="148"/>
      <c r="PE106" s="148"/>
      <c r="PF106" s="148"/>
      <c r="PG106" s="148"/>
      <c r="PH106" s="148"/>
      <c r="PI106" s="148"/>
      <c r="PJ106" s="148"/>
      <c r="PK106" s="148"/>
      <c r="PL106" s="148"/>
      <c r="PM106" s="148"/>
      <c r="PN106" s="148"/>
      <c r="PO106" s="148"/>
      <c r="PP106" s="148"/>
      <c r="PQ106" s="148"/>
      <c r="PR106" s="148"/>
      <c r="PS106" s="148"/>
      <c r="PT106" s="148"/>
      <c r="PU106" s="148"/>
      <c r="PV106" s="148"/>
      <c r="PW106" s="148"/>
      <c r="PX106" s="148"/>
      <c r="PY106" s="148"/>
      <c r="PZ106" s="148"/>
      <c r="QA106" s="148"/>
      <c r="QB106" s="148"/>
      <c r="QC106" s="148"/>
      <c r="QD106" s="148"/>
      <c r="QE106" s="148"/>
      <c r="QF106" s="148"/>
      <c r="QG106" s="148"/>
      <c r="QH106" s="148"/>
      <c r="QI106" s="148"/>
      <c r="QJ106" s="148"/>
      <c r="QK106" s="148"/>
      <c r="QL106" s="148"/>
      <c r="QM106" s="148"/>
      <c r="QN106" s="148"/>
      <c r="QO106" s="148"/>
      <c r="QP106" s="148"/>
      <c r="QQ106" s="148"/>
      <c r="QR106" s="148"/>
      <c r="QS106" s="148"/>
      <c r="QT106" s="148"/>
      <c r="QU106" s="148"/>
      <c r="QV106" s="148"/>
      <c r="QW106" s="148"/>
      <c r="QX106" s="148"/>
      <c r="QY106" s="148"/>
      <c r="QZ106" s="148"/>
      <c r="RA106" s="148"/>
      <c r="RB106" s="148"/>
      <c r="RC106" s="148"/>
      <c r="RD106" s="148"/>
      <c r="RE106" s="148"/>
      <c r="RF106" s="148"/>
      <c r="RG106" s="148"/>
      <c r="RH106" s="148"/>
      <c r="RI106" s="148"/>
      <c r="RJ106" s="148"/>
      <c r="RK106" s="148"/>
      <c r="RL106" s="148"/>
      <c r="RM106" s="148"/>
      <c r="RN106" s="148"/>
      <c r="RO106" s="148"/>
      <c r="RP106" s="148"/>
      <c r="RQ106" s="148"/>
      <c r="RR106" s="148"/>
      <c r="RS106" s="148"/>
      <c r="RT106" s="148"/>
      <c r="RU106" s="148"/>
      <c r="RV106" s="148"/>
      <c r="RW106" s="148"/>
      <c r="RX106" s="148"/>
      <c r="RY106" s="148"/>
      <c r="RZ106" s="148"/>
      <c r="SA106" s="148"/>
      <c r="SB106" s="148"/>
      <c r="SC106" s="148"/>
      <c r="SD106" s="148"/>
      <c r="SE106" s="148"/>
      <c r="SF106" s="148"/>
      <c r="SG106" s="148"/>
      <c r="SH106" s="148"/>
      <c r="SI106" s="148"/>
      <c r="SJ106" s="148"/>
      <c r="SK106" s="148"/>
      <c r="SL106" s="148"/>
      <c r="SM106" s="148"/>
      <c r="SN106" s="148"/>
      <c r="SO106" s="148"/>
      <c r="SP106" s="148"/>
      <c r="SQ106" s="148"/>
      <c r="SR106" s="148"/>
      <c r="SS106" s="148"/>
      <c r="ST106" s="148"/>
      <c r="SU106" s="148"/>
      <c r="SV106" s="148"/>
      <c r="SW106" s="148"/>
      <c r="SX106" s="148"/>
      <c r="SY106" s="148"/>
      <c r="SZ106" s="148"/>
      <c r="TA106" s="148"/>
      <c r="TB106" s="148"/>
      <c r="TC106" s="148"/>
      <c r="TD106" s="148"/>
      <c r="TE106" s="148"/>
      <c r="TF106" s="148"/>
      <c r="TG106" s="148"/>
      <c r="TH106" s="148"/>
      <c r="TI106" s="148"/>
      <c r="TJ106" s="148"/>
      <c r="TK106" s="148"/>
      <c r="TL106" s="148"/>
      <c r="TM106" s="148"/>
      <c r="TN106" s="148"/>
      <c r="TO106" s="148"/>
      <c r="TP106" s="148"/>
      <c r="TQ106" s="148"/>
      <c r="TR106" s="148"/>
      <c r="TS106" s="148"/>
      <c r="TT106" s="148"/>
      <c r="TU106" s="148"/>
      <c r="TV106" s="148"/>
      <c r="TW106" s="148"/>
      <c r="TX106" s="148"/>
      <c r="TY106" s="148"/>
      <c r="TZ106" s="148"/>
      <c r="UA106" s="148"/>
      <c r="UB106" s="148"/>
      <c r="UC106" s="148"/>
      <c r="UD106" s="148"/>
      <c r="UE106" s="148"/>
      <c r="UF106" s="148"/>
      <c r="UG106" s="148"/>
      <c r="UH106" s="148"/>
      <c r="UI106" s="148"/>
      <c r="UJ106" s="148"/>
      <c r="UK106" s="148"/>
      <c r="UL106" s="148"/>
      <c r="UM106" s="148"/>
      <c r="UN106" s="148"/>
      <c r="UO106" s="148"/>
      <c r="UP106" s="148"/>
      <c r="UQ106" s="148"/>
      <c r="UR106" s="148"/>
      <c r="US106" s="148"/>
      <c r="UT106" s="148"/>
      <c r="UU106" s="148"/>
      <c r="UV106" s="148"/>
      <c r="UW106" s="148"/>
      <c r="UX106" s="148"/>
      <c r="UY106" s="148"/>
      <c r="UZ106" s="148"/>
      <c r="VA106" s="148"/>
      <c r="VB106" s="148"/>
      <c r="VC106" s="148"/>
      <c r="VD106" s="148"/>
      <c r="VE106" s="148"/>
      <c r="VF106" s="148"/>
      <c r="VG106" s="148"/>
      <c r="VH106" s="148"/>
      <c r="VI106" s="148"/>
      <c r="VJ106" s="148"/>
      <c r="VK106" s="148"/>
      <c r="VL106" s="148"/>
      <c r="VM106" s="148"/>
      <c r="VN106" s="148"/>
      <c r="VO106" s="148"/>
      <c r="VP106" s="148"/>
      <c r="VQ106" s="148"/>
      <c r="VR106" s="148"/>
      <c r="VS106" s="148"/>
      <c r="VT106" s="148"/>
      <c r="VU106" s="148"/>
      <c r="VV106" s="148"/>
      <c r="VW106" s="148"/>
      <c r="VX106" s="148"/>
      <c r="VY106" s="148"/>
      <c r="VZ106" s="148"/>
      <c r="WA106" s="148"/>
      <c r="WB106" s="148"/>
      <c r="WC106" s="148"/>
      <c r="WD106" s="148"/>
      <c r="WE106" s="148"/>
      <c r="WF106" s="148"/>
      <c r="WG106" s="148"/>
      <c r="WH106" s="148"/>
      <c r="WI106" s="148"/>
      <c r="WJ106" s="148"/>
      <c r="WK106" s="148"/>
      <c r="WL106" s="148"/>
      <c r="WM106" s="148"/>
      <c r="WN106" s="148"/>
      <c r="WO106" s="148"/>
      <c r="WP106" s="148"/>
      <c r="WQ106" s="148"/>
      <c r="WR106" s="148"/>
      <c r="WS106" s="148"/>
      <c r="WT106" s="148"/>
      <c r="WU106" s="148"/>
      <c r="WV106" s="148"/>
      <c r="WW106" s="148"/>
      <c r="WX106" s="148"/>
      <c r="WY106" s="148"/>
      <c r="WZ106" s="148"/>
      <c r="XA106" s="148"/>
      <c r="XB106" s="148"/>
      <c r="XC106" s="148"/>
      <c r="XD106" s="148"/>
      <c r="XE106" s="148"/>
      <c r="XF106" s="148"/>
      <c r="XG106" s="148"/>
      <c r="XH106" s="148"/>
      <c r="XI106" s="148"/>
      <c r="XJ106" s="148"/>
      <c r="XK106" s="148"/>
      <c r="XL106" s="148"/>
      <c r="XM106" s="148"/>
      <c r="XN106" s="148"/>
      <c r="XO106" s="148"/>
      <c r="XP106" s="148"/>
      <c r="XQ106" s="148"/>
      <c r="XR106" s="148"/>
      <c r="XS106" s="148"/>
      <c r="XT106" s="148"/>
      <c r="XU106" s="148"/>
      <c r="XV106" s="148"/>
      <c r="XW106" s="148"/>
      <c r="XX106" s="148"/>
      <c r="XY106" s="148"/>
      <c r="XZ106" s="148"/>
      <c r="YA106" s="148"/>
      <c r="YB106" s="148"/>
      <c r="YC106" s="148"/>
      <c r="YD106" s="148"/>
      <c r="YE106" s="148"/>
      <c r="YF106" s="148"/>
      <c r="YG106" s="148"/>
      <c r="YH106" s="148"/>
      <c r="YI106" s="148"/>
    </row>
    <row r="107" spans="1:659" x14ac:dyDescent="0.25">
      <c r="A107" s="55" t="str">
        <f>IF(INFO_VEHICULES!H62="","",INFO_VEHICULES!H62)</f>
        <v/>
      </c>
      <c r="B107" s="55" t="str">
        <f>IF(INFO_VEHICULES!B62="","",INFO_VEHICULES!B62)</f>
        <v/>
      </c>
      <c r="C107" s="55" t="str">
        <f>IF(INFO_VEHICULES!C62="","",INFO_VEHICULES!C62)</f>
        <v/>
      </c>
      <c r="D107" s="55" t="str">
        <f>IF(INFO_VEHICULES!E62="","",INFO_VEHICULES!E62)</f>
        <v/>
      </c>
      <c r="E107" s="55" t="str">
        <f>IF(INFO_VEHICULES!C62="","",IF(INFO_VEHICULES!D62="","non rensiegner",INFO_VEHICULES!D62))</f>
        <v/>
      </c>
      <c r="F107" s="148"/>
      <c r="G107" s="148"/>
      <c r="H107" s="148"/>
      <c r="I107" s="148"/>
      <c r="J107" s="148"/>
      <c r="K107" s="148"/>
      <c r="L107" s="148"/>
      <c r="M107" s="148"/>
      <c r="N107" s="148"/>
      <c r="O107" s="148"/>
      <c r="P107" s="148"/>
      <c r="Q107" s="148"/>
      <c r="R107" s="148"/>
      <c r="S107" s="148"/>
      <c r="T107" s="148"/>
      <c r="U107" s="148"/>
      <c r="V107" s="148"/>
      <c r="W107" s="148"/>
      <c r="X107" s="148"/>
      <c r="Y107" s="148"/>
      <c r="Z107" s="148"/>
      <c r="AA107" s="148"/>
      <c r="AB107" s="148"/>
      <c r="AC107" s="148"/>
      <c r="AD107" s="148"/>
      <c r="AE107" s="148"/>
      <c r="AF107" s="148"/>
      <c r="AG107" s="148"/>
      <c r="AH107" s="148"/>
      <c r="AI107" s="148"/>
      <c r="AJ107" s="148"/>
      <c r="AK107" s="148"/>
      <c r="AL107" s="148"/>
      <c r="AM107" s="148"/>
      <c r="AN107" s="148"/>
      <c r="AO107" s="148"/>
      <c r="AP107" s="148"/>
      <c r="AQ107" s="148"/>
      <c r="AR107" s="148"/>
      <c r="AS107" s="148"/>
      <c r="AT107" s="148"/>
      <c r="AU107" s="148"/>
      <c r="AV107" s="148"/>
      <c r="AW107" s="148"/>
      <c r="AX107" s="148"/>
      <c r="AY107" s="148"/>
      <c r="AZ107" s="148"/>
      <c r="BA107" s="148"/>
      <c r="BB107" s="148"/>
      <c r="BC107" s="148"/>
      <c r="BD107" s="148"/>
      <c r="BE107" s="148"/>
      <c r="BF107" s="148"/>
      <c r="BG107" s="148"/>
      <c r="BH107" s="148"/>
      <c r="BI107" s="148"/>
      <c r="BJ107" s="148"/>
      <c r="BK107" s="148"/>
      <c r="BL107" s="148"/>
      <c r="BM107" s="148"/>
      <c r="BN107" s="148"/>
      <c r="BO107" s="148"/>
      <c r="BP107" s="148"/>
      <c r="BQ107" s="148"/>
      <c r="BR107" s="148"/>
      <c r="BS107" s="148"/>
      <c r="BT107" s="148"/>
      <c r="BU107" s="148"/>
      <c r="BV107" s="148"/>
      <c r="BW107" s="148"/>
      <c r="BX107" s="148"/>
      <c r="BY107" s="148"/>
      <c r="BZ107" s="148"/>
      <c r="CA107" s="148"/>
      <c r="CB107" s="148"/>
      <c r="CC107" s="148"/>
      <c r="CD107" s="148"/>
      <c r="CE107" s="148"/>
      <c r="CF107" s="148"/>
      <c r="CG107" s="148"/>
      <c r="CH107" s="148"/>
      <c r="CI107" s="148"/>
      <c r="CJ107" s="148"/>
      <c r="CK107" s="148"/>
      <c r="CL107" s="148"/>
      <c r="CM107" s="148"/>
      <c r="CN107" s="148"/>
      <c r="CO107" s="148"/>
      <c r="CP107" s="148"/>
      <c r="CQ107" s="148"/>
      <c r="CR107" s="148"/>
      <c r="CS107" s="148"/>
      <c r="CT107" s="148"/>
      <c r="CU107" s="148"/>
      <c r="CV107" s="148"/>
      <c r="CW107" s="148"/>
      <c r="CX107" s="148"/>
      <c r="CY107" s="148"/>
      <c r="CZ107" s="148"/>
      <c r="DA107" s="148"/>
      <c r="DB107" s="148"/>
      <c r="DC107" s="148"/>
      <c r="DD107" s="148"/>
      <c r="DE107" s="148"/>
      <c r="DF107" s="148"/>
      <c r="DG107" s="148"/>
      <c r="DH107" s="148"/>
      <c r="DI107" s="148"/>
      <c r="DJ107" s="148"/>
      <c r="DK107" s="148"/>
      <c r="DL107" s="148"/>
      <c r="DM107" s="148"/>
      <c r="DN107" s="148"/>
      <c r="DO107" s="148"/>
      <c r="DP107" s="148"/>
      <c r="DQ107" s="148"/>
      <c r="DR107" s="148"/>
      <c r="DS107" s="148"/>
      <c r="DT107" s="148"/>
      <c r="DU107" s="148"/>
      <c r="DV107" s="148"/>
      <c r="DW107" s="148"/>
      <c r="DX107" s="148"/>
      <c r="DY107" s="148"/>
      <c r="DZ107" s="148"/>
      <c r="EA107" s="148"/>
      <c r="EB107" s="148"/>
      <c r="EC107" s="148"/>
      <c r="ED107" s="148"/>
      <c r="EE107" s="148"/>
      <c r="EF107" s="148"/>
      <c r="EG107" s="148"/>
      <c r="EH107" s="148"/>
      <c r="EI107" s="148"/>
      <c r="EJ107" s="148"/>
      <c r="EK107" s="148"/>
      <c r="EL107" s="148"/>
      <c r="EM107" s="148"/>
      <c r="EN107" s="148"/>
      <c r="EO107" s="148"/>
      <c r="EP107" s="148"/>
      <c r="EQ107" s="148"/>
      <c r="ER107" s="148"/>
      <c r="ES107" s="148"/>
      <c r="ET107" s="148"/>
      <c r="EU107" s="148"/>
      <c r="EV107" s="148"/>
      <c r="EW107" s="148"/>
      <c r="EX107" s="148"/>
      <c r="EY107" s="148"/>
      <c r="EZ107" s="148"/>
      <c r="FA107" s="148"/>
      <c r="FB107" s="148"/>
      <c r="FC107" s="148"/>
      <c r="FD107" s="148"/>
      <c r="FE107" s="148"/>
      <c r="FF107" s="148"/>
      <c r="FG107" s="148"/>
      <c r="FH107" s="148"/>
      <c r="FI107" s="148"/>
      <c r="FJ107" s="148"/>
      <c r="FK107" s="148"/>
      <c r="FL107" s="148"/>
      <c r="FM107" s="148"/>
      <c r="FN107" s="148"/>
      <c r="FO107" s="148"/>
      <c r="FP107" s="148"/>
      <c r="FQ107" s="148"/>
      <c r="FR107" s="148"/>
      <c r="FS107" s="148"/>
      <c r="FT107" s="148"/>
      <c r="FU107" s="148"/>
      <c r="FV107" s="148"/>
      <c r="FW107" s="148"/>
      <c r="FX107" s="148"/>
      <c r="FY107" s="148"/>
      <c r="FZ107" s="148"/>
      <c r="GA107" s="148"/>
      <c r="GB107" s="148"/>
      <c r="GC107" s="148"/>
      <c r="GD107" s="148"/>
      <c r="GE107" s="148"/>
      <c r="GF107" s="148"/>
      <c r="GG107" s="148"/>
      <c r="GH107" s="148"/>
      <c r="GI107" s="148"/>
      <c r="GJ107" s="148"/>
      <c r="GK107" s="148"/>
      <c r="GL107" s="148"/>
      <c r="GM107" s="148"/>
      <c r="GN107" s="148"/>
      <c r="GO107" s="148"/>
      <c r="GP107" s="148"/>
      <c r="GQ107" s="148"/>
      <c r="GR107" s="148"/>
      <c r="GS107" s="148"/>
      <c r="GT107" s="148"/>
      <c r="GU107" s="148"/>
      <c r="GV107" s="148"/>
      <c r="GW107" s="148"/>
      <c r="GX107" s="148"/>
      <c r="GY107" s="148"/>
      <c r="GZ107" s="148"/>
      <c r="HA107" s="148"/>
      <c r="HB107" s="148"/>
      <c r="HC107" s="148"/>
      <c r="HD107" s="148"/>
      <c r="HE107" s="148"/>
      <c r="HF107" s="148"/>
      <c r="HG107" s="148"/>
      <c r="HH107" s="148"/>
      <c r="HI107" s="148"/>
      <c r="HJ107" s="148"/>
      <c r="HK107" s="148"/>
      <c r="HL107" s="148"/>
      <c r="HM107" s="148"/>
      <c r="HN107" s="148"/>
      <c r="HO107" s="148"/>
      <c r="HP107" s="148"/>
      <c r="HQ107" s="148"/>
      <c r="HR107" s="148"/>
      <c r="HS107" s="148"/>
      <c r="HT107" s="148"/>
      <c r="HU107" s="148"/>
      <c r="HV107" s="148"/>
      <c r="HW107" s="148"/>
      <c r="HX107" s="148"/>
      <c r="HY107" s="148"/>
      <c r="HZ107" s="148"/>
      <c r="IA107" s="148"/>
      <c r="IB107" s="148"/>
      <c r="IC107" s="148"/>
      <c r="ID107" s="148"/>
      <c r="IE107" s="148"/>
      <c r="IF107" s="148"/>
      <c r="IG107" s="148"/>
      <c r="IH107" s="148"/>
      <c r="II107" s="148"/>
      <c r="IJ107" s="148"/>
      <c r="IK107" s="148"/>
      <c r="IL107" s="148"/>
      <c r="IM107" s="148"/>
      <c r="IN107" s="148"/>
      <c r="IO107" s="148"/>
      <c r="IP107" s="148"/>
      <c r="IQ107" s="148"/>
      <c r="IR107" s="148"/>
      <c r="IS107" s="148"/>
      <c r="IT107" s="148"/>
      <c r="IU107" s="148"/>
      <c r="IV107" s="148"/>
      <c r="IW107" s="148"/>
      <c r="IX107" s="148"/>
      <c r="IY107" s="148"/>
      <c r="IZ107" s="148"/>
      <c r="JA107" s="148"/>
      <c r="JB107" s="148"/>
      <c r="JC107" s="148"/>
      <c r="JD107" s="148"/>
      <c r="JE107" s="148"/>
      <c r="JF107" s="148"/>
      <c r="JG107" s="148"/>
      <c r="JH107" s="148"/>
      <c r="JI107" s="148"/>
      <c r="JJ107" s="148"/>
      <c r="JK107" s="148"/>
      <c r="JL107" s="148"/>
      <c r="JM107" s="148"/>
      <c r="JN107" s="148"/>
      <c r="JO107" s="148"/>
      <c r="JP107" s="148"/>
      <c r="JQ107" s="148"/>
      <c r="JR107" s="148"/>
      <c r="JS107" s="148"/>
      <c r="JT107" s="148"/>
      <c r="JU107" s="148"/>
      <c r="JV107" s="148"/>
      <c r="JW107" s="148"/>
      <c r="JX107" s="148"/>
      <c r="JY107" s="148"/>
      <c r="JZ107" s="148"/>
      <c r="KA107" s="148"/>
      <c r="KB107" s="148"/>
      <c r="KC107" s="148"/>
      <c r="KD107" s="148"/>
      <c r="KE107" s="148"/>
      <c r="KF107" s="148"/>
      <c r="KG107" s="148"/>
      <c r="KH107" s="148"/>
      <c r="KI107" s="148"/>
      <c r="KJ107" s="148"/>
      <c r="KK107" s="148"/>
      <c r="KL107" s="148"/>
      <c r="KM107" s="148"/>
      <c r="KN107" s="148"/>
      <c r="KO107" s="148"/>
      <c r="KP107" s="148"/>
      <c r="KQ107" s="148"/>
      <c r="KR107" s="148"/>
      <c r="KS107" s="148"/>
      <c r="KT107" s="148"/>
      <c r="KU107" s="148"/>
      <c r="KV107" s="148"/>
      <c r="KW107" s="148"/>
      <c r="KX107" s="148"/>
      <c r="KY107" s="148"/>
      <c r="KZ107" s="148"/>
      <c r="LA107" s="148"/>
      <c r="LB107" s="148"/>
      <c r="LC107" s="148"/>
      <c r="LD107" s="148"/>
      <c r="LE107" s="148"/>
      <c r="LF107" s="148"/>
      <c r="LG107" s="148"/>
      <c r="LH107" s="148"/>
      <c r="LI107" s="148"/>
      <c r="LJ107" s="148"/>
      <c r="LK107" s="148"/>
      <c r="LL107" s="148"/>
      <c r="LM107" s="148"/>
      <c r="LN107" s="148"/>
      <c r="LO107" s="148"/>
      <c r="LP107" s="148"/>
      <c r="LQ107" s="148"/>
      <c r="LR107" s="148"/>
      <c r="LS107" s="148"/>
      <c r="LT107" s="148"/>
      <c r="LU107" s="148"/>
      <c r="LV107" s="148"/>
      <c r="LW107" s="148"/>
      <c r="LX107" s="148"/>
      <c r="LY107" s="148"/>
      <c r="LZ107" s="148"/>
      <c r="MA107" s="148"/>
      <c r="MB107" s="148"/>
      <c r="MC107" s="148"/>
      <c r="MD107" s="148"/>
      <c r="ME107" s="148"/>
      <c r="MF107" s="148"/>
      <c r="MG107" s="148"/>
      <c r="MH107" s="148"/>
      <c r="MI107" s="148"/>
      <c r="MJ107" s="148"/>
      <c r="MK107" s="148"/>
      <c r="ML107" s="148"/>
      <c r="MM107" s="148"/>
      <c r="MN107" s="148"/>
      <c r="MO107" s="148"/>
      <c r="MP107" s="148"/>
      <c r="MQ107" s="148"/>
      <c r="MR107" s="148"/>
      <c r="MS107" s="148"/>
      <c r="MT107" s="148"/>
      <c r="MU107" s="148"/>
      <c r="MV107" s="148"/>
      <c r="MW107" s="148"/>
      <c r="MX107" s="148"/>
      <c r="MY107" s="148"/>
      <c r="MZ107" s="148"/>
      <c r="NA107" s="148"/>
      <c r="NB107" s="148"/>
      <c r="NC107" s="148"/>
      <c r="ND107" s="148"/>
      <c r="NE107" s="148"/>
      <c r="NF107" s="148"/>
      <c r="NG107" s="148"/>
      <c r="NH107" s="148"/>
      <c r="NI107" s="148"/>
      <c r="NJ107" s="148"/>
      <c r="NK107" s="148"/>
      <c r="NL107" s="148"/>
      <c r="NM107" s="148"/>
      <c r="NN107" s="148"/>
      <c r="NO107" s="148"/>
      <c r="NP107" s="148"/>
      <c r="NQ107" s="148"/>
      <c r="NR107" s="148"/>
      <c r="NS107" s="148"/>
      <c r="NT107" s="148"/>
      <c r="NU107" s="148"/>
      <c r="NV107" s="148"/>
      <c r="NW107" s="148"/>
      <c r="NX107" s="148"/>
      <c r="NY107" s="148"/>
      <c r="NZ107" s="148"/>
      <c r="OA107" s="148"/>
      <c r="OB107" s="148"/>
      <c r="OC107" s="148"/>
      <c r="OD107" s="148"/>
      <c r="OE107" s="148"/>
      <c r="OF107" s="148"/>
      <c r="OG107" s="148"/>
      <c r="OH107" s="148"/>
      <c r="OI107" s="148"/>
      <c r="OJ107" s="148"/>
      <c r="OK107" s="148"/>
      <c r="OL107" s="148"/>
      <c r="OM107" s="148"/>
      <c r="ON107" s="148"/>
      <c r="OO107" s="148"/>
      <c r="OP107" s="148"/>
      <c r="OQ107" s="148"/>
      <c r="OR107" s="148"/>
      <c r="OS107" s="148"/>
      <c r="OT107" s="148"/>
      <c r="OU107" s="148"/>
      <c r="OV107" s="148"/>
      <c r="OW107" s="148"/>
      <c r="OX107" s="148"/>
      <c r="OY107" s="148"/>
      <c r="OZ107" s="148"/>
      <c r="PA107" s="148"/>
      <c r="PB107" s="148"/>
      <c r="PC107" s="148"/>
      <c r="PD107" s="148"/>
      <c r="PE107" s="148"/>
      <c r="PF107" s="148"/>
      <c r="PG107" s="148"/>
      <c r="PH107" s="148"/>
      <c r="PI107" s="148"/>
      <c r="PJ107" s="148"/>
      <c r="PK107" s="148"/>
      <c r="PL107" s="148"/>
      <c r="PM107" s="148"/>
      <c r="PN107" s="148"/>
      <c r="PO107" s="148"/>
      <c r="PP107" s="148"/>
      <c r="PQ107" s="148"/>
      <c r="PR107" s="148"/>
      <c r="PS107" s="148"/>
      <c r="PT107" s="148"/>
      <c r="PU107" s="148"/>
      <c r="PV107" s="148"/>
      <c r="PW107" s="148"/>
      <c r="PX107" s="148"/>
      <c r="PY107" s="148"/>
      <c r="PZ107" s="148"/>
      <c r="QA107" s="148"/>
      <c r="QB107" s="148"/>
      <c r="QC107" s="148"/>
      <c r="QD107" s="148"/>
      <c r="QE107" s="148"/>
      <c r="QF107" s="148"/>
      <c r="QG107" s="148"/>
      <c r="QH107" s="148"/>
      <c r="QI107" s="148"/>
      <c r="QJ107" s="148"/>
      <c r="QK107" s="148"/>
      <c r="QL107" s="148"/>
      <c r="QM107" s="148"/>
      <c r="QN107" s="148"/>
      <c r="QO107" s="148"/>
      <c r="QP107" s="148"/>
      <c r="QQ107" s="148"/>
      <c r="QR107" s="148"/>
      <c r="QS107" s="148"/>
      <c r="QT107" s="148"/>
      <c r="QU107" s="148"/>
      <c r="QV107" s="148"/>
      <c r="QW107" s="148"/>
      <c r="QX107" s="148"/>
      <c r="QY107" s="148"/>
      <c r="QZ107" s="148"/>
      <c r="RA107" s="148"/>
      <c r="RB107" s="148"/>
      <c r="RC107" s="148"/>
      <c r="RD107" s="148"/>
      <c r="RE107" s="148"/>
      <c r="RF107" s="148"/>
      <c r="RG107" s="148"/>
      <c r="RH107" s="148"/>
      <c r="RI107" s="148"/>
      <c r="RJ107" s="148"/>
      <c r="RK107" s="148"/>
      <c r="RL107" s="148"/>
      <c r="RM107" s="148"/>
      <c r="RN107" s="148"/>
      <c r="RO107" s="148"/>
      <c r="RP107" s="148"/>
      <c r="RQ107" s="148"/>
      <c r="RR107" s="148"/>
      <c r="RS107" s="148"/>
      <c r="RT107" s="148"/>
      <c r="RU107" s="148"/>
      <c r="RV107" s="148"/>
      <c r="RW107" s="148"/>
      <c r="RX107" s="148"/>
      <c r="RY107" s="148"/>
      <c r="RZ107" s="148"/>
      <c r="SA107" s="148"/>
      <c r="SB107" s="148"/>
      <c r="SC107" s="148"/>
      <c r="SD107" s="148"/>
      <c r="SE107" s="148"/>
      <c r="SF107" s="148"/>
      <c r="SG107" s="148"/>
      <c r="SH107" s="148"/>
      <c r="SI107" s="148"/>
      <c r="SJ107" s="148"/>
      <c r="SK107" s="148"/>
      <c r="SL107" s="148"/>
      <c r="SM107" s="148"/>
      <c r="SN107" s="148"/>
      <c r="SO107" s="148"/>
      <c r="SP107" s="148"/>
      <c r="SQ107" s="148"/>
      <c r="SR107" s="148"/>
      <c r="SS107" s="148"/>
      <c r="ST107" s="148"/>
      <c r="SU107" s="148"/>
      <c r="SV107" s="148"/>
      <c r="SW107" s="148"/>
      <c r="SX107" s="148"/>
      <c r="SY107" s="148"/>
      <c r="SZ107" s="148"/>
      <c r="TA107" s="148"/>
      <c r="TB107" s="148"/>
      <c r="TC107" s="148"/>
      <c r="TD107" s="148"/>
      <c r="TE107" s="148"/>
      <c r="TF107" s="148"/>
      <c r="TG107" s="148"/>
      <c r="TH107" s="148"/>
      <c r="TI107" s="148"/>
      <c r="TJ107" s="148"/>
      <c r="TK107" s="148"/>
      <c r="TL107" s="148"/>
      <c r="TM107" s="148"/>
      <c r="TN107" s="148"/>
      <c r="TO107" s="148"/>
      <c r="TP107" s="148"/>
      <c r="TQ107" s="148"/>
      <c r="TR107" s="148"/>
      <c r="TS107" s="148"/>
      <c r="TT107" s="148"/>
      <c r="TU107" s="148"/>
      <c r="TV107" s="148"/>
      <c r="TW107" s="148"/>
      <c r="TX107" s="148"/>
      <c r="TY107" s="148"/>
      <c r="TZ107" s="148"/>
      <c r="UA107" s="148"/>
      <c r="UB107" s="148"/>
      <c r="UC107" s="148"/>
      <c r="UD107" s="148"/>
      <c r="UE107" s="148"/>
      <c r="UF107" s="148"/>
      <c r="UG107" s="148"/>
      <c r="UH107" s="148"/>
      <c r="UI107" s="148"/>
      <c r="UJ107" s="148"/>
      <c r="UK107" s="148"/>
      <c r="UL107" s="148"/>
      <c r="UM107" s="148"/>
      <c r="UN107" s="148"/>
      <c r="UO107" s="148"/>
      <c r="UP107" s="148"/>
      <c r="UQ107" s="148"/>
      <c r="UR107" s="148"/>
      <c r="US107" s="148"/>
      <c r="UT107" s="148"/>
      <c r="UU107" s="148"/>
      <c r="UV107" s="148"/>
      <c r="UW107" s="148"/>
      <c r="UX107" s="148"/>
      <c r="UY107" s="148"/>
      <c r="UZ107" s="148"/>
      <c r="VA107" s="148"/>
      <c r="VB107" s="148"/>
      <c r="VC107" s="148"/>
      <c r="VD107" s="148"/>
      <c r="VE107" s="148"/>
      <c r="VF107" s="148"/>
      <c r="VG107" s="148"/>
      <c r="VH107" s="148"/>
      <c r="VI107" s="148"/>
      <c r="VJ107" s="148"/>
      <c r="VK107" s="148"/>
      <c r="VL107" s="148"/>
      <c r="VM107" s="148"/>
      <c r="VN107" s="148"/>
      <c r="VO107" s="148"/>
      <c r="VP107" s="148"/>
      <c r="VQ107" s="148"/>
      <c r="VR107" s="148"/>
      <c r="VS107" s="148"/>
      <c r="VT107" s="148"/>
      <c r="VU107" s="148"/>
      <c r="VV107" s="148"/>
      <c r="VW107" s="148"/>
      <c r="VX107" s="148"/>
      <c r="VY107" s="148"/>
      <c r="VZ107" s="148"/>
      <c r="WA107" s="148"/>
      <c r="WB107" s="148"/>
      <c r="WC107" s="148"/>
      <c r="WD107" s="148"/>
      <c r="WE107" s="148"/>
      <c r="WF107" s="148"/>
      <c r="WG107" s="148"/>
      <c r="WH107" s="148"/>
      <c r="WI107" s="148"/>
      <c r="WJ107" s="148"/>
      <c r="WK107" s="148"/>
      <c r="WL107" s="148"/>
      <c r="WM107" s="148"/>
      <c r="WN107" s="148"/>
      <c r="WO107" s="148"/>
      <c r="WP107" s="148"/>
      <c r="WQ107" s="148"/>
      <c r="WR107" s="148"/>
      <c r="WS107" s="148"/>
      <c r="WT107" s="148"/>
      <c r="WU107" s="148"/>
      <c r="WV107" s="148"/>
      <c r="WW107" s="148"/>
      <c r="WX107" s="148"/>
      <c r="WY107" s="148"/>
      <c r="WZ107" s="148"/>
      <c r="XA107" s="148"/>
      <c r="XB107" s="148"/>
      <c r="XC107" s="148"/>
      <c r="XD107" s="148"/>
      <c r="XE107" s="148"/>
      <c r="XF107" s="148"/>
      <c r="XG107" s="148"/>
      <c r="XH107" s="148"/>
      <c r="XI107" s="148"/>
      <c r="XJ107" s="148"/>
      <c r="XK107" s="148"/>
      <c r="XL107" s="148"/>
      <c r="XM107" s="148"/>
      <c r="XN107" s="148"/>
      <c r="XO107" s="148"/>
      <c r="XP107" s="148"/>
      <c r="XQ107" s="148"/>
      <c r="XR107" s="148"/>
      <c r="XS107" s="148"/>
      <c r="XT107" s="148"/>
      <c r="XU107" s="148"/>
      <c r="XV107" s="148"/>
      <c r="XW107" s="148"/>
      <c r="XX107" s="148"/>
      <c r="XY107" s="148"/>
      <c r="XZ107" s="148"/>
      <c r="YA107" s="148"/>
      <c r="YB107" s="148"/>
      <c r="YC107" s="148"/>
      <c r="YD107" s="148"/>
      <c r="YE107" s="148"/>
      <c r="YF107" s="148"/>
      <c r="YG107" s="148"/>
      <c r="YH107" s="148"/>
      <c r="YI107" s="148"/>
    </row>
    <row r="108" spans="1:659" x14ac:dyDescent="0.25">
      <c r="A108" s="55" t="str">
        <f>IF(INFO_VEHICULES!H63="","",INFO_VEHICULES!H63)</f>
        <v/>
      </c>
      <c r="B108" s="55" t="str">
        <f>IF(INFO_VEHICULES!B63="","",INFO_VEHICULES!B63)</f>
        <v/>
      </c>
      <c r="C108" s="55" t="str">
        <f>IF(INFO_VEHICULES!C63="","",INFO_VEHICULES!C63)</f>
        <v/>
      </c>
      <c r="D108" s="55" t="str">
        <f>IF(INFO_VEHICULES!E63="","",INFO_VEHICULES!E63)</f>
        <v/>
      </c>
      <c r="E108" s="55" t="str">
        <f>IF(INFO_VEHICULES!C63="","",IF(INFO_VEHICULES!D63="","non rensiegner",INFO_VEHICULES!D63))</f>
        <v/>
      </c>
      <c r="F108" s="148"/>
      <c r="G108" s="148"/>
      <c r="H108" s="148"/>
      <c r="I108" s="148"/>
      <c r="J108" s="148"/>
      <c r="K108" s="148"/>
      <c r="L108" s="148"/>
      <c r="M108" s="148"/>
      <c r="N108" s="148"/>
      <c r="O108" s="148"/>
      <c r="P108" s="148"/>
      <c r="Q108" s="148"/>
      <c r="R108" s="148"/>
      <c r="S108" s="148"/>
      <c r="T108" s="148"/>
      <c r="U108" s="148"/>
      <c r="V108" s="148"/>
      <c r="W108" s="148"/>
      <c r="X108" s="148"/>
      <c r="Y108" s="148"/>
      <c r="Z108" s="148"/>
      <c r="AA108" s="148"/>
      <c r="AB108" s="148"/>
      <c r="AC108" s="148"/>
      <c r="AD108" s="148"/>
      <c r="AE108" s="148"/>
      <c r="AF108" s="148"/>
      <c r="AG108" s="148"/>
      <c r="AH108" s="148"/>
      <c r="AI108" s="148"/>
      <c r="AJ108" s="148"/>
      <c r="AK108" s="148"/>
      <c r="AL108" s="148"/>
      <c r="AM108" s="148"/>
      <c r="AN108" s="148"/>
      <c r="AO108" s="148"/>
      <c r="AP108" s="148"/>
      <c r="AQ108" s="148"/>
      <c r="AR108" s="148"/>
      <c r="AS108" s="148"/>
      <c r="AT108" s="148"/>
      <c r="AU108" s="148"/>
      <c r="AV108" s="148"/>
      <c r="AW108" s="148"/>
      <c r="AX108" s="148"/>
      <c r="AY108" s="148"/>
      <c r="AZ108" s="148"/>
      <c r="BA108" s="148"/>
      <c r="BB108" s="148"/>
      <c r="BC108" s="148"/>
      <c r="BD108" s="148"/>
      <c r="BE108" s="148"/>
      <c r="BF108" s="148"/>
      <c r="BG108" s="148"/>
      <c r="BH108" s="148"/>
      <c r="BI108" s="148"/>
      <c r="BJ108" s="148"/>
      <c r="BK108" s="148"/>
      <c r="BL108" s="148"/>
      <c r="BM108" s="148"/>
      <c r="BN108" s="148"/>
      <c r="BO108" s="148"/>
      <c r="BP108" s="148"/>
      <c r="BQ108" s="148"/>
      <c r="BR108" s="148"/>
      <c r="BS108" s="148"/>
      <c r="BT108" s="148"/>
      <c r="BU108" s="148"/>
      <c r="BV108" s="148"/>
      <c r="BW108" s="148"/>
      <c r="BX108" s="148"/>
      <c r="BY108" s="148"/>
      <c r="BZ108" s="148"/>
      <c r="CA108" s="148"/>
      <c r="CB108" s="148"/>
      <c r="CC108" s="148"/>
      <c r="CD108" s="148"/>
      <c r="CE108" s="148"/>
      <c r="CF108" s="148"/>
      <c r="CG108" s="148"/>
      <c r="CH108" s="148"/>
      <c r="CI108" s="148"/>
      <c r="CJ108" s="148"/>
      <c r="CK108" s="148"/>
      <c r="CL108" s="148"/>
      <c r="CM108" s="148"/>
      <c r="CN108" s="148"/>
      <c r="CO108" s="148"/>
      <c r="CP108" s="148"/>
      <c r="CQ108" s="148"/>
      <c r="CR108" s="148"/>
      <c r="CS108" s="148"/>
      <c r="CT108" s="148"/>
      <c r="CU108" s="148"/>
      <c r="CV108" s="148"/>
      <c r="CW108" s="148"/>
      <c r="CX108" s="148"/>
      <c r="CY108" s="148"/>
      <c r="CZ108" s="148"/>
      <c r="DA108" s="148"/>
      <c r="DB108" s="148"/>
      <c r="DC108" s="148"/>
      <c r="DD108" s="148"/>
      <c r="DE108" s="148"/>
      <c r="DF108" s="148"/>
      <c r="DG108" s="148"/>
      <c r="DH108" s="148"/>
      <c r="DI108" s="148"/>
      <c r="DJ108" s="148"/>
      <c r="DK108" s="148"/>
      <c r="DL108" s="148"/>
      <c r="DM108" s="148"/>
      <c r="DN108" s="148"/>
      <c r="DO108" s="148"/>
      <c r="DP108" s="148"/>
      <c r="DQ108" s="148"/>
      <c r="DR108" s="148"/>
      <c r="DS108" s="148"/>
      <c r="DT108" s="148"/>
      <c r="DU108" s="148"/>
      <c r="DV108" s="148"/>
      <c r="DW108" s="148"/>
      <c r="DX108" s="148"/>
      <c r="DY108" s="148"/>
      <c r="DZ108" s="148"/>
      <c r="EA108" s="148"/>
      <c r="EB108" s="148"/>
      <c r="EC108" s="148"/>
      <c r="ED108" s="148"/>
      <c r="EE108" s="148"/>
      <c r="EF108" s="148"/>
      <c r="EG108" s="148"/>
      <c r="EH108" s="148"/>
      <c r="EI108" s="148"/>
      <c r="EJ108" s="148"/>
      <c r="EK108" s="148"/>
      <c r="EL108" s="148"/>
      <c r="EM108" s="148"/>
      <c r="EN108" s="148"/>
      <c r="EO108" s="148"/>
      <c r="EP108" s="148"/>
      <c r="EQ108" s="148"/>
      <c r="ER108" s="148"/>
      <c r="ES108" s="148"/>
      <c r="ET108" s="148"/>
      <c r="EU108" s="148"/>
      <c r="EV108" s="148"/>
      <c r="EW108" s="148"/>
      <c r="EX108" s="148"/>
      <c r="EY108" s="148"/>
      <c r="EZ108" s="148"/>
      <c r="FA108" s="148"/>
      <c r="FB108" s="148"/>
      <c r="FC108" s="148"/>
      <c r="FD108" s="148"/>
      <c r="FE108" s="148"/>
      <c r="FF108" s="148"/>
      <c r="FG108" s="148"/>
      <c r="FH108" s="148"/>
      <c r="FI108" s="148"/>
      <c r="FJ108" s="148"/>
      <c r="FK108" s="148"/>
      <c r="FL108" s="148"/>
      <c r="FM108" s="148"/>
      <c r="FN108" s="148"/>
      <c r="FO108" s="148"/>
      <c r="FP108" s="148"/>
      <c r="FQ108" s="148"/>
      <c r="FR108" s="148"/>
      <c r="FS108" s="148"/>
      <c r="FT108" s="148"/>
      <c r="FU108" s="148"/>
      <c r="FV108" s="148"/>
      <c r="FW108" s="148"/>
      <c r="FX108" s="148"/>
      <c r="FY108" s="148"/>
      <c r="FZ108" s="148"/>
      <c r="GA108" s="148"/>
      <c r="GB108" s="148"/>
      <c r="GC108" s="148"/>
      <c r="GD108" s="148"/>
      <c r="GE108" s="148"/>
      <c r="GF108" s="148"/>
      <c r="GG108" s="148"/>
      <c r="GH108" s="148"/>
      <c r="GI108" s="148"/>
      <c r="GJ108" s="148"/>
      <c r="GK108" s="148"/>
      <c r="GL108" s="148"/>
      <c r="GM108" s="148"/>
      <c r="GN108" s="148"/>
      <c r="GO108" s="148"/>
      <c r="GP108" s="148"/>
      <c r="GQ108" s="148"/>
      <c r="GR108" s="148"/>
      <c r="GS108" s="148"/>
      <c r="GT108" s="148"/>
      <c r="GU108" s="148"/>
      <c r="GV108" s="148"/>
      <c r="GW108" s="148"/>
      <c r="GX108" s="148"/>
      <c r="GY108" s="148"/>
      <c r="GZ108" s="148"/>
      <c r="HA108" s="148"/>
      <c r="HB108" s="148"/>
      <c r="HC108" s="148"/>
      <c r="HD108" s="148"/>
      <c r="HE108" s="148"/>
      <c r="HF108" s="148"/>
      <c r="HG108" s="148"/>
      <c r="HH108" s="148"/>
      <c r="HI108" s="148"/>
      <c r="HJ108" s="148"/>
      <c r="HK108" s="148"/>
      <c r="HL108" s="148"/>
      <c r="HM108" s="148"/>
      <c r="HN108" s="148"/>
      <c r="HO108" s="148"/>
      <c r="HP108" s="148"/>
      <c r="HQ108" s="148"/>
      <c r="HR108" s="148"/>
      <c r="HS108" s="148"/>
      <c r="HT108" s="148"/>
      <c r="HU108" s="148"/>
      <c r="HV108" s="148"/>
      <c r="HW108" s="148"/>
      <c r="HX108" s="148"/>
      <c r="HY108" s="148"/>
      <c r="HZ108" s="148"/>
      <c r="IA108" s="148"/>
      <c r="IB108" s="148"/>
      <c r="IC108" s="148"/>
      <c r="ID108" s="148"/>
      <c r="IE108" s="148"/>
      <c r="IF108" s="148"/>
      <c r="IG108" s="148"/>
      <c r="IH108" s="148"/>
      <c r="II108" s="148"/>
      <c r="IJ108" s="148"/>
      <c r="IK108" s="148"/>
      <c r="IL108" s="148"/>
      <c r="IM108" s="148"/>
      <c r="IN108" s="148"/>
      <c r="IO108" s="148"/>
      <c r="IP108" s="148"/>
      <c r="IQ108" s="148"/>
      <c r="IR108" s="148"/>
      <c r="IS108" s="148"/>
      <c r="IT108" s="148"/>
      <c r="IU108" s="148"/>
      <c r="IV108" s="148"/>
      <c r="IW108" s="148"/>
      <c r="IX108" s="148"/>
      <c r="IY108" s="148"/>
      <c r="IZ108" s="148"/>
      <c r="JA108" s="148"/>
      <c r="JB108" s="148"/>
      <c r="JC108" s="148"/>
      <c r="JD108" s="148"/>
      <c r="JE108" s="148"/>
      <c r="JF108" s="148"/>
      <c r="JG108" s="148"/>
      <c r="JH108" s="148"/>
      <c r="JI108" s="148"/>
      <c r="JJ108" s="148"/>
      <c r="JK108" s="148"/>
      <c r="JL108" s="148"/>
      <c r="JM108" s="148"/>
      <c r="JN108" s="148"/>
      <c r="JO108" s="148"/>
      <c r="JP108" s="148"/>
      <c r="JQ108" s="148"/>
      <c r="JR108" s="148"/>
      <c r="JS108" s="148"/>
      <c r="JT108" s="148"/>
      <c r="JU108" s="148"/>
      <c r="JV108" s="148"/>
      <c r="JW108" s="148"/>
      <c r="JX108" s="148"/>
      <c r="JY108" s="148"/>
      <c r="JZ108" s="148"/>
      <c r="KA108" s="148"/>
      <c r="KB108" s="148"/>
      <c r="KC108" s="148"/>
      <c r="KD108" s="148"/>
      <c r="KE108" s="148"/>
      <c r="KF108" s="148"/>
      <c r="KG108" s="148"/>
      <c r="KH108" s="148"/>
      <c r="KI108" s="148"/>
      <c r="KJ108" s="148"/>
      <c r="KK108" s="148"/>
      <c r="KL108" s="148"/>
      <c r="KM108" s="148"/>
      <c r="KN108" s="148"/>
      <c r="KO108" s="148"/>
      <c r="KP108" s="148"/>
      <c r="KQ108" s="148"/>
      <c r="KR108" s="148"/>
      <c r="KS108" s="148"/>
      <c r="KT108" s="148"/>
      <c r="KU108" s="148"/>
      <c r="KV108" s="148"/>
      <c r="KW108" s="148"/>
      <c r="KX108" s="148"/>
      <c r="KY108" s="148"/>
      <c r="KZ108" s="148"/>
      <c r="LA108" s="148"/>
      <c r="LB108" s="148"/>
      <c r="LC108" s="148"/>
      <c r="LD108" s="148"/>
      <c r="LE108" s="148"/>
      <c r="LF108" s="148"/>
      <c r="LG108" s="148"/>
      <c r="LH108" s="148"/>
      <c r="LI108" s="148"/>
      <c r="LJ108" s="148"/>
      <c r="LK108" s="148"/>
      <c r="LL108" s="148"/>
      <c r="LM108" s="148"/>
      <c r="LN108" s="148"/>
      <c r="LO108" s="148"/>
      <c r="LP108" s="148"/>
      <c r="LQ108" s="148"/>
      <c r="LR108" s="148"/>
      <c r="LS108" s="148"/>
      <c r="LT108" s="148"/>
      <c r="LU108" s="148"/>
      <c r="LV108" s="148"/>
      <c r="LW108" s="148"/>
      <c r="LX108" s="148"/>
      <c r="LY108" s="148"/>
      <c r="LZ108" s="148"/>
      <c r="MA108" s="148"/>
      <c r="MB108" s="148"/>
      <c r="MC108" s="148"/>
      <c r="MD108" s="148"/>
      <c r="ME108" s="148"/>
      <c r="MF108" s="148"/>
      <c r="MG108" s="148"/>
      <c r="MH108" s="148"/>
      <c r="MI108" s="148"/>
      <c r="MJ108" s="148"/>
      <c r="MK108" s="148"/>
      <c r="ML108" s="148"/>
      <c r="MM108" s="148"/>
      <c r="MN108" s="148"/>
      <c r="MO108" s="148"/>
      <c r="MP108" s="148"/>
      <c r="MQ108" s="148"/>
      <c r="MR108" s="148"/>
      <c r="MS108" s="148"/>
      <c r="MT108" s="148"/>
      <c r="MU108" s="148"/>
      <c r="MV108" s="148"/>
      <c r="MW108" s="148"/>
      <c r="MX108" s="148"/>
      <c r="MY108" s="148"/>
      <c r="MZ108" s="148"/>
      <c r="NA108" s="148"/>
      <c r="NB108" s="148"/>
      <c r="NC108" s="148"/>
      <c r="ND108" s="148"/>
      <c r="NE108" s="148"/>
      <c r="NF108" s="148"/>
      <c r="NG108" s="148"/>
      <c r="NH108" s="148"/>
      <c r="NI108" s="148"/>
      <c r="NJ108" s="148"/>
      <c r="NK108" s="148"/>
      <c r="NL108" s="148"/>
      <c r="NM108" s="148"/>
      <c r="NN108" s="148"/>
      <c r="NO108" s="148"/>
      <c r="NP108" s="148"/>
      <c r="NQ108" s="148"/>
      <c r="NR108" s="148"/>
      <c r="NS108" s="148"/>
      <c r="NT108" s="148"/>
      <c r="NU108" s="148"/>
      <c r="NV108" s="148"/>
      <c r="NW108" s="148"/>
      <c r="NX108" s="148"/>
      <c r="NY108" s="148"/>
      <c r="NZ108" s="148"/>
      <c r="OA108" s="148"/>
      <c r="OB108" s="148"/>
      <c r="OC108" s="148"/>
      <c r="OD108" s="148"/>
      <c r="OE108" s="148"/>
      <c r="OF108" s="148"/>
      <c r="OG108" s="148"/>
      <c r="OH108" s="148"/>
      <c r="OI108" s="148"/>
      <c r="OJ108" s="148"/>
      <c r="OK108" s="148"/>
      <c r="OL108" s="148"/>
      <c r="OM108" s="148"/>
      <c r="ON108" s="148"/>
      <c r="OO108" s="148"/>
      <c r="OP108" s="148"/>
      <c r="OQ108" s="148"/>
      <c r="OR108" s="148"/>
      <c r="OS108" s="148"/>
      <c r="OT108" s="148"/>
      <c r="OU108" s="148"/>
      <c r="OV108" s="148"/>
      <c r="OW108" s="148"/>
      <c r="OX108" s="148"/>
      <c r="OY108" s="148"/>
      <c r="OZ108" s="148"/>
      <c r="PA108" s="148"/>
      <c r="PB108" s="148"/>
      <c r="PC108" s="148"/>
      <c r="PD108" s="148"/>
      <c r="PE108" s="148"/>
      <c r="PF108" s="148"/>
      <c r="PG108" s="148"/>
      <c r="PH108" s="148"/>
      <c r="PI108" s="148"/>
      <c r="PJ108" s="148"/>
      <c r="PK108" s="148"/>
      <c r="PL108" s="148"/>
      <c r="PM108" s="148"/>
      <c r="PN108" s="148"/>
      <c r="PO108" s="148"/>
      <c r="PP108" s="148"/>
      <c r="PQ108" s="148"/>
      <c r="PR108" s="148"/>
      <c r="PS108" s="148"/>
      <c r="PT108" s="148"/>
      <c r="PU108" s="148"/>
      <c r="PV108" s="148"/>
      <c r="PW108" s="148"/>
      <c r="PX108" s="148"/>
      <c r="PY108" s="148"/>
      <c r="PZ108" s="148"/>
      <c r="QA108" s="148"/>
      <c r="QB108" s="148"/>
      <c r="QC108" s="148"/>
      <c r="QD108" s="148"/>
      <c r="QE108" s="148"/>
      <c r="QF108" s="148"/>
      <c r="QG108" s="148"/>
      <c r="QH108" s="148"/>
      <c r="QI108" s="148"/>
      <c r="QJ108" s="148"/>
      <c r="QK108" s="148"/>
      <c r="QL108" s="148"/>
      <c r="QM108" s="148"/>
      <c r="QN108" s="148"/>
      <c r="QO108" s="148"/>
      <c r="QP108" s="148"/>
      <c r="QQ108" s="148"/>
      <c r="QR108" s="148"/>
      <c r="QS108" s="148"/>
      <c r="QT108" s="148"/>
      <c r="QU108" s="148"/>
      <c r="QV108" s="148"/>
      <c r="QW108" s="148"/>
      <c r="QX108" s="148"/>
      <c r="QY108" s="148"/>
      <c r="QZ108" s="148"/>
      <c r="RA108" s="148"/>
      <c r="RB108" s="148"/>
      <c r="RC108" s="148"/>
      <c r="RD108" s="148"/>
      <c r="RE108" s="148"/>
      <c r="RF108" s="148"/>
      <c r="RG108" s="148"/>
      <c r="RH108" s="148"/>
      <c r="RI108" s="148"/>
      <c r="RJ108" s="148"/>
      <c r="RK108" s="148"/>
      <c r="RL108" s="148"/>
      <c r="RM108" s="148"/>
      <c r="RN108" s="148"/>
      <c r="RO108" s="148"/>
      <c r="RP108" s="148"/>
      <c r="RQ108" s="148"/>
      <c r="RR108" s="148"/>
      <c r="RS108" s="148"/>
      <c r="RT108" s="148"/>
      <c r="RU108" s="148"/>
      <c r="RV108" s="148"/>
      <c r="RW108" s="148"/>
      <c r="RX108" s="148"/>
      <c r="RY108" s="148"/>
      <c r="RZ108" s="148"/>
      <c r="SA108" s="148"/>
      <c r="SB108" s="148"/>
      <c r="SC108" s="148"/>
      <c r="SD108" s="148"/>
      <c r="SE108" s="148"/>
      <c r="SF108" s="148"/>
      <c r="SG108" s="148"/>
      <c r="SH108" s="148"/>
      <c r="SI108" s="148"/>
      <c r="SJ108" s="148"/>
      <c r="SK108" s="148"/>
      <c r="SL108" s="148"/>
      <c r="SM108" s="148"/>
      <c r="SN108" s="148"/>
      <c r="SO108" s="148"/>
      <c r="SP108" s="148"/>
      <c r="SQ108" s="148"/>
      <c r="SR108" s="148"/>
      <c r="SS108" s="148"/>
      <c r="ST108" s="148"/>
      <c r="SU108" s="148"/>
      <c r="SV108" s="148"/>
      <c r="SW108" s="148"/>
      <c r="SX108" s="148"/>
      <c r="SY108" s="148"/>
      <c r="SZ108" s="148"/>
      <c r="TA108" s="148"/>
      <c r="TB108" s="148"/>
      <c r="TC108" s="148"/>
      <c r="TD108" s="148"/>
      <c r="TE108" s="148"/>
      <c r="TF108" s="148"/>
      <c r="TG108" s="148"/>
      <c r="TH108" s="148"/>
      <c r="TI108" s="148"/>
      <c r="TJ108" s="148"/>
      <c r="TK108" s="148"/>
      <c r="TL108" s="148"/>
      <c r="TM108" s="148"/>
      <c r="TN108" s="148"/>
      <c r="TO108" s="148"/>
      <c r="TP108" s="148"/>
      <c r="TQ108" s="148"/>
      <c r="TR108" s="148"/>
      <c r="TS108" s="148"/>
      <c r="TT108" s="148"/>
      <c r="TU108" s="148"/>
      <c r="TV108" s="148"/>
      <c r="TW108" s="148"/>
      <c r="TX108" s="148"/>
      <c r="TY108" s="148"/>
      <c r="TZ108" s="148"/>
      <c r="UA108" s="148"/>
      <c r="UB108" s="148"/>
      <c r="UC108" s="148"/>
      <c r="UD108" s="148"/>
      <c r="UE108" s="148"/>
      <c r="UF108" s="148"/>
      <c r="UG108" s="148"/>
      <c r="UH108" s="148"/>
      <c r="UI108" s="148"/>
      <c r="UJ108" s="148"/>
      <c r="UK108" s="148"/>
      <c r="UL108" s="148"/>
      <c r="UM108" s="148"/>
      <c r="UN108" s="148"/>
      <c r="UO108" s="148"/>
      <c r="UP108" s="148"/>
      <c r="UQ108" s="148"/>
      <c r="UR108" s="148"/>
      <c r="US108" s="148"/>
      <c r="UT108" s="148"/>
      <c r="UU108" s="148"/>
      <c r="UV108" s="148"/>
      <c r="UW108" s="148"/>
      <c r="UX108" s="148"/>
      <c r="UY108" s="148"/>
      <c r="UZ108" s="148"/>
      <c r="VA108" s="148"/>
      <c r="VB108" s="148"/>
      <c r="VC108" s="148"/>
      <c r="VD108" s="148"/>
      <c r="VE108" s="148"/>
      <c r="VF108" s="148"/>
      <c r="VG108" s="148"/>
      <c r="VH108" s="148"/>
      <c r="VI108" s="148"/>
      <c r="VJ108" s="148"/>
      <c r="VK108" s="148"/>
      <c r="VL108" s="148"/>
      <c r="VM108" s="148"/>
      <c r="VN108" s="148"/>
      <c r="VO108" s="148"/>
      <c r="VP108" s="148"/>
      <c r="VQ108" s="148"/>
      <c r="VR108" s="148"/>
      <c r="VS108" s="148"/>
      <c r="VT108" s="148"/>
      <c r="VU108" s="148"/>
      <c r="VV108" s="148"/>
      <c r="VW108" s="148"/>
      <c r="VX108" s="148"/>
      <c r="VY108" s="148"/>
      <c r="VZ108" s="148"/>
      <c r="WA108" s="148"/>
      <c r="WB108" s="148"/>
      <c r="WC108" s="148"/>
      <c r="WD108" s="148"/>
      <c r="WE108" s="148"/>
      <c r="WF108" s="148"/>
      <c r="WG108" s="148"/>
      <c r="WH108" s="148"/>
      <c r="WI108" s="148"/>
      <c r="WJ108" s="148"/>
      <c r="WK108" s="148"/>
      <c r="WL108" s="148"/>
      <c r="WM108" s="148"/>
      <c r="WN108" s="148"/>
      <c r="WO108" s="148"/>
      <c r="WP108" s="148"/>
      <c r="WQ108" s="148"/>
      <c r="WR108" s="148"/>
      <c r="WS108" s="148"/>
      <c r="WT108" s="148"/>
      <c r="WU108" s="148"/>
      <c r="WV108" s="148"/>
      <c r="WW108" s="148"/>
      <c r="WX108" s="148"/>
      <c r="WY108" s="148"/>
      <c r="WZ108" s="148"/>
      <c r="XA108" s="148"/>
      <c r="XB108" s="148"/>
      <c r="XC108" s="148"/>
      <c r="XD108" s="148"/>
      <c r="XE108" s="148"/>
      <c r="XF108" s="148"/>
      <c r="XG108" s="148"/>
      <c r="XH108" s="148"/>
      <c r="XI108" s="148"/>
      <c r="XJ108" s="148"/>
      <c r="XK108" s="148"/>
      <c r="XL108" s="148"/>
      <c r="XM108" s="148"/>
      <c r="XN108" s="148"/>
      <c r="XO108" s="148"/>
      <c r="XP108" s="148"/>
      <c r="XQ108" s="148"/>
      <c r="XR108" s="148"/>
      <c r="XS108" s="148"/>
      <c r="XT108" s="148"/>
      <c r="XU108" s="148"/>
      <c r="XV108" s="148"/>
      <c r="XW108" s="148"/>
      <c r="XX108" s="148"/>
      <c r="XY108" s="148"/>
      <c r="XZ108" s="148"/>
      <c r="YA108" s="148"/>
      <c r="YB108" s="148"/>
      <c r="YC108" s="148"/>
      <c r="YD108" s="148"/>
      <c r="YE108" s="148"/>
      <c r="YF108" s="148"/>
      <c r="YG108" s="148"/>
      <c r="YH108" s="148"/>
      <c r="YI108" s="148"/>
    </row>
    <row r="109" spans="1:659" x14ac:dyDescent="0.25">
      <c r="A109" s="55" t="str">
        <f>IF(INFO_VEHICULES!H64="","",INFO_VEHICULES!H64)</f>
        <v/>
      </c>
      <c r="B109" s="55" t="str">
        <f>IF(INFO_VEHICULES!B64="","",INFO_VEHICULES!B64)</f>
        <v/>
      </c>
      <c r="C109" s="55" t="str">
        <f>IF(INFO_VEHICULES!C64="","",INFO_VEHICULES!C64)</f>
        <v/>
      </c>
      <c r="D109" s="55" t="str">
        <f>IF(INFO_VEHICULES!E64="","",INFO_VEHICULES!E64)</f>
        <v/>
      </c>
      <c r="E109" s="55" t="str">
        <f>IF(INFO_VEHICULES!C64="","",IF(INFO_VEHICULES!D64="","non rensiegner",INFO_VEHICULES!D64))</f>
        <v/>
      </c>
      <c r="F109" s="148"/>
      <c r="G109" s="148"/>
      <c r="H109" s="148"/>
      <c r="I109" s="148"/>
      <c r="J109" s="148"/>
      <c r="K109" s="148"/>
      <c r="L109" s="148"/>
      <c r="M109" s="148"/>
      <c r="N109" s="148"/>
      <c r="O109" s="148"/>
      <c r="P109" s="148"/>
      <c r="Q109" s="148"/>
      <c r="R109" s="148"/>
      <c r="S109" s="148"/>
      <c r="T109" s="148"/>
      <c r="U109" s="148"/>
      <c r="V109" s="148"/>
      <c r="W109" s="148"/>
      <c r="X109" s="148"/>
      <c r="Y109" s="148"/>
      <c r="Z109" s="148"/>
      <c r="AA109" s="148"/>
      <c r="AB109" s="148"/>
      <c r="AC109" s="148"/>
      <c r="AD109" s="148"/>
      <c r="AE109" s="148"/>
      <c r="AF109" s="148"/>
      <c r="AG109" s="148"/>
      <c r="AH109" s="148"/>
      <c r="AI109" s="148"/>
      <c r="AJ109" s="148"/>
      <c r="AK109" s="148"/>
      <c r="AL109" s="148"/>
      <c r="AM109" s="148"/>
      <c r="AN109" s="148"/>
      <c r="AO109" s="148"/>
      <c r="AP109" s="148"/>
      <c r="AQ109" s="148"/>
      <c r="AR109" s="148"/>
      <c r="AS109" s="148"/>
      <c r="AT109" s="148"/>
      <c r="AU109" s="148"/>
      <c r="AV109" s="148"/>
      <c r="AW109" s="148"/>
      <c r="AX109" s="148"/>
      <c r="AY109" s="148"/>
      <c r="AZ109" s="148"/>
      <c r="BA109" s="148"/>
      <c r="BB109" s="148"/>
      <c r="BC109" s="148"/>
      <c r="BD109" s="148"/>
      <c r="BE109" s="148"/>
      <c r="BF109" s="148"/>
      <c r="BG109" s="148"/>
      <c r="BH109" s="148"/>
      <c r="BI109" s="148"/>
      <c r="BJ109" s="148"/>
      <c r="BK109" s="148"/>
      <c r="BL109" s="148"/>
      <c r="BM109" s="148"/>
      <c r="BN109" s="148"/>
      <c r="BO109" s="148"/>
      <c r="BP109" s="148"/>
      <c r="BQ109" s="148"/>
      <c r="BR109" s="148"/>
      <c r="BS109" s="148"/>
      <c r="BT109" s="148"/>
      <c r="BU109" s="148"/>
      <c r="BV109" s="148"/>
      <c r="BW109" s="148"/>
      <c r="BX109" s="148"/>
      <c r="BY109" s="148"/>
      <c r="BZ109" s="148"/>
      <c r="CA109" s="148"/>
      <c r="CB109" s="148"/>
      <c r="CC109" s="148"/>
      <c r="CD109" s="148"/>
      <c r="CE109" s="148"/>
      <c r="CF109" s="148"/>
      <c r="CG109" s="148"/>
      <c r="CH109" s="148"/>
      <c r="CI109" s="148"/>
      <c r="CJ109" s="148"/>
      <c r="CK109" s="148"/>
      <c r="CL109" s="148"/>
      <c r="CM109" s="148"/>
      <c r="CN109" s="148"/>
      <c r="CO109" s="148"/>
      <c r="CP109" s="148"/>
      <c r="CQ109" s="148"/>
      <c r="CR109" s="148"/>
      <c r="CS109" s="148"/>
      <c r="CT109" s="148"/>
      <c r="CU109" s="148"/>
      <c r="CV109" s="148"/>
      <c r="CW109" s="148"/>
      <c r="CX109" s="148"/>
      <c r="CY109" s="148"/>
      <c r="CZ109" s="148"/>
      <c r="DA109" s="148"/>
      <c r="DB109" s="148"/>
      <c r="DC109" s="148"/>
      <c r="DD109" s="148"/>
      <c r="DE109" s="148"/>
      <c r="DF109" s="148"/>
      <c r="DG109" s="148"/>
      <c r="DH109" s="148"/>
      <c r="DI109" s="148"/>
      <c r="DJ109" s="148"/>
      <c r="DK109" s="148"/>
      <c r="DL109" s="148"/>
      <c r="DM109" s="148"/>
      <c r="DN109" s="148"/>
      <c r="DO109" s="148"/>
      <c r="DP109" s="148"/>
      <c r="DQ109" s="148"/>
      <c r="DR109" s="148"/>
      <c r="DS109" s="148"/>
      <c r="DT109" s="148"/>
      <c r="DU109" s="148"/>
      <c r="DV109" s="148"/>
      <c r="DW109" s="148"/>
      <c r="DX109" s="148"/>
      <c r="DY109" s="148"/>
      <c r="DZ109" s="148"/>
      <c r="EA109" s="148"/>
      <c r="EB109" s="148"/>
      <c r="EC109" s="148"/>
      <c r="ED109" s="148"/>
      <c r="EE109" s="148"/>
      <c r="EF109" s="148"/>
      <c r="EG109" s="148"/>
      <c r="EH109" s="148"/>
      <c r="EI109" s="148"/>
      <c r="EJ109" s="148"/>
      <c r="EK109" s="148"/>
      <c r="EL109" s="148"/>
      <c r="EM109" s="148"/>
      <c r="EN109" s="148"/>
      <c r="EO109" s="148"/>
      <c r="EP109" s="148"/>
      <c r="EQ109" s="148"/>
      <c r="ER109" s="148"/>
      <c r="ES109" s="148"/>
      <c r="ET109" s="148"/>
      <c r="EU109" s="148"/>
      <c r="EV109" s="148"/>
      <c r="EW109" s="148"/>
      <c r="EX109" s="148"/>
      <c r="EY109" s="148"/>
      <c r="EZ109" s="148"/>
      <c r="FA109" s="148"/>
      <c r="FB109" s="148"/>
      <c r="FC109" s="148"/>
      <c r="FD109" s="148"/>
      <c r="FE109" s="148"/>
      <c r="FF109" s="148"/>
      <c r="FG109" s="148"/>
      <c r="FH109" s="148"/>
      <c r="FI109" s="148"/>
      <c r="FJ109" s="148"/>
      <c r="FK109" s="148"/>
      <c r="FL109" s="148"/>
      <c r="FM109" s="148"/>
      <c r="FN109" s="148"/>
      <c r="FO109" s="148"/>
      <c r="FP109" s="148"/>
      <c r="FQ109" s="148"/>
      <c r="FR109" s="148"/>
      <c r="FS109" s="148"/>
      <c r="FT109" s="148"/>
      <c r="FU109" s="148"/>
      <c r="FV109" s="148"/>
      <c r="FW109" s="148"/>
      <c r="FX109" s="148"/>
      <c r="FY109" s="148"/>
      <c r="FZ109" s="148"/>
      <c r="GA109" s="148"/>
      <c r="GB109" s="148"/>
      <c r="GC109" s="148"/>
      <c r="GD109" s="148"/>
      <c r="GE109" s="148"/>
      <c r="GF109" s="148"/>
      <c r="GG109" s="148"/>
      <c r="GH109" s="148"/>
      <c r="GI109" s="148"/>
      <c r="GJ109" s="148"/>
      <c r="GK109" s="148"/>
      <c r="GL109" s="148"/>
      <c r="GM109" s="148"/>
      <c r="GN109" s="148"/>
      <c r="GO109" s="148"/>
      <c r="GP109" s="148"/>
      <c r="GQ109" s="148"/>
      <c r="GR109" s="148"/>
      <c r="GS109" s="148"/>
      <c r="GT109" s="148"/>
      <c r="GU109" s="148"/>
      <c r="GV109" s="148"/>
      <c r="GW109" s="148"/>
      <c r="GX109" s="148"/>
      <c r="GY109" s="148"/>
      <c r="GZ109" s="148"/>
      <c r="HA109" s="148"/>
      <c r="HB109" s="148"/>
      <c r="HC109" s="148"/>
      <c r="HD109" s="148"/>
      <c r="HE109" s="148"/>
      <c r="HF109" s="148"/>
      <c r="HG109" s="148"/>
      <c r="HH109" s="148"/>
      <c r="HI109" s="148"/>
      <c r="HJ109" s="148"/>
      <c r="HK109" s="148"/>
      <c r="HL109" s="148"/>
      <c r="HM109" s="148"/>
      <c r="HN109" s="148"/>
      <c r="HO109" s="148"/>
      <c r="HP109" s="148"/>
      <c r="HQ109" s="148"/>
      <c r="HR109" s="148"/>
      <c r="HS109" s="148"/>
      <c r="HT109" s="148"/>
      <c r="HU109" s="148"/>
      <c r="HV109" s="148"/>
      <c r="HW109" s="148"/>
      <c r="HX109" s="148"/>
      <c r="HY109" s="148"/>
      <c r="HZ109" s="148"/>
      <c r="IA109" s="148"/>
      <c r="IB109" s="148"/>
      <c r="IC109" s="148"/>
      <c r="ID109" s="148"/>
      <c r="IE109" s="148"/>
      <c r="IF109" s="148"/>
      <c r="IG109" s="148"/>
      <c r="IH109" s="148"/>
      <c r="II109" s="148"/>
      <c r="IJ109" s="148"/>
      <c r="IK109" s="148"/>
      <c r="IL109" s="148"/>
      <c r="IM109" s="148"/>
      <c r="IN109" s="148"/>
      <c r="IO109" s="148"/>
      <c r="IP109" s="148"/>
      <c r="IQ109" s="148"/>
      <c r="IR109" s="148"/>
      <c r="IS109" s="148"/>
      <c r="IT109" s="148"/>
      <c r="IU109" s="148"/>
      <c r="IV109" s="148"/>
      <c r="IW109" s="148"/>
      <c r="IX109" s="148"/>
      <c r="IY109" s="148"/>
      <c r="IZ109" s="148"/>
      <c r="JA109" s="148"/>
      <c r="JB109" s="148"/>
      <c r="JC109" s="148"/>
      <c r="JD109" s="148"/>
      <c r="JE109" s="148"/>
      <c r="JF109" s="148"/>
      <c r="JG109" s="148"/>
      <c r="JH109" s="148"/>
      <c r="JI109" s="148"/>
      <c r="JJ109" s="148"/>
      <c r="JK109" s="148"/>
      <c r="JL109" s="148"/>
      <c r="JM109" s="148"/>
      <c r="JN109" s="148"/>
      <c r="JO109" s="148"/>
      <c r="JP109" s="148"/>
      <c r="JQ109" s="148"/>
      <c r="JR109" s="148"/>
      <c r="JS109" s="148"/>
      <c r="JT109" s="148"/>
      <c r="JU109" s="148"/>
      <c r="JV109" s="148"/>
      <c r="JW109" s="148"/>
      <c r="JX109" s="148"/>
      <c r="JY109" s="148"/>
      <c r="JZ109" s="148"/>
      <c r="KA109" s="148"/>
      <c r="KB109" s="148"/>
      <c r="KC109" s="148"/>
      <c r="KD109" s="148"/>
      <c r="KE109" s="148"/>
      <c r="KF109" s="148"/>
      <c r="KG109" s="148"/>
      <c r="KH109" s="148"/>
      <c r="KI109" s="148"/>
      <c r="KJ109" s="148"/>
      <c r="KK109" s="148"/>
      <c r="KL109" s="148"/>
      <c r="KM109" s="148"/>
      <c r="KN109" s="148"/>
      <c r="KO109" s="148"/>
      <c r="KP109" s="148"/>
      <c r="KQ109" s="148"/>
      <c r="KR109" s="148"/>
      <c r="KS109" s="148"/>
      <c r="KT109" s="148"/>
      <c r="KU109" s="148"/>
      <c r="KV109" s="148"/>
      <c r="KW109" s="148"/>
      <c r="KX109" s="148"/>
      <c r="KY109" s="148"/>
      <c r="KZ109" s="148"/>
      <c r="LA109" s="148"/>
      <c r="LB109" s="148"/>
      <c r="LC109" s="148"/>
      <c r="LD109" s="148"/>
      <c r="LE109" s="148"/>
      <c r="LF109" s="148"/>
      <c r="LG109" s="148"/>
      <c r="LH109" s="148"/>
      <c r="LI109" s="148"/>
      <c r="LJ109" s="148"/>
      <c r="LK109" s="148"/>
      <c r="LL109" s="148"/>
      <c r="LM109" s="148"/>
      <c r="LN109" s="148"/>
      <c r="LO109" s="148"/>
      <c r="LP109" s="148"/>
      <c r="LQ109" s="148"/>
      <c r="LR109" s="148"/>
      <c r="LS109" s="148"/>
      <c r="LT109" s="148"/>
      <c r="LU109" s="148"/>
      <c r="LV109" s="148"/>
      <c r="LW109" s="148"/>
      <c r="LX109" s="148"/>
      <c r="LY109" s="148"/>
      <c r="LZ109" s="148"/>
      <c r="MA109" s="148"/>
      <c r="MB109" s="148"/>
      <c r="MC109" s="148"/>
      <c r="MD109" s="148"/>
      <c r="ME109" s="148"/>
      <c r="MF109" s="148"/>
      <c r="MG109" s="148"/>
      <c r="MH109" s="148"/>
      <c r="MI109" s="148"/>
      <c r="MJ109" s="148"/>
      <c r="MK109" s="148"/>
      <c r="ML109" s="148"/>
      <c r="MM109" s="148"/>
      <c r="MN109" s="148"/>
      <c r="MO109" s="148"/>
      <c r="MP109" s="148"/>
      <c r="MQ109" s="148"/>
      <c r="MR109" s="148"/>
      <c r="MS109" s="148"/>
      <c r="MT109" s="148"/>
      <c r="MU109" s="148"/>
      <c r="MV109" s="148"/>
      <c r="MW109" s="148"/>
      <c r="MX109" s="148"/>
      <c r="MY109" s="148"/>
      <c r="MZ109" s="148"/>
      <c r="NA109" s="148"/>
      <c r="NB109" s="148"/>
      <c r="NC109" s="148"/>
      <c r="ND109" s="148"/>
      <c r="NE109" s="148"/>
      <c r="NF109" s="148"/>
      <c r="NG109" s="148"/>
      <c r="NH109" s="148"/>
      <c r="NI109" s="148"/>
      <c r="NJ109" s="148"/>
      <c r="NK109" s="148"/>
      <c r="NL109" s="148"/>
      <c r="NM109" s="148"/>
      <c r="NN109" s="148"/>
      <c r="NO109" s="148"/>
      <c r="NP109" s="148"/>
      <c r="NQ109" s="148"/>
      <c r="NR109" s="148"/>
      <c r="NS109" s="148"/>
      <c r="NT109" s="148"/>
      <c r="NU109" s="148"/>
      <c r="NV109" s="148"/>
      <c r="NW109" s="148"/>
      <c r="NX109" s="148"/>
      <c r="NY109" s="148"/>
      <c r="NZ109" s="148"/>
      <c r="OA109" s="148"/>
      <c r="OB109" s="148"/>
      <c r="OC109" s="148"/>
      <c r="OD109" s="148"/>
      <c r="OE109" s="148"/>
      <c r="OF109" s="148"/>
      <c r="OG109" s="148"/>
      <c r="OH109" s="148"/>
      <c r="OI109" s="148"/>
      <c r="OJ109" s="148"/>
      <c r="OK109" s="148"/>
      <c r="OL109" s="148"/>
      <c r="OM109" s="148"/>
      <c r="ON109" s="148"/>
      <c r="OO109" s="148"/>
      <c r="OP109" s="148"/>
      <c r="OQ109" s="148"/>
      <c r="OR109" s="148"/>
      <c r="OS109" s="148"/>
      <c r="OT109" s="148"/>
      <c r="OU109" s="148"/>
      <c r="OV109" s="148"/>
      <c r="OW109" s="148"/>
      <c r="OX109" s="148"/>
      <c r="OY109" s="148"/>
      <c r="OZ109" s="148"/>
      <c r="PA109" s="148"/>
      <c r="PB109" s="148"/>
      <c r="PC109" s="148"/>
      <c r="PD109" s="148"/>
      <c r="PE109" s="148"/>
      <c r="PF109" s="148"/>
      <c r="PG109" s="148"/>
      <c r="PH109" s="148"/>
      <c r="PI109" s="148"/>
      <c r="PJ109" s="148"/>
      <c r="PK109" s="148"/>
      <c r="PL109" s="148"/>
      <c r="PM109" s="148"/>
      <c r="PN109" s="148"/>
      <c r="PO109" s="148"/>
      <c r="PP109" s="148"/>
      <c r="PQ109" s="148"/>
      <c r="PR109" s="148"/>
      <c r="PS109" s="148"/>
      <c r="PT109" s="148"/>
      <c r="PU109" s="148"/>
      <c r="PV109" s="148"/>
      <c r="PW109" s="148"/>
      <c r="PX109" s="148"/>
      <c r="PY109" s="148"/>
      <c r="PZ109" s="148"/>
      <c r="QA109" s="148"/>
      <c r="QB109" s="148"/>
      <c r="QC109" s="148"/>
      <c r="QD109" s="148"/>
      <c r="QE109" s="148"/>
      <c r="QF109" s="148"/>
      <c r="QG109" s="148"/>
      <c r="QH109" s="148"/>
      <c r="QI109" s="148"/>
      <c r="QJ109" s="148"/>
      <c r="QK109" s="148"/>
      <c r="QL109" s="148"/>
      <c r="QM109" s="148"/>
      <c r="QN109" s="148"/>
      <c r="QO109" s="148"/>
      <c r="QP109" s="148"/>
      <c r="QQ109" s="148"/>
      <c r="QR109" s="148"/>
      <c r="QS109" s="148"/>
      <c r="QT109" s="148"/>
      <c r="QU109" s="148"/>
      <c r="QV109" s="148"/>
      <c r="QW109" s="148"/>
      <c r="QX109" s="148"/>
      <c r="QY109" s="148"/>
      <c r="QZ109" s="148"/>
      <c r="RA109" s="148"/>
      <c r="RB109" s="148"/>
      <c r="RC109" s="148"/>
      <c r="RD109" s="148"/>
      <c r="RE109" s="148"/>
      <c r="RF109" s="148"/>
      <c r="RG109" s="148"/>
      <c r="RH109" s="148"/>
      <c r="RI109" s="148"/>
      <c r="RJ109" s="148"/>
      <c r="RK109" s="148"/>
      <c r="RL109" s="148"/>
      <c r="RM109" s="148"/>
      <c r="RN109" s="148"/>
      <c r="RO109" s="148"/>
      <c r="RP109" s="148"/>
      <c r="RQ109" s="148"/>
      <c r="RR109" s="148"/>
      <c r="RS109" s="148"/>
      <c r="RT109" s="148"/>
      <c r="RU109" s="148"/>
      <c r="RV109" s="148"/>
      <c r="RW109" s="148"/>
      <c r="RX109" s="148"/>
      <c r="RY109" s="148"/>
      <c r="RZ109" s="148"/>
      <c r="SA109" s="148"/>
      <c r="SB109" s="148"/>
      <c r="SC109" s="148"/>
      <c r="SD109" s="148"/>
      <c r="SE109" s="148"/>
      <c r="SF109" s="148"/>
      <c r="SG109" s="148"/>
      <c r="SH109" s="148"/>
      <c r="SI109" s="148"/>
      <c r="SJ109" s="148"/>
      <c r="SK109" s="148"/>
      <c r="SL109" s="148"/>
      <c r="SM109" s="148"/>
      <c r="SN109" s="148"/>
      <c r="SO109" s="148"/>
      <c r="SP109" s="148"/>
      <c r="SQ109" s="148"/>
      <c r="SR109" s="148"/>
      <c r="SS109" s="148"/>
      <c r="ST109" s="148"/>
      <c r="SU109" s="148"/>
      <c r="SV109" s="148"/>
      <c r="SW109" s="148"/>
      <c r="SX109" s="148"/>
      <c r="SY109" s="148"/>
      <c r="SZ109" s="148"/>
      <c r="TA109" s="148"/>
      <c r="TB109" s="148"/>
      <c r="TC109" s="148"/>
      <c r="TD109" s="148"/>
      <c r="TE109" s="148"/>
      <c r="TF109" s="148"/>
      <c r="TG109" s="148"/>
      <c r="TH109" s="148"/>
      <c r="TI109" s="148"/>
      <c r="TJ109" s="148"/>
      <c r="TK109" s="148"/>
      <c r="TL109" s="148"/>
      <c r="TM109" s="148"/>
      <c r="TN109" s="148"/>
      <c r="TO109" s="148"/>
      <c r="TP109" s="148"/>
      <c r="TQ109" s="148"/>
      <c r="TR109" s="148"/>
      <c r="TS109" s="148"/>
      <c r="TT109" s="148"/>
      <c r="TU109" s="148"/>
      <c r="TV109" s="148"/>
      <c r="TW109" s="148"/>
      <c r="TX109" s="148"/>
      <c r="TY109" s="148"/>
      <c r="TZ109" s="148"/>
      <c r="UA109" s="148"/>
      <c r="UB109" s="148"/>
      <c r="UC109" s="148"/>
      <c r="UD109" s="148"/>
      <c r="UE109" s="148"/>
      <c r="UF109" s="148"/>
      <c r="UG109" s="148"/>
      <c r="UH109" s="148"/>
      <c r="UI109" s="148"/>
      <c r="UJ109" s="148"/>
      <c r="UK109" s="148"/>
      <c r="UL109" s="148"/>
      <c r="UM109" s="148"/>
      <c r="UN109" s="148"/>
      <c r="UO109" s="148"/>
      <c r="UP109" s="148"/>
      <c r="UQ109" s="148"/>
      <c r="UR109" s="148"/>
      <c r="US109" s="148"/>
      <c r="UT109" s="148"/>
      <c r="UU109" s="148"/>
      <c r="UV109" s="148"/>
      <c r="UW109" s="148"/>
      <c r="UX109" s="148"/>
      <c r="UY109" s="148"/>
      <c r="UZ109" s="148"/>
      <c r="VA109" s="148"/>
      <c r="VB109" s="148"/>
      <c r="VC109" s="148"/>
      <c r="VD109" s="148"/>
      <c r="VE109" s="148"/>
      <c r="VF109" s="148"/>
      <c r="VG109" s="148"/>
      <c r="VH109" s="148"/>
      <c r="VI109" s="148"/>
      <c r="VJ109" s="148"/>
      <c r="VK109" s="148"/>
      <c r="VL109" s="148"/>
      <c r="VM109" s="148"/>
      <c r="VN109" s="148"/>
      <c r="VO109" s="148"/>
      <c r="VP109" s="148"/>
      <c r="VQ109" s="148"/>
      <c r="VR109" s="148"/>
      <c r="VS109" s="148"/>
      <c r="VT109" s="148"/>
      <c r="VU109" s="148"/>
      <c r="VV109" s="148"/>
      <c r="VW109" s="148"/>
      <c r="VX109" s="148"/>
      <c r="VY109" s="148"/>
      <c r="VZ109" s="148"/>
      <c r="WA109" s="148"/>
      <c r="WB109" s="148"/>
      <c r="WC109" s="148"/>
      <c r="WD109" s="148"/>
      <c r="WE109" s="148"/>
      <c r="WF109" s="148"/>
      <c r="WG109" s="148"/>
      <c r="WH109" s="148"/>
      <c r="WI109" s="148"/>
      <c r="WJ109" s="148"/>
      <c r="WK109" s="148"/>
      <c r="WL109" s="148"/>
      <c r="WM109" s="148"/>
      <c r="WN109" s="148"/>
      <c r="WO109" s="148"/>
      <c r="WP109" s="148"/>
      <c r="WQ109" s="148"/>
      <c r="WR109" s="148"/>
      <c r="WS109" s="148"/>
      <c r="WT109" s="148"/>
      <c r="WU109" s="148"/>
      <c r="WV109" s="148"/>
      <c r="WW109" s="148"/>
      <c r="WX109" s="148"/>
      <c r="WY109" s="148"/>
      <c r="WZ109" s="148"/>
      <c r="XA109" s="148"/>
      <c r="XB109" s="148"/>
      <c r="XC109" s="148"/>
      <c r="XD109" s="148"/>
      <c r="XE109" s="148"/>
      <c r="XF109" s="148"/>
      <c r="XG109" s="148"/>
      <c r="XH109" s="148"/>
      <c r="XI109" s="148"/>
      <c r="XJ109" s="148"/>
      <c r="XK109" s="148"/>
      <c r="XL109" s="148"/>
      <c r="XM109" s="148"/>
      <c r="XN109" s="148"/>
      <c r="XO109" s="148"/>
      <c r="XP109" s="148"/>
      <c r="XQ109" s="148"/>
      <c r="XR109" s="148"/>
      <c r="XS109" s="148"/>
      <c r="XT109" s="148"/>
      <c r="XU109" s="148"/>
      <c r="XV109" s="148"/>
      <c r="XW109" s="148"/>
      <c r="XX109" s="148"/>
      <c r="XY109" s="148"/>
      <c r="XZ109" s="148"/>
      <c r="YA109" s="148"/>
      <c r="YB109" s="148"/>
      <c r="YC109" s="148"/>
      <c r="YD109" s="148"/>
      <c r="YE109" s="148"/>
      <c r="YF109" s="148"/>
      <c r="YG109" s="148"/>
      <c r="YH109" s="148"/>
      <c r="YI109" s="148"/>
    </row>
    <row r="110" spans="1:659" x14ac:dyDescent="0.25">
      <c r="A110" s="55" t="str">
        <f>IF(INFO_VEHICULES!H65="","",INFO_VEHICULES!H65)</f>
        <v/>
      </c>
      <c r="B110" s="55" t="str">
        <f>IF(INFO_VEHICULES!B65="","",INFO_VEHICULES!B65)</f>
        <v/>
      </c>
      <c r="C110" s="55" t="str">
        <f>IF(INFO_VEHICULES!C65="","",INFO_VEHICULES!C65)</f>
        <v/>
      </c>
      <c r="D110" s="55" t="str">
        <f>IF(INFO_VEHICULES!E65="","",INFO_VEHICULES!E65)</f>
        <v/>
      </c>
      <c r="E110" s="55" t="str">
        <f>IF(INFO_VEHICULES!C65="","",IF(INFO_VEHICULES!D65="","non rensiegner",INFO_VEHICULES!D65))</f>
        <v/>
      </c>
      <c r="F110" s="148"/>
      <c r="G110" s="148"/>
      <c r="H110" s="148"/>
      <c r="I110" s="148"/>
      <c r="J110" s="148"/>
      <c r="K110" s="148"/>
      <c r="L110" s="148"/>
      <c r="M110" s="148"/>
      <c r="N110" s="148"/>
      <c r="O110" s="148"/>
      <c r="P110" s="148"/>
      <c r="Q110" s="148"/>
      <c r="R110" s="148"/>
      <c r="S110" s="148"/>
      <c r="T110" s="148"/>
      <c r="U110" s="148"/>
      <c r="V110" s="148"/>
      <c r="W110" s="148"/>
      <c r="X110" s="148"/>
      <c r="Y110" s="148"/>
      <c r="Z110" s="148"/>
      <c r="AA110" s="148"/>
      <c r="AB110" s="148"/>
      <c r="AC110" s="148"/>
      <c r="AD110" s="148"/>
      <c r="AE110" s="148"/>
      <c r="AF110" s="148"/>
      <c r="AG110" s="148"/>
      <c r="AH110" s="148"/>
      <c r="AI110" s="148"/>
      <c r="AJ110" s="148"/>
      <c r="AK110" s="148"/>
      <c r="AL110" s="148"/>
      <c r="AM110" s="148"/>
      <c r="AN110" s="148"/>
      <c r="AO110" s="148"/>
      <c r="AP110" s="148"/>
      <c r="AQ110" s="148"/>
      <c r="AR110" s="148"/>
      <c r="AS110" s="148"/>
      <c r="AT110" s="148"/>
      <c r="AU110" s="148"/>
      <c r="AV110" s="148"/>
      <c r="AW110" s="148"/>
      <c r="AX110" s="148"/>
      <c r="AY110" s="148"/>
      <c r="AZ110" s="148"/>
      <c r="BA110" s="148"/>
      <c r="BB110" s="148"/>
      <c r="BC110" s="148"/>
      <c r="BD110" s="148"/>
      <c r="BE110" s="148"/>
      <c r="BF110" s="148"/>
      <c r="BG110" s="148"/>
      <c r="BH110" s="148"/>
      <c r="BI110" s="148"/>
      <c r="BJ110" s="148"/>
      <c r="BK110" s="148"/>
      <c r="BL110" s="148"/>
      <c r="BM110" s="148"/>
      <c r="BN110" s="148"/>
      <c r="BO110" s="148"/>
      <c r="BP110" s="148"/>
      <c r="BQ110" s="148"/>
      <c r="BR110" s="148"/>
      <c r="BS110" s="148"/>
      <c r="BT110" s="148"/>
      <c r="BU110" s="148"/>
      <c r="BV110" s="148"/>
      <c r="BW110" s="148"/>
      <c r="BX110" s="148"/>
      <c r="BY110" s="148"/>
      <c r="BZ110" s="148"/>
      <c r="CA110" s="148"/>
      <c r="CB110" s="148"/>
      <c r="CC110" s="148"/>
      <c r="CD110" s="148"/>
      <c r="CE110" s="148"/>
      <c r="CF110" s="148"/>
      <c r="CG110" s="148"/>
      <c r="CH110" s="148"/>
      <c r="CI110" s="148"/>
      <c r="CJ110" s="148"/>
      <c r="CK110" s="148"/>
      <c r="CL110" s="148"/>
      <c r="CM110" s="148"/>
      <c r="CN110" s="148"/>
      <c r="CO110" s="148"/>
      <c r="CP110" s="148"/>
      <c r="CQ110" s="148"/>
      <c r="CR110" s="148"/>
      <c r="CS110" s="148"/>
      <c r="CT110" s="148"/>
      <c r="CU110" s="148"/>
      <c r="CV110" s="148"/>
      <c r="CW110" s="148"/>
      <c r="CX110" s="148"/>
      <c r="CY110" s="148"/>
      <c r="CZ110" s="148"/>
      <c r="DA110" s="148"/>
      <c r="DB110" s="148"/>
      <c r="DC110" s="148"/>
      <c r="DD110" s="148"/>
      <c r="DE110" s="148"/>
      <c r="DF110" s="148"/>
      <c r="DG110" s="148"/>
      <c r="DH110" s="148"/>
      <c r="DI110" s="148"/>
      <c r="DJ110" s="148"/>
      <c r="DK110" s="148"/>
      <c r="DL110" s="148"/>
      <c r="DM110" s="148"/>
      <c r="DN110" s="148"/>
      <c r="DO110" s="148"/>
      <c r="DP110" s="148"/>
      <c r="DQ110" s="148"/>
      <c r="DR110" s="148"/>
      <c r="DS110" s="148"/>
      <c r="DT110" s="148"/>
      <c r="DU110" s="148"/>
      <c r="DV110" s="148"/>
      <c r="DW110" s="148"/>
      <c r="DX110" s="148"/>
      <c r="DY110" s="148"/>
      <c r="DZ110" s="148"/>
      <c r="EA110" s="148"/>
      <c r="EB110" s="148"/>
      <c r="EC110" s="148"/>
      <c r="ED110" s="148"/>
      <c r="EE110" s="148"/>
      <c r="EF110" s="148"/>
      <c r="EG110" s="148"/>
      <c r="EH110" s="148"/>
      <c r="EI110" s="148"/>
      <c r="EJ110" s="148"/>
      <c r="EK110" s="148"/>
      <c r="EL110" s="148"/>
      <c r="EM110" s="148"/>
      <c r="EN110" s="148"/>
      <c r="EO110" s="148"/>
      <c r="EP110" s="148"/>
      <c r="EQ110" s="148"/>
      <c r="ER110" s="148"/>
      <c r="ES110" s="148"/>
      <c r="ET110" s="148"/>
      <c r="EU110" s="148"/>
      <c r="EV110" s="148"/>
      <c r="EW110" s="148"/>
      <c r="EX110" s="148"/>
      <c r="EY110" s="148"/>
      <c r="EZ110" s="148"/>
      <c r="FA110" s="148"/>
      <c r="FB110" s="148"/>
      <c r="FC110" s="148"/>
      <c r="FD110" s="148"/>
      <c r="FE110" s="148"/>
      <c r="FF110" s="148"/>
      <c r="FG110" s="148"/>
      <c r="FH110" s="148"/>
      <c r="FI110" s="148"/>
      <c r="FJ110" s="148"/>
      <c r="FK110" s="148"/>
      <c r="FL110" s="148"/>
      <c r="FM110" s="148"/>
      <c r="FN110" s="148"/>
      <c r="FO110" s="148"/>
      <c r="FP110" s="148"/>
      <c r="FQ110" s="148"/>
      <c r="FR110" s="148"/>
      <c r="FS110" s="148"/>
      <c r="FT110" s="148"/>
      <c r="FU110" s="148"/>
      <c r="FV110" s="148"/>
      <c r="FW110" s="148"/>
      <c r="FX110" s="148"/>
      <c r="FY110" s="148"/>
      <c r="FZ110" s="148"/>
      <c r="GA110" s="148"/>
      <c r="GB110" s="148"/>
      <c r="GC110" s="148"/>
      <c r="GD110" s="148"/>
      <c r="GE110" s="148"/>
      <c r="GF110" s="148"/>
      <c r="GG110" s="148"/>
      <c r="GH110" s="148"/>
      <c r="GI110" s="148"/>
      <c r="GJ110" s="148"/>
      <c r="GK110" s="148"/>
      <c r="GL110" s="148"/>
      <c r="GM110" s="148"/>
      <c r="GN110" s="148"/>
      <c r="GO110" s="148"/>
      <c r="GP110" s="148"/>
      <c r="GQ110" s="148"/>
      <c r="GR110" s="148"/>
      <c r="GS110" s="148"/>
      <c r="GT110" s="148"/>
      <c r="GU110" s="148"/>
      <c r="GV110" s="148"/>
      <c r="GW110" s="148"/>
      <c r="GX110" s="148"/>
      <c r="GY110" s="148"/>
      <c r="GZ110" s="148"/>
      <c r="HA110" s="148"/>
      <c r="HB110" s="148"/>
      <c r="HC110" s="148"/>
      <c r="HD110" s="148"/>
      <c r="HE110" s="148"/>
      <c r="HF110" s="148"/>
      <c r="HG110" s="148"/>
      <c r="HH110" s="148"/>
      <c r="HI110" s="148"/>
      <c r="HJ110" s="148"/>
      <c r="HK110" s="148"/>
      <c r="HL110" s="148"/>
      <c r="HM110" s="148"/>
      <c r="HN110" s="148"/>
      <c r="HO110" s="148"/>
      <c r="HP110" s="148"/>
      <c r="HQ110" s="148"/>
      <c r="HR110" s="148"/>
      <c r="HS110" s="148"/>
      <c r="HT110" s="148"/>
      <c r="HU110" s="148"/>
      <c r="HV110" s="148"/>
      <c r="HW110" s="148"/>
      <c r="HX110" s="148"/>
      <c r="HY110" s="148"/>
      <c r="HZ110" s="148"/>
      <c r="IA110" s="148"/>
      <c r="IB110" s="148"/>
      <c r="IC110" s="148"/>
      <c r="ID110" s="148"/>
      <c r="IE110" s="148"/>
      <c r="IF110" s="148"/>
      <c r="IG110" s="148"/>
      <c r="IH110" s="148"/>
      <c r="II110" s="148"/>
      <c r="IJ110" s="148"/>
      <c r="IK110" s="148"/>
      <c r="IL110" s="148"/>
      <c r="IM110" s="148"/>
      <c r="IN110" s="148"/>
      <c r="IO110" s="148"/>
      <c r="IP110" s="148"/>
      <c r="IQ110" s="148"/>
      <c r="IR110" s="148"/>
      <c r="IS110" s="148"/>
      <c r="IT110" s="148"/>
      <c r="IU110" s="148"/>
      <c r="IV110" s="148"/>
      <c r="IW110" s="148"/>
      <c r="IX110" s="148"/>
      <c r="IY110" s="148"/>
      <c r="IZ110" s="148"/>
      <c r="JA110" s="148"/>
      <c r="JB110" s="148"/>
      <c r="JC110" s="148"/>
      <c r="JD110" s="148"/>
      <c r="JE110" s="148"/>
      <c r="JF110" s="148"/>
      <c r="JG110" s="148"/>
      <c r="JH110" s="148"/>
      <c r="JI110" s="148"/>
      <c r="JJ110" s="148"/>
      <c r="JK110" s="148"/>
      <c r="JL110" s="148"/>
      <c r="JM110" s="148"/>
      <c r="JN110" s="148"/>
      <c r="JO110" s="148"/>
      <c r="JP110" s="148"/>
      <c r="JQ110" s="148"/>
      <c r="JR110" s="148"/>
      <c r="JS110" s="148"/>
      <c r="JT110" s="148"/>
      <c r="JU110" s="148"/>
      <c r="JV110" s="148"/>
      <c r="JW110" s="148"/>
      <c r="JX110" s="148"/>
      <c r="JY110" s="148"/>
      <c r="JZ110" s="148"/>
      <c r="KA110" s="148"/>
      <c r="KB110" s="148"/>
      <c r="KC110" s="148"/>
      <c r="KD110" s="148"/>
      <c r="KE110" s="148"/>
      <c r="KF110" s="148"/>
      <c r="KG110" s="148"/>
      <c r="KH110" s="148"/>
      <c r="KI110" s="148"/>
      <c r="KJ110" s="148"/>
      <c r="KK110" s="148"/>
      <c r="KL110" s="148"/>
      <c r="KM110" s="148"/>
      <c r="KN110" s="148"/>
      <c r="KO110" s="148"/>
      <c r="KP110" s="148"/>
      <c r="KQ110" s="148"/>
      <c r="KR110" s="148"/>
      <c r="KS110" s="148"/>
      <c r="KT110" s="148"/>
      <c r="KU110" s="148"/>
      <c r="KV110" s="148"/>
      <c r="KW110" s="148"/>
      <c r="KX110" s="148"/>
      <c r="KY110" s="148"/>
      <c r="KZ110" s="148"/>
      <c r="LA110" s="148"/>
      <c r="LB110" s="148"/>
      <c r="LC110" s="148"/>
      <c r="LD110" s="148"/>
      <c r="LE110" s="148"/>
      <c r="LF110" s="148"/>
      <c r="LG110" s="148"/>
      <c r="LH110" s="148"/>
      <c r="LI110" s="148"/>
      <c r="LJ110" s="148"/>
      <c r="LK110" s="148"/>
      <c r="LL110" s="148"/>
      <c r="LM110" s="148"/>
      <c r="LN110" s="148"/>
      <c r="LO110" s="148"/>
      <c r="LP110" s="148"/>
      <c r="LQ110" s="148"/>
      <c r="LR110" s="148"/>
      <c r="LS110" s="148"/>
      <c r="LT110" s="148"/>
      <c r="LU110" s="148"/>
      <c r="LV110" s="148"/>
      <c r="LW110" s="148"/>
      <c r="LX110" s="148"/>
      <c r="LY110" s="148"/>
      <c r="LZ110" s="148"/>
      <c r="MA110" s="148"/>
      <c r="MB110" s="148"/>
      <c r="MC110" s="148"/>
      <c r="MD110" s="148"/>
      <c r="ME110" s="148"/>
      <c r="MF110" s="148"/>
      <c r="MG110" s="148"/>
      <c r="MH110" s="148"/>
      <c r="MI110" s="148"/>
      <c r="MJ110" s="148"/>
      <c r="MK110" s="148"/>
      <c r="ML110" s="148"/>
      <c r="MM110" s="148"/>
      <c r="MN110" s="148"/>
      <c r="MO110" s="148"/>
      <c r="MP110" s="148"/>
      <c r="MQ110" s="148"/>
      <c r="MR110" s="148"/>
      <c r="MS110" s="148"/>
      <c r="MT110" s="148"/>
      <c r="MU110" s="148"/>
      <c r="MV110" s="148"/>
      <c r="MW110" s="148"/>
      <c r="MX110" s="148"/>
      <c r="MY110" s="148"/>
      <c r="MZ110" s="148"/>
      <c r="NA110" s="148"/>
      <c r="NB110" s="148"/>
      <c r="NC110" s="148"/>
      <c r="ND110" s="148"/>
      <c r="NE110" s="148"/>
      <c r="NF110" s="148"/>
      <c r="NG110" s="148"/>
      <c r="NH110" s="148"/>
      <c r="NI110" s="148"/>
      <c r="NJ110" s="148"/>
      <c r="NK110" s="148"/>
      <c r="NL110" s="148"/>
      <c r="NM110" s="148"/>
      <c r="NN110" s="148"/>
      <c r="NO110" s="148"/>
      <c r="NP110" s="148"/>
      <c r="NQ110" s="148"/>
      <c r="NR110" s="148"/>
      <c r="NS110" s="148"/>
      <c r="NT110" s="148"/>
      <c r="NU110" s="148"/>
      <c r="NV110" s="148"/>
      <c r="NW110" s="148"/>
      <c r="NX110" s="148"/>
      <c r="NY110" s="148"/>
      <c r="NZ110" s="148"/>
      <c r="OA110" s="148"/>
      <c r="OB110" s="148"/>
      <c r="OC110" s="148"/>
      <c r="OD110" s="148"/>
      <c r="OE110" s="148"/>
      <c r="OF110" s="148"/>
      <c r="OG110" s="148"/>
      <c r="OH110" s="148"/>
      <c r="OI110" s="148"/>
      <c r="OJ110" s="148"/>
      <c r="OK110" s="148"/>
      <c r="OL110" s="148"/>
      <c r="OM110" s="148"/>
      <c r="ON110" s="148"/>
      <c r="OO110" s="148"/>
      <c r="OP110" s="148"/>
      <c r="OQ110" s="148"/>
      <c r="OR110" s="148"/>
      <c r="OS110" s="148"/>
      <c r="OT110" s="148"/>
      <c r="OU110" s="148"/>
      <c r="OV110" s="148"/>
      <c r="OW110" s="148"/>
      <c r="OX110" s="148"/>
      <c r="OY110" s="148"/>
      <c r="OZ110" s="148"/>
      <c r="PA110" s="148"/>
      <c r="PB110" s="148"/>
      <c r="PC110" s="148"/>
      <c r="PD110" s="148"/>
      <c r="PE110" s="148"/>
      <c r="PF110" s="148"/>
      <c r="PG110" s="148"/>
      <c r="PH110" s="148"/>
      <c r="PI110" s="148"/>
      <c r="PJ110" s="148"/>
      <c r="PK110" s="148"/>
      <c r="PL110" s="148"/>
      <c r="PM110" s="148"/>
      <c r="PN110" s="148"/>
      <c r="PO110" s="148"/>
      <c r="PP110" s="148"/>
      <c r="PQ110" s="148"/>
      <c r="PR110" s="148"/>
      <c r="PS110" s="148"/>
      <c r="PT110" s="148"/>
      <c r="PU110" s="148"/>
      <c r="PV110" s="148"/>
      <c r="PW110" s="148"/>
      <c r="PX110" s="148"/>
      <c r="PY110" s="148"/>
      <c r="PZ110" s="148"/>
      <c r="QA110" s="148"/>
      <c r="QB110" s="148"/>
      <c r="QC110" s="148"/>
      <c r="QD110" s="148"/>
      <c r="QE110" s="148"/>
      <c r="QF110" s="148"/>
      <c r="QG110" s="148"/>
      <c r="QH110" s="148"/>
      <c r="QI110" s="148"/>
      <c r="QJ110" s="148"/>
      <c r="QK110" s="148"/>
      <c r="QL110" s="148"/>
      <c r="QM110" s="148"/>
      <c r="QN110" s="148"/>
      <c r="QO110" s="148"/>
      <c r="QP110" s="148"/>
      <c r="QQ110" s="148"/>
      <c r="QR110" s="148"/>
      <c r="QS110" s="148"/>
      <c r="QT110" s="148"/>
      <c r="QU110" s="148"/>
      <c r="QV110" s="148"/>
      <c r="QW110" s="148"/>
      <c r="QX110" s="148"/>
      <c r="QY110" s="148"/>
      <c r="QZ110" s="148"/>
      <c r="RA110" s="148"/>
      <c r="RB110" s="148"/>
      <c r="RC110" s="148"/>
      <c r="RD110" s="148"/>
      <c r="RE110" s="148"/>
      <c r="RF110" s="148"/>
      <c r="RG110" s="148"/>
      <c r="RH110" s="148"/>
      <c r="RI110" s="148"/>
      <c r="RJ110" s="148"/>
      <c r="RK110" s="148"/>
      <c r="RL110" s="148"/>
      <c r="RM110" s="148"/>
      <c r="RN110" s="148"/>
      <c r="RO110" s="148"/>
      <c r="RP110" s="148"/>
      <c r="RQ110" s="148"/>
      <c r="RR110" s="148"/>
      <c r="RS110" s="148"/>
      <c r="RT110" s="148"/>
      <c r="RU110" s="148"/>
      <c r="RV110" s="148"/>
      <c r="RW110" s="148"/>
      <c r="RX110" s="148"/>
      <c r="RY110" s="148"/>
      <c r="RZ110" s="148"/>
      <c r="SA110" s="148"/>
      <c r="SB110" s="148"/>
      <c r="SC110" s="148"/>
      <c r="SD110" s="148"/>
      <c r="SE110" s="148"/>
      <c r="SF110" s="148"/>
      <c r="SG110" s="148"/>
      <c r="SH110" s="148"/>
      <c r="SI110" s="148"/>
      <c r="SJ110" s="148"/>
      <c r="SK110" s="148"/>
      <c r="SL110" s="148"/>
      <c r="SM110" s="148"/>
      <c r="SN110" s="148"/>
      <c r="SO110" s="148"/>
      <c r="SP110" s="148"/>
      <c r="SQ110" s="148"/>
      <c r="SR110" s="148"/>
      <c r="SS110" s="148"/>
      <c r="ST110" s="148"/>
      <c r="SU110" s="148"/>
      <c r="SV110" s="148"/>
      <c r="SW110" s="148"/>
      <c r="SX110" s="148"/>
      <c r="SY110" s="148"/>
      <c r="SZ110" s="148"/>
      <c r="TA110" s="148"/>
      <c r="TB110" s="148"/>
      <c r="TC110" s="148"/>
      <c r="TD110" s="148"/>
      <c r="TE110" s="148"/>
      <c r="TF110" s="148"/>
      <c r="TG110" s="148"/>
      <c r="TH110" s="148"/>
      <c r="TI110" s="148"/>
      <c r="TJ110" s="148"/>
      <c r="TK110" s="148"/>
      <c r="TL110" s="148"/>
      <c r="TM110" s="148"/>
      <c r="TN110" s="148"/>
      <c r="TO110" s="148"/>
      <c r="TP110" s="148"/>
      <c r="TQ110" s="148"/>
      <c r="TR110" s="148"/>
      <c r="TS110" s="148"/>
      <c r="TT110" s="148"/>
      <c r="TU110" s="148"/>
      <c r="TV110" s="148"/>
      <c r="TW110" s="148"/>
      <c r="TX110" s="148"/>
      <c r="TY110" s="148"/>
      <c r="TZ110" s="148"/>
      <c r="UA110" s="148"/>
      <c r="UB110" s="148"/>
      <c r="UC110" s="148"/>
      <c r="UD110" s="148"/>
      <c r="UE110" s="148"/>
      <c r="UF110" s="148"/>
      <c r="UG110" s="148"/>
      <c r="UH110" s="148"/>
      <c r="UI110" s="148"/>
      <c r="UJ110" s="148"/>
      <c r="UK110" s="148"/>
      <c r="UL110" s="148"/>
      <c r="UM110" s="148"/>
      <c r="UN110" s="148"/>
      <c r="UO110" s="148"/>
      <c r="UP110" s="148"/>
      <c r="UQ110" s="148"/>
      <c r="UR110" s="148"/>
      <c r="US110" s="148"/>
      <c r="UT110" s="148"/>
      <c r="UU110" s="148"/>
      <c r="UV110" s="148"/>
      <c r="UW110" s="148"/>
      <c r="UX110" s="148"/>
      <c r="UY110" s="148"/>
      <c r="UZ110" s="148"/>
      <c r="VA110" s="148"/>
      <c r="VB110" s="148"/>
      <c r="VC110" s="148"/>
      <c r="VD110" s="148"/>
      <c r="VE110" s="148"/>
      <c r="VF110" s="148"/>
      <c r="VG110" s="148"/>
      <c r="VH110" s="148"/>
      <c r="VI110" s="148"/>
      <c r="VJ110" s="148"/>
      <c r="VK110" s="148"/>
      <c r="VL110" s="148"/>
      <c r="VM110" s="148"/>
      <c r="VN110" s="148"/>
      <c r="VO110" s="148"/>
      <c r="VP110" s="148"/>
      <c r="VQ110" s="148"/>
      <c r="VR110" s="148"/>
      <c r="VS110" s="148"/>
      <c r="VT110" s="148"/>
      <c r="VU110" s="148"/>
      <c r="VV110" s="148"/>
      <c r="VW110" s="148"/>
      <c r="VX110" s="148"/>
      <c r="VY110" s="148"/>
      <c r="VZ110" s="148"/>
      <c r="WA110" s="148"/>
      <c r="WB110" s="148"/>
      <c r="WC110" s="148"/>
      <c r="WD110" s="148"/>
      <c r="WE110" s="148"/>
      <c r="WF110" s="148"/>
      <c r="WG110" s="148"/>
      <c r="WH110" s="148"/>
      <c r="WI110" s="148"/>
      <c r="WJ110" s="148"/>
      <c r="WK110" s="148"/>
      <c r="WL110" s="148"/>
      <c r="WM110" s="148"/>
      <c r="WN110" s="148"/>
      <c r="WO110" s="148"/>
      <c r="WP110" s="148"/>
      <c r="WQ110" s="148"/>
      <c r="WR110" s="148"/>
      <c r="WS110" s="148"/>
      <c r="WT110" s="148"/>
      <c r="WU110" s="148"/>
      <c r="WV110" s="148"/>
      <c r="WW110" s="148"/>
      <c r="WX110" s="148"/>
      <c r="WY110" s="148"/>
      <c r="WZ110" s="148"/>
      <c r="XA110" s="148"/>
      <c r="XB110" s="148"/>
      <c r="XC110" s="148"/>
      <c r="XD110" s="148"/>
      <c r="XE110" s="148"/>
      <c r="XF110" s="148"/>
      <c r="XG110" s="148"/>
      <c r="XH110" s="148"/>
      <c r="XI110" s="148"/>
      <c r="XJ110" s="148"/>
      <c r="XK110" s="148"/>
      <c r="XL110" s="148"/>
      <c r="XM110" s="148"/>
      <c r="XN110" s="148"/>
      <c r="XO110" s="148"/>
      <c r="XP110" s="148"/>
      <c r="XQ110" s="148"/>
      <c r="XR110" s="148"/>
      <c r="XS110" s="148"/>
      <c r="XT110" s="148"/>
      <c r="XU110" s="148"/>
      <c r="XV110" s="148"/>
      <c r="XW110" s="148"/>
      <c r="XX110" s="148"/>
      <c r="XY110" s="148"/>
      <c r="XZ110" s="148"/>
      <c r="YA110" s="148"/>
      <c r="YB110" s="148"/>
      <c r="YC110" s="148"/>
      <c r="YD110" s="148"/>
      <c r="YE110" s="148"/>
      <c r="YF110" s="148"/>
      <c r="YG110" s="148"/>
      <c r="YH110" s="148"/>
      <c r="YI110" s="148"/>
    </row>
    <row r="111" spans="1:659" x14ac:dyDescent="0.25">
      <c r="A111" s="55" t="str">
        <f>IF(INFO_VEHICULES!H66="","",INFO_VEHICULES!H66)</f>
        <v/>
      </c>
      <c r="B111" s="55" t="str">
        <f>IF(INFO_VEHICULES!B66="","",INFO_VEHICULES!B66)</f>
        <v/>
      </c>
      <c r="C111" s="55" t="str">
        <f>IF(INFO_VEHICULES!C66="","",INFO_VEHICULES!C66)</f>
        <v/>
      </c>
      <c r="D111" s="55" t="str">
        <f>IF(INFO_VEHICULES!E66="","",INFO_VEHICULES!E66)</f>
        <v/>
      </c>
      <c r="E111" s="55" t="str">
        <f>IF(INFO_VEHICULES!C66="","",IF(INFO_VEHICULES!D66="","non rensiegner",INFO_VEHICULES!D66))</f>
        <v/>
      </c>
      <c r="F111" s="148"/>
      <c r="G111" s="148"/>
      <c r="H111" s="148"/>
      <c r="I111" s="148"/>
      <c r="J111" s="148"/>
      <c r="K111" s="148"/>
      <c r="L111" s="148"/>
      <c r="M111" s="148"/>
      <c r="N111" s="148"/>
      <c r="O111" s="148"/>
      <c r="P111" s="148"/>
      <c r="Q111" s="148"/>
      <c r="R111" s="148"/>
      <c r="S111" s="148"/>
      <c r="T111" s="148"/>
      <c r="U111" s="148"/>
      <c r="V111" s="148"/>
      <c r="W111" s="148"/>
      <c r="X111" s="148"/>
      <c r="Y111" s="148"/>
      <c r="Z111" s="148"/>
      <c r="AA111" s="148"/>
      <c r="AB111" s="148"/>
      <c r="AC111" s="148"/>
      <c r="AD111" s="148"/>
      <c r="AE111" s="148"/>
      <c r="AF111" s="148"/>
      <c r="AG111" s="148"/>
      <c r="AH111" s="148"/>
      <c r="AI111" s="148"/>
      <c r="AJ111" s="148"/>
      <c r="AK111" s="148"/>
      <c r="AL111" s="148"/>
      <c r="AM111" s="148"/>
      <c r="AN111" s="148"/>
      <c r="AO111" s="148"/>
      <c r="AP111" s="148"/>
      <c r="AQ111" s="148"/>
      <c r="AR111" s="148"/>
      <c r="AS111" s="148"/>
      <c r="AT111" s="148"/>
      <c r="AU111" s="148"/>
      <c r="AV111" s="148"/>
      <c r="AW111" s="148"/>
      <c r="AX111" s="148"/>
      <c r="AY111" s="148"/>
      <c r="AZ111" s="148"/>
      <c r="BA111" s="148"/>
      <c r="BB111" s="148"/>
      <c r="BC111" s="148"/>
      <c r="BD111" s="148"/>
      <c r="BE111" s="148"/>
      <c r="BF111" s="148"/>
      <c r="BG111" s="148"/>
      <c r="BH111" s="148"/>
      <c r="BI111" s="148"/>
      <c r="BJ111" s="148"/>
      <c r="BK111" s="148"/>
      <c r="BL111" s="148"/>
      <c r="BM111" s="148"/>
      <c r="BN111" s="148"/>
      <c r="BO111" s="148"/>
      <c r="BP111" s="148"/>
      <c r="BQ111" s="148"/>
      <c r="BR111" s="148"/>
      <c r="BS111" s="148"/>
      <c r="BT111" s="148"/>
      <c r="BU111" s="148"/>
      <c r="BV111" s="148"/>
      <c r="BW111" s="148"/>
      <c r="BX111" s="148"/>
      <c r="BY111" s="148"/>
      <c r="BZ111" s="148"/>
      <c r="CA111" s="148"/>
      <c r="CB111" s="148"/>
      <c r="CC111" s="148"/>
      <c r="CD111" s="148"/>
      <c r="CE111" s="148"/>
      <c r="CF111" s="148"/>
      <c r="CG111" s="148"/>
      <c r="CH111" s="148"/>
      <c r="CI111" s="148"/>
      <c r="CJ111" s="148"/>
      <c r="CK111" s="148"/>
      <c r="CL111" s="148"/>
      <c r="CM111" s="148"/>
      <c r="CN111" s="148"/>
      <c r="CO111" s="148"/>
      <c r="CP111" s="148"/>
      <c r="CQ111" s="148"/>
      <c r="CR111" s="148"/>
      <c r="CS111" s="148"/>
      <c r="CT111" s="148"/>
      <c r="CU111" s="148"/>
      <c r="CV111" s="148"/>
      <c r="CW111" s="148"/>
      <c r="CX111" s="148"/>
      <c r="CY111" s="148"/>
      <c r="CZ111" s="148"/>
      <c r="DA111" s="148"/>
      <c r="DB111" s="148"/>
      <c r="DC111" s="148"/>
      <c r="DD111" s="148"/>
      <c r="DE111" s="148"/>
      <c r="DF111" s="148"/>
      <c r="DG111" s="148"/>
      <c r="DH111" s="148"/>
      <c r="DI111" s="148"/>
      <c r="DJ111" s="148"/>
      <c r="DK111" s="148"/>
      <c r="DL111" s="148"/>
      <c r="DM111" s="148"/>
      <c r="DN111" s="148"/>
      <c r="DO111" s="148"/>
      <c r="DP111" s="148"/>
      <c r="DQ111" s="148"/>
      <c r="DR111" s="148"/>
      <c r="DS111" s="148"/>
      <c r="DT111" s="148"/>
      <c r="DU111" s="148"/>
      <c r="DV111" s="148"/>
      <c r="DW111" s="148"/>
      <c r="DX111" s="148"/>
      <c r="DY111" s="148"/>
      <c r="DZ111" s="148"/>
      <c r="EA111" s="148"/>
      <c r="EB111" s="148"/>
      <c r="EC111" s="148"/>
      <c r="ED111" s="148"/>
      <c r="EE111" s="148"/>
      <c r="EF111" s="148"/>
      <c r="EG111" s="148"/>
      <c r="EH111" s="148"/>
      <c r="EI111" s="148"/>
      <c r="EJ111" s="148"/>
      <c r="EK111" s="148"/>
      <c r="EL111" s="148"/>
      <c r="EM111" s="148"/>
      <c r="EN111" s="148"/>
      <c r="EO111" s="148"/>
      <c r="EP111" s="148"/>
      <c r="EQ111" s="148"/>
      <c r="ER111" s="148"/>
      <c r="ES111" s="148"/>
      <c r="ET111" s="148"/>
      <c r="EU111" s="148"/>
      <c r="EV111" s="148"/>
      <c r="EW111" s="148"/>
      <c r="EX111" s="148"/>
      <c r="EY111" s="148"/>
      <c r="EZ111" s="148"/>
      <c r="FA111" s="148"/>
      <c r="FB111" s="148"/>
      <c r="FC111" s="148"/>
      <c r="FD111" s="148"/>
      <c r="FE111" s="148"/>
      <c r="FF111" s="148"/>
      <c r="FG111" s="148"/>
      <c r="FH111" s="148"/>
      <c r="FI111" s="148"/>
      <c r="FJ111" s="148"/>
      <c r="FK111" s="148"/>
      <c r="FL111" s="148"/>
      <c r="FM111" s="148"/>
      <c r="FN111" s="148"/>
      <c r="FO111" s="148"/>
      <c r="FP111" s="148"/>
      <c r="FQ111" s="148"/>
      <c r="FR111" s="148"/>
      <c r="FS111" s="148"/>
      <c r="FT111" s="148"/>
      <c r="FU111" s="148"/>
      <c r="FV111" s="148"/>
      <c r="FW111" s="148"/>
      <c r="FX111" s="148"/>
      <c r="FY111" s="148"/>
      <c r="FZ111" s="148"/>
      <c r="GA111" s="148"/>
      <c r="GB111" s="148"/>
      <c r="GC111" s="148"/>
      <c r="GD111" s="148"/>
      <c r="GE111" s="148"/>
      <c r="GF111" s="148"/>
      <c r="GG111" s="148"/>
      <c r="GH111" s="148"/>
      <c r="GI111" s="148"/>
      <c r="GJ111" s="148"/>
      <c r="GK111" s="148"/>
      <c r="GL111" s="148"/>
      <c r="GM111" s="148"/>
      <c r="GN111" s="148"/>
      <c r="GO111" s="148"/>
      <c r="GP111" s="148"/>
      <c r="GQ111" s="148"/>
      <c r="GR111" s="148"/>
      <c r="GS111" s="148"/>
      <c r="GT111" s="148"/>
      <c r="GU111" s="148"/>
      <c r="GV111" s="148"/>
      <c r="GW111" s="148"/>
      <c r="GX111" s="148"/>
      <c r="GY111" s="148"/>
      <c r="GZ111" s="148"/>
      <c r="HA111" s="148"/>
      <c r="HB111" s="148"/>
      <c r="HC111" s="148"/>
      <c r="HD111" s="148"/>
      <c r="HE111" s="148"/>
      <c r="HF111" s="148"/>
      <c r="HG111" s="148"/>
      <c r="HH111" s="148"/>
      <c r="HI111" s="148"/>
      <c r="HJ111" s="148"/>
      <c r="HK111" s="148"/>
      <c r="HL111" s="148"/>
      <c r="HM111" s="148"/>
      <c r="HN111" s="148"/>
      <c r="HO111" s="148"/>
      <c r="HP111" s="148"/>
      <c r="HQ111" s="148"/>
      <c r="HR111" s="148"/>
      <c r="HS111" s="148"/>
      <c r="HT111" s="148"/>
      <c r="HU111" s="148"/>
      <c r="HV111" s="148"/>
      <c r="HW111" s="148"/>
      <c r="HX111" s="148"/>
      <c r="HY111" s="148"/>
      <c r="HZ111" s="148"/>
      <c r="IA111" s="148"/>
      <c r="IB111" s="148"/>
      <c r="IC111" s="148"/>
      <c r="ID111" s="148"/>
      <c r="IE111" s="148"/>
      <c r="IF111" s="148"/>
      <c r="IG111" s="148"/>
      <c r="IH111" s="148"/>
      <c r="II111" s="148"/>
      <c r="IJ111" s="148"/>
      <c r="IK111" s="148"/>
      <c r="IL111" s="148"/>
      <c r="IM111" s="148"/>
      <c r="IN111" s="148"/>
      <c r="IO111" s="148"/>
      <c r="IP111" s="148"/>
      <c r="IQ111" s="148"/>
      <c r="IR111" s="148"/>
      <c r="IS111" s="148"/>
      <c r="IT111" s="148"/>
      <c r="IU111" s="148"/>
      <c r="IV111" s="148"/>
      <c r="IW111" s="148"/>
      <c r="IX111" s="148"/>
      <c r="IY111" s="148"/>
      <c r="IZ111" s="148"/>
      <c r="JA111" s="148"/>
      <c r="JB111" s="148"/>
      <c r="JC111" s="148"/>
      <c r="JD111" s="148"/>
      <c r="JE111" s="148"/>
      <c r="JF111" s="148"/>
      <c r="JG111" s="148"/>
      <c r="JH111" s="148"/>
      <c r="JI111" s="148"/>
      <c r="JJ111" s="148"/>
      <c r="JK111" s="148"/>
      <c r="JL111" s="148"/>
      <c r="JM111" s="148"/>
      <c r="JN111" s="148"/>
      <c r="JO111" s="148"/>
      <c r="JP111" s="148"/>
      <c r="JQ111" s="148"/>
      <c r="JR111" s="148"/>
      <c r="JS111" s="148"/>
      <c r="JT111" s="148"/>
      <c r="JU111" s="148"/>
      <c r="JV111" s="148"/>
      <c r="JW111" s="148"/>
      <c r="JX111" s="148"/>
      <c r="JY111" s="148"/>
      <c r="JZ111" s="148"/>
      <c r="KA111" s="148"/>
      <c r="KB111" s="148"/>
      <c r="KC111" s="148"/>
      <c r="KD111" s="148"/>
      <c r="KE111" s="148"/>
      <c r="KF111" s="148"/>
      <c r="KG111" s="148"/>
      <c r="KH111" s="148"/>
      <c r="KI111" s="148"/>
      <c r="KJ111" s="148"/>
      <c r="KK111" s="148"/>
      <c r="KL111" s="148"/>
      <c r="KM111" s="148"/>
      <c r="KN111" s="148"/>
      <c r="KO111" s="148"/>
      <c r="KP111" s="148"/>
      <c r="KQ111" s="148"/>
      <c r="KR111" s="148"/>
      <c r="KS111" s="148"/>
      <c r="KT111" s="148"/>
      <c r="KU111" s="148"/>
      <c r="KV111" s="148"/>
      <c r="KW111" s="148"/>
      <c r="KX111" s="148"/>
      <c r="KY111" s="148"/>
      <c r="KZ111" s="148"/>
      <c r="LA111" s="148"/>
      <c r="LB111" s="148"/>
      <c r="LC111" s="148"/>
      <c r="LD111" s="148"/>
      <c r="LE111" s="148"/>
      <c r="LF111" s="148"/>
      <c r="LG111" s="148"/>
      <c r="LH111" s="148"/>
      <c r="LI111" s="148"/>
      <c r="LJ111" s="148"/>
      <c r="LK111" s="148"/>
      <c r="LL111" s="148"/>
      <c r="LM111" s="148"/>
      <c r="LN111" s="148"/>
      <c r="LO111" s="148"/>
      <c r="LP111" s="148"/>
      <c r="LQ111" s="148"/>
      <c r="LR111" s="148"/>
      <c r="LS111" s="148"/>
      <c r="LT111" s="148"/>
      <c r="LU111" s="148"/>
      <c r="LV111" s="148"/>
      <c r="LW111" s="148"/>
      <c r="LX111" s="148"/>
      <c r="LY111" s="148"/>
      <c r="LZ111" s="148"/>
      <c r="MA111" s="148"/>
      <c r="MB111" s="148"/>
      <c r="MC111" s="148"/>
      <c r="MD111" s="148"/>
      <c r="ME111" s="148"/>
      <c r="MF111" s="148"/>
      <c r="MG111" s="148"/>
      <c r="MH111" s="148"/>
      <c r="MI111" s="148"/>
      <c r="MJ111" s="148"/>
      <c r="MK111" s="148"/>
      <c r="ML111" s="148"/>
      <c r="MM111" s="148"/>
      <c r="MN111" s="148"/>
      <c r="MO111" s="148"/>
      <c r="MP111" s="148"/>
      <c r="MQ111" s="148"/>
      <c r="MR111" s="148"/>
      <c r="MS111" s="148"/>
      <c r="MT111" s="148"/>
      <c r="MU111" s="148"/>
      <c r="MV111" s="148"/>
      <c r="MW111" s="148"/>
      <c r="MX111" s="148"/>
      <c r="MY111" s="148"/>
      <c r="MZ111" s="148"/>
      <c r="NA111" s="148"/>
      <c r="NB111" s="148"/>
      <c r="NC111" s="148"/>
      <c r="ND111" s="148"/>
      <c r="NE111" s="148"/>
      <c r="NF111" s="148"/>
      <c r="NG111" s="148"/>
      <c r="NH111" s="148"/>
      <c r="NI111" s="148"/>
      <c r="NJ111" s="148"/>
      <c r="NK111" s="148"/>
      <c r="NL111" s="148"/>
      <c r="NM111" s="148"/>
      <c r="NN111" s="148"/>
      <c r="NO111" s="148"/>
      <c r="NP111" s="148"/>
      <c r="NQ111" s="148"/>
      <c r="NR111" s="148"/>
      <c r="NS111" s="148"/>
      <c r="NT111" s="148"/>
      <c r="NU111" s="148"/>
      <c r="NV111" s="148"/>
      <c r="NW111" s="148"/>
      <c r="NX111" s="148"/>
      <c r="NY111" s="148"/>
      <c r="NZ111" s="148"/>
      <c r="OA111" s="148"/>
      <c r="OB111" s="148"/>
      <c r="OC111" s="148"/>
      <c r="OD111" s="148"/>
      <c r="OE111" s="148"/>
      <c r="OF111" s="148"/>
      <c r="OG111" s="148"/>
      <c r="OH111" s="148"/>
      <c r="OI111" s="148"/>
      <c r="OJ111" s="148"/>
      <c r="OK111" s="148"/>
      <c r="OL111" s="148"/>
      <c r="OM111" s="148"/>
      <c r="ON111" s="148"/>
      <c r="OO111" s="148"/>
      <c r="OP111" s="148"/>
      <c r="OQ111" s="148"/>
      <c r="OR111" s="148"/>
      <c r="OS111" s="148"/>
      <c r="OT111" s="148"/>
      <c r="OU111" s="148"/>
      <c r="OV111" s="148"/>
      <c r="OW111" s="148"/>
      <c r="OX111" s="148"/>
      <c r="OY111" s="148"/>
      <c r="OZ111" s="148"/>
      <c r="PA111" s="148"/>
      <c r="PB111" s="148"/>
      <c r="PC111" s="148"/>
      <c r="PD111" s="148"/>
      <c r="PE111" s="148"/>
      <c r="PF111" s="148"/>
      <c r="PG111" s="148"/>
      <c r="PH111" s="148"/>
      <c r="PI111" s="148"/>
      <c r="PJ111" s="148"/>
      <c r="PK111" s="148"/>
      <c r="PL111" s="148"/>
      <c r="PM111" s="148"/>
      <c r="PN111" s="148"/>
      <c r="PO111" s="148"/>
      <c r="PP111" s="148"/>
      <c r="PQ111" s="148"/>
      <c r="PR111" s="148"/>
      <c r="PS111" s="148"/>
      <c r="PT111" s="148"/>
      <c r="PU111" s="148"/>
      <c r="PV111" s="148"/>
      <c r="PW111" s="148"/>
      <c r="PX111" s="148"/>
      <c r="PY111" s="148"/>
      <c r="PZ111" s="148"/>
      <c r="QA111" s="148"/>
      <c r="QB111" s="148"/>
      <c r="QC111" s="148"/>
      <c r="QD111" s="148"/>
      <c r="QE111" s="148"/>
      <c r="QF111" s="148"/>
      <c r="QG111" s="148"/>
      <c r="QH111" s="148"/>
      <c r="QI111" s="148"/>
      <c r="QJ111" s="148"/>
      <c r="QK111" s="148"/>
      <c r="QL111" s="148"/>
      <c r="QM111" s="148"/>
      <c r="QN111" s="148"/>
      <c r="QO111" s="148"/>
      <c r="QP111" s="148"/>
      <c r="QQ111" s="148"/>
      <c r="QR111" s="148"/>
      <c r="QS111" s="148"/>
      <c r="QT111" s="148"/>
      <c r="QU111" s="148"/>
      <c r="QV111" s="148"/>
      <c r="QW111" s="148"/>
      <c r="QX111" s="148"/>
      <c r="QY111" s="148"/>
      <c r="QZ111" s="148"/>
      <c r="RA111" s="148"/>
      <c r="RB111" s="148"/>
      <c r="RC111" s="148"/>
      <c r="RD111" s="148"/>
      <c r="RE111" s="148"/>
      <c r="RF111" s="148"/>
      <c r="RG111" s="148"/>
      <c r="RH111" s="148"/>
      <c r="RI111" s="148"/>
      <c r="RJ111" s="148"/>
      <c r="RK111" s="148"/>
      <c r="RL111" s="148"/>
      <c r="RM111" s="148"/>
      <c r="RN111" s="148"/>
      <c r="RO111" s="148"/>
      <c r="RP111" s="148"/>
      <c r="RQ111" s="148"/>
      <c r="RR111" s="148"/>
      <c r="RS111" s="148"/>
      <c r="RT111" s="148"/>
      <c r="RU111" s="148"/>
      <c r="RV111" s="148"/>
      <c r="RW111" s="148"/>
      <c r="RX111" s="148"/>
      <c r="RY111" s="148"/>
      <c r="RZ111" s="148"/>
      <c r="SA111" s="148"/>
      <c r="SB111" s="148"/>
      <c r="SC111" s="148"/>
      <c r="SD111" s="148"/>
      <c r="SE111" s="148"/>
      <c r="SF111" s="148"/>
      <c r="SG111" s="148"/>
      <c r="SH111" s="148"/>
      <c r="SI111" s="148"/>
      <c r="SJ111" s="148"/>
      <c r="SK111" s="148"/>
      <c r="SL111" s="148"/>
      <c r="SM111" s="148"/>
      <c r="SN111" s="148"/>
      <c r="SO111" s="148"/>
      <c r="SP111" s="148"/>
      <c r="SQ111" s="148"/>
      <c r="SR111" s="148"/>
      <c r="SS111" s="148"/>
      <c r="ST111" s="148"/>
      <c r="SU111" s="148"/>
      <c r="SV111" s="148"/>
      <c r="SW111" s="148"/>
      <c r="SX111" s="148"/>
      <c r="SY111" s="148"/>
      <c r="SZ111" s="148"/>
      <c r="TA111" s="148"/>
      <c r="TB111" s="148"/>
      <c r="TC111" s="148"/>
      <c r="TD111" s="148"/>
      <c r="TE111" s="148"/>
      <c r="TF111" s="148"/>
      <c r="TG111" s="148"/>
      <c r="TH111" s="148"/>
      <c r="TI111" s="148"/>
      <c r="TJ111" s="148"/>
      <c r="TK111" s="148"/>
      <c r="TL111" s="148"/>
      <c r="TM111" s="148"/>
      <c r="TN111" s="148"/>
      <c r="TO111" s="148"/>
      <c r="TP111" s="148"/>
      <c r="TQ111" s="148"/>
      <c r="TR111" s="148"/>
      <c r="TS111" s="148"/>
      <c r="TT111" s="148"/>
      <c r="TU111" s="148"/>
      <c r="TV111" s="148"/>
      <c r="TW111" s="148"/>
      <c r="TX111" s="148"/>
      <c r="TY111" s="148"/>
      <c r="TZ111" s="148"/>
      <c r="UA111" s="148"/>
      <c r="UB111" s="148"/>
      <c r="UC111" s="148"/>
      <c r="UD111" s="148"/>
      <c r="UE111" s="148"/>
      <c r="UF111" s="148"/>
      <c r="UG111" s="148"/>
      <c r="UH111" s="148"/>
      <c r="UI111" s="148"/>
      <c r="UJ111" s="148"/>
      <c r="UK111" s="148"/>
      <c r="UL111" s="148"/>
      <c r="UM111" s="148"/>
      <c r="UN111" s="148"/>
      <c r="UO111" s="148"/>
      <c r="UP111" s="148"/>
      <c r="UQ111" s="148"/>
      <c r="UR111" s="148"/>
      <c r="US111" s="148"/>
      <c r="UT111" s="148"/>
      <c r="UU111" s="148"/>
      <c r="UV111" s="148"/>
      <c r="UW111" s="148"/>
      <c r="UX111" s="148"/>
      <c r="UY111" s="148"/>
      <c r="UZ111" s="148"/>
      <c r="VA111" s="148"/>
      <c r="VB111" s="148"/>
      <c r="VC111" s="148"/>
      <c r="VD111" s="148"/>
      <c r="VE111" s="148"/>
      <c r="VF111" s="148"/>
      <c r="VG111" s="148"/>
      <c r="VH111" s="148"/>
      <c r="VI111" s="148"/>
      <c r="VJ111" s="148"/>
      <c r="VK111" s="148"/>
      <c r="VL111" s="148"/>
      <c r="VM111" s="148"/>
      <c r="VN111" s="148"/>
      <c r="VO111" s="148"/>
      <c r="VP111" s="148"/>
      <c r="VQ111" s="148"/>
      <c r="VR111" s="148"/>
      <c r="VS111" s="148"/>
      <c r="VT111" s="148"/>
      <c r="VU111" s="148"/>
      <c r="VV111" s="148"/>
      <c r="VW111" s="148"/>
      <c r="VX111" s="148"/>
      <c r="VY111" s="148"/>
      <c r="VZ111" s="148"/>
      <c r="WA111" s="148"/>
      <c r="WB111" s="148"/>
      <c r="WC111" s="148"/>
      <c r="WD111" s="148"/>
      <c r="WE111" s="148"/>
      <c r="WF111" s="148"/>
      <c r="WG111" s="148"/>
      <c r="WH111" s="148"/>
      <c r="WI111" s="148"/>
      <c r="WJ111" s="148"/>
      <c r="WK111" s="148"/>
      <c r="WL111" s="148"/>
      <c r="WM111" s="148"/>
      <c r="WN111" s="148"/>
      <c r="WO111" s="148"/>
      <c r="WP111" s="148"/>
      <c r="WQ111" s="148"/>
      <c r="WR111" s="148"/>
      <c r="WS111" s="148"/>
      <c r="WT111" s="148"/>
      <c r="WU111" s="148"/>
      <c r="WV111" s="148"/>
      <c r="WW111" s="148"/>
      <c r="WX111" s="148"/>
      <c r="WY111" s="148"/>
      <c r="WZ111" s="148"/>
      <c r="XA111" s="148"/>
      <c r="XB111" s="148"/>
      <c r="XC111" s="148"/>
      <c r="XD111" s="148"/>
      <c r="XE111" s="148"/>
      <c r="XF111" s="148"/>
      <c r="XG111" s="148"/>
      <c r="XH111" s="148"/>
      <c r="XI111" s="148"/>
      <c r="XJ111" s="148"/>
      <c r="XK111" s="148"/>
      <c r="XL111" s="148"/>
      <c r="XM111" s="148"/>
      <c r="XN111" s="148"/>
      <c r="XO111" s="148"/>
      <c r="XP111" s="148"/>
      <c r="XQ111" s="148"/>
      <c r="XR111" s="148"/>
      <c r="XS111" s="148"/>
      <c r="XT111" s="148"/>
      <c r="XU111" s="148"/>
      <c r="XV111" s="148"/>
      <c r="XW111" s="148"/>
      <c r="XX111" s="148"/>
      <c r="XY111" s="148"/>
      <c r="XZ111" s="148"/>
      <c r="YA111" s="148"/>
      <c r="YB111" s="148"/>
      <c r="YC111" s="148"/>
      <c r="YD111" s="148"/>
      <c r="YE111" s="148"/>
      <c r="YF111" s="148"/>
      <c r="YG111" s="148"/>
      <c r="YH111" s="148"/>
      <c r="YI111" s="148"/>
    </row>
    <row r="112" spans="1:659" x14ac:dyDescent="0.25">
      <c r="A112" s="55" t="str">
        <f>IF(INFO_VEHICULES!H67="","",INFO_VEHICULES!H67)</f>
        <v/>
      </c>
      <c r="B112" s="55" t="str">
        <f>IF(INFO_VEHICULES!B67="","",INFO_VEHICULES!B67)</f>
        <v/>
      </c>
      <c r="C112" s="55" t="str">
        <f>IF(INFO_VEHICULES!C67="","",INFO_VEHICULES!C67)</f>
        <v/>
      </c>
      <c r="D112" s="55" t="str">
        <f>IF(INFO_VEHICULES!E67="","",INFO_VEHICULES!E67)</f>
        <v/>
      </c>
      <c r="E112" s="55" t="str">
        <f>IF(INFO_VEHICULES!C67="","",IF(INFO_VEHICULES!D67="","non rensiegner",INFO_VEHICULES!D67))</f>
        <v/>
      </c>
      <c r="F112" s="148"/>
      <c r="G112" s="148"/>
      <c r="H112" s="148"/>
      <c r="I112" s="148"/>
      <c r="J112" s="148"/>
      <c r="K112" s="148"/>
      <c r="L112" s="148"/>
      <c r="M112" s="148"/>
      <c r="N112" s="148"/>
      <c r="O112" s="148"/>
      <c r="P112" s="148"/>
      <c r="Q112" s="148"/>
      <c r="R112" s="148"/>
      <c r="S112" s="148"/>
      <c r="T112" s="148"/>
      <c r="U112" s="148"/>
      <c r="V112" s="148"/>
      <c r="W112" s="148"/>
      <c r="X112" s="148"/>
      <c r="Y112" s="148"/>
      <c r="Z112" s="148"/>
      <c r="AA112" s="148"/>
      <c r="AB112" s="148"/>
      <c r="AC112" s="148"/>
      <c r="AD112" s="148"/>
      <c r="AE112" s="148"/>
      <c r="AF112" s="148"/>
      <c r="AG112" s="148"/>
      <c r="AH112" s="148"/>
      <c r="AI112" s="148"/>
      <c r="AJ112" s="148"/>
      <c r="AK112" s="148"/>
      <c r="AL112" s="148"/>
      <c r="AM112" s="148"/>
      <c r="AN112" s="148"/>
      <c r="AO112" s="148"/>
      <c r="AP112" s="148"/>
      <c r="AQ112" s="148"/>
      <c r="AR112" s="148"/>
      <c r="AS112" s="148"/>
      <c r="AT112" s="148"/>
      <c r="AU112" s="148"/>
      <c r="AV112" s="148"/>
      <c r="AW112" s="148"/>
      <c r="AX112" s="148"/>
      <c r="AY112" s="148"/>
      <c r="AZ112" s="148"/>
      <c r="BA112" s="148"/>
      <c r="BB112" s="148"/>
      <c r="BC112" s="148"/>
      <c r="BD112" s="148"/>
      <c r="BE112" s="148"/>
      <c r="BF112" s="148"/>
      <c r="BG112" s="148"/>
      <c r="BH112" s="148"/>
      <c r="BI112" s="148"/>
      <c r="BJ112" s="148"/>
      <c r="BK112" s="148"/>
      <c r="BL112" s="148"/>
      <c r="BM112" s="148"/>
      <c r="BN112" s="148"/>
      <c r="BO112" s="148"/>
      <c r="BP112" s="148"/>
      <c r="BQ112" s="148"/>
      <c r="BR112" s="148"/>
      <c r="BS112" s="148"/>
      <c r="BT112" s="148"/>
      <c r="BU112" s="148"/>
      <c r="BV112" s="148"/>
      <c r="BW112" s="148"/>
      <c r="BX112" s="148"/>
      <c r="BY112" s="148"/>
      <c r="BZ112" s="148"/>
      <c r="CA112" s="148"/>
      <c r="CB112" s="148"/>
      <c r="CC112" s="148"/>
      <c r="CD112" s="148"/>
      <c r="CE112" s="148"/>
      <c r="CF112" s="148"/>
      <c r="CG112" s="148"/>
      <c r="CH112" s="148"/>
      <c r="CI112" s="148"/>
      <c r="CJ112" s="148"/>
      <c r="CK112" s="148"/>
      <c r="CL112" s="148"/>
      <c r="CM112" s="148"/>
      <c r="CN112" s="148"/>
      <c r="CO112" s="148"/>
      <c r="CP112" s="148"/>
      <c r="CQ112" s="148"/>
      <c r="CR112" s="148"/>
      <c r="CS112" s="148"/>
      <c r="CT112" s="148"/>
      <c r="CU112" s="148"/>
      <c r="CV112" s="148"/>
      <c r="CW112" s="148"/>
      <c r="CX112" s="148"/>
      <c r="CY112" s="148"/>
      <c r="CZ112" s="148"/>
      <c r="DA112" s="148"/>
      <c r="DB112" s="148"/>
      <c r="DC112" s="148"/>
      <c r="DD112" s="148"/>
      <c r="DE112" s="148"/>
      <c r="DF112" s="148"/>
      <c r="DG112" s="148"/>
      <c r="DH112" s="148"/>
      <c r="DI112" s="148"/>
      <c r="DJ112" s="148"/>
      <c r="DK112" s="148"/>
      <c r="DL112" s="148"/>
      <c r="DM112" s="148"/>
      <c r="DN112" s="148"/>
      <c r="DO112" s="148"/>
      <c r="DP112" s="148"/>
      <c r="DQ112" s="148"/>
      <c r="DR112" s="148"/>
      <c r="DS112" s="148"/>
      <c r="DT112" s="148"/>
      <c r="DU112" s="148"/>
      <c r="DV112" s="148"/>
      <c r="DW112" s="148"/>
      <c r="DX112" s="148"/>
      <c r="DY112" s="148"/>
      <c r="DZ112" s="148"/>
      <c r="EA112" s="148"/>
      <c r="EB112" s="148"/>
      <c r="EC112" s="148"/>
      <c r="ED112" s="148"/>
      <c r="EE112" s="148"/>
      <c r="EF112" s="148"/>
      <c r="EG112" s="148"/>
      <c r="EH112" s="148"/>
      <c r="EI112" s="148"/>
      <c r="EJ112" s="148"/>
      <c r="EK112" s="148"/>
      <c r="EL112" s="148"/>
      <c r="EM112" s="148"/>
      <c r="EN112" s="148"/>
      <c r="EO112" s="148"/>
      <c r="EP112" s="148"/>
      <c r="EQ112" s="148"/>
      <c r="ER112" s="148"/>
      <c r="ES112" s="148"/>
      <c r="ET112" s="148"/>
      <c r="EU112" s="148"/>
      <c r="EV112" s="148"/>
      <c r="EW112" s="148"/>
      <c r="EX112" s="148"/>
      <c r="EY112" s="148"/>
      <c r="EZ112" s="148"/>
      <c r="FA112" s="148"/>
      <c r="FB112" s="148"/>
      <c r="FC112" s="148"/>
      <c r="FD112" s="148"/>
      <c r="FE112" s="148"/>
      <c r="FF112" s="148"/>
      <c r="FG112" s="148"/>
      <c r="FH112" s="148"/>
      <c r="FI112" s="148"/>
      <c r="FJ112" s="148"/>
      <c r="FK112" s="148"/>
      <c r="FL112" s="148"/>
      <c r="FM112" s="148"/>
      <c r="FN112" s="148"/>
      <c r="FO112" s="148"/>
      <c r="FP112" s="148"/>
      <c r="FQ112" s="148"/>
      <c r="FR112" s="148"/>
      <c r="FS112" s="148"/>
      <c r="FT112" s="148"/>
      <c r="FU112" s="148"/>
      <c r="FV112" s="148"/>
      <c r="FW112" s="148"/>
      <c r="FX112" s="148"/>
      <c r="FY112" s="148"/>
      <c r="FZ112" s="148"/>
      <c r="GA112" s="148"/>
      <c r="GB112" s="148"/>
      <c r="GC112" s="148"/>
      <c r="GD112" s="148"/>
      <c r="GE112" s="148"/>
      <c r="GF112" s="148"/>
      <c r="GG112" s="148"/>
      <c r="GH112" s="148"/>
      <c r="GI112" s="148"/>
      <c r="GJ112" s="148"/>
      <c r="GK112" s="148"/>
      <c r="GL112" s="148"/>
      <c r="GM112" s="148"/>
      <c r="GN112" s="148"/>
      <c r="GO112" s="148"/>
      <c r="GP112" s="148"/>
      <c r="GQ112" s="148"/>
      <c r="GR112" s="148"/>
      <c r="GS112" s="148"/>
      <c r="GT112" s="148"/>
      <c r="GU112" s="148"/>
      <c r="GV112" s="148"/>
      <c r="GW112" s="148"/>
      <c r="GX112" s="148"/>
      <c r="GY112" s="148"/>
      <c r="GZ112" s="148"/>
      <c r="HA112" s="148"/>
      <c r="HB112" s="148"/>
      <c r="HC112" s="148"/>
      <c r="HD112" s="148"/>
      <c r="HE112" s="148"/>
      <c r="HF112" s="148"/>
      <c r="HG112" s="148"/>
      <c r="HH112" s="148"/>
      <c r="HI112" s="148"/>
      <c r="HJ112" s="148"/>
      <c r="HK112" s="148"/>
      <c r="HL112" s="148"/>
      <c r="HM112" s="148"/>
      <c r="HN112" s="148"/>
      <c r="HO112" s="148"/>
      <c r="HP112" s="148"/>
      <c r="HQ112" s="148"/>
      <c r="HR112" s="148"/>
      <c r="HS112" s="148"/>
      <c r="HT112" s="148"/>
      <c r="HU112" s="148"/>
      <c r="HV112" s="148"/>
      <c r="HW112" s="148"/>
      <c r="HX112" s="148"/>
      <c r="HY112" s="148"/>
      <c r="HZ112" s="148"/>
      <c r="IA112" s="148"/>
      <c r="IB112" s="148"/>
      <c r="IC112" s="148"/>
      <c r="ID112" s="148"/>
      <c r="IE112" s="148"/>
      <c r="IF112" s="148"/>
      <c r="IG112" s="148"/>
      <c r="IH112" s="148"/>
      <c r="II112" s="148"/>
      <c r="IJ112" s="148"/>
      <c r="IK112" s="148"/>
      <c r="IL112" s="148"/>
      <c r="IM112" s="148"/>
      <c r="IN112" s="148"/>
      <c r="IO112" s="148"/>
      <c r="IP112" s="148"/>
      <c r="IQ112" s="148"/>
      <c r="IR112" s="148"/>
      <c r="IS112" s="148"/>
      <c r="IT112" s="148"/>
      <c r="IU112" s="148"/>
      <c r="IV112" s="148"/>
      <c r="IW112" s="148"/>
      <c r="IX112" s="148"/>
      <c r="IY112" s="148"/>
      <c r="IZ112" s="148"/>
      <c r="JA112" s="148"/>
      <c r="JB112" s="148"/>
      <c r="JC112" s="148"/>
      <c r="JD112" s="148"/>
      <c r="JE112" s="148"/>
      <c r="JF112" s="148"/>
      <c r="JG112" s="148"/>
      <c r="JH112" s="148"/>
      <c r="JI112" s="148"/>
      <c r="JJ112" s="148"/>
      <c r="JK112" s="148"/>
      <c r="JL112" s="148"/>
      <c r="JM112" s="148"/>
      <c r="JN112" s="148"/>
      <c r="JO112" s="148"/>
      <c r="JP112" s="148"/>
      <c r="JQ112" s="148"/>
      <c r="JR112" s="148"/>
      <c r="JS112" s="148"/>
      <c r="JT112" s="148"/>
      <c r="JU112" s="148"/>
      <c r="JV112" s="148"/>
      <c r="JW112" s="148"/>
      <c r="JX112" s="148"/>
      <c r="JY112" s="148"/>
      <c r="JZ112" s="148"/>
      <c r="KA112" s="148"/>
      <c r="KB112" s="148"/>
      <c r="KC112" s="148"/>
      <c r="KD112" s="148"/>
      <c r="KE112" s="148"/>
      <c r="KF112" s="148"/>
      <c r="KG112" s="148"/>
      <c r="KH112" s="148"/>
      <c r="KI112" s="148"/>
      <c r="KJ112" s="148"/>
      <c r="KK112" s="148"/>
      <c r="KL112" s="148"/>
      <c r="KM112" s="148"/>
      <c r="KN112" s="148"/>
      <c r="KO112" s="148"/>
      <c r="KP112" s="148"/>
      <c r="KQ112" s="148"/>
      <c r="KR112" s="148"/>
      <c r="KS112" s="148"/>
      <c r="KT112" s="148"/>
      <c r="KU112" s="148"/>
      <c r="KV112" s="148"/>
      <c r="KW112" s="148"/>
      <c r="KX112" s="148"/>
      <c r="KY112" s="148"/>
      <c r="KZ112" s="148"/>
      <c r="LA112" s="148"/>
      <c r="LB112" s="148"/>
      <c r="LC112" s="148"/>
      <c r="LD112" s="148"/>
      <c r="LE112" s="148"/>
      <c r="LF112" s="148"/>
      <c r="LG112" s="148"/>
      <c r="LH112" s="148"/>
      <c r="LI112" s="148"/>
      <c r="LJ112" s="148"/>
      <c r="LK112" s="148"/>
      <c r="LL112" s="148"/>
      <c r="LM112" s="148"/>
      <c r="LN112" s="148"/>
      <c r="LO112" s="148"/>
      <c r="LP112" s="148"/>
      <c r="LQ112" s="148"/>
      <c r="LR112" s="148"/>
      <c r="LS112" s="148"/>
      <c r="LT112" s="148"/>
      <c r="LU112" s="148"/>
      <c r="LV112" s="148"/>
      <c r="LW112" s="148"/>
      <c r="LX112" s="148"/>
      <c r="LY112" s="148"/>
      <c r="LZ112" s="148"/>
      <c r="MA112" s="148"/>
      <c r="MB112" s="148"/>
      <c r="MC112" s="148"/>
      <c r="MD112" s="148"/>
      <c r="ME112" s="148"/>
      <c r="MF112" s="148"/>
      <c r="MG112" s="148"/>
      <c r="MH112" s="148"/>
      <c r="MI112" s="148"/>
      <c r="MJ112" s="148"/>
      <c r="MK112" s="148"/>
      <c r="ML112" s="148"/>
      <c r="MM112" s="148"/>
      <c r="MN112" s="148"/>
      <c r="MO112" s="148"/>
      <c r="MP112" s="148"/>
      <c r="MQ112" s="148"/>
      <c r="MR112" s="148"/>
      <c r="MS112" s="148"/>
      <c r="MT112" s="148"/>
      <c r="MU112" s="148"/>
      <c r="MV112" s="148"/>
      <c r="MW112" s="148"/>
      <c r="MX112" s="148"/>
      <c r="MY112" s="148"/>
      <c r="MZ112" s="148"/>
      <c r="NA112" s="148"/>
      <c r="NB112" s="148"/>
      <c r="NC112" s="148"/>
      <c r="ND112" s="148"/>
      <c r="NE112" s="148"/>
      <c r="NF112" s="148"/>
      <c r="NG112" s="148"/>
      <c r="NH112" s="148"/>
      <c r="NI112" s="148"/>
      <c r="NJ112" s="148"/>
      <c r="NK112" s="148"/>
      <c r="NL112" s="148"/>
      <c r="NM112" s="148"/>
      <c r="NN112" s="148"/>
      <c r="NO112" s="148"/>
      <c r="NP112" s="148"/>
      <c r="NQ112" s="148"/>
      <c r="NR112" s="148"/>
      <c r="NS112" s="148"/>
      <c r="NT112" s="148"/>
      <c r="NU112" s="148"/>
      <c r="NV112" s="148"/>
      <c r="NW112" s="148"/>
      <c r="NX112" s="148"/>
      <c r="NY112" s="148"/>
      <c r="NZ112" s="148"/>
      <c r="OA112" s="148"/>
      <c r="OB112" s="148"/>
      <c r="OC112" s="148"/>
      <c r="OD112" s="148"/>
      <c r="OE112" s="148"/>
      <c r="OF112" s="148"/>
      <c r="OG112" s="148"/>
      <c r="OH112" s="148"/>
      <c r="OI112" s="148"/>
      <c r="OJ112" s="148"/>
      <c r="OK112" s="148"/>
      <c r="OL112" s="148"/>
      <c r="OM112" s="148"/>
      <c r="ON112" s="148"/>
      <c r="OO112" s="148"/>
      <c r="OP112" s="148"/>
      <c r="OQ112" s="148"/>
      <c r="OR112" s="148"/>
      <c r="OS112" s="148"/>
      <c r="OT112" s="148"/>
      <c r="OU112" s="148"/>
      <c r="OV112" s="148"/>
      <c r="OW112" s="148"/>
      <c r="OX112" s="148"/>
      <c r="OY112" s="148"/>
      <c r="OZ112" s="148"/>
      <c r="PA112" s="148"/>
      <c r="PB112" s="148"/>
      <c r="PC112" s="148"/>
      <c r="PD112" s="148"/>
      <c r="PE112" s="148"/>
      <c r="PF112" s="148"/>
      <c r="PG112" s="148"/>
      <c r="PH112" s="148"/>
      <c r="PI112" s="148"/>
      <c r="PJ112" s="148"/>
      <c r="PK112" s="148"/>
      <c r="PL112" s="148"/>
      <c r="PM112" s="148"/>
      <c r="PN112" s="148"/>
      <c r="PO112" s="148"/>
      <c r="PP112" s="148"/>
      <c r="PQ112" s="148"/>
      <c r="PR112" s="148"/>
      <c r="PS112" s="148"/>
      <c r="PT112" s="148"/>
      <c r="PU112" s="148"/>
      <c r="PV112" s="148"/>
      <c r="PW112" s="148"/>
      <c r="PX112" s="148"/>
      <c r="PY112" s="148"/>
      <c r="PZ112" s="148"/>
      <c r="QA112" s="148"/>
      <c r="QB112" s="148"/>
      <c r="QC112" s="148"/>
      <c r="QD112" s="148"/>
      <c r="QE112" s="148"/>
      <c r="QF112" s="148"/>
      <c r="QG112" s="148"/>
      <c r="QH112" s="148"/>
      <c r="QI112" s="148"/>
      <c r="QJ112" s="148"/>
      <c r="QK112" s="148"/>
      <c r="QL112" s="148"/>
      <c r="QM112" s="148"/>
      <c r="QN112" s="148"/>
      <c r="QO112" s="148"/>
      <c r="QP112" s="148"/>
      <c r="QQ112" s="148"/>
      <c r="QR112" s="148"/>
      <c r="QS112" s="148"/>
      <c r="QT112" s="148"/>
      <c r="QU112" s="148"/>
      <c r="QV112" s="148"/>
      <c r="QW112" s="148"/>
      <c r="QX112" s="148"/>
      <c r="QY112" s="148"/>
      <c r="QZ112" s="148"/>
      <c r="RA112" s="148"/>
      <c r="RB112" s="148"/>
      <c r="RC112" s="148"/>
      <c r="RD112" s="148"/>
      <c r="RE112" s="148"/>
      <c r="RF112" s="148"/>
      <c r="RG112" s="148"/>
      <c r="RH112" s="148"/>
      <c r="RI112" s="148"/>
      <c r="RJ112" s="148"/>
      <c r="RK112" s="148"/>
      <c r="RL112" s="148"/>
      <c r="RM112" s="148"/>
      <c r="RN112" s="148"/>
      <c r="RO112" s="148"/>
      <c r="RP112" s="148"/>
      <c r="RQ112" s="148"/>
      <c r="RR112" s="148"/>
      <c r="RS112" s="148"/>
      <c r="RT112" s="148"/>
      <c r="RU112" s="148"/>
      <c r="RV112" s="148"/>
      <c r="RW112" s="148"/>
      <c r="RX112" s="148"/>
      <c r="RY112" s="148"/>
      <c r="RZ112" s="148"/>
      <c r="SA112" s="148"/>
      <c r="SB112" s="148"/>
      <c r="SC112" s="148"/>
      <c r="SD112" s="148"/>
      <c r="SE112" s="148"/>
      <c r="SF112" s="148"/>
      <c r="SG112" s="148"/>
      <c r="SH112" s="148"/>
      <c r="SI112" s="148"/>
      <c r="SJ112" s="148"/>
      <c r="SK112" s="148"/>
      <c r="SL112" s="148"/>
      <c r="SM112" s="148"/>
      <c r="SN112" s="148"/>
      <c r="SO112" s="148"/>
      <c r="SP112" s="148"/>
      <c r="SQ112" s="148"/>
      <c r="SR112" s="148"/>
      <c r="SS112" s="148"/>
      <c r="ST112" s="148"/>
      <c r="SU112" s="148"/>
      <c r="SV112" s="148"/>
      <c r="SW112" s="148"/>
      <c r="SX112" s="148"/>
      <c r="SY112" s="148"/>
      <c r="SZ112" s="148"/>
      <c r="TA112" s="148"/>
      <c r="TB112" s="148"/>
      <c r="TC112" s="148"/>
      <c r="TD112" s="148"/>
      <c r="TE112" s="148"/>
      <c r="TF112" s="148"/>
      <c r="TG112" s="148"/>
      <c r="TH112" s="148"/>
      <c r="TI112" s="148"/>
      <c r="TJ112" s="148"/>
      <c r="TK112" s="148"/>
      <c r="TL112" s="148"/>
      <c r="TM112" s="148"/>
      <c r="TN112" s="148"/>
      <c r="TO112" s="148"/>
      <c r="TP112" s="148"/>
      <c r="TQ112" s="148"/>
      <c r="TR112" s="148"/>
      <c r="TS112" s="148"/>
      <c r="TT112" s="148"/>
      <c r="TU112" s="148"/>
      <c r="TV112" s="148"/>
      <c r="TW112" s="148"/>
      <c r="TX112" s="148"/>
      <c r="TY112" s="148"/>
      <c r="TZ112" s="148"/>
      <c r="UA112" s="148"/>
      <c r="UB112" s="148"/>
      <c r="UC112" s="148"/>
      <c r="UD112" s="148"/>
      <c r="UE112" s="148"/>
      <c r="UF112" s="148"/>
      <c r="UG112" s="148"/>
      <c r="UH112" s="148"/>
      <c r="UI112" s="148"/>
      <c r="UJ112" s="148"/>
      <c r="UK112" s="148"/>
      <c r="UL112" s="148"/>
      <c r="UM112" s="148"/>
      <c r="UN112" s="148"/>
      <c r="UO112" s="148"/>
      <c r="UP112" s="148"/>
      <c r="UQ112" s="148"/>
      <c r="UR112" s="148"/>
      <c r="US112" s="148"/>
      <c r="UT112" s="148"/>
      <c r="UU112" s="148"/>
      <c r="UV112" s="148"/>
      <c r="UW112" s="148"/>
      <c r="UX112" s="148"/>
      <c r="UY112" s="148"/>
      <c r="UZ112" s="148"/>
      <c r="VA112" s="148"/>
      <c r="VB112" s="148"/>
      <c r="VC112" s="148"/>
      <c r="VD112" s="148"/>
      <c r="VE112" s="148"/>
      <c r="VF112" s="148"/>
      <c r="VG112" s="148"/>
      <c r="VH112" s="148"/>
      <c r="VI112" s="148"/>
      <c r="VJ112" s="148"/>
      <c r="VK112" s="148"/>
      <c r="VL112" s="148"/>
      <c r="VM112" s="148"/>
      <c r="VN112" s="148"/>
      <c r="VO112" s="148"/>
      <c r="VP112" s="148"/>
      <c r="VQ112" s="148"/>
      <c r="VR112" s="148"/>
      <c r="VS112" s="148"/>
      <c r="VT112" s="148"/>
      <c r="VU112" s="148"/>
      <c r="VV112" s="148"/>
      <c r="VW112" s="148"/>
      <c r="VX112" s="148"/>
      <c r="VY112" s="148"/>
      <c r="VZ112" s="148"/>
      <c r="WA112" s="148"/>
      <c r="WB112" s="148"/>
      <c r="WC112" s="148"/>
      <c r="WD112" s="148"/>
      <c r="WE112" s="148"/>
      <c r="WF112" s="148"/>
      <c r="WG112" s="148"/>
      <c r="WH112" s="148"/>
      <c r="WI112" s="148"/>
      <c r="WJ112" s="148"/>
      <c r="WK112" s="148"/>
      <c r="WL112" s="148"/>
      <c r="WM112" s="148"/>
      <c r="WN112" s="148"/>
      <c r="WO112" s="148"/>
      <c r="WP112" s="148"/>
      <c r="WQ112" s="148"/>
      <c r="WR112" s="148"/>
      <c r="WS112" s="148"/>
      <c r="WT112" s="148"/>
      <c r="WU112" s="148"/>
      <c r="WV112" s="148"/>
      <c r="WW112" s="148"/>
      <c r="WX112" s="148"/>
      <c r="WY112" s="148"/>
      <c r="WZ112" s="148"/>
      <c r="XA112" s="148"/>
      <c r="XB112" s="148"/>
      <c r="XC112" s="148"/>
      <c r="XD112" s="148"/>
      <c r="XE112" s="148"/>
      <c r="XF112" s="148"/>
      <c r="XG112" s="148"/>
      <c r="XH112" s="148"/>
      <c r="XI112" s="148"/>
      <c r="XJ112" s="148"/>
      <c r="XK112" s="148"/>
      <c r="XL112" s="148"/>
      <c r="XM112" s="148"/>
      <c r="XN112" s="148"/>
      <c r="XO112" s="148"/>
      <c r="XP112" s="148"/>
      <c r="XQ112" s="148"/>
      <c r="XR112" s="148"/>
      <c r="XS112" s="148"/>
      <c r="XT112" s="148"/>
      <c r="XU112" s="148"/>
      <c r="XV112" s="148"/>
      <c r="XW112" s="148"/>
      <c r="XX112" s="148"/>
      <c r="XY112" s="148"/>
      <c r="XZ112" s="148"/>
      <c r="YA112" s="148"/>
      <c r="YB112" s="148"/>
      <c r="YC112" s="148"/>
      <c r="YD112" s="148"/>
      <c r="YE112" s="148"/>
      <c r="YF112" s="148"/>
      <c r="YG112" s="148"/>
      <c r="YH112" s="148"/>
      <c r="YI112" s="148"/>
    </row>
    <row r="113" spans="1:659" x14ac:dyDescent="0.25">
      <c r="A113" s="55" t="str">
        <f>IF(INFO_VEHICULES!H68="","",INFO_VEHICULES!H68)</f>
        <v/>
      </c>
      <c r="B113" s="55" t="str">
        <f>IF(INFO_VEHICULES!B68="","",INFO_VEHICULES!B68)</f>
        <v/>
      </c>
      <c r="C113" s="55" t="str">
        <f>IF(INFO_VEHICULES!C68="","",INFO_VEHICULES!C68)</f>
        <v/>
      </c>
      <c r="D113" s="55" t="str">
        <f>IF(INFO_VEHICULES!E68="","",INFO_VEHICULES!E68)</f>
        <v/>
      </c>
      <c r="E113" s="55" t="str">
        <f>IF(INFO_VEHICULES!C68="","",IF(INFO_VEHICULES!D68="","non rensiegner",INFO_VEHICULES!D68))</f>
        <v/>
      </c>
      <c r="F113" s="148"/>
      <c r="G113" s="148"/>
      <c r="H113" s="148"/>
      <c r="I113" s="148"/>
      <c r="J113" s="148"/>
      <c r="K113" s="148"/>
      <c r="L113" s="148"/>
      <c r="M113" s="148"/>
      <c r="N113" s="148"/>
      <c r="O113" s="148"/>
      <c r="P113" s="148"/>
      <c r="Q113" s="148"/>
      <c r="R113" s="148"/>
      <c r="S113" s="148"/>
      <c r="T113" s="148"/>
      <c r="U113" s="148"/>
      <c r="V113" s="148"/>
      <c r="W113" s="148"/>
      <c r="X113" s="148"/>
      <c r="Y113" s="148"/>
      <c r="Z113" s="148"/>
      <c r="AA113" s="148"/>
      <c r="AB113" s="148"/>
      <c r="AC113" s="148"/>
      <c r="AD113" s="148"/>
      <c r="AE113" s="148"/>
      <c r="AF113" s="148"/>
      <c r="AG113" s="148"/>
      <c r="AH113" s="148"/>
      <c r="AI113" s="148"/>
      <c r="AJ113" s="148"/>
      <c r="AK113" s="148"/>
      <c r="AL113" s="148"/>
      <c r="AM113" s="148"/>
      <c r="AN113" s="148"/>
      <c r="AO113" s="148"/>
      <c r="AP113" s="148"/>
      <c r="AQ113" s="148"/>
      <c r="AR113" s="148"/>
      <c r="AS113" s="148"/>
      <c r="AT113" s="148"/>
      <c r="AU113" s="148"/>
      <c r="AV113" s="148"/>
      <c r="AW113" s="148"/>
      <c r="AX113" s="148"/>
      <c r="AY113" s="148"/>
      <c r="AZ113" s="148"/>
      <c r="BA113" s="148"/>
      <c r="BB113" s="148"/>
      <c r="BC113" s="148"/>
      <c r="BD113" s="148"/>
      <c r="BE113" s="148"/>
      <c r="BF113" s="148"/>
      <c r="BG113" s="148"/>
      <c r="BH113" s="148"/>
      <c r="BI113" s="148"/>
      <c r="BJ113" s="148"/>
      <c r="BK113" s="148"/>
      <c r="BL113" s="148"/>
      <c r="BM113" s="148"/>
      <c r="BN113" s="148"/>
      <c r="BO113" s="148"/>
      <c r="BP113" s="148"/>
      <c r="BQ113" s="148"/>
      <c r="BR113" s="148"/>
      <c r="BS113" s="148"/>
      <c r="BT113" s="148"/>
      <c r="BU113" s="148"/>
      <c r="BV113" s="148"/>
      <c r="BW113" s="148"/>
      <c r="BX113" s="148"/>
      <c r="BY113" s="148"/>
      <c r="BZ113" s="148"/>
      <c r="CA113" s="148"/>
      <c r="CB113" s="148"/>
      <c r="CC113" s="148"/>
      <c r="CD113" s="148"/>
      <c r="CE113" s="148"/>
      <c r="CF113" s="148"/>
      <c r="CG113" s="148"/>
      <c r="CH113" s="148"/>
      <c r="CI113" s="148"/>
      <c r="CJ113" s="148"/>
      <c r="CK113" s="148"/>
      <c r="CL113" s="148"/>
      <c r="CM113" s="148"/>
      <c r="CN113" s="148"/>
      <c r="CO113" s="148"/>
      <c r="CP113" s="148"/>
      <c r="CQ113" s="148"/>
      <c r="CR113" s="148"/>
      <c r="CS113" s="148"/>
      <c r="CT113" s="148"/>
      <c r="CU113" s="148"/>
      <c r="CV113" s="148"/>
      <c r="CW113" s="148"/>
      <c r="CX113" s="148"/>
      <c r="CY113" s="148"/>
      <c r="CZ113" s="148"/>
      <c r="DA113" s="148"/>
      <c r="DB113" s="148"/>
      <c r="DC113" s="148"/>
      <c r="DD113" s="148"/>
      <c r="DE113" s="148"/>
      <c r="DF113" s="148"/>
      <c r="DG113" s="148"/>
      <c r="DH113" s="148"/>
      <c r="DI113" s="148"/>
      <c r="DJ113" s="148"/>
      <c r="DK113" s="148"/>
      <c r="DL113" s="148"/>
      <c r="DM113" s="148"/>
      <c r="DN113" s="148"/>
      <c r="DO113" s="148"/>
      <c r="DP113" s="148"/>
      <c r="DQ113" s="148"/>
      <c r="DR113" s="148"/>
      <c r="DS113" s="148"/>
      <c r="DT113" s="148"/>
      <c r="DU113" s="148"/>
      <c r="DV113" s="148"/>
      <c r="DW113" s="148"/>
      <c r="DX113" s="148"/>
      <c r="DY113" s="148"/>
      <c r="DZ113" s="148"/>
      <c r="EA113" s="148"/>
      <c r="EB113" s="148"/>
      <c r="EC113" s="148"/>
      <c r="ED113" s="148"/>
      <c r="EE113" s="148"/>
      <c r="EF113" s="148"/>
      <c r="EG113" s="148"/>
      <c r="EH113" s="148"/>
      <c r="EI113" s="148"/>
      <c r="EJ113" s="148"/>
      <c r="EK113" s="148"/>
      <c r="EL113" s="148"/>
      <c r="EM113" s="148"/>
      <c r="EN113" s="148"/>
      <c r="EO113" s="148"/>
      <c r="EP113" s="148"/>
      <c r="EQ113" s="148"/>
      <c r="ER113" s="148"/>
      <c r="ES113" s="148"/>
      <c r="ET113" s="148"/>
      <c r="EU113" s="148"/>
      <c r="EV113" s="148"/>
      <c r="EW113" s="148"/>
      <c r="EX113" s="148"/>
      <c r="EY113" s="148"/>
      <c r="EZ113" s="148"/>
      <c r="FA113" s="148"/>
      <c r="FB113" s="148"/>
      <c r="FC113" s="148"/>
      <c r="FD113" s="148"/>
      <c r="FE113" s="148"/>
      <c r="FF113" s="148"/>
      <c r="FG113" s="148"/>
      <c r="FH113" s="148"/>
      <c r="FI113" s="148"/>
      <c r="FJ113" s="148"/>
      <c r="FK113" s="148"/>
      <c r="FL113" s="148"/>
      <c r="FM113" s="148"/>
      <c r="FN113" s="148"/>
      <c r="FO113" s="148"/>
      <c r="FP113" s="148"/>
      <c r="FQ113" s="148"/>
      <c r="FR113" s="148"/>
      <c r="FS113" s="148"/>
      <c r="FT113" s="148"/>
      <c r="FU113" s="148"/>
      <c r="FV113" s="148"/>
      <c r="FW113" s="148"/>
      <c r="FX113" s="148"/>
      <c r="FY113" s="148"/>
      <c r="FZ113" s="148"/>
      <c r="GA113" s="148"/>
      <c r="GB113" s="148"/>
      <c r="GC113" s="148"/>
      <c r="GD113" s="148"/>
      <c r="GE113" s="148"/>
      <c r="GF113" s="148"/>
      <c r="GG113" s="148"/>
      <c r="GH113" s="148"/>
      <c r="GI113" s="148"/>
      <c r="GJ113" s="148"/>
      <c r="GK113" s="148"/>
      <c r="GL113" s="148"/>
      <c r="GM113" s="148"/>
      <c r="GN113" s="148"/>
      <c r="GO113" s="148"/>
      <c r="GP113" s="148"/>
      <c r="GQ113" s="148"/>
      <c r="GR113" s="148"/>
      <c r="GS113" s="148"/>
      <c r="GT113" s="148"/>
      <c r="GU113" s="148"/>
      <c r="GV113" s="148"/>
      <c r="GW113" s="148"/>
      <c r="GX113" s="148"/>
      <c r="GY113" s="148"/>
      <c r="GZ113" s="148"/>
      <c r="HA113" s="148"/>
      <c r="HB113" s="148"/>
      <c r="HC113" s="148"/>
      <c r="HD113" s="148"/>
      <c r="HE113" s="148"/>
      <c r="HF113" s="148"/>
      <c r="HG113" s="148"/>
      <c r="HH113" s="148"/>
      <c r="HI113" s="148"/>
      <c r="HJ113" s="148"/>
      <c r="HK113" s="148"/>
      <c r="HL113" s="148"/>
      <c r="HM113" s="148"/>
      <c r="HN113" s="148"/>
      <c r="HO113" s="148"/>
      <c r="HP113" s="148"/>
      <c r="HQ113" s="148"/>
      <c r="HR113" s="148"/>
      <c r="HS113" s="148"/>
      <c r="HT113" s="148"/>
      <c r="HU113" s="148"/>
      <c r="HV113" s="148"/>
      <c r="HW113" s="148"/>
      <c r="HX113" s="148"/>
      <c r="HY113" s="148"/>
      <c r="HZ113" s="148"/>
      <c r="IA113" s="148"/>
      <c r="IB113" s="148"/>
      <c r="IC113" s="148"/>
      <c r="ID113" s="148"/>
      <c r="IE113" s="148"/>
      <c r="IF113" s="148"/>
      <c r="IG113" s="148"/>
      <c r="IH113" s="148"/>
      <c r="II113" s="148"/>
      <c r="IJ113" s="148"/>
      <c r="IK113" s="148"/>
      <c r="IL113" s="148"/>
      <c r="IM113" s="148"/>
      <c r="IN113" s="148"/>
      <c r="IO113" s="148"/>
      <c r="IP113" s="148"/>
      <c r="IQ113" s="148"/>
      <c r="IR113" s="148"/>
      <c r="IS113" s="148"/>
      <c r="IT113" s="148"/>
      <c r="IU113" s="148"/>
      <c r="IV113" s="148"/>
      <c r="IW113" s="148"/>
      <c r="IX113" s="148"/>
      <c r="IY113" s="148"/>
      <c r="IZ113" s="148"/>
      <c r="JA113" s="148"/>
      <c r="JB113" s="148"/>
      <c r="JC113" s="148"/>
      <c r="JD113" s="148"/>
      <c r="JE113" s="148"/>
      <c r="JF113" s="148"/>
      <c r="JG113" s="148"/>
      <c r="JH113" s="148"/>
      <c r="JI113" s="148"/>
      <c r="JJ113" s="148"/>
      <c r="JK113" s="148"/>
      <c r="JL113" s="148"/>
      <c r="JM113" s="148"/>
      <c r="JN113" s="148"/>
      <c r="JO113" s="148"/>
      <c r="JP113" s="148"/>
      <c r="JQ113" s="148"/>
      <c r="JR113" s="148"/>
      <c r="JS113" s="148"/>
      <c r="JT113" s="148"/>
      <c r="JU113" s="148"/>
      <c r="JV113" s="148"/>
      <c r="JW113" s="148"/>
      <c r="JX113" s="148"/>
      <c r="JY113" s="148"/>
      <c r="JZ113" s="148"/>
      <c r="KA113" s="148"/>
      <c r="KB113" s="148"/>
      <c r="KC113" s="148"/>
      <c r="KD113" s="148"/>
      <c r="KE113" s="148"/>
      <c r="KF113" s="148"/>
      <c r="KG113" s="148"/>
      <c r="KH113" s="148"/>
      <c r="KI113" s="148"/>
      <c r="KJ113" s="148"/>
      <c r="KK113" s="148"/>
      <c r="KL113" s="148"/>
      <c r="KM113" s="148"/>
      <c r="KN113" s="148"/>
      <c r="KO113" s="148"/>
      <c r="KP113" s="148"/>
      <c r="KQ113" s="148"/>
      <c r="KR113" s="148"/>
      <c r="KS113" s="148"/>
      <c r="KT113" s="148"/>
      <c r="KU113" s="148"/>
      <c r="KV113" s="148"/>
      <c r="KW113" s="148"/>
      <c r="KX113" s="148"/>
      <c r="KY113" s="148"/>
      <c r="KZ113" s="148"/>
      <c r="LA113" s="148"/>
      <c r="LB113" s="148"/>
      <c r="LC113" s="148"/>
      <c r="LD113" s="148"/>
      <c r="LE113" s="148"/>
      <c r="LF113" s="148"/>
      <c r="LG113" s="148"/>
      <c r="LH113" s="148"/>
      <c r="LI113" s="148"/>
      <c r="LJ113" s="148"/>
      <c r="LK113" s="148"/>
      <c r="LL113" s="148"/>
      <c r="LM113" s="148"/>
      <c r="LN113" s="148"/>
      <c r="LO113" s="148"/>
      <c r="LP113" s="148"/>
      <c r="LQ113" s="148"/>
      <c r="LR113" s="148"/>
      <c r="LS113" s="148"/>
      <c r="LT113" s="148"/>
      <c r="LU113" s="148"/>
      <c r="LV113" s="148"/>
      <c r="LW113" s="148"/>
      <c r="LX113" s="148"/>
      <c r="LY113" s="148"/>
      <c r="LZ113" s="148"/>
      <c r="MA113" s="148"/>
      <c r="MB113" s="148"/>
      <c r="MC113" s="148"/>
      <c r="MD113" s="148"/>
      <c r="ME113" s="148"/>
      <c r="MF113" s="148"/>
      <c r="MG113" s="148"/>
      <c r="MH113" s="148"/>
      <c r="MI113" s="148"/>
      <c r="MJ113" s="148"/>
      <c r="MK113" s="148"/>
      <c r="ML113" s="148"/>
      <c r="MM113" s="148"/>
      <c r="MN113" s="148"/>
      <c r="MO113" s="148"/>
      <c r="MP113" s="148"/>
      <c r="MQ113" s="148"/>
      <c r="MR113" s="148"/>
      <c r="MS113" s="148"/>
      <c r="MT113" s="148"/>
      <c r="MU113" s="148"/>
      <c r="MV113" s="148"/>
      <c r="MW113" s="148"/>
      <c r="MX113" s="148"/>
      <c r="MY113" s="148"/>
      <c r="MZ113" s="148"/>
      <c r="NA113" s="148"/>
      <c r="NB113" s="148"/>
      <c r="NC113" s="148"/>
      <c r="ND113" s="148"/>
      <c r="NE113" s="148"/>
      <c r="NF113" s="148"/>
      <c r="NG113" s="148"/>
      <c r="NH113" s="148"/>
      <c r="NI113" s="148"/>
      <c r="NJ113" s="148"/>
      <c r="NK113" s="148"/>
      <c r="NL113" s="148"/>
      <c r="NM113" s="148"/>
      <c r="NN113" s="148"/>
      <c r="NO113" s="148"/>
      <c r="NP113" s="148"/>
      <c r="NQ113" s="148"/>
      <c r="NR113" s="148"/>
      <c r="NS113" s="148"/>
      <c r="NT113" s="148"/>
      <c r="NU113" s="148"/>
      <c r="NV113" s="148"/>
      <c r="NW113" s="148"/>
      <c r="NX113" s="148"/>
      <c r="NY113" s="148"/>
      <c r="NZ113" s="148"/>
      <c r="OA113" s="148"/>
      <c r="OB113" s="148"/>
      <c r="OC113" s="148"/>
      <c r="OD113" s="148"/>
      <c r="OE113" s="148"/>
      <c r="OF113" s="148"/>
      <c r="OG113" s="148"/>
      <c r="OH113" s="148"/>
      <c r="OI113" s="148"/>
      <c r="OJ113" s="148"/>
      <c r="OK113" s="148"/>
      <c r="OL113" s="148"/>
      <c r="OM113" s="148"/>
      <c r="ON113" s="148"/>
      <c r="OO113" s="148"/>
      <c r="OP113" s="148"/>
      <c r="OQ113" s="148"/>
      <c r="OR113" s="148"/>
      <c r="OS113" s="148"/>
      <c r="OT113" s="148"/>
      <c r="OU113" s="148"/>
      <c r="OV113" s="148"/>
      <c r="OW113" s="148"/>
      <c r="OX113" s="148"/>
      <c r="OY113" s="148"/>
      <c r="OZ113" s="148"/>
      <c r="PA113" s="148"/>
      <c r="PB113" s="148"/>
      <c r="PC113" s="148"/>
      <c r="PD113" s="148"/>
      <c r="PE113" s="148"/>
      <c r="PF113" s="148"/>
      <c r="PG113" s="148"/>
      <c r="PH113" s="148"/>
      <c r="PI113" s="148"/>
      <c r="PJ113" s="148"/>
      <c r="PK113" s="148"/>
      <c r="PL113" s="148"/>
      <c r="PM113" s="148"/>
      <c r="PN113" s="148"/>
      <c r="PO113" s="148"/>
      <c r="PP113" s="148"/>
      <c r="PQ113" s="148"/>
      <c r="PR113" s="148"/>
      <c r="PS113" s="148"/>
      <c r="PT113" s="148"/>
      <c r="PU113" s="148"/>
      <c r="PV113" s="148"/>
      <c r="PW113" s="148"/>
      <c r="PX113" s="148"/>
      <c r="PY113" s="148"/>
      <c r="PZ113" s="148"/>
      <c r="QA113" s="148"/>
      <c r="QB113" s="148"/>
      <c r="QC113" s="148"/>
      <c r="QD113" s="148"/>
      <c r="QE113" s="148"/>
      <c r="QF113" s="148"/>
      <c r="QG113" s="148"/>
      <c r="QH113" s="148"/>
      <c r="QI113" s="148"/>
      <c r="QJ113" s="148"/>
      <c r="QK113" s="148"/>
      <c r="QL113" s="148"/>
      <c r="QM113" s="148"/>
      <c r="QN113" s="148"/>
      <c r="QO113" s="148"/>
      <c r="QP113" s="148"/>
      <c r="QQ113" s="148"/>
      <c r="QR113" s="148"/>
      <c r="QS113" s="148"/>
      <c r="QT113" s="148"/>
      <c r="QU113" s="148"/>
      <c r="QV113" s="148"/>
      <c r="QW113" s="148"/>
      <c r="QX113" s="148"/>
      <c r="QY113" s="148"/>
      <c r="QZ113" s="148"/>
      <c r="RA113" s="148"/>
      <c r="RB113" s="148"/>
      <c r="RC113" s="148"/>
      <c r="RD113" s="148"/>
      <c r="RE113" s="148"/>
      <c r="RF113" s="148"/>
      <c r="RG113" s="148"/>
      <c r="RH113" s="148"/>
      <c r="RI113" s="148"/>
      <c r="RJ113" s="148"/>
      <c r="RK113" s="148"/>
      <c r="RL113" s="148"/>
      <c r="RM113" s="148"/>
      <c r="RN113" s="148"/>
      <c r="RO113" s="148"/>
      <c r="RP113" s="148"/>
      <c r="RQ113" s="148"/>
      <c r="RR113" s="148"/>
      <c r="RS113" s="148"/>
      <c r="RT113" s="148"/>
      <c r="RU113" s="148"/>
      <c r="RV113" s="148"/>
      <c r="RW113" s="148"/>
      <c r="RX113" s="148"/>
      <c r="RY113" s="148"/>
      <c r="RZ113" s="148"/>
      <c r="SA113" s="148"/>
      <c r="SB113" s="148"/>
      <c r="SC113" s="148"/>
      <c r="SD113" s="148"/>
      <c r="SE113" s="148"/>
      <c r="SF113" s="148"/>
      <c r="SG113" s="148"/>
      <c r="SH113" s="148"/>
      <c r="SI113" s="148"/>
      <c r="SJ113" s="148"/>
      <c r="SK113" s="148"/>
      <c r="SL113" s="148"/>
      <c r="SM113" s="148"/>
      <c r="SN113" s="148"/>
      <c r="SO113" s="148"/>
      <c r="SP113" s="148"/>
      <c r="SQ113" s="148"/>
      <c r="SR113" s="148"/>
      <c r="SS113" s="148"/>
      <c r="ST113" s="148"/>
      <c r="SU113" s="148"/>
      <c r="SV113" s="148"/>
      <c r="SW113" s="148"/>
      <c r="SX113" s="148"/>
      <c r="SY113" s="148"/>
      <c r="SZ113" s="148"/>
      <c r="TA113" s="148"/>
      <c r="TB113" s="148"/>
      <c r="TC113" s="148"/>
      <c r="TD113" s="148"/>
      <c r="TE113" s="148"/>
      <c r="TF113" s="148"/>
      <c r="TG113" s="148"/>
      <c r="TH113" s="148"/>
      <c r="TI113" s="148"/>
      <c r="TJ113" s="148"/>
      <c r="TK113" s="148"/>
      <c r="TL113" s="148"/>
      <c r="TM113" s="148"/>
      <c r="TN113" s="148"/>
      <c r="TO113" s="148"/>
      <c r="TP113" s="148"/>
      <c r="TQ113" s="148"/>
      <c r="TR113" s="148"/>
      <c r="TS113" s="148"/>
      <c r="TT113" s="148"/>
      <c r="TU113" s="148"/>
      <c r="TV113" s="148"/>
      <c r="TW113" s="148"/>
      <c r="TX113" s="148"/>
      <c r="TY113" s="148"/>
      <c r="TZ113" s="148"/>
      <c r="UA113" s="148"/>
      <c r="UB113" s="148"/>
      <c r="UC113" s="148"/>
      <c r="UD113" s="148"/>
      <c r="UE113" s="148"/>
      <c r="UF113" s="148"/>
      <c r="UG113" s="148"/>
      <c r="UH113" s="148"/>
      <c r="UI113" s="148"/>
      <c r="UJ113" s="148"/>
      <c r="UK113" s="148"/>
      <c r="UL113" s="148"/>
      <c r="UM113" s="148"/>
      <c r="UN113" s="148"/>
      <c r="UO113" s="148"/>
      <c r="UP113" s="148"/>
      <c r="UQ113" s="148"/>
      <c r="UR113" s="148"/>
      <c r="US113" s="148"/>
      <c r="UT113" s="148"/>
      <c r="UU113" s="148"/>
      <c r="UV113" s="148"/>
      <c r="UW113" s="148"/>
      <c r="UX113" s="148"/>
      <c r="UY113" s="148"/>
      <c r="UZ113" s="148"/>
      <c r="VA113" s="148"/>
      <c r="VB113" s="148"/>
      <c r="VC113" s="148"/>
      <c r="VD113" s="148"/>
      <c r="VE113" s="148"/>
      <c r="VF113" s="148"/>
      <c r="VG113" s="148"/>
      <c r="VH113" s="148"/>
      <c r="VI113" s="148"/>
      <c r="VJ113" s="148"/>
      <c r="VK113" s="148"/>
      <c r="VL113" s="148"/>
      <c r="VM113" s="148"/>
      <c r="VN113" s="148"/>
      <c r="VO113" s="148"/>
      <c r="VP113" s="148"/>
      <c r="VQ113" s="148"/>
      <c r="VR113" s="148"/>
      <c r="VS113" s="148"/>
      <c r="VT113" s="148"/>
      <c r="VU113" s="148"/>
      <c r="VV113" s="148"/>
      <c r="VW113" s="148"/>
      <c r="VX113" s="148"/>
      <c r="VY113" s="148"/>
      <c r="VZ113" s="148"/>
      <c r="WA113" s="148"/>
      <c r="WB113" s="148"/>
      <c r="WC113" s="148"/>
      <c r="WD113" s="148"/>
      <c r="WE113" s="148"/>
      <c r="WF113" s="148"/>
      <c r="WG113" s="148"/>
      <c r="WH113" s="148"/>
      <c r="WI113" s="148"/>
      <c r="WJ113" s="148"/>
      <c r="WK113" s="148"/>
      <c r="WL113" s="148"/>
      <c r="WM113" s="148"/>
      <c r="WN113" s="148"/>
      <c r="WO113" s="148"/>
      <c r="WP113" s="148"/>
      <c r="WQ113" s="148"/>
      <c r="WR113" s="148"/>
      <c r="WS113" s="148"/>
      <c r="WT113" s="148"/>
      <c r="WU113" s="148"/>
      <c r="WV113" s="148"/>
      <c r="WW113" s="148"/>
      <c r="WX113" s="148"/>
      <c r="WY113" s="148"/>
      <c r="WZ113" s="148"/>
      <c r="XA113" s="148"/>
      <c r="XB113" s="148"/>
      <c r="XC113" s="148"/>
      <c r="XD113" s="148"/>
      <c r="XE113" s="148"/>
      <c r="XF113" s="148"/>
      <c r="XG113" s="148"/>
      <c r="XH113" s="148"/>
      <c r="XI113" s="148"/>
      <c r="XJ113" s="148"/>
      <c r="XK113" s="148"/>
      <c r="XL113" s="148"/>
      <c r="XM113" s="148"/>
      <c r="XN113" s="148"/>
      <c r="XO113" s="148"/>
      <c r="XP113" s="148"/>
      <c r="XQ113" s="148"/>
      <c r="XR113" s="148"/>
      <c r="XS113" s="148"/>
      <c r="XT113" s="148"/>
      <c r="XU113" s="148"/>
      <c r="XV113" s="148"/>
      <c r="XW113" s="148"/>
      <c r="XX113" s="148"/>
      <c r="XY113" s="148"/>
      <c r="XZ113" s="148"/>
      <c r="YA113" s="148"/>
      <c r="YB113" s="148"/>
      <c r="YC113" s="148"/>
      <c r="YD113" s="148"/>
      <c r="YE113" s="148"/>
      <c r="YF113" s="148"/>
      <c r="YG113" s="148"/>
      <c r="YH113" s="148"/>
      <c r="YI113" s="148"/>
    </row>
    <row r="114" spans="1:659" x14ac:dyDescent="0.25">
      <c r="A114" s="55" t="str">
        <f>IF(INFO_VEHICULES!H69="","",INFO_VEHICULES!H69)</f>
        <v/>
      </c>
      <c r="B114" s="55" t="str">
        <f>IF(INFO_VEHICULES!B69="","",INFO_VEHICULES!B69)</f>
        <v/>
      </c>
      <c r="C114" s="55" t="str">
        <f>IF(INFO_VEHICULES!C69="","",INFO_VEHICULES!C69)</f>
        <v/>
      </c>
      <c r="D114" s="55" t="str">
        <f>IF(INFO_VEHICULES!E69="","",INFO_VEHICULES!E69)</f>
        <v/>
      </c>
      <c r="E114" s="55" t="str">
        <f>IF(INFO_VEHICULES!C69="","",IF(INFO_VEHICULES!D69="","non rensiegner",INFO_VEHICULES!D69))</f>
        <v/>
      </c>
      <c r="F114" s="148"/>
      <c r="G114" s="148"/>
      <c r="H114" s="148"/>
      <c r="I114" s="148"/>
      <c r="J114" s="148"/>
      <c r="K114" s="148"/>
      <c r="L114" s="148"/>
      <c r="M114" s="148"/>
      <c r="N114" s="148"/>
      <c r="O114" s="148"/>
      <c r="P114" s="148"/>
      <c r="Q114" s="148"/>
      <c r="R114" s="148"/>
      <c r="S114" s="148"/>
      <c r="T114" s="148"/>
      <c r="U114" s="148"/>
      <c r="V114" s="148"/>
      <c r="W114" s="148"/>
      <c r="X114" s="148"/>
      <c r="Y114" s="148"/>
      <c r="Z114" s="148"/>
      <c r="AA114" s="148"/>
      <c r="AB114" s="148"/>
      <c r="AC114" s="148"/>
      <c r="AD114" s="148"/>
      <c r="AE114" s="148"/>
      <c r="AF114" s="148"/>
      <c r="AG114" s="148"/>
      <c r="AH114" s="148"/>
      <c r="AI114" s="148"/>
      <c r="AJ114" s="148"/>
      <c r="AK114" s="148"/>
      <c r="AL114" s="148"/>
      <c r="AM114" s="148"/>
      <c r="AN114" s="148"/>
      <c r="AO114" s="148"/>
      <c r="AP114" s="148"/>
      <c r="AQ114" s="148"/>
      <c r="AR114" s="148"/>
      <c r="AS114" s="148"/>
      <c r="AT114" s="148"/>
      <c r="AU114" s="148"/>
      <c r="AV114" s="148"/>
      <c r="AW114" s="148"/>
      <c r="AX114" s="148"/>
      <c r="AY114" s="148"/>
      <c r="AZ114" s="148"/>
      <c r="BA114" s="148"/>
      <c r="BB114" s="148"/>
      <c r="BC114" s="148"/>
      <c r="BD114" s="148"/>
      <c r="BE114" s="148"/>
      <c r="BF114" s="148"/>
      <c r="BG114" s="148"/>
      <c r="BH114" s="148"/>
      <c r="BI114" s="148"/>
      <c r="BJ114" s="148"/>
      <c r="BK114" s="148"/>
      <c r="BL114" s="148"/>
      <c r="BM114" s="148"/>
      <c r="BN114" s="148"/>
      <c r="BO114" s="148"/>
      <c r="BP114" s="148"/>
      <c r="BQ114" s="148"/>
      <c r="BR114" s="148"/>
      <c r="BS114" s="148"/>
      <c r="BT114" s="148"/>
      <c r="BU114" s="148"/>
      <c r="BV114" s="148"/>
      <c r="BW114" s="148"/>
      <c r="BX114" s="148"/>
      <c r="BY114" s="148"/>
      <c r="BZ114" s="148"/>
      <c r="CA114" s="148"/>
      <c r="CB114" s="148"/>
      <c r="CC114" s="148"/>
      <c r="CD114" s="148"/>
      <c r="CE114" s="148"/>
      <c r="CF114" s="148"/>
      <c r="CG114" s="148"/>
      <c r="CH114" s="148"/>
      <c r="CI114" s="148"/>
      <c r="CJ114" s="148"/>
      <c r="CK114" s="148"/>
      <c r="CL114" s="148"/>
      <c r="CM114" s="148"/>
      <c r="CN114" s="148"/>
      <c r="CO114" s="148"/>
      <c r="CP114" s="148"/>
      <c r="CQ114" s="148"/>
      <c r="CR114" s="148"/>
      <c r="CS114" s="148"/>
      <c r="CT114" s="148"/>
      <c r="CU114" s="148"/>
      <c r="CV114" s="148"/>
      <c r="CW114" s="148"/>
      <c r="CX114" s="148"/>
      <c r="CY114" s="148"/>
      <c r="CZ114" s="148"/>
      <c r="DA114" s="148"/>
      <c r="DB114" s="148"/>
      <c r="DC114" s="148"/>
      <c r="DD114" s="148"/>
      <c r="DE114" s="148"/>
      <c r="DF114" s="148"/>
      <c r="DG114" s="148"/>
      <c r="DH114" s="148"/>
      <c r="DI114" s="148"/>
      <c r="DJ114" s="148"/>
      <c r="DK114" s="148"/>
      <c r="DL114" s="148"/>
      <c r="DM114" s="148"/>
      <c r="DN114" s="148"/>
      <c r="DO114" s="148"/>
      <c r="DP114" s="148"/>
      <c r="DQ114" s="148"/>
      <c r="DR114" s="148"/>
      <c r="DS114" s="148"/>
      <c r="DT114" s="148"/>
      <c r="DU114" s="148"/>
      <c r="DV114" s="148"/>
      <c r="DW114" s="148"/>
      <c r="DX114" s="148"/>
      <c r="DY114" s="148"/>
      <c r="DZ114" s="148"/>
      <c r="EA114" s="148"/>
      <c r="EB114" s="148"/>
      <c r="EC114" s="148"/>
      <c r="ED114" s="148"/>
      <c r="EE114" s="148"/>
      <c r="EF114" s="148"/>
      <c r="EG114" s="148"/>
      <c r="EH114" s="148"/>
      <c r="EI114" s="148"/>
      <c r="EJ114" s="148"/>
      <c r="EK114" s="148"/>
      <c r="EL114" s="148"/>
      <c r="EM114" s="148"/>
      <c r="EN114" s="148"/>
      <c r="EO114" s="148"/>
      <c r="EP114" s="148"/>
      <c r="EQ114" s="148"/>
      <c r="ER114" s="148"/>
      <c r="ES114" s="148"/>
      <c r="ET114" s="148"/>
      <c r="EU114" s="148"/>
      <c r="EV114" s="148"/>
      <c r="EW114" s="148"/>
      <c r="EX114" s="148"/>
      <c r="EY114" s="148"/>
      <c r="EZ114" s="148"/>
      <c r="FA114" s="148"/>
      <c r="FB114" s="148"/>
      <c r="FC114" s="148"/>
      <c r="FD114" s="148"/>
      <c r="FE114" s="148"/>
      <c r="FF114" s="148"/>
      <c r="FG114" s="148"/>
      <c r="FH114" s="148"/>
      <c r="FI114" s="148"/>
      <c r="FJ114" s="148"/>
      <c r="FK114" s="148"/>
      <c r="FL114" s="148"/>
      <c r="FM114" s="148"/>
      <c r="FN114" s="148"/>
      <c r="FO114" s="148"/>
      <c r="FP114" s="148"/>
      <c r="FQ114" s="148"/>
      <c r="FR114" s="148"/>
      <c r="FS114" s="148"/>
      <c r="FT114" s="148"/>
      <c r="FU114" s="148"/>
      <c r="FV114" s="148"/>
      <c r="FW114" s="148"/>
      <c r="FX114" s="148"/>
      <c r="FY114" s="148"/>
      <c r="FZ114" s="148"/>
      <c r="GA114" s="148"/>
      <c r="GB114" s="148"/>
      <c r="GC114" s="148"/>
      <c r="GD114" s="148"/>
      <c r="GE114" s="148"/>
      <c r="GF114" s="148"/>
      <c r="GG114" s="148"/>
      <c r="GH114" s="148"/>
      <c r="GI114" s="148"/>
      <c r="GJ114" s="148"/>
      <c r="GK114" s="148"/>
      <c r="GL114" s="148"/>
      <c r="GM114" s="148"/>
      <c r="GN114" s="148"/>
      <c r="GO114" s="148"/>
      <c r="GP114" s="148"/>
      <c r="GQ114" s="148"/>
      <c r="GR114" s="148"/>
      <c r="GS114" s="148"/>
      <c r="GT114" s="148"/>
      <c r="GU114" s="148"/>
      <c r="GV114" s="148"/>
      <c r="GW114" s="148"/>
      <c r="GX114" s="148"/>
      <c r="GY114" s="148"/>
      <c r="GZ114" s="148"/>
      <c r="HA114" s="148"/>
      <c r="HB114" s="148"/>
      <c r="HC114" s="148"/>
      <c r="HD114" s="148"/>
      <c r="HE114" s="148"/>
      <c r="HF114" s="148"/>
      <c r="HG114" s="148"/>
      <c r="HH114" s="148"/>
      <c r="HI114" s="148"/>
      <c r="HJ114" s="148"/>
      <c r="HK114" s="148"/>
      <c r="HL114" s="148"/>
      <c r="HM114" s="148"/>
      <c r="HN114" s="148"/>
      <c r="HO114" s="148"/>
      <c r="HP114" s="148"/>
      <c r="HQ114" s="148"/>
      <c r="HR114" s="148"/>
      <c r="HS114" s="148"/>
      <c r="HT114" s="148"/>
      <c r="HU114" s="148"/>
      <c r="HV114" s="148"/>
      <c r="HW114" s="148"/>
      <c r="HX114" s="148"/>
      <c r="HY114" s="148"/>
      <c r="HZ114" s="148"/>
      <c r="IA114" s="148"/>
      <c r="IB114" s="148"/>
      <c r="IC114" s="148"/>
      <c r="ID114" s="148"/>
      <c r="IE114" s="148"/>
      <c r="IF114" s="148"/>
      <c r="IG114" s="148"/>
      <c r="IH114" s="148"/>
      <c r="II114" s="148"/>
      <c r="IJ114" s="148"/>
      <c r="IK114" s="148"/>
      <c r="IL114" s="148"/>
      <c r="IM114" s="148"/>
      <c r="IN114" s="148"/>
      <c r="IO114" s="148"/>
      <c r="IP114" s="148"/>
      <c r="IQ114" s="148"/>
      <c r="IR114" s="148"/>
      <c r="IS114" s="148"/>
      <c r="IT114" s="148"/>
      <c r="IU114" s="148"/>
      <c r="IV114" s="148"/>
      <c r="IW114" s="148"/>
      <c r="IX114" s="148"/>
      <c r="IY114" s="148"/>
      <c r="IZ114" s="148"/>
      <c r="JA114" s="148"/>
      <c r="JB114" s="148"/>
      <c r="JC114" s="148"/>
      <c r="JD114" s="148"/>
      <c r="JE114" s="148"/>
      <c r="JF114" s="148"/>
      <c r="JG114" s="148"/>
      <c r="JH114" s="148"/>
      <c r="JI114" s="148"/>
      <c r="JJ114" s="148"/>
      <c r="JK114" s="148"/>
      <c r="JL114" s="148"/>
      <c r="JM114" s="148"/>
      <c r="JN114" s="148"/>
      <c r="JO114" s="148"/>
      <c r="JP114" s="148"/>
      <c r="JQ114" s="148"/>
      <c r="JR114" s="148"/>
      <c r="JS114" s="148"/>
      <c r="JT114" s="148"/>
      <c r="JU114" s="148"/>
      <c r="JV114" s="148"/>
      <c r="JW114" s="148"/>
      <c r="JX114" s="148"/>
      <c r="JY114" s="148"/>
      <c r="JZ114" s="148"/>
      <c r="KA114" s="148"/>
      <c r="KB114" s="148"/>
      <c r="KC114" s="148"/>
      <c r="KD114" s="148"/>
      <c r="KE114" s="148"/>
      <c r="KF114" s="148"/>
      <c r="KG114" s="148"/>
      <c r="KH114" s="148"/>
      <c r="KI114" s="148"/>
      <c r="KJ114" s="148"/>
      <c r="KK114" s="148"/>
      <c r="KL114" s="148"/>
      <c r="KM114" s="148"/>
      <c r="KN114" s="148"/>
      <c r="KO114" s="148"/>
      <c r="KP114" s="148"/>
      <c r="KQ114" s="148"/>
      <c r="KR114" s="148"/>
      <c r="KS114" s="148"/>
      <c r="KT114" s="148"/>
      <c r="KU114" s="148"/>
      <c r="KV114" s="148"/>
      <c r="KW114" s="148"/>
      <c r="KX114" s="148"/>
      <c r="KY114" s="148"/>
      <c r="KZ114" s="148"/>
      <c r="LA114" s="148"/>
      <c r="LB114" s="148"/>
      <c r="LC114" s="148"/>
      <c r="LD114" s="148"/>
      <c r="LE114" s="148"/>
      <c r="LF114" s="148"/>
      <c r="LG114" s="148"/>
      <c r="LH114" s="148"/>
      <c r="LI114" s="148"/>
      <c r="LJ114" s="148"/>
      <c r="LK114" s="148"/>
      <c r="LL114" s="148"/>
      <c r="LM114" s="148"/>
      <c r="LN114" s="148"/>
      <c r="LO114" s="148"/>
      <c r="LP114" s="148"/>
      <c r="LQ114" s="148"/>
      <c r="LR114" s="148"/>
      <c r="LS114" s="148"/>
      <c r="LT114" s="148"/>
      <c r="LU114" s="148"/>
      <c r="LV114" s="148"/>
      <c r="LW114" s="148"/>
      <c r="LX114" s="148"/>
      <c r="LY114" s="148"/>
      <c r="LZ114" s="148"/>
      <c r="MA114" s="148"/>
      <c r="MB114" s="148"/>
      <c r="MC114" s="148"/>
      <c r="MD114" s="148"/>
      <c r="ME114" s="148"/>
      <c r="MF114" s="148"/>
      <c r="MG114" s="148"/>
      <c r="MH114" s="148"/>
      <c r="MI114" s="148"/>
      <c r="MJ114" s="148"/>
      <c r="MK114" s="148"/>
      <c r="ML114" s="148"/>
      <c r="MM114" s="148"/>
      <c r="MN114" s="148"/>
      <c r="MO114" s="148"/>
      <c r="MP114" s="148"/>
      <c r="MQ114" s="148"/>
      <c r="MR114" s="148"/>
      <c r="MS114" s="148"/>
      <c r="MT114" s="148"/>
      <c r="MU114" s="148"/>
      <c r="MV114" s="148"/>
      <c r="MW114" s="148"/>
      <c r="MX114" s="148"/>
      <c r="MY114" s="148"/>
      <c r="MZ114" s="148"/>
      <c r="NA114" s="148"/>
      <c r="NB114" s="148"/>
      <c r="NC114" s="148"/>
      <c r="ND114" s="148"/>
      <c r="NE114" s="148"/>
      <c r="NF114" s="148"/>
      <c r="NG114" s="148"/>
      <c r="NH114" s="148"/>
      <c r="NI114" s="148"/>
      <c r="NJ114" s="148"/>
      <c r="NK114" s="148"/>
      <c r="NL114" s="148"/>
      <c r="NM114" s="148"/>
      <c r="NN114" s="148"/>
      <c r="NO114" s="148"/>
      <c r="NP114" s="148"/>
      <c r="NQ114" s="148"/>
      <c r="NR114" s="148"/>
      <c r="NS114" s="148"/>
      <c r="NT114" s="148"/>
      <c r="NU114" s="148"/>
      <c r="NV114" s="148"/>
      <c r="NW114" s="148"/>
      <c r="NX114" s="148"/>
      <c r="NY114" s="148"/>
      <c r="NZ114" s="148"/>
      <c r="OA114" s="148"/>
      <c r="OB114" s="148"/>
      <c r="OC114" s="148"/>
      <c r="OD114" s="148"/>
      <c r="OE114" s="148"/>
      <c r="OF114" s="148"/>
      <c r="OG114" s="148"/>
      <c r="OH114" s="148"/>
      <c r="OI114" s="148"/>
      <c r="OJ114" s="148"/>
      <c r="OK114" s="148"/>
      <c r="OL114" s="148"/>
      <c r="OM114" s="148"/>
      <c r="ON114" s="148"/>
      <c r="OO114" s="148"/>
      <c r="OP114" s="148"/>
      <c r="OQ114" s="148"/>
      <c r="OR114" s="148"/>
      <c r="OS114" s="148"/>
      <c r="OT114" s="148"/>
      <c r="OU114" s="148"/>
      <c r="OV114" s="148"/>
      <c r="OW114" s="148"/>
      <c r="OX114" s="148"/>
      <c r="OY114" s="148"/>
      <c r="OZ114" s="148"/>
      <c r="PA114" s="148"/>
      <c r="PB114" s="148"/>
      <c r="PC114" s="148"/>
      <c r="PD114" s="148"/>
      <c r="PE114" s="148"/>
      <c r="PF114" s="148"/>
      <c r="PG114" s="148"/>
      <c r="PH114" s="148"/>
      <c r="PI114" s="148"/>
      <c r="PJ114" s="148"/>
      <c r="PK114" s="148"/>
      <c r="PL114" s="148"/>
      <c r="PM114" s="148"/>
      <c r="PN114" s="148"/>
      <c r="PO114" s="148"/>
      <c r="PP114" s="148"/>
      <c r="PQ114" s="148"/>
      <c r="PR114" s="148"/>
      <c r="PS114" s="148"/>
      <c r="PT114" s="148"/>
      <c r="PU114" s="148"/>
      <c r="PV114" s="148"/>
      <c r="PW114" s="148"/>
      <c r="PX114" s="148"/>
      <c r="PY114" s="148"/>
      <c r="PZ114" s="148"/>
      <c r="QA114" s="148"/>
      <c r="QB114" s="148"/>
      <c r="QC114" s="148"/>
      <c r="QD114" s="148"/>
      <c r="QE114" s="148"/>
      <c r="QF114" s="148"/>
      <c r="QG114" s="148"/>
      <c r="QH114" s="148"/>
      <c r="QI114" s="148"/>
      <c r="QJ114" s="148"/>
      <c r="QK114" s="148"/>
      <c r="QL114" s="148"/>
      <c r="QM114" s="148"/>
      <c r="QN114" s="148"/>
      <c r="QO114" s="148"/>
      <c r="QP114" s="148"/>
      <c r="QQ114" s="148"/>
      <c r="QR114" s="148"/>
      <c r="QS114" s="148"/>
      <c r="QT114" s="148"/>
      <c r="QU114" s="148"/>
      <c r="QV114" s="148"/>
      <c r="QW114" s="148"/>
      <c r="QX114" s="148"/>
      <c r="QY114" s="148"/>
      <c r="QZ114" s="148"/>
      <c r="RA114" s="148"/>
      <c r="RB114" s="148"/>
      <c r="RC114" s="148"/>
      <c r="RD114" s="148"/>
      <c r="RE114" s="148"/>
      <c r="RF114" s="148"/>
      <c r="RG114" s="148"/>
      <c r="RH114" s="148"/>
      <c r="RI114" s="148"/>
      <c r="RJ114" s="148"/>
      <c r="RK114" s="148"/>
      <c r="RL114" s="148"/>
      <c r="RM114" s="148"/>
      <c r="RN114" s="148"/>
      <c r="RO114" s="148"/>
      <c r="RP114" s="148"/>
      <c r="RQ114" s="148"/>
      <c r="RR114" s="148"/>
      <c r="RS114" s="148"/>
      <c r="RT114" s="148"/>
      <c r="RU114" s="148"/>
      <c r="RV114" s="148"/>
      <c r="RW114" s="148"/>
      <c r="RX114" s="148"/>
      <c r="RY114" s="148"/>
      <c r="RZ114" s="148"/>
      <c r="SA114" s="148"/>
      <c r="SB114" s="148"/>
      <c r="SC114" s="148"/>
      <c r="SD114" s="148"/>
      <c r="SE114" s="148"/>
      <c r="SF114" s="148"/>
      <c r="SG114" s="148"/>
      <c r="SH114" s="148"/>
      <c r="SI114" s="148"/>
      <c r="SJ114" s="148"/>
      <c r="SK114" s="148"/>
      <c r="SL114" s="148"/>
      <c r="SM114" s="148"/>
      <c r="SN114" s="148"/>
      <c r="SO114" s="148"/>
      <c r="SP114" s="148"/>
      <c r="SQ114" s="148"/>
      <c r="SR114" s="148"/>
      <c r="SS114" s="148"/>
      <c r="ST114" s="148"/>
      <c r="SU114" s="148"/>
      <c r="SV114" s="148"/>
      <c r="SW114" s="148"/>
      <c r="SX114" s="148"/>
      <c r="SY114" s="148"/>
      <c r="SZ114" s="148"/>
      <c r="TA114" s="148"/>
      <c r="TB114" s="148"/>
      <c r="TC114" s="148"/>
      <c r="TD114" s="148"/>
      <c r="TE114" s="148"/>
      <c r="TF114" s="148"/>
      <c r="TG114" s="148"/>
      <c r="TH114" s="148"/>
      <c r="TI114" s="148"/>
      <c r="TJ114" s="148"/>
      <c r="TK114" s="148"/>
      <c r="TL114" s="148"/>
      <c r="TM114" s="148"/>
      <c r="TN114" s="148"/>
      <c r="TO114" s="148"/>
      <c r="TP114" s="148"/>
      <c r="TQ114" s="148"/>
      <c r="TR114" s="148"/>
      <c r="TS114" s="148"/>
      <c r="TT114" s="148"/>
      <c r="TU114" s="148"/>
      <c r="TV114" s="148"/>
      <c r="TW114" s="148"/>
      <c r="TX114" s="148"/>
      <c r="TY114" s="148"/>
      <c r="TZ114" s="148"/>
      <c r="UA114" s="148"/>
      <c r="UB114" s="148"/>
      <c r="UC114" s="148"/>
      <c r="UD114" s="148"/>
      <c r="UE114" s="148"/>
      <c r="UF114" s="148"/>
      <c r="UG114" s="148"/>
      <c r="UH114" s="148"/>
      <c r="UI114" s="148"/>
      <c r="UJ114" s="148"/>
      <c r="UK114" s="148"/>
      <c r="UL114" s="148"/>
      <c r="UM114" s="148"/>
      <c r="UN114" s="148"/>
      <c r="UO114" s="148"/>
      <c r="UP114" s="148"/>
      <c r="UQ114" s="148"/>
      <c r="UR114" s="148"/>
      <c r="US114" s="148"/>
      <c r="UT114" s="148"/>
      <c r="UU114" s="148"/>
      <c r="UV114" s="148"/>
      <c r="UW114" s="148"/>
      <c r="UX114" s="148"/>
      <c r="UY114" s="148"/>
      <c r="UZ114" s="148"/>
      <c r="VA114" s="148"/>
      <c r="VB114" s="148"/>
      <c r="VC114" s="148"/>
      <c r="VD114" s="148"/>
      <c r="VE114" s="148"/>
      <c r="VF114" s="148"/>
      <c r="VG114" s="148"/>
      <c r="VH114" s="148"/>
      <c r="VI114" s="148"/>
      <c r="VJ114" s="148"/>
      <c r="VK114" s="148"/>
      <c r="VL114" s="148"/>
      <c r="VM114" s="148"/>
      <c r="VN114" s="148"/>
      <c r="VO114" s="148"/>
      <c r="VP114" s="148"/>
      <c r="VQ114" s="148"/>
      <c r="VR114" s="148"/>
      <c r="VS114" s="148"/>
      <c r="VT114" s="148"/>
      <c r="VU114" s="148"/>
      <c r="VV114" s="148"/>
      <c r="VW114" s="148"/>
      <c r="VX114" s="148"/>
      <c r="VY114" s="148"/>
      <c r="VZ114" s="148"/>
      <c r="WA114" s="148"/>
      <c r="WB114" s="148"/>
      <c r="WC114" s="148"/>
      <c r="WD114" s="148"/>
      <c r="WE114" s="148"/>
      <c r="WF114" s="148"/>
      <c r="WG114" s="148"/>
      <c r="WH114" s="148"/>
      <c r="WI114" s="148"/>
      <c r="WJ114" s="148"/>
      <c r="WK114" s="148"/>
      <c r="WL114" s="148"/>
      <c r="WM114" s="148"/>
      <c r="WN114" s="148"/>
      <c r="WO114" s="148"/>
      <c r="WP114" s="148"/>
      <c r="WQ114" s="148"/>
      <c r="WR114" s="148"/>
      <c r="WS114" s="148"/>
      <c r="WT114" s="148"/>
      <c r="WU114" s="148"/>
      <c r="WV114" s="148"/>
      <c r="WW114" s="148"/>
      <c r="WX114" s="148"/>
      <c r="WY114" s="148"/>
      <c r="WZ114" s="148"/>
      <c r="XA114" s="148"/>
      <c r="XB114" s="148"/>
      <c r="XC114" s="148"/>
      <c r="XD114" s="148"/>
      <c r="XE114" s="148"/>
      <c r="XF114" s="148"/>
      <c r="XG114" s="148"/>
      <c r="XH114" s="148"/>
      <c r="XI114" s="148"/>
      <c r="XJ114" s="148"/>
      <c r="XK114" s="148"/>
      <c r="XL114" s="148"/>
      <c r="XM114" s="148"/>
      <c r="XN114" s="148"/>
      <c r="XO114" s="148"/>
      <c r="XP114" s="148"/>
      <c r="XQ114" s="148"/>
      <c r="XR114" s="148"/>
      <c r="XS114" s="148"/>
      <c r="XT114" s="148"/>
      <c r="XU114" s="148"/>
      <c r="XV114" s="148"/>
      <c r="XW114" s="148"/>
      <c r="XX114" s="148"/>
      <c r="XY114" s="148"/>
      <c r="XZ114" s="148"/>
      <c r="YA114" s="148"/>
      <c r="YB114" s="148"/>
      <c r="YC114" s="148"/>
      <c r="YD114" s="148"/>
      <c r="YE114" s="148"/>
      <c r="YF114" s="148"/>
      <c r="YG114" s="148"/>
      <c r="YH114" s="148"/>
      <c r="YI114" s="148"/>
    </row>
    <row r="115" spans="1:659" x14ac:dyDescent="0.25">
      <c r="A115" s="55" t="str">
        <f>IF(INFO_VEHICULES!H70="","",INFO_VEHICULES!H70)</f>
        <v/>
      </c>
      <c r="B115" s="55" t="str">
        <f>IF(INFO_VEHICULES!B70="","",INFO_VEHICULES!B70)</f>
        <v/>
      </c>
      <c r="C115" s="55" t="str">
        <f>IF(INFO_VEHICULES!C70="","",INFO_VEHICULES!C70)</f>
        <v/>
      </c>
      <c r="D115" s="55" t="str">
        <f>IF(INFO_VEHICULES!E70="","",INFO_VEHICULES!E70)</f>
        <v/>
      </c>
      <c r="E115" s="55" t="str">
        <f>IF(INFO_VEHICULES!C70="","",IF(INFO_VEHICULES!D70="","non rensiegner",INFO_VEHICULES!D70))</f>
        <v/>
      </c>
      <c r="F115" s="148"/>
      <c r="G115" s="148"/>
      <c r="H115" s="148"/>
      <c r="I115" s="148"/>
      <c r="J115" s="148"/>
      <c r="K115" s="148"/>
      <c r="L115" s="148"/>
      <c r="M115" s="148"/>
      <c r="N115" s="148"/>
      <c r="O115" s="148"/>
      <c r="P115" s="148"/>
      <c r="Q115" s="148"/>
      <c r="R115" s="148"/>
      <c r="S115" s="148"/>
      <c r="T115" s="148"/>
      <c r="U115" s="148"/>
      <c r="V115" s="148"/>
      <c r="W115" s="148"/>
      <c r="X115" s="148"/>
      <c r="Y115" s="148"/>
      <c r="Z115" s="148"/>
      <c r="AA115" s="148"/>
      <c r="AB115" s="148"/>
      <c r="AC115" s="148"/>
      <c r="AD115" s="148"/>
      <c r="AE115" s="148"/>
      <c r="AF115" s="148"/>
      <c r="AG115" s="148"/>
      <c r="AH115" s="148"/>
      <c r="AI115" s="148"/>
      <c r="AJ115" s="148"/>
      <c r="AK115" s="148"/>
      <c r="AL115" s="148"/>
      <c r="AM115" s="148"/>
      <c r="AN115" s="148"/>
      <c r="AO115" s="148"/>
      <c r="AP115" s="148"/>
      <c r="AQ115" s="148"/>
      <c r="AR115" s="148"/>
      <c r="AS115" s="148"/>
      <c r="AT115" s="148"/>
      <c r="AU115" s="148"/>
      <c r="AV115" s="148"/>
      <c r="AW115" s="148"/>
      <c r="AX115" s="148"/>
      <c r="AY115" s="148"/>
      <c r="AZ115" s="148"/>
      <c r="BA115" s="148"/>
      <c r="BB115" s="148"/>
      <c r="BC115" s="148"/>
      <c r="BD115" s="148"/>
      <c r="BE115" s="148"/>
      <c r="BF115" s="148"/>
      <c r="BG115" s="148"/>
      <c r="BH115" s="148"/>
      <c r="BI115" s="148"/>
      <c r="BJ115" s="148"/>
      <c r="BK115" s="148"/>
      <c r="BL115" s="148"/>
      <c r="BM115" s="148"/>
      <c r="BN115" s="148"/>
      <c r="BO115" s="148"/>
      <c r="BP115" s="148"/>
      <c r="BQ115" s="148"/>
      <c r="BR115" s="148"/>
      <c r="BS115" s="148"/>
      <c r="BT115" s="148"/>
      <c r="BU115" s="148"/>
      <c r="BV115" s="148"/>
      <c r="BW115" s="148"/>
      <c r="BX115" s="148"/>
      <c r="BY115" s="148"/>
      <c r="BZ115" s="148"/>
      <c r="CA115" s="148"/>
      <c r="CB115" s="148"/>
      <c r="CC115" s="148"/>
      <c r="CD115" s="148"/>
      <c r="CE115" s="148"/>
      <c r="CF115" s="148"/>
      <c r="CG115" s="148"/>
      <c r="CH115" s="148"/>
      <c r="CI115" s="148"/>
      <c r="CJ115" s="148"/>
      <c r="CK115" s="148"/>
      <c r="CL115" s="148"/>
      <c r="CM115" s="148"/>
      <c r="CN115" s="148"/>
      <c r="CO115" s="148"/>
      <c r="CP115" s="148"/>
      <c r="CQ115" s="148"/>
      <c r="CR115" s="148"/>
      <c r="CS115" s="148"/>
      <c r="CT115" s="148"/>
      <c r="CU115" s="148"/>
      <c r="CV115" s="148"/>
      <c r="CW115" s="148"/>
      <c r="CX115" s="148"/>
      <c r="CY115" s="148"/>
      <c r="CZ115" s="148"/>
      <c r="DA115" s="148"/>
      <c r="DB115" s="148"/>
      <c r="DC115" s="148"/>
      <c r="DD115" s="148"/>
      <c r="DE115" s="148"/>
      <c r="DF115" s="148"/>
      <c r="DG115" s="148"/>
      <c r="DH115" s="148"/>
      <c r="DI115" s="148"/>
      <c r="DJ115" s="148"/>
      <c r="DK115" s="148"/>
      <c r="DL115" s="148"/>
      <c r="DM115" s="148"/>
      <c r="DN115" s="148"/>
      <c r="DO115" s="148"/>
      <c r="DP115" s="148"/>
      <c r="DQ115" s="148"/>
      <c r="DR115" s="148"/>
      <c r="DS115" s="148"/>
      <c r="DT115" s="148"/>
      <c r="DU115" s="148"/>
      <c r="DV115" s="148"/>
      <c r="DW115" s="148"/>
      <c r="DX115" s="148"/>
      <c r="DY115" s="148"/>
      <c r="DZ115" s="148"/>
      <c r="EA115" s="148"/>
      <c r="EB115" s="148"/>
      <c r="EC115" s="148"/>
      <c r="ED115" s="148"/>
      <c r="EE115" s="148"/>
      <c r="EF115" s="148"/>
      <c r="EG115" s="148"/>
      <c r="EH115" s="148"/>
      <c r="EI115" s="148"/>
      <c r="EJ115" s="148"/>
      <c r="EK115" s="148"/>
      <c r="EL115" s="148"/>
      <c r="EM115" s="148"/>
      <c r="EN115" s="148"/>
      <c r="EO115" s="148"/>
      <c r="EP115" s="148"/>
      <c r="EQ115" s="148"/>
      <c r="ER115" s="148"/>
      <c r="ES115" s="148"/>
      <c r="ET115" s="148"/>
      <c r="EU115" s="148"/>
      <c r="EV115" s="148"/>
      <c r="EW115" s="148"/>
      <c r="EX115" s="148"/>
      <c r="EY115" s="148"/>
      <c r="EZ115" s="148"/>
      <c r="FA115" s="148"/>
      <c r="FB115" s="148"/>
      <c r="FC115" s="148"/>
      <c r="FD115" s="148"/>
      <c r="FE115" s="148"/>
      <c r="FF115" s="148"/>
      <c r="FG115" s="148"/>
      <c r="FH115" s="148"/>
      <c r="FI115" s="148"/>
      <c r="FJ115" s="148"/>
      <c r="FK115" s="148"/>
      <c r="FL115" s="148"/>
      <c r="FM115" s="148"/>
      <c r="FN115" s="148"/>
      <c r="FO115" s="148"/>
      <c r="FP115" s="148"/>
      <c r="FQ115" s="148"/>
      <c r="FR115" s="148"/>
      <c r="FS115" s="148"/>
      <c r="FT115" s="148"/>
      <c r="FU115" s="148"/>
      <c r="FV115" s="148"/>
      <c r="FW115" s="148"/>
      <c r="FX115" s="148"/>
      <c r="FY115" s="148"/>
      <c r="FZ115" s="148"/>
      <c r="GA115" s="148"/>
      <c r="GB115" s="148"/>
      <c r="GC115" s="148"/>
      <c r="GD115" s="148"/>
      <c r="GE115" s="148"/>
      <c r="GF115" s="148"/>
      <c r="GG115" s="148"/>
      <c r="GH115" s="148"/>
      <c r="GI115" s="148"/>
      <c r="GJ115" s="148"/>
      <c r="GK115" s="148"/>
      <c r="GL115" s="148"/>
      <c r="GM115" s="148"/>
      <c r="GN115" s="148"/>
      <c r="GO115" s="148"/>
      <c r="GP115" s="148"/>
      <c r="GQ115" s="148"/>
      <c r="GR115" s="148"/>
      <c r="GS115" s="148"/>
      <c r="GT115" s="148"/>
      <c r="GU115" s="148"/>
      <c r="GV115" s="148"/>
      <c r="GW115" s="148"/>
      <c r="GX115" s="148"/>
      <c r="GY115" s="148"/>
      <c r="GZ115" s="148"/>
      <c r="HA115" s="148"/>
      <c r="HB115" s="148"/>
      <c r="HC115" s="148"/>
      <c r="HD115" s="148"/>
      <c r="HE115" s="148"/>
      <c r="HF115" s="148"/>
      <c r="HG115" s="148"/>
      <c r="HH115" s="148"/>
      <c r="HI115" s="148"/>
      <c r="HJ115" s="148"/>
      <c r="HK115" s="148"/>
      <c r="HL115" s="148"/>
      <c r="HM115" s="148"/>
      <c r="HN115" s="148"/>
      <c r="HO115" s="148"/>
      <c r="HP115" s="148"/>
      <c r="HQ115" s="148"/>
      <c r="HR115" s="148"/>
      <c r="HS115" s="148"/>
      <c r="HT115" s="148"/>
      <c r="HU115" s="148"/>
      <c r="HV115" s="148"/>
      <c r="HW115" s="148"/>
      <c r="HX115" s="148"/>
      <c r="HY115" s="148"/>
      <c r="HZ115" s="148"/>
      <c r="IA115" s="148"/>
      <c r="IB115" s="148"/>
      <c r="IC115" s="148"/>
      <c r="ID115" s="148"/>
      <c r="IE115" s="148"/>
      <c r="IF115" s="148"/>
      <c r="IG115" s="148"/>
      <c r="IH115" s="148"/>
      <c r="II115" s="148"/>
      <c r="IJ115" s="148"/>
      <c r="IK115" s="148"/>
      <c r="IL115" s="148"/>
      <c r="IM115" s="148"/>
      <c r="IN115" s="148"/>
      <c r="IO115" s="148"/>
      <c r="IP115" s="148"/>
      <c r="IQ115" s="148"/>
      <c r="IR115" s="148"/>
      <c r="IS115" s="148"/>
      <c r="IT115" s="148"/>
      <c r="IU115" s="148"/>
      <c r="IV115" s="148"/>
      <c r="IW115" s="148"/>
      <c r="IX115" s="148"/>
      <c r="IY115" s="148"/>
      <c r="IZ115" s="148"/>
      <c r="JA115" s="148"/>
      <c r="JB115" s="148"/>
      <c r="JC115" s="148"/>
      <c r="JD115" s="148"/>
      <c r="JE115" s="148"/>
      <c r="JF115" s="148"/>
      <c r="JG115" s="148"/>
      <c r="JH115" s="148"/>
      <c r="JI115" s="148"/>
      <c r="JJ115" s="148"/>
      <c r="JK115" s="148"/>
      <c r="JL115" s="148"/>
      <c r="JM115" s="148"/>
      <c r="JN115" s="148"/>
      <c r="JO115" s="148"/>
      <c r="JP115" s="148"/>
      <c r="JQ115" s="148"/>
      <c r="JR115" s="148"/>
      <c r="JS115" s="148"/>
      <c r="JT115" s="148"/>
      <c r="JU115" s="148"/>
      <c r="JV115" s="148"/>
      <c r="JW115" s="148"/>
      <c r="JX115" s="148"/>
      <c r="JY115" s="148"/>
      <c r="JZ115" s="148"/>
      <c r="KA115" s="148"/>
      <c r="KB115" s="148"/>
      <c r="KC115" s="148"/>
      <c r="KD115" s="148"/>
      <c r="KE115" s="148"/>
      <c r="KF115" s="148"/>
      <c r="KG115" s="148"/>
      <c r="KH115" s="148"/>
      <c r="KI115" s="148"/>
      <c r="KJ115" s="148"/>
      <c r="KK115" s="148"/>
      <c r="KL115" s="148"/>
      <c r="KM115" s="148"/>
      <c r="KN115" s="148"/>
      <c r="KO115" s="148"/>
      <c r="KP115" s="148"/>
      <c r="KQ115" s="148"/>
      <c r="KR115" s="148"/>
      <c r="KS115" s="148"/>
      <c r="KT115" s="148"/>
      <c r="KU115" s="148"/>
      <c r="KV115" s="148"/>
      <c r="KW115" s="148"/>
      <c r="KX115" s="148"/>
      <c r="KY115" s="148"/>
      <c r="KZ115" s="148"/>
      <c r="LA115" s="148"/>
      <c r="LB115" s="148"/>
      <c r="LC115" s="148"/>
      <c r="LD115" s="148"/>
      <c r="LE115" s="148"/>
      <c r="LF115" s="148"/>
      <c r="LG115" s="148"/>
      <c r="LH115" s="148"/>
      <c r="LI115" s="148"/>
      <c r="LJ115" s="148"/>
      <c r="LK115" s="148"/>
      <c r="LL115" s="148"/>
      <c r="LM115" s="148"/>
      <c r="LN115" s="148"/>
      <c r="LO115" s="148"/>
      <c r="LP115" s="148"/>
      <c r="LQ115" s="148"/>
      <c r="LR115" s="148"/>
      <c r="LS115" s="148"/>
      <c r="LT115" s="148"/>
      <c r="LU115" s="148"/>
      <c r="LV115" s="148"/>
      <c r="LW115" s="148"/>
      <c r="LX115" s="148"/>
      <c r="LY115" s="148"/>
      <c r="LZ115" s="148"/>
      <c r="MA115" s="148"/>
      <c r="MB115" s="148"/>
      <c r="MC115" s="148"/>
      <c r="MD115" s="148"/>
      <c r="ME115" s="148"/>
      <c r="MF115" s="148"/>
      <c r="MG115" s="148"/>
      <c r="MH115" s="148"/>
      <c r="MI115" s="148"/>
      <c r="MJ115" s="148"/>
      <c r="MK115" s="148"/>
      <c r="ML115" s="148"/>
      <c r="MM115" s="148"/>
      <c r="MN115" s="148"/>
      <c r="MO115" s="148"/>
      <c r="MP115" s="148"/>
      <c r="MQ115" s="148"/>
      <c r="MR115" s="148"/>
      <c r="MS115" s="148"/>
      <c r="MT115" s="148"/>
      <c r="MU115" s="148"/>
      <c r="MV115" s="148"/>
      <c r="MW115" s="148"/>
      <c r="MX115" s="148"/>
      <c r="MY115" s="148"/>
      <c r="MZ115" s="148"/>
      <c r="NA115" s="148"/>
      <c r="NB115" s="148"/>
      <c r="NC115" s="148"/>
      <c r="ND115" s="148"/>
      <c r="NE115" s="148"/>
      <c r="NF115" s="148"/>
      <c r="NG115" s="148"/>
      <c r="NH115" s="148"/>
      <c r="NI115" s="148"/>
      <c r="NJ115" s="148"/>
      <c r="NK115" s="148"/>
      <c r="NL115" s="148"/>
      <c r="NM115" s="148"/>
      <c r="NN115" s="148"/>
      <c r="NO115" s="148"/>
      <c r="NP115" s="148"/>
      <c r="NQ115" s="148"/>
      <c r="NR115" s="148"/>
      <c r="NS115" s="148"/>
      <c r="NT115" s="148"/>
      <c r="NU115" s="148"/>
      <c r="NV115" s="148"/>
      <c r="NW115" s="148"/>
      <c r="NX115" s="148"/>
      <c r="NY115" s="148"/>
      <c r="NZ115" s="148"/>
      <c r="OA115" s="148"/>
      <c r="OB115" s="148"/>
      <c r="OC115" s="148"/>
      <c r="OD115" s="148"/>
      <c r="OE115" s="148"/>
      <c r="OF115" s="148"/>
      <c r="OG115" s="148"/>
      <c r="OH115" s="148"/>
      <c r="OI115" s="148"/>
      <c r="OJ115" s="148"/>
      <c r="OK115" s="148"/>
      <c r="OL115" s="148"/>
      <c r="OM115" s="148"/>
      <c r="ON115" s="148"/>
      <c r="OO115" s="148"/>
      <c r="OP115" s="148"/>
      <c r="OQ115" s="148"/>
      <c r="OR115" s="148"/>
      <c r="OS115" s="148"/>
      <c r="OT115" s="148"/>
      <c r="OU115" s="148"/>
      <c r="OV115" s="148"/>
      <c r="OW115" s="148"/>
      <c r="OX115" s="148"/>
      <c r="OY115" s="148"/>
      <c r="OZ115" s="148"/>
      <c r="PA115" s="148"/>
      <c r="PB115" s="148"/>
      <c r="PC115" s="148"/>
      <c r="PD115" s="148"/>
      <c r="PE115" s="148"/>
      <c r="PF115" s="148"/>
      <c r="PG115" s="148"/>
      <c r="PH115" s="148"/>
      <c r="PI115" s="148"/>
      <c r="PJ115" s="148"/>
      <c r="PK115" s="148"/>
      <c r="PL115" s="148"/>
      <c r="PM115" s="148"/>
      <c r="PN115" s="148"/>
      <c r="PO115" s="148"/>
      <c r="PP115" s="148"/>
      <c r="PQ115" s="148"/>
      <c r="PR115" s="148"/>
      <c r="PS115" s="148"/>
      <c r="PT115" s="148"/>
      <c r="PU115" s="148"/>
      <c r="PV115" s="148"/>
      <c r="PW115" s="148"/>
      <c r="PX115" s="148"/>
      <c r="PY115" s="148"/>
      <c r="PZ115" s="148"/>
      <c r="QA115" s="148"/>
      <c r="QB115" s="148"/>
      <c r="QC115" s="148"/>
      <c r="QD115" s="148"/>
      <c r="QE115" s="148"/>
      <c r="QF115" s="148"/>
      <c r="QG115" s="148"/>
      <c r="QH115" s="148"/>
      <c r="QI115" s="148"/>
      <c r="QJ115" s="148"/>
      <c r="QK115" s="148"/>
      <c r="QL115" s="148"/>
      <c r="QM115" s="148"/>
      <c r="QN115" s="148"/>
      <c r="QO115" s="148"/>
      <c r="QP115" s="148"/>
      <c r="QQ115" s="148"/>
      <c r="QR115" s="148"/>
      <c r="QS115" s="148"/>
      <c r="QT115" s="148"/>
      <c r="QU115" s="148"/>
      <c r="QV115" s="148"/>
      <c r="QW115" s="148"/>
      <c r="QX115" s="148"/>
      <c r="QY115" s="148"/>
      <c r="QZ115" s="148"/>
      <c r="RA115" s="148"/>
      <c r="RB115" s="148"/>
      <c r="RC115" s="148"/>
      <c r="RD115" s="148"/>
      <c r="RE115" s="148"/>
      <c r="RF115" s="148"/>
      <c r="RG115" s="148"/>
      <c r="RH115" s="148"/>
      <c r="RI115" s="148"/>
      <c r="RJ115" s="148"/>
      <c r="RK115" s="148"/>
      <c r="RL115" s="148"/>
      <c r="RM115" s="148"/>
      <c r="RN115" s="148"/>
      <c r="RO115" s="148"/>
      <c r="RP115" s="148"/>
      <c r="RQ115" s="148"/>
      <c r="RR115" s="148"/>
      <c r="RS115" s="148"/>
      <c r="RT115" s="148"/>
      <c r="RU115" s="148"/>
      <c r="RV115" s="148"/>
      <c r="RW115" s="148"/>
      <c r="RX115" s="148"/>
      <c r="RY115" s="148"/>
      <c r="RZ115" s="148"/>
      <c r="SA115" s="148"/>
      <c r="SB115" s="148"/>
      <c r="SC115" s="148"/>
      <c r="SD115" s="148"/>
      <c r="SE115" s="148"/>
      <c r="SF115" s="148"/>
      <c r="SG115" s="148"/>
      <c r="SH115" s="148"/>
      <c r="SI115" s="148"/>
      <c r="SJ115" s="148"/>
      <c r="SK115" s="148"/>
      <c r="SL115" s="148"/>
      <c r="SM115" s="148"/>
      <c r="SN115" s="148"/>
      <c r="SO115" s="148"/>
      <c r="SP115" s="148"/>
      <c r="SQ115" s="148"/>
      <c r="SR115" s="148"/>
      <c r="SS115" s="148"/>
      <c r="ST115" s="148"/>
      <c r="SU115" s="148"/>
      <c r="SV115" s="148"/>
      <c r="SW115" s="148"/>
      <c r="SX115" s="148"/>
      <c r="SY115" s="148"/>
      <c r="SZ115" s="148"/>
      <c r="TA115" s="148"/>
      <c r="TB115" s="148"/>
      <c r="TC115" s="148"/>
      <c r="TD115" s="148"/>
      <c r="TE115" s="148"/>
      <c r="TF115" s="148"/>
      <c r="TG115" s="148"/>
      <c r="TH115" s="148"/>
      <c r="TI115" s="148"/>
      <c r="TJ115" s="148"/>
      <c r="TK115" s="148"/>
      <c r="TL115" s="148"/>
      <c r="TM115" s="148"/>
      <c r="TN115" s="148"/>
      <c r="TO115" s="148"/>
      <c r="TP115" s="148"/>
      <c r="TQ115" s="148"/>
      <c r="TR115" s="148"/>
      <c r="TS115" s="148"/>
      <c r="TT115" s="148"/>
      <c r="TU115" s="148"/>
      <c r="TV115" s="148"/>
      <c r="TW115" s="148"/>
      <c r="TX115" s="148"/>
      <c r="TY115" s="148"/>
      <c r="TZ115" s="148"/>
      <c r="UA115" s="148"/>
      <c r="UB115" s="148"/>
      <c r="UC115" s="148"/>
      <c r="UD115" s="148"/>
      <c r="UE115" s="148"/>
      <c r="UF115" s="148"/>
      <c r="UG115" s="148"/>
      <c r="UH115" s="148"/>
      <c r="UI115" s="148"/>
      <c r="UJ115" s="148"/>
      <c r="UK115" s="148"/>
      <c r="UL115" s="148"/>
      <c r="UM115" s="148"/>
      <c r="UN115" s="148"/>
      <c r="UO115" s="148"/>
      <c r="UP115" s="148"/>
      <c r="UQ115" s="148"/>
      <c r="UR115" s="148"/>
      <c r="US115" s="148"/>
      <c r="UT115" s="148"/>
      <c r="UU115" s="148"/>
      <c r="UV115" s="148"/>
      <c r="UW115" s="148"/>
      <c r="UX115" s="148"/>
      <c r="UY115" s="148"/>
      <c r="UZ115" s="148"/>
      <c r="VA115" s="148"/>
      <c r="VB115" s="148"/>
      <c r="VC115" s="148"/>
      <c r="VD115" s="148"/>
      <c r="VE115" s="148"/>
      <c r="VF115" s="148"/>
      <c r="VG115" s="148"/>
      <c r="VH115" s="148"/>
      <c r="VI115" s="148"/>
      <c r="VJ115" s="148"/>
      <c r="VK115" s="148"/>
      <c r="VL115" s="148"/>
      <c r="VM115" s="148"/>
      <c r="VN115" s="148"/>
      <c r="VO115" s="148"/>
      <c r="VP115" s="148"/>
      <c r="VQ115" s="148"/>
      <c r="VR115" s="148"/>
      <c r="VS115" s="148"/>
      <c r="VT115" s="148"/>
      <c r="VU115" s="148"/>
      <c r="VV115" s="148"/>
      <c r="VW115" s="148"/>
      <c r="VX115" s="148"/>
      <c r="VY115" s="148"/>
      <c r="VZ115" s="148"/>
      <c r="WA115" s="148"/>
      <c r="WB115" s="148"/>
      <c r="WC115" s="148"/>
      <c r="WD115" s="148"/>
      <c r="WE115" s="148"/>
      <c r="WF115" s="148"/>
      <c r="WG115" s="148"/>
      <c r="WH115" s="148"/>
      <c r="WI115" s="148"/>
      <c r="WJ115" s="148"/>
      <c r="WK115" s="148"/>
      <c r="WL115" s="148"/>
      <c r="WM115" s="148"/>
      <c r="WN115" s="148"/>
      <c r="WO115" s="148"/>
      <c r="WP115" s="148"/>
      <c r="WQ115" s="148"/>
      <c r="WR115" s="148"/>
      <c r="WS115" s="148"/>
      <c r="WT115" s="148"/>
      <c r="WU115" s="148"/>
      <c r="WV115" s="148"/>
      <c r="WW115" s="148"/>
      <c r="WX115" s="148"/>
      <c r="WY115" s="148"/>
      <c r="WZ115" s="148"/>
      <c r="XA115" s="148"/>
      <c r="XB115" s="148"/>
      <c r="XC115" s="148"/>
      <c r="XD115" s="148"/>
      <c r="XE115" s="148"/>
      <c r="XF115" s="148"/>
      <c r="XG115" s="148"/>
      <c r="XH115" s="148"/>
      <c r="XI115" s="148"/>
      <c r="XJ115" s="148"/>
      <c r="XK115" s="148"/>
      <c r="XL115" s="148"/>
      <c r="XM115" s="148"/>
      <c r="XN115" s="148"/>
      <c r="XO115" s="148"/>
      <c r="XP115" s="148"/>
      <c r="XQ115" s="148"/>
      <c r="XR115" s="148"/>
      <c r="XS115" s="148"/>
      <c r="XT115" s="148"/>
      <c r="XU115" s="148"/>
      <c r="XV115" s="148"/>
      <c r="XW115" s="148"/>
      <c r="XX115" s="148"/>
      <c r="XY115" s="148"/>
      <c r="XZ115" s="148"/>
      <c r="YA115" s="148"/>
      <c r="YB115" s="148"/>
      <c r="YC115" s="148"/>
      <c r="YD115" s="148"/>
      <c r="YE115" s="148"/>
      <c r="YF115" s="148"/>
      <c r="YG115" s="148"/>
      <c r="YH115" s="148"/>
      <c r="YI115" s="148"/>
    </row>
    <row r="116" spans="1:659" x14ac:dyDescent="0.25">
      <c r="A116" s="55" t="str">
        <f>IF(INFO_VEHICULES!H71="","",INFO_VEHICULES!H71)</f>
        <v/>
      </c>
      <c r="B116" s="55" t="str">
        <f>IF(INFO_VEHICULES!B71="","",INFO_VEHICULES!B71)</f>
        <v/>
      </c>
      <c r="C116" s="55" t="str">
        <f>IF(INFO_VEHICULES!C71="","",INFO_VEHICULES!C71)</f>
        <v/>
      </c>
      <c r="D116" s="55" t="str">
        <f>IF(INFO_VEHICULES!E71="","",INFO_VEHICULES!E71)</f>
        <v/>
      </c>
      <c r="E116" s="55" t="str">
        <f>IF(INFO_VEHICULES!C71="","",IF(INFO_VEHICULES!D71="","non rensiegner",INFO_VEHICULES!D71))</f>
        <v/>
      </c>
      <c r="F116" s="148"/>
      <c r="G116" s="148"/>
      <c r="H116" s="148"/>
      <c r="I116" s="148"/>
      <c r="J116" s="148"/>
      <c r="K116" s="148"/>
      <c r="L116" s="148"/>
      <c r="M116" s="148"/>
      <c r="N116" s="148"/>
      <c r="O116" s="148"/>
      <c r="P116" s="148"/>
      <c r="Q116" s="148"/>
      <c r="R116" s="148"/>
      <c r="S116" s="148"/>
      <c r="T116" s="148"/>
      <c r="U116" s="148"/>
      <c r="V116" s="148"/>
      <c r="W116" s="148"/>
      <c r="X116" s="148"/>
      <c r="Y116" s="148"/>
      <c r="Z116" s="148"/>
      <c r="AA116" s="148"/>
      <c r="AB116" s="148"/>
      <c r="AC116" s="148"/>
      <c r="AD116" s="148"/>
      <c r="AE116" s="148"/>
      <c r="AF116" s="148"/>
      <c r="AG116" s="148"/>
      <c r="AH116" s="148"/>
      <c r="AI116" s="148"/>
      <c r="AJ116" s="148"/>
      <c r="AK116" s="148"/>
      <c r="AL116" s="148"/>
      <c r="AM116" s="148"/>
      <c r="AN116" s="148"/>
      <c r="AO116" s="148"/>
      <c r="AP116" s="148"/>
      <c r="AQ116" s="148"/>
      <c r="AR116" s="148"/>
      <c r="AS116" s="148"/>
      <c r="AT116" s="148"/>
      <c r="AU116" s="148"/>
      <c r="AV116" s="148"/>
      <c r="AW116" s="148"/>
      <c r="AX116" s="148"/>
      <c r="AY116" s="148"/>
      <c r="AZ116" s="148"/>
      <c r="BA116" s="148"/>
      <c r="BB116" s="148"/>
      <c r="BC116" s="148"/>
      <c r="BD116" s="148"/>
      <c r="BE116" s="148"/>
      <c r="BF116" s="148"/>
      <c r="BG116" s="148"/>
      <c r="BH116" s="148"/>
      <c r="BI116" s="148"/>
      <c r="BJ116" s="148"/>
      <c r="BK116" s="148"/>
      <c r="BL116" s="148"/>
      <c r="BM116" s="148"/>
      <c r="BN116" s="148"/>
      <c r="BO116" s="148"/>
      <c r="BP116" s="148"/>
      <c r="BQ116" s="148"/>
      <c r="BR116" s="148"/>
      <c r="BS116" s="148"/>
      <c r="BT116" s="148"/>
      <c r="BU116" s="148"/>
      <c r="BV116" s="148"/>
      <c r="BW116" s="148"/>
      <c r="BX116" s="148"/>
      <c r="BY116" s="148"/>
      <c r="BZ116" s="148"/>
      <c r="CA116" s="148"/>
      <c r="CB116" s="148"/>
      <c r="CC116" s="148"/>
      <c r="CD116" s="148"/>
      <c r="CE116" s="148"/>
      <c r="CF116" s="148"/>
      <c r="CG116" s="148"/>
      <c r="CH116" s="148"/>
      <c r="CI116" s="148"/>
      <c r="CJ116" s="148"/>
      <c r="CK116" s="148"/>
      <c r="CL116" s="148"/>
      <c r="CM116" s="148"/>
      <c r="CN116" s="148"/>
      <c r="CO116" s="148"/>
      <c r="CP116" s="148"/>
      <c r="CQ116" s="148"/>
      <c r="CR116" s="148"/>
      <c r="CS116" s="148"/>
      <c r="CT116" s="148"/>
      <c r="CU116" s="148"/>
      <c r="CV116" s="148"/>
      <c r="CW116" s="148"/>
      <c r="CX116" s="148"/>
      <c r="CY116" s="148"/>
      <c r="CZ116" s="148"/>
      <c r="DA116" s="148"/>
      <c r="DB116" s="148"/>
      <c r="DC116" s="148"/>
      <c r="DD116" s="148"/>
      <c r="DE116" s="148"/>
      <c r="DF116" s="148"/>
      <c r="DG116" s="148"/>
      <c r="DH116" s="148"/>
      <c r="DI116" s="148"/>
      <c r="DJ116" s="148"/>
      <c r="DK116" s="148"/>
      <c r="DL116" s="148"/>
      <c r="DM116" s="148"/>
      <c r="DN116" s="148"/>
      <c r="DO116" s="148"/>
      <c r="DP116" s="148"/>
      <c r="DQ116" s="148"/>
      <c r="DR116" s="148"/>
      <c r="DS116" s="148"/>
      <c r="DT116" s="148"/>
      <c r="DU116" s="148"/>
      <c r="DV116" s="148"/>
      <c r="DW116" s="148"/>
      <c r="DX116" s="148"/>
      <c r="DY116" s="148"/>
      <c r="DZ116" s="148"/>
      <c r="EA116" s="148"/>
      <c r="EB116" s="148"/>
      <c r="EC116" s="148"/>
      <c r="ED116" s="148"/>
      <c r="EE116" s="148"/>
      <c r="EF116" s="148"/>
      <c r="EG116" s="148"/>
      <c r="EH116" s="148"/>
      <c r="EI116" s="148"/>
      <c r="EJ116" s="148"/>
      <c r="EK116" s="148"/>
      <c r="EL116" s="148"/>
      <c r="EM116" s="148"/>
      <c r="EN116" s="148"/>
      <c r="EO116" s="148"/>
      <c r="EP116" s="148"/>
      <c r="EQ116" s="148"/>
      <c r="ER116" s="148"/>
      <c r="ES116" s="148"/>
      <c r="ET116" s="148"/>
      <c r="EU116" s="148"/>
      <c r="EV116" s="148"/>
      <c r="EW116" s="148"/>
      <c r="EX116" s="148"/>
      <c r="EY116" s="148"/>
      <c r="EZ116" s="148"/>
      <c r="FA116" s="148"/>
      <c r="FB116" s="148"/>
      <c r="FC116" s="148"/>
      <c r="FD116" s="148"/>
      <c r="FE116" s="148"/>
      <c r="FF116" s="148"/>
      <c r="FG116" s="148"/>
      <c r="FH116" s="148"/>
      <c r="FI116" s="148"/>
      <c r="FJ116" s="148"/>
      <c r="FK116" s="148"/>
      <c r="FL116" s="148"/>
      <c r="FM116" s="148"/>
      <c r="FN116" s="148"/>
      <c r="FO116" s="148"/>
      <c r="FP116" s="148"/>
      <c r="FQ116" s="148"/>
      <c r="FR116" s="148"/>
      <c r="FS116" s="148"/>
      <c r="FT116" s="148"/>
      <c r="FU116" s="148"/>
      <c r="FV116" s="148"/>
      <c r="FW116" s="148"/>
      <c r="FX116" s="148"/>
      <c r="FY116" s="148"/>
      <c r="FZ116" s="148"/>
      <c r="GA116" s="148"/>
      <c r="GB116" s="148"/>
      <c r="GC116" s="148"/>
      <c r="GD116" s="148"/>
      <c r="GE116" s="148"/>
      <c r="GF116" s="148"/>
      <c r="GG116" s="148"/>
      <c r="GH116" s="148"/>
      <c r="GI116" s="148"/>
      <c r="GJ116" s="148"/>
      <c r="GK116" s="148"/>
      <c r="GL116" s="148"/>
      <c r="GM116" s="148"/>
      <c r="GN116" s="148"/>
      <c r="GO116" s="148"/>
      <c r="GP116" s="148"/>
      <c r="GQ116" s="148"/>
      <c r="GR116" s="148"/>
      <c r="GS116" s="148"/>
      <c r="GT116" s="148"/>
      <c r="GU116" s="148"/>
      <c r="GV116" s="148"/>
      <c r="GW116" s="148"/>
      <c r="GX116" s="148"/>
      <c r="GY116" s="148"/>
      <c r="GZ116" s="148"/>
      <c r="HA116" s="148"/>
      <c r="HB116" s="148"/>
      <c r="HC116" s="148"/>
      <c r="HD116" s="148"/>
      <c r="HE116" s="148"/>
      <c r="HF116" s="148"/>
      <c r="HG116" s="148"/>
      <c r="HH116" s="148"/>
      <c r="HI116" s="148"/>
      <c r="HJ116" s="148"/>
      <c r="HK116" s="148"/>
      <c r="HL116" s="148"/>
      <c r="HM116" s="148"/>
      <c r="HN116" s="148"/>
      <c r="HO116" s="148"/>
      <c r="HP116" s="148"/>
      <c r="HQ116" s="148"/>
      <c r="HR116" s="148"/>
      <c r="HS116" s="148"/>
      <c r="HT116" s="148"/>
      <c r="HU116" s="148"/>
      <c r="HV116" s="148"/>
      <c r="HW116" s="148"/>
      <c r="HX116" s="148"/>
      <c r="HY116" s="148"/>
      <c r="HZ116" s="148"/>
      <c r="IA116" s="148"/>
      <c r="IB116" s="148"/>
      <c r="IC116" s="148"/>
      <c r="ID116" s="148"/>
      <c r="IE116" s="148"/>
      <c r="IF116" s="148"/>
      <c r="IG116" s="148"/>
      <c r="IH116" s="148"/>
      <c r="II116" s="148"/>
      <c r="IJ116" s="148"/>
      <c r="IK116" s="148"/>
      <c r="IL116" s="148"/>
      <c r="IM116" s="148"/>
      <c r="IN116" s="148"/>
      <c r="IO116" s="148"/>
      <c r="IP116" s="148"/>
      <c r="IQ116" s="148"/>
      <c r="IR116" s="148"/>
      <c r="IS116" s="148"/>
      <c r="IT116" s="148"/>
      <c r="IU116" s="148"/>
      <c r="IV116" s="148"/>
      <c r="IW116" s="148"/>
      <c r="IX116" s="148"/>
      <c r="IY116" s="148"/>
      <c r="IZ116" s="148"/>
      <c r="JA116" s="148"/>
      <c r="JB116" s="148"/>
      <c r="JC116" s="148"/>
      <c r="JD116" s="148"/>
      <c r="JE116" s="148"/>
      <c r="JF116" s="148"/>
      <c r="JG116" s="148"/>
      <c r="JH116" s="148"/>
      <c r="JI116" s="148"/>
      <c r="JJ116" s="148"/>
      <c r="JK116" s="148"/>
      <c r="JL116" s="148"/>
      <c r="JM116" s="148"/>
      <c r="JN116" s="148"/>
      <c r="JO116" s="148"/>
      <c r="JP116" s="148"/>
      <c r="JQ116" s="148"/>
      <c r="JR116" s="148"/>
      <c r="JS116" s="148"/>
      <c r="JT116" s="148"/>
      <c r="JU116" s="148"/>
      <c r="JV116" s="148"/>
      <c r="JW116" s="148"/>
      <c r="JX116" s="148"/>
      <c r="JY116" s="148"/>
      <c r="JZ116" s="148"/>
      <c r="KA116" s="148"/>
      <c r="KB116" s="148"/>
      <c r="KC116" s="148"/>
      <c r="KD116" s="148"/>
      <c r="KE116" s="148"/>
      <c r="KF116" s="148"/>
      <c r="KG116" s="148"/>
      <c r="KH116" s="148"/>
      <c r="KI116" s="148"/>
      <c r="KJ116" s="148"/>
      <c r="KK116" s="148"/>
      <c r="KL116" s="148"/>
      <c r="KM116" s="148"/>
      <c r="KN116" s="148"/>
      <c r="KO116" s="148"/>
      <c r="KP116" s="148"/>
      <c r="KQ116" s="148"/>
      <c r="KR116" s="148"/>
      <c r="KS116" s="148"/>
      <c r="KT116" s="148"/>
      <c r="KU116" s="148"/>
      <c r="KV116" s="148"/>
      <c r="KW116" s="148"/>
      <c r="KX116" s="148"/>
      <c r="KY116" s="148"/>
      <c r="KZ116" s="148"/>
      <c r="LA116" s="148"/>
      <c r="LB116" s="148"/>
      <c r="LC116" s="148"/>
      <c r="LD116" s="148"/>
      <c r="LE116" s="148"/>
      <c r="LF116" s="148"/>
      <c r="LG116" s="148"/>
      <c r="LH116" s="148"/>
      <c r="LI116" s="148"/>
      <c r="LJ116" s="148"/>
      <c r="LK116" s="148"/>
      <c r="LL116" s="148"/>
      <c r="LM116" s="148"/>
      <c r="LN116" s="148"/>
      <c r="LO116" s="148"/>
      <c r="LP116" s="148"/>
      <c r="LQ116" s="148"/>
      <c r="LR116" s="148"/>
      <c r="LS116" s="148"/>
      <c r="LT116" s="148"/>
      <c r="LU116" s="148"/>
      <c r="LV116" s="148"/>
      <c r="LW116" s="148"/>
      <c r="LX116" s="148"/>
      <c r="LY116" s="148"/>
      <c r="LZ116" s="148"/>
      <c r="MA116" s="148"/>
      <c r="MB116" s="148"/>
      <c r="MC116" s="148"/>
      <c r="MD116" s="148"/>
      <c r="ME116" s="148"/>
      <c r="MF116" s="148"/>
      <c r="MG116" s="148"/>
      <c r="MH116" s="148"/>
      <c r="MI116" s="148"/>
      <c r="MJ116" s="148"/>
      <c r="MK116" s="148"/>
      <c r="ML116" s="148"/>
      <c r="MM116" s="148"/>
      <c r="MN116" s="148"/>
      <c r="MO116" s="148"/>
      <c r="MP116" s="148"/>
      <c r="MQ116" s="148"/>
      <c r="MR116" s="148"/>
      <c r="MS116" s="148"/>
      <c r="MT116" s="148"/>
      <c r="MU116" s="148"/>
      <c r="MV116" s="148"/>
      <c r="MW116" s="148"/>
      <c r="MX116" s="148"/>
      <c r="MY116" s="148"/>
      <c r="MZ116" s="148"/>
      <c r="NA116" s="148"/>
      <c r="NB116" s="148"/>
      <c r="NC116" s="148"/>
      <c r="ND116" s="148"/>
      <c r="NE116" s="148"/>
      <c r="NF116" s="148"/>
      <c r="NG116" s="148"/>
      <c r="NH116" s="148"/>
      <c r="NI116" s="148"/>
      <c r="NJ116" s="148"/>
      <c r="NK116" s="148"/>
      <c r="NL116" s="148"/>
      <c r="NM116" s="148"/>
      <c r="NN116" s="148"/>
      <c r="NO116" s="148"/>
      <c r="NP116" s="148"/>
      <c r="NQ116" s="148"/>
      <c r="NR116" s="148"/>
      <c r="NS116" s="148"/>
      <c r="NT116" s="148"/>
      <c r="NU116" s="148"/>
      <c r="NV116" s="148"/>
      <c r="NW116" s="148"/>
      <c r="NX116" s="148"/>
      <c r="NY116" s="148"/>
      <c r="NZ116" s="148"/>
      <c r="OA116" s="148"/>
      <c r="OB116" s="148"/>
      <c r="OC116" s="148"/>
      <c r="OD116" s="148"/>
      <c r="OE116" s="148"/>
      <c r="OF116" s="148"/>
      <c r="OG116" s="148"/>
      <c r="OH116" s="148"/>
      <c r="OI116" s="148"/>
      <c r="OJ116" s="148"/>
      <c r="OK116" s="148"/>
      <c r="OL116" s="148"/>
      <c r="OM116" s="148"/>
      <c r="ON116" s="148"/>
      <c r="OO116" s="148"/>
      <c r="OP116" s="148"/>
      <c r="OQ116" s="148"/>
      <c r="OR116" s="148"/>
      <c r="OS116" s="148"/>
      <c r="OT116" s="148"/>
      <c r="OU116" s="148"/>
      <c r="OV116" s="148"/>
      <c r="OW116" s="148"/>
      <c r="OX116" s="148"/>
      <c r="OY116" s="148"/>
      <c r="OZ116" s="148"/>
      <c r="PA116" s="148"/>
      <c r="PB116" s="148"/>
      <c r="PC116" s="148"/>
      <c r="PD116" s="148"/>
      <c r="PE116" s="148"/>
      <c r="PF116" s="148"/>
      <c r="PG116" s="148"/>
      <c r="PH116" s="148"/>
      <c r="PI116" s="148"/>
      <c r="PJ116" s="148"/>
      <c r="PK116" s="148"/>
      <c r="PL116" s="148"/>
      <c r="PM116" s="148"/>
      <c r="PN116" s="148"/>
      <c r="PO116" s="148"/>
      <c r="PP116" s="148"/>
      <c r="PQ116" s="148"/>
      <c r="PR116" s="148"/>
      <c r="PS116" s="148"/>
      <c r="PT116" s="148"/>
      <c r="PU116" s="148"/>
      <c r="PV116" s="148"/>
      <c r="PW116" s="148"/>
      <c r="PX116" s="148"/>
      <c r="PY116" s="148"/>
      <c r="PZ116" s="148"/>
      <c r="QA116" s="148"/>
      <c r="QB116" s="148"/>
      <c r="QC116" s="148"/>
      <c r="QD116" s="148"/>
      <c r="QE116" s="148"/>
      <c r="QF116" s="148"/>
      <c r="QG116" s="148"/>
      <c r="QH116" s="148"/>
      <c r="QI116" s="148"/>
      <c r="QJ116" s="148"/>
      <c r="QK116" s="148"/>
      <c r="QL116" s="148"/>
      <c r="QM116" s="148"/>
      <c r="QN116" s="148"/>
      <c r="QO116" s="148"/>
      <c r="QP116" s="148"/>
      <c r="QQ116" s="148"/>
      <c r="QR116" s="148"/>
      <c r="QS116" s="148"/>
      <c r="QT116" s="148"/>
      <c r="QU116" s="148"/>
      <c r="QV116" s="148"/>
      <c r="QW116" s="148"/>
      <c r="QX116" s="148"/>
      <c r="QY116" s="148"/>
      <c r="QZ116" s="148"/>
      <c r="RA116" s="148"/>
      <c r="RB116" s="148"/>
      <c r="RC116" s="148"/>
      <c r="RD116" s="148"/>
      <c r="RE116" s="148"/>
      <c r="RF116" s="148"/>
      <c r="RG116" s="148"/>
      <c r="RH116" s="148"/>
      <c r="RI116" s="148"/>
      <c r="RJ116" s="148"/>
      <c r="RK116" s="148"/>
      <c r="RL116" s="148"/>
      <c r="RM116" s="148"/>
      <c r="RN116" s="148"/>
      <c r="RO116" s="148"/>
      <c r="RP116" s="148"/>
      <c r="RQ116" s="148"/>
      <c r="RR116" s="148"/>
      <c r="RS116" s="148"/>
      <c r="RT116" s="148"/>
      <c r="RU116" s="148"/>
      <c r="RV116" s="148"/>
      <c r="RW116" s="148"/>
      <c r="RX116" s="148"/>
      <c r="RY116" s="148"/>
      <c r="RZ116" s="148"/>
      <c r="SA116" s="148"/>
      <c r="SB116" s="148"/>
      <c r="SC116" s="148"/>
      <c r="SD116" s="148"/>
      <c r="SE116" s="148"/>
      <c r="SF116" s="148"/>
      <c r="SG116" s="148"/>
      <c r="SH116" s="148"/>
      <c r="SI116" s="148"/>
      <c r="SJ116" s="148"/>
      <c r="SK116" s="148"/>
      <c r="SL116" s="148"/>
      <c r="SM116" s="148"/>
      <c r="SN116" s="148"/>
      <c r="SO116" s="148"/>
      <c r="SP116" s="148"/>
      <c r="SQ116" s="148"/>
      <c r="SR116" s="148"/>
      <c r="SS116" s="148"/>
      <c r="ST116" s="148"/>
      <c r="SU116" s="148"/>
      <c r="SV116" s="148"/>
      <c r="SW116" s="148"/>
      <c r="SX116" s="148"/>
      <c r="SY116" s="148"/>
      <c r="SZ116" s="148"/>
      <c r="TA116" s="148"/>
      <c r="TB116" s="148"/>
      <c r="TC116" s="148"/>
      <c r="TD116" s="148"/>
      <c r="TE116" s="148"/>
      <c r="TF116" s="148"/>
      <c r="TG116" s="148"/>
      <c r="TH116" s="148"/>
      <c r="TI116" s="148"/>
      <c r="TJ116" s="148"/>
      <c r="TK116" s="148"/>
      <c r="TL116" s="148"/>
      <c r="TM116" s="148"/>
      <c r="TN116" s="148"/>
      <c r="TO116" s="148"/>
      <c r="TP116" s="148"/>
      <c r="TQ116" s="148"/>
      <c r="TR116" s="148"/>
      <c r="TS116" s="148"/>
      <c r="TT116" s="148"/>
      <c r="TU116" s="148"/>
      <c r="TV116" s="148"/>
      <c r="TW116" s="148"/>
      <c r="TX116" s="148"/>
      <c r="TY116" s="148"/>
      <c r="TZ116" s="148"/>
      <c r="UA116" s="148"/>
      <c r="UB116" s="148"/>
      <c r="UC116" s="148"/>
      <c r="UD116" s="148"/>
      <c r="UE116" s="148"/>
      <c r="UF116" s="148"/>
      <c r="UG116" s="148"/>
      <c r="UH116" s="148"/>
      <c r="UI116" s="148"/>
      <c r="UJ116" s="148"/>
      <c r="UK116" s="148"/>
      <c r="UL116" s="148"/>
      <c r="UM116" s="148"/>
      <c r="UN116" s="148"/>
      <c r="UO116" s="148"/>
      <c r="UP116" s="148"/>
      <c r="UQ116" s="148"/>
      <c r="UR116" s="148"/>
      <c r="US116" s="148"/>
      <c r="UT116" s="148"/>
      <c r="UU116" s="148"/>
      <c r="UV116" s="148"/>
      <c r="UW116" s="148"/>
      <c r="UX116" s="148"/>
      <c r="UY116" s="148"/>
      <c r="UZ116" s="148"/>
      <c r="VA116" s="148"/>
      <c r="VB116" s="148"/>
      <c r="VC116" s="148"/>
      <c r="VD116" s="148"/>
      <c r="VE116" s="148"/>
      <c r="VF116" s="148"/>
      <c r="VG116" s="148"/>
      <c r="VH116" s="148"/>
      <c r="VI116" s="148"/>
      <c r="VJ116" s="148"/>
      <c r="VK116" s="148"/>
      <c r="VL116" s="148"/>
      <c r="VM116" s="148"/>
      <c r="VN116" s="148"/>
      <c r="VO116" s="148"/>
      <c r="VP116" s="148"/>
      <c r="VQ116" s="148"/>
      <c r="VR116" s="148"/>
      <c r="VS116" s="148"/>
      <c r="VT116" s="148"/>
      <c r="VU116" s="148"/>
      <c r="VV116" s="148"/>
      <c r="VW116" s="148"/>
      <c r="VX116" s="148"/>
      <c r="VY116" s="148"/>
      <c r="VZ116" s="148"/>
      <c r="WA116" s="148"/>
      <c r="WB116" s="148"/>
      <c r="WC116" s="148"/>
      <c r="WD116" s="148"/>
      <c r="WE116" s="148"/>
      <c r="WF116" s="148"/>
      <c r="WG116" s="148"/>
      <c r="WH116" s="148"/>
      <c r="WI116" s="148"/>
      <c r="WJ116" s="148"/>
      <c r="WK116" s="148"/>
      <c r="WL116" s="148"/>
      <c r="WM116" s="148"/>
      <c r="WN116" s="148"/>
      <c r="WO116" s="148"/>
      <c r="WP116" s="148"/>
      <c r="WQ116" s="148"/>
      <c r="WR116" s="148"/>
      <c r="WS116" s="148"/>
      <c r="WT116" s="148"/>
      <c r="WU116" s="148"/>
      <c r="WV116" s="148"/>
      <c r="WW116" s="148"/>
      <c r="WX116" s="148"/>
      <c r="WY116" s="148"/>
      <c r="WZ116" s="148"/>
      <c r="XA116" s="148"/>
      <c r="XB116" s="148"/>
      <c r="XC116" s="148"/>
      <c r="XD116" s="148"/>
      <c r="XE116" s="148"/>
      <c r="XF116" s="148"/>
      <c r="XG116" s="148"/>
      <c r="XH116" s="148"/>
      <c r="XI116" s="148"/>
      <c r="XJ116" s="148"/>
      <c r="XK116" s="148"/>
      <c r="XL116" s="148"/>
      <c r="XM116" s="148"/>
      <c r="XN116" s="148"/>
      <c r="XO116" s="148"/>
      <c r="XP116" s="148"/>
      <c r="XQ116" s="148"/>
      <c r="XR116" s="148"/>
      <c r="XS116" s="148"/>
      <c r="XT116" s="148"/>
      <c r="XU116" s="148"/>
      <c r="XV116" s="148"/>
      <c r="XW116" s="148"/>
      <c r="XX116" s="148"/>
      <c r="XY116" s="148"/>
      <c r="XZ116" s="148"/>
      <c r="YA116" s="148"/>
      <c r="YB116" s="148"/>
      <c r="YC116" s="148"/>
      <c r="YD116" s="148"/>
      <c r="YE116" s="148"/>
      <c r="YF116" s="148"/>
      <c r="YG116" s="148"/>
      <c r="YH116" s="148"/>
      <c r="YI116" s="148"/>
    </row>
    <row r="117" spans="1:659" x14ac:dyDescent="0.25">
      <c r="A117" s="55" t="str">
        <f>IF(INFO_VEHICULES!H72="","",INFO_VEHICULES!H72)</f>
        <v/>
      </c>
      <c r="B117" s="55" t="str">
        <f>IF(INFO_VEHICULES!B72="","",INFO_VEHICULES!B72)</f>
        <v/>
      </c>
      <c r="C117" s="55" t="str">
        <f>IF(INFO_VEHICULES!C72="","",INFO_VEHICULES!C72)</f>
        <v/>
      </c>
      <c r="D117" s="55" t="str">
        <f>IF(INFO_VEHICULES!E72="","",INFO_VEHICULES!E72)</f>
        <v/>
      </c>
      <c r="E117" s="55" t="str">
        <f>IF(INFO_VEHICULES!C72="","",IF(INFO_VEHICULES!D72="","non rensiegner",INFO_VEHICULES!D72))</f>
        <v/>
      </c>
      <c r="F117" s="148"/>
      <c r="G117" s="148"/>
      <c r="H117" s="148"/>
      <c r="I117" s="148"/>
      <c r="J117" s="148"/>
      <c r="K117" s="148"/>
      <c r="L117" s="148"/>
      <c r="M117" s="148"/>
      <c r="N117" s="148"/>
      <c r="O117" s="148"/>
      <c r="P117" s="148"/>
      <c r="Q117" s="148"/>
      <c r="R117" s="148"/>
      <c r="S117" s="148"/>
      <c r="T117" s="148"/>
      <c r="U117" s="148"/>
      <c r="V117" s="148"/>
      <c r="W117" s="148"/>
      <c r="X117" s="148"/>
      <c r="Y117" s="148"/>
      <c r="Z117" s="148"/>
      <c r="AA117" s="148"/>
      <c r="AB117" s="148"/>
      <c r="AC117" s="148"/>
      <c r="AD117" s="148"/>
      <c r="AE117" s="148"/>
      <c r="AF117" s="148"/>
      <c r="AG117" s="148"/>
      <c r="AH117" s="148"/>
      <c r="AI117" s="148"/>
      <c r="AJ117" s="148"/>
      <c r="AK117" s="148"/>
      <c r="AL117" s="148"/>
      <c r="AM117" s="148"/>
      <c r="AN117" s="148"/>
      <c r="AO117" s="148"/>
      <c r="AP117" s="148"/>
      <c r="AQ117" s="148"/>
      <c r="AR117" s="148"/>
      <c r="AS117" s="148"/>
      <c r="AT117" s="148"/>
      <c r="AU117" s="148"/>
      <c r="AV117" s="148"/>
      <c r="AW117" s="148"/>
      <c r="AX117" s="148"/>
      <c r="AY117" s="148"/>
      <c r="AZ117" s="148"/>
      <c r="BA117" s="148"/>
      <c r="BB117" s="148"/>
      <c r="BC117" s="148"/>
      <c r="BD117" s="148"/>
      <c r="BE117" s="148"/>
      <c r="BF117" s="148"/>
      <c r="BG117" s="148"/>
      <c r="BH117" s="148"/>
      <c r="BI117" s="148"/>
      <c r="BJ117" s="148"/>
      <c r="BK117" s="148"/>
      <c r="BL117" s="148"/>
      <c r="BM117" s="148"/>
      <c r="BN117" s="148"/>
      <c r="BO117" s="148"/>
      <c r="BP117" s="148"/>
      <c r="BQ117" s="148"/>
      <c r="BR117" s="148"/>
      <c r="BS117" s="148"/>
      <c r="BT117" s="148"/>
      <c r="BU117" s="148"/>
      <c r="BV117" s="148"/>
      <c r="BW117" s="148"/>
      <c r="BX117" s="148"/>
      <c r="BY117" s="148"/>
      <c r="BZ117" s="148"/>
      <c r="CA117" s="148"/>
      <c r="CB117" s="148"/>
      <c r="CC117" s="148"/>
      <c r="CD117" s="148"/>
      <c r="CE117" s="148"/>
      <c r="CF117" s="148"/>
      <c r="CG117" s="148"/>
      <c r="CH117" s="148"/>
      <c r="CI117" s="148"/>
      <c r="CJ117" s="148"/>
      <c r="CK117" s="148"/>
      <c r="CL117" s="148"/>
      <c r="CM117" s="148"/>
      <c r="CN117" s="148"/>
      <c r="CO117" s="148"/>
      <c r="CP117" s="148"/>
      <c r="CQ117" s="148"/>
      <c r="CR117" s="148"/>
      <c r="CS117" s="148"/>
      <c r="CT117" s="148"/>
      <c r="CU117" s="148"/>
      <c r="CV117" s="148"/>
      <c r="CW117" s="148"/>
      <c r="CX117" s="148"/>
      <c r="CY117" s="148"/>
      <c r="CZ117" s="148"/>
      <c r="DA117" s="148"/>
      <c r="DB117" s="148"/>
      <c r="DC117" s="148"/>
      <c r="DD117" s="148"/>
      <c r="DE117" s="148"/>
      <c r="DF117" s="148"/>
      <c r="DG117" s="148"/>
      <c r="DH117" s="148"/>
      <c r="DI117" s="148"/>
      <c r="DJ117" s="148"/>
      <c r="DK117" s="148"/>
      <c r="DL117" s="148"/>
      <c r="DM117" s="148"/>
      <c r="DN117" s="148"/>
      <c r="DO117" s="148"/>
      <c r="DP117" s="148"/>
      <c r="DQ117" s="148"/>
      <c r="DR117" s="148"/>
      <c r="DS117" s="148"/>
      <c r="DT117" s="148"/>
      <c r="DU117" s="148"/>
      <c r="DV117" s="148"/>
      <c r="DW117" s="148"/>
      <c r="DX117" s="148"/>
      <c r="DY117" s="148"/>
      <c r="DZ117" s="148"/>
      <c r="EA117" s="148"/>
      <c r="EB117" s="148"/>
      <c r="EC117" s="148"/>
      <c r="ED117" s="148"/>
      <c r="EE117" s="148"/>
      <c r="EF117" s="148"/>
      <c r="EG117" s="148"/>
      <c r="EH117" s="148"/>
      <c r="EI117" s="148"/>
      <c r="EJ117" s="148"/>
      <c r="EK117" s="148"/>
      <c r="EL117" s="148"/>
      <c r="EM117" s="148"/>
      <c r="EN117" s="148"/>
      <c r="EO117" s="148"/>
      <c r="EP117" s="148"/>
      <c r="EQ117" s="148"/>
      <c r="ER117" s="148"/>
      <c r="ES117" s="148"/>
      <c r="ET117" s="148"/>
      <c r="EU117" s="148"/>
      <c r="EV117" s="148"/>
      <c r="EW117" s="148"/>
      <c r="EX117" s="148"/>
      <c r="EY117" s="148"/>
      <c r="EZ117" s="148"/>
      <c r="FA117" s="148"/>
      <c r="FB117" s="148"/>
      <c r="FC117" s="148"/>
      <c r="FD117" s="148"/>
      <c r="FE117" s="148"/>
      <c r="FF117" s="148"/>
      <c r="FG117" s="148"/>
      <c r="FH117" s="148"/>
      <c r="FI117" s="148"/>
      <c r="FJ117" s="148"/>
      <c r="FK117" s="148"/>
      <c r="FL117" s="148"/>
      <c r="FM117" s="148"/>
      <c r="FN117" s="148"/>
      <c r="FO117" s="148"/>
      <c r="FP117" s="148"/>
      <c r="FQ117" s="148"/>
      <c r="FR117" s="148"/>
      <c r="FS117" s="148"/>
      <c r="FT117" s="148"/>
      <c r="FU117" s="148"/>
      <c r="FV117" s="148"/>
      <c r="FW117" s="148"/>
      <c r="FX117" s="148"/>
      <c r="FY117" s="148"/>
      <c r="FZ117" s="148"/>
      <c r="GA117" s="148"/>
      <c r="GB117" s="148"/>
      <c r="GC117" s="148"/>
      <c r="GD117" s="148"/>
      <c r="GE117" s="148"/>
      <c r="GF117" s="148"/>
      <c r="GG117" s="148"/>
      <c r="GH117" s="148"/>
      <c r="GI117" s="148"/>
      <c r="GJ117" s="148"/>
      <c r="GK117" s="148"/>
      <c r="GL117" s="148"/>
      <c r="GM117" s="148"/>
      <c r="GN117" s="148"/>
      <c r="GO117" s="148"/>
      <c r="GP117" s="148"/>
      <c r="GQ117" s="148"/>
      <c r="GR117" s="148"/>
      <c r="GS117" s="148"/>
      <c r="GT117" s="148"/>
      <c r="GU117" s="148"/>
      <c r="GV117" s="148"/>
      <c r="GW117" s="148"/>
      <c r="GX117" s="148"/>
      <c r="GY117" s="148"/>
      <c r="GZ117" s="148"/>
      <c r="HA117" s="148"/>
      <c r="HB117" s="148"/>
      <c r="HC117" s="148"/>
      <c r="HD117" s="148"/>
      <c r="HE117" s="148"/>
      <c r="HF117" s="148"/>
      <c r="HG117" s="148"/>
      <c r="HH117" s="148"/>
      <c r="HI117" s="148"/>
      <c r="HJ117" s="148"/>
      <c r="HK117" s="148"/>
      <c r="HL117" s="148"/>
      <c r="HM117" s="148"/>
      <c r="HN117" s="148"/>
      <c r="HO117" s="148"/>
      <c r="HP117" s="148"/>
      <c r="HQ117" s="148"/>
      <c r="HR117" s="148"/>
      <c r="HS117" s="148"/>
      <c r="HT117" s="148"/>
      <c r="HU117" s="148"/>
      <c r="HV117" s="148"/>
      <c r="HW117" s="148"/>
      <c r="HX117" s="148"/>
      <c r="HY117" s="148"/>
      <c r="HZ117" s="148"/>
      <c r="IA117" s="148"/>
      <c r="IB117" s="148"/>
      <c r="IC117" s="148"/>
      <c r="ID117" s="148"/>
      <c r="IE117" s="148"/>
      <c r="IF117" s="148"/>
      <c r="IG117" s="148"/>
      <c r="IH117" s="148"/>
      <c r="II117" s="148"/>
      <c r="IJ117" s="148"/>
      <c r="IK117" s="148"/>
      <c r="IL117" s="148"/>
      <c r="IM117" s="148"/>
      <c r="IN117" s="148"/>
      <c r="IO117" s="148"/>
      <c r="IP117" s="148"/>
      <c r="IQ117" s="148"/>
      <c r="IR117" s="148"/>
      <c r="IS117" s="148"/>
      <c r="IT117" s="148"/>
      <c r="IU117" s="148"/>
      <c r="IV117" s="148"/>
      <c r="IW117" s="148"/>
      <c r="IX117" s="148"/>
      <c r="IY117" s="148"/>
      <c r="IZ117" s="148"/>
      <c r="JA117" s="148"/>
      <c r="JB117" s="148"/>
      <c r="JC117" s="148"/>
      <c r="JD117" s="148"/>
      <c r="JE117" s="148"/>
      <c r="JF117" s="148"/>
      <c r="JG117" s="148"/>
      <c r="JH117" s="148"/>
      <c r="JI117" s="148"/>
      <c r="JJ117" s="148"/>
      <c r="JK117" s="148"/>
      <c r="JL117" s="148"/>
      <c r="JM117" s="148"/>
      <c r="JN117" s="148"/>
      <c r="JO117" s="148"/>
      <c r="JP117" s="148"/>
      <c r="JQ117" s="148"/>
      <c r="JR117" s="148"/>
      <c r="JS117" s="148"/>
      <c r="JT117" s="148"/>
      <c r="JU117" s="148"/>
      <c r="JV117" s="148"/>
      <c r="JW117" s="148"/>
      <c r="JX117" s="148"/>
      <c r="JY117" s="148"/>
      <c r="JZ117" s="148"/>
      <c r="KA117" s="148"/>
      <c r="KB117" s="148"/>
      <c r="KC117" s="148"/>
      <c r="KD117" s="148"/>
      <c r="KE117" s="148"/>
      <c r="KF117" s="148"/>
      <c r="KG117" s="148"/>
      <c r="KH117" s="148"/>
      <c r="KI117" s="148"/>
      <c r="KJ117" s="148"/>
      <c r="KK117" s="148"/>
      <c r="KL117" s="148"/>
      <c r="KM117" s="148"/>
      <c r="KN117" s="148"/>
      <c r="KO117" s="148"/>
      <c r="KP117" s="148"/>
      <c r="KQ117" s="148"/>
      <c r="KR117" s="148"/>
      <c r="KS117" s="148"/>
      <c r="KT117" s="148"/>
      <c r="KU117" s="148"/>
      <c r="KV117" s="148"/>
      <c r="KW117" s="148"/>
      <c r="KX117" s="148"/>
      <c r="KY117" s="148"/>
      <c r="KZ117" s="148"/>
      <c r="LA117" s="148"/>
      <c r="LB117" s="148"/>
      <c r="LC117" s="148"/>
      <c r="LD117" s="148"/>
      <c r="LE117" s="148"/>
      <c r="LF117" s="148"/>
      <c r="LG117" s="148"/>
      <c r="LH117" s="148"/>
      <c r="LI117" s="148"/>
      <c r="LJ117" s="148"/>
      <c r="LK117" s="148"/>
      <c r="LL117" s="148"/>
      <c r="LM117" s="148"/>
      <c r="LN117" s="148"/>
      <c r="LO117" s="148"/>
      <c r="LP117" s="148"/>
      <c r="LQ117" s="148"/>
      <c r="LR117" s="148"/>
      <c r="LS117" s="148"/>
      <c r="LT117" s="148"/>
      <c r="LU117" s="148"/>
      <c r="LV117" s="148"/>
      <c r="LW117" s="148"/>
      <c r="LX117" s="148"/>
      <c r="LY117" s="148"/>
      <c r="LZ117" s="148"/>
      <c r="MA117" s="148"/>
      <c r="MB117" s="148"/>
      <c r="MC117" s="148"/>
      <c r="MD117" s="148"/>
      <c r="ME117" s="148"/>
      <c r="MF117" s="148"/>
      <c r="MG117" s="148"/>
      <c r="MH117" s="148"/>
      <c r="MI117" s="148"/>
      <c r="MJ117" s="148"/>
      <c r="MK117" s="148"/>
      <c r="ML117" s="148"/>
      <c r="MM117" s="148"/>
      <c r="MN117" s="148"/>
      <c r="MO117" s="148"/>
      <c r="MP117" s="148"/>
      <c r="MQ117" s="148"/>
      <c r="MR117" s="148"/>
      <c r="MS117" s="148"/>
      <c r="MT117" s="148"/>
      <c r="MU117" s="148"/>
      <c r="MV117" s="148"/>
      <c r="MW117" s="148"/>
      <c r="MX117" s="148"/>
      <c r="MY117" s="148"/>
      <c r="MZ117" s="148"/>
      <c r="NA117" s="148"/>
      <c r="NB117" s="148"/>
      <c r="NC117" s="148"/>
      <c r="ND117" s="148"/>
      <c r="NE117" s="148"/>
      <c r="NF117" s="148"/>
      <c r="NG117" s="148"/>
      <c r="NH117" s="148"/>
      <c r="NI117" s="148"/>
      <c r="NJ117" s="148"/>
      <c r="NK117" s="148"/>
      <c r="NL117" s="148"/>
      <c r="NM117" s="148"/>
      <c r="NN117" s="148"/>
      <c r="NO117" s="148"/>
      <c r="NP117" s="148"/>
      <c r="NQ117" s="148"/>
      <c r="NR117" s="148"/>
      <c r="NS117" s="148"/>
      <c r="NT117" s="148"/>
      <c r="NU117" s="148"/>
      <c r="NV117" s="148"/>
      <c r="NW117" s="148"/>
      <c r="NX117" s="148"/>
      <c r="NY117" s="148"/>
      <c r="NZ117" s="148"/>
      <c r="OA117" s="148"/>
      <c r="OB117" s="148"/>
      <c r="OC117" s="148"/>
      <c r="OD117" s="148"/>
      <c r="OE117" s="148"/>
      <c r="OF117" s="148"/>
      <c r="OG117" s="148"/>
      <c r="OH117" s="148"/>
      <c r="OI117" s="148"/>
      <c r="OJ117" s="148"/>
      <c r="OK117" s="148"/>
      <c r="OL117" s="148"/>
      <c r="OM117" s="148"/>
      <c r="ON117" s="148"/>
      <c r="OO117" s="148"/>
      <c r="OP117" s="148"/>
      <c r="OQ117" s="148"/>
      <c r="OR117" s="148"/>
      <c r="OS117" s="148"/>
      <c r="OT117" s="148"/>
      <c r="OU117" s="148"/>
      <c r="OV117" s="148"/>
      <c r="OW117" s="148"/>
      <c r="OX117" s="148"/>
      <c r="OY117" s="148"/>
      <c r="OZ117" s="148"/>
      <c r="PA117" s="148"/>
      <c r="PB117" s="148"/>
      <c r="PC117" s="148"/>
      <c r="PD117" s="148"/>
      <c r="PE117" s="148"/>
      <c r="PF117" s="148"/>
      <c r="PG117" s="148"/>
      <c r="PH117" s="148"/>
      <c r="PI117" s="148"/>
      <c r="PJ117" s="148"/>
      <c r="PK117" s="148"/>
      <c r="PL117" s="148"/>
      <c r="PM117" s="148"/>
      <c r="PN117" s="148"/>
      <c r="PO117" s="148"/>
      <c r="PP117" s="148"/>
      <c r="PQ117" s="148"/>
      <c r="PR117" s="148"/>
      <c r="PS117" s="148"/>
      <c r="PT117" s="148"/>
      <c r="PU117" s="148"/>
      <c r="PV117" s="148"/>
      <c r="PW117" s="148"/>
      <c r="PX117" s="148"/>
      <c r="PY117" s="148"/>
      <c r="PZ117" s="148"/>
      <c r="QA117" s="148"/>
      <c r="QB117" s="148"/>
      <c r="QC117" s="148"/>
      <c r="QD117" s="148"/>
      <c r="QE117" s="148"/>
      <c r="QF117" s="148"/>
      <c r="QG117" s="148"/>
      <c r="QH117" s="148"/>
      <c r="QI117" s="148"/>
      <c r="QJ117" s="148"/>
      <c r="QK117" s="148"/>
      <c r="QL117" s="148"/>
      <c r="QM117" s="148"/>
      <c r="QN117" s="148"/>
      <c r="QO117" s="148"/>
      <c r="QP117" s="148"/>
      <c r="QQ117" s="148"/>
      <c r="QR117" s="148"/>
      <c r="QS117" s="148"/>
      <c r="QT117" s="148"/>
      <c r="QU117" s="148"/>
      <c r="QV117" s="148"/>
      <c r="QW117" s="148"/>
      <c r="QX117" s="148"/>
      <c r="QY117" s="148"/>
      <c r="QZ117" s="148"/>
      <c r="RA117" s="148"/>
      <c r="RB117" s="148"/>
      <c r="RC117" s="148"/>
      <c r="RD117" s="148"/>
      <c r="RE117" s="148"/>
      <c r="RF117" s="148"/>
      <c r="RG117" s="148"/>
      <c r="RH117" s="148"/>
      <c r="RI117" s="148"/>
      <c r="RJ117" s="148"/>
      <c r="RK117" s="148"/>
      <c r="RL117" s="148"/>
      <c r="RM117" s="148"/>
      <c r="RN117" s="148"/>
      <c r="RO117" s="148"/>
      <c r="RP117" s="148"/>
      <c r="RQ117" s="148"/>
      <c r="RR117" s="148"/>
      <c r="RS117" s="148"/>
      <c r="RT117" s="148"/>
      <c r="RU117" s="148"/>
      <c r="RV117" s="148"/>
      <c r="RW117" s="148"/>
      <c r="RX117" s="148"/>
      <c r="RY117" s="148"/>
      <c r="RZ117" s="148"/>
      <c r="SA117" s="148"/>
      <c r="SB117" s="148"/>
      <c r="SC117" s="148"/>
      <c r="SD117" s="148"/>
      <c r="SE117" s="148"/>
      <c r="SF117" s="148"/>
      <c r="SG117" s="148"/>
      <c r="SH117" s="148"/>
      <c r="SI117" s="148"/>
      <c r="SJ117" s="148"/>
      <c r="SK117" s="148"/>
      <c r="SL117" s="148"/>
      <c r="SM117" s="148"/>
      <c r="SN117" s="148"/>
      <c r="SO117" s="148"/>
      <c r="SP117" s="148"/>
      <c r="SQ117" s="148"/>
      <c r="SR117" s="148"/>
      <c r="SS117" s="148"/>
      <c r="ST117" s="148"/>
      <c r="SU117" s="148"/>
      <c r="SV117" s="148"/>
      <c r="SW117" s="148"/>
      <c r="SX117" s="148"/>
      <c r="SY117" s="148"/>
      <c r="SZ117" s="148"/>
      <c r="TA117" s="148"/>
      <c r="TB117" s="148"/>
      <c r="TC117" s="148"/>
      <c r="TD117" s="148"/>
      <c r="TE117" s="148"/>
      <c r="TF117" s="148"/>
      <c r="TG117" s="148"/>
      <c r="TH117" s="148"/>
      <c r="TI117" s="148"/>
      <c r="TJ117" s="148"/>
      <c r="TK117" s="148"/>
      <c r="TL117" s="148"/>
      <c r="TM117" s="148"/>
      <c r="TN117" s="148"/>
      <c r="TO117" s="148"/>
      <c r="TP117" s="148"/>
      <c r="TQ117" s="148"/>
      <c r="TR117" s="148"/>
      <c r="TS117" s="148"/>
      <c r="TT117" s="148"/>
      <c r="TU117" s="148"/>
      <c r="TV117" s="148"/>
      <c r="TW117" s="148"/>
      <c r="TX117" s="148"/>
      <c r="TY117" s="148"/>
      <c r="TZ117" s="148"/>
      <c r="UA117" s="148"/>
      <c r="UB117" s="148"/>
      <c r="UC117" s="148"/>
      <c r="UD117" s="148"/>
      <c r="UE117" s="148"/>
      <c r="UF117" s="148"/>
      <c r="UG117" s="148"/>
      <c r="UH117" s="148"/>
      <c r="UI117" s="148"/>
      <c r="UJ117" s="148"/>
      <c r="UK117" s="148"/>
      <c r="UL117" s="148"/>
      <c r="UM117" s="148"/>
      <c r="UN117" s="148"/>
      <c r="UO117" s="148"/>
      <c r="UP117" s="148"/>
      <c r="UQ117" s="148"/>
      <c r="UR117" s="148"/>
      <c r="US117" s="148"/>
      <c r="UT117" s="148"/>
      <c r="UU117" s="148"/>
      <c r="UV117" s="148"/>
      <c r="UW117" s="148"/>
      <c r="UX117" s="148"/>
      <c r="UY117" s="148"/>
      <c r="UZ117" s="148"/>
      <c r="VA117" s="148"/>
      <c r="VB117" s="148"/>
      <c r="VC117" s="148"/>
      <c r="VD117" s="148"/>
      <c r="VE117" s="148"/>
      <c r="VF117" s="148"/>
      <c r="VG117" s="148"/>
      <c r="VH117" s="148"/>
      <c r="VI117" s="148"/>
      <c r="VJ117" s="148"/>
      <c r="VK117" s="148"/>
      <c r="VL117" s="148"/>
      <c r="VM117" s="148"/>
      <c r="VN117" s="148"/>
      <c r="VO117" s="148"/>
      <c r="VP117" s="148"/>
      <c r="VQ117" s="148"/>
      <c r="VR117" s="148"/>
      <c r="VS117" s="148"/>
      <c r="VT117" s="148"/>
      <c r="VU117" s="148"/>
      <c r="VV117" s="148"/>
      <c r="VW117" s="148"/>
      <c r="VX117" s="148"/>
      <c r="VY117" s="148"/>
      <c r="VZ117" s="148"/>
      <c r="WA117" s="148"/>
      <c r="WB117" s="148"/>
      <c r="WC117" s="148"/>
      <c r="WD117" s="148"/>
      <c r="WE117" s="148"/>
      <c r="WF117" s="148"/>
      <c r="WG117" s="148"/>
      <c r="WH117" s="148"/>
      <c r="WI117" s="148"/>
      <c r="WJ117" s="148"/>
      <c r="WK117" s="148"/>
      <c r="WL117" s="148"/>
      <c r="WM117" s="148"/>
      <c r="WN117" s="148"/>
      <c r="WO117" s="148"/>
      <c r="WP117" s="148"/>
      <c r="WQ117" s="148"/>
      <c r="WR117" s="148"/>
      <c r="WS117" s="148"/>
      <c r="WT117" s="148"/>
      <c r="WU117" s="148"/>
      <c r="WV117" s="148"/>
      <c r="WW117" s="148"/>
      <c r="WX117" s="148"/>
      <c r="WY117" s="148"/>
      <c r="WZ117" s="148"/>
      <c r="XA117" s="148"/>
      <c r="XB117" s="148"/>
      <c r="XC117" s="148"/>
      <c r="XD117" s="148"/>
      <c r="XE117" s="148"/>
      <c r="XF117" s="148"/>
      <c r="XG117" s="148"/>
      <c r="XH117" s="148"/>
      <c r="XI117" s="148"/>
      <c r="XJ117" s="148"/>
      <c r="XK117" s="148"/>
      <c r="XL117" s="148"/>
      <c r="XM117" s="148"/>
      <c r="XN117" s="148"/>
      <c r="XO117" s="148"/>
      <c r="XP117" s="148"/>
      <c r="XQ117" s="148"/>
      <c r="XR117" s="148"/>
      <c r="XS117" s="148"/>
      <c r="XT117" s="148"/>
      <c r="XU117" s="148"/>
      <c r="XV117" s="148"/>
      <c r="XW117" s="148"/>
      <c r="XX117" s="148"/>
      <c r="XY117" s="148"/>
      <c r="XZ117" s="148"/>
      <c r="YA117" s="148"/>
      <c r="YB117" s="148"/>
      <c r="YC117" s="148"/>
      <c r="YD117" s="148"/>
      <c r="YE117" s="148"/>
      <c r="YF117" s="148"/>
      <c r="YG117" s="148"/>
      <c r="YH117" s="148"/>
      <c r="YI117" s="148"/>
    </row>
  </sheetData>
  <mergeCells count="29323">
    <mergeCell ref="X1:Y1"/>
    <mergeCell ref="Z1:AA1"/>
    <mergeCell ref="AB1:AC1"/>
    <mergeCell ref="AD1:AE1"/>
    <mergeCell ref="AF1:AG1"/>
    <mergeCell ref="N1:O1"/>
    <mergeCell ref="P1:Q1"/>
    <mergeCell ref="R1:S1"/>
    <mergeCell ref="T1:U1"/>
    <mergeCell ref="V1:W1"/>
    <mergeCell ref="J1:K1"/>
    <mergeCell ref="L1:M1"/>
    <mergeCell ref="A1:A4"/>
    <mergeCell ref="B1:B4"/>
    <mergeCell ref="C1:C4"/>
    <mergeCell ref="E1:E4"/>
    <mergeCell ref="D3:D4"/>
    <mergeCell ref="CP1:CQ1"/>
    <mergeCell ref="CR1:CS1"/>
    <mergeCell ref="CT1:CU1"/>
    <mergeCell ref="CV1:CW1"/>
    <mergeCell ref="CX1:CY1"/>
    <mergeCell ref="CF1:CG1"/>
    <mergeCell ref="CH1:CI1"/>
    <mergeCell ref="CJ1:CK1"/>
    <mergeCell ref="CL1:CM1"/>
    <mergeCell ref="CN1:CO1"/>
    <mergeCell ref="BV1:BW1"/>
    <mergeCell ref="BX1:BY1"/>
    <mergeCell ref="BZ1:CA1"/>
    <mergeCell ref="CB1:CC1"/>
    <mergeCell ref="CD1:CE1"/>
    <mergeCell ref="BL1:BM1"/>
    <mergeCell ref="BN1:BO1"/>
    <mergeCell ref="BP1:BQ1"/>
    <mergeCell ref="BR1:BS1"/>
    <mergeCell ref="BT1:BU1"/>
    <mergeCell ref="BB1:BC1"/>
    <mergeCell ref="BD1:BE1"/>
    <mergeCell ref="BF1:BG1"/>
    <mergeCell ref="BH1:BI1"/>
    <mergeCell ref="BJ1:BK1"/>
    <mergeCell ref="AR1:AS1"/>
    <mergeCell ref="AT1:AU1"/>
    <mergeCell ref="AV1:AW1"/>
    <mergeCell ref="AX1:AY1"/>
    <mergeCell ref="AZ1:BA1"/>
    <mergeCell ref="AH1:AI1"/>
    <mergeCell ref="AJ1:AK1"/>
    <mergeCell ref="AL1:AM1"/>
    <mergeCell ref="AN1:AO1"/>
    <mergeCell ref="AP1:AQ1"/>
    <mergeCell ref="BL2:BM2"/>
    <mergeCell ref="BN2:BO2"/>
    <mergeCell ref="BP2:BQ2"/>
    <mergeCell ref="BR2:BS2"/>
    <mergeCell ref="BT2:BU2"/>
    <mergeCell ref="BB2:BC2"/>
    <mergeCell ref="BD2:BE2"/>
    <mergeCell ref="BF2:BG2"/>
    <mergeCell ref="BH2:BI2"/>
    <mergeCell ref="BJ2:BK2"/>
    <mergeCell ref="AR2:AS2"/>
    <mergeCell ref="AT2:AU2"/>
    <mergeCell ref="FH1:FI1"/>
    <mergeCell ref="FJ1:FK1"/>
    <mergeCell ref="FL1:FM1"/>
    <mergeCell ref="FN1:FO1"/>
    <mergeCell ref="FP1:FQ1"/>
    <mergeCell ref="EX1:EY1"/>
    <mergeCell ref="EZ1:FA1"/>
    <mergeCell ref="FB1:FC1"/>
    <mergeCell ref="FD1:FE1"/>
    <mergeCell ref="FF1:FG1"/>
    <mergeCell ref="EN1:EO1"/>
    <mergeCell ref="EP1:EQ1"/>
    <mergeCell ref="ER1:ES1"/>
    <mergeCell ref="ET1:EU1"/>
    <mergeCell ref="EV1:EW1"/>
    <mergeCell ref="ED1:EE1"/>
    <mergeCell ref="EF1:EG1"/>
    <mergeCell ref="EH1:EI1"/>
    <mergeCell ref="EJ1:EK1"/>
    <mergeCell ref="EL1:EM1"/>
    <mergeCell ref="DT1:DU1"/>
    <mergeCell ref="DV1:DW1"/>
    <mergeCell ref="DX1:DY1"/>
    <mergeCell ref="DZ1:EA1"/>
    <mergeCell ref="EB1:EC1"/>
    <mergeCell ref="DJ1:DK1"/>
    <mergeCell ref="DL1:DM1"/>
    <mergeCell ref="DN1:DO1"/>
    <mergeCell ref="DP1:DQ1"/>
    <mergeCell ref="DR1:DS1"/>
    <mergeCell ref="CZ1:DA1"/>
    <mergeCell ref="DB1:DC1"/>
    <mergeCell ref="DD1:DE1"/>
    <mergeCell ref="DF1:DG1"/>
    <mergeCell ref="DH1:DI1"/>
    <mergeCell ref="DJ2:DK2"/>
    <mergeCell ref="DL2:DM2"/>
    <mergeCell ref="DN2:DO2"/>
    <mergeCell ref="DP2:DQ2"/>
    <mergeCell ref="DR2:DS2"/>
    <mergeCell ref="CZ2:DA2"/>
    <mergeCell ref="DB2:DC2"/>
    <mergeCell ref="DD2:DE2"/>
    <mergeCell ref="DF2:DG2"/>
    <mergeCell ref="DH2:DI2"/>
    <mergeCell ref="CP2:CQ2"/>
    <mergeCell ref="CR2:CS2"/>
    <mergeCell ref="CT2:CU2"/>
    <mergeCell ref="CV2:CW2"/>
    <mergeCell ref="CX2:CY2"/>
    <mergeCell ref="CF2:CG2"/>
    <mergeCell ref="CH2:CI2"/>
    <mergeCell ref="CJ2:CK2"/>
    <mergeCell ref="CL2:CM2"/>
    <mergeCell ref="CN2:CO2"/>
    <mergeCell ref="BV2:BW2"/>
    <mergeCell ref="BX2:BY2"/>
    <mergeCell ref="BZ2:CA2"/>
    <mergeCell ref="CB2:CC2"/>
    <mergeCell ref="CD2:CE2"/>
    <mergeCell ref="HZ1:IA1"/>
    <mergeCell ref="IB1:IC1"/>
    <mergeCell ref="ID1:IE1"/>
    <mergeCell ref="IF1:IG1"/>
    <mergeCell ref="IH1:II1"/>
    <mergeCell ref="HP1:HQ1"/>
    <mergeCell ref="HR1:HS1"/>
    <mergeCell ref="HT1:HU1"/>
    <mergeCell ref="HV1:HW1"/>
    <mergeCell ref="HX1:HY1"/>
    <mergeCell ref="HF1:HG1"/>
    <mergeCell ref="HH1:HI1"/>
    <mergeCell ref="HJ1:HK1"/>
    <mergeCell ref="HL1:HM1"/>
    <mergeCell ref="HN1:HO1"/>
    <mergeCell ref="GV1:GW1"/>
    <mergeCell ref="GX1:GY1"/>
    <mergeCell ref="GZ1:HA1"/>
    <mergeCell ref="HB1:HC1"/>
    <mergeCell ref="HD1:HE1"/>
    <mergeCell ref="GL1:GM1"/>
    <mergeCell ref="GN1:GO1"/>
    <mergeCell ref="GP1:GQ1"/>
    <mergeCell ref="GR1:GS1"/>
    <mergeCell ref="GT1:GU1"/>
    <mergeCell ref="GB1:GC1"/>
    <mergeCell ref="GD1:GE1"/>
    <mergeCell ref="GF1:GG1"/>
    <mergeCell ref="GH1:GI1"/>
    <mergeCell ref="GJ1:GK1"/>
    <mergeCell ref="FR1:FS1"/>
    <mergeCell ref="FT1:FU1"/>
    <mergeCell ref="FV1:FW1"/>
    <mergeCell ref="FX1:FY1"/>
    <mergeCell ref="FZ1:GA1"/>
    <mergeCell ref="GZ2:HA2"/>
    <mergeCell ref="HB2:HC2"/>
    <mergeCell ref="HD2:HE2"/>
    <mergeCell ref="GL2:GM2"/>
    <mergeCell ref="KR1:KS1"/>
    <mergeCell ref="KT1:KU1"/>
    <mergeCell ref="KV1:KW1"/>
    <mergeCell ref="KX1:KY1"/>
    <mergeCell ref="KZ1:LA1"/>
    <mergeCell ref="KH1:KI1"/>
    <mergeCell ref="KJ1:KK1"/>
    <mergeCell ref="KL1:KM1"/>
    <mergeCell ref="KN1:KO1"/>
    <mergeCell ref="KP1:KQ1"/>
    <mergeCell ref="JX1:JY1"/>
    <mergeCell ref="JZ1:KA1"/>
    <mergeCell ref="KB1:KC1"/>
    <mergeCell ref="KD1:KE1"/>
    <mergeCell ref="KF1:KG1"/>
    <mergeCell ref="JN1:JO1"/>
    <mergeCell ref="JP1:JQ1"/>
    <mergeCell ref="JR1:JS1"/>
    <mergeCell ref="JT1:JU1"/>
    <mergeCell ref="JV1:JW1"/>
    <mergeCell ref="JD1:JE1"/>
    <mergeCell ref="JF1:JG1"/>
    <mergeCell ref="JH1:JI1"/>
    <mergeCell ref="JJ1:JK1"/>
    <mergeCell ref="JL1:JM1"/>
    <mergeCell ref="IT1:IU1"/>
    <mergeCell ref="IV1:IW1"/>
    <mergeCell ref="IX1:IY1"/>
    <mergeCell ref="IZ1:JA1"/>
    <mergeCell ref="JB1:JC1"/>
    <mergeCell ref="IJ1:IK1"/>
    <mergeCell ref="IL1:IM1"/>
    <mergeCell ref="IN1:IO1"/>
    <mergeCell ref="IP1:IQ1"/>
    <mergeCell ref="IR1:IS1"/>
    <mergeCell ref="NJ1:NK1"/>
    <mergeCell ref="NL1:NM1"/>
    <mergeCell ref="NN1:NO1"/>
    <mergeCell ref="NP1:NQ1"/>
    <mergeCell ref="NR1:NS1"/>
    <mergeCell ref="MZ1:NA1"/>
    <mergeCell ref="NB1:NC1"/>
    <mergeCell ref="ND1:NE1"/>
    <mergeCell ref="NF1:NG1"/>
    <mergeCell ref="NH1:NI1"/>
    <mergeCell ref="MP1:MQ1"/>
    <mergeCell ref="MR1:MS1"/>
    <mergeCell ref="MT1:MU1"/>
    <mergeCell ref="MV1:MW1"/>
    <mergeCell ref="MX1:MY1"/>
    <mergeCell ref="MF1:MG1"/>
    <mergeCell ref="MH1:MI1"/>
    <mergeCell ref="MJ1:MK1"/>
    <mergeCell ref="ML1:MM1"/>
    <mergeCell ref="MN1:MO1"/>
    <mergeCell ref="LV1:LW1"/>
    <mergeCell ref="LX1:LY1"/>
    <mergeCell ref="LZ1:MA1"/>
    <mergeCell ref="MB1:MC1"/>
    <mergeCell ref="MD1:ME1"/>
    <mergeCell ref="LL1:LM1"/>
    <mergeCell ref="LN1:LO1"/>
    <mergeCell ref="LP1:LQ1"/>
    <mergeCell ref="LR1:LS1"/>
    <mergeCell ref="LT1:LU1"/>
    <mergeCell ref="LB1:LC1"/>
    <mergeCell ref="LD1:LE1"/>
    <mergeCell ref="LF1:LG1"/>
    <mergeCell ref="LH1:LI1"/>
    <mergeCell ref="LJ1:LK1"/>
    <mergeCell ref="QB1:QC1"/>
    <mergeCell ref="QD1:QE1"/>
    <mergeCell ref="QF1:QG1"/>
    <mergeCell ref="QH1:QI1"/>
    <mergeCell ref="QJ1:QK1"/>
    <mergeCell ref="PR1:PS1"/>
    <mergeCell ref="PT1:PU1"/>
    <mergeCell ref="PV1:PW1"/>
    <mergeCell ref="PX1:PY1"/>
    <mergeCell ref="PZ1:QA1"/>
    <mergeCell ref="PH1:PI1"/>
    <mergeCell ref="PJ1:PK1"/>
    <mergeCell ref="PL1:PM1"/>
    <mergeCell ref="PN1:PO1"/>
    <mergeCell ref="PP1:PQ1"/>
    <mergeCell ref="OX1:OY1"/>
    <mergeCell ref="OZ1:PA1"/>
    <mergeCell ref="PB1:PC1"/>
    <mergeCell ref="PD1:PE1"/>
    <mergeCell ref="PF1:PG1"/>
    <mergeCell ref="ON1:OO1"/>
    <mergeCell ref="OP1:OQ1"/>
    <mergeCell ref="OR1:OS1"/>
    <mergeCell ref="OT1:OU1"/>
    <mergeCell ref="OV1:OW1"/>
    <mergeCell ref="OD1:OE1"/>
    <mergeCell ref="OF1:OG1"/>
    <mergeCell ref="OH1:OI1"/>
    <mergeCell ref="OJ1:OK1"/>
    <mergeCell ref="OL1:OM1"/>
    <mergeCell ref="NT1:NU1"/>
    <mergeCell ref="NV1:NW1"/>
    <mergeCell ref="NX1:NY1"/>
    <mergeCell ref="NZ1:OA1"/>
    <mergeCell ref="OB1:OC1"/>
    <mergeCell ref="ST1:SU1"/>
    <mergeCell ref="SV1:SW1"/>
    <mergeCell ref="SX1:SY1"/>
    <mergeCell ref="SZ1:TA1"/>
    <mergeCell ref="TB1:TC1"/>
    <mergeCell ref="SJ1:SK1"/>
    <mergeCell ref="SL1:SM1"/>
    <mergeCell ref="SN1:SO1"/>
    <mergeCell ref="SP1:SQ1"/>
    <mergeCell ref="SR1:SS1"/>
    <mergeCell ref="RZ1:SA1"/>
    <mergeCell ref="SB1:SC1"/>
    <mergeCell ref="SD1:SE1"/>
    <mergeCell ref="SF1:SG1"/>
    <mergeCell ref="SH1:SI1"/>
    <mergeCell ref="RP1:RQ1"/>
    <mergeCell ref="RR1:RS1"/>
    <mergeCell ref="RT1:RU1"/>
    <mergeCell ref="RV1:RW1"/>
    <mergeCell ref="RX1:RY1"/>
    <mergeCell ref="RF1:RG1"/>
    <mergeCell ref="RH1:RI1"/>
    <mergeCell ref="RJ1:RK1"/>
    <mergeCell ref="RL1:RM1"/>
    <mergeCell ref="RN1:RO1"/>
    <mergeCell ref="QV1:QW1"/>
    <mergeCell ref="QX1:QY1"/>
    <mergeCell ref="QZ1:RA1"/>
    <mergeCell ref="RB1:RC1"/>
    <mergeCell ref="RD1:RE1"/>
    <mergeCell ref="QL1:QM1"/>
    <mergeCell ref="QN1:QO1"/>
    <mergeCell ref="QP1:QQ1"/>
    <mergeCell ref="QR1:QS1"/>
    <mergeCell ref="QT1:QU1"/>
    <mergeCell ref="WD1:WE1"/>
    <mergeCell ref="VL1:VM1"/>
    <mergeCell ref="VN1:VO1"/>
    <mergeCell ref="VP1:VQ1"/>
    <mergeCell ref="VR1:VS1"/>
    <mergeCell ref="VT1:VU1"/>
    <mergeCell ref="VB1:VC1"/>
    <mergeCell ref="VD1:VE1"/>
    <mergeCell ref="VF1:VG1"/>
    <mergeCell ref="VH1:VI1"/>
    <mergeCell ref="VJ1:VK1"/>
    <mergeCell ref="UR1:US1"/>
    <mergeCell ref="UT1:UU1"/>
    <mergeCell ref="UV1:UW1"/>
    <mergeCell ref="UX1:UY1"/>
    <mergeCell ref="UZ1:VA1"/>
    <mergeCell ref="UH1:UI1"/>
    <mergeCell ref="UJ1:UK1"/>
    <mergeCell ref="UL1:UM1"/>
    <mergeCell ref="UN1:UO1"/>
    <mergeCell ref="UP1:UQ1"/>
    <mergeCell ref="TX1:TY1"/>
    <mergeCell ref="TZ1:UA1"/>
    <mergeCell ref="UB1:UC1"/>
    <mergeCell ref="UD1:UE1"/>
    <mergeCell ref="UF1:UG1"/>
    <mergeCell ref="TN1:TO1"/>
    <mergeCell ref="TP1:TQ1"/>
    <mergeCell ref="TR1:TS1"/>
    <mergeCell ref="TT1:TU1"/>
    <mergeCell ref="TV1:TW1"/>
    <mergeCell ref="TD1:TE1"/>
    <mergeCell ref="TF1:TG1"/>
    <mergeCell ref="TH1:TI1"/>
    <mergeCell ref="TJ1:TK1"/>
    <mergeCell ref="TL1:TM1"/>
    <mergeCell ref="AV2:AW2"/>
    <mergeCell ref="AX2:AY2"/>
    <mergeCell ref="AZ2:BA2"/>
    <mergeCell ref="AH2:AI2"/>
    <mergeCell ref="AJ2:AK2"/>
    <mergeCell ref="AL2:AM2"/>
    <mergeCell ref="AN2:AO2"/>
    <mergeCell ref="AP2:AQ2"/>
    <mergeCell ref="YD1:YE1"/>
    <mergeCell ref="YF1:YG1"/>
    <mergeCell ref="YH1:YI1"/>
    <mergeCell ref="J2:K2"/>
    <mergeCell ref="L2:M2"/>
    <mergeCell ref="N2:O2"/>
    <mergeCell ref="P2:Q2"/>
    <mergeCell ref="R2:S2"/>
    <mergeCell ref="T2:U2"/>
    <mergeCell ref="V2:W2"/>
    <mergeCell ref="X2:Y2"/>
    <mergeCell ref="Z2:AA2"/>
    <mergeCell ref="AB2:AC2"/>
    <mergeCell ref="AD2:AE2"/>
    <mergeCell ref="AF2:AG2"/>
    <mergeCell ref="XT1:XU1"/>
    <mergeCell ref="XV1:XW1"/>
    <mergeCell ref="XX1:XY1"/>
    <mergeCell ref="XZ1:YA1"/>
    <mergeCell ref="YB1:YC1"/>
    <mergeCell ref="XJ1:XK1"/>
    <mergeCell ref="XL1:XM1"/>
    <mergeCell ref="XN1:XO1"/>
    <mergeCell ref="XP1:XQ1"/>
    <mergeCell ref="XR1:XS1"/>
    <mergeCell ref="WZ1:XA1"/>
    <mergeCell ref="XB1:XC1"/>
    <mergeCell ref="XD1:XE1"/>
    <mergeCell ref="XF1:XG1"/>
    <mergeCell ref="XH1:XI1"/>
    <mergeCell ref="WP1:WQ1"/>
    <mergeCell ref="WR1:WS1"/>
    <mergeCell ref="WT1:WU1"/>
    <mergeCell ref="WV1:WW1"/>
    <mergeCell ref="WX1:WY1"/>
    <mergeCell ref="WF1:WG1"/>
    <mergeCell ref="WH1:WI1"/>
    <mergeCell ref="WJ1:WK1"/>
    <mergeCell ref="WL1:WM1"/>
    <mergeCell ref="WN1:WO1"/>
    <mergeCell ref="VV1:VW1"/>
    <mergeCell ref="VX1:VY1"/>
    <mergeCell ref="VZ1:WA1"/>
    <mergeCell ref="ED2:EE2"/>
    <mergeCell ref="EF2:EG2"/>
    <mergeCell ref="EH2:EI2"/>
    <mergeCell ref="EJ2:EK2"/>
    <mergeCell ref="EL2:EM2"/>
    <mergeCell ref="DT2:DU2"/>
    <mergeCell ref="DV2:DW2"/>
    <mergeCell ref="DX2:DY2"/>
    <mergeCell ref="DZ2:EA2"/>
    <mergeCell ref="EB2:EC2"/>
    <mergeCell ref="WB1:WC1"/>
    <mergeCell ref="GV2:GW2"/>
    <mergeCell ref="GX2:GY2"/>
    <mergeCell ref="GN2:GO2"/>
    <mergeCell ref="GP2:GQ2"/>
    <mergeCell ref="GR2:GS2"/>
    <mergeCell ref="GT2:GU2"/>
    <mergeCell ref="GB2:GC2"/>
    <mergeCell ref="GD2:GE2"/>
    <mergeCell ref="GF2:GG2"/>
    <mergeCell ref="GH2:GI2"/>
    <mergeCell ref="GJ2:GK2"/>
    <mergeCell ref="FR2:FS2"/>
    <mergeCell ref="FT2:FU2"/>
    <mergeCell ref="FV2:FW2"/>
    <mergeCell ref="FX2:FY2"/>
    <mergeCell ref="FZ2:GA2"/>
    <mergeCell ref="FH2:FI2"/>
    <mergeCell ref="FJ2:FK2"/>
    <mergeCell ref="FL2:FM2"/>
    <mergeCell ref="FN2:FO2"/>
    <mergeCell ref="FP2:FQ2"/>
    <mergeCell ref="EX2:EY2"/>
    <mergeCell ref="EZ2:FA2"/>
    <mergeCell ref="FB2:FC2"/>
    <mergeCell ref="FD2:FE2"/>
    <mergeCell ref="FF2:FG2"/>
    <mergeCell ref="EN2:EO2"/>
    <mergeCell ref="EP2:EQ2"/>
    <mergeCell ref="ER2:ES2"/>
    <mergeCell ref="ET2:EU2"/>
    <mergeCell ref="EV2:EW2"/>
    <mergeCell ref="JN2:JO2"/>
    <mergeCell ref="JP2:JQ2"/>
    <mergeCell ref="JR2:JS2"/>
    <mergeCell ref="JT2:JU2"/>
    <mergeCell ref="JV2:JW2"/>
    <mergeCell ref="JD2:JE2"/>
    <mergeCell ref="JF2:JG2"/>
    <mergeCell ref="JH2:JI2"/>
    <mergeCell ref="JJ2:JK2"/>
    <mergeCell ref="JL2:JM2"/>
    <mergeCell ref="IT2:IU2"/>
    <mergeCell ref="IV2:IW2"/>
    <mergeCell ref="IX2:IY2"/>
    <mergeCell ref="IZ2:JA2"/>
    <mergeCell ref="JB2:JC2"/>
    <mergeCell ref="IJ2:IK2"/>
    <mergeCell ref="IL2:IM2"/>
    <mergeCell ref="IN2:IO2"/>
    <mergeCell ref="IP2:IQ2"/>
    <mergeCell ref="IR2:IS2"/>
    <mergeCell ref="HZ2:IA2"/>
    <mergeCell ref="IB2:IC2"/>
    <mergeCell ref="ID2:IE2"/>
    <mergeCell ref="IF2:IG2"/>
    <mergeCell ref="IH2:II2"/>
    <mergeCell ref="HP2:HQ2"/>
    <mergeCell ref="HR2:HS2"/>
    <mergeCell ref="HT2:HU2"/>
    <mergeCell ref="HV2:HW2"/>
    <mergeCell ref="HX2:HY2"/>
    <mergeCell ref="HF2:HG2"/>
    <mergeCell ref="HH2:HI2"/>
    <mergeCell ref="HJ2:HK2"/>
    <mergeCell ref="HL2:HM2"/>
    <mergeCell ref="HN2:HO2"/>
    <mergeCell ref="MF2:MG2"/>
    <mergeCell ref="MH2:MI2"/>
    <mergeCell ref="MJ2:MK2"/>
    <mergeCell ref="ML2:MM2"/>
    <mergeCell ref="MN2:MO2"/>
    <mergeCell ref="LV2:LW2"/>
    <mergeCell ref="LX2:LY2"/>
    <mergeCell ref="LZ2:MA2"/>
    <mergeCell ref="MB2:MC2"/>
    <mergeCell ref="MD2:ME2"/>
    <mergeCell ref="LL2:LM2"/>
    <mergeCell ref="LN2:LO2"/>
    <mergeCell ref="LP2:LQ2"/>
    <mergeCell ref="LR2:LS2"/>
    <mergeCell ref="LT2:LU2"/>
    <mergeCell ref="LB2:LC2"/>
    <mergeCell ref="LD2:LE2"/>
    <mergeCell ref="LF2:LG2"/>
    <mergeCell ref="LH2:LI2"/>
    <mergeCell ref="LJ2:LK2"/>
    <mergeCell ref="KR2:KS2"/>
    <mergeCell ref="KT2:KU2"/>
    <mergeCell ref="KV2:KW2"/>
    <mergeCell ref="KX2:KY2"/>
    <mergeCell ref="KZ2:LA2"/>
    <mergeCell ref="KH2:KI2"/>
    <mergeCell ref="KJ2:KK2"/>
    <mergeCell ref="KL2:KM2"/>
    <mergeCell ref="KN2:KO2"/>
    <mergeCell ref="KP2:KQ2"/>
    <mergeCell ref="JX2:JY2"/>
    <mergeCell ref="JZ2:KA2"/>
    <mergeCell ref="KB2:KC2"/>
    <mergeCell ref="KD2:KE2"/>
    <mergeCell ref="KF2:KG2"/>
    <mergeCell ref="OX2:OY2"/>
    <mergeCell ref="OZ2:PA2"/>
    <mergeCell ref="PB2:PC2"/>
    <mergeCell ref="PD2:PE2"/>
    <mergeCell ref="PF2:PG2"/>
    <mergeCell ref="ON2:OO2"/>
    <mergeCell ref="OP2:OQ2"/>
    <mergeCell ref="OR2:OS2"/>
    <mergeCell ref="OT2:OU2"/>
    <mergeCell ref="OV2:OW2"/>
    <mergeCell ref="OD2:OE2"/>
    <mergeCell ref="OF2:OG2"/>
    <mergeCell ref="OH2:OI2"/>
    <mergeCell ref="OJ2:OK2"/>
    <mergeCell ref="OL2:OM2"/>
    <mergeCell ref="NT2:NU2"/>
    <mergeCell ref="NV2:NW2"/>
    <mergeCell ref="NX2:NY2"/>
    <mergeCell ref="NZ2:OA2"/>
    <mergeCell ref="OB2:OC2"/>
    <mergeCell ref="NJ2:NK2"/>
    <mergeCell ref="NL2:NM2"/>
    <mergeCell ref="NN2:NO2"/>
    <mergeCell ref="NP2:NQ2"/>
    <mergeCell ref="NR2:NS2"/>
    <mergeCell ref="MZ2:NA2"/>
    <mergeCell ref="NB2:NC2"/>
    <mergeCell ref="ND2:NE2"/>
    <mergeCell ref="NF2:NG2"/>
    <mergeCell ref="NH2:NI2"/>
    <mergeCell ref="MP2:MQ2"/>
    <mergeCell ref="MR2:MS2"/>
    <mergeCell ref="MT2:MU2"/>
    <mergeCell ref="MV2:MW2"/>
    <mergeCell ref="MX2:MY2"/>
    <mergeCell ref="RP2:RQ2"/>
    <mergeCell ref="RR2:RS2"/>
    <mergeCell ref="RT2:RU2"/>
    <mergeCell ref="RV2:RW2"/>
    <mergeCell ref="RX2:RY2"/>
    <mergeCell ref="RF2:RG2"/>
    <mergeCell ref="RH2:RI2"/>
    <mergeCell ref="RJ2:RK2"/>
    <mergeCell ref="RL2:RM2"/>
    <mergeCell ref="RN2:RO2"/>
    <mergeCell ref="QV2:QW2"/>
    <mergeCell ref="QX2:QY2"/>
    <mergeCell ref="QZ2:RA2"/>
    <mergeCell ref="RB2:RC2"/>
    <mergeCell ref="RD2:RE2"/>
    <mergeCell ref="QL2:QM2"/>
    <mergeCell ref="QN2:QO2"/>
    <mergeCell ref="QP2:QQ2"/>
    <mergeCell ref="QR2:QS2"/>
    <mergeCell ref="QT2:QU2"/>
    <mergeCell ref="QB2:QC2"/>
    <mergeCell ref="QD2:QE2"/>
    <mergeCell ref="QF2:QG2"/>
    <mergeCell ref="QH2:QI2"/>
    <mergeCell ref="QJ2:QK2"/>
    <mergeCell ref="PR2:PS2"/>
    <mergeCell ref="PT2:PU2"/>
    <mergeCell ref="PV2:PW2"/>
    <mergeCell ref="PX2:PY2"/>
    <mergeCell ref="PZ2:QA2"/>
    <mergeCell ref="PH2:PI2"/>
    <mergeCell ref="PJ2:PK2"/>
    <mergeCell ref="PL2:PM2"/>
    <mergeCell ref="PN2:PO2"/>
    <mergeCell ref="PP2:PQ2"/>
    <mergeCell ref="UZ2:VA2"/>
    <mergeCell ref="UH2:UI2"/>
    <mergeCell ref="UJ2:UK2"/>
    <mergeCell ref="UL2:UM2"/>
    <mergeCell ref="UN2:UO2"/>
    <mergeCell ref="UP2:UQ2"/>
    <mergeCell ref="TX2:TY2"/>
    <mergeCell ref="TZ2:UA2"/>
    <mergeCell ref="UB2:UC2"/>
    <mergeCell ref="UD2:UE2"/>
    <mergeCell ref="UF2:UG2"/>
    <mergeCell ref="TN2:TO2"/>
    <mergeCell ref="TP2:TQ2"/>
    <mergeCell ref="TR2:TS2"/>
    <mergeCell ref="TT2:TU2"/>
    <mergeCell ref="TV2:TW2"/>
    <mergeCell ref="TD2:TE2"/>
    <mergeCell ref="TF2:TG2"/>
    <mergeCell ref="TH2:TI2"/>
    <mergeCell ref="TJ2:TK2"/>
    <mergeCell ref="TL2:TM2"/>
    <mergeCell ref="ST2:SU2"/>
    <mergeCell ref="SV2:SW2"/>
    <mergeCell ref="SX2:SY2"/>
    <mergeCell ref="SZ2:TA2"/>
    <mergeCell ref="TB2:TC2"/>
    <mergeCell ref="SJ2:SK2"/>
    <mergeCell ref="SL2:SM2"/>
    <mergeCell ref="SN2:SO2"/>
    <mergeCell ref="SP2:SQ2"/>
    <mergeCell ref="SR2:SS2"/>
    <mergeCell ref="RZ2:SA2"/>
    <mergeCell ref="SB2:SC2"/>
    <mergeCell ref="SD2:SE2"/>
    <mergeCell ref="SF2:SG2"/>
    <mergeCell ref="SH2:SI2"/>
    <mergeCell ref="AH3:AI3"/>
    <mergeCell ref="AJ3:AK3"/>
    <mergeCell ref="AL3:AM3"/>
    <mergeCell ref="AN3:AO3"/>
    <mergeCell ref="AP3:AQ3"/>
    <mergeCell ref="YD2:YE2"/>
    <mergeCell ref="YF2:YG2"/>
    <mergeCell ref="YH2:YI2"/>
    <mergeCell ref="J3:K3"/>
    <mergeCell ref="L3:M3"/>
    <mergeCell ref="N3:O3"/>
    <mergeCell ref="P3:Q3"/>
    <mergeCell ref="R3:S3"/>
    <mergeCell ref="T3:U3"/>
    <mergeCell ref="V3:W3"/>
    <mergeCell ref="X3:Y3"/>
    <mergeCell ref="Z3:AA3"/>
    <mergeCell ref="AB3:AC3"/>
    <mergeCell ref="AD3:AE3"/>
    <mergeCell ref="AF3:AG3"/>
    <mergeCell ref="XT2:XU2"/>
    <mergeCell ref="XV2:XW2"/>
    <mergeCell ref="XX2:XY2"/>
    <mergeCell ref="XZ2:YA2"/>
    <mergeCell ref="YB2:YC2"/>
    <mergeCell ref="XJ2:XK2"/>
    <mergeCell ref="XL2:XM2"/>
    <mergeCell ref="XN2:XO2"/>
    <mergeCell ref="XP2:XQ2"/>
    <mergeCell ref="XR2:XS2"/>
    <mergeCell ref="WZ2:XA2"/>
    <mergeCell ref="XB2:XC2"/>
    <mergeCell ref="XD2:XE2"/>
    <mergeCell ref="XF2:XG2"/>
    <mergeCell ref="XH2:XI2"/>
    <mergeCell ref="WP2:WQ2"/>
    <mergeCell ref="WR2:WS2"/>
    <mergeCell ref="WT2:WU2"/>
    <mergeCell ref="WV2:WW2"/>
    <mergeCell ref="WX2:WY2"/>
    <mergeCell ref="WF2:WG2"/>
    <mergeCell ref="WH2:WI2"/>
    <mergeCell ref="WJ2:WK2"/>
    <mergeCell ref="WL2:WM2"/>
    <mergeCell ref="WN2:WO2"/>
    <mergeCell ref="VV2:VW2"/>
    <mergeCell ref="VX2:VY2"/>
    <mergeCell ref="VZ2:WA2"/>
    <mergeCell ref="WB2:WC2"/>
    <mergeCell ref="WD2:WE2"/>
    <mergeCell ref="VL2:VM2"/>
    <mergeCell ref="VN2:VO2"/>
    <mergeCell ref="VP2:VQ2"/>
    <mergeCell ref="VR2:VS2"/>
    <mergeCell ref="VT2:VU2"/>
    <mergeCell ref="VB2:VC2"/>
    <mergeCell ref="VD2:VE2"/>
    <mergeCell ref="VF2:VG2"/>
    <mergeCell ref="VH2:VI2"/>
    <mergeCell ref="VJ2:VK2"/>
    <mergeCell ref="UR2:US2"/>
    <mergeCell ref="UT2:UU2"/>
    <mergeCell ref="UV2:UW2"/>
    <mergeCell ref="UX2:UY2"/>
    <mergeCell ref="CZ3:DA3"/>
    <mergeCell ref="DB3:DC3"/>
    <mergeCell ref="DD3:DE3"/>
    <mergeCell ref="DF3:DG3"/>
    <mergeCell ref="DH3:DI3"/>
    <mergeCell ref="CP3:CQ3"/>
    <mergeCell ref="CR3:CS3"/>
    <mergeCell ref="CT3:CU3"/>
    <mergeCell ref="CV3:CW3"/>
    <mergeCell ref="CX3:CY3"/>
    <mergeCell ref="CF3:CG3"/>
    <mergeCell ref="CH3:CI3"/>
    <mergeCell ref="CJ3:CK3"/>
    <mergeCell ref="CL3:CM3"/>
    <mergeCell ref="CN3:CO3"/>
    <mergeCell ref="BV3:BW3"/>
    <mergeCell ref="BX3:BY3"/>
    <mergeCell ref="BZ3:CA3"/>
    <mergeCell ref="CB3:CC3"/>
    <mergeCell ref="CD3:CE3"/>
    <mergeCell ref="BL3:BM3"/>
    <mergeCell ref="BN3:BO3"/>
    <mergeCell ref="BP3:BQ3"/>
    <mergeCell ref="BR3:BS3"/>
    <mergeCell ref="BT3:BU3"/>
    <mergeCell ref="BB3:BC3"/>
    <mergeCell ref="BD3:BE3"/>
    <mergeCell ref="BF3:BG3"/>
    <mergeCell ref="BH3:BI3"/>
    <mergeCell ref="BJ3:BK3"/>
    <mergeCell ref="AR3:AS3"/>
    <mergeCell ref="AT3:AU3"/>
    <mergeCell ref="AV3:AW3"/>
    <mergeCell ref="AX3:AY3"/>
    <mergeCell ref="AZ3:BA3"/>
    <mergeCell ref="FR3:FS3"/>
    <mergeCell ref="FT3:FU3"/>
    <mergeCell ref="FV3:FW3"/>
    <mergeCell ref="FX3:FY3"/>
    <mergeCell ref="FZ3:GA3"/>
    <mergeCell ref="FH3:FI3"/>
    <mergeCell ref="FJ3:FK3"/>
    <mergeCell ref="FL3:FM3"/>
    <mergeCell ref="FN3:FO3"/>
    <mergeCell ref="FP3:FQ3"/>
    <mergeCell ref="EX3:EY3"/>
    <mergeCell ref="EZ3:FA3"/>
    <mergeCell ref="FB3:FC3"/>
    <mergeCell ref="FD3:FE3"/>
    <mergeCell ref="FF3:FG3"/>
    <mergeCell ref="EN3:EO3"/>
    <mergeCell ref="EP3:EQ3"/>
    <mergeCell ref="ER3:ES3"/>
    <mergeCell ref="ET3:EU3"/>
    <mergeCell ref="EV3:EW3"/>
    <mergeCell ref="ED3:EE3"/>
    <mergeCell ref="EF3:EG3"/>
    <mergeCell ref="EH3:EI3"/>
    <mergeCell ref="EJ3:EK3"/>
    <mergeCell ref="EL3:EM3"/>
    <mergeCell ref="DT3:DU3"/>
    <mergeCell ref="DV3:DW3"/>
    <mergeCell ref="DX3:DY3"/>
    <mergeCell ref="DZ3:EA3"/>
    <mergeCell ref="EB3:EC3"/>
    <mergeCell ref="DJ3:DK3"/>
    <mergeCell ref="DL3:DM3"/>
    <mergeCell ref="DN3:DO3"/>
    <mergeCell ref="DP3:DQ3"/>
    <mergeCell ref="DR3:DS3"/>
    <mergeCell ref="IJ3:IK3"/>
    <mergeCell ref="IL3:IM3"/>
    <mergeCell ref="IN3:IO3"/>
    <mergeCell ref="IP3:IQ3"/>
    <mergeCell ref="IR3:IS3"/>
    <mergeCell ref="HZ3:IA3"/>
    <mergeCell ref="IB3:IC3"/>
    <mergeCell ref="ID3:IE3"/>
    <mergeCell ref="IF3:IG3"/>
    <mergeCell ref="IH3:II3"/>
    <mergeCell ref="HP3:HQ3"/>
    <mergeCell ref="HR3:HS3"/>
    <mergeCell ref="HT3:HU3"/>
    <mergeCell ref="HV3:HW3"/>
    <mergeCell ref="HX3:HY3"/>
    <mergeCell ref="HF3:HG3"/>
    <mergeCell ref="HH3:HI3"/>
    <mergeCell ref="HJ3:HK3"/>
    <mergeCell ref="HL3:HM3"/>
    <mergeCell ref="HN3:HO3"/>
    <mergeCell ref="GV3:GW3"/>
    <mergeCell ref="GX3:GY3"/>
    <mergeCell ref="GZ3:HA3"/>
    <mergeCell ref="HB3:HC3"/>
    <mergeCell ref="HD3:HE3"/>
    <mergeCell ref="GL3:GM3"/>
    <mergeCell ref="GN3:GO3"/>
    <mergeCell ref="GP3:GQ3"/>
    <mergeCell ref="GR3:GS3"/>
    <mergeCell ref="GT3:GU3"/>
    <mergeCell ref="GB3:GC3"/>
    <mergeCell ref="GD3:GE3"/>
    <mergeCell ref="GF3:GG3"/>
    <mergeCell ref="GH3:GI3"/>
    <mergeCell ref="GJ3:GK3"/>
    <mergeCell ref="LB3:LC3"/>
    <mergeCell ref="LD3:LE3"/>
    <mergeCell ref="LF3:LG3"/>
    <mergeCell ref="LH3:LI3"/>
    <mergeCell ref="LJ3:LK3"/>
    <mergeCell ref="KR3:KS3"/>
    <mergeCell ref="KT3:KU3"/>
    <mergeCell ref="KV3:KW3"/>
    <mergeCell ref="KX3:KY3"/>
    <mergeCell ref="KZ3:LA3"/>
    <mergeCell ref="KH3:KI3"/>
    <mergeCell ref="KJ3:KK3"/>
    <mergeCell ref="KL3:KM3"/>
    <mergeCell ref="KN3:KO3"/>
    <mergeCell ref="KP3:KQ3"/>
    <mergeCell ref="JX3:JY3"/>
    <mergeCell ref="JZ3:KA3"/>
    <mergeCell ref="KB3:KC3"/>
    <mergeCell ref="KD3:KE3"/>
    <mergeCell ref="KF3:KG3"/>
    <mergeCell ref="JN3:JO3"/>
    <mergeCell ref="JP3:JQ3"/>
    <mergeCell ref="JR3:JS3"/>
    <mergeCell ref="JT3:JU3"/>
    <mergeCell ref="JV3:JW3"/>
    <mergeCell ref="JD3:JE3"/>
    <mergeCell ref="JF3:JG3"/>
    <mergeCell ref="JH3:JI3"/>
    <mergeCell ref="JJ3:JK3"/>
    <mergeCell ref="JL3:JM3"/>
    <mergeCell ref="IT3:IU3"/>
    <mergeCell ref="IV3:IW3"/>
    <mergeCell ref="IX3:IY3"/>
    <mergeCell ref="IZ3:JA3"/>
    <mergeCell ref="JB3:JC3"/>
    <mergeCell ref="NT3:NU3"/>
    <mergeCell ref="NV3:NW3"/>
    <mergeCell ref="NX3:NY3"/>
    <mergeCell ref="NZ3:OA3"/>
    <mergeCell ref="OB3:OC3"/>
    <mergeCell ref="NJ3:NK3"/>
    <mergeCell ref="NL3:NM3"/>
    <mergeCell ref="NN3:NO3"/>
    <mergeCell ref="NP3:NQ3"/>
    <mergeCell ref="NR3:NS3"/>
    <mergeCell ref="MZ3:NA3"/>
    <mergeCell ref="NB3:NC3"/>
    <mergeCell ref="ND3:NE3"/>
    <mergeCell ref="NF3:NG3"/>
    <mergeCell ref="NH3:NI3"/>
    <mergeCell ref="MP3:MQ3"/>
    <mergeCell ref="MR3:MS3"/>
    <mergeCell ref="MT3:MU3"/>
    <mergeCell ref="MV3:MW3"/>
    <mergeCell ref="MX3:MY3"/>
    <mergeCell ref="MF3:MG3"/>
    <mergeCell ref="MH3:MI3"/>
    <mergeCell ref="MJ3:MK3"/>
    <mergeCell ref="ML3:MM3"/>
    <mergeCell ref="MN3:MO3"/>
    <mergeCell ref="LV3:LW3"/>
    <mergeCell ref="LX3:LY3"/>
    <mergeCell ref="LZ3:MA3"/>
    <mergeCell ref="MB3:MC3"/>
    <mergeCell ref="MD3:ME3"/>
    <mergeCell ref="LL3:LM3"/>
    <mergeCell ref="LN3:LO3"/>
    <mergeCell ref="LP3:LQ3"/>
    <mergeCell ref="LR3:LS3"/>
    <mergeCell ref="LT3:LU3"/>
    <mergeCell ref="QL3:QM3"/>
    <mergeCell ref="QN3:QO3"/>
    <mergeCell ref="QP3:QQ3"/>
    <mergeCell ref="QR3:QS3"/>
    <mergeCell ref="QT3:QU3"/>
    <mergeCell ref="QB3:QC3"/>
    <mergeCell ref="QD3:QE3"/>
    <mergeCell ref="QF3:QG3"/>
    <mergeCell ref="QH3:QI3"/>
    <mergeCell ref="QJ3:QK3"/>
    <mergeCell ref="PR3:PS3"/>
    <mergeCell ref="PT3:PU3"/>
    <mergeCell ref="PV3:PW3"/>
    <mergeCell ref="PX3:PY3"/>
    <mergeCell ref="PZ3:QA3"/>
    <mergeCell ref="PH3:PI3"/>
    <mergeCell ref="PJ3:PK3"/>
    <mergeCell ref="PL3:PM3"/>
    <mergeCell ref="PN3:PO3"/>
    <mergeCell ref="PP3:PQ3"/>
    <mergeCell ref="OX3:OY3"/>
    <mergeCell ref="OZ3:PA3"/>
    <mergeCell ref="PB3:PC3"/>
    <mergeCell ref="PD3:PE3"/>
    <mergeCell ref="PF3:PG3"/>
    <mergeCell ref="ON3:OO3"/>
    <mergeCell ref="OP3:OQ3"/>
    <mergeCell ref="OR3:OS3"/>
    <mergeCell ref="OT3:OU3"/>
    <mergeCell ref="OV3:OW3"/>
    <mergeCell ref="OD3:OE3"/>
    <mergeCell ref="OF3:OG3"/>
    <mergeCell ref="OH3:OI3"/>
    <mergeCell ref="OJ3:OK3"/>
    <mergeCell ref="OL3:OM3"/>
    <mergeCell ref="TD3:TE3"/>
    <mergeCell ref="TF3:TG3"/>
    <mergeCell ref="TH3:TI3"/>
    <mergeCell ref="TJ3:TK3"/>
    <mergeCell ref="TL3:TM3"/>
    <mergeCell ref="ST3:SU3"/>
    <mergeCell ref="SV3:SW3"/>
    <mergeCell ref="SX3:SY3"/>
    <mergeCell ref="SZ3:TA3"/>
    <mergeCell ref="TB3:TC3"/>
    <mergeCell ref="SJ3:SK3"/>
    <mergeCell ref="SL3:SM3"/>
    <mergeCell ref="SN3:SO3"/>
    <mergeCell ref="SP3:SQ3"/>
    <mergeCell ref="SR3:SS3"/>
    <mergeCell ref="RZ3:SA3"/>
    <mergeCell ref="SB3:SC3"/>
    <mergeCell ref="SD3:SE3"/>
    <mergeCell ref="SF3:SG3"/>
    <mergeCell ref="SH3:SI3"/>
    <mergeCell ref="RP3:RQ3"/>
    <mergeCell ref="RR3:RS3"/>
    <mergeCell ref="RT3:RU3"/>
    <mergeCell ref="RV3:RW3"/>
    <mergeCell ref="RX3:RY3"/>
    <mergeCell ref="RF3:RG3"/>
    <mergeCell ref="RH3:RI3"/>
    <mergeCell ref="RJ3:RK3"/>
    <mergeCell ref="RL3:RM3"/>
    <mergeCell ref="RN3:RO3"/>
    <mergeCell ref="QV3:QW3"/>
    <mergeCell ref="QX3:QY3"/>
    <mergeCell ref="QZ3:RA3"/>
    <mergeCell ref="RB3:RC3"/>
    <mergeCell ref="RD3:RE3"/>
    <mergeCell ref="VZ3:WA3"/>
    <mergeCell ref="WB3:WC3"/>
    <mergeCell ref="WD3:WE3"/>
    <mergeCell ref="VL3:VM3"/>
    <mergeCell ref="VN3:VO3"/>
    <mergeCell ref="VP3:VQ3"/>
    <mergeCell ref="VR3:VS3"/>
    <mergeCell ref="VT3:VU3"/>
    <mergeCell ref="VB3:VC3"/>
    <mergeCell ref="VD3:VE3"/>
    <mergeCell ref="VF3:VG3"/>
    <mergeCell ref="VH3:VI3"/>
    <mergeCell ref="VJ3:VK3"/>
    <mergeCell ref="UR3:US3"/>
    <mergeCell ref="UT3:UU3"/>
    <mergeCell ref="UV3:UW3"/>
    <mergeCell ref="UX3:UY3"/>
    <mergeCell ref="UZ3:VA3"/>
    <mergeCell ref="UH3:UI3"/>
    <mergeCell ref="UJ3:UK3"/>
    <mergeCell ref="UL3:UM3"/>
    <mergeCell ref="UN3:UO3"/>
    <mergeCell ref="UP3:UQ3"/>
    <mergeCell ref="TX3:TY3"/>
    <mergeCell ref="TZ3:UA3"/>
    <mergeCell ref="UB3:UC3"/>
    <mergeCell ref="UD3:UE3"/>
    <mergeCell ref="UF3:UG3"/>
    <mergeCell ref="TN3:TO3"/>
    <mergeCell ref="TP3:TQ3"/>
    <mergeCell ref="TR3:TS3"/>
    <mergeCell ref="TT3:TU3"/>
    <mergeCell ref="TV3:TW3"/>
    <mergeCell ref="D83:D84"/>
    <mergeCell ref="C83:C84"/>
    <mergeCell ref="B83:B84"/>
    <mergeCell ref="A83:A84"/>
    <mergeCell ref="A81:A82"/>
    <mergeCell ref="B81:B82"/>
    <mergeCell ref="C81:C82"/>
    <mergeCell ref="D81:D82"/>
    <mergeCell ref="A85:A86"/>
    <mergeCell ref="B85:B86"/>
    <mergeCell ref="C85:C86"/>
    <mergeCell ref="D85:D86"/>
    <mergeCell ref="E85:E86"/>
    <mergeCell ref="D89:D90"/>
    <mergeCell ref="C89:C90"/>
    <mergeCell ref="B89:B90"/>
    <mergeCell ref="A89:A90"/>
    <mergeCell ref="E87:E88"/>
    <mergeCell ref="D87:D88"/>
    <mergeCell ref="C87:C88"/>
    <mergeCell ref="B87:B88"/>
    <mergeCell ref="A87:A88"/>
    <mergeCell ref="YD3:YE3"/>
    <mergeCell ref="YF3:YG3"/>
    <mergeCell ref="YH3:YI3"/>
    <mergeCell ref="E89:E90"/>
    <mergeCell ref="E83:E84"/>
    <mergeCell ref="E81:E82"/>
    <mergeCell ref="E79:E80"/>
    <mergeCell ref="E77:E78"/>
    <mergeCell ref="E75:E76"/>
    <mergeCell ref="E73:E74"/>
    <mergeCell ref="E71:E72"/>
    <mergeCell ref="E69:E70"/>
    <mergeCell ref="E67:E68"/>
    <mergeCell ref="E65:E66"/>
    <mergeCell ref="E63:E64"/>
    <mergeCell ref="XT3:XU3"/>
    <mergeCell ref="XV3:XW3"/>
    <mergeCell ref="XX3:XY3"/>
    <mergeCell ref="XZ3:YA3"/>
    <mergeCell ref="YB3:YC3"/>
    <mergeCell ref="XJ3:XK3"/>
    <mergeCell ref="XL3:XM3"/>
    <mergeCell ref="XN3:XO3"/>
    <mergeCell ref="XP3:XQ3"/>
    <mergeCell ref="XR3:XS3"/>
    <mergeCell ref="WZ3:XA3"/>
    <mergeCell ref="XB3:XC3"/>
    <mergeCell ref="XD3:XE3"/>
    <mergeCell ref="XF3:XG3"/>
    <mergeCell ref="XH3:XI3"/>
    <mergeCell ref="WP3:WQ3"/>
    <mergeCell ref="WR3:WS3"/>
    <mergeCell ref="WT3:WU3"/>
    <mergeCell ref="WV3:WW3"/>
    <mergeCell ref="WX3:WY3"/>
    <mergeCell ref="WF3:WG3"/>
    <mergeCell ref="WH3:WI3"/>
    <mergeCell ref="WJ3:WK3"/>
    <mergeCell ref="WL3:WM3"/>
    <mergeCell ref="WN3:WO3"/>
    <mergeCell ref="VV3:VW3"/>
    <mergeCell ref="VX3:VY3"/>
    <mergeCell ref="D63:D64"/>
    <mergeCell ref="C63:C64"/>
    <mergeCell ref="B63:B64"/>
    <mergeCell ref="A63:A64"/>
    <mergeCell ref="A61:A62"/>
    <mergeCell ref="B61:B62"/>
    <mergeCell ref="C61:C62"/>
    <mergeCell ref="D61:D62"/>
    <mergeCell ref="D67:D68"/>
    <mergeCell ref="C67:C68"/>
    <mergeCell ref="B67:B68"/>
    <mergeCell ref="A67:A68"/>
    <mergeCell ref="A65:A66"/>
    <mergeCell ref="B65:B66"/>
    <mergeCell ref="C65:C66"/>
    <mergeCell ref="D65:D66"/>
    <mergeCell ref="D71:D72"/>
    <mergeCell ref="C71:C72"/>
    <mergeCell ref="B71:B72"/>
    <mergeCell ref="A71:A72"/>
    <mergeCell ref="A69:A70"/>
    <mergeCell ref="B69:B70"/>
    <mergeCell ref="C69:C70"/>
    <mergeCell ref="D69:D70"/>
    <mergeCell ref="D75:D76"/>
    <mergeCell ref="C75:C76"/>
    <mergeCell ref="B75:B76"/>
    <mergeCell ref="A75:A76"/>
    <mergeCell ref="A73:A74"/>
    <mergeCell ref="B73:B74"/>
    <mergeCell ref="C73:C74"/>
    <mergeCell ref="D73:D74"/>
    <mergeCell ref="D79:D80"/>
    <mergeCell ref="C79:C80"/>
    <mergeCell ref="B79:B80"/>
    <mergeCell ref="A79:A80"/>
    <mergeCell ref="A77:A78"/>
    <mergeCell ref="B77:B78"/>
    <mergeCell ref="C77:C78"/>
    <mergeCell ref="D77:D78"/>
    <mergeCell ref="A47:A48"/>
    <mergeCell ref="B47:B48"/>
    <mergeCell ref="C47:C48"/>
    <mergeCell ref="D47:D48"/>
    <mergeCell ref="E47:E48"/>
    <mergeCell ref="E49:E50"/>
    <mergeCell ref="D49:D50"/>
    <mergeCell ref="C49:C50"/>
    <mergeCell ref="B49:B50"/>
    <mergeCell ref="A49:A50"/>
    <mergeCell ref="A51:A52"/>
    <mergeCell ref="B51:B52"/>
    <mergeCell ref="C51:C52"/>
    <mergeCell ref="D51:D52"/>
    <mergeCell ref="E51:E52"/>
    <mergeCell ref="A55:A56"/>
    <mergeCell ref="E53:E54"/>
    <mergeCell ref="D53:D54"/>
    <mergeCell ref="C53:C54"/>
    <mergeCell ref="B53:B54"/>
    <mergeCell ref="A53:A54"/>
    <mergeCell ref="E57:E58"/>
    <mergeCell ref="E55:E56"/>
    <mergeCell ref="D55:D56"/>
    <mergeCell ref="C55:C56"/>
    <mergeCell ref="B55:B56"/>
    <mergeCell ref="A59:A60"/>
    <mergeCell ref="A57:A58"/>
    <mergeCell ref="B57:B58"/>
    <mergeCell ref="C57:C58"/>
    <mergeCell ref="D57:D58"/>
    <mergeCell ref="E61:E62"/>
    <mergeCell ref="E59:E60"/>
    <mergeCell ref="D59:D60"/>
    <mergeCell ref="C59:C60"/>
    <mergeCell ref="B59:B60"/>
    <mergeCell ref="A33:A34"/>
    <mergeCell ref="B33:B34"/>
    <mergeCell ref="C33:C34"/>
    <mergeCell ref="D33:D34"/>
    <mergeCell ref="E33:E34"/>
    <mergeCell ref="E35:E36"/>
    <mergeCell ref="D35:D36"/>
    <mergeCell ref="C35:C36"/>
    <mergeCell ref="B35:B36"/>
    <mergeCell ref="A35:A36"/>
    <mergeCell ref="D37:D38"/>
    <mergeCell ref="C37:C38"/>
    <mergeCell ref="B37:B38"/>
    <mergeCell ref="A37:A38"/>
    <mergeCell ref="E37:E38"/>
    <mergeCell ref="E39:E40"/>
    <mergeCell ref="D39:D40"/>
    <mergeCell ref="C39:C40"/>
    <mergeCell ref="B39:B40"/>
    <mergeCell ref="A39:A40"/>
    <mergeCell ref="A41:A42"/>
    <mergeCell ref="B41:B42"/>
    <mergeCell ref="C41:C42"/>
    <mergeCell ref="D41:D42"/>
    <mergeCell ref="E41:E42"/>
    <mergeCell ref="E43:E44"/>
    <mergeCell ref="D43:D44"/>
    <mergeCell ref="C43:C44"/>
    <mergeCell ref="B43:B44"/>
    <mergeCell ref="A43:A44"/>
    <mergeCell ref="E45:E46"/>
    <mergeCell ref="D45:D46"/>
    <mergeCell ref="C45:C46"/>
    <mergeCell ref="B45:B46"/>
    <mergeCell ref="A45:A46"/>
    <mergeCell ref="A19:A20"/>
    <mergeCell ref="B19:B20"/>
    <mergeCell ref="C19:C20"/>
    <mergeCell ref="D19:D20"/>
    <mergeCell ref="E19:E20"/>
    <mergeCell ref="E21:E22"/>
    <mergeCell ref="D21:D22"/>
    <mergeCell ref="C21:C22"/>
    <mergeCell ref="B21:B22"/>
    <mergeCell ref="A21:A22"/>
    <mergeCell ref="E23:E24"/>
    <mergeCell ref="D23:D24"/>
    <mergeCell ref="C23:C24"/>
    <mergeCell ref="B23:B24"/>
    <mergeCell ref="A23:A24"/>
    <mergeCell ref="E25:E26"/>
    <mergeCell ref="D25:D26"/>
    <mergeCell ref="C25:C26"/>
    <mergeCell ref="B25:B26"/>
    <mergeCell ref="A25:A26"/>
    <mergeCell ref="E27:E28"/>
    <mergeCell ref="D27:D28"/>
    <mergeCell ref="C27:C28"/>
    <mergeCell ref="B27:B28"/>
    <mergeCell ref="A27:A28"/>
    <mergeCell ref="E29:E30"/>
    <mergeCell ref="D29:D30"/>
    <mergeCell ref="C29:C30"/>
    <mergeCell ref="B29:B30"/>
    <mergeCell ref="A29:A30"/>
    <mergeCell ref="E31:E32"/>
    <mergeCell ref="D31:D32"/>
    <mergeCell ref="C31:C32"/>
    <mergeCell ref="B31:B32"/>
    <mergeCell ref="A31:A32"/>
    <mergeCell ref="E5:E6"/>
    <mergeCell ref="D5:D6"/>
    <mergeCell ref="C5:C6"/>
    <mergeCell ref="B5:B6"/>
    <mergeCell ref="A5:A6"/>
    <mergeCell ref="E7:E8"/>
    <mergeCell ref="D7:D8"/>
    <mergeCell ref="C7:C8"/>
    <mergeCell ref="B7:B8"/>
    <mergeCell ref="A7:A8"/>
    <mergeCell ref="A9:A10"/>
    <mergeCell ref="B9:B10"/>
    <mergeCell ref="C9:C10"/>
    <mergeCell ref="D9:D10"/>
    <mergeCell ref="E9:E10"/>
    <mergeCell ref="E11:E12"/>
    <mergeCell ref="D11:D12"/>
    <mergeCell ref="C11:C12"/>
    <mergeCell ref="B11:B12"/>
    <mergeCell ref="A11:A12"/>
    <mergeCell ref="E13:E14"/>
    <mergeCell ref="D13:D14"/>
    <mergeCell ref="C13:C14"/>
    <mergeCell ref="B13:B14"/>
    <mergeCell ref="A13:A14"/>
    <mergeCell ref="A15:A16"/>
    <mergeCell ref="B15:B16"/>
    <mergeCell ref="C15:C16"/>
    <mergeCell ref="D15:D16"/>
    <mergeCell ref="E15:E16"/>
    <mergeCell ref="E17:E18"/>
    <mergeCell ref="D17:D18"/>
    <mergeCell ref="C17:C18"/>
    <mergeCell ref="B17:B18"/>
    <mergeCell ref="A17:A18"/>
    <mergeCell ref="J5:J6"/>
    <mergeCell ref="K5:K6"/>
    <mergeCell ref="J7:J8"/>
    <mergeCell ref="K7:K8"/>
    <mergeCell ref="J9:J10"/>
    <mergeCell ref="K9:K10"/>
    <mergeCell ref="F83:F84"/>
    <mergeCell ref="F85:F86"/>
    <mergeCell ref="F87:F88"/>
    <mergeCell ref="F89:F90"/>
    <mergeCell ref="I7:I8"/>
    <mergeCell ref="I37:I38"/>
    <mergeCell ref="I39:I40"/>
    <mergeCell ref="I41:I42"/>
    <mergeCell ref="I43:I44"/>
    <mergeCell ref="I45:I46"/>
    <mergeCell ref="I47:I48"/>
    <mergeCell ref="I49:I50"/>
    <mergeCell ref="I51:I52"/>
    <mergeCell ref="I53:I54"/>
    <mergeCell ref="I55:I56"/>
    <mergeCell ref="I57:I58"/>
    <mergeCell ref="F73:F74"/>
    <mergeCell ref="F75:F76"/>
    <mergeCell ref="F77:F78"/>
    <mergeCell ref="F79:F80"/>
    <mergeCell ref="F81:F82"/>
    <mergeCell ref="F63:F64"/>
    <mergeCell ref="F65:F66"/>
    <mergeCell ref="F67:F68"/>
    <mergeCell ref="F69:F70"/>
    <mergeCell ref="F71:F72"/>
    <mergeCell ref="F53:F54"/>
    <mergeCell ref="F55:F56"/>
    <mergeCell ref="F57:F58"/>
    <mergeCell ref="F59:F60"/>
    <mergeCell ref="F61:F62"/>
    <mergeCell ref="F43:F44"/>
    <mergeCell ref="F45:F46"/>
    <mergeCell ref="F47:F48"/>
    <mergeCell ref="F49:F50"/>
    <mergeCell ref="F51:F52"/>
    <mergeCell ref="F33:F34"/>
    <mergeCell ref="F35:F36"/>
    <mergeCell ref="F37:F38"/>
    <mergeCell ref="F39:F40"/>
    <mergeCell ref="F41:F42"/>
    <mergeCell ref="F23:F24"/>
    <mergeCell ref="F25:F26"/>
    <mergeCell ref="F27:F28"/>
    <mergeCell ref="F29:F30"/>
    <mergeCell ref="F31:F32"/>
    <mergeCell ref="F13:F14"/>
    <mergeCell ref="F15:F16"/>
    <mergeCell ref="F17:F18"/>
    <mergeCell ref="F19:F20"/>
    <mergeCell ref="F21:F22"/>
    <mergeCell ref="F5:F6"/>
    <mergeCell ref="I5:I6"/>
    <mergeCell ref="F7:F8"/>
    <mergeCell ref="F9:F10"/>
    <mergeCell ref="F11:F12"/>
    <mergeCell ref="J41:J42"/>
    <mergeCell ref="K41:K42"/>
    <mergeCell ref="J43:J44"/>
    <mergeCell ref="K43:K44"/>
    <mergeCell ref="J45:J46"/>
    <mergeCell ref="K45:K46"/>
    <mergeCell ref="J35:J36"/>
    <mergeCell ref="K35:K36"/>
    <mergeCell ref="J37:J38"/>
    <mergeCell ref="K37:K38"/>
    <mergeCell ref="J39:J40"/>
    <mergeCell ref="K39:K40"/>
    <mergeCell ref="J29:J30"/>
    <mergeCell ref="K29:K30"/>
    <mergeCell ref="J31:J32"/>
    <mergeCell ref="K31:K32"/>
    <mergeCell ref="J33:J34"/>
    <mergeCell ref="K33:K34"/>
    <mergeCell ref="J23:J24"/>
    <mergeCell ref="K23:K24"/>
    <mergeCell ref="J25:J26"/>
    <mergeCell ref="K25:K26"/>
    <mergeCell ref="J27:J28"/>
    <mergeCell ref="K27:K28"/>
    <mergeCell ref="J17:J18"/>
    <mergeCell ref="K17:K18"/>
    <mergeCell ref="J19:J20"/>
    <mergeCell ref="K19:K20"/>
    <mergeCell ref="J21:J22"/>
    <mergeCell ref="K21:K22"/>
    <mergeCell ref="J11:J12"/>
    <mergeCell ref="K11:K12"/>
    <mergeCell ref="J13:J14"/>
    <mergeCell ref="K13:K14"/>
    <mergeCell ref="J15:J16"/>
    <mergeCell ref="K15:K16"/>
    <mergeCell ref="K79:K80"/>
    <mergeCell ref="J81:J82"/>
    <mergeCell ref="K81:K82"/>
    <mergeCell ref="J71:J72"/>
    <mergeCell ref="K71:K72"/>
    <mergeCell ref="J73:J74"/>
    <mergeCell ref="K73:K74"/>
    <mergeCell ref="J75:J76"/>
    <mergeCell ref="K75:K76"/>
    <mergeCell ref="J65:J66"/>
    <mergeCell ref="K65:K66"/>
    <mergeCell ref="J67:J68"/>
    <mergeCell ref="K67:K68"/>
    <mergeCell ref="J69:J70"/>
    <mergeCell ref="K69:K70"/>
    <mergeCell ref="J59:J60"/>
    <mergeCell ref="K59:K60"/>
    <mergeCell ref="J61:J62"/>
    <mergeCell ref="K61:K62"/>
    <mergeCell ref="J63:J64"/>
    <mergeCell ref="K63:K64"/>
    <mergeCell ref="J53:J54"/>
    <mergeCell ref="K53:K54"/>
    <mergeCell ref="J55:J56"/>
    <mergeCell ref="K55:K56"/>
    <mergeCell ref="J57:J58"/>
    <mergeCell ref="K57:K58"/>
    <mergeCell ref="J47:J48"/>
    <mergeCell ref="K47:K48"/>
    <mergeCell ref="J49:J50"/>
    <mergeCell ref="K49:K50"/>
    <mergeCell ref="J51:J52"/>
    <mergeCell ref="K51:K52"/>
    <mergeCell ref="P5:P6"/>
    <mergeCell ref="Q5:Q6"/>
    <mergeCell ref="L7:L8"/>
    <mergeCell ref="M7:M8"/>
    <mergeCell ref="L9:L10"/>
    <mergeCell ref="M9:M10"/>
    <mergeCell ref="O7:O8"/>
    <mergeCell ref="O9:O10"/>
    <mergeCell ref="I89:I90"/>
    <mergeCell ref="L5:L6"/>
    <mergeCell ref="M5:M6"/>
    <mergeCell ref="N5:N6"/>
    <mergeCell ref="O5:O6"/>
    <mergeCell ref="L11:L12"/>
    <mergeCell ref="M11:M12"/>
    <mergeCell ref="L13:L14"/>
    <mergeCell ref="M13:M14"/>
    <mergeCell ref="L15:L16"/>
    <mergeCell ref="M15:M16"/>
    <mergeCell ref="L17:L18"/>
    <mergeCell ref="M17:M18"/>
    <mergeCell ref="L19:L20"/>
    <mergeCell ref="M19:M20"/>
    <mergeCell ref="L21:L22"/>
    <mergeCell ref="I79:I80"/>
    <mergeCell ref="I81:I82"/>
    <mergeCell ref="I83:I84"/>
    <mergeCell ref="I85:I86"/>
    <mergeCell ref="I87:I88"/>
    <mergeCell ref="I69:I70"/>
    <mergeCell ref="I71:I72"/>
    <mergeCell ref="I73:I74"/>
    <mergeCell ref="I75:I76"/>
    <mergeCell ref="I77:I78"/>
    <mergeCell ref="I59:I60"/>
    <mergeCell ref="I61:I62"/>
    <mergeCell ref="I63:I64"/>
    <mergeCell ref="I65:I66"/>
    <mergeCell ref="I67:I68"/>
    <mergeCell ref="J89:J90"/>
    <mergeCell ref="K89:K90"/>
    <mergeCell ref="I9:I10"/>
    <mergeCell ref="I11:I12"/>
    <mergeCell ref="I13:I14"/>
    <mergeCell ref="I15:I16"/>
    <mergeCell ref="I17:I18"/>
    <mergeCell ref="I19:I20"/>
    <mergeCell ref="I21:I22"/>
    <mergeCell ref="I23:I24"/>
    <mergeCell ref="I25:I26"/>
    <mergeCell ref="I27:I28"/>
    <mergeCell ref="I29:I30"/>
    <mergeCell ref="I31:I32"/>
    <mergeCell ref="I33:I34"/>
    <mergeCell ref="I35:I36"/>
    <mergeCell ref="J83:J84"/>
    <mergeCell ref="K83:K84"/>
    <mergeCell ref="J85:J86"/>
    <mergeCell ref="K85:K86"/>
    <mergeCell ref="J87:J88"/>
    <mergeCell ref="K87:K88"/>
    <mergeCell ref="J77:J78"/>
    <mergeCell ref="K77:K78"/>
    <mergeCell ref="J79:J80"/>
    <mergeCell ref="L89:L90"/>
    <mergeCell ref="M89:M90"/>
    <mergeCell ref="N7:N8"/>
    <mergeCell ref="N9:N10"/>
    <mergeCell ref="N11:N12"/>
    <mergeCell ref="N17:N18"/>
    <mergeCell ref="N23:N24"/>
    <mergeCell ref="N29:N30"/>
    <mergeCell ref="N35:N36"/>
    <mergeCell ref="N41:N42"/>
    <mergeCell ref="N47:N48"/>
    <mergeCell ref="N53:N54"/>
    <mergeCell ref="N59:N60"/>
    <mergeCell ref="N65:N66"/>
    <mergeCell ref="L81:L82"/>
    <mergeCell ref="M81:M82"/>
    <mergeCell ref="L83:L84"/>
    <mergeCell ref="M83:M84"/>
    <mergeCell ref="L85:L86"/>
    <mergeCell ref="M85:M86"/>
    <mergeCell ref="L75:L76"/>
    <mergeCell ref="M75:M76"/>
    <mergeCell ref="L77:L78"/>
    <mergeCell ref="M77:M78"/>
    <mergeCell ref="L79:L80"/>
    <mergeCell ref="M79:M80"/>
    <mergeCell ref="L69:L70"/>
    <mergeCell ref="M69:M70"/>
    <mergeCell ref="L71:L72"/>
    <mergeCell ref="M71:M72"/>
    <mergeCell ref="L73:L74"/>
    <mergeCell ref="M73:M74"/>
    <mergeCell ref="L63:L64"/>
    <mergeCell ref="M63:M64"/>
    <mergeCell ref="L65:L66"/>
    <mergeCell ref="M65:M66"/>
    <mergeCell ref="L67:L68"/>
    <mergeCell ref="M67:M68"/>
    <mergeCell ref="L57:L58"/>
    <mergeCell ref="M57:M58"/>
    <mergeCell ref="L59:L60"/>
    <mergeCell ref="M59:M60"/>
    <mergeCell ref="L61:L62"/>
    <mergeCell ref="M61:M62"/>
    <mergeCell ref="L51:L52"/>
    <mergeCell ref="M51:M52"/>
    <mergeCell ref="L53:L54"/>
    <mergeCell ref="M53:M54"/>
    <mergeCell ref="L55:L56"/>
    <mergeCell ref="M55:M56"/>
    <mergeCell ref="L45:L46"/>
    <mergeCell ref="M45:M46"/>
    <mergeCell ref="L47:L48"/>
    <mergeCell ref="M47:M48"/>
    <mergeCell ref="L49:L50"/>
    <mergeCell ref="M49:M50"/>
    <mergeCell ref="L39:L40"/>
    <mergeCell ref="M39:M40"/>
    <mergeCell ref="L41:L42"/>
    <mergeCell ref="M41:M42"/>
    <mergeCell ref="L43:L44"/>
    <mergeCell ref="M43:M44"/>
    <mergeCell ref="L33:L34"/>
    <mergeCell ref="M33:M34"/>
    <mergeCell ref="O45:O46"/>
    <mergeCell ref="O35:O36"/>
    <mergeCell ref="N37:N38"/>
    <mergeCell ref="O37:O38"/>
    <mergeCell ref="N39:N40"/>
    <mergeCell ref="O39:O40"/>
    <mergeCell ref="O29:O30"/>
    <mergeCell ref="N31:N32"/>
    <mergeCell ref="O31:O32"/>
    <mergeCell ref="N33:N34"/>
    <mergeCell ref="O33:O34"/>
    <mergeCell ref="O23:O24"/>
    <mergeCell ref="N25:N26"/>
    <mergeCell ref="O25:O26"/>
    <mergeCell ref="N27:N28"/>
    <mergeCell ref="O27:O28"/>
    <mergeCell ref="O17:O18"/>
    <mergeCell ref="N19:N20"/>
    <mergeCell ref="O19:O20"/>
    <mergeCell ref="N21:N22"/>
    <mergeCell ref="O21:O22"/>
    <mergeCell ref="O11:O12"/>
    <mergeCell ref="N13:N14"/>
    <mergeCell ref="O13:O14"/>
    <mergeCell ref="N15:N16"/>
    <mergeCell ref="O15:O16"/>
    <mergeCell ref="L87:L88"/>
    <mergeCell ref="M87:M88"/>
    <mergeCell ref="L35:L36"/>
    <mergeCell ref="M35:M36"/>
    <mergeCell ref="L37:L38"/>
    <mergeCell ref="M37:M38"/>
    <mergeCell ref="L27:L28"/>
    <mergeCell ref="M27:M28"/>
    <mergeCell ref="L29:L30"/>
    <mergeCell ref="M29:M30"/>
    <mergeCell ref="L31:L32"/>
    <mergeCell ref="M31:M32"/>
    <mergeCell ref="M21:M22"/>
    <mergeCell ref="L23:L24"/>
    <mergeCell ref="M23:M24"/>
    <mergeCell ref="L25:L26"/>
    <mergeCell ref="M25:M26"/>
    <mergeCell ref="P21:P22"/>
    <mergeCell ref="Q21:Q22"/>
    <mergeCell ref="P23:P24"/>
    <mergeCell ref="Q23:Q24"/>
    <mergeCell ref="P25:P26"/>
    <mergeCell ref="Q25:Q26"/>
    <mergeCell ref="N89:N90"/>
    <mergeCell ref="O89:O90"/>
    <mergeCell ref="P7:P8"/>
    <mergeCell ref="Q7:Q8"/>
    <mergeCell ref="P9:P10"/>
    <mergeCell ref="Q9:Q10"/>
    <mergeCell ref="P11:P12"/>
    <mergeCell ref="Q11:Q12"/>
    <mergeCell ref="P13:P14"/>
    <mergeCell ref="Q13:Q14"/>
    <mergeCell ref="P15:P16"/>
    <mergeCell ref="Q15:Q16"/>
    <mergeCell ref="P17:P18"/>
    <mergeCell ref="Q17:Q18"/>
    <mergeCell ref="P19:P20"/>
    <mergeCell ref="Q19:Q20"/>
    <mergeCell ref="N83:N84"/>
    <mergeCell ref="O83:O84"/>
    <mergeCell ref="N85:N86"/>
    <mergeCell ref="O85:O86"/>
    <mergeCell ref="N87:N88"/>
    <mergeCell ref="O87:O88"/>
    <mergeCell ref="N77:N78"/>
    <mergeCell ref="O77:O78"/>
    <mergeCell ref="N79:N80"/>
    <mergeCell ref="O79:O80"/>
    <mergeCell ref="N81:N82"/>
    <mergeCell ref="O81:O82"/>
    <mergeCell ref="N71:N72"/>
    <mergeCell ref="O71:O72"/>
    <mergeCell ref="N73:N74"/>
    <mergeCell ref="O73:O74"/>
    <mergeCell ref="N75:N76"/>
    <mergeCell ref="O75:O76"/>
    <mergeCell ref="O65:O66"/>
    <mergeCell ref="N67:N68"/>
    <mergeCell ref="O67:O68"/>
    <mergeCell ref="N69:N70"/>
    <mergeCell ref="O69:O70"/>
    <mergeCell ref="O59:O60"/>
    <mergeCell ref="N61:N62"/>
    <mergeCell ref="O61:O62"/>
    <mergeCell ref="N63:N64"/>
    <mergeCell ref="O63:O64"/>
    <mergeCell ref="O53:O54"/>
    <mergeCell ref="N55:N56"/>
    <mergeCell ref="O55:O56"/>
    <mergeCell ref="N57:N58"/>
    <mergeCell ref="O57:O58"/>
    <mergeCell ref="O47:O48"/>
    <mergeCell ref="N49:N50"/>
    <mergeCell ref="O49:O50"/>
    <mergeCell ref="N51:N52"/>
    <mergeCell ref="O51:O52"/>
    <mergeCell ref="O41:O42"/>
    <mergeCell ref="N43:N44"/>
    <mergeCell ref="O43:O44"/>
    <mergeCell ref="N45:N46"/>
    <mergeCell ref="Q67:Q68"/>
    <mergeCell ref="P57:P58"/>
    <mergeCell ref="Q57:Q58"/>
    <mergeCell ref="P59:P60"/>
    <mergeCell ref="Q59:Q60"/>
    <mergeCell ref="P61:P62"/>
    <mergeCell ref="Q61:Q62"/>
    <mergeCell ref="P51:P52"/>
    <mergeCell ref="Q51:Q52"/>
    <mergeCell ref="P53:P54"/>
    <mergeCell ref="Q53:Q54"/>
    <mergeCell ref="P55:P56"/>
    <mergeCell ref="Q55:Q56"/>
    <mergeCell ref="P45:P46"/>
    <mergeCell ref="Q45:Q46"/>
    <mergeCell ref="P47:P48"/>
    <mergeCell ref="Q47:Q48"/>
    <mergeCell ref="P49:P50"/>
    <mergeCell ref="Q49:Q50"/>
    <mergeCell ref="P39:P40"/>
    <mergeCell ref="Q39:Q40"/>
    <mergeCell ref="P41:P42"/>
    <mergeCell ref="Q41:Q42"/>
    <mergeCell ref="P43:P44"/>
    <mergeCell ref="Q43:Q44"/>
    <mergeCell ref="P33:P34"/>
    <mergeCell ref="Q33:Q34"/>
    <mergeCell ref="P35:P36"/>
    <mergeCell ref="Q35:Q36"/>
    <mergeCell ref="P37:P38"/>
    <mergeCell ref="Q37:Q38"/>
    <mergeCell ref="P27:P28"/>
    <mergeCell ref="Q27:Q28"/>
    <mergeCell ref="P29:P30"/>
    <mergeCell ref="Q29:Q30"/>
    <mergeCell ref="P31:P32"/>
    <mergeCell ref="Q31:Q32"/>
    <mergeCell ref="AM5:AM6"/>
    <mergeCell ref="AN5:AN6"/>
    <mergeCell ref="AO5:AO6"/>
    <mergeCell ref="AP5:AP6"/>
    <mergeCell ref="AQ5:AQ6"/>
    <mergeCell ref="AH5:AH6"/>
    <mergeCell ref="AI5:AI6"/>
    <mergeCell ref="AJ5:AJ6"/>
    <mergeCell ref="AK5:AK6"/>
    <mergeCell ref="AL5:AL6"/>
    <mergeCell ref="AC5:AC6"/>
    <mergeCell ref="AD5:AD6"/>
    <mergeCell ref="AE5:AE6"/>
    <mergeCell ref="AF5:AF6"/>
    <mergeCell ref="AG5:AG6"/>
    <mergeCell ref="X5:X6"/>
    <mergeCell ref="Y5:Y6"/>
    <mergeCell ref="Z5:Z6"/>
    <mergeCell ref="AA5:AA6"/>
    <mergeCell ref="AB5:AB6"/>
    <mergeCell ref="S5:S6"/>
    <mergeCell ref="T5:T6"/>
    <mergeCell ref="U5:U6"/>
    <mergeCell ref="V5:V6"/>
    <mergeCell ref="W5:W6"/>
    <mergeCell ref="P87:P88"/>
    <mergeCell ref="Q87:Q88"/>
    <mergeCell ref="P89:P90"/>
    <mergeCell ref="Q89:Q90"/>
    <mergeCell ref="R5:R6"/>
    <mergeCell ref="R9:R10"/>
    <mergeCell ref="R15:R16"/>
    <mergeCell ref="R21:R22"/>
    <mergeCell ref="R27:R28"/>
    <mergeCell ref="R33:R34"/>
    <mergeCell ref="R39:R40"/>
    <mergeCell ref="R45:R46"/>
    <mergeCell ref="R51:R52"/>
    <mergeCell ref="R57:R58"/>
    <mergeCell ref="R63:R64"/>
    <mergeCell ref="R69:R70"/>
    <mergeCell ref="P81:P82"/>
    <mergeCell ref="Q81:Q82"/>
    <mergeCell ref="P83:P84"/>
    <mergeCell ref="Q83:Q84"/>
    <mergeCell ref="P85:P86"/>
    <mergeCell ref="Q85:Q86"/>
    <mergeCell ref="P75:P76"/>
    <mergeCell ref="Q75:Q76"/>
    <mergeCell ref="P77:P78"/>
    <mergeCell ref="Q77:Q78"/>
    <mergeCell ref="P79:P80"/>
    <mergeCell ref="Q79:Q80"/>
    <mergeCell ref="P69:P70"/>
    <mergeCell ref="Q69:Q70"/>
    <mergeCell ref="P71:P72"/>
    <mergeCell ref="Q71:Q72"/>
    <mergeCell ref="P73:P74"/>
    <mergeCell ref="Q73:Q74"/>
    <mergeCell ref="P63:P64"/>
    <mergeCell ref="Q63:Q64"/>
    <mergeCell ref="P65:P66"/>
    <mergeCell ref="Q65:Q66"/>
    <mergeCell ref="P67:P68"/>
    <mergeCell ref="BV5:BV6"/>
    <mergeCell ref="BW5:BW6"/>
    <mergeCell ref="BX5:BX6"/>
    <mergeCell ref="BY5:BY6"/>
    <mergeCell ref="BZ5:BZ6"/>
    <mergeCell ref="BQ5:BQ6"/>
    <mergeCell ref="BR5:BR6"/>
    <mergeCell ref="BS5:BS6"/>
    <mergeCell ref="BT5:BT6"/>
    <mergeCell ref="BU5:BU6"/>
    <mergeCell ref="BL5:BL6"/>
    <mergeCell ref="BM5:BM6"/>
    <mergeCell ref="BN5:BN6"/>
    <mergeCell ref="BO5:BO6"/>
    <mergeCell ref="BP5:BP6"/>
    <mergeCell ref="BG5:BG6"/>
    <mergeCell ref="BH5:BH6"/>
    <mergeCell ref="BI5:BI6"/>
    <mergeCell ref="BJ5:BJ6"/>
    <mergeCell ref="BK5:BK6"/>
    <mergeCell ref="BB5:BB6"/>
    <mergeCell ref="BC5:BC6"/>
    <mergeCell ref="BD5:BD6"/>
    <mergeCell ref="BE5:BE6"/>
    <mergeCell ref="BF5:BF6"/>
    <mergeCell ref="AW5:AW6"/>
    <mergeCell ref="AX5:AX6"/>
    <mergeCell ref="AY5:AY6"/>
    <mergeCell ref="AZ5:AZ6"/>
    <mergeCell ref="BA5:BA6"/>
    <mergeCell ref="AR5:AR6"/>
    <mergeCell ref="AS5:AS6"/>
    <mergeCell ref="AT5:AT6"/>
    <mergeCell ref="AU5:AU6"/>
    <mergeCell ref="AV5:AV6"/>
    <mergeCell ref="DE5:DE6"/>
    <mergeCell ref="DF5:DF6"/>
    <mergeCell ref="DG5:DG6"/>
    <mergeCell ref="DH5:DH6"/>
    <mergeCell ref="DI5:DI6"/>
    <mergeCell ref="CZ5:CZ6"/>
    <mergeCell ref="DA5:DA6"/>
    <mergeCell ref="DB5:DB6"/>
    <mergeCell ref="DC5:DC6"/>
    <mergeCell ref="DD5:DD6"/>
    <mergeCell ref="CU5:CU6"/>
    <mergeCell ref="CV5:CV6"/>
    <mergeCell ref="CW5:CW6"/>
    <mergeCell ref="CX5:CX6"/>
    <mergeCell ref="CY5:CY6"/>
    <mergeCell ref="CP5:CP6"/>
    <mergeCell ref="CQ5:CQ6"/>
    <mergeCell ref="CR5:CR6"/>
    <mergeCell ref="CS5:CS6"/>
    <mergeCell ref="CT5:CT6"/>
    <mergeCell ref="CK5:CK6"/>
    <mergeCell ref="CL5:CL6"/>
    <mergeCell ref="CM5:CM6"/>
    <mergeCell ref="CN5:CN6"/>
    <mergeCell ref="CO5:CO6"/>
    <mergeCell ref="CF5:CF6"/>
    <mergeCell ref="CG5:CG6"/>
    <mergeCell ref="CH5:CH6"/>
    <mergeCell ref="CI5:CI6"/>
    <mergeCell ref="CJ5:CJ6"/>
    <mergeCell ref="CA5:CA6"/>
    <mergeCell ref="CB5:CB6"/>
    <mergeCell ref="CC5:CC6"/>
    <mergeCell ref="CD5:CD6"/>
    <mergeCell ref="CE5:CE6"/>
    <mergeCell ref="EN5:EN6"/>
    <mergeCell ref="EO5:EO6"/>
    <mergeCell ref="EP5:EP6"/>
    <mergeCell ref="EQ5:EQ6"/>
    <mergeCell ref="ER5:ER6"/>
    <mergeCell ref="EI5:EI6"/>
    <mergeCell ref="EJ5:EJ6"/>
    <mergeCell ref="EK5:EK6"/>
    <mergeCell ref="EL5:EL6"/>
    <mergeCell ref="EM5:EM6"/>
    <mergeCell ref="ED5:ED6"/>
    <mergeCell ref="EE5:EE6"/>
    <mergeCell ref="EF5:EF6"/>
    <mergeCell ref="EG5:EG6"/>
    <mergeCell ref="EH5:EH6"/>
    <mergeCell ref="DY5:DY6"/>
    <mergeCell ref="DZ5:DZ6"/>
    <mergeCell ref="EA5:EA6"/>
    <mergeCell ref="EB5:EB6"/>
    <mergeCell ref="EC5:EC6"/>
    <mergeCell ref="DT5:DT6"/>
    <mergeCell ref="DU5:DU6"/>
    <mergeCell ref="DV5:DV6"/>
    <mergeCell ref="DW5:DW6"/>
    <mergeCell ref="DX5:DX6"/>
    <mergeCell ref="DO5:DO6"/>
    <mergeCell ref="DP5:DP6"/>
    <mergeCell ref="DQ5:DQ6"/>
    <mergeCell ref="DR5:DR6"/>
    <mergeCell ref="DS5:DS6"/>
    <mergeCell ref="DJ5:DJ6"/>
    <mergeCell ref="DK5:DK6"/>
    <mergeCell ref="DL5:DL6"/>
    <mergeCell ref="DM5:DM6"/>
    <mergeCell ref="DN5:DN6"/>
    <mergeCell ref="FW5:FW6"/>
    <mergeCell ref="FX5:FX6"/>
    <mergeCell ref="FY5:FY6"/>
    <mergeCell ref="FZ5:FZ6"/>
    <mergeCell ref="GA5:GA6"/>
    <mergeCell ref="FR5:FR6"/>
    <mergeCell ref="FS5:FS6"/>
    <mergeCell ref="FT5:FT6"/>
    <mergeCell ref="FU5:FU6"/>
    <mergeCell ref="FV5:FV6"/>
    <mergeCell ref="FM5:FM6"/>
    <mergeCell ref="FN5:FN6"/>
    <mergeCell ref="FO5:FO6"/>
    <mergeCell ref="FP5:FP6"/>
    <mergeCell ref="FQ5:FQ6"/>
    <mergeCell ref="FH5:FH6"/>
    <mergeCell ref="FI5:FI6"/>
    <mergeCell ref="FJ5:FJ6"/>
    <mergeCell ref="FK5:FK6"/>
    <mergeCell ref="FL5:FL6"/>
    <mergeCell ref="FC5:FC6"/>
    <mergeCell ref="FD5:FD6"/>
    <mergeCell ref="FE5:FE6"/>
    <mergeCell ref="FF5:FF6"/>
    <mergeCell ref="FG5:FG6"/>
    <mergeCell ref="EX5:EX6"/>
    <mergeCell ref="EY5:EY6"/>
    <mergeCell ref="EZ5:EZ6"/>
    <mergeCell ref="FA5:FA6"/>
    <mergeCell ref="FB5:FB6"/>
    <mergeCell ref="ES5:ES6"/>
    <mergeCell ref="ET5:ET6"/>
    <mergeCell ref="EU5:EU6"/>
    <mergeCell ref="EV5:EV6"/>
    <mergeCell ref="EW5:EW6"/>
    <mergeCell ref="HF5:HF6"/>
    <mergeCell ref="HG5:HG6"/>
    <mergeCell ref="HH5:HH6"/>
    <mergeCell ref="HI5:HI6"/>
    <mergeCell ref="HJ5:HJ6"/>
    <mergeCell ref="HA5:HA6"/>
    <mergeCell ref="HB5:HB6"/>
    <mergeCell ref="HC5:HC6"/>
    <mergeCell ref="HD5:HD6"/>
    <mergeCell ref="HE5:HE6"/>
    <mergeCell ref="GV5:GV6"/>
    <mergeCell ref="GW5:GW6"/>
    <mergeCell ref="GX5:GX6"/>
    <mergeCell ref="GY5:GY6"/>
    <mergeCell ref="GZ5:GZ6"/>
    <mergeCell ref="GQ5:GQ6"/>
    <mergeCell ref="GR5:GR6"/>
    <mergeCell ref="GS5:GS6"/>
    <mergeCell ref="GT5:GT6"/>
    <mergeCell ref="GU5:GU6"/>
    <mergeCell ref="GL5:GL6"/>
    <mergeCell ref="GM5:GM6"/>
    <mergeCell ref="GN5:GN6"/>
    <mergeCell ref="GO5:GO6"/>
    <mergeCell ref="GP5:GP6"/>
    <mergeCell ref="GG5:GG6"/>
    <mergeCell ref="GH5:GH6"/>
    <mergeCell ref="GI5:GI6"/>
    <mergeCell ref="GJ5:GJ6"/>
    <mergeCell ref="GK5:GK6"/>
    <mergeCell ref="GB5:GB6"/>
    <mergeCell ref="GC5:GC6"/>
    <mergeCell ref="GD5:GD6"/>
    <mergeCell ref="GE5:GE6"/>
    <mergeCell ref="GF5:GF6"/>
    <mergeCell ref="IO5:IO6"/>
    <mergeCell ref="IP5:IP6"/>
    <mergeCell ref="IQ5:IQ6"/>
    <mergeCell ref="IR5:IR6"/>
    <mergeCell ref="IS5:IS6"/>
    <mergeCell ref="IJ5:IJ6"/>
    <mergeCell ref="IK5:IK6"/>
    <mergeCell ref="IL5:IL6"/>
    <mergeCell ref="IM5:IM6"/>
    <mergeCell ref="IN5:IN6"/>
    <mergeCell ref="IE5:IE6"/>
    <mergeCell ref="IF5:IF6"/>
    <mergeCell ref="IG5:IG6"/>
    <mergeCell ref="IH5:IH6"/>
    <mergeCell ref="II5:II6"/>
    <mergeCell ref="HZ5:HZ6"/>
    <mergeCell ref="IA5:IA6"/>
    <mergeCell ref="IB5:IB6"/>
    <mergeCell ref="IC5:IC6"/>
    <mergeCell ref="ID5:ID6"/>
    <mergeCell ref="HU5:HU6"/>
    <mergeCell ref="HV5:HV6"/>
    <mergeCell ref="HW5:HW6"/>
    <mergeCell ref="HX5:HX6"/>
    <mergeCell ref="HY5:HY6"/>
    <mergeCell ref="HP5:HP6"/>
    <mergeCell ref="HQ5:HQ6"/>
    <mergeCell ref="HR5:HR6"/>
    <mergeCell ref="HS5:HS6"/>
    <mergeCell ref="HT5:HT6"/>
    <mergeCell ref="HK5:HK6"/>
    <mergeCell ref="HL5:HL6"/>
    <mergeCell ref="HM5:HM6"/>
    <mergeCell ref="HN5:HN6"/>
    <mergeCell ref="HO5:HO6"/>
    <mergeCell ref="JX5:JX6"/>
    <mergeCell ref="JY5:JY6"/>
    <mergeCell ref="JZ5:JZ6"/>
    <mergeCell ref="KA5:KA6"/>
    <mergeCell ref="KB5:KB6"/>
    <mergeCell ref="JS5:JS6"/>
    <mergeCell ref="JT5:JT6"/>
    <mergeCell ref="JU5:JU6"/>
    <mergeCell ref="JV5:JV6"/>
    <mergeCell ref="JW5:JW6"/>
    <mergeCell ref="JN5:JN6"/>
    <mergeCell ref="JO5:JO6"/>
    <mergeCell ref="JP5:JP6"/>
    <mergeCell ref="JQ5:JQ6"/>
    <mergeCell ref="JR5:JR6"/>
    <mergeCell ref="JI5:JI6"/>
    <mergeCell ref="JJ5:JJ6"/>
    <mergeCell ref="JK5:JK6"/>
    <mergeCell ref="JL5:JL6"/>
    <mergeCell ref="JM5:JM6"/>
    <mergeCell ref="JD5:JD6"/>
    <mergeCell ref="JE5:JE6"/>
    <mergeCell ref="JF5:JF6"/>
    <mergeCell ref="JG5:JG6"/>
    <mergeCell ref="JH5:JH6"/>
    <mergeCell ref="IY5:IY6"/>
    <mergeCell ref="IZ5:IZ6"/>
    <mergeCell ref="JA5:JA6"/>
    <mergeCell ref="JB5:JB6"/>
    <mergeCell ref="JC5:JC6"/>
    <mergeCell ref="IT5:IT6"/>
    <mergeCell ref="IU5:IU6"/>
    <mergeCell ref="IV5:IV6"/>
    <mergeCell ref="IW5:IW6"/>
    <mergeCell ref="IX5:IX6"/>
    <mergeCell ref="LG5:LG6"/>
    <mergeCell ref="LH5:LH6"/>
    <mergeCell ref="LI5:LI6"/>
    <mergeCell ref="LJ5:LJ6"/>
    <mergeCell ref="LK5:LK6"/>
    <mergeCell ref="LB5:LB6"/>
    <mergeCell ref="LC5:LC6"/>
    <mergeCell ref="LD5:LD6"/>
    <mergeCell ref="LE5:LE6"/>
    <mergeCell ref="LF5:LF6"/>
    <mergeCell ref="KW5:KW6"/>
    <mergeCell ref="KX5:KX6"/>
    <mergeCell ref="KY5:KY6"/>
    <mergeCell ref="KZ5:KZ6"/>
    <mergeCell ref="LA5:LA6"/>
    <mergeCell ref="KR5:KR6"/>
    <mergeCell ref="KS5:KS6"/>
    <mergeCell ref="KT5:KT6"/>
    <mergeCell ref="KU5:KU6"/>
    <mergeCell ref="KV5:KV6"/>
    <mergeCell ref="KM5:KM6"/>
    <mergeCell ref="KN5:KN6"/>
    <mergeCell ref="KO5:KO6"/>
    <mergeCell ref="KP5:KP6"/>
    <mergeCell ref="KQ5:KQ6"/>
    <mergeCell ref="KH5:KH6"/>
    <mergeCell ref="KI5:KI6"/>
    <mergeCell ref="KJ5:KJ6"/>
    <mergeCell ref="KK5:KK6"/>
    <mergeCell ref="KL5:KL6"/>
    <mergeCell ref="KC5:KC6"/>
    <mergeCell ref="KD5:KD6"/>
    <mergeCell ref="KE5:KE6"/>
    <mergeCell ref="KF5:KF6"/>
    <mergeCell ref="KG5:KG6"/>
    <mergeCell ref="MP5:MP6"/>
    <mergeCell ref="MQ5:MQ6"/>
    <mergeCell ref="MR5:MR6"/>
    <mergeCell ref="MS5:MS6"/>
    <mergeCell ref="MT5:MT6"/>
    <mergeCell ref="MK5:MK6"/>
    <mergeCell ref="ML5:ML6"/>
    <mergeCell ref="MM5:MM6"/>
    <mergeCell ref="MN5:MN6"/>
    <mergeCell ref="MO5:MO6"/>
    <mergeCell ref="MF5:MF6"/>
    <mergeCell ref="MG5:MG6"/>
    <mergeCell ref="MH5:MH6"/>
    <mergeCell ref="MI5:MI6"/>
    <mergeCell ref="MJ5:MJ6"/>
    <mergeCell ref="MA5:MA6"/>
    <mergeCell ref="MB5:MB6"/>
    <mergeCell ref="MC5:MC6"/>
    <mergeCell ref="MD5:MD6"/>
    <mergeCell ref="ME5:ME6"/>
    <mergeCell ref="LV5:LV6"/>
    <mergeCell ref="LW5:LW6"/>
    <mergeCell ref="LX5:LX6"/>
    <mergeCell ref="LY5:LY6"/>
    <mergeCell ref="LZ5:LZ6"/>
    <mergeCell ref="LQ5:LQ6"/>
    <mergeCell ref="LR5:LR6"/>
    <mergeCell ref="LS5:LS6"/>
    <mergeCell ref="LT5:LT6"/>
    <mergeCell ref="LU5:LU6"/>
    <mergeCell ref="LL5:LL6"/>
    <mergeCell ref="LM5:LM6"/>
    <mergeCell ref="LN5:LN6"/>
    <mergeCell ref="LO5:LO6"/>
    <mergeCell ref="LP5:LP6"/>
    <mergeCell ref="NY5:NY6"/>
    <mergeCell ref="NZ5:NZ6"/>
    <mergeCell ref="OA5:OA6"/>
    <mergeCell ref="OB5:OB6"/>
    <mergeCell ref="OC5:OC6"/>
    <mergeCell ref="NT5:NT6"/>
    <mergeCell ref="NU5:NU6"/>
    <mergeCell ref="NV5:NV6"/>
    <mergeCell ref="NW5:NW6"/>
    <mergeCell ref="NX5:NX6"/>
    <mergeCell ref="NO5:NO6"/>
    <mergeCell ref="NP5:NP6"/>
    <mergeCell ref="NQ5:NQ6"/>
    <mergeCell ref="NR5:NR6"/>
    <mergeCell ref="NS5:NS6"/>
    <mergeCell ref="NJ5:NJ6"/>
    <mergeCell ref="NK5:NK6"/>
    <mergeCell ref="NL5:NL6"/>
    <mergeCell ref="NM5:NM6"/>
    <mergeCell ref="NN5:NN6"/>
    <mergeCell ref="NE5:NE6"/>
    <mergeCell ref="NF5:NF6"/>
    <mergeCell ref="NG5:NG6"/>
    <mergeCell ref="NH5:NH6"/>
    <mergeCell ref="NI5:NI6"/>
    <mergeCell ref="MZ5:MZ6"/>
    <mergeCell ref="NA5:NA6"/>
    <mergeCell ref="NB5:NB6"/>
    <mergeCell ref="NC5:NC6"/>
    <mergeCell ref="ND5:ND6"/>
    <mergeCell ref="MU5:MU6"/>
    <mergeCell ref="MV5:MV6"/>
    <mergeCell ref="MW5:MW6"/>
    <mergeCell ref="MX5:MX6"/>
    <mergeCell ref="MY5:MY6"/>
    <mergeCell ref="PH5:PH6"/>
    <mergeCell ref="PI5:PI6"/>
    <mergeCell ref="PJ5:PJ6"/>
    <mergeCell ref="PK5:PK6"/>
    <mergeCell ref="PL5:PL6"/>
    <mergeCell ref="PC5:PC6"/>
    <mergeCell ref="PD5:PD6"/>
    <mergeCell ref="PE5:PE6"/>
    <mergeCell ref="PF5:PF6"/>
    <mergeCell ref="PG5:PG6"/>
    <mergeCell ref="OX5:OX6"/>
    <mergeCell ref="OY5:OY6"/>
    <mergeCell ref="OZ5:OZ6"/>
    <mergeCell ref="PA5:PA6"/>
    <mergeCell ref="PB5:PB6"/>
    <mergeCell ref="OS5:OS6"/>
    <mergeCell ref="OT5:OT6"/>
    <mergeCell ref="OU5:OU6"/>
    <mergeCell ref="OV5:OV6"/>
    <mergeCell ref="OW5:OW6"/>
    <mergeCell ref="ON5:ON6"/>
    <mergeCell ref="OO5:OO6"/>
    <mergeCell ref="OP5:OP6"/>
    <mergeCell ref="OQ5:OQ6"/>
    <mergeCell ref="OR5:OR6"/>
    <mergeCell ref="OI5:OI6"/>
    <mergeCell ref="OJ5:OJ6"/>
    <mergeCell ref="OK5:OK6"/>
    <mergeCell ref="OL5:OL6"/>
    <mergeCell ref="OM5:OM6"/>
    <mergeCell ref="OD5:OD6"/>
    <mergeCell ref="OE5:OE6"/>
    <mergeCell ref="OF5:OF6"/>
    <mergeCell ref="OG5:OG6"/>
    <mergeCell ref="OH5:OH6"/>
    <mergeCell ref="QQ5:QQ6"/>
    <mergeCell ref="QR5:QR6"/>
    <mergeCell ref="QS5:QS6"/>
    <mergeCell ref="QT5:QT6"/>
    <mergeCell ref="QU5:QU6"/>
    <mergeCell ref="QL5:QL6"/>
    <mergeCell ref="QM5:QM6"/>
    <mergeCell ref="QN5:QN6"/>
    <mergeCell ref="QO5:QO6"/>
    <mergeCell ref="QP5:QP6"/>
    <mergeCell ref="QG5:QG6"/>
    <mergeCell ref="QH5:QH6"/>
    <mergeCell ref="QI5:QI6"/>
    <mergeCell ref="QJ5:QJ6"/>
    <mergeCell ref="QK5:QK6"/>
    <mergeCell ref="QB5:QB6"/>
    <mergeCell ref="QC5:QC6"/>
    <mergeCell ref="QD5:QD6"/>
    <mergeCell ref="QE5:QE6"/>
    <mergeCell ref="QF5:QF6"/>
    <mergeCell ref="PW5:PW6"/>
    <mergeCell ref="PX5:PX6"/>
    <mergeCell ref="PY5:PY6"/>
    <mergeCell ref="PZ5:PZ6"/>
    <mergeCell ref="QA5:QA6"/>
    <mergeCell ref="PR5:PR6"/>
    <mergeCell ref="PS5:PS6"/>
    <mergeCell ref="PT5:PT6"/>
    <mergeCell ref="PU5:PU6"/>
    <mergeCell ref="PV5:PV6"/>
    <mergeCell ref="PM5:PM6"/>
    <mergeCell ref="PN5:PN6"/>
    <mergeCell ref="PO5:PO6"/>
    <mergeCell ref="PP5:PP6"/>
    <mergeCell ref="PQ5:PQ6"/>
    <mergeCell ref="RZ5:RZ6"/>
    <mergeCell ref="SA5:SA6"/>
    <mergeCell ref="SB5:SB6"/>
    <mergeCell ref="SC5:SC6"/>
    <mergeCell ref="SD5:SD6"/>
    <mergeCell ref="RU5:RU6"/>
    <mergeCell ref="RV5:RV6"/>
    <mergeCell ref="RW5:RW6"/>
    <mergeCell ref="RX5:RX6"/>
    <mergeCell ref="RY5:RY6"/>
    <mergeCell ref="RP5:RP6"/>
    <mergeCell ref="RQ5:RQ6"/>
    <mergeCell ref="RR5:RR6"/>
    <mergeCell ref="RS5:RS6"/>
    <mergeCell ref="RT5:RT6"/>
    <mergeCell ref="RK5:RK6"/>
    <mergeCell ref="RL5:RL6"/>
    <mergeCell ref="RM5:RM6"/>
    <mergeCell ref="RN5:RN6"/>
    <mergeCell ref="RO5:RO6"/>
    <mergeCell ref="RF5:RF6"/>
    <mergeCell ref="RG5:RG6"/>
    <mergeCell ref="RH5:RH6"/>
    <mergeCell ref="RI5:RI6"/>
    <mergeCell ref="RJ5:RJ6"/>
    <mergeCell ref="RA5:RA6"/>
    <mergeCell ref="RB5:RB6"/>
    <mergeCell ref="RC5:RC6"/>
    <mergeCell ref="RD5:RD6"/>
    <mergeCell ref="RE5:RE6"/>
    <mergeCell ref="QV5:QV6"/>
    <mergeCell ref="QW5:QW6"/>
    <mergeCell ref="QX5:QX6"/>
    <mergeCell ref="QY5:QY6"/>
    <mergeCell ref="QZ5:QZ6"/>
    <mergeCell ref="TI5:TI6"/>
    <mergeCell ref="TJ5:TJ6"/>
    <mergeCell ref="TK5:TK6"/>
    <mergeCell ref="TL5:TL6"/>
    <mergeCell ref="TM5:TM6"/>
    <mergeCell ref="TD5:TD6"/>
    <mergeCell ref="TE5:TE6"/>
    <mergeCell ref="TF5:TF6"/>
    <mergeCell ref="TG5:TG6"/>
    <mergeCell ref="TH5:TH6"/>
    <mergeCell ref="SY5:SY6"/>
    <mergeCell ref="SZ5:SZ6"/>
    <mergeCell ref="TA5:TA6"/>
    <mergeCell ref="TB5:TB6"/>
    <mergeCell ref="TC5:TC6"/>
    <mergeCell ref="ST5:ST6"/>
    <mergeCell ref="SU5:SU6"/>
    <mergeCell ref="SV5:SV6"/>
    <mergeCell ref="SW5:SW6"/>
    <mergeCell ref="SX5:SX6"/>
    <mergeCell ref="SO5:SO6"/>
    <mergeCell ref="SP5:SP6"/>
    <mergeCell ref="SQ5:SQ6"/>
    <mergeCell ref="SR5:SR6"/>
    <mergeCell ref="SS5:SS6"/>
    <mergeCell ref="SJ5:SJ6"/>
    <mergeCell ref="SK5:SK6"/>
    <mergeCell ref="SL5:SL6"/>
    <mergeCell ref="SM5:SM6"/>
    <mergeCell ref="SN5:SN6"/>
    <mergeCell ref="SE5:SE6"/>
    <mergeCell ref="SF5:SF6"/>
    <mergeCell ref="SG5:SG6"/>
    <mergeCell ref="SH5:SH6"/>
    <mergeCell ref="SI5:SI6"/>
    <mergeCell ref="UR5:UR6"/>
    <mergeCell ref="US5:US6"/>
    <mergeCell ref="UT5:UT6"/>
    <mergeCell ref="UU5:UU6"/>
    <mergeCell ref="UV5:UV6"/>
    <mergeCell ref="UM5:UM6"/>
    <mergeCell ref="UN5:UN6"/>
    <mergeCell ref="UO5:UO6"/>
    <mergeCell ref="UP5:UP6"/>
    <mergeCell ref="UQ5:UQ6"/>
    <mergeCell ref="UH5:UH6"/>
    <mergeCell ref="UI5:UI6"/>
    <mergeCell ref="UJ5:UJ6"/>
    <mergeCell ref="UK5:UK6"/>
    <mergeCell ref="UL5:UL6"/>
    <mergeCell ref="UC5:UC6"/>
    <mergeCell ref="UD5:UD6"/>
    <mergeCell ref="UE5:UE6"/>
    <mergeCell ref="UF5:UF6"/>
    <mergeCell ref="UG5:UG6"/>
    <mergeCell ref="TX5:TX6"/>
    <mergeCell ref="TY5:TY6"/>
    <mergeCell ref="TZ5:TZ6"/>
    <mergeCell ref="UA5:UA6"/>
    <mergeCell ref="UB5:UB6"/>
    <mergeCell ref="TS5:TS6"/>
    <mergeCell ref="TT5:TT6"/>
    <mergeCell ref="TU5:TU6"/>
    <mergeCell ref="TV5:TV6"/>
    <mergeCell ref="TW5:TW6"/>
    <mergeCell ref="TN5:TN6"/>
    <mergeCell ref="TO5:TO6"/>
    <mergeCell ref="TP5:TP6"/>
    <mergeCell ref="TQ5:TQ6"/>
    <mergeCell ref="TR5:TR6"/>
    <mergeCell ref="WA5:WA6"/>
    <mergeCell ref="WB5:WB6"/>
    <mergeCell ref="WC5:WC6"/>
    <mergeCell ref="WD5:WD6"/>
    <mergeCell ref="WE5:WE6"/>
    <mergeCell ref="VV5:VV6"/>
    <mergeCell ref="VW5:VW6"/>
    <mergeCell ref="VX5:VX6"/>
    <mergeCell ref="VY5:VY6"/>
    <mergeCell ref="VZ5:VZ6"/>
    <mergeCell ref="VQ5:VQ6"/>
    <mergeCell ref="VR5:VR6"/>
    <mergeCell ref="VS5:VS6"/>
    <mergeCell ref="VT5:VT6"/>
    <mergeCell ref="VU5:VU6"/>
    <mergeCell ref="VL5:VL6"/>
    <mergeCell ref="VM5:VM6"/>
    <mergeCell ref="VN5:VN6"/>
    <mergeCell ref="VO5:VO6"/>
    <mergeCell ref="VP5:VP6"/>
    <mergeCell ref="VG5:VG6"/>
    <mergeCell ref="VH5:VH6"/>
    <mergeCell ref="VI5:VI6"/>
    <mergeCell ref="VJ5:VJ6"/>
    <mergeCell ref="VK5:VK6"/>
    <mergeCell ref="VB5:VB6"/>
    <mergeCell ref="VC5:VC6"/>
    <mergeCell ref="VD5:VD6"/>
    <mergeCell ref="VE5:VE6"/>
    <mergeCell ref="VF5:VF6"/>
    <mergeCell ref="UW5:UW6"/>
    <mergeCell ref="UX5:UX6"/>
    <mergeCell ref="UY5:UY6"/>
    <mergeCell ref="UZ5:UZ6"/>
    <mergeCell ref="VA5:VA6"/>
    <mergeCell ref="XR5:XR6"/>
    <mergeCell ref="XS5:XS6"/>
    <mergeCell ref="XJ5:XJ6"/>
    <mergeCell ref="XK5:XK6"/>
    <mergeCell ref="XL5:XL6"/>
    <mergeCell ref="XM5:XM6"/>
    <mergeCell ref="XN5:XN6"/>
    <mergeCell ref="XE5:XE6"/>
    <mergeCell ref="XF5:XF6"/>
    <mergeCell ref="XG5:XG6"/>
    <mergeCell ref="XH5:XH6"/>
    <mergeCell ref="XI5:XI6"/>
    <mergeCell ref="WZ5:WZ6"/>
    <mergeCell ref="XA5:XA6"/>
    <mergeCell ref="XB5:XB6"/>
    <mergeCell ref="XC5:XC6"/>
    <mergeCell ref="XD5:XD6"/>
    <mergeCell ref="WU5:WU6"/>
    <mergeCell ref="WV5:WV6"/>
    <mergeCell ref="WW5:WW6"/>
    <mergeCell ref="WX5:WX6"/>
    <mergeCell ref="WY5:WY6"/>
    <mergeCell ref="WP5:WP6"/>
    <mergeCell ref="WQ5:WQ6"/>
    <mergeCell ref="WR5:WR6"/>
    <mergeCell ref="WS5:WS6"/>
    <mergeCell ref="WT5:WT6"/>
    <mergeCell ref="WK5:WK6"/>
    <mergeCell ref="WL5:WL6"/>
    <mergeCell ref="WM5:WM6"/>
    <mergeCell ref="WN5:WN6"/>
    <mergeCell ref="WO5:WO6"/>
    <mergeCell ref="WF5:WF6"/>
    <mergeCell ref="WG5:WG6"/>
    <mergeCell ref="WH5:WH6"/>
    <mergeCell ref="WI5:WI6"/>
    <mergeCell ref="WJ5:WJ6"/>
    <mergeCell ref="R49:R50"/>
    <mergeCell ref="S49:S50"/>
    <mergeCell ref="S39:S40"/>
    <mergeCell ref="R41:R42"/>
    <mergeCell ref="S41:S42"/>
    <mergeCell ref="R43:R44"/>
    <mergeCell ref="S43:S44"/>
    <mergeCell ref="S33:S34"/>
    <mergeCell ref="R35:R36"/>
    <mergeCell ref="S35:S36"/>
    <mergeCell ref="R37:R38"/>
    <mergeCell ref="S37:S38"/>
    <mergeCell ref="S27:S28"/>
    <mergeCell ref="R29:R30"/>
    <mergeCell ref="S29:S30"/>
    <mergeCell ref="R31:R32"/>
    <mergeCell ref="S31:S32"/>
    <mergeCell ref="S21:S22"/>
    <mergeCell ref="R23:R24"/>
    <mergeCell ref="S23:S24"/>
    <mergeCell ref="R25:R26"/>
    <mergeCell ref="S25:S26"/>
    <mergeCell ref="S15:S16"/>
    <mergeCell ref="R17:R18"/>
    <mergeCell ref="S17:S18"/>
    <mergeCell ref="R19:R20"/>
    <mergeCell ref="S19:S20"/>
    <mergeCell ref="S9:S10"/>
    <mergeCell ref="R11:R12"/>
    <mergeCell ref="S11:S12"/>
    <mergeCell ref="R13:R14"/>
    <mergeCell ref="S13:S14"/>
    <mergeCell ref="YI5:YI6"/>
    <mergeCell ref="R7:R8"/>
    <mergeCell ref="S7:S8"/>
    <mergeCell ref="U7:U8"/>
    <mergeCell ref="V7:V8"/>
    <mergeCell ref="W7:W8"/>
    <mergeCell ref="X7:X8"/>
    <mergeCell ref="Y7:Y8"/>
    <mergeCell ref="Z7:Z8"/>
    <mergeCell ref="AA7:AA8"/>
    <mergeCell ref="AB7:AB8"/>
    <mergeCell ref="AC7:AC8"/>
    <mergeCell ref="AD7:AD8"/>
    <mergeCell ref="AE7:AE8"/>
    <mergeCell ref="YD5:YD6"/>
    <mergeCell ref="YE5:YE6"/>
    <mergeCell ref="YF5:YF6"/>
    <mergeCell ref="YG5:YG6"/>
    <mergeCell ref="YH5:YH6"/>
    <mergeCell ref="XY5:XY6"/>
    <mergeCell ref="XZ5:XZ6"/>
    <mergeCell ref="YA5:YA6"/>
    <mergeCell ref="YB5:YB6"/>
    <mergeCell ref="YC5:YC6"/>
    <mergeCell ref="XT5:XT6"/>
    <mergeCell ref="XU5:XU6"/>
    <mergeCell ref="XV5:XV6"/>
    <mergeCell ref="XW5:XW6"/>
    <mergeCell ref="XX5:XX6"/>
    <mergeCell ref="XO5:XO6"/>
    <mergeCell ref="XP5:XP6"/>
    <mergeCell ref="XQ5:XQ6"/>
    <mergeCell ref="AP7:AP8"/>
    <mergeCell ref="AQ7:AQ8"/>
    <mergeCell ref="AR7:AR8"/>
    <mergeCell ref="AS7:AS8"/>
    <mergeCell ref="AT7:AT8"/>
    <mergeCell ref="AK7:AK8"/>
    <mergeCell ref="AL7:AL8"/>
    <mergeCell ref="AM7:AM8"/>
    <mergeCell ref="AN7:AN8"/>
    <mergeCell ref="AO7:AO8"/>
    <mergeCell ref="AF7:AF8"/>
    <mergeCell ref="AG7:AG8"/>
    <mergeCell ref="AH7:AH8"/>
    <mergeCell ref="AI7:AI8"/>
    <mergeCell ref="AJ7:AJ8"/>
    <mergeCell ref="R87:R88"/>
    <mergeCell ref="S87:S88"/>
    <mergeCell ref="R89:R90"/>
    <mergeCell ref="S89:S90"/>
    <mergeCell ref="T7:T8"/>
    <mergeCell ref="T9:T10"/>
    <mergeCell ref="T19:T20"/>
    <mergeCell ref="T29:T30"/>
    <mergeCell ref="T39:T40"/>
    <mergeCell ref="T49:T50"/>
    <mergeCell ref="T59:T60"/>
    <mergeCell ref="T69:T70"/>
    <mergeCell ref="T79:T80"/>
    <mergeCell ref="T89:T90"/>
    <mergeCell ref="R81:R82"/>
    <mergeCell ref="S81:S82"/>
    <mergeCell ref="R83:R84"/>
    <mergeCell ref="S83:S84"/>
    <mergeCell ref="R85:R86"/>
    <mergeCell ref="S85:S86"/>
    <mergeCell ref="R75:R76"/>
    <mergeCell ref="S75:S76"/>
    <mergeCell ref="R77:R78"/>
    <mergeCell ref="S77:S78"/>
    <mergeCell ref="R79:R80"/>
    <mergeCell ref="S79:S80"/>
    <mergeCell ref="S69:S70"/>
    <mergeCell ref="R71:R72"/>
    <mergeCell ref="S71:S72"/>
    <mergeCell ref="R73:R74"/>
    <mergeCell ref="S73:S74"/>
    <mergeCell ref="S63:S64"/>
    <mergeCell ref="R65:R66"/>
    <mergeCell ref="S65:S66"/>
    <mergeCell ref="R67:R68"/>
    <mergeCell ref="S67:S68"/>
    <mergeCell ref="S57:S58"/>
    <mergeCell ref="R59:R60"/>
    <mergeCell ref="S59:S60"/>
    <mergeCell ref="R61:R62"/>
    <mergeCell ref="S61:S62"/>
    <mergeCell ref="S51:S52"/>
    <mergeCell ref="R53:R54"/>
    <mergeCell ref="S53:S54"/>
    <mergeCell ref="R55:R56"/>
    <mergeCell ref="S55:S56"/>
    <mergeCell ref="S45:S46"/>
    <mergeCell ref="R47:R48"/>
    <mergeCell ref="S47:S48"/>
    <mergeCell ref="BY7:BY8"/>
    <mergeCell ref="BZ7:BZ8"/>
    <mergeCell ref="CA7:CA8"/>
    <mergeCell ref="CB7:CB8"/>
    <mergeCell ref="CC7:CC8"/>
    <mergeCell ref="BT7:BT8"/>
    <mergeCell ref="BU7:BU8"/>
    <mergeCell ref="BV7:BV8"/>
    <mergeCell ref="BW7:BW8"/>
    <mergeCell ref="BX7:BX8"/>
    <mergeCell ref="BO7:BO8"/>
    <mergeCell ref="BP7:BP8"/>
    <mergeCell ref="BQ7:BQ8"/>
    <mergeCell ref="BR7:BR8"/>
    <mergeCell ref="BS7:BS8"/>
    <mergeCell ref="BJ7:BJ8"/>
    <mergeCell ref="BK7:BK8"/>
    <mergeCell ref="BL7:BL8"/>
    <mergeCell ref="BM7:BM8"/>
    <mergeCell ref="BN7:BN8"/>
    <mergeCell ref="BE7:BE8"/>
    <mergeCell ref="BF7:BF8"/>
    <mergeCell ref="BG7:BG8"/>
    <mergeCell ref="BH7:BH8"/>
    <mergeCell ref="BI7:BI8"/>
    <mergeCell ref="AZ7:AZ8"/>
    <mergeCell ref="BA7:BA8"/>
    <mergeCell ref="BB7:BB8"/>
    <mergeCell ref="BC7:BC8"/>
    <mergeCell ref="BD7:BD8"/>
    <mergeCell ref="AU7:AU8"/>
    <mergeCell ref="AV7:AV8"/>
    <mergeCell ref="AW7:AW8"/>
    <mergeCell ref="AX7:AX8"/>
    <mergeCell ref="AY7:AY8"/>
    <mergeCell ref="DH7:DH8"/>
    <mergeCell ref="DI7:DI8"/>
    <mergeCell ref="DJ7:DJ8"/>
    <mergeCell ref="DK7:DK8"/>
    <mergeCell ref="DL7:DL8"/>
    <mergeCell ref="DC7:DC8"/>
    <mergeCell ref="DD7:DD8"/>
    <mergeCell ref="DE7:DE8"/>
    <mergeCell ref="DF7:DF8"/>
    <mergeCell ref="DG7:DG8"/>
    <mergeCell ref="CX7:CX8"/>
    <mergeCell ref="CY7:CY8"/>
    <mergeCell ref="CZ7:CZ8"/>
    <mergeCell ref="DA7:DA8"/>
    <mergeCell ref="DB7:DB8"/>
    <mergeCell ref="CS7:CS8"/>
    <mergeCell ref="CT7:CT8"/>
    <mergeCell ref="CU7:CU8"/>
    <mergeCell ref="CV7:CV8"/>
    <mergeCell ref="CW7:CW8"/>
    <mergeCell ref="CN7:CN8"/>
    <mergeCell ref="CO7:CO8"/>
    <mergeCell ref="CP7:CP8"/>
    <mergeCell ref="CQ7:CQ8"/>
    <mergeCell ref="CR7:CR8"/>
    <mergeCell ref="CI7:CI8"/>
    <mergeCell ref="CJ7:CJ8"/>
    <mergeCell ref="CK7:CK8"/>
    <mergeCell ref="CL7:CL8"/>
    <mergeCell ref="CM7:CM8"/>
    <mergeCell ref="CD7:CD8"/>
    <mergeCell ref="CE7:CE8"/>
    <mergeCell ref="CF7:CF8"/>
    <mergeCell ref="CG7:CG8"/>
    <mergeCell ref="CH7:CH8"/>
    <mergeCell ref="EQ7:EQ8"/>
    <mergeCell ref="ER7:ER8"/>
    <mergeCell ref="ES7:ES8"/>
    <mergeCell ref="ET7:ET8"/>
    <mergeCell ref="EU7:EU8"/>
    <mergeCell ref="EL7:EL8"/>
    <mergeCell ref="EM7:EM8"/>
    <mergeCell ref="EN7:EN8"/>
    <mergeCell ref="EO7:EO8"/>
    <mergeCell ref="EP7:EP8"/>
    <mergeCell ref="EG7:EG8"/>
    <mergeCell ref="EH7:EH8"/>
    <mergeCell ref="EI7:EI8"/>
    <mergeCell ref="EJ7:EJ8"/>
    <mergeCell ref="EK7:EK8"/>
    <mergeCell ref="EB7:EB8"/>
    <mergeCell ref="EC7:EC8"/>
    <mergeCell ref="ED7:ED8"/>
    <mergeCell ref="EE7:EE8"/>
    <mergeCell ref="EF7:EF8"/>
    <mergeCell ref="DW7:DW8"/>
    <mergeCell ref="DX7:DX8"/>
    <mergeCell ref="DY7:DY8"/>
    <mergeCell ref="DZ7:DZ8"/>
    <mergeCell ref="EA7:EA8"/>
    <mergeCell ref="DR7:DR8"/>
    <mergeCell ref="DS7:DS8"/>
    <mergeCell ref="DT7:DT8"/>
    <mergeCell ref="DU7:DU8"/>
    <mergeCell ref="DV7:DV8"/>
    <mergeCell ref="DM7:DM8"/>
    <mergeCell ref="DN7:DN8"/>
    <mergeCell ref="DO7:DO8"/>
    <mergeCell ref="DP7:DP8"/>
    <mergeCell ref="DQ7:DQ8"/>
    <mergeCell ref="FZ7:FZ8"/>
    <mergeCell ref="GA7:GA8"/>
    <mergeCell ref="GB7:GB8"/>
    <mergeCell ref="GC7:GC8"/>
    <mergeCell ref="GD7:GD8"/>
    <mergeCell ref="FU7:FU8"/>
    <mergeCell ref="FV7:FV8"/>
    <mergeCell ref="FW7:FW8"/>
    <mergeCell ref="FX7:FX8"/>
    <mergeCell ref="FY7:FY8"/>
    <mergeCell ref="FP7:FP8"/>
    <mergeCell ref="FQ7:FQ8"/>
    <mergeCell ref="FR7:FR8"/>
    <mergeCell ref="FS7:FS8"/>
    <mergeCell ref="FT7:FT8"/>
    <mergeCell ref="FK7:FK8"/>
    <mergeCell ref="FL7:FL8"/>
    <mergeCell ref="FM7:FM8"/>
    <mergeCell ref="FN7:FN8"/>
    <mergeCell ref="FO7:FO8"/>
    <mergeCell ref="FF7:FF8"/>
    <mergeCell ref="FG7:FG8"/>
    <mergeCell ref="FH7:FH8"/>
    <mergeCell ref="FI7:FI8"/>
    <mergeCell ref="FJ7:FJ8"/>
    <mergeCell ref="FA7:FA8"/>
    <mergeCell ref="FB7:FB8"/>
    <mergeCell ref="FC7:FC8"/>
    <mergeCell ref="FD7:FD8"/>
    <mergeCell ref="FE7:FE8"/>
    <mergeCell ref="EV7:EV8"/>
    <mergeCell ref="EW7:EW8"/>
    <mergeCell ref="EX7:EX8"/>
    <mergeCell ref="EY7:EY8"/>
    <mergeCell ref="EZ7:EZ8"/>
    <mergeCell ref="HI7:HI8"/>
    <mergeCell ref="HJ7:HJ8"/>
    <mergeCell ref="HK7:HK8"/>
    <mergeCell ref="HL7:HL8"/>
    <mergeCell ref="HM7:HM8"/>
    <mergeCell ref="HD7:HD8"/>
    <mergeCell ref="HE7:HE8"/>
    <mergeCell ref="HF7:HF8"/>
    <mergeCell ref="HG7:HG8"/>
    <mergeCell ref="HH7:HH8"/>
    <mergeCell ref="GY7:GY8"/>
    <mergeCell ref="GZ7:GZ8"/>
    <mergeCell ref="HA7:HA8"/>
    <mergeCell ref="HB7:HB8"/>
    <mergeCell ref="HC7:HC8"/>
    <mergeCell ref="GT7:GT8"/>
    <mergeCell ref="GU7:GU8"/>
    <mergeCell ref="GV7:GV8"/>
    <mergeCell ref="GW7:GW8"/>
    <mergeCell ref="GX7:GX8"/>
    <mergeCell ref="GO7:GO8"/>
    <mergeCell ref="GP7:GP8"/>
    <mergeCell ref="GQ7:GQ8"/>
    <mergeCell ref="GR7:GR8"/>
    <mergeCell ref="GS7:GS8"/>
    <mergeCell ref="GJ7:GJ8"/>
    <mergeCell ref="GK7:GK8"/>
    <mergeCell ref="GL7:GL8"/>
    <mergeCell ref="GM7:GM8"/>
    <mergeCell ref="GN7:GN8"/>
    <mergeCell ref="GE7:GE8"/>
    <mergeCell ref="GF7:GF8"/>
    <mergeCell ref="GG7:GG8"/>
    <mergeCell ref="GH7:GH8"/>
    <mergeCell ref="GI7:GI8"/>
    <mergeCell ref="IR7:IR8"/>
    <mergeCell ref="IS7:IS8"/>
    <mergeCell ref="IT7:IT8"/>
    <mergeCell ref="IU7:IU8"/>
    <mergeCell ref="IV7:IV8"/>
    <mergeCell ref="IM7:IM8"/>
    <mergeCell ref="IN7:IN8"/>
    <mergeCell ref="IO7:IO8"/>
    <mergeCell ref="IP7:IP8"/>
    <mergeCell ref="IQ7:IQ8"/>
    <mergeCell ref="IH7:IH8"/>
    <mergeCell ref="II7:II8"/>
    <mergeCell ref="IJ7:IJ8"/>
    <mergeCell ref="IK7:IK8"/>
    <mergeCell ref="IL7:IL8"/>
    <mergeCell ref="IC7:IC8"/>
    <mergeCell ref="ID7:ID8"/>
    <mergeCell ref="IE7:IE8"/>
    <mergeCell ref="IF7:IF8"/>
    <mergeCell ref="IG7:IG8"/>
    <mergeCell ref="HX7:HX8"/>
    <mergeCell ref="HY7:HY8"/>
    <mergeCell ref="HZ7:HZ8"/>
    <mergeCell ref="IA7:IA8"/>
    <mergeCell ref="IB7:IB8"/>
    <mergeCell ref="HS7:HS8"/>
    <mergeCell ref="HT7:HT8"/>
    <mergeCell ref="HU7:HU8"/>
    <mergeCell ref="HV7:HV8"/>
    <mergeCell ref="HW7:HW8"/>
    <mergeCell ref="HN7:HN8"/>
    <mergeCell ref="HO7:HO8"/>
    <mergeCell ref="HP7:HP8"/>
    <mergeCell ref="HQ7:HQ8"/>
    <mergeCell ref="HR7:HR8"/>
    <mergeCell ref="KA7:KA8"/>
    <mergeCell ref="KB7:KB8"/>
    <mergeCell ref="KC7:KC8"/>
    <mergeCell ref="KD7:KD8"/>
    <mergeCell ref="KE7:KE8"/>
    <mergeCell ref="JV7:JV8"/>
    <mergeCell ref="JW7:JW8"/>
    <mergeCell ref="JX7:JX8"/>
    <mergeCell ref="JY7:JY8"/>
    <mergeCell ref="JZ7:JZ8"/>
    <mergeCell ref="JQ7:JQ8"/>
    <mergeCell ref="JR7:JR8"/>
    <mergeCell ref="JS7:JS8"/>
    <mergeCell ref="JT7:JT8"/>
    <mergeCell ref="JU7:JU8"/>
    <mergeCell ref="JL7:JL8"/>
    <mergeCell ref="JM7:JM8"/>
    <mergeCell ref="JN7:JN8"/>
    <mergeCell ref="JO7:JO8"/>
    <mergeCell ref="JP7:JP8"/>
    <mergeCell ref="JG7:JG8"/>
    <mergeCell ref="JH7:JH8"/>
    <mergeCell ref="JI7:JI8"/>
    <mergeCell ref="JJ7:JJ8"/>
    <mergeCell ref="JK7:JK8"/>
    <mergeCell ref="JB7:JB8"/>
    <mergeCell ref="JC7:JC8"/>
    <mergeCell ref="JD7:JD8"/>
    <mergeCell ref="JE7:JE8"/>
    <mergeCell ref="JF7:JF8"/>
    <mergeCell ref="IW7:IW8"/>
    <mergeCell ref="IX7:IX8"/>
    <mergeCell ref="IY7:IY8"/>
    <mergeCell ref="IZ7:IZ8"/>
    <mergeCell ref="JA7:JA8"/>
    <mergeCell ref="LJ7:LJ8"/>
    <mergeCell ref="LK7:LK8"/>
    <mergeCell ref="LL7:LL8"/>
    <mergeCell ref="LM7:LM8"/>
    <mergeCell ref="LN7:LN8"/>
    <mergeCell ref="LE7:LE8"/>
    <mergeCell ref="LF7:LF8"/>
    <mergeCell ref="LG7:LG8"/>
    <mergeCell ref="LH7:LH8"/>
    <mergeCell ref="LI7:LI8"/>
    <mergeCell ref="KZ7:KZ8"/>
    <mergeCell ref="LA7:LA8"/>
    <mergeCell ref="LB7:LB8"/>
    <mergeCell ref="LC7:LC8"/>
    <mergeCell ref="LD7:LD8"/>
    <mergeCell ref="KU7:KU8"/>
    <mergeCell ref="KV7:KV8"/>
    <mergeCell ref="KW7:KW8"/>
    <mergeCell ref="KX7:KX8"/>
    <mergeCell ref="KY7:KY8"/>
    <mergeCell ref="KP7:KP8"/>
    <mergeCell ref="KQ7:KQ8"/>
    <mergeCell ref="KR7:KR8"/>
    <mergeCell ref="KS7:KS8"/>
    <mergeCell ref="KT7:KT8"/>
    <mergeCell ref="KK7:KK8"/>
    <mergeCell ref="KL7:KL8"/>
    <mergeCell ref="KM7:KM8"/>
    <mergeCell ref="KN7:KN8"/>
    <mergeCell ref="KO7:KO8"/>
    <mergeCell ref="KF7:KF8"/>
    <mergeCell ref="KG7:KG8"/>
    <mergeCell ref="KH7:KH8"/>
    <mergeCell ref="KI7:KI8"/>
    <mergeCell ref="KJ7:KJ8"/>
    <mergeCell ref="MS7:MS8"/>
    <mergeCell ref="MT7:MT8"/>
    <mergeCell ref="MU7:MU8"/>
    <mergeCell ref="MV7:MV8"/>
    <mergeCell ref="MW7:MW8"/>
    <mergeCell ref="MN7:MN8"/>
    <mergeCell ref="MO7:MO8"/>
    <mergeCell ref="MP7:MP8"/>
    <mergeCell ref="MQ7:MQ8"/>
    <mergeCell ref="MR7:MR8"/>
    <mergeCell ref="MI7:MI8"/>
    <mergeCell ref="MJ7:MJ8"/>
    <mergeCell ref="MK7:MK8"/>
    <mergeCell ref="ML7:ML8"/>
    <mergeCell ref="MM7:MM8"/>
    <mergeCell ref="MD7:MD8"/>
    <mergeCell ref="ME7:ME8"/>
    <mergeCell ref="MF7:MF8"/>
    <mergeCell ref="MG7:MG8"/>
    <mergeCell ref="MH7:MH8"/>
    <mergeCell ref="LY7:LY8"/>
    <mergeCell ref="LZ7:LZ8"/>
    <mergeCell ref="MA7:MA8"/>
    <mergeCell ref="MB7:MB8"/>
    <mergeCell ref="MC7:MC8"/>
    <mergeCell ref="LT7:LT8"/>
    <mergeCell ref="LU7:LU8"/>
    <mergeCell ref="LV7:LV8"/>
    <mergeCell ref="LW7:LW8"/>
    <mergeCell ref="LX7:LX8"/>
    <mergeCell ref="LO7:LO8"/>
    <mergeCell ref="LP7:LP8"/>
    <mergeCell ref="LQ7:LQ8"/>
    <mergeCell ref="LR7:LR8"/>
    <mergeCell ref="LS7:LS8"/>
    <mergeCell ref="OB7:OB8"/>
    <mergeCell ref="OC7:OC8"/>
    <mergeCell ref="OD7:OD8"/>
    <mergeCell ref="OE7:OE8"/>
    <mergeCell ref="OF7:OF8"/>
    <mergeCell ref="NW7:NW8"/>
    <mergeCell ref="NX7:NX8"/>
    <mergeCell ref="NY7:NY8"/>
    <mergeCell ref="NZ7:NZ8"/>
    <mergeCell ref="OA7:OA8"/>
    <mergeCell ref="NR7:NR8"/>
    <mergeCell ref="NS7:NS8"/>
    <mergeCell ref="NT7:NT8"/>
    <mergeCell ref="NU7:NU8"/>
    <mergeCell ref="NV7:NV8"/>
    <mergeCell ref="NM7:NM8"/>
    <mergeCell ref="NN7:NN8"/>
    <mergeCell ref="NO7:NO8"/>
    <mergeCell ref="NP7:NP8"/>
    <mergeCell ref="NQ7:NQ8"/>
    <mergeCell ref="NH7:NH8"/>
    <mergeCell ref="NI7:NI8"/>
    <mergeCell ref="NJ7:NJ8"/>
    <mergeCell ref="NK7:NK8"/>
    <mergeCell ref="NL7:NL8"/>
    <mergeCell ref="NC7:NC8"/>
    <mergeCell ref="ND7:ND8"/>
    <mergeCell ref="NE7:NE8"/>
    <mergeCell ref="NF7:NF8"/>
    <mergeCell ref="NG7:NG8"/>
    <mergeCell ref="MX7:MX8"/>
    <mergeCell ref="MY7:MY8"/>
    <mergeCell ref="MZ7:MZ8"/>
    <mergeCell ref="NA7:NA8"/>
    <mergeCell ref="NB7:NB8"/>
    <mergeCell ref="PK7:PK8"/>
    <mergeCell ref="PL7:PL8"/>
    <mergeCell ref="PM7:PM8"/>
    <mergeCell ref="PN7:PN8"/>
    <mergeCell ref="PO7:PO8"/>
    <mergeCell ref="PF7:PF8"/>
    <mergeCell ref="PG7:PG8"/>
    <mergeCell ref="PH7:PH8"/>
    <mergeCell ref="PI7:PI8"/>
    <mergeCell ref="PJ7:PJ8"/>
    <mergeCell ref="PA7:PA8"/>
    <mergeCell ref="PB7:PB8"/>
    <mergeCell ref="PC7:PC8"/>
    <mergeCell ref="PD7:PD8"/>
    <mergeCell ref="PE7:PE8"/>
    <mergeCell ref="OV7:OV8"/>
    <mergeCell ref="OW7:OW8"/>
    <mergeCell ref="OX7:OX8"/>
    <mergeCell ref="OY7:OY8"/>
    <mergeCell ref="OZ7:OZ8"/>
    <mergeCell ref="OQ7:OQ8"/>
    <mergeCell ref="OR7:OR8"/>
    <mergeCell ref="OS7:OS8"/>
    <mergeCell ref="OT7:OT8"/>
    <mergeCell ref="OU7:OU8"/>
    <mergeCell ref="OL7:OL8"/>
    <mergeCell ref="OM7:OM8"/>
    <mergeCell ref="ON7:ON8"/>
    <mergeCell ref="OO7:OO8"/>
    <mergeCell ref="OP7:OP8"/>
    <mergeCell ref="OG7:OG8"/>
    <mergeCell ref="OH7:OH8"/>
    <mergeCell ref="OI7:OI8"/>
    <mergeCell ref="OJ7:OJ8"/>
    <mergeCell ref="OK7:OK8"/>
    <mergeCell ref="QT7:QT8"/>
    <mergeCell ref="QU7:QU8"/>
    <mergeCell ref="QV7:QV8"/>
    <mergeCell ref="QW7:QW8"/>
    <mergeCell ref="QX7:QX8"/>
    <mergeCell ref="QO7:QO8"/>
    <mergeCell ref="QP7:QP8"/>
    <mergeCell ref="QQ7:QQ8"/>
    <mergeCell ref="QR7:QR8"/>
    <mergeCell ref="QS7:QS8"/>
    <mergeCell ref="QJ7:QJ8"/>
    <mergeCell ref="QK7:QK8"/>
    <mergeCell ref="QL7:QL8"/>
    <mergeCell ref="QM7:QM8"/>
    <mergeCell ref="QN7:QN8"/>
    <mergeCell ref="QE7:QE8"/>
    <mergeCell ref="QF7:QF8"/>
    <mergeCell ref="QG7:QG8"/>
    <mergeCell ref="QH7:QH8"/>
    <mergeCell ref="QI7:QI8"/>
    <mergeCell ref="PZ7:PZ8"/>
    <mergeCell ref="QA7:QA8"/>
    <mergeCell ref="QB7:QB8"/>
    <mergeCell ref="QC7:QC8"/>
    <mergeCell ref="QD7:QD8"/>
    <mergeCell ref="PU7:PU8"/>
    <mergeCell ref="PV7:PV8"/>
    <mergeCell ref="PW7:PW8"/>
    <mergeCell ref="PX7:PX8"/>
    <mergeCell ref="PY7:PY8"/>
    <mergeCell ref="PP7:PP8"/>
    <mergeCell ref="PQ7:PQ8"/>
    <mergeCell ref="PR7:PR8"/>
    <mergeCell ref="PS7:PS8"/>
    <mergeCell ref="PT7:PT8"/>
    <mergeCell ref="SC7:SC8"/>
    <mergeCell ref="SD7:SD8"/>
    <mergeCell ref="SE7:SE8"/>
    <mergeCell ref="SF7:SF8"/>
    <mergeCell ref="SG7:SG8"/>
    <mergeCell ref="RX7:RX8"/>
    <mergeCell ref="RY7:RY8"/>
    <mergeCell ref="RZ7:RZ8"/>
    <mergeCell ref="SA7:SA8"/>
    <mergeCell ref="SB7:SB8"/>
    <mergeCell ref="RS7:RS8"/>
    <mergeCell ref="RT7:RT8"/>
    <mergeCell ref="RU7:RU8"/>
    <mergeCell ref="RV7:RV8"/>
    <mergeCell ref="RW7:RW8"/>
    <mergeCell ref="RN7:RN8"/>
    <mergeCell ref="RO7:RO8"/>
    <mergeCell ref="RP7:RP8"/>
    <mergeCell ref="RQ7:RQ8"/>
    <mergeCell ref="RR7:RR8"/>
    <mergeCell ref="RI7:RI8"/>
    <mergeCell ref="RJ7:RJ8"/>
    <mergeCell ref="RK7:RK8"/>
    <mergeCell ref="RL7:RL8"/>
    <mergeCell ref="RM7:RM8"/>
    <mergeCell ref="RD7:RD8"/>
    <mergeCell ref="RE7:RE8"/>
    <mergeCell ref="RF7:RF8"/>
    <mergeCell ref="RG7:RG8"/>
    <mergeCell ref="RH7:RH8"/>
    <mergeCell ref="QY7:QY8"/>
    <mergeCell ref="QZ7:QZ8"/>
    <mergeCell ref="RA7:RA8"/>
    <mergeCell ref="RB7:RB8"/>
    <mergeCell ref="RC7:RC8"/>
    <mergeCell ref="TL7:TL8"/>
    <mergeCell ref="TM7:TM8"/>
    <mergeCell ref="TN7:TN8"/>
    <mergeCell ref="TO7:TO8"/>
    <mergeCell ref="TP7:TP8"/>
    <mergeCell ref="TG7:TG8"/>
    <mergeCell ref="TH7:TH8"/>
    <mergeCell ref="TI7:TI8"/>
    <mergeCell ref="TJ7:TJ8"/>
    <mergeCell ref="TK7:TK8"/>
    <mergeCell ref="TB7:TB8"/>
    <mergeCell ref="TC7:TC8"/>
    <mergeCell ref="TD7:TD8"/>
    <mergeCell ref="TE7:TE8"/>
    <mergeCell ref="TF7:TF8"/>
    <mergeCell ref="SW7:SW8"/>
    <mergeCell ref="SX7:SX8"/>
    <mergeCell ref="SY7:SY8"/>
    <mergeCell ref="SZ7:SZ8"/>
    <mergeCell ref="TA7:TA8"/>
    <mergeCell ref="SR7:SR8"/>
    <mergeCell ref="SS7:SS8"/>
    <mergeCell ref="ST7:ST8"/>
    <mergeCell ref="SU7:SU8"/>
    <mergeCell ref="SV7:SV8"/>
    <mergeCell ref="SM7:SM8"/>
    <mergeCell ref="SN7:SN8"/>
    <mergeCell ref="SO7:SO8"/>
    <mergeCell ref="SP7:SP8"/>
    <mergeCell ref="SQ7:SQ8"/>
    <mergeCell ref="SH7:SH8"/>
    <mergeCell ref="SI7:SI8"/>
    <mergeCell ref="SJ7:SJ8"/>
    <mergeCell ref="SK7:SK8"/>
    <mergeCell ref="SL7:SL8"/>
    <mergeCell ref="UU7:UU8"/>
    <mergeCell ref="UV7:UV8"/>
    <mergeCell ref="UW7:UW8"/>
    <mergeCell ref="UX7:UX8"/>
    <mergeCell ref="UY7:UY8"/>
    <mergeCell ref="UP7:UP8"/>
    <mergeCell ref="UQ7:UQ8"/>
    <mergeCell ref="UR7:UR8"/>
    <mergeCell ref="US7:US8"/>
    <mergeCell ref="UT7:UT8"/>
    <mergeCell ref="UK7:UK8"/>
    <mergeCell ref="UL7:UL8"/>
    <mergeCell ref="UM7:UM8"/>
    <mergeCell ref="UN7:UN8"/>
    <mergeCell ref="UO7:UO8"/>
    <mergeCell ref="UF7:UF8"/>
    <mergeCell ref="UG7:UG8"/>
    <mergeCell ref="UH7:UH8"/>
    <mergeCell ref="UI7:UI8"/>
    <mergeCell ref="UJ7:UJ8"/>
    <mergeCell ref="UA7:UA8"/>
    <mergeCell ref="UB7:UB8"/>
    <mergeCell ref="UC7:UC8"/>
    <mergeCell ref="UD7:UD8"/>
    <mergeCell ref="UE7:UE8"/>
    <mergeCell ref="TV7:TV8"/>
    <mergeCell ref="TW7:TW8"/>
    <mergeCell ref="TX7:TX8"/>
    <mergeCell ref="TY7:TY8"/>
    <mergeCell ref="TZ7:TZ8"/>
    <mergeCell ref="TQ7:TQ8"/>
    <mergeCell ref="TR7:TR8"/>
    <mergeCell ref="TS7:TS8"/>
    <mergeCell ref="TT7:TT8"/>
    <mergeCell ref="TU7:TU8"/>
    <mergeCell ref="WE7:WE8"/>
    <mergeCell ref="WF7:WF8"/>
    <mergeCell ref="WG7:WG8"/>
    <mergeCell ref="WH7:WH8"/>
    <mergeCell ref="VY7:VY8"/>
    <mergeCell ref="VZ7:VZ8"/>
    <mergeCell ref="WA7:WA8"/>
    <mergeCell ref="WB7:WB8"/>
    <mergeCell ref="WC7:WC8"/>
    <mergeCell ref="VT7:VT8"/>
    <mergeCell ref="VU7:VU8"/>
    <mergeCell ref="VV7:VV8"/>
    <mergeCell ref="VW7:VW8"/>
    <mergeCell ref="VX7:VX8"/>
    <mergeCell ref="VO7:VO8"/>
    <mergeCell ref="VP7:VP8"/>
    <mergeCell ref="VQ7:VQ8"/>
    <mergeCell ref="VR7:VR8"/>
    <mergeCell ref="VS7:VS8"/>
    <mergeCell ref="VJ7:VJ8"/>
    <mergeCell ref="VK7:VK8"/>
    <mergeCell ref="VL7:VL8"/>
    <mergeCell ref="VM7:VM8"/>
    <mergeCell ref="VN7:VN8"/>
    <mergeCell ref="VE7:VE8"/>
    <mergeCell ref="VF7:VF8"/>
    <mergeCell ref="VG7:VG8"/>
    <mergeCell ref="VH7:VH8"/>
    <mergeCell ref="VI7:VI8"/>
    <mergeCell ref="UZ7:UZ8"/>
    <mergeCell ref="VA7:VA8"/>
    <mergeCell ref="VB7:VB8"/>
    <mergeCell ref="VC7:VC8"/>
    <mergeCell ref="VD7:VD8"/>
    <mergeCell ref="Z9:Z10"/>
    <mergeCell ref="AA9:AA10"/>
    <mergeCell ref="AB9:AB10"/>
    <mergeCell ref="AC9:AC10"/>
    <mergeCell ref="AD9:AD10"/>
    <mergeCell ref="U9:U10"/>
    <mergeCell ref="V9:V10"/>
    <mergeCell ref="W9:W10"/>
    <mergeCell ref="X9:X10"/>
    <mergeCell ref="Y9:Y10"/>
    <mergeCell ref="YG7:YG8"/>
    <mergeCell ref="YH7:YH8"/>
    <mergeCell ref="YI7:YI8"/>
    <mergeCell ref="YB7:YB8"/>
    <mergeCell ref="YC7:YC8"/>
    <mergeCell ref="YD7:YD8"/>
    <mergeCell ref="YE7:YE8"/>
    <mergeCell ref="YF7:YF8"/>
    <mergeCell ref="XW7:XW8"/>
    <mergeCell ref="XX7:XX8"/>
    <mergeCell ref="XY7:XY8"/>
    <mergeCell ref="XZ7:XZ8"/>
    <mergeCell ref="YA7:YA8"/>
    <mergeCell ref="XR7:XR8"/>
    <mergeCell ref="XS7:XS8"/>
    <mergeCell ref="XT7:XT8"/>
    <mergeCell ref="XU7:XU8"/>
    <mergeCell ref="XV7:XV8"/>
    <mergeCell ref="XM7:XM8"/>
    <mergeCell ref="XN7:XN8"/>
    <mergeCell ref="XO7:XO8"/>
    <mergeCell ref="XP7:XP8"/>
    <mergeCell ref="XQ7:XQ8"/>
    <mergeCell ref="XH7:XH8"/>
    <mergeCell ref="XI7:XI8"/>
    <mergeCell ref="XJ7:XJ8"/>
    <mergeCell ref="XK7:XK8"/>
    <mergeCell ref="XL7:XL8"/>
    <mergeCell ref="XC7:XC8"/>
    <mergeCell ref="XD7:XD8"/>
    <mergeCell ref="XE7:XE8"/>
    <mergeCell ref="XF7:XF8"/>
    <mergeCell ref="XG7:XG8"/>
    <mergeCell ref="WX7:WX8"/>
    <mergeCell ref="WY7:WY8"/>
    <mergeCell ref="WZ7:WZ8"/>
    <mergeCell ref="XA7:XA8"/>
    <mergeCell ref="XB7:XB8"/>
    <mergeCell ref="WS7:WS8"/>
    <mergeCell ref="WT7:WT8"/>
    <mergeCell ref="WU7:WU8"/>
    <mergeCell ref="WV7:WV8"/>
    <mergeCell ref="WW7:WW8"/>
    <mergeCell ref="WN7:WN8"/>
    <mergeCell ref="WO7:WO8"/>
    <mergeCell ref="WP7:WP8"/>
    <mergeCell ref="WQ7:WQ8"/>
    <mergeCell ref="WR7:WR8"/>
    <mergeCell ref="WI7:WI8"/>
    <mergeCell ref="WJ7:WJ8"/>
    <mergeCell ref="WK7:WK8"/>
    <mergeCell ref="WL7:WL8"/>
    <mergeCell ref="WM7:WM8"/>
    <mergeCell ref="WD7:WD8"/>
    <mergeCell ref="BI9:BI10"/>
    <mergeCell ref="BJ9:BJ10"/>
    <mergeCell ref="BK9:BK10"/>
    <mergeCell ref="BL9:BL10"/>
    <mergeCell ref="BM9:BM10"/>
    <mergeCell ref="BD9:BD10"/>
    <mergeCell ref="BE9:BE10"/>
    <mergeCell ref="BF9:BF10"/>
    <mergeCell ref="BG9:BG10"/>
    <mergeCell ref="BH9:BH10"/>
    <mergeCell ref="AY9:AY10"/>
    <mergeCell ref="AZ9:AZ10"/>
    <mergeCell ref="BA9:BA10"/>
    <mergeCell ref="BB9:BB10"/>
    <mergeCell ref="BC9:BC10"/>
    <mergeCell ref="AT9:AT10"/>
    <mergeCell ref="AU9:AU10"/>
    <mergeCell ref="AV9:AV10"/>
    <mergeCell ref="AW9:AW10"/>
    <mergeCell ref="AX9:AX10"/>
    <mergeCell ref="AO9:AO10"/>
    <mergeCell ref="AP9:AP10"/>
    <mergeCell ref="AQ9:AQ10"/>
    <mergeCell ref="AR9:AR10"/>
    <mergeCell ref="AS9:AS10"/>
    <mergeCell ref="AJ9:AJ10"/>
    <mergeCell ref="AK9:AK10"/>
    <mergeCell ref="AL9:AL10"/>
    <mergeCell ref="AM9:AM10"/>
    <mergeCell ref="AN9:AN10"/>
    <mergeCell ref="AE9:AE10"/>
    <mergeCell ref="AF9:AF10"/>
    <mergeCell ref="AG9:AG10"/>
    <mergeCell ref="AH9:AH10"/>
    <mergeCell ref="AI9:AI10"/>
    <mergeCell ref="CR9:CR10"/>
    <mergeCell ref="CS9:CS10"/>
    <mergeCell ref="CT9:CT10"/>
    <mergeCell ref="CU9:CU10"/>
    <mergeCell ref="CV9:CV10"/>
    <mergeCell ref="CM9:CM10"/>
    <mergeCell ref="CN9:CN10"/>
    <mergeCell ref="CO9:CO10"/>
    <mergeCell ref="CP9:CP10"/>
    <mergeCell ref="CQ9:CQ10"/>
    <mergeCell ref="CH9:CH10"/>
    <mergeCell ref="CI9:CI10"/>
    <mergeCell ref="CJ9:CJ10"/>
    <mergeCell ref="CK9:CK10"/>
    <mergeCell ref="CL9:CL10"/>
    <mergeCell ref="CC9:CC10"/>
    <mergeCell ref="CD9:CD10"/>
    <mergeCell ref="CE9:CE10"/>
    <mergeCell ref="CF9:CF10"/>
    <mergeCell ref="CG9:CG10"/>
    <mergeCell ref="BX9:BX10"/>
    <mergeCell ref="BY9:BY10"/>
    <mergeCell ref="BZ9:BZ10"/>
    <mergeCell ref="CA9:CA10"/>
    <mergeCell ref="CB9:CB10"/>
    <mergeCell ref="BS9:BS10"/>
    <mergeCell ref="BT9:BT10"/>
    <mergeCell ref="BU9:BU10"/>
    <mergeCell ref="BV9:BV10"/>
    <mergeCell ref="BW9:BW10"/>
    <mergeCell ref="BN9:BN10"/>
    <mergeCell ref="BO9:BO10"/>
    <mergeCell ref="BP9:BP10"/>
    <mergeCell ref="BQ9:BQ10"/>
    <mergeCell ref="BR9:BR10"/>
    <mergeCell ref="EA9:EA10"/>
    <mergeCell ref="EB9:EB10"/>
    <mergeCell ref="EC9:EC10"/>
    <mergeCell ref="ED9:ED10"/>
    <mergeCell ref="EE9:EE10"/>
    <mergeCell ref="DV9:DV10"/>
    <mergeCell ref="DW9:DW10"/>
    <mergeCell ref="DX9:DX10"/>
    <mergeCell ref="DY9:DY10"/>
    <mergeCell ref="DZ9:DZ10"/>
    <mergeCell ref="DQ9:DQ10"/>
    <mergeCell ref="DR9:DR10"/>
    <mergeCell ref="DS9:DS10"/>
    <mergeCell ref="DT9:DT10"/>
    <mergeCell ref="DU9:DU10"/>
    <mergeCell ref="DL9:DL10"/>
    <mergeCell ref="DM9:DM10"/>
    <mergeCell ref="DN9:DN10"/>
    <mergeCell ref="DO9:DO10"/>
    <mergeCell ref="DP9:DP10"/>
    <mergeCell ref="DG9:DG10"/>
    <mergeCell ref="DH9:DH10"/>
    <mergeCell ref="DI9:DI10"/>
    <mergeCell ref="DJ9:DJ10"/>
    <mergeCell ref="DK9:DK10"/>
    <mergeCell ref="DB9:DB10"/>
    <mergeCell ref="DC9:DC10"/>
    <mergeCell ref="DD9:DD10"/>
    <mergeCell ref="DE9:DE10"/>
    <mergeCell ref="DF9:DF10"/>
    <mergeCell ref="CW9:CW10"/>
    <mergeCell ref="CX9:CX10"/>
    <mergeCell ref="CY9:CY10"/>
    <mergeCell ref="CZ9:CZ10"/>
    <mergeCell ref="DA9:DA10"/>
    <mergeCell ref="FJ9:FJ10"/>
    <mergeCell ref="FK9:FK10"/>
    <mergeCell ref="FL9:FL10"/>
    <mergeCell ref="FM9:FM10"/>
    <mergeCell ref="FN9:FN10"/>
    <mergeCell ref="FE9:FE10"/>
    <mergeCell ref="FF9:FF10"/>
    <mergeCell ref="FG9:FG10"/>
    <mergeCell ref="FH9:FH10"/>
    <mergeCell ref="FI9:FI10"/>
    <mergeCell ref="EZ9:EZ10"/>
    <mergeCell ref="FA9:FA10"/>
    <mergeCell ref="FB9:FB10"/>
    <mergeCell ref="FC9:FC10"/>
    <mergeCell ref="FD9:FD10"/>
    <mergeCell ref="EU9:EU10"/>
    <mergeCell ref="EV9:EV10"/>
    <mergeCell ref="EW9:EW10"/>
    <mergeCell ref="EX9:EX10"/>
    <mergeCell ref="EY9:EY10"/>
    <mergeCell ref="EP9:EP10"/>
    <mergeCell ref="EQ9:EQ10"/>
    <mergeCell ref="ER9:ER10"/>
    <mergeCell ref="ES9:ES10"/>
    <mergeCell ref="ET9:ET10"/>
    <mergeCell ref="EK9:EK10"/>
    <mergeCell ref="EL9:EL10"/>
    <mergeCell ref="EM9:EM10"/>
    <mergeCell ref="EN9:EN10"/>
    <mergeCell ref="EO9:EO10"/>
    <mergeCell ref="EF9:EF10"/>
    <mergeCell ref="EG9:EG10"/>
    <mergeCell ref="EH9:EH10"/>
    <mergeCell ref="EI9:EI10"/>
    <mergeCell ref="EJ9:EJ10"/>
    <mergeCell ref="GS9:GS10"/>
    <mergeCell ref="GT9:GT10"/>
    <mergeCell ref="GU9:GU10"/>
    <mergeCell ref="GV9:GV10"/>
    <mergeCell ref="GW9:GW10"/>
    <mergeCell ref="GN9:GN10"/>
    <mergeCell ref="GO9:GO10"/>
    <mergeCell ref="GP9:GP10"/>
    <mergeCell ref="GQ9:GQ10"/>
    <mergeCell ref="GR9:GR10"/>
    <mergeCell ref="GI9:GI10"/>
    <mergeCell ref="GJ9:GJ10"/>
    <mergeCell ref="GK9:GK10"/>
    <mergeCell ref="GL9:GL10"/>
    <mergeCell ref="GM9:GM10"/>
    <mergeCell ref="GD9:GD10"/>
    <mergeCell ref="GE9:GE10"/>
    <mergeCell ref="GF9:GF10"/>
    <mergeCell ref="GG9:GG10"/>
    <mergeCell ref="GH9:GH10"/>
    <mergeCell ref="FY9:FY10"/>
    <mergeCell ref="FZ9:FZ10"/>
    <mergeCell ref="GA9:GA10"/>
    <mergeCell ref="GB9:GB10"/>
    <mergeCell ref="GC9:GC10"/>
    <mergeCell ref="FT9:FT10"/>
    <mergeCell ref="FU9:FU10"/>
    <mergeCell ref="FV9:FV10"/>
    <mergeCell ref="FW9:FW10"/>
    <mergeCell ref="FX9:FX10"/>
    <mergeCell ref="FO9:FO10"/>
    <mergeCell ref="FP9:FP10"/>
    <mergeCell ref="FQ9:FQ10"/>
    <mergeCell ref="FR9:FR10"/>
    <mergeCell ref="FS9:FS10"/>
    <mergeCell ref="IB9:IB10"/>
    <mergeCell ref="IC9:IC10"/>
    <mergeCell ref="ID9:ID10"/>
    <mergeCell ref="IE9:IE10"/>
    <mergeCell ref="IF9:IF10"/>
    <mergeCell ref="HW9:HW10"/>
    <mergeCell ref="HX9:HX10"/>
    <mergeCell ref="HY9:HY10"/>
    <mergeCell ref="HZ9:HZ10"/>
    <mergeCell ref="IA9:IA10"/>
    <mergeCell ref="HR9:HR10"/>
    <mergeCell ref="HS9:HS10"/>
    <mergeCell ref="HT9:HT10"/>
    <mergeCell ref="HU9:HU10"/>
    <mergeCell ref="HV9:HV10"/>
    <mergeCell ref="HM9:HM10"/>
    <mergeCell ref="HN9:HN10"/>
    <mergeCell ref="HO9:HO10"/>
    <mergeCell ref="HP9:HP10"/>
    <mergeCell ref="HQ9:HQ10"/>
    <mergeCell ref="HH9:HH10"/>
    <mergeCell ref="HI9:HI10"/>
    <mergeCell ref="HJ9:HJ10"/>
    <mergeCell ref="HK9:HK10"/>
    <mergeCell ref="HL9:HL10"/>
    <mergeCell ref="HC9:HC10"/>
    <mergeCell ref="HD9:HD10"/>
    <mergeCell ref="HE9:HE10"/>
    <mergeCell ref="HF9:HF10"/>
    <mergeCell ref="HG9:HG10"/>
    <mergeCell ref="GX9:GX10"/>
    <mergeCell ref="GY9:GY10"/>
    <mergeCell ref="GZ9:GZ10"/>
    <mergeCell ref="HA9:HA10"/>
    <mergeCell ref="HB9:HB10"/>
    <mergeCell ref="JK9:JK10"/>
    <mergeCell ref="JL9:JL10"/>
    <mergeCell ref="JM9:JM10"/>
    <mergeCell ref="JN9:JN10"/>
    <mergeCell ref="JO9:JO10"/>
    <mergeCell ref="JF9:JF10"/>
    <mergeCell ref="JG9:JG10"/>
    <mergeCell ref="JH9:JH10"/>
    <mergeCell ref="JI9:JI10"/>
    <mergeCell ref="JJ9:JJ10"/>
    <mergeCell ref="JA9:JA10"/>
    <mergeCell ref="JB9:JB10"/>
    <mergeCell ref="JC9:JC10"/>
    <mergeCell ref="JD9:JD10"/>
    <mergeCell ref="JE9:JE10"/>
    <mergeCell ref="IV9:IV10"/>
    <mergeCell ref="IW9:IW10"/>
    <mergeCell ref="IX9:IX10"/>
    <mergeCell ref="IY9:IY10"/>
    <mergeCell ref="IZ9:IZ10"/>
    <mergeCell ref="IQ9:IQ10"/>
    <mergeCell ref="IR9:IR10"/>
    <mergeCell ref="IS9:IS10"/>
    <mergeCell ref="IT9:IT10"/>
    <mergeCell ref="IU9:IU10"/>
    <mergeCell ref="IL9:IL10"/>
    <mergeCell ref="IM9:IM10"/>
    <mergeCell ref="IN9:IN10"/>
    <mergeCell ref="IO9:IO10"/>
    <mergeCell ref="IP9:IP10"/>
    <mergeCell ref="IG9:IG10"/>
    <mergeCell ref="IH9:IH10"/>
    <mergeCell ref="II9:II10"/>
    <mergeCell ref="IJ9:IJ10"/>
    <mergeCell ref="IK9:IK10"/>
    <mergeCell ref="KT9:KT10"/>
    <mergeCell ref="KU9:KU10"/>
    <mergeCell ref="KV9:KV10"/>
    <mergeCell ref="KW9:KW10"/>
    <mergeCell ref="KX9:KX10"/>
    <mergeCell ref="KO9:KO10"/>
    <mergeCell ref="KP9:KP10"/>
    <mergeCell ref="KQ9:KQ10"/>
    <mergeCell ref="KR9:KR10"/>
    <mergeCell ref="KS9:KS10"/>
    <mergeCell ref="KJ9:KJ10"/>
    <mergeCell ref="KK9:KK10"/>
    <mergeCell ref="KL9:KL10"/>
    <mergeCell ref="KM9:KM10"/>
    <mergeCell ref="KN9:KN10"/>
    <mergeCell ref="KE9:KE10"/>
    <mergeCell ref="KF9:KF10"/>
    <mergeCell ref="KG9:KG10"/>
    <mergeCell ref="KH9:KH10"/>
    <mergeCell ref="KI9:KI10"/>
    <mergeCell ref="JZ9:JZ10"/>
    <mergeCell ref="KA9:KA10"/>
    <mergeCell ref="KB9:KB10"/>
    <mergeCell ref="KC9:KC10"/>
    <mergeCell ref="KD9:KD10"/>
    <mergeCell ref="JU9:JU10"/>
    <mergeCell ref="JV9:JV10"/>
    <mergeCell ref="JW9:JW10"/>
    <mergeCell ref="JX9:JX10"/>
    <mergeCell ref="JY9:JY10"/>
    <mergeCell ref="JP9:JP10"/>
    <mergeCell ref="JQ9:JQ10"/>
    <mergeCell ref="JR9:JR10"/>
    <mergeCell ref="JS9:JS10"/>
    <mergeCell ref="JT9:JT10"/>
    <mergeCell ref="MC9:MC10"/>
    <mergeCell ref="MD9:MD10"/>
    <mergeCell ref="ME9:ME10"/>
    <mergeCell ref="MF9:MF10"/>
    <mergeCell ref="MG9:MG10"/>
    <mergeCell ref="LX9:LX10"/>
    <mergeCell ref="LY9:LY10"/>
    <mergeCell ref="LZ9:LZ10"/>
    <mergeCell ref="MA9:MA10"/>
    <mergeCell ref="MB9:MB10"/>
    <mergeCell ref="LS9:LS10"/>
    <mergeCell ref="LT9:LT10"/>
    <mergeCell ref="LU9:LU10"/>
    <mergeCell ref="LV9:LV10"/>
    <mergeCell ref="LW9:LW10"/>
    <mergeCell ref="LN9:LN10"/>
    <mergeCell ref="LO9:LO10"/>
    <mergeCell ref="LP9:LP10"/>
    <mergeCell ref="LQ9:LQ10"/>
    <mergeCell ref="LR9:LR10"/>
    <mergeCell ref="LI9:LI10"/>
    <mergeCell ref="LJ9:LJ10"/>
    <mergeCell ref="LK9:LK10"/>
    <mergeCell ref="LL9:LL10"/>
    <mergeCell ref="LM9:LM10"/>
    <mergeCell ref="LD9:LD10"/>
    <mergeCell ref="LE9:LE10"/>
    <mergeCell ref="LF9:LF10"/>
    <mergeCell ref="LG9:LG10"/>
    <mergeCell ref="LH9:LH10"/>
    <mergeCell ref="KY9:KY10"/>
    <mergeCell ref="KZ9:KZ10"/>
    <mergeCell ref="LA9:LA10"/>
    <mergeCell ref="LB9:LB10"/>
    <mergeCell ref="LC9:LC10"/>
    <mergeCell ref="NL9:NL10"/>
    <mergeCell ref="NM9:NM10"/>
    <mergeCell ref="NN9:NN10"/>
    <mergeCell ref="NO9:NO10"/>
    <mergeCell ref="NP9:NP10"/>
    <mergeCell ref="NG9:NG10"/>
    <mergeCell ref="NH9:NH10"/>
    <mergeCell ref="NI9:NI10"/>
    <mergeCell ref="NJ9:NJ10"/>
    <mergeCell ref="NK9:NK10"/>
    <mergeCell ref="NB9:NB10"/>
    <mergeCell ref="NC9:NC10"/>
    <mergeCell ref="ND9:ND10"/>
    <mergeCell ref="NE9:NE10"/>
    <mergeCell ref="NF9:NF10"/>
    <mergeCell ref="MW9:MW10"/>
    <mergeCell ref="MX9:MX10"/>
    <mergeCell ref="MY9:MY10"/>
    <mergeCell ref="MZ9:MZ10"/>
    <mergeCell ref="NA9:NA10"/>
    <mergeCell ref="MR9:MR10"/>
    <mergeCell ref="MS9:MS10"/>
    <mergeCell ref="MT9:MT10"/>
    <mergeCell ref="MU9:MU10"/>
    <mergeCell ref="MV9:MV10"/>
    <mergeCell ref="MM9:MM10"/>
    <mergeCell ref="MN9:MN10"/>
    <mergeCell ref="MO9:MO10"/>
    <mergeCell ref="MP9:MP10"/>
    <mergeCell ref="MQ9:MQ10"/>
    <mergeCell ref="MH9:MH10"/>
    <mergeCell ref="MI9:MI10"/>
    <mergeCell ref="MJ9:MJ10"/>
    <mergeCell ref="MK9:MK10"/>
    <mergeCell ref="ML9:ML10"/>
    <mergeCell ref="OU9:OU10"/>
    <mergeCell ref="OV9:OV10"/>
    <mergeCell ref="OW9:OW10"/>
    <mergeCell ref="OX9:OX10"/>
    <mergeCell ref="OY9:OY10"/>
    <mergeCell ref="OP9:OP10"/>
    <mergeCell ref="OQ9:OQ10"/>
    <mergeCell ref="OR9:OR10"/>
    <mergeCell ref="OS9:OS10"/>
    <mergeCell ref="OT9:OT10"/>
    <mergeCell ref="OK9:OK10"/>
    <mergeCell ref="OL9:OL10"/>
    <mergeCell ref="OM9:OM10"/>
    <mergeCell ref="ON9:ON10"/>
    <mergeCell ref="OO9:OO10"/>
    <mergeCell ref="OF9:OF10"/>
    <mergeCell ref="OG9:OG10"/>
    <mergeCell ref="OH9:OH10"/>
    <mergeCell ref="OI9:OI10"/>
    <mergeCell ref="OJ9:OJ10"/>
    <mergeCell ref="OA9:OA10"/>
    <mergeCell ref="OB9:OB10"/>
    <mergeCell ref="OC9:OC10"/>
    <mergeCell ref="OD9:OD10"/>
    <mergeCell ref="OE9:OE10"/>
    <mergeCell ref="NV9:NV10"/>
    <mergeCell ref="NW9:NW10"/>
    <mergeCell ref="NX9:NX10"/>
    <mergeCell ref="NY9:NY10"/>
    <mergeCell ref="NZ9:NZ10"/>
    <mergeCell ref="NQ9:NQ10"/>
    <mergeCell ref="NR9:NR10"/>
    <mergeCell ref="NS9:NS10"/>
    <mergeCell ref="NT9:NT10"/>
    <mergeCell ref="NU9:NU10"/>
    <mergeCell ref="QD9:QD10"/>
    <mergeCell ref="QE9:QE10"/>
    <mergeCell ref="QF9:QF10"/>
    <mergeCell ref="QG9:QG10"/>
    <mergeCell ref="QH9:QH10"/>
    <mergeCell ref="PY9:PY10"/>
    <mergeCell ref="PZ9:PZ10"/>
    <mergeCell ref="QA9:QA10"/>
    <mergeCell ref="QB9:QB10"/>
    <mergeCell ref="QC9:QC10"/>
    <mergeCell ref="PT9:PT10"/>
    <mergeCell ref="PU9:PU10"/>
    <mergeCell ref="PV9:PV10"/>
    <mergeCell ref="PW9:PW10"/>
    <mergeCell ref="PX9:PX10"/>
    <mergeCell ref="PO9:PO10"/>
    <mergeCell ref="PP9:PP10"/>
    <mergeCell ref="PQ9:PQ10"/>
    <mergeCell ref="PR9:PR10"/>
    <mergeCell ref="PS9:PS10"/>
    <mergeCell ref="PJ9:PJ10"/>
    <mergeCell ref="PK9:PK10"/>
    <mergeCell ref="PL9:PL10"/>
    <mergeCell ref="PM9:PM10"/>
    <mergeCell ref="PN9:PN10"/>
    <mergeCell ref="PE9:PE10"/>
    <mergeCell ref="PF9:PF10"/>
    <mergeCell ref="PG9:PG10"/>
    <mergeCell ref="PH9:PH10"/>
    <mergeCell ref="PI9:PI10"/>
    <mergeCell ref="OZ9:OZ10"/>
    <mergeCell ref="PA9:PA10"/>
    <mergeCell ref="PB9:PB10"/>
    <mergeCell ref="PC9:PC10"/>
    <mergeCell ref="PD9:PD10"/>
    <mergeCell ref="RM9:RM10"/>
    <mergeCell ref="RN9:RN10"/>
    <mergeCell ref="RO9:RO10"/>
    <mergeCell ref="RP9:RP10"/>
    <mergeCell ref="RQ9:RQ10"/>
    <mergeCell ref="RH9:RH10"/>
    <mergeCell ref="RI9:RI10"/>
    <mergeCell ref="RJ9:RJ10"/>
    <mergeCell ref="RK9:RK10"/>
    <mergeCell ref="RL9:RL10"/>
    <mergeCell ref="RC9:RC10"/>
    <mergeCell ref="RD9:RD10"/>
    <mergeCell ref="RE9:RE10"/>
    <mergeCell ref="RF9:RF10"/>
    <mergeCell ref="RG9:RG10"/>
    <mergeCell ref="QX9:QX10"/>
    <mergeCell ref="QY9:QY10"/>
    <mergeCell ref="QZ9:QZ10"/>
    <mergeCell ref="RA9:RA10"/>
    <mergeCell ref="RB9:RB10"/>
    <mergeCell ref="QS9:QS10"/>
    <mergeCell ref="QT9:QT10"/>
    <mergeCell ref="QU9:QU10"/>
    <mergeCell ref="QV9:QV10"/>
    <mergeCell ref="QW9:QW10"/>
    <mergeCell ref="QN9:QN10"/>
    <mergeCell ref="QO9:QO10"/>
    <mergeCell ref="QP9:QP10"/>
    <mergeCell ref="QQ9:QQ10"/>
    <mergeCell ref="QR9:QR10"/>
    <mergeCell ref="QI9:QI10"/>
    <mergeCell ref="QJ9:QJ10"/>
    <mergeCell ref="QK9:QK10"/>
    <mergeCell ref="QL9:QL10"/>
    <mergeCell ref="QM9:QM10"/>
    <mergeCell ref="SV9:SV10"/>
    <mergeCell ref="SW9:SW10"/>
    <mergeCell ref="SX9:SX10"/>
    <mergeCell ref="SY9:SY10"/>
    <mergeCell ref="SZ9:SZ10"/>
    <mergeCell ref="SQ9:SQ10"/>
    <mergeCell ref="SR9:SR10"/>
    <mergeCell ref="SS9:SS10"/>
    <mergeCell ref="ST9:ST10"/>
    <mergeCell ref="SU9:SU10"/>
    <mergeCell ref="SL9:SL10"/>
    <mergeCell ref="SM9:SM10"/>
    <mergeCell ref="SN9:SN10"/>
    <mergeCell ref="SO9:SO10"/>
    <mergeCell ref="SP9:SP10"/>
    <mergeCell ref="SG9:SG10"/>
    <mergeCell ref="SH9:SH10"/>
    <mergeCell ref="SI9:SI10"/>
    <mergeCell ref="SJ9:SJ10"/>
    <mergeCell ref="SK9:SK10"/>
    <mergeCell ref="SB9:SB10"/>
    <mergeCell ref="SC9:SC10"/>
    <mergeCell ref="SD9:SD10"/>
    <mergeCell ref="SE9:SE10"/>
    <mergeCell ref="SF9:SF10"/>
    <mergeCell ref="RW9:RW10"/>
    <mergeCell ref="RX9:RX10"/>
    <mergeCell ref="RY9:RY10"/>
    <mergeCell ref="RZ9:RZ10"/>
    <mergeCell ref="SA9:SA10"/>
    <mergeCell ref="RR9:RR10"/>
    <mergeCell ref="RS9:RS10"/>
    <mergeCell ref="RT9:RT10"/>
    <mergeCell ref="RU9:RU10"/>
    <mergeCell ref="RV9:RV10"/>
    <mergeCell ref="UE9:UE10"/>
    <mergeCell ref="UF9:UF10"/>
    <mergeCell ref="UG9:UG10"/>
    <mergeCell ref="UH9:UH10"/>
    <mergeCell ref="UI9:UI10"/>
    <mergeCell ref="TZ9:TZ10"/>
    <mergeCell ref="UA9:UA10"/>
    <mergeCell ref="UB9:UB10"/>
    <mergeCell ref="UC9:UC10"/>
    <mergeCell ref="UD9:UD10"/>
    <mergeCell ref="TU9:TU10"/>
    <mergeCell ref="TV9:TV10"/>
    <mergeCell ref="TW9:TW10"/>
    <mergeCell ref="TX9:TX10"/>
    <mergeCell ref="TY9:TY10"/>
    <mergeCell ref="TP9:TP10"/>
    <mergeCell ref="TQ9:TQ10"/>
    <mergeCell ref="TR9:TR10"/>
    <mergeCell ref="TS9:TS10"/>
    <mergeCell ref="TT9:TT10"/>
    <mergeCell ref="TK9:TK10"/>
    <mergeCell ref="TL9:TL10"/>
    <mergeCell ref="TM9:TM10"/>
    <mergeCell ref="TN9:TN10"/>
    <mergeCell ref="TO9:TO10"/>
    <mergeCell ref="TF9:TF10"/>
    <mergeCell ref="TG9:TG10"/>
    <mergeCell ref="TH9:TH10"/>
    <mergeCell ref="TI9:TI10"/>
    <mergeCell ref="TJ9:TJ10"/>
    <mergeCell ref="TA9:TA10"/>
    <mergeCell ref="TB9:TB10"/>
    <mergeCell ref="TC9:TC10"/>
    <mergeCell ref="TD9:TD10"/>
    <mergeCell ref="TE9:TE10"/>
    <mergeCell ref="VN9:VN10"/>
    <mergeCell ref="VO9:VO10"/>
    <mergeCell ref="VP9:VP10"/>
    <mergeCell ref="VQ9:VQ10"/>
    <mergeCell ref="VR9:VR10"/>
    <mergeCell ref="VI9:VI10"/>
    <mergeCell ref="VJ9:VJ10"/>
    <mergeCell ref="VK9:VK10"/>
    <mergeCell ref="VL9:VL10"/>
    <mergeCell ref="VM9:VM10"/>
    <mergeCell ref="VD9:VD10"/>
    <mergeCell ref="VE9:VE10"/>
    <mergeCell ref="VF9:VF10"/>
    <mergeCell ref="VG9:VG10"/>
    <mergeCell ref="VH9:VH10"/>
    <mergeCell ref="UY9:UY10"/>
    <mergeCell ref="UZ9:UZ10"/>
    <mergeCell ref="VA9:VA10"/>
    <mergeCell ref="VB9:VB10"/>
    <mergeCell ref="VC9:VC10"/>
    <mergeCell ref="UT9:UT10"/>
    <mergeCell ref="UU9:UU10"/>
    <mergeCell ref="UV9:UV10"/>
    <mergeCell ref="UW9:UW10"/>
    <mergeCell ref="UX9:UX10"/>
    <mergeCell ref="UO9:UO10"/>
    <mergeCell ref="UP9:UP10"/>
    <mergeCell ref="UQ9:UQ10"/>
    <mergeCell ref="UR9:UR10"/>
    <mergeCell ref="US9:US10"/>
    <mergeCell ref="UJ9:UJ10"/>
    <mergeCell ref="UK9:UK10"/>
    <mergeCell ref="UL9:UL10"/>
    <mergeCell ref="UM9:UM10"/>
    <mergeCell ref="UN9:UN10"/>
    <mergeCell ref="WW9:WW10"/>
    <mergeCell ref="WX9:WX10"/>
    <mergeCell ref="WY9:WY10"/>
    <mergeCell ref="WZ9:WZ10"/>
    <mergeCell ref="XA9:XA10"/>
    <mergeCell ref="WR9:WR10"/>
    <mergeCell ref="WS9:WS10"/>
    <mergeCell ref="WT9:WT10"/>
    <mergeCell ref="WU9:WU10"/>
    <mergeCell ref="WV9:WV10"/>
    <mergeCell ref="WM9:WM10"/>
    <mergeCell ref="WN9:WN10"/>
    <mergeCell ref="WO9:WO10"/>
    <mergeCell ref="WP9:WP10"/>
    <mergeCell ref="WQ9:WQ10"/>
    <mergeCell ref="WH9:WH10"/>
    <mergeCell ref="WI9:WI10"/>
    <mergeCell ref="WJ9:WJ10"/>
    <mergeCell ref="WK9:WK10"/>
    <mergeCell ref="WL9:WL10"/>
    <mergeCell ref="WC9:WC10"/>
    <mergeCell ref="WD9:WD10"/>
    <mergeCell ref="WE9:WE10"/>
    <mergeCell ref="WF9:WF10"/>
    <mergeCell ref="WG9:WG10"/>
    <mergeCell ref="VX9:VX10"/>
    <mergeCell ref="VY9:VY10"/>
    <mergeCell ref="VZ9:VZ10"/>
    <mergeCell ref="WA9:WA10"/>
    <mergeCell ref="WB9:WB10"/>
    <mergeCell ref="VS9:VS10"/>
    <mergeCell ref="VT9:VT10"/>
    <mergeCell ref="VU9:VU10"/>
    <mergeCell ref="VV9:VV10"/>
    <mergeCell ref="VW9:VW10"/>
    <mergeCell ref="YF9:YF10"/>
    <mergeCell ref="YG9:YG10"/>
    <mergeCell ref="YH9:YH10"/>
    <mergeCell ref="YI9:YI10"/>
    <mergeCell ref="YA9:YA10"/>
    <mergeCell ref="YB9:YB10"/>
    <mergeCell ref="YC9:YC10"/>
    <mergeCell ref="YD9:YD10"/>
    <mergeCell ref="YE9:YE10"/>
    <mergeCell ref="XV9:XV10"/>
    <mergeCell ref="XW9:XW10"/>
    <mergeCell ref="XX9:XX10"/>
    <mergeCell ref="XY9:XY10"/>
    <mergeCell ref="XZ9:XZ10"/>
    <mergeCell ref="XQ9:XQ10"/>
    <mergeCell ref="XR9:XR10"/>
    <mergeCell ref="XS9:XS10"/>
    <mergeCell ref="XT9:XT10"/>
    <mergeCell ref="XU9:XU10"/>
    <mergeCell ref="XL9:XL10"/>
    <mergeCell ref="XM9:XM10"/>
    <mergeCell ref="XN9:XN10"/>
    <mergeCell ref="XO9:XO10"/>
    <mergeCell ref="XP9:XP10"/>
    <mergeCell ref="XG9:XG10"/>
    <mergeCell ref="XH9:XH10"/>
    <mergeCell ref="XI9:XI10"/>
    <mergeCell ref="XJ9:XJ10"/>
    <mergeCell ref="XK9:XK10"/>
    <mergeCell ref="XB9:XB10"/>
    <mergeCell ref="XC9:XC10"/>
    <mergeCell ref="XD9:XD10"/>
    <mergeCell ref="XE9:XE10"/>
    <mergeCell ref="XF9:XF10"/>
    <mergeCell ref="BC11:BC12"/>
    <mergeCell ref="BD11:BD12"/>
    <mergeCell ref="BE11:BE12"/>
    <mergeCell ref="BF11:BF12"/>
    <mergeCell ref="BG11:BG12"/>
    <mergeCell ref="AX11:AX12"/>
    <mergeCell ref="AY11:AY12"/>
    <mergeCell ref="AZ11:AZ12"/>
    <mergeCell ref="BA11:BA12"/>
    <mergeCell ref="BB11:BB12"/>
    <mergeCell ref="AS11:AS12"/>
    <mergeCell ref="AT11:AT12"/>
    <mergeCell ref="AU11:AU12"/>
    <mergeCell ref="AV11:AV12"/>
    <mergeCell ref="AW11:AW12"/>
    <mergeCell ref="AN11:AN12"/>
    <mergeCell ref="AO11:AO12"/>
    <mergeCell ref="AP11:AP12"/>
    <mergeCell ref="AQ11:AQ12"/>
    <mergeCell ref="AR11:AR12"/>
    <mergeCell ref="AI11:AI12"/>
    <mergeCell ref="AJ11:AJ12"/>
    <mergeCell ref="AK11:AK12"/>
    <mergeCell ref="AL11:AL12"/>
    <mergeCell ref="AM11:AM12"/>
    <mergeCell ref="T11:T12"/>
    <mergeCell ref="U11:U12"/>
    <mergeCell ref="V11:V12"/>
    <mergeCell ref="W11:W12"/>
    <mergeCell ref="X11:X12"/>
    <mergeCell ref="Y11:Y12"/>
    <mergeCell ref="Z11:Z12"/>
    <mergeCell ref="AA11:AA12"/>
    <mergeCell ref="AB11:AB12"/>
    <mergeCell ref="AC11:AC12"/>
    <mergeCell ref="AD11:AD12"/>
    <mergeCell ref="AE11:AE12"/>
    <mergeCell ref="AF11:AF12"/>
    <mergeCell ref="AG11:AG12"/>
    <mergeCell ref="AH11:AH12"/>
    <mergeCell ref="CL11:CL12"/>
    <mergeCell ref="CM11:CM12"/>
    <mergeCell ref="CN11:CN12"/>
    <mergeCell ref="CO11:CO12"/>
    <mergeCell ref="CP11:CP12"/>
    <mergeCell ref="CG11:CG12"/>
    <mergeCell ref="CH11:CH12"/>
    <mergeCell ref="CI11:CI12"/>
    <mergeCell ref="CJ11:CJ12"/>
    <mergeCell ref="CK11:CK12"/>
    <mergeCell ref="CB11:CB12"/>
    <mergeCell ref="CC11:CC12"/>
    <mergeCell ref="CD11:CD12"/>
    <mergeCell ref="CE11:CE12"/>
    <mergeCell ref="CF11:CF12"/>
    <mergeCell ref="BW11:BW12"/>
    <mergeCell ref="BX11:BX12"/>
    <mergeCell ref="BY11:BY12"/>
    <mergeCell ref="BZ11:BZ12"/>
    <mergeCell ref="CA11:CA12"/>
    <mergeCell ref="BR11:BR12"/>
    <mergeCell ref="BS11:BS12"/>
    <mergeCell ref="BT11:BT12"/>
    <mergeCell ref="BU11:BU12"/>
    <mergeCell ref="BV11:BV12"/>
    <mergeCell ref="BM11:BM12"/>
    <mergeCell ref="BN11:BN12"/>
    <mergeCell ref="BO11:BO12"/>
    <mergeCell ref="BP11:BP12"/>
    <mergeCell ref="BQ11:BQ12"/>
    <mergeCell ref="BH11:BH12"/>
    <mergeCell ref="BI11:BI12"/>
    <mergeCell ref="BJ11:BJ12"/>
    <mergeCell ref="BK11:BK12"/>
    <mergeCell ref="BL11:BL12"/>
    <mergeCell ref="DU11:DU12"/>
    <mergeCell ref="DV11:DV12"/>
    <mergeCell ref="DW11:DW12"/>
    <mergeCell ref="DX11:DX12"/>
    <mergeCell ref="DY11:DY12"/>
    <mergeCell ref="DP11:DP12"/>
    <mergeCell ref="DQ11:DQ12"/>
    <mergeCell ref="DR11:DR12"/>
    <mergeCell ref="DS11:DS12"/>
    <mergeCell ref="DT11:DT12"/>
    <mergeCell ref="DK11:DK12"/>
    <mergeCell ref="DL11:DL12"/>
    <mergeCell ref="DM11:DM12"/>
    <mergeCell ref="DN11:DN12"/>
    <mergeCell ref="DO11:DO12"/>
    <mergeCell ref="DF11:DF12"/>
    <mergeCell ref="DG11:DG12"/>
    <mergeCell ref="DH11:DH12"/>
    <mergeCell ref="DI11:DI12"/>
    <mergeCell ref="DJ11:DJ12"/>
    <mergeCell ref="DA11:DA12"/>
    <mergeCell ref="DB11:DB12"/>
    <mergeCell ref="DC11:DC12"/>
    <mergeCell ref="DD11:DD12"/>
    <mergeCell ref="DE11:DE12"/>
    <mergeCell ref="CV11:CV12"/>
    <mergeCell ref="CW11:CW12"/>
    <mergeCell ref="CX11:CX12"/>
    <mergeCell ref="CY11:CY12"/>
    <mergeCell ref="CZ11:CZ12"/>
    <mergeCell ref="CQ11:CQ12"/>
    <mergeCell ref="CR11:CR12"/>
    <mergeCell ref="CS11:CS12"/>
    <mergeCell ref="CT11:CT12"/>
    <mergeCell ref="CU11:CU12"/>
    <mergeCell ref="FD11:FD12"/>
    <mergeCell ref="FE11:FE12"/>
    <mergeCell ref="FF11:FF12"/>
    <mergeCell ref="FG11:FG12"/>
    <mergeCell ref="FH11:FH12"/>
    <mergeCell ref="EY11:EY12"/>
    <mergeCell ref="EZ11:EZ12"/>
    <mergeCell ref="FA11:FA12"/>
    <mergeCell ref="FB11:FB12"/>
    <mergeCell ref="FC11:FC12"/>
    <mergeCell ref="ET11:ET12"/>
    <mergeCell ref="EU11:EU12"/>
    <mergeCell ref="EV11:EV12"/>
    <mergeCell ref="EW11:EW12"/>
    <mergeCell ref="EX11:EX12"/>
    <mergeCell ref="EO11:EO12"/>
    <mergeCell ref="EP11:EP12"/>
    <mergeCell ref="EQ11:EQ12"/>
    <mergeCell ref="ER11:ER12"/>
    <mergeCell ref="ES11:ES12"/>
    <mergeCell ref="EJ11:EJ12"/>
    <mergeCell ref="EK11:EK12"/>
    <mergeCell ref="EL11:EL12"/>
    <mergeCell ref="EM11:EM12"/>
    <mergeCell ref="EN11:EN12"/>
    <mergeCell ref="EE11:EE12"/>
    <mergeCell ref="EF11:EF12"/>
    <mergeCell ref="EG11:EG12"/>
    <mergeCell ref="EH11:EH12"/>
    <mergeCell ref="EI11:EI12"/>
    <mergeCell ref="DZ11:DZ12"/>
    <mergeCell ref="EA11:EA12"/>
    <mergeCell ref="EB11:EB12"/>
    <mergeCell ref="EC11:EC12"/>
    <mergeCell ref="ED11:ED12"/>
    <mergeCell ref="GM11:GM12"/>
    <mergeCell ref="GN11:GN12"/>
    <mergeCell ref="GO11:GO12"/>
    <mergeCell ref="GP11:GP12"/>
    <mergeCell ref="GQ11:GQ12"/>
    <mergeCell ref="GH11:GH12"/>
    <mergeCell ref="GI11:GI12"/>
    <mergeCell ref="GJ11:GJ12"/>
    <mergeCell ref="GK11:GK12"/>
    <mergeCell ref="GL11:GL12"/>
    <mergeCell ref="GC11:GC12"/>
    <mergeCell ref="GD11:GD12"/>
    <mergeCell ref="GE11:GE12"/>
    <mergeCell ref="GF11:GF12"/>
    <mergeCell ref="GG11:GG12"/>
    <mergeCell ref="FX11:FX12"/>
    <mergeCell ref="FY11:FY12"/>
    <mergeCell ref="FZ11:FZ12"/>
    <mergeCell ref="GA11:GA12"/>
    <mergeCell ref="GB11:GB12"/>
    <mergeCell ref="FS11:FS12"/>
    <mergeCell ref="FT11:FT12"/>
    <mergeCell ref="FU11:FU12"/>
    <mergeCell ref="FV11:FV12"/>
    <mergeCell ref="FW11:FW12"/>
    <mergeCell ref="FN11:FN12"/>
    <mergeCell ref="FO11:FO12"/>
    <mergeCell ref="FP11:FP12"/>
    <mergeCell ref="FQ11:FQ12"/>
    <mergeCell ref="FR11:FR12"/>
    <mergeCell ref="FI11:FI12"/>
    <mergeCell ref="FJ11:FJ12"/>
    <mergeCell ref="FK11:FK12"/>
    <mergeCell ref="FL11:FL12"/>
    <mergeCell ref="FM11:FM12"/>
    <mergeCell ref="HV11:HV12"/>
    <mergeCell ref="HW11:HW12"/>
    <mergeCell ref="HX11:HX12"/>
    <mergeCell ref="HY11:HY12"/>
    <mergeCell ref="HZ11:HZ12"/>
    <mergeCell ref="HQ11:HQ12"/>
    <mergeCell ref="HR11:HR12"/>
    <mergeCell ref="HS11:HS12"/>
    <mergeCell ref="HT11:HT12"/>
    <mergeCell ref="HU11:HU12"/>
    <mergeCell ref="HL11:HL12"/>
    <mergeCell ref="HM11:HM12"/>
    <mergeCell ref="HN11:HN12"/>
    <mergeCell ref="HO11:HO12"/>
    <mergeCell ref="HP11:HP12"/>
    <mergeCell ref="HG11:HG12"/>
    <mergeCell ref="HH11:HH12"/>
    <mergeCell ref="HI11:HI12"/>
    <mergeCell ref="HJ11:HJ12"/>
    <mergeCell ref="HK11:HK12"/>
    <mergeCell ref="HB11:HB12"/>
    <mergeCell ref="HC11:HC12"/>
    <mergeCell ref="HD11:HD12"/>
    <mergeCell ref="HE11:HE12"/>
    <mergeCell ref="HF11:HF12"/>
    <mergeCell ref="GW11:GW12"/>
    <mergeCell ref="GX11:GX12"/>
    <mergeCell ref="GY11:GY12"/>
    <mergeCell ref="GZ11:GZ12"/>
    <mergeCell ref="HA11:HA12"/>
    <mergeCell ref="GR11:GR12"/>
    <mergeCell ref="GS11:GS12"/>
    <mergeCell ref="GT11:GT12"/>
    <mergeCell ref="GU11:GU12"/>
    <mergeCell ref="GV11:GV12"/>
    <mergeCell ref="JE11:JE12"/>
    <mergeCell ref="JF11:JF12"/>
    <mergeCell ref="JG11:JG12"/>
    <mergeCell ref="JH11:JH12"/>
    <mergeCell ref="JI11:JI12"/>
    <mergeCell ref="IZ11:IZ12"/>
    <mergeCell ref="JA11:JA12"/>
    <mergeCell ref="JB11:JB12"/>
    <mergeCell ref="JC11:JC12"/>
    <mergeCell ref="JD11:JD12"/>
    <mergeCell ref="IU11:IU12"/>
    <mergeCell ref="IV11:IV12"/>
    <mergeCell ref="IW11:IW12"/>
    <mergeCell ref="IX11:IX12"/>
    <mergeCell ref="IY11:IY12"/>
    <mergeCell ref="IP11:IP12"/>
    <mergeCell ref="IQ11:IQ12"/>
    <mergeCell ref="IR11:IR12"/>
    <mergeCell ref="IS11:IS12"/>
    <mergeCell ref="IT11:IT12"/>
    <mergeCell ref="IK11:IK12"/>
    <mergeCell ref="IL11:IL12"/>
    <mergeCell ref="IM11:IM12"/>
    <mergeCell ref="IN11:IN12"/>
    <mergeCell ref="IO11:IO12"/>
    <mergeCell ref="IF11:IF12"/>
    <mergeCell ref="IG11:IG12"/>
    <mergeCell ref="IH11:IH12"/>
    <mergeCell ref="II11:II12"/>
    <mergeCell ref="IJ11:IJ12"/>
    <mergeCell ref="IA11:IA12"/>
    <mergeCell ref="IB11:IB12"/>
    <mergeCell ref="IC11:IC12"/>
    <mergeCell ref="ID11:ID12"/>
    <mergeCell ref="IE11:IE12"/>
    <mergeCell ref="KN11:KN12"/>
    <mergeCell ref="KO11:KO12"/>
    <mergeCell ref="KP11:KP12"/>
    <mergeCell ref="KQ11:KQ12"/>
    <mergeCell ref="KR11:KR12"/>
    <mergeCell ref="KI11:KI12"/>
    <mergeCell ref="KJ11:KJ12"/>
    <mergeCell ref="KK11:KK12"/>
    <mergeCell ref="KL11:KL12"/>
    <mergeCell ref="KM11:KM12"/>
    <mergeCell ref="KD11:KD12"/>
    <mergeCell ref="KE11:KE12"/>
    <mergeCell ref="KF11:KF12"/>
    <mergeCell ref="KG11:KG12"/>
    <mergeCell ref="KH11:KH12"/>
    <mergeCell ref="JY11:JY12"/>
    <mergeCell ref="JZ11:JZ12"/>
    <mergeCell ref="KA11:KA12"/>
    <mergeCell ref="KB11:KB12"/>
    <mergeCell ref="KC11:KC12"/>
    <mergeCell ref="JT11:JT12"/>
    <mergeCell ref="JU11:JU12"/>
    <mergeCell ref="JV11:JV12"/>
    <mergeCell ref="JW11:JW12"/>
    <mergeCell ref="JX11:JX12"/>
    <mergeCell ref="JO11:JO12"/>
    <mergeCell ref="JP11:JP12"/>
    <mergeCell ref="JQ11:JQ12"/>
    <mergeCell ref="JR11:JR12"/>
    <mergeCell ref="JS11:JS12"/>
    <mergeCell ref="JJ11:JJ12"/>
    <mergeCell ref="JK11:JK12"/>
    <mergeCell ref="JL11:JL12"/>
    <mergeCell ref="JM11:JM12"/>
    <mergeCell ref="JN11:JN12"/>
    <mergeCell ref="LW11:LW12"/>
    <mergeCell ref="LX11:LX12"/>
    <mergeCell ref="LY11:LY12"/>
    <mergeCell ref="LZ11:LZ12"/>
    <mergeCell ref="MA11:MA12"/>
    <mergeCell ref="LR11:LR12"/>
    <mergeCell ref="LS11:LS12"/>
    <mergeCell ref="LT11:LT12"/>
    <mergeCell ref="LU11:LU12"/>
    <mergeCell ref="LV11:LV12"/>
    <mergeCell ref="LM11:LM12"/>
    <mergeCell ref="LN11:LN12"/>
    <mergeCell ref="LO11:LO12"/>
    <mergeCell ref="LP11:LP12"/>
    <mergeCell ref="LQ11:LQ12"/>
    <mergeCell ref="LH11:LH12"/>
    <mergeCell ref="LI11:LI12"/>
    <mergeCell ref="LJ11:LJ12"/>
    <mergeCell ref="LK11:LK12"/>
    <mergeCell ref="LL11:LL12"/>
    <mergeCell ref="LC11:LC12"/>
    <mergeCell ref="LD11:LD12"/>
    <mergeCell ref="LE11:LE12"/>
    <mergeCell ref="LF11:LF12"/>
    <mergeCell ref="LG11:LG12"/>
    <mergeCell ref="KX11:KX12"/>
    <mergeCell ref="KY11:KY12"/>
    <mergeCell ref="KZ11:KZ12"/>
    <mergeCell ref="LA11:LA12"/>
    <mergeCell ref="LB11:LB12"/>
    <mergeCell ref="KS11:KS12"/>
    <mergeCell ref="KT11:KT12"/>
    <mergeCell ref="KU11:KU12"/>
    <mergeCell ref="KV11:KV12"/>
    <mergeCell ref="KW11:KW12"/>
    <mergeCell ref="NF11:NF12"/>
    <mergeCell ref="NG11:NG12"/>
    <mergeCell ref="NH11:NH12"/>
    <mergeCell ref="NI11:NI12"/>
    <mergeCell ref="NJ11:NJ12"/>
    <mergeCell ref="NA11:NA12"/>
    <mergeCell ref="NB11:NB12"/>
    <mergeCell ref="NC11:NC12"/>
    <mergeCell ref="ND11:ND12"/>
    <mergeCell ref="NE11:NE12"/>
    <mergeCell ref="MV11:MV12"/>
    <mergeCell ref="MW11:MW12"/>
    <mergeCell ref="MX11:MX12"/>
    <mergeCell ref="MY11:MY12"/>
    <mergeCell ref="MZ11:MZ12"/>
    <mergeCell ref="MQ11:MQ12"/>
    <mergeCell ref="MR11:MR12"/>
    <mergeCell ref="MS11:MS12"/>
    <mergeCell ref="MT11:MT12"/>
    <mergeCell ref="MU11:MU12"/>
    <mergeCell ref="ML11:ML12"/>
    <mergeCell ref="MM11:MM12"/>
    <mergeCell ref="MN11:MN12"/>
    <mergeCell ref="MO11:MO12"/>
    <mergeCell ref="MP11:MP12"/>
    <mergeCell ref="MG11:MG12"/>
    <mergeCell ref="MH11:MH12"/>
    <mergeCell ref="MI11:MI12"/>
    <mergeCell ref="MJ11:MJ12"/>
    <mergeCell ref="MK11:MK12"/>
    <mergeCell ref="MB11:MB12"/>
    <mergeCell ref="MC11:MC12"/>
    <mergeCell ref="MD11:MD12"/>
    <mergeCell ref="ME11:ME12"/>
    <mergeCell ref="MF11:MF12"/>
    <mergeCell ref="OO11:OO12"/>
    <mergeCell ref="OP11:OP12"/>
    <mergeCell ref="OQ11:OQ12"/>
    <mergeCell ref="OR11:OR12"/>
    <mergeCell ref="OS11:OS12"/>
    <mergeCell ref="OJ11:OJ12"/>
    <mergeCell ref="OK11:OK12"/>
    <mergeCell ref="OL11:OL12"/>
    <mergeCell ref="OM11:OM12"/>
    <mergeCell ref="ON11:ON12"/>
    <mergeCell ref="OE11:OE12"/>
    <mergeCell ref="OF11:OF12"/>
    <mergeCell ref="OG11:OG12"/>
    <mergeCell ref="OH11:OH12"/>
    <mergeCell ref="OI11:OI12"/>
    <mergeCell ref="NZ11:NZ12"/>
    <mergeCell ref="OA11:OA12"/>
    <mergeCell ref="OB11:OB12"/>
    <mergeCell ref="OC11:OC12"/>
    <mergeCell ref="OD11:OD12"/>
    <mergeCell ref="NU11:NU12"/>
    <mergeCell ref="NV11:NV12"/>
    <mergeCell ref="NW11:NW12"/>
    <mergeCell ref="NX11:NX12"/>
    <mergeCell ref="NY11:NY12"/>
    <mergeCell ref="NP11:NP12"/>
    <mergeCell ref="NQ11:NQ12"/>
    <mergeCell ref="NR11:NR12"/>
    <mergeCell ref="NS11:NS12"/>
    <mergeCell ref="NT11:NT12"/>
    <mergeCell ref="NK11:NK12"/>
    <mergeCell ref="NL11:NL12"/>
    <mergeCell ref="NM11:NM12"/>
    <mergeCell ref="NN11:NN12"/>
    <mergeCell ref="NO11:NO12"/>
    <mergeCell ref="PX11:PX12"/>
    <mergeCell ref="PY11:PY12"/>
    <mergeCell ref="PZ11:PZ12"/>
    <mergeCell ref="QA11:QA12"/>
    <mergeCell ref="QB11:QB12"/>
    <mergeCell ref="PS11:PS12"/>
    <mergeCell ref="PT11:PT12"/>
    <mergeCell ref="PU11:PU12"/>
    <mergeCell ref="PV11:PV12"/>
    <mergeCell ref="PW11:PW12"/>
    <mergeCell ref="PN11:PN12"/>
    <mergeCell ref="PO11:PO12"/>
    <mergeCell ref="PP11:PP12"/>
    <mergeCell ref="PQ11:PQ12"/>
    <mergeCell ref="PR11:PR12"/>
    <mergeCell ref="PI11:PI12"/>
    <mergeCell ref="PJ11:PJ12"/>
    <mergeCell ref="PK11:PK12"/>
    <mergeCell ref="PL11:PL12"/>
    <mergeCell ref="PM11:PM12"/>
    <mergeCell ref="PD11:PD12"/>
    <mergeCell ref="PE11:PE12"/>
    <mergeCell ref="PF11:PF12"/>
    <mergeCell ref="PG11:PG12"/>
    <mergeCell ref="PH11:PH12"/>
    <mergeCell ref="OY11:OY12"/>
    <mergeCell ref="OZ11:OZ12"/>
    <mergeCell ref="PA11:PA12"/>
    <mergeCell ref="PB11:PB12"/>
    <mergeCell ref="PC11:PC12"/>
    <mergeCell ref="OT11:OT12"/>
    <mergeCell ref="OU11:OU12"/>
    <mergeCell ref="OV11:OV12"/>
    <mergeCell ref="OW11:OW12"/>
    <mergeCell ref="OX11:OX12"/>
    <mergeCell ref="RG11:RG12"/>
    <mergeCell ref="RH11:RH12"/>
    <mergeCell ref="RI11:RI12"/>
    <mergeCell ref="RJ11:RJ12"/>
    <mergeCell ref="RK11:RK12"/>
    <mergeCell ref="RB11:RB12"/>
    <mergeCell ref="RC11:RC12"/>
    <mergeCell ref="RD11:RD12"/>
    <mergeCell ref="RE11:RE12"/>
    <mergeCell ref="RF11:RF12"/>
    <mergeCell ref="QW11:QW12"/>
    <mergeCell ref="QX11:QX12"/>
    <mergeCell ref="QY11:QY12"/>
    <mergeCell ref="QZ11:QZ12"/>
    <mergeCell ref="RA11:RA12"/>
    <mergeCell ref="QR11:QR12"/>
    <mergeCell ref="QS11:QS12"/>
    <mergeCell ref="QT11:QT12"/>
    <mergeCell ref="QU11:QU12"/>
    <mergeCell ref="QV11:QV12"/>
    <mergeCell ref="QM11:QM12"/>
    <mergeCell ref="QN11:QN12"/>
    <mergeCell ref="QO11:QO12"/>
    <mergeCell ref="QP11:QP12"/>
    <mergeCell ref="QQ11:QQ12"/>
    <mergeCell ref="QH11:QH12"/>
    <mergeCell ref="QI11:QI12"/>
    <mergeCell ref="QJ11:QJ12"/>
    <mergeCell ref="QK11:QK12"/>
    <mergeCell ref="QL11:QL12"/>
    <mergeCell ref="QC11:QC12"/>
    <mergeCell ref="QD11:QD12"/>
    <mergeCell ref="QE11:QE12"/>
    <mergeCell ref="QF11:QF12"/>
    <mergeCell ref="QG11:QG12"/>
    <mergeCell ref="SP11:SP12"/>
    <mergeCell ref="SQ11:SQ12"/>
    <mergeCell ref="SR11:SR12"/>
    <mergeCell ref="SS11:SS12"/>
    <mergeCell ref="ST11:ST12"/>
    <mergeCell ref="SK11:SK12"/>
    <mergeCell ref="SL11:SL12"/>
    <mergeCell ref="SM11:SM12"/>
    <mergeCell ref="SN11:SN12"/>
    <mergeCell ref="SO11:SO12"/>
    <mergeCell ref="SF11:SF12"/>
    <mergeCell ref="SG11:SG12"/>
    <mergeCell ref="SH11:SH12"/>
    <mergeCell ref="SI11:SI12"/>
    <mergeCell ref="SJ11:SJ12"/>
    <mergeCell ref="SA11:SA12"/>
    <mergeCell ref="SB11:SB12"/>
    <mergeCell ref="SC11:SC12"/>
    <mergeCell ref="SD11:SD12"/>
    <mergeCell ref="SE11:SE12"/>
    <mergeCell ref="RV11:RV12"/>
    <mergeCell ref="RW11:RW12"/>
    <mergeCell ref="RX11:RX12"/>
    <mergeCell ref="RY11:RY12"/>
    <mergeCell ref="RZ11:RZ12"/>
    <mergeCell ref="RQ11:RQ12"/>
    <mergeCell ref="RR11:RR12"/>
    <mergeCell ref="RS11:RS12"/>
    <mergeCell ref="RT11:RT12"/>
    <mergeCell ref="RU11:RU12"/>
    <mergeCell ref="RL11:RL12"/>
    <mergeCell ref="RM11:RM12"/>
    <mergeCell ref="RN11:RN12"/>
    <mergeCell ref="RO11:RO12"/>
    <mergeCell ref="RP11:RP12"/>
    <mergeCell ref="TY11:TY12"/>
    <mergeCell ref="TZ11:TZ12"/>
    <mergeCell ref="UA11:UA12"/>
    <mergeCell ref="UB11:UB12"/>
    <mergeCell ref="UC11:UC12"/>
    <mergeCell ref="TT11:TT12"/>
    <mergeCell ref="TU11:TU12"/>
    <mergeCell ref="TV11:TV12"/>
    <mergeCell ref="TW11:TW12"/>
    <mergeCell ref="TX11:TX12"/>
    <mergeCell ref="TO11:TO12"/>
    <mergeCell ref="TP11:TP12"/>
    <mergeCell ref="TQ11:TQ12"/>
    <mergeCell ref="TR11:TR12"/>
    <mergeCell ref="TS11:TS12"/>
    <mergeCell ref="TJ11:TJ12"/>
    <mergeCell ref="TK11:TK12"/>
    <mergeCell ref="TL11:TL12"/>
    <mergeCell ref="TM11:TM12"/>
    <mergeCell ref="TN11:TN12"/>
    <mergeCell ref="TE11:TE12"/>
    <mergeCell ref="TF11:TF12"/>
    <mergeCell ref="TG11:TG12"/>
    <mergeCell ref="TH11:TH12"/>
    <mergeCell ref="TI11:TI12"/>
    <mergeCell ref="SZ11:SZ12"/>
    <mergeCell ref="TA11:TA12"/>
    <mergeCell ref="TB11:TB12"/>
    <mergeCell ref="TC11:TC12"/>
    <mergeCell ref="TD11:TD12"/>
    <mergeCell ref="SU11:SU12"/>
    <mergeCell ref="SV11:SV12"/>
    <mergeCell ref="SW11:SW12"/>
    <mergeCell ref="SX11:SX12"/>
    <mergeCell ref="SY11:SY12"/>
    <mergeCell ref="VH11:VH12"/>
    <mergeCell ref="VI11:VI12"/>
    <mergeCell ref="VJ11:VJ12"/>
    <mergeCell ref="VK11:VK12"/>
    <mergeCell ref="VL11:VL12"/>
    <mergeCell ref="VC11:VC12"/>
    <mergeCell ref="VD11:VD12"/>
    <mergeCell ref="VE11:VE12"/>
    <mergeCell ref="VF11:VF12"/>
    <mergeCell ref="VG11:VG12"/>
    <mergeCell ref="UX11:UX12"/>
    <mergeCell ref="UY11:UY12"/>
    <mergeCell ref="UZ11:UZ12"/>
    <mergeCell ref="VA11:VA12"/>
    <mergeCell ref="VB11:VB12"/>
    <mergeCell ref="US11:US12"/>
    <mergeCell ref="UT11:UT12"/>
    <mergeCell ref="UU11:UU12"/>
    <mergeCell ref="UV11:UV12"/>
    <mergeCell ref="UW11:UW12"/>
    <mergeCell ref="UN11:UN12"/>
    <mergeCell ref="UO11:UO12"/>
    <mergeCell ref="UP11:UP12"/>
    <mergeCell ref="UQ11:UQ12"/>
    <mergeCell ref="UR11:UR12"/>
    <mergeCell ref="UI11:UI12"/>
    <mergeCell ref="UJ11:UJ12"/>
    <mergeCell ref="UK11:UK12"/>
    <mergeCell ref="UL11:UL12"/>
    <mergeCell ref="UM11:UM12"/>
    <mergeCell ref="UD11:UD12"/>
    <mergeCell ref="UE11:UE12"/>
    <mergeCell ref="UF11:UF12"/>
    <mergeCell ref="UG11:UG12"/>
    <mergeCell ref="UH11:UH12"/>
    <mergeCell ref="WQ11:WQ12"/>
    <mergeCell ref="WR11:WR12"/>
    <mergeCell ref="WS11:WS12"/>
    <mergeCell ref="WT11:WT12"/>
    <mergeCell ref="WU11:WU12"/>
    <mergeCell ref="WL11:WL12"/>
    <mergeCell ref="WM11:WM12"/>
    <mergeCell ref="WN11:WN12"/>
    <mergeCell ref="WO11:WO12"/>
    <mergeCell ref="WP11:WP12"/>
    <mergeCell ref="WG11:WG12"/>
    <mergeCell ref="WH11:WH12"/>
    <mergeCell ref="WI11:WI12"/>
    <mergeCell ref="WJ11:WJ12"/>
    <mergeCell ref="WK11:WK12"/>
    <mergeCell ref="WB11:WB12"/>
    <mergeCell ref="WC11:WC12"/>
    <mergeCell ref="WD11:WD12"/>
    <mergeCell ref="WE11:WE12"/>
    <mergeCell ref="WF11:WF12"/>
    <mergeCell ref="VW11:VW12"/>
    <mergeCell ref="VX11:VX12"/>
    <mergeCell ref="VY11:VY12"/>
    <mergeCell ref="VZ11:VZ12"/>
    <mergeCell ref="WA11:WA12"/>
    <mergeCell ref="VR11:VR12"/>
    <mergeCell ref="VS11:VS12"/>
    <mergeCell ref="VT11:VT12"/>
    <mergeCell ref="VU11:VU12"/>
    <mergeCell ref="VV11:VV12"/>
    <mergeCell ref="VM11:VM12"/>
    <mergeCell ref="VN11:VN12"/>
    <mergeCell ref="VO11:VO12"/>
    <mergeCell ref="VP11:VP12"/>
    <mergeCell ref="VQ11:VQ12"/>
    <mergeCell ref="AM13:AM14"/>
    <mergeCell ref="AN13:AN14"/>
    <mergeCell ref="AO13:AO14"/>
    <mergeCell ref="AP13:AP14"/>
    <mergeCell ref="AQ13:AQ14"/>
    <mergeCell ref="AH13:AH14"/>
    <mergeCell ref="AI13:AI14"/>
    <mergeCell ref="AJ13:AJ14"/>
    <mergeCell ref="AK13:AK14"/>
    <mergeCell ref="AL13:AL14"/>
    <mergeCell ref="T13:T14"/>
    <mergeCell ref="U13:U14"/>
    <mergeCell ref="V13:V14"/>
    <mergeCell ref="W13:W14"/>
    <mergeCell ref="X13:X14"/>
    <mergeCell ref="Y13:Y14"/>
    <mergeCell ref="Z13:Z14"/>
    <mergeCell ref="AA13:AA14"/>
    <mergeCell ref="AB13:AB14"/>
    <mergeCell ref="AC13:AC14"/>
    <mergeCell ref="AD13:AD14"/>
    <mergeCell ref="AE13:AE14"/>
    <mergeCell ref="AF13:AF14"/>
    <mergeCell ref="AG13:AG14"/>
    <mergeCell ref="YE11:YE12"/>
    <mergeCell ref="YF11:YF12"/>
    <mergeCell ref="YG11:YG12"/>
    <mergeCell ref="YH11:YH12"/>
    <mergeCell ref="YI11:YI12"/>
    <mergeCell ref="XZ11:XZ12"/>
    <mergeCell ref="YA11:YA12"/>
    <mergeCell ref="YB11:YB12"/>
    <mergeCell ref="YC11:YC12"/>
    <mergeCell ref="YD11:YD12"/>
    <mergeCell ref="XU11:XU12"/>
    <mergeCell ref="XV11:XV12"/>
    <mergeCell ref="XW11:XW12"/>
    <mergeCell ref="XX11:XX12"/>
    <mergeCell ref="XY11:XY12"/>
    <mergeCell ref="XP11:XP12"/>
    <mergeCell ref="XQ11:XQ12"/>
    <mergeCell ref="XR11:XR12"/>
    <mergeCell ref="XS11:XS12"/>
    <mergeCell ref="XT11:XT12"/>
    <mergeCell ref="XK11:XK12"/>
    <mergeCell ref="XL11:XL12"/>
    <mergeCell ref="XM11:XM12"/>
    <mergeCell ref="XN11:XN12"/>
    <mergeCell ref="XO11:XO12"/>
    <mergeCell ref="XF11:XF12"/>
    <mergeCell ref="XG11:XG12"/>
    <mergeCell ref="XH11:XH12"/>
    <mergeCell ref="XI11:XI12"/>
    <mergeCell ref="XJ11:XJ12"/>
    <mergeCell ref="XA11:XA12"/>
    <mergeCell ref="XB11:XB12"/>
    <mergeCell ref="XC11:XC12"/>
    <mergeCell ref="XD11:XD12"/>
    <mergeCell ref="XE11:XE12"/>
    <mergeCell ref="WV11:WV12"/>
    <mergeCell ref="WW11:WW12"/>
    <mergeCell ref="WX11:WX12"/>
    <mergeCell ref="WY11:WY12"/>
    <mergeCell ref="WZ11:WZ12"/>
    <mergeCell ref="BV13:BV14"/>
    <mergeCell ref="BW13:BW14"/>
    <mergeCell ref="BX13:BX14"/>
    <mergeCell ref="BY13:BY14"/>
    <mergeCell ref="BZ13:BZ14"/>
    <mergeCell ref="BQ13:BQ14"/>
    <mergeCell ref="BR13:BR14"/>
    <mergeCell ref="BS13:BS14"/>
    <mergeCell ref="BT13:BT14"/>
    <mergeCell ref="BU13:BU14"/>
    <mergeCell ref="BL13:BL14"/>
    <mergeCell ref="BM13:BM14"/>
    <mergeCell ref="BN13:BN14"/>
    <mergeCell ref="BO13:BO14"/>
    <mergeCell ref="BP13:BP14"/>
    <mergeCell ref="BG13:BG14"/>
    <mergeCell ref="BH13:BH14"/>
    <mergeCell ref="BI13:BI14"/>
    <mergeCell ref="BJ13:BJ14"/>
    <mergeCell ref="BK13:BK14"/>
    <mergeCell ref="BB13:BB14"/>
    <mergeCell ref="BC13:BC14"/>
    <mergeCell ref="BD13:BD14"/>
    <mergeCell ref="BE13:BE14"/>
    <mergeCell ref="BF13:BF14"/>
    <mergeCell ref="AW13:AW14"/>
    <mergeCell ref="AX13:AX14"/>
    <mergeCell ref="AY13:AY14"/>
    <mergeCell ref="AZ13:AZ14"/>
    <mergeCell ref="BA13:BA14"/>
    <mergeCell ref="AR13:AR14"/>
    <mergeCell ref="AS13:AS14"/>
    <mergeCell ref="AT13:AT14"/>
    <mergeCell ref="AU13:AU14"/>
    <mergeCell ref="AV13:AV14"/>
    <mergeCell ref="DE13:DE14"/>
    <mergeCell ref="DF13:DF14"/>
    <mergeCell ref="DG13:DG14"/>
    <mergeCell ref="DH13:DH14"/>
    <mergeCell ref="DI13:DI14"/>
    <mergeCell ref="CZ13:CZ14"/>
    <mergeCell ref="DA13:DA14"/>
    <mergeCell ref="DB13:DB14"/>
    <mergeCell ref="DC13:DC14"/>
    <mergeCell ref="DD13:DD14"/>
    <mergeCell ref="CU13:CU14"/>
    <mergeCell ref="CV13:CV14"/>
    <mergeCell ref="CW13:CW14"/>
    <mergeCell ref="CX13:CX14"/>
    <mergeCell ref="CY13:CY14"/>
    <mergeCell ref="CP13:CP14"/>
    <mergeCell ref="CQ13:CQ14"/>
    <mergeCell ref="CR13:CR14"/>
    <mergeCell ref="CS13:CS14"/>
    <mergeCell ref="CT13:CT14"/>
    <mergeCell ref="CK13:CK14"/>
    <mergeCell ref="CL13:CL14"/>
    <mergeCell ref="CM13:CM14"/>
    <mergeCell ref="CN13:CN14"/>
    <mergeCell ref="CO13:CO14"/>
    <mergeCell ref="CF13:CF14"/>
    <mergeCell ref="CG13:CG14"/>
    <mergeCell ref="CH13:CH14"/>
    <mergeCell ref="CI13:CI14"/>
    <mergeCell ref="CJ13:CJ14"/>
    <mergeCell ref="CA13:CA14"/>
    <mergeCell ref="CB13:CB14"/>
    <mergeCell ref="CC13:CC14"/>
    <mergeCell ref="CD13:CD14"/>
    <mergeCell ref="CE13:CE14"/>
    <mergeCell ref="EN13:EN14"/>
    <mergeCell ref="EO13:EO14"/>
    <mergeCell ref="EP13:EP14"/>
    <mergeCell ref="EQ13:EQ14"/>
    <mergeCell ref="ER13:ER14"/>
    <mergeCell ref="EI13:EI14"/>
    <mergeCell ref="EJ13:EJ14"/>
    <mergeCell ref="EK13:EK14"/>
    <mergeCell ref="EL13:EL14"/>
    <mergeCell ref="EM13:EM14"/>
    <mergeCell ref="ED13:ED14"/>
    <mergeCell ref="EE13:EE14"/>
    <mergeCell ref="EF13:EF14"/>
    <mergeCell ref="EG13:EG14"/>
    <mergeCell ref="EH13:EH14"/>
    <mergeCell ref="DY13:DY14"/>
    <mergeCell ref="DZ13:DZ14"/>
    <mergeCell ref="EA13:EA14"/>
    <mergeCell ref="EB13:EB14"/>
    <mergeCell ref="EC13:EC14"/>
    <mergeCell ref="DT13:DT14"/>
    <mergeCell ref="DU13:DU14"/>
    <mergeCell ref="DV13:DV14"/>
    <mergeCell ref="DW13:DW14"/>
    <mergeCell ref="DX13:DX14"/>
    <mergeCell ref="DO13:DO14"/>
    <mergeCell ref="DP13:DP14"/>
    <mergeCell ref="DQ13:DQ14"/>
    <mergeCell ref="DR13:DR14"/>
    <mergeCell ref="DS13:DS14"/>
    <mergeCell ref="DJ13:DJ14"/>
    <mergeCell ref="DK13:DK14"/>
    <mergeCell ref="DL13:DL14"/>
    <mergeCell ref="DM13:DM14"/>
    <mergeCell ref="DN13:DN14"/>
    <mergeCell ref="FW13:FW14"/>
    <mergeCell ref="FX13:FX14"/>
    <mergeCell ref="FY13:FY14"/>
    <mergeCell ref="FZ13:FZ14"/>
    <mergeCell ref="GA13:GA14"/>
    <mergeCell ref="FR13:FR14"/>
    <mergeCell ref="FS13:FS14"/>
    <mergeCell ref="FT13:FT14"/>
    <mergeCell ref="FU13:FU14"/>
    <mergeCell ref="FV13:FV14"/>
    <mergeCell ref="FM13:FM14"/>
    <mergeCell ref="FN13:FN14"/>
    <mergeCell ref="FO13:FO14"/>
    <mergeCell ref="FP13:FP14"/>
    <mergeCell ref="FQ13:FQ14"/>
    <mergeCell ref="FH13:FH14"/>
    <mergeCell ref="FI13:FI14"/>
    <mergeCell ref="FJ13:FJ14"/>
    <mergeCell ref="FK13:FK14"/>
    <mergeCell ref="FL13:FL14"/>
    <mergeCell ref="FC13:FC14"/>
    <mergeCell ref="FD13:FD14"/>
    <mergeCell ref="FE13:FE14"/>
    <mergeCell ref="FF13:FF14"/>
    <mergeCell ref="FG13:FG14"/>
    <mergeCell ref="EX13:EX14"/>
    <mergeCell ref="EY13:EY14"/>
    <mergeCell ref="EZ13:EZ14"/>
    <mergeCell ref="FA13:FA14"/>
    <mergeCell ref="FB13:FB14"/>
    <mergeCell ref="ES13:ES14"/>
    <mergeCell ref="ET13:ET14"/>
    <mergeCell ref="EU13:EU14"/>
    <mergeCell ref="EV13:EV14"/>
    <mergeCell ref="EW13:EW14"/>
    <mergeCell ref="HF13:HF14"/>
    <mergeCell ref="HG13:HG14"/>
    <mergeCell ref="HH13:HH14"/>
    <mergeCell ref="HI13:HI14"/>
    <mergeCell ref="HJ13:HJ14"/>
    <mergeCell ref="HA13:HA14"/>
    <mergeCell ref="HB13:HB14"/>
    <mergeCell ref="HC13:HC14"/>
    <mergeCell ref="HD13:HD14"/>
    <mergeCell ref="HE13:HE14"/>
    <mergeCell ref="GV13:GV14"/>
    <mergeCell ref="GW13:GW14"/>
    <mergeCell ref="GX13:GX14"/>
    <mergeCell ref="GY13:GY14"/>
    <mergeCell ref="GZ13:GZ14"/>
    <mergeCell ref="GQ13:GQ14"/>
    <mergeCell ref="GR13:GR14"/>
    <mergeCell ref="GS13:GS14"/>
    <mergeCell ref="GT13:GT14"/>
    <mergeCell ref="GU13:GU14"/>
    <mergeCell ref="GL13:GL14"/>
    <mergeCell ref="GM13:GM14"/>
    <mergeCell ref="GN13:GN14"/>
    <mergeCell ref="GO13:GO14"/>
    <mergeCell ref="GP13:GP14"/>
    <mergeCell ref="GG13:GG14"/>
    <mergeCell ref="GH13:GH14"/>
    <mergeCell ref="GI13:GI14"/>
    <mergeCell ref="GJ13:GJ14"/>
    <mergeCell ref="GK13:GK14"/>
    <mergeCell ref="GB13:GB14"/>
    <mergeCell ref="GC13:GC14"/>
    <mergeCell ref="GD13:GD14"/>
    <mergeCell ref="GE13:GE14"/>
    <mergeCell ref="GF13:GF14"/>
    <mergeCell ref="IO13:IO14"/>
    <mergeCell ref="IP13:IP14"/>
    <mergeCell ref="IQ13:IQ14"/>
    <mergeCell ref="IR13:IR14"/>
    <mergeCell ref="IS13:IS14"/>
    <mergeCell ref="IJ13:IJ14"/>
    <mergeCell ref="IK13:IK14"/>
    <mergeCell ref="IL13:IL14"/>
    <mergeCell ref="IM13:IM14"/>
    <mergeCell ref="IN13:IN14"/>
    <mergeCell ref="IE13:IE14"/>
    <mergeCell ref="IF13:IF14"/>
    <mergeCell ref="IG13:IG14"/>
    <mergeCell ref="IH13:IH14"/>
    <mergeCell ref="II13:II14"/>
    <mergeCell ref="HZ13:HZ14"/>
    <mergeCell ref="IA13:IA14"/>
    <mergeCell ref="IB13:IB14"/>
    <mergeCell ref="IC13:IC14"/>
    <mergeCell ref="ID13:ID14"/>
    <mergeCell ref="HU13:HU14"/>
    <mergeCell ref="HV13:HV14"/>
    <mergeCell ref="HW13:HW14"/>
    <mergeCell ref="HX13:HX14"/>
    <mergeCell ref="HY13:HY14"/>
    <mergeCell ref="HP13:HP14"/>
    <mergeCell ref="HQ13:HQ14"/>
    <mergeCell ref="HR13:HR14"/>
    <mergeCell ref="HS13:HS14"/>
    <mergeCell ref="HT13:HT14"/>
    <mergeCell ref="HK13:HK14"/>
    <mergeCell ref="HL13:HL14"/>
    <mergeCell ref="HM13:HM14"/>
    <mergeCell ref="HN13:HN14"/>
    <mergeCell ref="HO13:HO14"/>
    <mergeCell ref="JX13:JX14"/>
    <mergeCell ref="JY13:JY14"/>
    <mergeCell ref="JZ13:JZ14"/>
    <mergeCell ref="KA13:KA14"/>
    <mergeCell ref="KB13:KB14"/>
    <mergeCell ref="JS13:JS14"/>
    <mergeCell ref="JT13:JT14"/>
    <mergeCell ref="JU13:JU14"/>
    <mergeCell ref="JV13:JV14"/>
    <mergeCell ref="JW13:JW14"/>
    <mergeCell ref="JN13:JN14"/>
    <mergeCell ref="JO13:JO14"/>
    <mergeCell ref="JP13:JP14"/>
    <mergeCell ref="JQ13:JQ14"/>
    <mergeCell ref="JR13:JR14"/>
    <mergeCell ref="JI13:JI14"/>
    <mergeCell ref="JJ13:JJ14"/>
    <mergeCell ref="JK13:JK14"/>
    <mergeCell ref="JL13:JL14"/>
    <mergeCell ref="JM13:JM14"/>
    <mergeCell ref="JD13:JD14"/>
    <mergeCell ref="JE13:JE14"/>
    <mergeCell ref="JF13:JF14"/>
    <mergeCell ref="JG13:JG14"/>
    <mergeCell ref="JH13:JH14"/>
    <mergeCell ref="IY13:IY14"/>
    <mergeCell ref="IZ13:IZ14"/>
    <mergeCell ref="JA13:JA14"/>
    <mergeCell ref="JB13:JB14"/>
    <mergeCell ref="JC13:JC14"/>
    <mergeCell ref="IT13:IT14"/>
    <mergeCell ref="IU13:IU14"/>
    <mergeCell ref="IV13:IV14"/>
    <mergeCell ref="IW13:IW14"/>
    <mergeCell ref="IX13:IX14"/>
    <mergeCell ref="LG13:LG14"/>
    <mergeCell ref="LH13:LH14"/>
    <mergeCell ref="LI13:LI14"/>
    <mergeCell ref="LJ13:LJ14"/>
    <mergeCell ref="LK13:LK14"/>
    <mergeCell ref="LB13:LB14"/>
    <mergeCell ref="LC13:LC14"/>
    <mergeCell ref="LD13:LD14"/>
    <mergeCell ref="LE13:LE14"/>
    <mergeCell ref="LF13:LF14"/>
    <mergeCell ref="KW13:KW14"/>
    <mergeCell ref="KX13:KX14"/>
    <mergeCell ref="KY13:KY14"/>
    <mergeCell ref="KZ13:KZ14"/>
    <mergeCell ref="LA13:LA14"/>
    <mergeCell ref="KR13:KR14"/>
    <mergeCell ref="KS13:KS14"/>
    <mergeCell ref="KT13:KT14"/>
    <mergeCell ref="KU13:KU14"/>
    <mergeCell ref="KV13:KV14"/>
    <mergeCell ref="KM13:KM14"/>
    <mergeCell ref="KN13:KN14"/>
    <mergeCell ref="KO13:KO14"/>
    <mergeCell ref="KP13:KP14"/>
    <mergeCell ref="KQ13:KQ14"/>
    <mergeCell ref="KH13:KH14"/>
    <mergeCell ref="KI13:KI14"/>
    <mergeCell ref="KJ13:KJ14"/>
    <mergeCell ref="KK13:KK14"/>
    <mergeCell ref="KL13:KL14"/>
    <mergeCell ref="KC13:KC14"/>
    <mergeCell ref="KD13:KD14"/>
    <mergeCell ref="KE13:KE14"/>
    <mergeCell ref="KF13:KF14"/>
    <mergeCell ref="KG13:KG14"/>
    <mergeCell ref="MP13:MP14"/>
    <mergeCell ref="MQ13:MQ14"/>
    <mergeCell ref="MR13:MR14"/>
    <mergeCell ref="MS13:MS14"/>
    <mergeCell ref="MT13:MT14"/>
    <mergeCell ref="MK13:MK14"/>
    <mergeCell ref="ML13:ML14"/>
    <mergeCell ref="MM13:MM14"/>
    <mergeCell ref="MN13:MN14"/>
    <mergeCell ref="MO13:MO14"/>
    <mergeCell ref="MF13:MF14"/>
    <mergeCell ref="MG13:MG14"/>
    <mergeCell ref="MH13:MH14"/>
    <mergeCell ref="MI13:MI14"/>
    <mergeCell ref="MJ13:MJ14"/>
    <mergeCell ref="MA13:MA14"/>
    <mergeCell ref="MB13:MB14"/>
    <mergeCell ref="MC13:MC14"/>
    <mergeCell ref="MD13:MD14"/>
    <mergeCell ref="ME13:ME14"/>
    <mergeCell ref="LV13:LV14"/>
    <mergeCell ref="LW13:LW14"/>
    <mergeCell ref="LX13:LX14"/>
    <mergeCell ref="LY13:LY14"/>
    <mergeCell ref="LZ13:LZ14"/>
    <mergeCell ref="LQ13:LQ14"/>
    <mergeCell ref="LR13:LR14"/>
    <mergeCell ref="LS13:LS14"/>
    <mergeCell ref="LT13:LT14"/>
    <mergeCell ref="LU13:LU14"/>
    <mergeCell ref="LL13:LL14"/>
    <mergeCell ref="LM13:LM14"/>
    <mergeCell ref="LN13:LN14"/>
    <mergeCell ref="LO13:LO14"/>
    <mergeCell ref="LP13:LP14"/>
    <mergeCell ref="NY13:NY14"/>
    <mergeCell ref="NZ13:NZ14"/>
    <mergeCell ref="OA13:OA14"/>
    <mergeCell ref="OB13:OB14"/>
    <mergeCell ref="OC13:OC14"/>
    <mergeCell ref="NT13:NT14"/>
    <mergeCell ref="NU13:NU14"/>
    <mergeCell ref="NV13:NV14"/>
    <mergeCell ref="NW13:NW14"/>
    <mergeCell ref="NX13:NX14"/>
    <mergeCell ref="NO13:NO14"/>
    <mergeCell ref="NP13:NP14"/>
    <mergeCell ref="NQ13:NQ14"/>
    <mergeCell ref="NR13:NR14"/>
    <mergeCell ref="NS13:NS14"/>
    <mergeCell ref="NJ13:NJ14"/>
    <mergeCell ref="NK13:NK14"/>
    <mergeCell ref="NL13:NL14"/>
    <mergeCell ref="NM13:NM14"/>
    <mergeCell ref="NN13:NN14"/>
    <mergeCell ref="NE13:NE14"/>
    <mergeCell ref="NF13:NF14"/>
    <mergeCell ref="NG13:NG14"/>
    <mergeCell ref="NH13:NH14"/>
    <mergeCell ref="NI13:NI14"/>
    <mergeCell ref="MZ13:MZ14"/>
    <mergeCell ref="NA13:NA14"/>
    <mergeCell ref="NB13:NB14"/>
    <mergeCell ref="NC13:NC14"/>
    <mergeCell ref="ND13:ND14"/>
    <mergeCell ref="MU13:MU14"/>
    <mergeCell ref="MV13:MV14"/>
    <mergeCell ref="MW13:MW14"/>
    <mergeCell ref="MX13:MX14"/>
    <mergeCell ref="MY13:MY14"/>
    <mergeCell ref="PH13:PH14"/>
    <mergeCell ref="PI13:PI14"/>
    <mergeCell ref="PJ13:PJ14"/>
    <mergeCell ref="PK13:PK14"/>
    <mergeCell ref="PL13:PL14"/>
    <mergeCell ref="PC13:PC14"/>
    <mergeCell ref="PD13:PD14"/>
    <mergeCell ref="PE13:PE14"/>
    <mergeCell ref="PF13:PF14"/>
    <mergeCell ref="PG13:PG14"/>
    <mergeCell ref="OX13:OX14"/>
    <mergeCell ref="OY13:OY14"/>
    <mergeCell ref="OZ13:OZ14"/>
    <mergeCell ref="PA13:PA14"/>
    <mergeCell ref="PB13:PB14"/>
    <mergeCell ref="OS13:OS14"/>
    <mergeCell ref="OT13:OT14"/>
    <mergeCell ref="OU13:OU14"/>
    <mergeCell ref="OV13:OV14"/>
    <mergeCell ref="OW13:OW14"/>
    <mergeCell ref="ON13:ON14"/>
    <mergeCell ref="OO13:OO14"/>
    <mergeCell ref="OP13:OP14"/>
    <mergeCell ref="OQ13:OQ14"/>
    <mergeCell ref="OR13:OR14"/>
    <mergeCell ref="OI13:OI14"/>
    <mergeCell ref="OJ13:OJ14"/>
    <mergeCell ref="OK13:OK14"/>
    <mergeCell ref="OL13:OL14"/>
    <mergeCell ref="OM13:OM14"/>
    <mergeCell ref="OD13:OD14"/>
    <mergeCell ref="OE13:OE14"/>
    <mergeCell ref="OF13:OF14"/>
    <mergeCell ref="OG13:OG14"/>
    <mergeCell ref="OH13:OH14"/>
    <mergeCell ref="QQ13:QQ14"/>
    <mergeCell ref="QR13:QR14"/>
    <mergeCell ref="QS13:QS14"/>
    <mergeCell ref="QT13:QT14"/>
    <mergeCell ref="QU13:QU14"/>
    <mergeCell ref="QL13:QL14"/>
    <mergeCell ref="QM13:QM14"/>
    <mergeCell ref="QN13:QN14"/>
    <mergeCell ref="QO13:QO14"/>
    <mergeCell ref="QP13:QP14"/>
    <mergeCell ref="QG13:QG14"/>
    <mergeCell ref="QH13:QH14"/>
    <mergeCell ref="QI13:QI14"/>
    <mergeCell ref="QJ13:QJ14"/>
    <mergeCell ref="QK13:QK14"/>
    <mergeCell ref="QB13:QB14"/>
    <mergeCell ref="QC13:QC14"/>
    <mergeCell ref="QD13:QD14"/>
    <mergeCell ref="QE13:QE14"/>
    <mergeCell ref="QF13:QF14"/>
    <mergeCell ref="PW13:PW14"/>
    <mergeCell ref="PX13:PX14"/>
    <mergeCell ref="PY13:PY14"/>
    <mergeCell ref="PZ13:PZ14"/>
    <mergeCell ref="QA13:QA14"/>
    <mergeCell ref="PR13:PR14"/>
    <mergeCell ref="PS13:PS14"/>
    <mergeCell ref="PT13:PT14"/>
    <mergeCell ref="PU13:PU14"/>
    <mergeCell ref="PV13:PV14"/>
    <mergeCell ref="PM13:PM14"/>
    <mergeCell ref="PN13:PN14"/>
    <mergeCell ref="PO13:PO14"/>
    <mergeCell ref="PP13:PP14"/>
    <mergeCell ref="PQ13:PQ14"/>
    <mergeCell ref="RZ13:RZ14"/>
    <mergeCell ref="SA13:SA14"/>
    <mergeCell ref="SB13:SB14"/>
    <mergeCell ref="SC13:SC14"/>
    <mergeCell ref="SD13:SD14"/>
    <mergeCell ref="RU13:RU14"/>
    <mergeCell ref="RV13:RV14"/>
    <mergeCell ref="RW13:RW14"/>
    <mergeCell ref="RX13:RX14"/>
    <mergeCell ref="RY13:RY14"/>
    <mergeCell ref="RP13:RP14"/>
    <mergeCell ref="RQ13:RQ14"/>
    <mergeCell ref="RR13:RR14"/>
    <mergeCell ref="RS13:RS14"/>
    <mergeCell ref="RT13:RT14"/>
    <mergeCell ref="RK13:RK14"/>
    <mergeCell ref="RL13:RL14"/>
    <mergeCell ref="RM13:RM14"/>
    <mergeCell ref="RN13:RN14"/>
    <mergeCell ref="RO13:RO14"/>
    <mergeCell ref="RF13:RF14"/>
    <mergeCell ref="RG13:RG14"/>
    <mergeCell ref="RH13:RH14"/>
    <mergeCell ref="RI13:RI14"/>
    <mergeCell ref="RJ13:RJ14"/>
    <mergeCell ref="RA13:RA14"/>
    <mergeCell ref="RB13:RB14"/>
    <mergeCell ref="RC13:RC14"/>
    <mergeCell ref="RD13:RD14"/>
    <mergeCell ref="RE13:RE14"/>
    <mergeCell ref="QV13:QV14"/>
    <mergeCell ref="QW13:QW14"/>
    <mergeCell ref="QX13:QX14"/>
    <mergeCell ref="QY13:QY14"/>
    <mergeCell ref="QZ13:QZ14"/>
    <mergeCell ref="TI13:TI14"/>
    <mergeCell ref="TJ13:TJ14"/>
    <mergeCell ref="TK13:TK14"/>
    <mergeCell ref="TL13:TL14"/>
    <mergeCell ref="TM13:TM14"/>
    <mergeCell ref="TD13:TD14"/>
    <mergeCell ref="TE13:TE14"/>
    <mergeCell ref="TF13:TF14"/>
    <mergeCell ref="TG13:TG14"/>
    <mergeCell ref="TH13:TH14"/>
    <mergeCell ref="SY13:SY14"/>
    <mergeCell ref="SZ13:SZ14"/>
    <mergeCell ref="TA13:TA14"/>
    <mergeCell ref="TB13:TB14"/>
    <mergeCell ref="TC13:TC14"/>
    <mergeCell ref="ST13:ST14"/>
    <mergeCell ref="SU13:SU14"/>
    <mergeCell ref="SV13:SV14"/>
    <mergeCell ref="SW13:SW14"/>
    <mergeCell ref="SX13:SX14"/>
    <mergeCell ref="SO13:SO14"/>
    <mergeCell ref="SP13:SP14"/>
    <mergeCell ref="SQ13:SQ14"/>
    <mergeCell ref="SR13:SR14"/>
    <mergeCell ref="SS13:SS14"/>
    <mergeCell ref="SJ13:SJ14"/>
    <mergeCell ref="SK13:SK14"/>
    <mergeCell ref="SL13:SL14"/>
    <mergeCell ref="SM13:SM14"/>
    <mergeCell ref="SN13:SN14"/>
    <mergeCell ref="SE13:SE14"/>
    <mergeCell ref="SF13:SF14"/>
    <mergeCell ref="SG13:SG14"/>
    <mergeCell ref="SH13:SH14"/>
    <mergeCell ref="SI13:SI14"/>
    <mergeCell ref="UR13:UR14"/>
    <mergeCell ref="US13:US14"/>
    <mergeCell ref="UT13:UT14"/>
    <mergeCell ref="UU13:UU14"/>
    <mergeCell ref="UV13:UV14"/>
    <mergeCell ref="UM13:UM14"/>
    <mergeCell ref="UN13:UN14"/>
    <mergeCell ref="UO13:UO14"/>
    <mergeCell ref="UP13:UP14"/>
    <mergeCell ref="UQ13:UQ14"/>
    <mergeCell ref="UH13:UH14"/>
    <mergeCell ref="UI13:UI14"/>
    <mergeCell ref="UJ13:UJ14"/>
    <mergeCell ref="UK13:UK14"/>
    <mergeCell ref="UL13:UL14"/>
    <mergeCell ref="UC13:UC14"/>
    <mergeCell ref="UD13:UD14"/>
    <mergeCell ref="UE13:UE14"/>
    <mergeCell ref="UF13:UF14"/>
    <mergeCell ref="UG13:UG14"/>
    <mergeCell ref="TX13:TX14"/>
    <mergeCell ref="TY13:TY14"/>
    <mergeCell ref="TZ13:TZ14"/>
    <mergeCell ref="UA13:UA14"/>
    <mergeCell ref="UB13:UB14"/>
    <mergeCell ref="TS13:TS14"/>
    <mergeCell ref="TT13:TT14"/>
    <mergeCell ref="TU13:TU14"/>
    <mergeCell ref="TV13:TV14"/>
    <mergeCell ref="TW13:TW14"/>
    <mergeCell ref="TN13:TN14"/>
    <mergeCell ref="TO13:TO14"/>
    <mergeCell ref="TP13:TP14"/>
    <mergeCell ref="TQ13:TQ14"/>
    <mergeCell ref="TR13:TR14"/>
    <mergeCell ref="WA13:WA14"/>
    <mergeCell ref="WB13:WB14"/>
    <mergeCell ref="WC13:WC14"/>
    <mergeCell ref="WD13:WD14"/>
    <mergeCell ref="WE13:WE14"/>
    <mergeCell ref="VV13:VV14"/>
    <mergeCell ref="VW13:VW14"/>
    <mergeCell ref="VX13:VX14"/>
    <mergeCell ref="VY13:VY14"/>
    <mergeCell ref="VZ13:VZ14"/>
    <mergeCell ref="VQ13:VQ14"/>
    <mergeCell ref="VR13:VR14"/>
    <mergeCell ref="VS13:VS14"/>
    <mergeCell ref="VT13:VT14"/>
    <mergeCell ref="VU13:VU14"/>
    <mergeCell ref="VL13:VL14"/>
    <mergeCell ref="VM13:VM14"/>
    <mergeCell ref="VN13:VN14"/>
    <mergeCell ref="VO13:VO14"/>
    <mergeCell ref="VP13:VP14"/>
    <mergeCell ref="VG13:VG14"/>
    <mergeCell ref="VH13:VH14"/>
    <mergeCell ref="VI13:VI14"/>
    <mergeCell ref="VJ13:VJ14"/>
    <mergeCell ref="VK13:VK14"/>
    <mergeCell ref="VB13:VB14"/>
    <mergeCell ref="VC13:VC14"/>
    <mergeCell ref="VD13:VD14"/>
    <mergeCell ref="VE13:VE14"/>
    <mergeCell ref="VF13:VF14"/>
    <mergeCell ref="UW13:UW14"/>
    <mergeCell ref="UX13:UX14"/>
    <mergeCell ref="UY13:UY14"/>
    <mergeCell ref="UZ13:UZ14"/>
    <mergeCell ref="VA13:VA14"/>
    <mergeCell ref="XJ13:XJ14"/>
    <mergeCell ref="XK13:XK14"/>
    <mergeCell ref="XL13:XL14"/>
    <mergeCell ref="XM13:XM14"/>
    <mergeCell ref="XN13:XN14"/>
    <mergeCell ref="XE13:XE14"/>
    <mergeCell ref="XF13:XF14"/>
    <mergeCell ref="XG13:XG14"/>
    <mergeCell ref="XH13:XH14"/>
    <mergeCell ref="XI13:XI14"/>
    <mergeCell ref="WZ13:WZ14"/>
    <mergeCell ref="XA13:XA14"/>
    <mergeCell ref="XB13:XB14"/>
    <mergeCell ref="XC13:XC14"/>
    <mergeCell ref="XD13:XD14"/>
    <mergeCell ref="WU13:WU14"/>
    <mergeCell ref="WV13:WV14"/>
    <mergeCell ref="WW13:WW14"/>
    <mergeCell ref="WX13:WX14"/>
    <mergeCell ref="WY13:WY14"/>
    <mergeCell ref="WP13:WP14"/>
    <mergeCell ref="WQ13:WQ14"/>
    <mergeCell ref="WR13:WR14"/>
    <mergeCell ref="WS13:WS14"/>
    <mergeCell ref="WT13:WT14"/>
    <mergeCell ref="WK13:WK14"/>
    <mergeCell ref="WL13:WL14"/>
    <mergeCell ref="WM13:WM14"/>
    <mergeCell ref="WN13:WN14"/>
    <mergeCell ref="WO13:WO14"/>
    <mergeCell ref="WF13:WF14"/>
    <mergeCell ref="WG13:WG14"/>
    <mergeCell ref="WH13:WH14"/>
    <mergeCell ref="WI13:WI14"/>
    <mergeCell ref="WJ13:WJ14"/>
    <mergeCell ref="BF15:BF16"/>
    <mergeCell ref="BG15:BG16"/>
    <mergeCell ref="BH15:BH16"/>
    <mergeCell ref="BI15:BI16"/>
    <mergeCell ref="BJ15:BJ16"/>
    <mergeCell ref="BA15:BA16"/>
    <mergeCell ref="BB15:BB16"/>
    <mergeCell ref="BC15:BC16"/>
    <mergeCell ref="BD15:BD16"/>
    <mergeCell ref="BE15:BE16"/>
    <mergeCell ref="AV15:AV16"/>
    <mergeCell ref="AW15:AW16"/>
    <mergeCell ref="AX15:AX16"/>
    <mergeCell ref="AY15:AY16"/>
    <mergeCell ref="AZ15:AZ16"/>
    <mergeCell ref="AQ15:AQ16"/>
    <mergeCell ref="AR15:AR16"/>
    <mergeCell ref="AS15:AS16"/>
    <mergeCell ref="AT15:AT16"/>
    <mergeCell ref="AU15:AU16"/>
    <mergeCell ref="AL15:AL16"/>
    <mergeCell ref="AM15:AM16"/>
    <mergeCell ref="AN15:AN16"/>
    <mergeCell ref="AO15:AO16"/>
    <mergeCell ref="AP15:AP16"/>
    <mergeCell ref="AG15:AG16"/>
    <mergeCell ref="AH15:AH16"/>
    <mergeCell ref="AI15:AI16"/>
    <mergeCell ref="AJ15:AJ16"/>
    <mergeCell ref="AK15:AK16"/>
    <mergeCell ref="YI13:YI14"/>
    <mergeCell ref="T15:T16"/>
    <mergeCell ref="U15:U16"/>
    <mergeCell ref="V15:V16"/>
    <mergeCell ref="W15:W16"/>
    <mergeCell ref="X15:X16"/>
    <mergeCell ref="Y15:Y16"/>
    <mergeCell ref="Z15:Z16"/>
    <mergeCell ref="AA15:AA16"/>
    <mergeCell ref="AB15:AB16"/>
    <mergeCell ref="AC15:AC16"/>
    <mergeCell ref="AD15:AD16"/>
    <mergeCell ref="AE15:AE16"/>
    <mergeCell ref="AF15:AF16"/>
    <mergeCell ref="YD13:YD14"/>
    <mergeCell ref="YE13:YE14"/>
    <mergeCell ref="YF13:YF14"/>
    <mergeCell ref="YG13:YG14"/>
    <mergeCell ref="YH13:YH14"/>
    <mergeCell ref="XY13:XY14"/>
    <mergeCell ref="XZ13:XZ14"/>
    <mergeCell ref="YA13:YA14"/>
    <mergeCell ref="YB13:YB14"/>
    <mergeCell ref="YC13:YC14"/>
    <mergeCell ref="XT13:XT14"/>
    <mergeCell ref="XU13:XU14"/>
    <mergeCell ref="XV13:XV14"/>
    <mergeCell ref="XW13:XW14"/>
    <mergeCell ref="XX13:XX14"/>
    <mergeCell ref="XO13:XO14"/>
    <mergeCell ref="XP13:XP14"/>
    <mergeCell ref="XQ13:XQ14"/>
    <mergeCell ref="XR13:XR14"/>
    <mergeCell ref="XS13:XS14"/>
    <mergeCell ref="CO15:CO16"/>
    <mergeCell ref="CP15:CP16"/>
    <mergeCell ref="CQ15:CQ16"/>
    <mergeCell ref="CR15:CR16"/>
    <mergeCell ref="CS15:CS16"/>
    <mergeCell ref="CJ15:CJ16"/>
    <mergeCell ref="CK15:CK16"/>
    <mergeCell ref="CL15:CL16"/>
    <mergeCell ref="CM15:CM16"/>
    <mergeCell ref="CN15:CN16"/>
    <mergeCell ref="CE15:CE16"/>
    <mergeCell ref="CF15:CF16"/>
    <mergeCell ref="CG15:CG16"/>
    <mergeCell ref="CH15:CH16"/>
    <mergeCell ref="CI15:CI16"/>
    <mergeCell ref="BZ15:BZ16"/>
    <mergeCell ref="CA15:CA16"/>
    <mergeCell ref="CB15:CB16"/>
    <mergeCell ref="CC15:CC16"/>
    <mergeCell ref="CD15:CD16"/>
    <mergeCell ref="BU15:BU16"/>
    <mergeCell ref="BV15:BV16"/>
    <mergeCell ref="BW15:BW16"/>
    <mergeCell ref="BX15:BX16"/>
    <mergeCell ref="BY15:BY16"/>
    <mergeCell ref="BP15:BP16"/>
    <mergeCell ref="BQ15:BQ16"/>
    <mergeCell ref="BR15:BR16"/>
    <mergeCell ref="BS15:BS16"/>
    <mergeCell ref="BT15:BT16"/>
    <mergeCell ref="BK15:BK16"/>
    <mergeCell ref="BL15:BL16"/>
    <mergeCell ref="BM15:BM16"/>
    <mergeCell ref="BN15:BN16"/>
    <mergeCell ref="BO15:BO16"/>
    <mergeCell ref="DX15:DX16"/>
    <mergeCell ref="DY15:DY16"/>
    <mergeCell ref="DZ15:DZ16"/>
    <mergeCell ref="EA15:EA16"/>
    <mergeCell ref="EB15:EB16"/>
    <mergeCell ref="DS15:DS16"/>
    <mergeCell ref="DT15:DT16"/>
    <mergeCell ref="DU15:DU16"/>
    <mergeCell ref="DV15:DV16"/>
    <mergeCell ref="DW15:DW16"/>
    <mergeCell ref="DN15:DN16"/>
    <mergeCell ref="DO15:DO16"/>
    <mergeCell ref="DP15:DP16"/>
    <mergeCell ref="DQ15:DQ16"/>
    <mergeCell ref="DR15:DR16"/>
    <mergeCell ref="DI15:DI16"/>
    <mergeCell ref="DJ15:DJ16"/>
    <mergeCell ref="DK15:DK16"/>
    <mergeCell ref="DL15:DL16"/>
    <mergeCell ref="DM15:DM16"/>
    <mergeCell ref="DD15:DD16"/>
    <mergeCell ref="DE15:DE16"/>
    <mergeCell ref="DF15:DF16"/>
    <mergeCell ref="DG15:DG16"/>
    <mergeCell ref="DH15:DH16"/>
    <mergeCell ref="CY15:CY16"/>
    <mergeCell ref="CZ15:CZ16"/>
    <mergeCell ref="DA15:DA16"/>
    <mergeCell ref="DB15:DB16"/>
    <mergeCell ref="DC15:DC16"/>
    <mergeCell ref="CT15:CT16"/>
    <mergeCell ref="CU15:CU16"/>
    <mergeCell ref="CV15:CV16"/>
    <mergeCell ref="CW15:CW16"/>
    <mergeCell ref="CX15:CX16"/>
    <mergeCell ref="FG15:FG16"/>
    <mergeCell ref="FH15:FH16"/>
    <mergeCell ref="FI15:FI16"/>
    <mergeCell ref="FJ15:FJ16"/>
    <mergeCell ref="FK15:FK16"/>
    <mergeCell ref="FB15:FB16"/>
    <mergeCell ref="FC15:FC16"/>
    <mergeCell ref="FD15:FD16"/>
    <mergeCell ref="FE15:FE16"/>
    <mergeCell ref="FF15:FF16"/>
    <mergeCell ref="EW15:EW16"/>
    <mergeCell ref="EX15:EX16"/>
    <mergeCell ref="EY15:EY16"/>
    <mergeCell ref="EZ15:EZ16"/>
    <mergeCell ref="FA15:FA16"/>
    <mergeCell ref="ER15:ER16"/>
    <mergeCell ref="ES15:ES16"/>
    <mergeCell ref="ET15:ET16"/>
    <mergeCell ref="EU15:EU16"/>
    <mergeCell ref="EV15:EV16"/>
    <mergeCell ref="EM15:EM16"/>
    <mergeCell ref="EN15:EN16"/>
    <mergeCell ref="EO15:EO16"/>
    <mergeCell ref="EP15:EP16"/>
    <mergeCell ref="EQ15:EQ16"/>
    <mergeCell ref="EH15:EH16"/>
    <mergeCell ref="EI15:EI16"/>
    <mergeCell ref="EJ15:EJ16"/>
    <mergeCell ref="EK15:EK16"/>
    <mergeCell ref="EL15:EL16"/>
    <mergeCell ref="EC15:EC16"/>
    <mergeCell ref="ED15:ED16"/>
    <mergeCell ref="EE15:EE16"/>
    <mergeCell ref="EF15:EF16"/>
    <mergeCell ref="EG15:EG16"/>
    <mergeCell ref="GP15:GP16"/>
    <mergeCell ref="GQ15:GQ16"/>
    <mergeCell ref="GR15:GR16"/>
    <mergeCell ref="GS15:GS16"/>
    <mergeCell ref="GT15:GT16"/>
    <mergeCell ref="GK15:GK16"/>
    <mergeCell ref="GL15:GL16"/>
    <mergeCell ref="GM15:GM16"/>
    <mergeCell ref="GN15:GN16"/>
    <mergeCell ref="GO15:GO16"/>
    <mergeCell ref="GF15:GF16"/>
    <mergeCell ref="GG15:GG16"/>
    <mergeCell ref="GH15:GH16"/>
    <mergeCell ref="GI15:GI16"/>
    <mergeCell ref="GJ15:GJ16"/>
    <mergeCell ref="GA15:GA16"/>
    <mergeCell ref="GB15:GB16"/>
    <mergeCell ref="GC15:GC16"/>
    <mergeCell ref="GD15:GD16"/>
    <mergeCell ref="GE15:GE16"/>
    <mergeCell ref="FV15:FV16"/>
    <mergeCell ref="FW15:FW16"/>
    <mergeCell ref="FX15:FX16"/>
    <mergeCell ref="FY15:FY16"/>
    <mergeCell ref="FZ15:FZ16"/>
    <mergeCell ref="FQ15:FQ16"/>
    <mergeCell ref="FR15:FR16"/>
    <mergeCell ref="FS15:FS16"/>
    <mergeCell ref="FT15:FT16"/>
    <mergeCell ref="FU15:FU16"/>
    <mergeCell ref="FL15:FL16"/>
    <mergeCell ref="FM15:FM16"/>
    <mergeCell ref="FN15:FN16"/>
    <mergeCell ref="FO15:FO16"/>
    <mergeCell ref="FP15:FP16"/>
    <mergeCell ref="HY15:HY16"/>
    <mergeCell ref="HZ15:HZ16"/>
    <mergeCell ref="IA15:IA16"/>
    <mergeCell ref="IB15:IB16"/>
    <mergeCell ref="IC15:IC16"/>
    <mergeCell ref="HT15:HT16"/>
    <mergeCell ref="HU15:HU16"/>
    <mergeCell ref="HV15:HV16"/>
    <mergeCell ref="HW15:HW16"/>
    <mergeCell ref="HX15:HX16"/>
    <mergeCell ref="HO15:HO16"/>
    <mergeCell ref="HP15:HP16"/>
    <mergeCell ref="HQ15:HQ16"/>
    <mergeCell ref="HR15:HR16"/>
    <mergeCell ref="HS15:HS16"/>
    <mergeCell ref="HJ15:HJ16"/>
    <mergeCell ref="HK15:HK16"/>
    <mergeCell ref="HL15:HL16"/>
    <mergeCell ref="HM15:HM16"/>
    <mergeCell ref="HN15:HN16"/>
    <mergeCell ref="HE15:HE16"/>
    <mergeCell ref="HF15:HF16"/>
    <mergeCell ref="HG15:HG16"/>
    <mergeCell ref="HH15:HH16"/>
    <mergeCell ref="HI15:HI16"/>
    <mergeCell ref="GZ15:GZ16"/>
    <mergeCell ref="HA15:HA16"/>
    <mergeCell ref="HB15:HB16"/>
    <mergeCell ref="HC15:HC16"/>
    <mergeCell ref="HD15:HD16"/>
    <mergeCell ref="GU15:GU16"/>
    <mergeCell ref="GV15:GV16"/>
    <mergeCell ref="GW15:GW16"/>
    <mergeCell ref="GX15:GX16"/>
    <mergeCell ref="GY15:GY16"/>
    <mergeCell ref="JH15:JH16"/>
    <mergeCell ref="JI15:JI16"/>
    <mergeCell ref="JJ15:JJ16"/>
    <mergeCell ref="JK15:JK16"/>
    <mergeCell ref="JL15:JL16"/>
    <mergeCell ref="JC15:JC16"/>
    <mergeCell ref="JD15:JD16"/>
    <mergeCell ref="JE15:JE16"/>
    <mergeCell ref="JF15:JF16"/>
    <mergeCell ref="JG15:JG16"/>
    <mergeCell ref="IX15:IX16"/>
    <mergeCell ref="IY15:IY16"/>
    <mergeCell ref="IZ15:IZ16"/>
    <mergeCell ref="JA15:JA16"/>
    <mergeCell ref="JB15:JB16"/>
    <mergeCell ref="IS15:IS16"/>
    <mergeCell ref="IT15:IT16"/>
    <mergeCell ref="IU15:IU16"/>
    <mergeCell ref="IV15:IV16"/>
    <mergeCell ref="IW15:IW16"/>
    <mergeCell ref="IN15:IN16"/>
    <mergeCell ref="IO15:IO16"/>
    <mergeCell ref="IP15:IP16"/>
    <mergeCell ref="IQ15:IQ16"/>
    <mergeCell ref="IR15:IR16"/>
    <mergeCell ref="II15:II16"/>
    <mergeCell ref="IJ15:IJ16"/>
    <mergeCell ref="IK15:IK16"/>
    <mergeCell ref="IL15:IL16"/>
    <mergeCell ref="IM15:IM16"/>
    <mergeCell ref="ID15:ID16"/>
    <mergeCell ref="IE15:IE16"/>
    <mergeCell ref="IF15:IF16"/>
    <mergeCell ref="IG15:IG16"/>
    <mergeCell ref="IH15:IH16"/>
    <mergeCell ref="KQ15:KQ16"/>
    <mergeCell ref="KR15:KR16"/>
    <mergeCell ref="KS15:KS16"/>
    <mergeCell ref="KT15:KT16"/>
    <mergeCell ref="KU15:KU16"/>
    <mergeCell ref="KL15:KL16"/>
    <mergeCell ref="KM15:KM16"/>
    <mergeCell ref="KN15:KN16"/>
    <mergeCell ref="KO15:KO16"/>
    <mergeCell ref="KP15:KP16"/>
    <mergeCell ref="KG15:KG16"/>
    <mergeCell ref="KH15:KH16"/>
    <mergeCell ref="KI15:KI16"/>
    <mergeCell ref="KJ15:KJ16"/>
    <mergeCell ref="KK15:KK16"/>
    <mergeCell ref="KB15:KB16"/>
    <mergeCell ref="KC15:KC16"/>
    <mergeCell ref="KD15:KD16"/>
    <mergeCell ref="KE15:KE16"/>
    <mergeCell ref="KF15:KF16"/>
    <mergeCell ref="JW15:JW16"/>
    <mergeCell ref="JX15:JX16"/>
    <mergeCell ref="JY15:JY16"/>
    <mergeCell ref="JZ15:JZ16"/>
    <mergeCell ref="KA15:KA16"/>
    <mergeCell ref="JR15:JR16"/>
    <mergeCell ref="JS15:JS16"/>
    <mergeCell ref="JT15:JT16"/>
    <mergeCell ref="JU15:JU16"/>
    <mergeCell ref="JV15:JV16"/>
    <mergeCell ref="JM15:JM16"/>
    <mergeCell ref="JN15:JN16"/>
    <mergeCell ref="JO15:JO16"/>
    <mergeCell ref="JP15:JP16"/>
    <mergeCell ref="JQ15:JQ16"/>
    <mergeCell ref="LZ15:LZ16"/>
    <mergeCell ref="MA15:MA16"/>
    <mergeCell ref="MB15:MB16"/>
    <mergeCell ref="MC15:MC16"/>
    <mergeCell ref="MD15:MD16"/>
    <mergeCell ref="LU15:LU16"/>
    <mergeCell ref="LV15:LV16"/>
    <mergeCell ref="LW15:LW16"/>
    <mergeCell ref="LX15:LX16"/>
    <mergeCell ref="LY15:LY16"/>
    <mergeCell ref="LP15:LP16"/>
    <mergeCell ref="LQ15:LQ16"/>
    <mergeCell ref="LR15:LR16"/>
    <mergeCell ref="LS15:LS16"/>
    <mergeCell ref="LT15:LT16"/>
    <mergeCell ref="LK15:LK16"/>
    <mergeCell ref="LL15:LL16"/>
    <mergeCell ref="LM15:LM16"/>
    <mergeCell ref="LN15:LN16"/>
    <mergeCell ref="LO15:LO16"/>
    <mergeCell ref="LF15:LF16"/>
    <mergeCell ref="LG15:LG16"/>
    <mergeCell ref="LH15:LH16"/>
    <mergeCell ref="LI15:LI16"/>
    <mergeCell ref="LJ15:LJ16"/>
    <mergeCell ref="LA15:LA16"/>
    <mergeCell ref="LB15:LB16"/>
    <mergeCell ref="LC15:LC16"/>
    <mergeCell ref="LD15:LD16"/>
    <mergeCell ref="LE15:LE16"/>
    <mergeCell ref="KV15:KV16"/>
    <mergeCell ref="KW15:KW16"/>
    <mergeCell ref="KX15:KX16"/>
    <mergeCell ref="KY15:KY16"/>
    <mergeCell ref="KZ15:KZ16"/>
    <mergeCell ref="NI15:NI16"/>
    <mergeCell ref="NJ15:NJ16"/>
    <mergeCell ref="NK15:NK16"/>
    <mergeCell ref="NL15:NL16"/>
    <mergeCell ref="NM15:NM16"/>
    <mergeCell ref="ND15:ND16"/>
    <mergeCell ref="NE15:NE16"/>
    <mergeCell ref="NF15:NF16"/>
    <mergeCell ref="NG15:NG16"/>
    <mergeCell ref="NH15:NH16"/>
    <mergeCell ref="MY15:MY16"/>
    <mergeCell ref="MZ15:MZ16"/>
    <mergeCell ref="NA15:NA16"/>
    <mergeCell ref="NB15:NB16"/>
    <mergeCell ref="NC15:NC16"/>
    <mergeCell ref="MT15:MT16"/>
    <mergeCell ref="MU15:MU16"/>
    <mergeCell ref="MV15:MV16"/>
    <mergeCell ref="MW15:MW16"/>
    <mergeCell ref="MX15:MX16"/>
    <mergeCell ref="MO15:MO16"/>
    <mergeCell ref="MP15:MP16"/>
    <mergeCell ref="MQ15:MQ16"/>
    <mergeCell ref="MR15:MR16"/>
    <mergeCell ref="MS15:MS16"/>
    <mergeCell ref="MJ15:MJ16"/>
    <mergeCell ref="MK15:MK16"/>
    <mergeCell ref="ML15:ML16"/>
    <mergeCell ref="MM15:MM16"/>
    <mergeCell ref="MN15:MN16"/>
    <mergeCell ref="ME15:ME16"/>
    <mergeCell ref="MF15:MF16"/>
    <mergeCell ref="MG15:MG16"/>
    <mergeCell ref="MH15:MH16"/>
    <mergeCell ref="MI15:MI16"/>
    <mergeCell ref="OR15:OR16"/>
    <mergeCell ref="OS15:OS16"/>
    <mergeCell ref="OT15:OT16"/>
    <mergeCell ref="OU15:OU16"/>
    <mergeCell ref="OV15:OV16"/>
    <mergeCell ref="OM15:OM16"/>
    <mergeCell ref="ON15:ON16"/>
    <mergeCell ref="OO15:OO16"/>
    <mergeCell ref="OP15:OP16"/>
    <mergeCell ref="OQ15:OQ16"/>
    <mergeCell ref="OH15:OH16"/>
    <mergeCell ref="OI15:OI16"/>
    <mergeCell ref="OJ15:OJ16"/>
    <mergeCell ref="OK15:OK16"/>
    <mergeCell ref="OL15:OL16"/>
    <mergeCell ref="OC15:OC16"/>
    <mergeCell ref="OD15:OD16"/>
    <mergeCell ref="OE15:OE16"/>
    <mergeCell ref="OF15:OF16"/>
    <mergeCell ref="OG15:OG16"/>
    <mergeCell ref="NX15:NX16"/>
    <mergeCell ref="NY15:NY16"/>
    <mergeCell ref="NZ15:NZ16"/>
    <mergeCell ref="OA15:OA16"/>
    <mergeCell ref="OB15:OB16"/>
    <mergeCell ref="NS15:NS16"/>
    <mergeCell ref="NT15:NT16"/>
    <mergeCell ref="NU15:NU16"/>
    <mergeCell ref="NV15:NV16"/>
    <mergeCell ref="NW15:NW16"/>
    <mergeCell ref="NN15:NN16"/>
    <mergeCell ref="NO15:NO16"/>
    <mergeCell ref="NP15:NP16"/>
    <mergeCell ref="NQ15:NQ16"/>
    <mergeCell ref="NR15:NR16"/>
    <mergeCell ref="QA15:QA16"/>
    <mergeCell ref="QB15:QB16"/>
    <mergeCell ref="QC15:QC16"/>
    <mergeCell ref="QD15:QD16"/>
    <mergeCell ref="QE15:QE16"/>
    <mergeCell ref="PV15:PV16"/>
    <mergeCell ref="PW15:PW16"/>
    <mergeCell ref="PX15:PX16"/>
    <mergeCell ref="PY15:PY16"/>
    <mergeCell ref="PZ15:PZ16"/>
    <mergeCell ref="PQ15:PQ16"/>
    <mergeCell ref="PR15:PR16"/>
    <mergeCell ref="PS15:PS16"/>
    <mergeCell ref="PT15:PT16"/>
    <mergeCell ref="PU15:PU16"/>
    <mergeCell ref="PL15:PL16"/>
    <mergeCell ref="PM15:PM16"/>
    <mergeCell ref="PN15:PN16"/>
    <mergeCell ref="PO15:PO16"/>
    <mergeCell ref="PP15:PP16"/>
    <mergeCell ref="PG15:PG16"/>
    <mergeCell ref="PH15:PH16"/>
    <mergeCell ref="PI15:PI16"/>
    <mergeCell ref="PJ15:PJ16"/>
    <mergeCell ref="PK15:PK16"/>
    <mergeCell ref="PB15:PB16"/>
    <mergeCell ref="PC15:PC16"/>
    <mergeCell ref="PD15:PD16"/>
    <mergeCell ref="PE15:PE16"/>
    <mergeCell ref="PF15:PF16"/>
    <mergeCell ref="OW15:OW16"/>
    <mergeCell ref="OX15:OX16"/>
    <mergeCell ref="OY15:OY16"/>
    <mergeCell ref="OZ15:OZ16"/>
    <mergeCell ref="PA15:PA16"/>
    <mergeCell ref="RJ15:RJ16"/>
    <mergeCell ref="RK15:RK16"/>
    <mergeCell ref="RL15:RL16"/>
    <mergeCell ref="RM15:RM16"/>
    <mergeCell ref="RN15:RN16"/>
    <mergeCell ref="RE15:RE16"/>
    <mergeCell ref="RF15:RF16"/>
    <mergeCell ref="RG15:RG16"/>
    <mergeCell ref="RH15:RH16"/>
    <mergeCell ref="RI15:RI16"/>
    <mergeCell ref="QZ15:QZ16"/>
    <mergeCell ref="RA15:RA16"/>
    <mergeCell ref="RB15:RB16"/>
    <mergeCell ref="RC15:RC16"/>
    <mergeCell ref="RD15:RD16"/>
    <mergeCell ref="QU15:QU16"/>
    <mergeCell ref="QV15:QV16"/>
    <mergeCell ref="QW15:QW16"/>
    <mergeCell ref="QX15:QX16"/>
    <mergeCell ref="QY15:QY16"/>
    <mergeCell ref="QP15:QP16"/>
    <mergeCell ref="QQ15:QQ16"/>
    <mergeCell ref="QR15:QR16"/>
    <mergeCell ref="QS15:QS16"/>
    <mergeCell ref="QT15:QT16"/>
    <mergeCell ref="QK15:QK16"/>
    <mergeCell ref="QL15:QL16"/>
    <mergeCell ref="QM15:QM16"/>
    <mergeCell ref="QN15:QN16"/>
    <mergeCell ref="QO15:QO16"/>
    <mergeCell ref="QF15:QF16"/>
    <mergeCell ref="QG15:QG16"/>
    <mergeCell ref="QH15:QH16"/>
    <mergeCell ref="QI15:QI16"/>
    <mergeCell ref="QJ15:QJ16"/>
    <mergeCell ref="SS15:SS16"/>
    <mergeCell ref="ST15:ST16"/>
    <mergeCell ref="SU15:SU16"/>
    <mergeCell ref="SV15:SV16"/>
    <mergeCell ref="SW15:SW16"/>
    <mergeCell ref="SN15:SN16"/>
    <mergeCell ref="SO15:SO16"/>
    <mergeCell ref="SP15:SP16"/>
    <mergeCell ref="SQ15:SQ16"/>
    <mergeCell ref="SR15:SR16"/>
    <mergeCell ref="SI15:SI16"/>
    <mergeCell ref="SJ15:SJ16"/>
    <mergeCell ref="SK15:SK16"/>
    <mergeCell ref="SL15:SL16"/>
    <mergeCell ref="SM15:SM16"/>
    <mergeCell ref="SD15:SD16"/>
    <mergeCell ref="SE15:SE16"/>
    <mergeCell ref="SF15:SF16"/>
    <mergeCell ref="SG15:SG16"/>
    <mergeCell ref="SH15:SH16"/>
    <mergeCell ref="RY15:RY16"/>
    <mergeCell ref="RZ15:RZ16"/>
    <mergeCell ref="SA15:SA16"/>
    <mergeCell ref="SB15:SB16"/>
    <mergeCell ref="SC15:SC16"/>
    <mergeCell ref="RT15:RT16"/>
    <mergeCell ref="RU15:RU16"/>
    <mergeCell ref="RV15:RV16"/>
    <mergeCell ref="RW15:RW16"/>
    <mergeCell ref="RX15:RX16"/>
    <mergeCell ref="RO15:RO16"/>
    <mergeCell ref="RP15:RP16"/>
    <mergeCell ref="RQ15:RQ16"/>
    <mergeCell ref="RR15:RR16"/>
    <mergeCell ref="RS15:RS16"/>
    <mergeCell ref="UB15:UB16"/>
    <mergeCell ref="UC15:UC16"/>
    <mergeCell ref="UD15:UD16"/>
    <mergeCell ref="UE15:UE16"/>
    <mergeCell ref="UF15:UF16"/>
    <mergeCell ref="TW15:TW16"/>
    <mergeCell ref="TX15:TX16"/>
    <mergeCell ref="TY15:TY16"/>
    <mergeCell ref="TZ15:TZ16"/>
    <mergeCell ref="UA15:UA16"/>
    <mergeCell ref="TR15:TR16"/>
    <mergeCell ref="TS15:TS16"/>
    <mergeCell ref="TT15:TT16"/>
    <mergeCell ref="TU15:TU16"/>
    <mergeCell ref="TV15:TV16"/>
    <mergeCell ref="TM15:TM16"/>
    <mergeCell ref="TN15:TN16"/>
    <mergeCell ref="TO15:TO16"/>
    <mergeCell ref="TP15:TP16"/>
    <mergeCell ref="TQ15:TQ16"/>
    <mergeCell ref="TH15:TH16"/>
    <mergeCell ref="TI15:TI16"/>
    <mergeCell ref="TJ15:TJ16"/>
    <mergeCell ref="TK15:TK16"/>
    <mergeCell ref="TL15:TL16"/>
    <mergeCell ref="TC15:TC16"/>
    <mergeCell ref="TD15:TD16"/>
    <mergeCell ref="TE15:TE16"/>
    <mergeCell ref="TF15:TF16"/>
    <mergeCell ref="TG15:TG16"/>
    <mergeCell ref="SX15:SX16"/>
    <mergeCell ref="SY15:SY16"/>
    <mergeCell ref="SZ15:SZ16"/>
    <mergeCell ref="TA15:TA16"/>
    <mergeCell ref="TB15:TB16"/>
    <mergeCell ref="VK15:VK16"/>
    <mergeCell ref="VL15:VL16"/>
    <mergeCell ref="VM15:VM16"/>
    <mergeCell ref="VN15:VN16"/>
    <mergeCell ref="VO15:VO16"/>
    <mergeCell ref="VF15:VF16"/>
    <mergeCell ref="VG15:VG16"/>
    <mergeCell ref="VH15:VH16"/>
    <mergeCell ref="VI15:VI16"/>
    <mergeCell ref="VJ15:VJ16"/>
    <mergeCell ref="VA15:VA16"/>
    <mergeCell ref="VB15:VB16"/>
    <mergeCell ref="VC15:VC16"/>
    <mergeCell ref="VD15:VD16"/>
    <mergeCell ref="VE15:VE16"/>
    <mergeCell ref="UV15:UV16"/>
    <mergeCell ref="UW15:UW16"/>
    <mergeCell ref="UX15:UX16"/>
    <mergeCell ref="UY15:UY16"/>
    <mergeCell ref="UZ15:UZ16"/>
    <mergeCell ref="UQ15:UQ16"/>
    <mergeCell ref="UR15:UR16"/>
    <mergeCell ref="US15:US16"/>
    <mergeCell ref="UT15:UT16"/>
    <mergeCell ref="UU15:UU16"/>
    <mergeCell ref="UL15:UL16"/>
    <mergeCell ref="UM15:UM16"/>
    <mergeCell ref="UN15:UN16"/>
    <mergeCell ref="UO15:UO16"/>
    <mergeCell ref="UP15:UP16"/>
    <mergeCell ref="UG15:UG16"/>
    <mergeCell ref="UH15:UH16"/>
    <mergeCell ref="UI15:UI16"/>
    <mergeCell ref="UJ15:UJ16"/>
    <mergeCell ref="UK15:UK16"/>
    <mergeCell ref="WT15:WT16"/>
    <mergeCell ref="WU15:WU16"/>
    <mergeCell ref="WV15:WV16"/>
    <mergeCell ref="WW15:WW16"/>
    <mergeCell ref="WX15:WX16"/>
    <mergeCell ref="WO15:WO16"/>
    <mergeCell ref="WP15:WP16"/>
    <mergeCell ref="WQ15:WQ16"/>
    <mergeCell ref="WR15:WR16"/>
    <mergeCell ref="WS15:WS16"/>
    <mergeCell ref="WJ15:WJ16"/>
    <mergeCell ref="WK15:WK16"/>
    <mergeCell ref="WL15:WL16"/>
    <mergeCell ref="WM15:WM16"/>
    <mergeCell ref="WN15:WN16"/>
    <mergeCell ref="WE15:WE16"/>
    <mergeCell ref="WF15:WF16"/>
    <mergeCell ref="WG15:WG16"/>
    <mergeCell ref="WH15:WH16"/>
    <mergeCell ref="WI15:WI16"/>
    <mergeCell ref="VZ15:VZ16"/>
    <mergeCell ref="WA15:WA16"/>
    <mergeCell ref="WB15:WB16"/>
    <mergeCell ref="WC15:WC16"/>
    <mergeCell ref="WD15:WD16"/>
    <mergeCell ref="VU15:VU16"/>
    <mergeCell ref="VV15:VV16"/>
    <mergeCell ref="VW15:VW16"/>
    <mergeCell ref="VX15:VX16"/>
    <mergeCell ref="VY15:VY16"/>
    <mergeCell ref="VP15:VP16"/>
    <mergeCell ref="VQ15:VQ16"/>
    <mergeCell ref="VR15:VR16"/>
    <mergeCell ref="VS15:VS16"/>
    <mergeCell ref="VT15:VT16"/>
    <mergeCell ref="AP17:AP18"/>
    <mergeCell ref="AQ17:AQ18"/>
    <mergeCell ref="AR17:AR18"/>
    <mergeCell ref="AS17:AS18"/>
    <mergeCell ref="AT17:AT18"/>
    <mergeCell ref="AK17:AK18"/>
    <mergeCell ref="AL17:AL18"/>
    <mergeCell ref="AM17:AM18"/>
    <mergeCell ref="AN17:AN18"/>
    <mergeCell ref="AO17:AO18"/>
    <mergeCell ref="AF17:AF18"/>
    <mergeCell ref="AG17:AG18"/>
    <mergeCell ref="AH17:AH18"/>
    <mergeCell ref="AI17:AI18"/>
    <mergeCell ref="AJ17:AJ18"/>
    <mergeCell ref="YH15:YH16"/>
    <mergeCell ref="YI15:YI16"/>
    <mergeCell ref="T17:T18"/>
    <mergeCell ref="U17:U18"/>
    <mergeCell ref="V17:V18"/>
    <mergeCell ref="W17:W18"/>
    <mergeCell ref="X17:X18"/>
    <mergeCell ref="Y17:Y18"/>
    <mergeCell ref="Z17:Z18"/>
    <mergeCell ref="AA17:AA18"/>
    <mergeCell ref="AB17:AB18"/>
    <mergeCell ref="AC17:AC18"/>
    <mergeCell ref="AD17:AD18"/>
    <mergeCell ref="AE17:AE18"/>
    <mergeCell ref="YC15:YC16"/>
    <mergeCell ref="YD15:YD16"/>
    <mergeCell ref="YE15:YE16"/>
    <mergeCell ref="YF15:YF16"/>
    <mergeCell ref="YG15:YG16"/>
    <mergeCell ref="XX15:XX16"/>
    <mergeCell ref="XY15:XY16"/>
    <mergeCell ref="XZ15:XZ16"/>
    <mergeCell ref="YA15:YA16"/>
    <mergeCell ref="YB15:YB16"/>
    <mergeCell ref="XS15:XS16"/>
    <mergeCell ref="XT15:XT16"/>
    <mergeCell ref="XU15:XU16"/>
    <mergeCell ref="XV15:XV16"/>
    <mergeCell ref="XW15:XW16"/>
    <mergeCell ref="XN15:XN16"/>
    <mergeCell ref="XO15:XO16"/>
    <mergeCell ref="XP15:XP16"/>
    <mergeCell ref="XQ15:XQ16"/>
    <mergeCell ref="XR15:XR16"/>
    <mergeCell ref="XI15:XI16"/>
    <mergeCell ref="XJ15:XJ16"/>
    <mergeCell ref="XK15:XK16"/>
    <mergeCell ref="XL15:XL16"/>
    <mergeCell ref="XM15:XM16"/>
    <mergeCell ref="XD15:XD16"/>
    <mergeCell ref="XE15:XE16"/>
    <mergeCell ref="XF15:XF16"/>
    <mergeCell ref="XG15:XG16"/>
    <mergeCell ref="XH15:XH16"/>
    <mergeCell ref="WY15:WY16"/>
    <mergeCell ref="WZ15:WZ16"/>
    <mergeCell ref="XA15:XA16"/>
    <mergeCell ref="XB15:XB16"/>
    <mergeCell ref="XC15:XC16"/>
    <mergeCell ref="BY17:BY18"/>
    <mergeCell ref="BZ17:BZ18"/>
    <mergeCell ref="CA17:CA18"/>
    <mergeCell ref="CB17:CB18"/>
    <mergeCell ref="CC17:CC18"/>
    <mergeCell ref="BT17:BT18"/>
    <mergeCell ref="BU17:BU18"/>
    <mergeCell ref="BV17:BV18"/>
    <mergeCell ref="BW17:BW18"/>
    <mergeCell ref="BX17:BX18"/>
    <mergeCell ref="BO17:BO18"/>
    <mergeCell ref="BP17:BP18"/>
    <mergeCell ref="BQ17:BQ18"/>
    <mergeCell ref="BR17:BR18"/>
    <mergeCell ref="BS17:BS18"/>
    <mergeCell ref="BJ17:BJ18"/>
    <mergeCell ref="BK17:BK18"/>
    <mergeCell ref="BL17:BL18"/>
    <mergeCell ref="BM17:BM18"/>
    <mergeCell ref="BN17:BN18"/>
    <mergeCell ref="BE17:BE18"/>
    <mergeCell ref="BF17:BF18"/>
    <mergeCell ref="BG17:BG18"/>
    <mergeCell ref="BH17:BH18"/>
    <mergeCell ref="BI17:BI18"/>
    <mergeCell ref="AZ17:AZ18"/>
    <mergeCell ref="BA17:BA18"/>
    <mergeCell ref="BB17:BB18"/>
    <mergeCell ref="BC17:BC18"/>
    <mergeCell ref="BD17:BD18"/>
    <mergeCell ref="AU17:AU18"/>
    <mergeCell ref="AV17:AV18"/>
    <mergeCell ref="AW17:AW18"/>
    <mergeCell ref="AX17:AX18"/>
    <mergeCell ref="AY17:AY18"/>
    <mergeCell ref="DH17:DH18"/>
    <mergeCell ref="DI17:DI18"/>
    <mergeCell ref="DJ17:DJ18"/>
    <mergeCell ref="DK17:DK18"/>
    <mergeCell ref="DL17:DL18"/>
    <mergeCell ref="DC17:DC18"/>
    <mergeCell ref="DD17:DD18"/>
    <mergeCell ref="DE17:DE18"/>
    <mergeCell ref="DF17:DF18"/>
    <mergeCell ref="DG17:DG18"/>
    <mergeCell ref="CX17:CX18"/>
    <mergeCell ref="CY17:CY18"/>
    <mergeCell ref="CZ17:CZ18"/>
    <mergeCell ref="DA17:DA18"/>
    <mergeCell ref="DB17:DB18"/>
    <mergeCell ref="CS17:CS18"/>
    <mergeCell ref="CT17:CT18"/>
    <mergeCell ref="CU17:CU18"/>
    <mergeCell ref="CV17:CV18"/>
    <mergeCell ref="CW17:CW18"/>
    <mergeCell ref="CN17:CN18"/>
    <mergeCell ref="CO17:CO18"/>
    <mergeCell ref="CP17:CP18"/>
    <mergeCell ref="CQ17:CQ18"/>
    <mergeCell ref="CR17:CR18"/>
    <mergeCell ref="CI17:CI18"/>
    <mergeCell ref="CJ17:CJ18"/>
    <mergeCell ref="CK17:CK18"/>
    <mergeCell ref="CL17:CL18"/>
    <mergeCell ref="CM17:CM18"/>
    <mergeCell ref="CD17:CD18"/>
    <mergeCell ref="CE17:CE18"/>
    <mergeCell ref="CF17:CF18"/>
    <mergeCell ref="CG17:CG18"/>
    <mergeCell ref="CH17:CH18"/>
    <mergeCell ref="EQ17:EQ18"/>
    <mergeCell ref="ER17:ER18"/>
    <mergeCell ref="ES17:ES18"/>
    <mergeCell ref="ET17:ET18"/>
    <mergeCell ref="EU17:EU18"/>
    <mergeCell ref="EL17:EL18"/>
    <mergeCell ref="EM17:EM18"/>
    <mergeCell ref="EN17:EN18"/>
    <mergeCell ref="EO17:EO18"/>
    <mergeCell ref="EP17:EP18"/>
    <mergeCell ref="EG17:EG18"/>
    <mergeCell ref="EH17:EH18"/>
    <mergeCell ref="EI17:EI18"/>
    <mergeCell ref="EJ17:EJ18"/>
    <mergeCell ref="EK17:EK18"/>
    <mergeCell ref="EB17:EB18"/>
    <mergeCell ref="EC17:EC18"/>
    <mergeCell ref="ED17:ED18"/>
    <mergeCell ref="EE17:EE18"/>
    <mergeCell ref="EF17:EF18"/>
    <mergeCell ref="DW17:DW18"/>
    <mergeCell ref="DX17:DX18"/>
    <mergeCell ref="DY17:DY18"/>
    <mergeCell ref="DZ17:DZ18"/>
    <mergeCell ref="EA17:EA18"/>
    <mergeCell ref="DR17:DR18"/>
    <mergeCell ref="DS17:DS18"/>
    <mergeCell ref="DT17:DT18"/>
    <mergeCell ref="DU17:DU18"/>
    <mergeCell ref="DV17:DV18"/>
    <mergeCell ref="DM17:DM18"/>
    <mergeCell ref="DN17:DN18"/>
    <mergeCell ref="DO17:DO18"/>
    <mergeCell ref="DP17:DP18"/>
    <mergeCell ref="DQ17:DQ18"/>
    <mergeCell ref="FZ17:FZ18"/>
    <mergeCell ref="GA17:GA18"/>
    <mergeCell ref="GB17:GB18"/>
    <mergeCell ref="GC17:GC18"/>
    <mergeCell ref="GD17:GD18"/>
    <mergeCell ref="FU17:FU18"/>
    <mergeCell ref="FV17:FV18"/>
    <mergeCell ref="FW17:FW18"/>
    <mergeCell ref="FX17:FX18"/>
    <mergeCell ref="FY17:FY18"/>
    <mergeCell ref="FP17:FP18"/>
    <mergeCell ref="FQ17:FQ18"/>
    <mergeCell ref="FR17:FR18"/>
    <mergeCell ref="FS17:FS18"/>
    <mergeCell ref="FT17:FT18"/>
    <mergeCell ref="FK17:FK18"/>
    <mergeCell ref="FL17:FL18"/>
    <mergeCell ref="FM17:FM18"/>
    <mergeCell ref="FN17:FN18"/>
    <mergeCell ref="FO17:FO18"/>
    <mergeCell ref="FF17:FF18"/>
    <mergeCell ref="FG17:FG18"/>
    <mergeCell ref="FH17:FH18"/>
    <mergeCell ref="FI17:FI18"/>
    <mergeCell ref="FJ17:FJ18"/>
    <mergeCell ref="FA17:FA18"/>
    <mergeCell ref="FB17:FB18"/>
    <mergeCell ref="FC17:FC18"/>
    <mergeCell ref="FD17:FD18"/>
    <mergeCell ref="FE17:FE18"/>
    <mergeCell ref="EV17:EV18"/>
    <mergeCell ref="EW17:EW18"/>
    <mergeCell ref="EX17:EX18"/>
    <mergeCell ref="EY17:EY18"/>
    <mergeCell ref="EZ17:EZ18"/>
    <mergeCell ref="HI17:HI18"/>
    <mergeCell ref="HJ17:HJ18"/>
    <mergeCell ref="HK17:HK18"/>
    <mergeCell ref="HL17:HL18"/>
    <mergeCell ref="HM17:HM18"/>
    <mergeCell ref="HD17:HD18"/>
    <mergeCell ref="HE17:HE18"/>
    <mergeCell ref="HF17:HF18"/>
    <mergeCell ref="HG17:HG18"/>
    <mergeCell ref="HH17:HH18"/>
    <mergeCell ref="GY17:GY18"/>
    <mergeCell ref="GZ17:GZ18"/>
    <mergeCell ref="HA17:HA18"/>
    <mergeCell ref="HB17:HB18"/>
    <mergeCell ref="HC17:HC18"/>
    <mergeCell ref="GT17:GT18"/>
    <mergeCell ref="GU17:GU18"/>
    <mergeCell ref="GV17:GV18"/>
    <mergeCell ref="GW17:GW18"/>
    <mergeCell ref="GX17:GX18"/>
    <mergeCell ref="GO17:GO18"/>
    <mergeCell ref="GP17:GP18"/>
    <mergeCell ref="GQ17:GQ18"/>
    <mergeCell ref="GR17:GR18"/>
    <mergeCell ref="GS17:GS18"/>
    <mergeCell ref="GJ17:GJ18"/>
    <mergeCell ref="GK17:GK18"/>
    <mergeCell ref="GL17:GL18"/>
    <mergeCell ref="GM17:GM18"/>
    <mergeCell ref="GN17:GN18"/>
    <mergeCell ref="GE17:GE18"/>
    <mergeCell ref="GF17:GF18"/>
    <mergeCell ref="GG17:GG18"/>
    <mergeCell ref="GH17:GH18"/>
    <mergeCell ref="GI17:GI18"/>
    <mergeCell ref="IR17:IR18"/>
    <mergeCell ref="IS17:IS18"/>
    <mergeCell ref="IT17:IT18"/>
    <mergeCell ref="IU17:IU18"/>
    <mergeCell ref="IV17:IV18"/>
    <mergeCell ref="IM17:IM18"/>
    <mergeCell ref="IN17:IN18"/>
    <mergeCell ref="IO17:IO18"/>
    <mergeCell ref="IP17:IP18"/>
    <mergeCell ref="IQ17:IQ18"/>
    <mergeCell ref="IH17:IH18"/>
    <mergeCell ref="II17:II18"/>
    <mergeCell ref="IJ17:IJ18"/>
    <mergeCell ref="IK17:IK18"/>
    <mergeCell ref="IL17:IL18"/>
    <mergeCell ref="IC17:IC18"/>
    <mergeCell ref="ID17:ID18"/>
    <mergeCell ref="IE17:IE18"/>
    <mergeCell ref="IF17:IF18"/>
    <mergeCell ref="IG17:IG18"/>
    <mergeCell ref="HX17:HX18"/>
    <mergeCell ref="HY17:HY18"/>
    <mergeCell ref="HZ17:HZ18"/>
    <mergeCell ref="IA17:IA18"/>
    <mergeCell ref="IB17:IB18"/>
    <mergeCell ref="HS17:HS18"/>
    <mergeCell ref="HT17:HT18"/>
    <mergeCell ref="HU17:HU18"/>
    <mergeCell ref="HV17:HV18"/>
    <mergeCell ref="HW17:HW18"/>
    <mergeCell ref="HN17:HN18"/>
    <mergeCell ref="HO17:HO18"/>
    <mergeCell ref="HP17:HP18"/>
    <mergeCell ref="HQ17:HQ18"/>
    <mergeCell ref="HR17:HR18"/>
    <mergeCell ref="KA17:KA18"/>
    <mergeCell ref="KB17:KB18"/>
    <mergeCell ref="KC17:KC18"/>
    <mergeCell ref="KD17:KD18"/>
    <mergeCell ref="KE17:KE18"/>
    <mergeCell ref="JV17:JV18"/>
    <mergeCell ref="JW17:JW18"/>
    <mergeCell ref="JX17:JX18"/>
    <mergeCell ref="JY17:JY18"/>
    <mergeCell ref="JZ17:JZ18"/>
    <mergeCell ref="JQ17:JQ18"/>
    <mergeCell ref="JR17:JR18"/>
    <mergeCell ref="JS17:JS18"/>
    <mergeCell ref="JT17:JT18"/>
    <mergeCell ref="JU17:JU18"/>
    <mergeCell ref="JL17:JL18"/>
    <mergeCell ref="JM17:JM18"/>
    <mergeCell ref="JN17:JN18"/>
    <mergeCell ref="JO17:JO18"/>
    <mergeCell ref="JP17:JP18"/>
    <mergeCell ref="JG17:JG18"/>
    <mergeCell ref="JH17:JH18"/>
    <mergeCell ref="JI17:JI18"/>
    <mergeCell ref="JJ17:JJ18"/>
    <mergeCell ref="JK17:JK18"/>
    <mergeCell ref="JB17:JB18"/>
    <mergeCell ref="JC17:JC18"/>
    <mergeCell ref="JD17:JD18"/>
    <mergeCell ref="JE17:JE18"/>
    <mergeCell ref="JF17:JF18"/>
    <mergeCell ref="IW17:IW18"/>
    <mergeCell ref="IX17:IX18"/>
    <mergeCell ref="IY17:IY18"/>
    <mergeCell ref="IZ17:IZ18"/>
    <mergeCell ref="JA17:JA18"/>
    <mergeCell ref="LJ17:LJ18"/>
    <mergeCell ref="LK17:LK18"/>
    <mergeCell ref="LL17:LL18"/>
    <mergeCell ref="LM17:LM18"/>
    <mergeCell ref="LN17:LN18"/>
    <mergeCell ref="LE17:LE18"/>
    <mergeCell ref="LF17:LF18"/>
    <mergeCell ref="LG17:LG18"/>
    <mergeCell ref="LH17:LH18"/>
    <mergeCell ref="LI17:LI18"/>
    <mergeCell ref="KZ17:KZ18"/>
    <mergeCell ref="LA17:LA18"/>
    <mergeCell ref="LB17:LB18"/>
    <mergeCell ref="LC17:LC18"/>
    <mergeCell ref="LD17:LD18"/>
    <mergeCell ref="KU17:KU18"/>
    <mergeCell ref="KV17:KV18"/>
    <mergeCell ref="KW17:KW18"/>
    <mergeCell ref="KX17:KX18"/>
    <mergeCell ref="KY17:KY18"/>
    <mergeCell ref="KP17:KP18"/>
    <mergeCell ref="KQ17:KQ18"/>
    <mergeCell ref="KR17:KR18"/>
    <mergeCell ref="KS17:KS18"/>
    <mergeCell ref="KT17:KT18"/>
    <mergeCell ref="KK17:KK18"/>
    <mergeCell ref="KL17:KL18"/>
    <mergeCell ref="KM17:KM18"/>
    <mergeCell ref="KN17:KN18"/>
    <mergeCell ref="KO17:KO18"/>
    <mergeCell ref="KF17:KF18"/>
    <mergeCell ref="KG17:KG18"/>
    <mergeCell ref="KH17:KH18"/>
    <mergeCell ref="KI17:KI18"/>
    <mergeCell ref="KJ17:KJ18"/>
    <mergeCell ref="MS17:MS18"/>
    <mergeCell ref="MT17:MT18"/>
    <mergeCell ref="MU17:MU18"/>
    <mergeCell ref="MV17:MV18"/>
    <mergeCell ref="MW17:MW18"/>
    <mergeCell ref="MN17:MN18"/>
    <mergeCell ref="MO17:MO18"/>
    <mergeCell ref="MP17:MP18"/>
    <mergeCell ref="MQ17:MQ18"/>
    <mergeCell ref="MR17:MR18"/>
    <mergeCell ref="MI17:MI18"/>
    <mergeCell ref="MJ17:MJ18"/>
    <mergeCell ref="MK17:MK18"/>
    <mergeCell ref="ML17:ML18"/>
    <mergeCell ref="MM17:MM18"/>
    <mergeCell ref="MD17:MD18"/>
    <mergeCell ref="ME17:ME18"/>
    <mergeCell ref="MF17:MF18"/>
    <mergeCell ref="MG17:MG18"/>
    <mergeCell ref="MH17:MH18"/>
    <mergeCell ref="LY17:LY18"/>
    <mergeCell ref="LZ17:LZ18"/>
    <mergeCell ref="MA17:MA18"/>
    <mergeCell ref="MB17:MB18"/>
    <mergeCell ref="MC17:MC18"/>
    <mergeCell ref="LT17:LT18"/>
    <mergeCell ref="LU17:LU18"/>
    <mergeCell ref="LV17:LV18"/>
    <mergeCell ref="LW17:LW18"/>
    <mergeCell ref="LX17:LX18"/>
    <mergeCell ref="LO17:LO18"/>
    <mergeCell ref="LP17:LP18"/>
    <mergeCell ref="LQ17:LQ18"/>
    <mergeCell ref="LR17:LR18"/>
    <mergeCell ref="LS17:LS18"/>
    <mergeCell ref="OB17:OB18"/>
    <mergeCell ref="OC17:OC18"/>
    <mergeCell ref="OD17:OD18"/>
    <mergeCell ref="OE17:OE18"/>
    <mergeCell ref="OF17:OF18"/>
    <mergeCell ref="NW17:NW18"/>
    <mergeCell ref="NX17:NX18"/>
    <mergeCell ref="NY17:NY18"/>
    <mergeCell ref="NZ17:NZ18"/>
    <mergeCell ref="OA17:OA18"/>
    <mergeCell ref="NR17:NR18"/>
    <mergeCell ref="NS17:NS18"/>
    <mergeCell ref="NT17:NT18"/>
    <mergeCell ref="NU17:NU18"/>
    <mergeCell ref="NV17:NV18"/>
    <mergeCell ref="NM17:NM18"/>
    <mergeCell ref="NN17:NN18"/>
    <mergeCell ref="NO17:NO18"/>
    <mergeCell ref="NP17:NP18"/>
    <mergeCell ref="NQ17:NQ18"/>
    <mergeCell ref="NH17:NH18"/>
    <mergeCell ref="NI17:NI18"/>
    <mergeCell ref="NJ17:NJ18"/>
    <mergeCell ref="NK17:NK18"/>
    <mergeCell ref="NL17:NL18"/>
    <mergeCell ref="NC17:NC18"/>
    <mergeCell ref="ND17:ND18"/>
    <mergeCell ref="NE17:NE18"/>
    <mergeCell ref="NF17:NF18"/>
    <mergeCell ref="NG17:NG18"/>
    <mergeCell ref="MX17:MX18"/>
    <mergeCell ref="MY17:MY18"/>
    <mergeCell ref="MZ17:MZ18"/>
    <mergeCell ref="NA17:NA18"/>
    <mergeCell ref="NB17:NB18"/>
    <mergeCell ref="PK17:PK18"/>
    <mergeCell ref="PL17:PL18"/>
    <mergeCell ref="PM17:PM18"/>
    <mergeCell ref="PN17:PN18"/>
    <mergeCell ref="PO17:PO18"/>
    <mergeCell ref="PF17:PF18"/>
    <mergeCell ref="PG17:PG18"/>
    <mergeCell ref="PH17:PH18"/>
    <mergeCell ref="PI17:PI18"/>
    <mergeCell ref="PJ17:PJ18"/>
    <mergeCell ref="PA17:PA18"/>
    <mergeCell ref="PB17:PB18"/>
    <mergeCell ref="PC17:PC18"/>
    <mergeCell ref="PD17:PD18"/>
    <mergeCell ref="PE17:PE18"/>
    <mergeCell ref="OV17:OV18"/>
    <mergeCell ref="OW17:OW18"/>
    <mergeCell ref="OX17:OX18"/>
    <mergeCell ref="OY17:OY18"/>
    <mergeCell ref="OZ17:OZ18"/>
    <mergeCell ref="OQ17:OQ18"/>
    <mergeCell ref="OR17:OR18"/>
    <mergeCell ref="OS17:OS18"/>
    <mergeCell ref="OT17:OT18"/>
    <mergeCell ref="OU17:OU18"/>
    <mergeCell ref="OL17:OL18"/>
    <mergeCell ref="OM17:OM18"/>
    <mergeCell ref="ON17:ON18"/>
    <mergeCell ref="OO17:OO18"/>
    <mergeCell ref="OP17:OP18"/>
    <mergeCell ref="OG17:OG18"/>
    <mergeCell ref="OH17:OH18"/>
    <mergeCell ref="OI17:OI18"/>
    <mergeCell ref="OJ17:OJ18"/>
    <mergeCell ref="OK17:OK18"/>
    <mergeCell ref="QT17:QT18"/>
    <mergeCell ref="QU17:QU18"/>
    <mergeCell ref="QV17:QV18"/>
    <mergeCell ref="QW17:QW18"/>
    <mergeCell ref="QX17:QX18"/>
    <mergeCell ref="QO17:QO18"/>
    <mergeCell ref="QP17:QP18"/>
    <mergeCell ref="QQ17:QQ18"/>
    <mergeCell ref="QR17:QR18"/>
    <mergeCell ref="QS17:QS18"/>
    <mergeCell ref="QJ17:QJ18"/>
    <mergeCell ref="QK17:QK18"/>
    <mergeCell ref="QL17:QL18"/>
    <mergeCell ref="QM17:QM18"/>
    <mergeCell ref="QN17:QN18"/>
    <mergeCell ref="QE17:QE18"/>
    <mergeCell ref="QF17:QF18"/>
    <mergeCell ref="QG17:QG18"/>
    <mergeCell ref="QH17:QH18"/>
    <mergeCell ref="QI17:QI18"/>
    <mergeCell ref="PZ17:PZ18"/>
    <mergeCell ref="QA17:QA18"/>
    <mergeCell ref="QB17:QB18"/>
    <mergeCell ref="QC17:QC18"/>
    <mergeCell ref="QD17:QD18"/>
    <mergeCell ref="PU17:PU18"/>
    <mergeCell ref="PV17:PV18"/>
    <mergeCell ref="PW17:PW18"/>
    <mergeCell ref="PX17:PX18"/>
    <mergeCell ref="PY17:PY18"/>
    <mergeCell ref="PP17:PP18"/>
    <mergeCell ref="PQ17:PQ18"/>
    <mergeCell ref="PR17:PR18"/>
    <mergeCell ref="PS17:PS18"/>
    <mergeCell ref="PT17:PT18"/>
    <mergeCell ref="SC17:SC18"/>
    <mergeCell ref="SD17:SD18"/>
    <mergeCell ref="SE17:SE18"/>
    <mergeCell ref="SF17:SF18"/>
    <mergeCell ref="SG17:SG18"/>
    <mergeCell ref="RX17:RX18"/>
    <mergeCell ref="RY17:RY18"/>
    <mergeCell ref="RZ17:RZ18"/>
    <mergeCell ref="SA17:SA18"/>
    <mergeCell ref="SB17:SB18"/>
    <mergeCell ref="RS17:RS18"/>
    <mergeCell ref="RT17:RT18"/>
    <mergeCell ref="RU17:RU18"/>
    <mergeCell ref="RV17:RV18"/>
    <mergeCell ref="RW17:RW18"/>
    <mergeCell ref="RN17:RN18"/>
    <mergeCell ref="RO17:RO18"/>
    <mergeCell ref="RP17:RP18"/>
    <mergeCell ref="RQ17:RQ18"/>
    <mergeCell ref="RR17:RR18"/>
    <mergeCell ref="RI17:RI18"/>
    <mergeCell ref="RJ17:RJ18"/>
    <mergeCell ref="RK17:RK18"/>
    <mergeCell ref="RL17:RL18"/>
    <mergeCell ref="RM17:RM18"/>
    <mergeCell ref="RD17:RD18"/>
    <mergeCell ref="RE17:RE18"/>
    <mergeCell ref="RF17:RF18"/>
    <mergeCell ref="RG17:RG18"/>
    <mergeCell ref="RH17:RH18"/>
    <mergeCell ref="QY17:QY18"/>
    <mergeCell ref="QZ17:QZ18"/>
    <mergeCell ref="RA17:RA18"/>
    <mergeCell ref="RB17:RB18"/>
    <mergeCell ref="RC17:RC18"/>
    <mergeCell ref="TL17:TL18"/>
    <mergeCell ref="TM17:TM18"/>
    <mergeCell ref="TN17:TN18"/>
    <mergeCell ref="TO17:TO18"/>
    <mergeCell ref="TP17:TP18"/>
    <mergeCell ref="TG17:TG18"/>
    <mergeCell ref="TH17:TH18"/>
    <mergeCell ref="TI17:TI18"/>
    <mergeCell ref="TJ17:TJ18"/>
    <mergeCell ref="TK17:TK18"/>
    <mergeCell ref="TB17:TB18"/>
    <mergeCell ref="TC17:TC18"/>
    <mergeCell ref="TD17:TD18"/>
    <mergeCell ref="TE17:TE18"/>
    <mergeCell ref="TF17:TF18"/>
    <mergeCell ref="SW17:SW18"/>
    <mergeCell ref="SX17:SX18"/>
    <mergeCell ref="SY17:SY18"/>
    <mergeCell ref="SZ17:SZ18"/>
    <mergeCell ref="TA17:TA18"/>
    <mergeCell ref="SR17:SR18"/>
    <mergeCell ref="SS17:SS18"/>
    <mergeCell ref="ST17:ST18"/>
    <mergeCell ref="SU17:SU18"/>
    <mergeCell ref="SV17:SV18"/>
    <mergeCell ref="SM17:SM18"/>
    <mergeCell ref="SN17:SN18"/>
    <mergeCell ref="SO17:SO18"/>
    <mergeCell ref="SP17:SP18"/>
    <mergeCell ref="SQ17:SQ18"/>
    <mergeCell ref="SH17:SH18"/>
    <mergeCell ref="SI17:SI18"/>
    <mergeCell ref="SJ17:SJ18"/>
    <mergeCell ref="SK17:SK18"/>
    <mergeCell ref="SL17:SL18"/>
    <mergeCell ref="UU17:UU18"/>
    <mergeCell ref="UV17:UV18"/>
    <mergeCell ref="UW17:UW18"/>
    <mergeCell ref="UX17:UX18"/>
    <mergeCell ref="UY17:UY18"/>
    <mergeCell ref="UP17:UP18"/>
    <mergeCell ref="UQ17:UQ18"/>
    <mergeCell ref="UR17:UR18"/>
    <mergeCell ref="US17:US18"/>
    <mergeCell ref="UT17:UT18"/>
    <mergeCell ref="UK17:UK18"/>
    <mergeCell ref="UL17:UL18"/>
    <mergeCell ref="UM17:UM18"/>
    <mergeCell ref="UN17:UN18"/>
    <mergeCell ref="UO17:UO18"/>
    <mergeCell ref="UF17:UF18"/>
    <mergeCell ref="UG17:UG18"/>
    <mergeCell ref="UH17:UH18"/>
    <mergeCell ref="UI17:UI18"/>
    <mergeCell ref="UJ17:UJ18"/>
    <mergeCell ref="UA17:UA18"/>
    <mergeCell ref="UB17:UB18"/>
    <mergeCell ref="UC17:UC18"/>
    <mergeCell ref="UD17:UD18"/>
    <mergeCell ref="UE17:UE18"/>
    <mergeCell ref="TV17:TV18"/>
    <mergeCell ref="TW17:TW18"/>
    <mergeCell ref="TX17:TX18"/>
    <mergeCell ref="TY17:TY18"/>
    <mergeCell ref="TZ17:TZ18"/>
    <mergeCell ref="TQ17:TQ18"/>
    <mergeCell ref="TR17:TR18"/>
    <mergeCell ref="TS17:TS18"/>
    <mergeCell ref="TT17:TT18"/>
    <mergeCell ref="TU17:TU18"/>
    <mergeCell ref="WE17:WE18"/>
    <mergeCell ref="WF17:WF18"/>
    <mergeCell ref="WG17:WG18"/>
    <mergeCell ref="WH17:WH18"/>
    <mergeCell ref="VY17:VY18"/>
    <mergeCell ref="VZ17:VZ18"/>
    <mergeCell ref="WA17:WA18"/>
    <mergeCell ref="WB17:WB18"/>
    <mergeCell ref="WC17:WC18"/>
    <mergeCell ref="VT17:VT18"/>
    <mergeCell ref="VU17:VU18"/>
    <mergeCell ref="VV17:VV18"/>
    <mergeCell ref="VW17:VW18"/>
    <mergeCell ref="VX17:VX18"/>
    <mergeCell ref="VO17:VO18"/>
    <mergeCell ref="VP17:VP18"/>
    <mergeCell ref="VQ17:VQ18"/>
    <mergeCell ref="VR17:VR18"/>
    <mergeCell ref="VS17:VS18"/>
    <mergeCell ref="VJ17:VJ18"/>
    <mergeCell ref="VK17:VK18"/>
    <mergeCell ref="VL17:VL18"/>
    <mergeCell ref="VM17:VM18"/>
    <mergeCell ref="VN17:VN18"/>
    <mergeCell ref="VE17:VE18"/>
    <mergeCell ref="VF17:VF18"/>
    <mergeCell ref="VG17:VG18"/>
    <mergeCell ref="VH17:VH18"/>
    <mergeCell ref="VI17:VI18"/>
    <mergeCell ref="UZ17:UZ18"/>
    <mergeCell ref="VA17:VA18"/>
    <mergeCell ref="VB17:VB18"/>
    <mergeCell ref="VC17:VC18"/>
    <mergeCell ref="VD17:VD18"/>
    <mergeCell ref="Z19:Z20"/>
    <mergeCell ref="AA19:AA20"/>
    <mergeCell ref="AB19:AB20"/>
    <mergeCell ref="AC19:AC20"/>
    <mergeCell ref="AD19:AD20"/>
    <mergeCell ref="U19:U20"/>
    <mergeCell ref="V19:V20"/>
    <mergeCell ref="W19:W20"/>
    <mergeCell ref="X19:X20"/>
    <mergeCell ref="Y19:Y20"/>
    <mergeCell ref="YG17:YG18"/>
    <mergeCell ref="YH17:YH18"/>
    <mergeCell ref="YI17:YI18"/>
    <mergeCell ref="YB17:YB18"/>
    <mergeCell ref="YC17:YC18"/>
    <mergeCell ref="YD17:YD18"/>
    <mergeCell ref="YE17:YE18"/>
    <mergeCell ref="YF17:YF18"/>
    <mergeCell ref="XW17:XW18"/>
    <mergeCell ref="XX17:XX18"/>
    <mergeCell ref="XY17:XY18"/>
    <mergeCell ref="XZ17:XZ18"/>
    <mergeCell ref="YA17:YA18"/>
    <mergeCell ref="XR17:XR18"/>
    <mergeCell ref="XS17:XS18"/>
    <mergeCell ref="XT17:XT18"/>
    <mergeCell ref="XU17:XU18"/>
    <mergeCell ref="XV17:XV18"/>
    <mergeCell ref="XM17:XM18"/>
    <mergeCell ref="XN17:XN18"/>
    <mergeCell ref="XO17:XO18"/>
    <mergeCell ref="XP17:XP18"/>
    <mergeCell ref="XQ17:XQ18"/>
    <mergeCell ref="XH17:XH18"/>
    <mergeCell ref="XI17:XI18"/>
    <mergeCell ref="XJ17:XJ18"/>
    <mergeCell ref="XK17:XK18"/>
    <mergeCell ref="XL17:XL18"/>
    <mergeCell ref="XC17:XC18"/>
    <mergeCell ref="XD17:XD18"/>
    <mergeCell ref="XE17:XE18"/>
    <mergeCell ref="XF17:XF18"/>
    <mergeCell ref="XG17:XG18"/>
    <mergeCell ref="WX17:WX18"/>
    <mergeCell ref="WY17:WY18"/>
    <mergeCell ref="WZ17:WZ18"/>
    <mergeCell ref="XA17:XA18"/>
    <mergeCell ref="XB17:XB18"/>
    <mergeCell ref="WS17:WS18"/>
    <mergeCell ref="WT17:WT18"/>
    <mergeCell ref="WU17:WU18"/>
    <mergeCell ref="WV17:WV18"/>
    <mergeCell ref="WW17:WW18"/>
    <mergeCell ref="WN17:WN18"/>
    <mergeCell ref="WO17:WO18"/>
    <mergeCell ref="WP17:WP18"/>
    <mergeCell ref="WQ17:WQ18"/>
    <mergeCell ref="WR17:WR18"/>
    <mergeCell ref="WI17:WI18"/>
    <mergeCell ref="WJ17:WJ18"/>
    <mergeCell ref="WK17:WK18"/>
    <mergeCell ref="WL17:WL18"/>
    <mergeCell ref="WM17:WM18"/>
    <mergeCell ref="WD17:WD18"/>
    <mergeCell ref="BI19:BI20"/>
    <mergeCell ref="BJ19:BJ20"/>
    <mergeCell ref="BK19:BK20"/>
    <mergeCell ref="BL19:BL20"/>
    <mergeCell ref="BM19:BM20"/>
    <mergeCell ref="BD19:BD20"/>
    <mergeCell ref="BE19:BE20"/>
    <mergeCell ref="BF19:BF20"/>
    <mergeCell ref="BG19:BG20"/>
    <mergeCell ref="BH19:BH20"/>
    <mergeCell ref="AY19:AY20"/>
    <mergeCell ref="AZ19:AZ20"/>
    <mergeCell ref="BA19:BA20"/>
    <mergeCell ref="BB19:BB20"/>
    <mergeCell ref="BC19:BC20"/>
    <mergeCell ref="AT19:AT20"/>
    <mergeCell ref="AU19:AU20"/>
    <mergeCell ref="AV19:AV20"/>
    <mergeCell ref="AW19:AW20"/>
    <mergeCell ref="AX19:AX20"/>
    <mergeCell ref="AO19:AO20"/>
    <mergeCell ref="AP19:AP20"/>
    <mergeCell ref="AQ19:AQ20"/>
    <mergeCell ref="AR19:AR20"/>
    <mergeCell ref="AS19:AS20"/>
    <mergeCell ref="AJ19:AJ20"/>
    <mergeCell ref="AK19:AK20"/>
    <mergeCell ref="AL19:AL20"/>
    <mergeCell ref="AM19:AM20"/>
    <mergeCell ref="AN19:AN20"/>
    <mergeCell ref="AE19:AE20"/>
    <mergeCell ref="AF19:AF20"/>
    <mergeCell ref="AG19:AG20"/>
    <mergeCell ref="AH19:AH20"/>
    <mergeCell ref="AI19:AI20"/>
    <mergeCell ref="CR19:CR20"/>
    <mergeCell ref="CS19:CS20"/>
    <mergeCell ref="CT19:CT20"/>
    <mergeCell ref="CU19:CU20"/>
    <mergeCell ref="CV19:CV20"/>
    <mergeCell ref="CM19:CM20"/>
    <mergeCell ref="CN19:CN20"/>
    <mergeCell ref="CO19:CO20"/>
    <mergeCell ref="CP19:CP20"/>
    <mergeCell ref="CQ19:CQ20"/>
    <mergeCell ref="CH19:CH20"/>
    <mergeCell ref="CI19:CI20"/>
    <mergeCell ref="CJ19:CJ20"/>
    <mergeCell ref="CK19:CK20"/>
    <mergeCell ref="CL19:CL20"/>
    <mergeCell ref="CC19:CC20"/>
    <mergeCell ref="CD19:CD20"/>
    <mergeCell ref="CE19:CE20"/>
    <mergeCell ref="CF19:CF20"/>
    <mergeCell ref="CG19:CG20"/>
    <mergeCell ref="BX19:BX20"/>
    <mergeCell ref="BY19:BY20"/>
    <mergeCell ref="BZ19:BZ20"/>
    <mergeCell ref="CA19:CA20"/>
    <mergeCell ref="CB19:CB20"/>
    <mergeCell ref="BS19:BS20"/>
    <mergeCell ref="BT19:BT20"/>
    <mergeCell ref="BU19:BU20"/>
    <mergeCell ref="BV19:BV20"/>
    <mergeCell ref="BW19:BW20"/>
    <mergeCell ref="BN19:BN20"/>
    <mergeCell ref="BO19:BO20"/>
    <mergeCell ref="BP19:BP20"/>
    <mergeCell ref="BQ19:BQ20"/>
    <mergeCell ref="BR19:BR20"/>
    <mergeCell ref="EA19:EA20"/>
    <mergeCell ref="EB19:EB20"/>
    <mergeCell ref="EC19:EC20"/>
    <mergeCell ref="ED19:ED20"/>
    <mergeCell ref="EE19:EE20"/>
    <mergeCell ref="DV19:DV20"/>
    <mergeCell ref="DW19:DW20"/>
    <mergeCell ref="DX19:DX20"/>
    <mergeCell ref="DY19:DY20"/>
    <mergeCell ref="DZ19:DZ20"/>
    <mergeCell ref="DQ19:DQ20"/>
    <mergeCell ref="DR19:DR20"/>
    <mergeCell ref="DS19:DS20"/>
    <mergeCell ref="DT19:DT20"/>
    <mergeCell ref="DU19:DU20"/>
    <mergeCell ref="DL19:DL20"/>
    <mergeCell ref="DM19:DM20"/>
    <mergeCell ref="DN19:DN20"/>
    <mergeCell ref="DO19:DO20"/>
    <mergeCell ref="DP19:DP20"/>
    <mergeCell ref="DG19:DG20"/>
    <mergeCell ref="DH19:DH20"/>
    <mergeCell ref="DI19:DI20"/>
    <mergeCell ref="DJ19:DJ20"/>
    <mergeCell ref="DK19:DK20"/>
    <mergeCell ref="DB19:DB20"/>
    <mergeCell ref="DC19:DC20"/>
    <mergeCell ref="DD19:DD20"/>
    <mergeCell ref="DE19:DE20"/>
    <mergeCell ref="DF19:DF20"/>
    <mergeCell ref="CW19:CW20"/>
    <mergeCell ref="CX19:CX20"/>
    <mergeCell ref="CY19:CY20"/>
    <mergeCell ref="CZ19:CZ20"/>
    <mergeCell ref="DA19:DA20"/>
    <mergeCell ref="FJ19:FJ20"/>
    <mergeCell ref="FK19:FK20"/>
    <mergeCell ref="FL19:FL20"/>
    <mergeCell ref="FM19:FM20"/>
    <mergeCell ref="FN19:FN20"/>
    <mergeCell ref="FE19:FE20"/>
    <mergeCell ref="FF19:FF20"/>
    <mergeCell ref="FG19:FG20"/>
    <mergeCell ref="FH19:FH20"/>
    <mergeCell ref="FI19:FI20"/>
    <mergeCell ref="EZ19:EZ20"/>
    <mergeCell ref="FA19:FA20"/>
    <mergeCell ref="FB19:FB20"/>
    <mergeCell ref="FC19:FC20"/>
    <mergeCell ref="FD19:FD20"/>
    <mergeCell ref="EU19:EU20"/>
    <mergeCell ref="EV19:EV20"/>
    <mergeCell ref="EW19:EW20"/>
    <mergeCell ref="EX19:EX20"/>
    <mergeCell ref="EY19:EY20"/>
    <mergeCell ref="EP19:EP20"/>
    <mergeCell ref="EQ19:EQ20"/>
    <mergeCell ref="ER19:ER20"/>
    <mergeCell ref="ES19:ES20"/>
    <mergeCell ref="ET19:ET20"/>
    <mergeCell ref="EK19:EK20"/>
    <mergeCell ref="EL19:EL20"/>
    <mergeCell ref="EM19:EM20"/>
    <mergeCell ref="EN19:EN20"/>
    <mergeCell ref="EO19:EO20"/>
    <mergeCell ref="EF19:EF20"/>
    <mergeCell ref="EG19:EG20"/>
    <mergeCell ref="EH19:EH20"/>
    <mergeCell ref="EI19:EI20"/>
    <mergeCell ref="EJ19:EJ20"/>
    <mergeCell ref="GS19:GS20"/>
    <mergeCell ref="GT19:GT20"/>
    <mergeCell ref="GU19:GU20"/>
    <mergeCell ref="GV19:GV20"/>
    <mergeCell ref="GW19:GW20"/>
    <mergeCell ref="GN19:GN20"/>
    <mergeCell ref="GO19:GO20"/>
    <mergeCell ref="GP19:GP20"/>
    <mergeCell ref="GQ19:GQ20"/>
    <mergeCell ref="GR19:GR20"/>
    <mergeCell ref="GI19:GI20"/>
    <mergeCell ref="GJ19:GJ20"/>
    <mergeCell ref="GK19:GK20"/>
    <mergeCell ref="GL19:GL20"/>
    <mergeCell ref="GM19:GM20"/>
    <mergeCell ref="GD19:GD20"/>
    <mergeCell ref="GE19:GE20"/>
    <mergeCell ref="GF19:GF20"/>
    <mergeCell ref="GG19:GG20"/>
    <mergeCell ref="GH19:GH20"/>
    <mergeCell ref="FY19:FY20"/>
    <mergeCell ref="FZ19:FZ20"/>
    <mergeCell ref="GA19:GA20"/>
    <mergeCell ref="GB19:GB20"/>
    <mergeCell ref="GC19:GC20"/>
    <mergeCell ref="FT19:FT20"/>
    <mergeCell ref="FU19:FU20"/>
    <mergeCell ref="FV19:FV20"/>
    <mergeCell ref="FW19:FW20"/>
    <mergeCell ref="FX19:FX20"/>
    <mergeCell ref="FO19:FO20"/>
    <mergeCell ref="FP19:FP20"/>
    <mergeCell ref="FQ19:FQ20"/>
    <mergeCell ref="FR19:FR20"/>
    <mergeCell ref="FS19:FS20"/>
    <mergeCell ref="IB19:IB20"/>
    <mergeCell ref="IC19:IC20"/>
    <mergeCell ref="ID19:ID20"/>
    <mergeCell ref="IE19:IE20"/>
    <mergeCell ref="IF19:IF20"/>
    <mergeCell ref="HW19:HW20"/>
    <mergeCell ref="HX19:HX20"/>
    <mergeCell ref="HY19:HY20"/>
    <mergeCell ref="HZ19:HZ20"/>
    <mergeCell ref="IA19:IA20"/>
    <mergeCell ref="HR19:HR20"/>
    <mergeCell ref="HS19:HS20"/>
    <mergeCell ref="HT19:HT20"/>
    <mergeCell ref="HU19:HU20"/>
    <mergeCell ref="HV19:HV20"/>
    <mergeCell ref="HM19:HM20"/>
    <mergeCell ref="HN19:HN20"/>
    <mergeCell ref="HO19:HO20"/>
    <mergeCell ref="HP19:HP20"/>
    <mergeCell ref="HQ19:HQ20"/>
    <mergeCell ref="HH19:HH20"/>
    <mergeCell ref="HI19:HI20"/>
    <mergeCell ref="HJ19:HJ20"/>
    <mergeCell ref="HK19:HK20"/>
    <mergeCell ref="HL19:HL20"/>
    <mergeCell ref="HC19:HC20"/>
    <mergeCell ref="HD19:HD20"/>
    <mergeCell ref="HE19:HE20"/>
    <mergeCell ref="HF19:HF20"/>
    <mergeCell ref="HG19:HG20"/>
    <mergeCell ref="GX19:GX20"/>
    <mergeCell ref="GY19:GY20"/>
    <mergeCell ref="GZ19:GZ20"/>
    <mergeCell ref="HA19:HA20"/>
    <mergeCell ref="HB19:HB20"/>
    <mergeCell ref="JK19:JK20"/>
    <mergeCell ref="JL19:JL20"/>
    <mergeCell ref="JM19:JM20"/>
    <mergeCell ref="JN19:JN20"/>
    <mergeCell ref="JO19:JO20"/>
    <mergeCell ref="JF19:JF20"/>
    <mergeCell ref="JG19:JG20"/>
    <mergeCell ref="JH19:JH20"/>
    <mergeCell ref="JI19:JI20"/>
    <mergeCell ref="JJ19:JJ20"/>
    <mergeCell ref="JA19:JA20"/>
    <mergeCell ref="JB19:JB20"/>
    <mergeCell ref="JC19:JC20"/>
    <mergeCell ref="JD19:JD20"/>
    <mergeCell ref="JE19:JE20"/>
    <mergeCell ref="IV19:IV20"/>
    <mergeCell ref="IW19:IW20"/>
    <mergeCell ref="IX19:IX20"/>
    <mergeCell ref="IY19:IY20"/>
    <mergeCell ref="IZ19:IZ20"/>
    <mergeCell ref="IQ19:IQ20"/>
    <mergeCell ref="IR19:IR20"/>
    <mergeCell ref="IS19:IS20"/>
    <mergeCell ref="IT19:IT20"/>
    <mergeCell ref="IU19:IU20"/>
    <mergeCell ref="IL19:IL20"/>
    <mergeCell ref="IM19:IM20"/>
    <mergeCell ref="IN19:IN20"/>
    <mergeCell ref="IO19:IO20"/>
    <mergeCell ref="IP19:IP20"/>
    <mergeCell ref="IG19:IG20"/>
    <mergeCell ref="IH19:IH20"/>
    <mergeCell ref="II19:II20"/>
    <mergeCell ref="IJ19:IJ20"/>
    <mergeCell ref="IK19:IK20"/>
    <mergeCell ref="KT19:KT20"/>
    <mergeCell ref="KU19:KU20"/>
    <mergeCell ref="KV19:KV20"/>
    <mergeCell ref="KW19:KW20"/>
    <mergeCell ref="KX19:KX20"/>
    <mergeCell ref="KO19:KO20"/>
    <mergeCell ref="KP19:KP20"/>
    <mergeCell ref="KQ19:KQ20"/>
    <mergeCell ref="KR19:KR20"/>
    <mergeCell ref="KS19:KS20"/>
    <mergeCell ref="KJ19:KJ20"/>
    <mergeCell ref="KK19:KK20"/>
    <mergeCell ref="KL19:KL20"/>
    <mergeCell ref="KM19:KM20"/>
    <mergeCell ref="KN19:KN20"/>
    <mergeCell ref="KE19:KE20"/>
    <mergeCell ref="KF19:KF20"/>
    <mergeCell ref="KG19:KG20"/>
    <mergeCell ref="KH19:KH20"/>
    <mergeCell ref="KI19:KI20"/>
    <mergeCell ref="JZ19:JZ20"/>
    <mergeCell ref="KA19:KA20"/>
    <mergeCell ref="KB19:KB20"/>
    <mergeCell ref="KC19:KC20"/>
    <mergeCell ref="KD19:KD20"/>
    <mergeCell ref="JU19:JU20"/>
    <mergeCell ref="JV19:JV20"/>
    <mergeCell ref="JW19:JW20"/>
    <mergeCell ref="JX19:JX20"/>
    <mergeCell ref="JY19:JY20"/>
    <mergeCell ref="JP19:JP20"/>
    <mergeCell ref="JQ19:JQ20"/>
    <mergeCell ref="JR19:JR20"/>
    <mergeCell ref="JS19:JS20"/>
    <mergeCell ref="JT19:JT20"/>
    <mergeCell ref="MC19:MC20"/>
    <mergeCell ref="MD19:MD20"/>
    <mergeCell ref="ME19:ME20"/>
    <mergeCell ref="MF19:MF20"/>
    <mergeCell ref="MG19:MG20"/>
    <mergeCell ref="LX19:LX20"/>
    <mergeCell ref="LY19:LY20"/>
    <mergeCell ref="LZ19:LZ20"/>
    <mergeCell ref="MA19:MA20"/>
    <mergeCell ref="MB19:MB20"/>
    <mergeCell ref="LS19:LS20"/>
    <mergeCell ref="LT19:LT20"/>
    <mergeCell ref="LU19:LU20"/>
    <mergeCell ref="LV19:LV20"/>
    <mergeCell ref="LW19:LW20"/>
    <mergeCell ref="LN19:LN20"/>
    <mergeCell ref="LO19:LO20"/>
    <mergeCell ref="LP19:LP20"/>
    <mergeCell ref="LQ19:LQ20"/>
    <mergeCell ref="LR19:LR20"/>
    <mergeCell ref="LI19:LI20"/>
    <mergeCell ref="LJ19:LJ20"/>
    <mergeCell ref="LK19:LK20"/>
    <mergeCell ref="LL19:LL20"/>
    <mergeCell ref="LM19:LM20"/>
    <mergeCell ref="LD19:LD20"/>
    <mergeCell ref="LE19:LE20"/>
    <mergeCell ref="LF19:LF20"/>
    <mergeCell ref="LG19:LG20"/>
    <mergeCell ref="LH19:LH20"/>
    <mergeCell ref="KY19:KY20"/>
    <mergeCell ref="KZ19:KZ20"/>
    <mergeCell ref="LA19:LA20"/>
    <mergeCell ref="LB19:LB20"/>
    <mergeCell ref="LC19:LC20"/>
    <mergeCell ref="NL19:NL20"/>
    <mergeCell ref="NM19:NM20"/>
    <mergeCell ref="NN19:NN20"/>
    <mergeCell ref="NO19:NO20"/>
    <mergeCell ref="NP19:NP20"/>
    <mergeCell ref="NG19:NG20"/>
    <mergeCell ref="NH19:NH20"/>
    <mergeCell ref="NI19:NI20"/>
    <mergeCell ref="NJ19:NJ20"/>
    <mergeCell ref="NK19:NK20"/>
    <mergeCell ref="NB19:NB20"/>
    <mergeCell ref="NC19:NC20"/>
    <mergeCell ref="ND19:ND20"/>
    <mergeCell ref="NE19:NE20"/>
    <mergeCell ref="NF19:NF20"/>
    <mergeCell ref="MW19:MW20"/>
    <mergeCell ref="MX19:MX20"/>
    <mergeCell ref="MY19:MY20"/>
    <mergeCell ref="MZ19:MZ20"/>
    <mergeCell ref="NA19:NA20"/>
    <mergeCell ref="MR19:MR20"/>
    <mergeCell ref="MS19:MS20"/>
    <mergeCell ref="MT19:MT20"/>
    <mergeCell ref="MU19:MU20"/>
    <mergeCell ref="MV19:MV20"/>
    <mergeCell ref="MM19:MM20"/>
    <mergeCell ref="MN19:MN20"/>
    <mergeCell ref="MO19:MO20"/>
    <mergeCell ref="MP19:MP20"/>
    <mergeCell ref="MQ19:MQ20"/>
    <mergeCell ref="MH19:MH20"/>
    <mergeCell ref="MI19:MI20"/>
    <mergeCell ref="MJ19:MJ20"/>
    <mergeCell ref="MK19:MK20"/>
    <mergeCell ref="ML19:ML20"/>
    <mergeCell ref="OU19:OU20"/>
    <mergeCell ref="OV19:OV20"/>
    <mergeCell ref="OW19:OW20"/>
    <mergeCell ref="OX19:OX20"/>
    <mergeCell ref="OY19:OY20"/>
    <mergeCell ref="OP19:OP20"/>
    <mergeCell ref="OQ19:OQ20"/>
    <mergeCell ref="OR19:OR20"/>
    <mergeCell ref="OS19:OS20"/>
    <mergeCell ref="OT19:OT20"/>
    <mergeCell ref="OK19:OK20"/>
    <mergeCell ref="OL19:OL20"/>
    <mergeCell ref="OM19:OM20"/>
    <mergeCell ref="ON19:ON20"/>
    <mergeCell ref="OO19:OO20"/>
    <mergeCell ref="OF19:OF20"/>
    <mergeCell ref="OG19:OG20"/>
    <mergeCell ref="OH19:OH20"/>
    <mergeCell ref="OI19:OI20"/>
    <mergeCell ref="OJ19:OJ20"/>
    <mergeCell ref="OA19:OA20"/>
    <mergeCell ref="OB19:OB20"/>
    <mergeCell ref="OC19:OC20"/>
    <mergeCell ref="OD19:OD20"/>
    <mergeCell ref="OE19:OE20"/>
    <mergeCell ref="NV19:NV20"/>
    <mergeCell ref="NW19:NW20"/>
    <mergeCell ref="NX19:NX20"/>
    <mergeCell ref="NY19:NY20"/>
    <mergeCell ref="NZ19:NZ20"/>
    <mergeCell ref="NQ19:NQ20"/>
    <mergeCell ref="NR19:NR20"/>
    <mergeCell ref="NS19:NS20"/>
    <mergeCell ref="NT19:NT20"/>
    <mergeCell ref="NU19:NU20"/>
    <mergeCell ref="QD19:QD20"/>
    <mergeCell ref="QE19:QE20"/>
    <mergeCell ref="QF19:QF20"/>
    <mergeCell ref="QG19:QG20"/>
    <mergeCell ref="QH19:QH20"/>
    <mergeCell ref="PY19:PY20"/>
    <mergeCell ref="PZ19:PZ20"/>
    <mergeCell ref="QA19:QA20"/>
    <mergeCell ref="QB19:QB20"/>
    <mergeCell ref="QC19:QC20"/>
    <mergeCell ref="PT19:PT20"/>
    <mergeCell ref="PU19:PU20"/>
    <mergeCell ref="PV19:PV20"/>
    <mergeCell ref="PW19:PW20"/>
    <mergeCell ref="PX19:PX20"/>
    <mergeCell ref="PO19:PO20"/>
    <mergeCell ref="PP19:PP20"/>
    <mergeCell ref="PQ19:PQ20"/>
    <mergeCell ref="PR19:PR20"/>
    <mergeCell ref="PS19:PS20"/>
    <mergeCell ref="PJ19:PJ20"/>
    <mergeCell ref="PK19:PK20"/>
    <mergeCell ref="PL19:PL20"/>
    <mergeCell ref="PM19:PM20"/>
    <mergeCell ref="PN19:PN20"/>
    <mergeCell ref="PE19:PE20"/>
    <mergeCell ref="PF19:PF20"/>
    <mergeCell ref="PG19:PG20"/>
    <mergeCell ref="PH19:PH20"/>
    <mergeCell ref="PI19:PI20"/>
    <mergeCell ref="OZ19:OZ20"/>
    <mergeCell ref="PA19:PA20"/>
    <mergeCell ref="PB19:PB20"/>
    <mergeCell ref="PC19:PC20"/>
    <mergeCell ref="PD19:PD20"/>
    <mergeCell ref="RM19:RM20"/>
    <mergeCell ref="RN19:RN20"/>
    <mergeCell ref="RO19:RO20"/>
    <mergeCell ref="RP19:RP20"/>
    <mergeCell ref="RQ19:RQ20"/>
    <mergeCell ref="RH19:RH20"/>
    <mergeCell ref="RI19:RI20"/>
    <mergeCell ref="RJ19:RJ20"/>
    <mergeCell ref="RK19:RK20"/>
    <mergeCell ref="RL19:RL20"/>
    <mergeCell ref="RC19:RC20"/>
    <mergeCell ref="RD19:RD20"/>
    <mergeCell ref="RE19:RE20"/>
    <mergeCell ref="RF19:RF20"/>
    <mergeCell ref="RG19:RG20"/>
    <mergeCell ref="QX19:QX20"/>
    <mergeCell ref="QY19:QY20"/>
    <mergeCell ref="QZ19:QZ20"/>
    <mergeCell ref="RA19:RA20"/>
    <mergeCell ref="RB19:RB20"/>
    <mergeCell ref="QS19:QS20"/>
    <mergeCell ref="QT19:QT20"/>
    <mergeCell ref="QU19:QU20"/>
    <mergeCell ref="QV19:QV20"/>
    <mergeCell ref="QW19:QW20"/>
    <mergeCell ref="QN19:QN20"/>
    <mergeCell ref="QO19:QO20"/>
    <mergeCell ref="QP19:QP20"/>
    <mergeCell ref="QQ19:QQ20"/>
    <mergeCell ref="QR19:QR20"/>
    <mergeCell ref="QI19:QI20"/>
    <mergeCell ref="QJ19:QJ20"/>
    <mergeCell ref="QK19:QK20"/>
    <mergeCell ref="QL19:QL20"/>
    <mergeCell ref="QM19:QM20"/>
    <mergeCell ref="SV19:SV20"/>
    <mergeCell ref="SW19:SW20"/>
    <mergeCell ref="SX19:SX20"/>
    <mergeCell ref="SY19:SY20"/>
    <mergeCell ref="SZ19:SZ20"/>
    <mergeCell ref="SQ19:SQ20"/>
    <mergeCell ref="SR19:SR20"/>
    <mergeCell ref="SS19:SS20"/>
    <mergeCell ref="ST19:ST20"/>
    <mergeCell ref="SU19:SU20"/>
    <mergeCell ref="SL19:SL20"/>
    <mergeCell ref="SM19:SM20"/>
    <mergeCell ref="SN19:SN20"/>
    <mergeCell ref="SO19:SO20"/>
    <mergeCell ref="SP19:SP20"/>
    <mergeCell ref="SG19:SG20"/>
    <mergeCell ref="SH19:SH20"/>
    <mergeCell ref="SI19:SI20"/>
    <mergeCell ref="SJ19:SJ20"/>
    <mergeCell ref="SK19:SK20"/>
    <mergeCell ref="SB19:SB20"/>
    <mergeCell ref="SC19:SC20"/>
    <mergeCell ref="SD19:SD20"/>
    <mergeCell ref="SE19:SE20"/>
    <mergeCell ref="SF19:SF20"/>
    <mergeCell ref="RW19:RW20"/>
    <mergeCell ref="RX19:RX20"/>
    <mergeCell ref="RY19:RY20"/>
    <mergeCell ref="RZ19:RZ20"/>
    <mergeCell ref="SA19:SA20"/>
    <mergeCell ref="RR19:RR20"/>
    <mergeCell ref="RS19:RS20"/>
    <mergeCell ref="RT19:RT20"/>
    <mergeCell ref="RU19:RU20"/>
    <mergeCell ref="RV19:RV20"/>
    <mergeCell ref="UE19:UE20"/>
    <mergeCell ref="UF19:UF20"/>
    <mergeCell ref="UG19:UG20"/>
    <mergeCell ref="UH19:UH20"/>
    <mergeCell ref="UI19:UI20"/>
    <mergeCell ref="TZ19:TZ20"/>
    <mergeCell ref="UA19:UA20"/>
    <mergeCell ref="UB19:UB20"/>
    <mergeCell ref="UC19:UC20"/>
    <mergeCell ref="UD19:UD20"/>
    <mergeCell ref="TU19:TU20"/>
    <mergeCell ref="TV19:TV20"/>
    <mergeCell ref="TW19:TW20"/>
    <mergeCell ref="TX19:TX20"/>
    <mergeCell ref="TY19:TY20"/>
    <mergeCell ref="TP19:TP20"/>
    <mergeCell ref="TQ19:TQ20"/>
    <mergeCell ref="TR19:TR20"/>
    <mergeCell ref="TS19:TS20"/>
    <mergeCell ref="TT19:TT20"/>
    <mergeCell ref="TK19:TK20"/>
    <mergeCell ref="TL19:TL20"/>
    <mergeCell ref="TM19:TM20"/>
    <mergeCell ref="TN19:TN20"/>
    <mergeCell ref="TO19:TO20"/>
    <mergeCell ref="TF19:TF20"/>
    <mergeCell ref="TG19:TG20"/>
    <mergeCell ref="TH19:TH20"/>
    <mergeCell ref="TI19:TI20"/>
    <mergeCell ref="TJ19:TJ20"/>
    <mergeCell ref="TA19:TA20"/>
    <mergeCell ref="TB19:TB20"/>
    <mergeCell ref="TC19:TC20"/>
    <mergeCell ref="TD19:TD20"/>
    <mergeCell ref="TE19:TE20"/>
    <mergeCell ref="VN19:VN20"/>
    <mergeCell ref="VO19:VO20"/>
    <mergeCell ref="VP19:VP20"/>
    <mergeCell ref="VQ19:VQ20"/>
    <mergeCell ref="VR19:VR20"/>
    <mergeCell ref="VI19:VI20"/>
    <mergeCell ref="VJ19:VJ20"/>
    <mergeCell ref="VK19:VK20"/>
    <mergeCell ref="VL19:VL20"/>
    <mergeCell ref="VM19:VM20"/>
    <mergeCell ref="VD19:VD20"/>
    <mergeCell ref="VE19:VE20"/>
    <mergeCell ref="VF19:VF20"/>
    <mergeCell ref="VG19:VG20"/>
    <mergeCell ref="VH19:VH20"/>
    <mergeCell ref="UY19:UY20"/>
    <mergeCell ref="UZ19:UZ20"/>
    <mergeCell ref="VA19:VA20"/>
    <mergeCell ref="VB19:VB20"/>
    <mergeCell ref="VC19:VC20"/>
    <mergeCell ref="UT19:UT20"/>
    <mergeCell ref="UU19:UU20"/>
    <mergeCell ref="UV19:UV20"/>
    <mergeCell ref="UW19:UW20"/>
    <mergeCell ref="UX19:UX20"/>
    <mergeCell ref="UO19:UO20"/>
    <mergeCell ref="UP19:UP20"/>
    <mergeCell ref="UQ19:UQ20"/>
    <mergeCell ref="UR19:UR20"/>
    <mergeCell ref="US19:US20"/>
    <mergeCell ref="UJ19:UJ20"/>
    <mergeCell ref="UK19:UK20"/>
    <mergeCell ref="UL19:UL20"/>
    <mergeCell ref="UM19:UM20"/>
    <mergeCell ref="UN19:UN20"/>
    <mergeCell ref="WW19:WW20"/>
    <mergeCell ref="WX19:WX20"/>
    <mergeCell ref="WY19:WY20"/>
    <mergeCell ref="WZ19:WZ20"/>
    <mergeCell ref="XA19:XA20"/>
    <mergeCell ref="WR19:WR20"/>
    <mergeCell ref="WS19:WS20"/>
    <mergeCell ref="WT19:WT20"/>
    <mergeCell ref="WU19:WU20"/>
    <mergeCell ref="WV19:WV20"/>
    <mergeCell ref="WM19:WM20"/>
    <mergeCell ref="WN19:WN20"/>
    <mergeCell ref="WO19:WO20"/>
    <mergeCell ref="WP19:WP20"/>
    <mergeCell ref="WQ19:WQ20"/>
    <mergeCell ref="WH19:WH20"/>
    <mergeCell ref="WI19:WI20"/>
    <mergeCell ref="WJ19:WJ20"/>
    <mergeCell ref="WK19:WK20"/>
    <mergeCell ref="WL19:WL20"/>
    <mergeCell ref="WC19:WC20"/>
    <mergeCell ref="WD19:WD20"/>
    <mergeCell ref="WE19:WE20"/>
    <mergeCell ref="WF19:WF20"/>
    <mergeCell ref="WG19:WG20"/>
    <mergeCell ref="VX19:VX20"/>
    <mergeCell ref="VY19:VY20"/>
    <mergeCell ref="VZ19:VZ20"/>
    <mergeCell ref="WA19:WA20"/>
    <mergeCell ref="WB19:WB20"/>
    <mergeCell ref="VS19:VS20"/>
    <mergeCell ref="VT19:VT20"/>
    <mergeCell ref="VU19:VU20"/>
    <mergeCell ref="VV19:VV20"/>
    <mergeCell ref="VW19:VW20"/>
    <mergeCell ref="YF19:YF20"/>
    <mergeCell ref="YG19:YG20"/>
    <mergeCell ref="YH19:YH20"/>
    <mergeCell ref="YI19:YI20"/>
    <mergeCell ref="YA19:YA20"/>
    <mergeCell ref="YB19:YB20"/>
    <mergeCell ref="YC19:YC20"/>
    <mergeCell ref="YD19:YD20"/>
    <mergeCell ref="YE19:YE20"/>
    <mergeCell ref="XV19:XV20"/>
    <mergeCell ref="XW19:XW20"/>
    <mergeCell ref="XX19:XX20"/>
    <mergeCell ref="XY19:XY20"/>
    <mergeCell ref="XZ19:XZ20"/>
    <mergeCell ref="XQ19:XQ20"/>
    <mergeCell ref="XR19:XR20"/>
    <mergeCell ref="XS19:XS20"/>
    <mergeCell ref="XT19:XT20"/>
    <mergeCell ref="XU19:XU20"/>
    <mergeCell ref="XL19:XL20"/>
    <mergeCell ref="XM19:XM20"/>
    <mergeCell ref="XN19:XN20"/>
    <mergeCell ref="XO19:XO20"/>
    <mergeCell ref="XP19:XP20"/>
    <mergeCell ref="XG19:XG20"/>
    <mergeCell ref="XH19:XH20"/>
    <mergeCell ref="XI19:XI20"/>
    <mergeCell ref="XJ19:XJ20"/>
    <mergeCell ref="XK19:XK20"/>
    <mergeCell ref="XB19:XB20"/>
    <mergeCell ref="XC19:XC20"/>
    <mergeCell ref="XD19:XD20"/>
    <mergeCell ref="XE19:XE20"/>
    <mergeCell ref="XF19:XF20"/>
    <mergeCell ref="BC21:BC22"/>
    <mergeCell ref="BD21:BD22"/>
    <mergeCell ref="BE21:BE22"/>
    <mergeCell ref="BF21:BF22"/>
    <mergeCell ref="BG21:BG22"/>
    <mergeCell ref="AX21:AX22"/>
    <mergeCell ref="AY21:AY22"/>
    <mergeCell ref="AZ21:AZ22"/>
    <mergeCell ref="BA21:BA22"/>
    <mergeCell ref="BB21:BB22"/>
    <mergeCell ref="AS21:AS22"/>
    <mergeCell ref="AT21:AT22"/>
    <mergeCell ref="AU21:AU22"/>
    <mergeCell ref="AV21:AV22"/>
    <mergeCell ref="AW21:AW22"/>
    <mergeCell ref="AN21:AN22"/>
    <mergeCell ref="AO21:AO22"/>
    <mergeCell ref="AP21:AP22"/>
    <mergeCell ref="AQ21:AQ22"/>
    <mergeCell ref="AR21:AR22"/>
    <mergeCell ref="AI21:AI22"/>
    <mergeCell ref="AJ21:AJ22"/>
    <mergeCell ref="AK21:AK22"/>
    <mergeCell ref="AL21:AL22"/>
    <mergeCell ref="AM21:AM22"/>
    <mergeCell ref="T21:T22"/>
    <mergeCell ref="U21:U22"/>
    <mergeCell ref="V21:V22"/>
    <mergeCell ref="W21:W22"/>
    <mergeCell ref="X21:X22"/>
    <mergeCell ref="Y21:Y22"/>
    <mergeCell ref="Z21:Z22"/>
    <mergeCell ref="AA21:AA22"/>
    <mergeCell ref="AB21:AB22"/>
    <mergeCell ref="AC21:AC22"/>
    <mergeCell ref="AD21:AD22"/>
    <mergeCell ref="AE21:AE22"/>
    <mergeCell ref="AF21:AF22"/>
    <mergeCell ref="AG21:AG22"/>
    <mergeCell ref="AH21:AH22"/>
    <mergeCell ref="CL21:CL22"/>
    <mergeCell ref="CM21:CM22"/>
    <mergeCell ref="CN21:CN22"/>
    <mergeCell ref="CO21:CO22"/>
    <mergeCell ref="CP21:CP22"/>
    <mergeCell ref="CG21:CG22"/>
    <mergeCell ref="CH21:CH22"/>
    <mergeCell ref="CI21:CI22"/>
    <mergeCell ref="CJ21:CJ22"/>
    <mergeCell ref="CK21:CK22"/>
    <mergeCell ref="CB21:CB22"/>
    <mergeCell ref="CC21:CC22"/>
    <mergeCell ref="CD21:CD22"/>
    <mergeCell ref="CE21:CE22"/>
    <mergeCell ref="CF21:CF22"/>
    <mergeCell ref="BW21:BW22"/>
    <mergeCell ref="BX21:BX22"/>
    <mergeCell ref="BY21:BY22"/>
    <mergeCell ref="BZ21:BZ22"/>
    <mergeCell ref="CA21:CA22"/>
    <mergeCell ref="BR21:BR22"/>
    <mergeCell ref="BS21:BS22"/>
    <mergeCell ref="BT21:BT22"/>
    <mergeCell ref="BU21:BU22"/>
    <mergeCell ref="BV21:BV22"/>
    <mergeCell ref="BM21:BM22"/>
    <mergeCell ref="BN21:BN22"/>
    <mergeCell ref="BO21:BO22"/>
    <mergeCell ref="BP21:BP22"/>
    <mergeCell ref="BQ21:BQ22"/>
    <mergeCell ref="BH21:BH22"/>
    <mergeCell ref="BI21:BI22"/>
    <mergeCell ref="BJ21:BJ22"/>
    <mergeCell ref="BK21:BK22"/>
    <mergeCell ref="BL21:BL22"/>
    <mergeCell ref="DU21:DU22"/>
    <mergeCell ref="DV21:DV22"/>
    <mergeCell ref="DW21:DW22"/>
    <mergeCell ref="DX21:DX22"/>
    <mergeCell ref="DY21:DY22"/>
    <mergeCell ref="DP21:DP22"/>
    <mergeCell ref="DQ21:DQ22"/>
    <mergeCell ref="DR21:DR22"/>
    <mergeCell ref="DS21:DS22"/>
    <mergeCell ref="DT21:DT22"/>
    <mergeCell ref="DK21:DK22"/>
    <mergeCell ref="DL21:DL22"/>
    <mergeCell ref="DM21:DM22"/>
    <mergeCell ref="DN21:DN22"/>
    <mergeCell ref="DO21:DO22"/>
    <mergeCell ref="DF21:DF22"/>
    <mergeCell ref="DG21:DG22"/>
    <mergeCell ref="DH21:DH22"/>
    <mergeCell ref="DI21:DI22"/>
    <mergeCell ref="DJ21:DJ22"/>
    <mergeCell ref="DA21:DA22"/>
    <mergeCell ref="DB21:DB22"/>
    <mergeCell ref="DC21:DC22"/>
    <mergeCell ref="DD21:DD22"/>
    <mergeCell ref="DE21:DE22"/>
    <mergeCell ref="CV21:CV22"/>
    <mergeCell ref="CW21:CW22"/>
    <mergeCell ref="CX21:CX22"/>
    <mergeCell ref="CY21:CY22"/>
    <mergeCell ref="CZ21:CZ22"/>
    <mergeCell ref="CQ21:CQ22"/>
    <mergeCell ref="CR21:CR22"/>
    <mergeCell ref="CS21:CS22"/>
    <mergeCell ref="CT21:CT22"/>
    <mergeCell ref="CU21:CU22"/>
    <mergeCell ref="FD21:FD22"/>
    <mergeCell ref="FE21:FE22"/>
    <mergeCell ref="FF21:FF22"/>
    <mergeCell ref="FG21:FG22"/>
    <mergeCell ref="FH21:FH22"/>
    <mergeCell ref="EY21:EY22"/>
    <mergeCell ref="EZ21:EZ22"/>
    <mergeCell ref="FA21:FA22"/>
    <mergeCell ref="FB21:FB22"/>
    <mergeCell ref="FC21:FC22"/>
    <mergeCell ref="ET21:ET22"/>
    <mergeCell ref="EU21:EU22"/>
    <mergeCell ref="EV21:EV22"/>
    <mergeCell ref="EW21:EW22"/>
    <mergeCell ref="EX21:EX22"/>
    <mergeCell ref="EO21:EO22"/>
    <mergeCell ref="EP21:EP22"/>
    <mergeCell ref="EQ21:EQ22"/>
    <mergeCell ref="ER21:ER22"/>
    <mergeCell ref="ES21:ES22"/>
    <mergeCell ref="EJ21:EJ22"/>
    <mergeCell ref="EK21:EK22"/>
    <mergeCell ref="EL21:EL22"/>
    <mergeCell ref="EM21:EM22"/>
    <mergeCell ref="EN21:EN22"/>
    <mergeCell ref="EE21:EE22"/>
    <mergeCell ref="EF21:EF22"/>
    <mergeCell ref="EG21:EG22"/>
    <mergeCell ref="EH21:EH22"/>
    <mergeCell ref="EI21:EI22"/>
    <mergeCell ref="DZ21:DZ22"/>
    <mergeCell ref="EA21:EA22"/>
    <mergeCell ref="EB21:EB22"/>
    <mergeCell ref="EC21:EC22"/>
    <mergeCell ref="ED21:ED22"/>
    <mergeCell ref="GM21:GM22"/>
    <mergeCell ref="GN21:GN22"/>
    <mergeCell ref="GO21:GO22"/>
    <mergeCell ref="GP21:GP22"/>
    <mergeCell ref="GQ21:GQ22"/>
    <mergeCell ref="GH21:GH22"/>
    <mergeCell ref="GI21:GI22"/>
    <mergeCell ref="GJ21:GJ22"/>
    <mergeCell ref="GK21:GK22"/>
    <mergeCell ref="GL21:GL22"/>
    <mergeCell ref="GC21:GC22"/>
    <mergeCell ref="GD21:GD22"/>
    <mergeCell ref="GE21:GE22"/>
    <mergeCell ref="GF21:GF22"/>
    <mergeCell ref="GG21:GG22"/>
    <mergeCell ref="FX21:FX22"/>
    <mergeCell ref="FY21:FY22"/>
    <mergeCell ref="FZ21:FZ22"/>
    <mergeCell ref="GA21:GA22"/>
    <mergeCell ref="GB21:GB22"/>
    <mergeCell ref="FS21:FS22"/>
    <mergeCell ref="FT21:FT22"/>
    <mergeCell ref="FU21:FU22"/>
    <mergeCell ref="FV21:FV22"/>
    <mergeCell ref="FW21:FW22"/>
    <mergeCell ref="FN21:FN22"/>
    <mergeCell ref="FO21:FO22"/>
    <mergeCell ref="FP21:FP22"/>
    <mergeCell ref="FQ21:FQ22"/>
    <mergeCell ref="FR21:FR22"/>
    <mergeCell ref="FI21:FI22"/>
    <mergeCell ref="FJ21:FJ22"/>
    <mergeCell ref="FK21:FK22"/>
    <mergeCell ref="FL21:FL22"/>
    <mergeCell ref="FM21:FM22"/>
    <mergeCell ref="HV21:HV22"/>
    <mergeCell ref="HW21:HW22"/>
    <mergeCell ref="HX21:HX22"/>
    <mergeCell ref="HY21:HY22"/>
    <mergeCell ref="HZ21:HZ22"/>
    <mergeCell ref="HQ21:HQ22"/>
    <mergeCell ref="HR21:HR22"/>
    <mergeCell ref="HS21:HS22"/>
    <mergeCell ref="HT21:HT22"/>
    <mergeCell ref="HU21:HU22"/>
    <mergeCell ref="HL21:HL22"/>
    <mergeCell ref="HM21:HM22"/>
    <mergeCell ref="HN21:HN22"/>
    <mergeCell ref="HO21:HO22"/>
    <mergeCell ref="HP21:HP22"/>
    <mergeCell ref="HG21:HG22"/>
    <mergeCell ref="HH21:HH22"/>
    <mergeCell ref="HI21:HI22"/>
    <mergeCell ref="HJ21:HJ22"/>
    <mergeCell ref="HK21:HK22"/>
    <mergeCell ref="HB21:HB22"/>
    <mergeCell ref="HC21:HC22"/>
    <mergeCell ref="HD21:HD22"/>
    <mergeCell ref="HE21:HE22"/>
    <mergeCell ref="HF21:HF22"/>
    <mergeCell ref="GW21:GW22"/>
    <mergeCell ref="GX21:GX22"/>
    <mergeCell ref="GY21:GY22"/>
    <mergeCell ref="GZ21:GZ22"/>
    <mergeCell ref="HA21:HA22"/>
    <mergeCell ref="GR21:GR22"/>
    <mergeCell ref="GS21:GS22"/>
    <mergeCell ref="GT21:GT22"/>
    <mergeCell ref="GU21:GU22"/>
    <mergeCell ref="GV21:GV22"/>
    <mergeCell ref="JE21:JE22"/>
    <mergeCell ref="JF21:JF22"/>
    <mergeCell ref="JG21:JG22"/>
    <mergeCell ref="JH21:JH22"/>
    <mergeCell ref="JI21:JI22"/>
    <mergeCell ref="IZ21:IZ22"/>
    <mergeCell ref="JA21:JA22"/>
    <mergeCell ref="JB21:JB22"/>
    <mergeCell ref="JC21:JC22"/>
    <mergeCell ref="JD21:JD22"/>
    <mergeCell ref="IU21:IU22"/>
    <mergeCell ref="IV21:IV22"/>
    <mergeCell ref="IW21:IW22"/>
    <mergeCell ref="IX21:IX22"/>
    <mergeCell ref="IY21:IY22"/>
    <mergeCell ref="IP21:IP22"/>
    <mergeCell ref="IQ21:IQ22"/>
    <mergeCell ref="IR21:IR22"/>
    <mergeCell ref="IS21:IS22"/>
    <mergeCell ref="IT21:IT22"/>
    <mergeCell ref="IK21:IK22"/>
    <mergeCell ref="IL21:IL22"/>
    <mergeCell ref="IM21:IM22"/>
    <mergeCell ref="IN21:IN22"/>
    <mergeCell ref="IO21:IO22"/>
    <mergeCell ref="IF21:IF22"/>
    <mergeCell ref="IG21:IG22"/>
    <mergeCell ref="IH21:IH22"/>
    <mergeCell ref="II21:II22"/>
    <mergeCell ref="IJ21:IJ22"/>
    <mergeCell ref="IA21:IA22"/>
    <mergeCell ref="IB21:IB22"/>
    <mergeCell ref="IC21:IC22"/>
    <mergeCell ref="ID21:ID22"/>
    <mergeCell ref="IE21:IE22"/>
    <mergeCell ref="KN21:KN22"/>
    <mergeCell ref="KO21:KO22"/>
    <mergeCell ref="KP21:KP22"/>
    <mergeCell ref="KQ21:KQ22"/>
    <mergeCell ref="KR21:KR22"/>
    <mergeCell ref="KI21:KI22"/>
    <mergeCell ref="KJ21:KJ22"/>
    <mergeCell ref="KK21:KK22"/>
    <mergeCell ref="KL21:KL22"/>
    <mergeCell ref="KM21:KM22"/>
    <mergeCell ref="KD21:KD22"/>
    <mergeCell ref="KE21:KE22"/>
    <mergeCell ref="KF21:KF22"/>
    <mergeCell ref="KG21:KG22"/>
    <mergeCell ref="KH21:KH22"/>
    <mergeCell ref="JY21:JY22"/>
    <mergeCell ref="JZ21:JZ22"/>
    <mergeCell ref="KA21:KA22"/>
    <mergeCell ref="KB21:KB22"/>
    <mergeCell ref="KC21:KC22"/>
    <mergeCell ref="JT21:JT22"/>
    <mergeCell ref="JU21:JU22"/>
    <mergeCell ref="JV21:JV22"/>
    <mergeCell ref="JW21:JW22"/>
    <mergeCell ref="JX21:JX22"/>
    <mergeCell ref="JO21:JO22"/>
    <mergeCell ref="JP21:JP22"/>
    <mergeCell ref="JQ21:JQ22"/>
    <mergeCell ref="JR21:JR22"/>
    <mergeCell ref="JS21:JS22"/>
    <mergeCell ref="JJ21:JJ22"/>
    <mergeCell ref="JK21:JK22"/>
    <mergeCell ref="JL21:JL22"/>
    <mergeCell ref="JM21:JM22"/>
    <mergeCell ref="JN21:JN22"/>
    <mergeCell ref="LW21:LW22"/>
    <mergeCell ref="LX21:LX22"/>
    <mergeCell ref="LY21:LY22"/>
    <mergeCell ref="LZ21:LZ22"/>
    <mergeCell ref="MA21:MA22"/>
    <mergeCell ref="LR21:LR22"/>
    <mergeCell ref="LS21:LS22"/>
    <mergeCell ref="LT21:LT22"/>
    <mergeCell ref="LU21:LU22"/>
    <mergeCell ref="LV21:LV22"/>
    <mergeCell ref="LM21:LM22"/>
    <mergeCell ref="LN21:LN22"/>
    <mergeCell ref="LO21:LO22"/>
    <mergeCell ref="LP21:LP22"/>
    <mergeCell ref="LQ21:LQ22"/>
    <mergeCell ref="LH21:LH22"/>
    <mergeCell ref="LI21:LI22"/>
    <mergeCell ref="LJ21:LJ22"/>
    <mergeCell ref="LK21:LK22"/>
    <mergeCell ref="LL21:LL22"/>
    <mergeCell ref="LC21:LC22"/>
    <mergeCell ref="LD21:LD22"/>
    <mergeCell ref="LE21:LE22"/>
    <mergeCell ref="LF21:LF22"/>
    <mergeCell ref="LG21:LG22"/>
    <mergeCell ref="KX21:KX22"/>
    <mergeCell ref="KY21:KY22"/>
    <mergeCell ref="KZ21:KZ22"/>
    <mergeCell ref="LA21:LA22"/>
    <mergeCell ref="LB21:LB22"/>
    <mergeCell ref="KS21:KS22"/>
    <mergeCell ref="KT21:KT22"/>
    <mergeCell ref="KU21:KU22"/>
    <mergeCell ref="KV21:KV22"/>
    <mergeCell ref="KW21:KW22"/>
    <mergeCell ref="NF21:NF22"/>
    <mergeCell ref="NG21:NG22"/>
    <mergeCell ref="NH21:NH22"/>
    <mergeCell ref="NI21:NI22"/>
    <mergeCell ref="NJ21:NJ22"/>
    <mergeCell ref="NA21:NA22"/>
    <mergeCell ref="NB21:NB22"/>
    <mergeCell ref="NC21:NC22"/>
    <mergeCell ref="ND21:ND22"/>
    <mergeCell ref="NE21:NE22"/>
    <mergeCell ref="MV21:MV22"/>
    <mergeCell ref="MW21:MW22"/>
    <mergeCell ref="MX21:MX22"/>
    <mergeCell ref="MY21:MY22"/>
    <mergeCell ref="MZ21:MZ22"/>
    <mergeCell ref="MQ21:MQ22"/>
    <mergeCell ref="MR21:MR22"/>
    <mergeCell ref="MS21:MS22"/>
    <mergeCell ref="MT21:MT22"/>
    <mergeCell ref="MU21:MU22"/>
    <mergeCell ref="ML21:ML22"/>
    <mergeCell ref="MM21:MM22"/>
    <mergeCell ref="MN21:MN22"/>
    <mergeCell ref="MO21:MO22"/>
    <mergeCell ref="MP21:MP22"/>
    <mergeCell ref="MG21:MG22"/>
    <mergeCell ref="MH21:MH22"/>
    <mergeCell ref="MI21:MI22"/>
    <mergeCell ref="MJ21:MJ22"/>
    <mergeCell ref="MK21:MK22"/>
    <mergeCell ref="MB21:MB22"/>
    <mergeCell ref="MC21:MC22"/>
    <mergeCell ref="MD21:MD22"/>
    <mergeCell ref="ME21:ME22"/>
    <mergeCell ref="MF21:MF22"/>
    <mergeCell ref="OO21:OO22"/>
    <mergeCell ref="OP21:OP22"/>
    <mergeCell ref="OQ21:OQ22"/>
    <mergeCell ref="OR21:OR22"/>
    <mergeCell ref="OS21:OS22"/>
    <mergeCell ref="OJ21:OJ22"/>
    <mergeCell ref="OK21:OK22"/>
    <mergeCell ref="OL21:OL22"/>
    <mergeCell ref="OM21:OM22"/>
    <mergeCell ref="ON21:ON22"/>
    <mergeCell ref="OE21:OE22"/>
    <mergeCell ref="OF21:OF22"/>
    <mergeCell ref="OG21:OG22"/>
    <mergeCell ref="OH21:OH22"/>
    <mergeCell ref="OI21:OI22"/>
    <mergeCell ref="NZ21:NZ22"/>
    <mergeCell ref="OA21:OA22"/>
    <mergeCell ref="OB21:OB22"/>
    <mergeCell ref="OC21:OC22"/>
    <mergeCell ref="OD21:OD22"/>
    <mergeCell ref="NU21:NU22"/>
    <mergeCell ref="NV21:NV22"/>
    <mergeCell ref="NW21:NW22"/>
    <mergeCell ref="NX21:NX22"/>
    <mergeCell ref="NY21:NY22"/>
    <mergeCell ref="NP21:NP22"/>
    <mergeCell ref="NQ21:NQ22"/>
    <mergeCell ref="NR21:NR22"/>
    <mergeCell ref="NS21:NS22"/>
    <mergeCell ref="NT21:NT22"/>
    <mergeCell ref="NK21:NK22"/>
    <mergeCell ref="NL21:NL22"/>
    <mergeCell ref="NM21:NM22"/>
    <mergeCell ref="NN21:NN22"/>
    <mergeCell ref="NO21:NO22"/>
    <mergeCell ref="PX21:PX22"/>
    <mergeCell ref="PY21:PY22"/>
    <mergeCell ref="PZ21:PZ22"/>
    <mergeCell ref="QA21:QA22"/>
    <mergeCell ref="QB21:QB22"/>
    <mergeCell ref="PS21:PS22"/>
    <mergeCell ref="PT21:PT22"/>
    <mergeCell ref="PU21:PU22"/>
    <mergeCell ref="PV21:PV22"/>
    <mergeCell ref="PW21:PW22"/>
    <mergeCell ref="PN21:PN22"/>
    <mergeCell ref="PO21:PO22"/>
    <mergeCell ref="PP21:PP22"/>
    <mergeCell ref="PQ21:PQ22"/>
    <mergeCell ref="PR21:PR22"/>
    <mergeCell ref="PI21:PI22"/>
    <mergeCell ref="PJ21:PJ22"/>
    <mergeCell ref="PK21:PK22"/>
    <mergeCell ref="PL21:PL22"/>
    <mergeCell ref="PM21:PM22"/>
    <mergeCell ref="PD21:PD22"/>
    <mergeCell ref="PE21:PE22"/>
    <mergeCell ref="PF21:PF22"/>
    <mergeCell ref="PG21:PG22"/>
    <mergeCell ref="PH21:PH22"/>
    <mergeCell ref="OY21:OY22"/>
    <mergeCell ref="OZ21:OZ22"/>
    <mergeCell ref="PA21:PA22"/>
    <mergeCell ref="PB21:PB22"/>
    <mergeCell ref="PC21:PC22"/>
    <mergeCell ref="OT21:OT22"/>
    <mergeCell ref="OU21:OU22"/>
    <mergeCell ref="OV21:OV22"/>
    <mergeCell ref="OW21:OW22"/>
    <mergeCell ref="OX21:OX22"/>
    <mergeCell ref="RG21:RG22"/>
    <mergeCell ref="RH21:RH22"/>
    <mergeCell ref="RI21:RI22"/>
    <mergeCell ref="RJ21:RJ22"/>
    <mergeCell ref="RK21:RK22"/>
    <mergeCell ref="RB21:RB22"/>
    <mergeCell ref="RC21:RC22"/>
    <mergeCell ref="RD21:RD22"/>
    <mergeCell ref="RE21:RE22"/>
    <mergeCell ref="RF21:RF22"/>
    <mergeCell ref="QW21:QW22"/>
    <mergeCell ref="QX21:QX22"/>
    <mergeCell ref="QY21:QY22"/>
    <mergeCell ref="QZ21:QZ22"/>
    <mergeCell ref="RA21:RA22"/>
    <mergeCell ref="QR21:QR22"/>
    <mergeCell ref="QS21:QS22"/>
    <mergeCell ref="QT21:QT22"/>
    <mergeCell ref="QU21:QU22"/>
    <mergeCell ref="QV21:QV22"/>
    <mergeCell ref="QM21:QM22"/>
    <mergeCell ref="QN21:QN22"/>
    <mergeCell ref="QO21:QO22"/>
    <mergeCell ref="QP21:QP22"/>
    <mergeCell ref="QQ21:QQ22"/>
    <mergeCell ref="QH21:QH22"/>
    <mergeCell ref="QI21:QI22"/>
    <mergeCell ref="QJ21:QJ22"/>
    <mergeCell ref="QK21:QK22"/>
    <mergeCell ref="QL21:QL22"/>
    <mergeCell ref="QC21:QC22"/>
    <mergeCell ref="QD21:QD22"/>
    <mergeCell ref="QE21:QE22"/>
    <mergeCell ref="QF21:QF22"/>
    <mergeCell ref="QG21:QG22"/>
    <mergeCell ref="SP21:SP22"/>
    <mergeCell ref="SQ21:SQ22"/>
    <mergeCell ref="SR21:SR22"/>
    <mergeCell ref="SS21:SS22"/>
    <mergeCell ref="ST21:ST22"/>
    <mergeCell ref="SK21:SK22"/>
    <mergeCell ref="SL21:SL22"/>
    <mergeCell ref="SM21:SM22"/>
    <mergeCell ref="SN21:SN22"/>
    <mergeCell ref="SO21:SO22"/>
    <mergeCell ref="SF21:SF22"/>
    <mergeCell ref="SG21:SG22"/>
    <mergeCell ref="SH21:SH22"/>
    <mergeCell ref="SI21:SI22"/>
    <mergeCell ref="SJ21:SJ22"/>
    <mergeCell ref="SA21:SA22"/>
    <mergeCell ref="SB21:SB22"/>
    <mergeCell ref="SC21:SC22"/>
    <mergeCell ref="SD21:SD22"/>
    <mergeCell ref="SE21:SE22"/>
    <mergeCell ref="RV21:RV22"/>
    <mergeCell ref="RW21:RW22"/>
    <mergeCell ref="RX21:RX22"/>
    <mergeCell ref="RY21:RY22"/>
    <mergeCell ref="RZ21:RZ22"/>
    <mergeCell ref="RQ21:RQ22"/>
    <mergeCell ref="RR21:RR22"/>
    <mergeCell ref="RS21:RS22"/>
    <mergeCell ref="RT21:RT22"/>
    <mergeCell ref="RU21:RU22"/>
    <mergeCell ref="RL21:RL22"/>
    <mergeCell ref="RM21:RM22"/>
    <mergeCell ref="RN21:RN22"/>
    <mergeCell ref="RO21:RO22"/>
    <mergeCell ref="RP21:RP22"/>
    <mergeCell ref="TY21:TY22"/>
    <mergeCell ref="TZ21:TZ22"/>
    <mergeCell ref="UA21:UA22"/>
    <mergeCell ref="UB21:UB22"/>
    <mergeCell ref="UC21:UC22"/>
    <mergeCell ref="TT21:TT22"/>
    <mergeCell ref="TU21:TU22"/>
    <mergeCell ref="TV21:TV22"/>
    <mergeCell ref="TW21:TW22"/>
    <mergeCell ref="TX21:TX22"/>
    <mergeCell ref="TO21:TO22"/>
    <mergeCell ref="TP21:TP22"/>
    <mergeCell ref="TQ21:TQ22"/>
    <mergeCell ref="TR21:TR22"/>
    <mergeCell ref="TS21:TS22"/>
    <mergeCell ref="TJ21:TJ22"/>
    <mergeCell ref="TK21:TK22"/>
    <mergeCell ref="TL21:TL22"/>
    <mergeCell ref="TM21:TM22"/>
    <mergeCell ref="TN21:TN22"/>
    <mergeCell ref="TE21:TE22"/>
    <mergeCell ref="TF21:TF22"/>
    <mergeCell ref="TG21:TG22"/>
    <mergeCell ref="TH21:TH22"/>
    <mergeCell ref="TI21:TI22"/>
    <mergeCell ref="SZ21:SZ22"/>
    <mergeCell ref="TA21:TA22"/>
    <mergeCell ref="TB21:TB22"/>
    <mergeCell ref="TC21:TC22"/>
    <mergeCell ref="TD21:TD22"/>
    <mergeCell ref="SU21:SU22"/>
    <mergeCell ref="SV21:SV22"/>
    <mergeCell ref="SW21:SW22"/>
    <mergeCell ref="SX21:SX22"/>
    <mergeCell ref="SY21:SY22"/>
    <mergeCell ref="VH21:VH22"/>
    <mergeCell ref="VI21:VI22"/>
    <mergeCell ref="VJ21:VJ22"/>
    <mergeCell ref="VK21:VK22"/>
    <mergeCell ref="VL21:VL22"/>
    <mergeCell ref="VC21:VC22"/>
    <mergeCell ref="VD21:VD22"/>
    <mergeCell ref="VE21:VE22"/>
    <mergeCell ref="VF21:VF22"/>
    <mergeCell ref="VG21:VG22"/>
    <mergeCell ref="UX21:UX22"/>
    <mergeCell ref="UY21:UY22"/>
    <mergeCell ref="UZ21:UZ22"/>
    <mergeCell ref="VA21:VA22"/>
    <mergeCell ref="VB21:VB22"/>
    <mergeCell ref="US21:US22"/>
    <mergeCell ref="UT21:UT22"/>
    <mergeCell ref="UU21:UU22"/>
    <mergeCell ref="UV21:UV22"/>
    <mergeCell ref="UW21:UW22"/>
    <mergeCell ref="UN21:UN22"/>
    <mergeCell ref="UO21:UO22"/>
    <mergeCell ref="UP21:UP22"/>
    <mergeCell ref="UQ21:UQ22"/>
    <mergeCell ref="UR21:UR22"/>
    <mergeCell ref="UI21:UI22"/>
    <mergeCell ref="UJ21:UJ22"/>
    <mergeCell ref="UK21:UK22"/>
    <mergeCell ref="UL21:UL22"/>
    <mergeCell ref="UM21:UM22"/>
    <mergeCell ref="UD21:UD22"/>
    <mergeCell ref="UE21:UE22"/>
    <mergeCell ref="UF21:UF22"/>
    <mergeCell ref="UG21:UG22"/>
    <mergeCell ref="UH21:UH22"/>
    <mergeCell ref="WQ21:WQ22"/>
    <mergeCell ref="WR21:WR22"/>
    <mergeCell ref="WS21:WS22"/>
    <mergeCell ref="WT21:WT22"/>
    <mergeCell ref="WU21:WU22"/>
    <mergeCell ref="WL21:WL22"/>
    <mergeCell ref="WM21:WM22"/>
    <mergeCell ref="WN21:WN22"/>
    <mergeCell ref="WO21:WO22"/>
    <mergeCell ref="WP21:WP22"/>
    <mergeCell ref="WG21:WG22"/>
    <mergeCell ref="WH21:WH22"/>
    <mergeCell ref="WI21:WI22"/>
    <mergeCell ref="WJ21:WJ22"/>
    <mergeCell ref="WK21:WK22"/>
    <mergeCell ref="WB21:WB22"/>
    <mergeCell ref="WC21:WC22"/>
    <mergeCell ref="WD21:WD22"/>
    <mergeCell ref="WE21:WE22"/>
    <mergeCell ref="WF21:WF22"/>
    <mergeCell ref="VW21:VW22"/>
    <mergeCell ref="VX21:VX22"/>
    <mergeCell ref="VY21:VY22"/>
    <mergeCell ref="VZ21:VZ22"/>
    <mergeCell ref="WA21:WA22"/>
    <mergeCell ref="VR21:VR22"/>
    <mergeCell ref="VS21:VS22"/>
    <mergeCell ref="VT21:VT22"/>
    <mergeCell ref="VU21:VU22"/>
    <mergeCell ref="VV21:VV22"/>
    <mergeCell ref="VM21:VM22"/>
    <mergeCell ref="VN21:VN22"/>
    <mergeCell ref="VO21:VO22"/>
    <mergeCell ref="VP21:VP22"/>
    <mergeCell ref="VQ21:VQ22"/>
    <mergeCell ref="AM23:AM24"/>
    <mergeCell ref="AN23:AN24"/>
    <mergeCell ref="AO23:AO24"/>
    <mergeCell ref="AP23:AP24"/>
    <mergeCell ref="AQ23:AQ24"/>
    <mergeCell ref="AH23:AH24"/>
    <mergeCell ref="AI23:AI24"/>
    <mergeCell ref="AJ23:AJ24"/>
    <mergeCell ref="AK23:AK24"/>
    <mergeCell ref="AL23:AL24"/>
    <mergeCell ref="T23:T24"/>
    <mergeCell ref="U23:U24"/>
    <mergeCell ref="V23:V24"/>
    <mergeCell ref="W23:W24"/>
    <mergeCell ref="X23:X24"/>
    <mergeCell ref="Y23:Y24"/>
    <mergeCell ref="Z23:Z24"/>
    <mergeCell ref="AA23:AA24"/>
    <mergeCell ref="AB23:AB24"/>
    <mergeCell ref="AC23:AC24"/>
    <mergeCell ref="AD23:AD24"/>
    <mergeCell ref="AE23:AE24"/>
    <mergeCell ref="AF23:AF24"/>
    <mergeCell ref="AG23:AG24"/>
    <mergeCell ref="YE21:YE22"/>
    <mergeCell ref="YF21:YF22"/>
    <mergeCell ref="YG21:YG22"/>
    <mergeCell ref="YH21:YH22"/>
    <mergeCell ref="YI21:YI22"/>
    <mergeCell ref="XZ21:XZ22"/>
    <mergeCell ref="YA21:YA22"/>
    <mergeCell ref="YB21:YB22"/>
    <mergeCell ref="YC21:YC22"/>
    <mergeCell ref="YD21:YD22"/>
    <mergeCell ref="XU21:XU22"/>
    <mergeCell ref="XV21:XV22"/>
    <mergeCell ref="XW21:XW22"/>
    <mergeCell ref="XX21:XX22"/>
    <mergeCell ref="XY21:XY22"/>
    <mergeCell ref="XP21:XP22"/>
    <mergeCell ref="XQ21:XQ22"/>
    <mergeCell ref="XR21:XR22"/>
    <mergeCell ref="XS21:XS22"/>
    <mergeCell ref="XT21:XT22"/>
    <mergeCell ref="XK21:XK22"/>
    <mergeCell ref="XL21:XL22"/>
    <mergeCell ref="XM21:XM22"/>
    <mergeCell ref="XN21:XN22"/>
    <mergeCell ref="XO21:XO22"/>
    <mergeCell ref="XF21:XF22"/>
    <mergeCell ref="XG21:XG22"/>
    <mergeCell ref="XH21:XH22"/>
    <mergeCell ref="XI21:XI22"/>
    <mergeCell ref="XJ21:XJ22"/>
    <mergeCell ref="XA21:XA22"/>
    <mergeCell ref="XB21:XB22"/>
    <mergeCell ref="XC21:XC22"/>
    <mergeCell ref="XD21:XD22"/>
    <mergeCell ref="XE21:XE22"/>
    <mergeCell ref="WV21:WV22"/>
    <mergeCell ref="WW21:WW22"/>
    <mergeCell ref="WX21:WX22"/>
    <mergeCell ref="WY21:WY22"/>
    <mergeCell ref="WZ21:WZ22"/>
    <mergeCell ref="BV23:BV24"/>
    <mergeCell ref="BW23:BW24"/>
    <mergeCell ref="BX23:BX24"/>
    <mergeCell ref="BY23:BY24"/>
    <mergeCell ref="BZ23:BZ24"/>
    <mergeCell ref="BQ23:BQ24"/>
    <mergeCell ref="BR23:BR24"/>
    <mergeCell ref="BS23:BS24"/>
    <mergeCell ref="BT23:BT24"/>
    <mergeCell ref="BU23:BU24"/>
    <mergeCell ref="BL23:BL24"/>
    <mergeCell ref="BM23:BM24"/>
    <mergeCell ref="BN23:BN24"/>
    <mergeCell ref="BO23:BO24"/>
    <mergeCell ref="BP23:BP24"/>
    <mergeCell ref="BG23:BG24"/>
    <mergeCell ref="BH23:BH24"/>
    <mergeCell ref="BI23:BI24"/>
    <mergeCell ref="BJ23:BJ24"/>
    <mergeCell ref="BK23:BK24"/>
    <mergeCell ref="BB23:BB24"/>
    <mergeCell ref="BC23:BC24"/>
    <mergeCell ref="BD23:BD24"/>
    <mergeCell ref="BE23:BE24"/>
    <mergeCell ref="BF23:BF24"/>
    <mergeCell ref="AW23:AW24"/>
    <mergeCell ref="AX23:AX24"/>
    <mergeCell ref="AY23:AY24"/>
    <mergeCell ref="AZ23:AZ24"/>
    <mergeCell ref="BA23:BA24"/>
    <mergeCell ref="AR23:AR24"/>
    <mergeCell ref="AS23:AS24"/>
    <mergeCell ref="AT23:AT24"/>
    <mergeCell ref="AU23:AU24"/>
    <mergeCell ref="AV23:AV24"/>
    <mergeCell ref="DE23:DE24"/>
    <mergeCell ref="DF23:DF24"/>
    <mergeCell ref="DG23:DG24"/>
    <mergeCell ref="DH23:DH24"/>
    <mergeCell ref="DI23:DI24"/>
    <mergeCell ref="CZ23:CZ24"/>
    <mergeCell ref="DA23:DA24"/>
    <mergeCell ref="DB23:DB24"/>
    <mergeCell ref="DC23:DC24"/>
    <mergeCell ref="DD23:DD24"/>
    <mergeCell ref="CU23:CU24"/>
    <mergeCell ref="CV23:CV24"/>
    <mergeCell ref="CW23:CW24"/>
    <mergeCell ref="CX23:CX24"/>
    <mergeCell ref="CY23:CY24"/>
    <mergeCell ref="CP23:CP24"/>
    <mergeCell ref="CQ23:CQ24"/>
    <mergeCell ref="CR23:CR24"/>
    <mergeCell ref="CS23:CS24"/>
    <mergeCell ref="CT23:CT24"/>
    <mergeCell ref="CK23:CK24"/>
    <mergeCell ref="CL23:CL24"/>
    <mergeCell ref="CM23:CM24"/>
    <mergeCell ref="CN23:CN24"/>
    <mergeCell ref="CO23:CO24"/>
    <mergeCell ref="CF23:CF24"/>
    <mergeCell ref="CG23:CG24"/>
    <mergeCell ref="CH23:CH24"/>
    <mergeCell ref="CI23:CI24"/>
    <mergeCell ref="CJ23:CJ24"/>
    <mergeCell ref="CA23:CA24"/>
    <mergeCell ref="CB23:CB24"/>
    <mergeCell ref="CC23:CC24"/>
    <mergeCell ref="CD23:CD24"/>
    <mergeCell ref="CE23:CE24"/>
    <mergeCell ref="EN23:EN24"/>
    <mergeCell ref="EO23:EO24"/>
    <mergeCell ref="EP23:EP24"/>
    <mergeCell ref="EQ23:EQ24"/>
    <mergeCell ref="ER23:ER24"/>
    <mergeCell ref="EI23:EI24"/>
    <mergeCell ref="EJ23:EJ24"/>
    <mergeCell ref="EK23:EK24"/>
    <mergeCell ref="EL23:EL24"/>
    <mergeCell ref="EM23:EM24"/>
    <mergeCell ref="ED23:ED24"/>
    <mergeCell ref="EE23:EE24"/>
    <mergeCell ref="EF23:EF24"/>
    <mergeCell ref="EG23:EG24"/>
    <mergeCell ref="EH23:EH24"/>
    <mergeCell ref="DY23:DY24"/>
    <mergeCell ref="DZ23:DZ24"/>
    <mergeCell ref="EA23:EA24"/>
    <mergeCell ref="EB23:EB24"/>
    <mergeCell ref="EC23:EC24"/>
    <mergeCell ref="DT23:DT24"/>
    <mergeCell ref="DU23:DU24"/>
    <mergeCell ref="DV23:DV24"/>
    <mergeCell ref="DW23:DW24"/>
    <mergeCell ref="DX23:DX24"/>
    <mergeCell ref="DO23:DO24"/>
    <mergeCell ref="DP23:DP24"/>
    <mergeCell ref="DQ23:DQ24"/>
    <mergeCell ref="DR23:DR24"/>
    <mergeCell ref="DS23:DS24"/>
    <mergeCell ref="DJ23:DJ24"/>
    <mergeCell ref="DK23:DK24"/>
    <mergeCell ref="DL23:DL24"/>
    <mergeCell ref="DM23:DM24"/>
    <mergeCell ref="DN23:DN24"/>
    <mergeCell ref="FW23:FW24"/>
    <mergeCell ref="FX23:FX24"/>
    <mergeCell ref="FY23:FY24"/>
    <mergeCell ref="FZ23:FZ24"/>
    <mergeCell ref="GA23:GA24"/>
    <mergeCell ref="FR23:FR24"/>
    <mergeCell ref="FS23:FS24"/>
    <mergeCell ref="FT23:FT24"/>
    <mergeCell ref="FU23:FU24"/>
    <mergeCell ref="FV23:FV24"/>
    <mergeCell ref="FM23:FM24"/>
    <mergeCell ref="FN23:FN24"/>
    <mergeCell ref="FO23:FO24"/>
    <mergeCell ref="FP23:FP24"/>
    <mergeCell ref="FQ23:FQ24"/>
    <mergeCell ref="FH23:FH24"/>
    <mergeCell ref="FI23:FI24"/>
    <mergeCell ref="FJ23:FJ24"/>
    <mergeCell ref="FK23:FK24"/>
    <mergeCell ref="FL23:FL24"/>
    <mergeCell ref="FC23:FC24"/>
    <mergeCell ref="FD23:FD24"/>
    <mergeCell ref="FE23:FE24"/>
    <mergeCell ref="FF23:FF24"/>
    <mergeCell ref="FG23:FG24"/>
    <mergeCell ref="EX23:EX24"/>
    <mergeCell ref="EY23:EY24"/>
    <mergeCell ref="EZ23:EZ24"/>
    <mergeCell ref="FA23:FA24"/>
    <mergeCell ref="FB23:FB24"/>
    <mergeCell ref="ES23:ES24"/>
    <mergeCell ref="ET23:ET24"/>
    <mergeCell ref="EU23:EU24"/>
    <mergeCell ref="EV23:EV24"/>
    <mergeCell ref="EW23:EW24"/>
    <mergeCell ref="HF23:HF24"/>
    <mergeCell ref="HG23:HG24"/>
    <mergeCell ref="HH23:HH24"/>
    <mergeCell ref="HI23:HI24"/>
    <mergeCell ref="HJ23:HJ24"/>
    <mergeCell ref="HA23:HA24"/>
    <mergeCell ref="HB23:HB24"/>
    <mergeCell ref="HC23:HC24"/>
    <mergeCell ref="HD23:HD24"/>
    <mergeCell ref="HE23:HE24"/>
    <mergeCell ref="GV23:GV24"/>
    <mergeCell ref="GW23:GW24"/>
    <mergeCell ref="GX23:GX24"/>
    <mergeCell ref="GY23:GY24"/>
    <mergeCell ref="GZ23:GZ24"/>
    <mergeCell ref="GQ23:GQ24"/>
    <mergeCell ref="GR23:GR24"/>
    <mergeCell ref="GS23:GS24"/>
    <mergeCell ref="GT23:GT24"/>
    <mergeCell ref="GU23:GU24"/>
    <mergeCell ref="GL23:GL24"/>
    <mergeCell ref="GM23:GM24"/>
    <mergeCell ref="GN23:GN24"/>
    <mergeCell ref="GO23:GO24"/>
    <mergeCell ref="GP23:GP24"/>
    <mergeCell ref="GG23:GG24"/>
    <mergeCell ref="GH23:GH24"/>
    <mergeCell ref="GI23:GI24"/>
    <mergeCell ref="GJ23:GJ24"/>
    <mergeCell ref="GK23:GK24"/>
    <mergeCell ref="GB23:GB24"/>
    <mergeCell ref="GC23:GC24"/>
    <mergeCell ref="GD23:GD24"/>
    <mergeCell ref="GE23:GE24"/>
    <mergeCell ref="GF23:GF24"/>
    <mergeCell ref="IO23:IO24"/>
    <mergeCell ref="IP23:IP24"/>
    <mergeCell ref="IQ23:IQ24"/>
    <mergeCell ref="IR23:IR24"/>
    <mergeCell ref="IS23:IS24"/>
    <mergeCell ref="IJ23:IJ24"/>
    <mergeCell ref="IK23:IK24"/>
    <mergeCell ref="IL23:IL24"/>
    <mergeCell ref="IM23:IM24"/>
    <mergeCell ref="IN23:IN24"/>
    <mergeCell ref="IE23:IE24"/>
    <mergeCell ref="IF23:IF24"/>
    <mergeCell ref="IG23:IG24"/>
    <mergeCell ref="IH23:IH24"/>
    <mergeCell ref="II23:II24"/>
    <mergeCell ref="HZ23:HZ24"/>
    <mergeCell ref="IA23:IA24"/>
    <mergeCell ref="IB23:IB24"/>
    <mergeCell ref="IC23:IC24"/>
    <mergeCell ref="ID23:ID24"/>
    <mergeCell ref="HU23:HU24"/>
    <mergeCell ref="HV23:HV24"/>
    <mergeCell ref="HW23:HW24"/>
    <mergeCell ref="HX23:HX24"/>
    <mergeCell ref="HY23:HY24"/>
    <mergeCell ref="HP23:HP24"/>
    <mergeCell ref="HQ23:HQ24"/>
    <mergeCell ref="HR23:HR24"/>
    <mergeCell ref="HS23:HS24"/>
    <mergeCell ref="HT23:HT24"/>
    <mergeCell ref="HK23:HK24"/>
    <mergeCell ref="HL23:HL24"/>
    <mergeCell ref="HM23:HM24"/>
    <mergeCell ref="HN23:HN24"/>
    <mergeCell ref="HO23:HO24"/>
    <mergeCell ref="JX23:JX24"/>
    <mergeCell ref="JY23:JY24"/>
    <mergeCell ref="JZ23:JZ24"/>
    <mergeCell ref="KA23:KA24"/>
    <mergeCell ref="KB23:KB24"/>
    <mergeCell ref="JS23:JS24"/>
    <mergeCell ref="JT23:JT24"/>
    <mergeCell ref="JU23:JU24"/>
    <mergeCell ref="JV23:JV24"/>
    <mergeCell ref="JW23:JW24"/>
    <mergeCell ref="JN23:JN24"/>
    <mergeCell ref="JO23:JO24"/>
    <mergeCell ref="JP23:JP24"/>
    <mergeCell ref="JQ23:JQ24"/>
    <mergeCell ref="JR23:JR24"/>
    <mergeCell ref="JI23:JI24"/>
    <mergeCell ref="JJ23:JJ24"/>
    <mergeCell ref="JK23:JK24"/>
    <mergeCell ref="JL23:JL24"/>
    <mergeCell ref="JM23:JM24"/>
    <mergeCell ref="JD23:JD24"/>
    <mergeCell ref="JE23:JE24"/>
    <mergeCell ref="JF23:JF24"/>
    <mergeCell ref="JG23:JG24"/>
    <mergeCell ref="JH23:JH24"/>
    <mergeCell ref="IY23:IY24"/>
    <mergeCell ref="IZ23:IZ24"/>
    <mergeCell ref="JA23:JA24"/>
    <mergeCell ref="JB23:JB24"/>
    <mergeCell ref="JC23:JC24"/>
    <mergeCell ref="IT23:IT24"/>
    <mergeCell ref="IU23:IU24"/>
    <mergeCell ref="IV23:IV24"/>
    <mergeCell ref="IW23:IW24"/>
    <mergeCell ref="IX23:IX24"/>
    <mergeCell ref="LG23:LG24"/>
    <mergeCell ref="LH23:LH24"/>
    <mergeCell ref="LI23:LI24"/>
    <mergeCell ref="LJ23:LJ24"/>
    <mergeCell ref="LK23:LK24"/>
    <mergeCell ref="LB23:LB24"/>
    <mergeCell ref="LC23:LC24"/>
    <mergeCell ref="LD23:LD24"/>
    <mergeCell ref="LE23:LE24"/>
    <mergeCell ref="LF23:LF24"/>
    <mergeCell ref="KW23:KW24"/>
    <mergeCell ref="KX23:KX24"/>
    <mergeCell ref="KY23:KY24"/>
    <mergeCell ref="KZ23:KZ24"/>
    <mergeCell ref="LA23:LA24"/>
    <mergeCell ref="KR23:KR24"/>
    <mergeCell ref="KS23:KS24"/>
    <mergeCell ref="KT23:KT24"/>
    <mergeCell ref="KU23:KU24"/>
    <mergeCell ref="KV23:KV24"/>
    <mergeCell ref="KM23:KM24"/>
    <mergeCell ref="KN23:KN24"/>
    <mergeCell ref="KO23:KO24"/>
    <mergeCell ref="KP23:KP24"/>
    <mergeCell ref="KQ23:KQ24"/>
    <mergeCell ref="KH23:KH24"/>
    <mergeCell ref="KI23:KI24"/>
    <mergeCell ref="KJ23:KJ24"/>
    <mergeCell ref="KK23:KK24"/>
    <mergeCell ref="KL23:KL24"/>
    <mergeCell ref="KC23:KC24"/>
    <mergeCell ref="KD23:KD24"/>
    <mergeCell ref="KE23:KE24"/>
    <mergeCell ref="KF23:KF24"/>
    <mergeCell ref="KG23:KG24"/>
    <mergeCell ref="MP23:MP24"/>
    <mergeCell ref="MQ23:MQ24"/>
    <mergeCell ref="MR23:MR24"/>
    <mergeCell ref="MS23:MS24"/>
    <mergeCell ref="MT23:MT24"/>
    <mergeCell ref="MK23:MK24"/>
    <mergeCell ref="ML23:ML24"/>
    <mergeCell ref="MM23:MM24"/>
    <mergeCell ref="MN23:MN24"/>
    <mergeCell ref="MO23:MO24"/>
    <mergeCell ref="MF23:MF24"/>
    <mergeCell ref="MG23:MG24"/>
    <mergeCell ref="MH23:MH24"/>
    <mergeCell ref="MI23:MI24"/>
    <mergeCell ref="MJ23:MJ24"/>
    <mergeCell ref="MA23:MA24"/>
    <mergeCell ref="MB23:MB24"/>
    <mergeCell ref="MC23:MC24"/>
    <mergeCell ref="MD23:MD24"/>
    <mergeCell ref="ME23:ME24"/>
    <mergeCell ref="LV23:LV24"/>
    <mergeCell ref="LW23:LW24"/>
    <mergeCell ref="LX23:LX24"/>
    <mergeCell ref="LY23:LY24"/>
    <mergeCell ref="LZ23:LZ24"/>
    <mergeCell ref="LQ23:LQ24"/>
    <mergeCell ref="LR23:LR24"/>
    <mergeCell ref="LS23:LS24"/>
    <mergeCell ref="LT23:LT24"/>
    <mergeCell ref="LU23:LU24"/>
    <mergeCell ref="LL23:LL24"/>
    <mergeCell ref="LM23:LM24"/>
    <mergeCell ref="LN23:LN24"/>
    <mergeCell ref="LO23:LO24"/>
    <mergeCell ref="LP23:LP24"/>
    <mergeCell ref="NY23:NY24"/>
    <mergeCell ref="NZ23:NZ24"/>
    <mergeCell ref="OA23:OA24"/>
    <mergeCell ref="OB23:OB24"/>
    <mergeCell ref="OC23:OC24"/>
    <mergeCell ref="NT23:NT24"/>
    <mergeCell ref="NU23:NU24"/>
    <mergeCell ref="NV23:NV24"/>
    <mergeCell ref="NW23:NW24"/>
    <mergeCell ref="NX23:NX24"/>
    <mergeCell ref="NO23:NO24"/>
    <mergeCell ref="NP23:NP24"/>
    <mergeCell ref="NQ23:NQ24"/>
    <mergeCell ref="NR23:NR24"/>
    <mergeCell ref="NS23:NS24"/>
    <mergeCell ref="NJ23:NJ24"/>
    <mergeCell ref="NK23:NK24"/>
    <mergeCell ref="NL23:NL24"/>
    <mergeCell ref="NM23:NM24"/>
    <mergeCell ref="NN23:NN24"/>
    <mergeCell ref="NE23:NE24"/>
    <mergeCell ref="NF23:NF24"/>
    <mergeCell ref="NG23:NG24"/>
    <mergeCell ref="NH23:NH24"/>
    <mergeCell ref="NI23:NI24"/>
    <mergeCell ref="MZ23:MZ24"/>
    <mergeCell ref="NA23:NA24"/>
    <mergeCell ref="NB23:NB24"/>
    <mergeCell ref="NC23:NC24"/>
    <mergeCell ref="ND23:ND24"/>
    <mergeCell ref="MU23:MU24"/>
    <mergeCell ref="MV23:MV24"/>
    <mergeCell ref="MW23:MW24"/>
    <mergeCell ref="MX23:MX24"/>
    <mergeCell ref="MY23:MY24"/>
    <mergeCell ref="PH23:PH24"/>
    <mergeCell ref="PI23:PI24"/>
    <mergeCell ref="PJ23:PJ24"/>
    <mergeCell ref="PK23:PK24"/>
    <mergeCell ref="PL23:PL24"/>
    <mergeCell ref="PC23:PC24"/>
    <mergeCell ref="PD23:PD24"/>
    <mergeCell ref="PE23:PE24"/>
    <mergeCell ref="PF23:PF24"/>
    <mergeCell ref="PG23:PG24"/>
    <mergeCell ref="OX23:OX24"/>
    <mergeCell ref="OY23:OY24"/>
    <mergeCell ref="OZ23:OZ24"/>
    <mergeCell ref="PA23:PA24"/>
    <mergeCell ref="PB23:PB24"/>
    <mergeCell ref="OS23:OS24"/>
    <mergeCell ref="OT23:OT24"/>
    <mergeCell ref="OU23:OU24"/>
    <mergeCell ref="OV23:OV24"/>
    <mergeCell ref="OW23:OW24"/>
    <mergeCell ref="ON23:ON24"/>
    <mergeCell ref="OO23:OO24"/>
    <mergeCell ref="OP23:OP24"/>
    <mergeCell ref="OQ23:OQ24"/>
    <mergeCell ref="OR23:OR24"/>
    <mergeCell ref="OI23:OI24"/>
    <mergeCell ref="OJ23:OJ24"/>
    <mergeCell ref="OK23:OK24"/>
    <mergeCell ref="OL23:OL24"/>
    <mergeCell ref="OM23:OM24"/>
    <mergeCell ref="OD23:OD24"/>
    <mergeCell ref="OE23:OE24"/>
    <mergeCell ref="OF23:OF24"/>
    <mergeCell ref="OG23:OG24"/>
    <mergeCell ref="OH23:OH24"/>
    <mergeCell ref="QQ23:QQ24"/>
    <mergeCell ref="QR23:QR24"/>
    <mergeCell ref="QS23:QS24"/>
    <mergeCell ref="QT23:QT24"/>
    <mergeCell ref="QU23:QU24"/>
    <mergeCell ref="QL23:QL24"/>
    <mergeCell ref="QM23:QM24"/>
    <mergeCell ref="QN23:QN24"/>
    <mergeCell ref="QO23:QO24"/>
    <mergeCell ref="QP23:QP24"/>
    <mergeCell ref="QG23:QG24"/>
    <mergeCell ref="QH23:QH24"/>
    <mergeCell ref="QI23:QI24"/>
    <mergeCell ref="QJ23:QJ24"/>
    <mergeCell ref="QK23:QK24"/>
    <mergeCell ref="QB23:QB24"/>
    <mergeCell ref="QC23:QC24"/>
    <mergeCell ref="QD23:QD24"/>
    <mergeCell ref="QE23:QE24"/>
    <mergeCell ref="QF23:QF24"/>
    <mergeCell ref="PW23:PW24"/>
    <mergeCell ref="PX23:PX24"/>
    <mergeCell ref="PY23:PY24"/>
    <mergeCell ref="PZ23:PZ24"/>
    <mergeCell ref="QA23:QA24"/>
    <mergeCell ref="PR23:PR24"/>
    <mergeCell ref="PS23:PS24"/>
    <mergeCell ref="PT23:PT24"/>
    <mergeCell ref="PU23:PU24"/>
    <mergeCell ref="PV23:PV24"/>
    <mergeCell ref="PM23:PM24"/>
    <mergeCell ref="PN23:PN24"/>
    <mergeCell ref="PO23:PO24"/>
    <mergeCell ref="PP23:PP24"/>
    <mergeCell ref="PQ23:PQ24"/>
    <mergeCell ref="RZ23:RZ24"/>
    <mergeCell ref="SA23:SA24"/>
    <mergeCell ref="SB23:SB24"/>
    <mergeCell ref="SC23:SC24"/>
    <mergeCell ref="SD23:SD24"/>
    <mergeCell ref="RU23:RU24"/>
    <mergeCell ref="RV23:RV24"/>
    <mergeCell ref="RW23:RW24"/>
    <mergeCell ref="RX23:RX24"/>
    <mergeCell ref="RY23:RY24"/>
    <mergeCell ref="RP23:RP24"/>
    <mergeCell ref="RQ23:RQ24"/>
    <mergeCell ref="RR23:RR24"/>
    <mergeCell ref="RS23:RS24"/>
    <mergeCell ref="RT23:RT24"/>
    <mergeCell ref="RK23:RK24"/>
    <mergeCell ref="RL23:RL24"/>
    <mergeCell ref="RM23:RM24"/>
    <mergeCell ref="RN23:RN24"/>
    <mergeCell ref="RO23:RO24"/>
    <mergeCell ref="RF23:RF24"/>
    <mergeCell ref="RG23:RG24"/>
    <mergeCell ref="RH23:RH24"/>
    <mergeCell ref="RI23:RI24"/>
    <mergeCell ref="RJ23:RJ24"/>
    <mergeCell ref="RA23:RA24"/>
    <mergeCell ref="RB23:RB24"/>
    <mergeCell ref="RC23:RC24"/>
    <mergeCell ref="RD23:RD24"/>
    <mergeCell ref="RE23:RE24"/>
    <mergeCell ref="QV23:QV24"/>
    <mergeCell ref="QW23:QW24"/>
    <mergeCell ref="QX23:QX24"/>
    <mergeCell ref="QY23:QY24"/>
    <mergeCell ref="QZ23:QZ24"/>
    <mergeCell ref="TI23:TI24"/>
    <mergeCell ref="TJ23:TJ24"/>
    <mergeCell ref="TK23:TK24"/>
    <mergeCell ref="TL23:TL24"/>
    <mergeCell ref="TM23:TM24"/>
    <mergeCell ref="TD23:TD24"/>
    <mergeCell ref="TE23:TE24"/>
    <mergeCell ref="TF23:TF24"/>
    <mergeCell ref="TG23:TG24"/>
    <mergeCell ref="TH23:TH24"/>
    <mergeCell ref="SY23:SY24"/>
    <mergeCell ref="SZ23:SZ24"/>
    <mergeCell ref="TA23:TA24"/>
    <mergeCell ref="TB23:TB24"/>
    <mergeCell ref="TC23:TC24"/>
    <mergeCell ref="ST23:ST24"/>
    <mergeCell ref="SU23:SU24"/>
    <mergeCell ref="SV23:SV24"/>
    <mergeCell ref="SW23:SW24"/>
    <mergeCell ref="SX23:SX24"/>
    <mergeCell ref="SO23:SO24"/>
    <mergeCell ref="SP23:SP24"/>
    <mergeCell ref="SQ23:SQ24"/>
    <mergeCell ref="SR23:SR24"/>
    <mergeCell ref="SS23:SS24"/>
    <mergeCell ref="SJ23:SJ24"/>
    <mergeCell ref="SK23:SK24"/>
    <mergeCell ref="SL23:SL24"/>
    <mergeCell ref="SM23:SM24"/>
    <mergeCell ref="SN23:SN24"/>
    <mergeCell ref="SE23:SE24"/>
    <mergeCell ref="SF23:SF24"/>
    <mergeCell ref="SG23:SG24"/>
    <mergeCell ref="SH23:SH24"/>
    <mergeCell ref="SI23:SI24"/>
    <mergeCell ref="UR23:UR24"/>
    <mergeCell ref="US23:US24"/>
    <mergeCell ref="UT23:UT24"/>
    <mergeCell ref="UU23:UU24"/>
    <mergeCell ref="UV23:UV24"/>
    <mergeCell ref="UM23:UM24"/>
    <mergeCell ref="UN23:UN24"/>
    <mergeCell ref="UO23:UO24"/>
    <mergeCell ref="UP23:UP24"/>
    <mergeCell ref="UQ23:UQ24"/>
    <mergeCell ref="UH23:UH24"/>
    <mergeCell ref="UI23:UI24"/>
    <mergeCell ref="UJ23:UJ24"/>
    <mergeCell ref="UK23:UK24"/>
    <mergeCell ref="UL23:UL24"/>
    <mergeCell ref="UC23:UC24"/>
    <mergeCell ref="UD23:UD24"/>
    <mergeCell ref="UE23:UE24"/>
    <mergeCell ref="UF23:UF24"/>
    <mergeCell ref="UG23:UG24"/>
    <mergeCell ref="TX23:TX24"/>
    <mergeCell ref="TY23:TY24"/>
    <mergeCell ref="TZ23:TZ24"/>
    <mergeCell ref="UA23:UA24"/>
    <mergeCell ref="UB23:UB24"/>
    <mergeCell ref="TS23:TS24"/>
    <mergeCell ref="TT23:TT24"/>
    <mergeCell ref="TU23:TU24"/>
    <mergeCell ref="TV23:TV24"/>
    <mergeCell ref="TW23:TW24"/>
    <mergeCell ref="TN23:TN24"/>
    <mergeCell ref="TO23:TO24"/>
    <mergeCell ref="TP23:TP24"/>
    <mergeCell ref="TQ23:TQ24"/>
    <mergeCell ref="TR23:TR24"/>
    <mergeCell ref="WA23:WA24"/>
    <mergeCell ref="WB23:WB24"/>
    <mergeCell ref="WC23:WC24"/>
    <mergeCell ref="WD23:WD24"/>
    <mergeCell ref="WE23:WE24"/>
    <mergeCell ref="VV23:VV24"/>
    <mergeCell ref="VW23:VW24"/>
    <mergeCell ref="VX23:VX24"/>
    <mergeCell ref="VY23:VY24"/>
    <mergeCell ref="VZ23:VZ24"/>
    <mergeCell ref="VQ23:VQ24"/>
    <mergeCell ref="VR23:VR24"/>
    <mergeCell ref="VS23:VS24"/>
    <mergeCell ref="VT23:VT24"/>
    <mergeCell ref="VU23:VU24"/>
    <mergeCell ref="VL23:VL24"/>
    <mergeCell ref="VM23:VM24"/>
    <mergeCell ref="VN23:VN24"/>
    <mergeCell ref="VO23:VO24"/>
    <mergeCell ref="VP23:VP24"/>
    <mergeCell ref="VG23:VG24"/>
    <mergeCell ref="VH23:VH24"/>
    <mergeCell ref="VI23:VI24"/>
    <mergeCell ref="VJ23:VJ24"/>
    <mergeCell ref="VK23:VK24"/>
    <mergeCell ref="VB23:VB24"/>
    <mergeCell ref="VC23:VC24"/>
    <mergeCell ref="VD23:VD24"/>
    <mergeCell ref="VE23:VE24"/>
    <mergeCell ref="VF23:VF24"/>
    <mergeCell ref="UW23:UW24"/>
    <mergeCell ref="UX23:UX24"/>
    <mergeCell ref="UY23:UY24"/>
    <mergeCell ref="UZ23:UZ24"/>
    <mergeCell ref="VA23:VA24"/>
    <mergeCell ref="XJ23:XJ24"/>
    <mergeCell ref="XK23:XK24"/>
    <mergeCell ref="XL23:XL24"/>
    <mergeCell ref="XM23:XM24"/>
    <mergeCell ref="XN23:XN24"/>
    <mergeCell ref="XE23:XE24"/>
    <mergeCell ref="XF23:XF24"/>
    <mergeCell ref="XG23:XG24"/>
    <mergeCell ref="XH23:XH24"/>
    <mergeCell ref="XI23:XI24"/>
    <mergeCell ref="WZ23:WZ24"/>
    <mergeCell ref="XA23:XA24"/>
    <mergeCell ref="XB23:XB24"/>
    <mergeCell ref="XC23:XC24"/>
    <mergeCell ref="XD23:XD24"/>
    <mergeCell ref="WU23:WU24"/>
    <mergeCell ref="WV23:WV24"/>
    <mergeCell ref="WW23:WW24"/>
    <mergeCell ref="WX23:WX24"/>
    <mergeCell ref="WY23:WY24"/>
    <mergeCell ref="WP23:WP24"/>
    <mergeCell ref="WQ23:WQ24"/>
    <mergeCell ref="WR23:WR24"/>
    <mergeCell ref="WS23:WS24"/>
    <mergeCell ref="WT23:WT24"/>
    <mergeCell ref="WK23:WK24"/>
    <mergeCell ref="WL23:WL24"/>
    <mergeCell ref="WM23:WM24"/>
    <mergeCell ref="WN23:WN24"/>
    <mergeCell ref="WO23:WO24"/>
    <mergeCell ref="WF23:WF24"/>
    <mergeCell ref="WG23:WG24"/>
    <mergeCell ref="WH23:WH24"/>
    <mergeCell ref="WI23:WI24"/>
    <mergeCell ref="WJ23:WJ24"/>
    <mergeCell ref="BF25:BF26"/>
    <mergeCell ref="BG25:BG26"/>
    <mergeCell ref="BH25:BH26"/>
    <mergeCell ref="BI25:BI26"/>
    <mergeCell ref="BJ25:BJ26"/>
    <mergeCell ref="BA25:BA26"/>
    <mergeCell ref="BB25:BB26"/>
    <mergeCell ref="BC25:BC26"/>
    <mergeCell ref="BD25:BD26"/>
    <mergeCell ref="BE25:BE26"/>
    <mergeCell ref="AV25:AV26"/>
    <mergeCell ref="AW25:AW26"/>
    <mergeCell ref="AX25:AX26"/>
    <mergeCell ref="AY25:AY26"/>
    <mergeCell ref="AZ25:AZ26"/>
    <mergeCell ref="AQ25:AQ26"/>
    <mergeCell ref="AR25:AR26"/>
    <mergeCell ref="AS25:AS26"/>
    <mergeCell ref="AT25:AT26"/>
    <mergeCell ref="AU25:AU26"/>
    <mergeCell ref="AL25:AL26"/>
    <mergeCell ref="AM25:AM26"/>
    <mergeCell ref="AN25:AN26"/>
    <mergeCell ref="AO25:AO26"/>
    <mergeCell ref="AP25:AP26"/>
    <mergeCell ref="AG25:AG26"/>
    <mergeCell ref="AH25:AH26"/>
    <mergeCell ref="AI25:AI26"/>
    <mergeCell ref="AJ25:AJ26"/>
    <mergeCell ref="AK25:AK26"/>
    <mergeCell ref="YI23:YI24"/>
    <mergeCell ref="T25:T26"/>
    <mergeCell ref="U25:U26"/>
    <mergeCell ref="V25:V26"/>
    <mergeCell ref="W25:W26"/>
    <mergeCell ref="X25:X26"/>
    <mergeCell ref="Y25:Y26"/>
    <mergeCell ref="Z25:Z26"/>
    <mergeCell ref="AA25:AA26"/>
    <mergeCell ref="AB25:AB26"/>
    <mergeCell ref="AC25:AC26"/>
    <mergeCell ref="AD25:AD26"/>
    <mergeCell ref="AE25:AE26"/>
    <mergeCell ref="AF25:AF26"/>
    <mergeCell ref="YD23:YD24"/>
    <mergeCell ref="YE23:YE24"/>
    <mergeCell ref="YF23:YF24"/>
    <mergeCell ref="YG23:YG24"/>
    <mergeCell ref="YH23:YH24"/>
    <mergeCell ref="XY23:XY24"/>
    <mergeCell ref="XZ23:XZ24"/>
    <mergeCell ref="YA23:YA24"/>
    <mergeCell ref="YB23:YB24"/>
    <mergeCell ref="YC23:YC24"/>
    <mergeCell ref="XT23:XT24"/>
    <mergeCell ref="XU23:XU24"/>
    <mergeCell ref="XV23:XV24"/>
    <mergeCell ref="XW23:XW24"/>
    <mergeCell ref="XX23:XX24"/>
    <mergeCell ref="XO23:XO24"/>
    <mergeCell ref="XP23:XP24"/>
    <mergeCell ref="XQ23:XQ24"/>
    <mergeCell ref="XR23:XR24"/>
    <mergeCell ref="XS23:XS24"/>
    <mergeCell ref="CO25:CO26"/>
    <mergeCell ref="CP25:CP26"/>
    <mergeCell ref="CQ25:CQ26"/>
    <mergeCell ref="CR25:CR26"/>
    <mergeCell ref="CS25:CS26"/>
    <mergeCell ref="CJ25:CJ26"/>
    <mergeCell ref="CK25:CK26"/>
    <mergeCell ref="CL25:CL26"/>
    <mergeCell ref="CM25:CM26"/>
    <mergeCell ref="CN25:CN26"/>
    <mergeCell ref="CE25:CE26"/>
    <mergeCell ref="CF25:CF26"/>
    <mergeCell ref="CG25:CG26"/>
    <mergeCell ref="CH25:CH26"/>
    <mergeCell ref="CI25:CI26"/>
    <mergeCell ref="BZ25:BZ26"/>
    <mergeCell ref="CA25:CA26"/>
    <mergeCell ref="CB25:CB26"/>
    <mergeCell ref="CC25:CC26"/>
    <mergeCell ref="CD25:CD26"/>
    <mergeCell ref="BU25:BU26"/>
    <mergeCell ref="BV25:BV26"/>
    <mergeCell ref="BW25:BW26"/>
    <mergeCell ref="BX25:BX26"/>
    <mergeCell ref="BY25:BY26"/>
    <mergeCell ref="BP25:BP26"/>
    <mergeCell ref="BQ25:BQ26"/>
    <mergeCell ref="BR25:BR26"/>
    <mergeCell ref="BS25:BS26"/>
    <mergeCell ref="BT25:BT26"/>
    <mergeCell ref="BK25:BK26"/>
    <mergeCell ref="BL25:BL26"/>
    <mergeCell ref="BM25:BM26"/>
    <mergeCell ref="BN25:BN26"/>
    <mergeCell ref="BO25:BO26"/>
    <mergeCell ref="DX25:DX26"/>
    <mergeCell ref="DY25:DY26"/>
    <mergeCell ref="DZ25:DZ26"/>
    <mergeCell ref="EA25:EA26"/>
    <mergeCell ref="EB25:EB26"/>
    <mergeCell ref="DS25:DS26"/>
    <mergeCell ref="DT25:DT26"/>
    <mergeCell ref="DU25:DU26"/>
    <mergeCell ref="DV25:DV26"/>
    <mergeCell ref="DW25:DW26"/>
    <mergeCell ref="DN25:DN26"/>
    <mergeCell ref="DO25:DO26"/>
    <mergeCell ref="DP25:DP26"/>
    <mergeCell ref="DQ25:DQ26"/>
    <mergeCell ref="DR25:DR26"/>
    <mergeCell ref="DI25:DI26"/>
    <mergeCell ref="DJ25:DJ26"/>
    <mergeCell ref="DK25:DK26"/>
    <mergeCell ref="DL25:DL26"/>
    <mergeCell ref="DM25:DM26"/>
    <mergeCell ref="DD25:DD26"/>
    <mergeCell ref="DE25:DE26"/>
    <mergeCell ref="DF25:DF26"/>
    <mergeCell ref="DG25:DG26"/>
    <mergeCell ref="DH25:DH26"/>
    <mergeCell ref="CY25:CY26"/>
    <mergeCell ref="CZ25:CZ26"/>
    <mergeCell ref="DA25:DA26"/>
    <mergeCell ref="DB25:DB26"/>
    <mergeCell ref="DC25:DC26"/>
    <mergeCell ref="CT25:CT26"/>
    <mergeCell ref="CU25:CU26"/>
    <mergeCell ref="CV25:CV26"/>
    <mergeCell ref="CW25:CW26"/>
    <mergeCell ref="CX25:CX26"/>
    <mergeCell ref="FG25:FG26"/>
    <mergeCell ref="FH25:FH26"/>
    <mergeCell ref="FI25:FI26"/>
    <mergeCell ref="FJ25:FJ26"/>
    <mergeCell ref="FK25:FK26"/>
    <mergeCell ref="FB25:FB26"/>
    <mergeCell ref="FC25:FC26"/>
    <mergeCell ref="FD25:FD26"/>
    <mergeCell ref="FE25:FE26"/>
    <mergeCell ref="FF25:FF26"/>
    <mergeCell ref="EW25:EW26"/>
    <mergeCell ref="EX25:EX26"/>
    <mergeCell ref="EY25:EY26"/>
    <mergeCell ref="EZ25:EZ26"/>
    <mergeCell ref="FA25:FA26"/>
    <mergeCell ref="ER25:ER26"/>
    <mergeCell ref="ES25:ES26"/>
    <mergeCell ref="ET25:ET26"/>
    <mergeCell ref="EU25:EU26"/>
    <mergeCell ref="EV25:EV26"/>
    <mergeCell ref="EM25:EM26"/>
    <mergeCell ref="EN25:EN26"/>
    <mergeCell ref="EO25:EO26"/>
    <mergeCell ref="EP25:EP26"/>
    <mergeCell ref="EQ25:EQ26"/>
    <mergeCell ref="EH25:EH26"/>
    <mergeCell ref="EI25:EI26"/>
    <mergeCell ref="EJ25:EJ26"/>
    <mergeCell ref="EK25:EK26"/>
    <mergeCell ref="EL25:EL26"/>
    <mergeCell ref="EC25:EC26"/>
    <mergeCell ref="ED25:ED26"/>
    <mergeCell ref="EE25:EE26"/>
    <mergeCell ref="EF25:EF26"/>
    <mergeCell ref="EG25:EG26"/>
    <mergeCell ref="GP25:GP26"/>
    <mergeCell ref="GQ25:GQ26"/>
    <mergeCell ref="GR25:GR26"/>
    <mergeCell ref="GS25:GS26"/>
    <mergeCell ref="GT25:GT26"/>
    <mergeCell ref="GK25:GK26"/>
    <mergeCell ref="GL25:GL26"/>
    <mergeCell ref="GM25:GM26"/>
    <mergeCell ref="GN25:GN26"/>
    <mergeCell ref="GO25:GO26"/>
    <mergeCell ref="GF25:GF26"/>
    <mergeCell ref="GG25:GG26"/>
    <mergeCell ref="GH25:GH26"/>
    <mergeCell ref="GI25:GI26"/>
    <mergeCell ref="GJ25:GJ26"/>
    <mergeCell ref="GA25:GA26"/>
    <mergeCell ref="GB25:GB26"/>
    <mergeCell ref="GC25:GC26"/>
    <mergeCell ref="GD25:GD26"/>
    <mergeCell ref="GE25:GE26"/>
    <mergeCell ref="FV25:FV26"/>
    <mergeCell ref="FW25:FW26"/>
    <mergeCell ref="FX25:FX26"/>
    <mergeCell ref="FY25:FY26"/>
    <mergeCell ref="FZ25:FZ26"/>
    <mergeCell ref="FQ25:FQ26"/>
    <mergeCell ref="FR25:FR26"/>
    <mergeCell ref="FS25:FS26"/>
    <mergeCell ref="FT25:FT26"/>
    <mergeCell ref="FU25:FU26"/>
    <mergeCell ref="FL25:FL26"/>
    <mergeCell ref="FM25:FM26"/>
    <mergeCell ref="FN25:FN26"/>
    <mergeCell ref="FO25:FO26"/>
    <mergeCell ref="FP25:FP26"/>
    <mergeCell ref="HY25:HY26"/>
    <mergeCell ref="HZ25:HZ26"/>
    <mergeCell ref="IA25:IA26"/>
    <mergeCell ref="IB25:IB26"/>
    <mergeCell ref="IC25:IC26"/>
    <mergeCell ref="HT25:HT26"/>
    <mergeCell ref="HU25:HU26"/>
    <mergeCell ref="HV25:HV26"/>
    <mergeCell ref="HW25:HW26"/>
    <mergeCell ref="HX25:HX26"/>
    <mergeCell ref="HO25:HO26"/>
    <mergeCell ref="HP25:HP26"/>
    <mergeCell ref="HQ25:HQ26"/>
    <mergeCell ref="HR25:HR26"/>
    <mergeCell ref="HS25:HS26"/>
    <mergeCell ref="HJ25:HJ26"/>
    <mergeCell ref="HK25:HK26"/>
    <mergeCell ref="HL25:HL26"/>
    <mergeCell ref="HM25:HM26"/>
    <mergeCell ref="HN25:HN26"/>
    <mergeCell ref="HE25:HE26"/>
    <mergeCell ref="HF25:HF26"/>
    <mergeCell ref="HG25:HG26"/>
    <mergeCell ref="HH25:HH26"/>
    <mergeCell ref="HI25:HI26"/>
    <mergeCell ref="GZ25:GZ26"/>
    <mergeCell ref="HA25:HA26"/>
    <mergeCell ref="HB25:HB26"/>
    <mergeCell ref="HC25:HC26"/>
    <mergeCell ref="HD25:HD26"/>
    <mergeCell ref="GU25:GU26"/>
    <mergeCell ref="GV25:GV26"/>
    <mergeCell ref="GW25:GW26"/>
    <mergeCell ref="GX25:GX26"/>
    <mergeCell ref="GY25:GY26"/>
    <mergeCell ref="JH25:JH26"/>
    <mergeCell ref="JI25:JI26"/>
    <mergeCell ref="JJ25:JJ26"/>
    <mergeCell ref="JK25:JK26"/>
    <mergeCell ref="JL25:JL26"/>
    <mergeCell ref="JC25:JC26"/>
    <mergeCell ref="JD25:JD26"/>
    <mergeCell ref="JE25:JE26"/>
    <mergeCell ref="JF25:JF26"/>
    <mergeCell ref="JG25:JG26"/>
    <mergeCell ref="IX25:IX26"/>
    <mergeCell ref="IY25:IY26"/>
    <mergeCell ref="IZ25:IZ26"/>
    <mergeCell ref="JA25:JA26"/>
    <mergeCell ref="JB25:JB26"/>
    <mergeCell ref="IS25:IS26"/>
    <mergeCell ref="IT25:IT26"/>
    <mergeCell ref="IU25:IU26"/>
    <mergeCell ref="IV25:IV26"/>
    <mergeCell ref="IW25:IW26"/>
    <mergeCell ref="IN25:IN26"/>
    <mergeCell ref="IO25:IO26"/>
    <mergeCell ref="IP25:IP26"/>
    <mergeCell ref="IQ25:IQ26"/>
    <mergeCell ref="IR25:IR26"/>
    <mergeCell ref="II25:II26"/>
    <mergeCell ref="IJ25:IJ26"/>
    <mergeCell ref="IK25:IK26"/>
    <mergeCell ref="IL25:IL26"/>
    <mergeCell ref="IM25:IM26"/>
    <mergeCell ref="ID25:ID26"/>
    <mergeCell ref="IE25:IE26"/>
    <mergeCell ref="IF25:IF26"/>
    <mergeCell ref="IG25:IG26"/>
    <mergeCell ref="IH25:IH26"/>
    <mergeCell ref="KQ25:KQ26"/>
    <mergeCell ref="KR25:KR26"/>
    <mergeCell ref="KS25:KS26"/>
    <mergeCell ref="KT25:KT26"/>
    <mergeCell ref="KU25:KU26"/>
    <mergeCell ref="KL25:KL26"/>
    <mergeCell ref="KM25:KM26"/>
    <mergeCell ref="KN25:KN26"/>
    <mergeCell ref="KO25:KO26"/>
    <mergeCell ref="KP25:KP26"/>
    <mergeCell ref="KG25:KG26"/>
    <mergeCell ref="KH25:KH26"/>
    <mergeCell ref="KI25:KI26"/>
    <mergeCell ref="KJ25:KJ26"/>
    <mergeCell ref="KK25:KK26"/>
    <mergeCell ref="KB25:KB26"/>
    <mergeCell ref="KC25:KC26"/>
    <mergeCell ref="KD25:KD26"/>
    <mergeCell ref="KE25:KE26"/>
    <mergeCell ref="KF25:KF26"/>
    <mergeCell ref="JW25:JW26"/>
    <mergeCell ref="JX25:JX26"/>
    <mergeCell ref="JY25:JY26"/>
    <mergeCell ref="JZ25:JZ26"/>
    <mergeCell ref="KA25:KA26"/>
    <mergeCell ref="JR25:JR26"/>
    <mergeCell ref="JS25:JS26"/>
    <mergeCell ref="JT25:JT26"/>
    <mergeCell ref="JU25:JU26"/>
    <mergeCell ref="JV25:JV26"/>
    <mergeCell ref="JM25:JM26"/>
    <mergeCell ref="JN25:JN26"/>
    <mergeCell ref="JO25:JO26"/>
    <mergeCell ref="JP25:JP26"/>
    <mergeCell ref="JQ25:JQ26"/>
    <mergeCell ref="LZ25:LZ26"/>
    <mergeCell ref="MA25:MA26"/>
    <mergeCell ref="MB25:MB26"/>
    <mergeCell ref="MC25:MC26"/>
    <mergeCell ref="MD25:MD26"/>
    <mergeCell ref="LU25:LU26"/>
    <mergeCell ref="LV25:LV26"/>
    <mergeCell ref="LW25:LW26"/>
    <mergeCell ref="LX25:LX26"/>
    <mergeCell ref="LY25:LY26"/>
    <mergeCell ref="LP25:LP26"/>
    <mergeCell ref="LQ25:LQ26"/>
    <mergeCell ref="LR25:LR26"/>
    <mergeCell ref="LS25:LS26"/>
    <mergeCell ref="LT25:LT26"/>
    <mergeCell ref="LK25:LK26"/>
    <mergeCell ref="LL25:LL26"/>
    <mergeCell ref="LM25:LM26"/>
    <mergeCell ref="LN25:LN26"/>
    <mergeCell ref="LO25:LO26"/>
    <mergeCell ref="LF25:LF26"/>
    <mergeCell ref="LG25:LG26"/>
    <mergeCell ref="LH25:LH26"/>
    <mergeCell ref="LI25:LI26"/>
    <mergeCell ref="LJ25:LJ26"/>
    <mergeCell ref="LA25:LA26"/>
    <mergeCell ref="LB25:LB26"/>
    <mergeCell ref="LC25:LC26"/>
    <mergeCell ref="LD25:LD26"/>
    <mergeCell ref="LE25:LE26"/>
    <mergeCell ref="KV25:KV26"/>
    <mergeCell ref="KW25:KW26"/>
    <mergeCell ref="KX25:KX26"/>
    <mergeCell ref="KY25:KY26"/>
    <mergeCell ref="KZ25:KZ26"/>
    <mergeCell ref="NI25:NI26"/>
    <mergeCell ref="NJ25:NJ26"/>
    <mergeCell ref="NK25:NK26"/>
    <mergeCell ref="NL25:NL26"/>
    <mergeCell ref="NM25:NM26"/>
    <mergeCell ref="ND25:ND26"/>
    <mergeCell ref="NE25:NE26"/>
    <mergeCell ref="NF25:NF26"/>
    <mergeCell ref="NG25:NG26"/>
    <mergeCell ref="NH25:NH26"/>
    <mergeCell ref="MY25:MY26"/>
    <mergeCell ref="MZ25:MZ26"/>
    <mergeCell ref="NA25:NA26"/>
    <mergeCell ref="NB25:NB26"/>
    <mergeCell ref="NC25:NC26"/>
    <mergeCell ref="MT25:MT26"/>
    <mergeCell ref="MU25:MU26"/>
    <mergeCell ref="MV25:MV26"/>
    <mergeCell ref="MW25:MW26"/>
    <mergeCell ref="MX25:MX26"/>
    <mergeCell ref="MO25:MO26"/>
    <mergeCell ref="MP25:MP26"/>
    <mergeCell ref="MQ25:MQ26"/>
    <mergeCell ref="MR25:MR26"/>
    <mergeCell ref="MS25:MS26"/>
    <mergeCell ref="MJ25:MJ26"/>
    <mergeCell ref="MK25:MK26"/>
    <mergeCell ref="ML25:ML26"/>
    <mergeCell ref="MM25:MM26"/>
    <mergeCell ref="MN25:MN26"/>
    <mergeCell ref="ME25:ME26"/>
    <mergeCell ref="MF25:MF26"/>
    <mergeCell ref="MG25:MG26"/>
    <mergeCell ref="MH25:MH26"/>
    <mergeCell ref="MI25:MI26"/>
    <mergeCell ref="OR25:OR26"/>
    <mergeCell ref="OS25:OS26"/>
    <mergeCell ref="OT25:OT26"/>
    <mergeCell ref="OU25:OU26"/>
    <mergeCell ref="OV25:OV26"/>
    <mergeCell ref="OM25:OM26"/>
    <mergeCell ref="ON25:ON26"/>
    <mergeCell ref="OO25:OO26"/>
    <mergeCell ref="OP25:OP26"/>
    <mergeCell ref="OQ25:OQ26"/>
    <mergeCell ref="OH25:OH26"/>
    <mergeCell ref="OI25:OI26"/>
    <mergeCell ref="OJ25:OJ26"/>
    <mergeCell ref="OK25:OK26"/>
    <mergeCell ref="OL25:OL26"/>
    <mergeCell ref="OC25:OC26"/>
    <mergeCell ref="OD25:OD26"/>
    <mergeCell ref="OE25:OE26"/>
    <mergeCell ref="OF25:OF26"/>
    <mergeCell ref="OG25:OG26"/>
    <mergeCell ref="NX25:NX26"/>
    <mergeCell ref="NY25:NY26"/>
    <mergeCell ref="NZ25:NZ26"/>
    <mergeCell ref="OA25:OA26"/>
    <mergeCell ref="OB25:OB26"/>
    <mergeCell ref="NS25:NS26"/>
    <mergeCell ref="NT25:NT26"/>
    <mergeCell ref="NU25:NU26"/>
    <mergeCell ref="NV25:NV26"/>
    <mergeCell ref="NW25:NW26"/>
    <mergeCell ref="NN25:NN26"/>
    <mergeCell ref="NO25:NO26"/>
    <mergeCell ref="NP25:NP26"/>
    <mergeCell ref="NQ25:NQ26"/>
    <mergeCell ref="NR25:NR26"/>
    <mergeCell ref="QA25:QA26"/>
    <mergeCell ref="QB25:QB26"/>
    <mergeCell ref="QC25:QC26"/>
    <mergeCell ref="QD25:QD26"/>
    <mergeCell ref="QE25:QE26"/>
    <mergeCell ref="PV25:PV26"/>
    <mergeCell ref="PW25:PW26"/>
    <mergeCell ref="PX25:PX26"/>
    <mergeCell ref="PY25:PY26"/>
    <mergeCell ref="PZ25:PZ26"/>
    <mergeCell ref="PQ25:PQ26"/>
    <mergeCell ref="PR25:PR26"/>
    <mergeCell ref="PS25:PS26"/>
    <mergeCell ref="PT25:PT26"/>
    <mergeCell ref="PU25:PU26"/>
    <mergeCell ref="PL25:PL26"/>
    <mergeCell ref="PM25:PM26"/>
    <mergeCell ref="PN25:PN26"/>
    <mergeCell ref="PO25:PO26"/>
    <mergeCell ref="PP25:PP26"/>
    <mergeCell ref="PG25:PG26"/>
    <mergeCell ref="PH25:PH26"/>
    <mergeCell ref="PI25:PI26"/>
    <mergeCell ref="PJ25:PJ26"/>
    <mergeCell ref="PK25:PK26"/>
    <mergeCell ref="PB25:PB26"/>
    <mergeCell ref="PC25:PC26"/>
    <mergeCell ref="PD25:PD26"/>
    <mergeCell ref="PE25:PE26"/>
    <mergeCell ref="PF25:PF26"/>
    <mergeCell ref="OW25:OW26"/>
    <mergeCell ref="OX25:OX26"/>
    <mergeCell ref="OY25:OY26"/>
    <mergeCell ref="OZ25:OZ26"/>
    <mergeCell ref="PA25:PA26"/>
    <mergeCell ref="RJ25:RJ26"/>
    <mergeCell ref="RK25:RK26"/>
    <mergeCell ref="RL25:RL26"/>
    <mergeCell ref="RM25:RM26"/>
    <mergeCell ref="RN25:RN26"/>
    <mergeCell ref="RE25:RE26"/>
    <mergeCell ref="RF25:RF26"/>
    <mergeCell ref="RG25:RG26"/>
    <mergeCell ref="RH25:RH26"/>
    <mergeCell ref="RI25:RI26"/>
    <mergeCell ref="QZ25:QZ26"/>
    <mergeCell ref="RA25:RA26"/>
    <mergeCell ref="RB25:RB26"/>
    <mergeCell ref="RC25:RC26"/>
    <mergeCell ref="RD25:RD26"/>
    <mergeCell ref="QU25:QU26"/>
    <mergeCell ref="QV25:QV26"/>
    <mergeCell ref="QW25:QW26"/>
    <mergeCell ref="QX25:QX26"/>
    <mergeCell ref="QY25:QY26"/>
    <mergeCell ref="QP25:QP26"/>
    <mergeCell ref="QQ25:QQ26"/>
    <mergeCell ref="QR25:QR26"/>
    <mergeCell ref="QS25:QS26"/>
    <mergeCell ref="QT25:QT26"/>
    <mergeCell ref="QK25:QK26"/>
    <mergeCell ref="QL25:QL26"/>
    <mergeCell ref="QM25:QM26"/>
    <mergeCell ref="QN25:QN26"/>
    <mergeCell ref="QO25:QO26"/>
    <mergeCell ref="QF25:QF26"/>
    <mergeCell ref="QG25:QG26"/>
    <mergeCell ref="QH25:QH26"/>
    <mergeCell ref="QI25:QI26"/>
    <mergeCell ref="QJ25:QJ26"/>
    <mergeCell ref="SS25:SS26"/>
    <mergeCell ref="ST25:ST26"/>
    <mergeCell ref="SU25:SU26"/>
    <mergeCell ref="SV25:SV26"/>
    <mergeCell ref="SW25:SW26"/>
    <mergeCell ref="SN25:SN26"/>
    <mergeCell ref="SO25:SO26"/>
    <mergeCell ref="SP25:SP26"/>
    <mergeCell ref="SQ25:SQ26"/>
    <mergeCell ref="SR25:SR26"/>
    <mergeCell ref="SI25:SI26"/>
    <mergeCell ref="SJ25:SJ26"/>
    <mergeCell ref="SK25:SK26"/>
    <mergeCell ref="SL25:SL26"/>
    <mergeCell ref="SM25:SM26"/>
    <mergeCell ref="SD25:SD26"/>
    <mergeCell ref="SE25:SE26"/>
    <mergeCell ref="SF25:SF26"/>
    <mergeCell ref="SG25:SG26"/>
    <mergeCell ref="SH25:SH26"/>
    <mergeCell ref="RY25:RY26"/>
    <mergeCell ref="RZ25:RZ26"/>
    <mergeCell ref="SA25:SA26"/>
    <mergeCell ref="SB25:SB26"/>
    <mergeCell ref="SC25:SC26"/>
    <mergeCell ref="RT25:RT26"/>
    <mergeCell ref="RU25:RU26"/>
    <mergeCell ref="RV25:RV26"/>
    <mergeCell ref="RW25:RW26"/>
    <mergeCell ref="RX25:RX26"/>
    <mergeCell ref="RO25:RO26"/>
    <mergeCell ref="RP25:RP26"/>
    <mergeCell ref="RQ25:RQ26"/>
    <mergeCell ref="RR25:RR26"/>
    <mergeCell ref="RS25:RS26"/>
    <mergeCell ref="UB25:UB26"/>
    <mergeCell ref="UC25:UC26"/>
    <mergeCell ref="UD25:UD26"/>
    <mergeCell ref="UE25:UE26"/>
    <mergeCell ref="UF25:UF26"/>
    <mergeCell ref="TW25:TW26"/>
    <mergeCell ref="TX25:TX26"/>
    <mergeCell ref="TY25:TY26"/>
    <mergeCell ref="TZ25:TZ26"/>
    <mergeCell ref="UA25:UA26"/>
    <mergeCell ref="TR25:TR26"/>
    <mergeCell ref="TS25:TS26"/>
    <mergeCell ref="TT25:TT26"/>
    <mergeCell ref="TU25:TU26"/>
    <mergeCell ref="TV25:TV26"/>
    <mergeCell ref="TM25:TM26"/>
    <mergeCell ref="TN25:TN26"/>
    <mergeCell ref="TO25:TO26"/>
    <mergeCell ref="TP25:TP26"/>
    <mergeCell ref="TQ25:TQ26"/>
    <mergeCell ref="TH25:TH26"/>
    <mergeCell ref="TI25:TI26"/>
    <mergeCell ref="TJ25:TJ26"/>
    <mergeCell ref="TK25:TK26"/>
    <mergeCell ref="TL25:TL26"/>
    <mergeCell ref="TC25:TC26"/>
    <mergeCell ref="TD25:TD26"/>
    <mergeCell ref="TE25:TE26"/>
    <mergeCell ref="TF25:TF26"/>
    <mergeCell ref="TG25:TG26"/>
    <mergeCell ref="SX25:SX26"/>
    <mergeCell ref="SY25:SY26"/>
    <mergeCell ref="SZ25:SZ26"/>
    <mergeCell ref="TA25:TA26"/>
    <mergeCell ref="TB25:TB26"/>
    <mergeCell ref="VK25:VK26"/>
    <mergeCell ref="VL25:VL26"/>
    <mergeCell ref="VM25:VM26"/>
    <mergeCell ref="VN25:VN26"/>
    <mergeCell ref="VO25:VO26"/>
    <mergeCell ref="VF25:VF26"/>
    <mergeCell ref="VG25:VG26"/>
    <mergeCell ref="VH25:VH26"/>
    <mergeCell ref="VI25:VI26"/>
    <mergeCell ref="VJ25:VJ26"/>
    <mergeCell ref="VA25:VA26"/>
    <mergeCell ref="VB25:VB26"/>
    <mergeCell ref="VC25:VC26"/>
    <mergeCell ref="VD25:VD26"/>
    <mergeCell ref="VE25:VE26"/>
    <mergeCell ref="UV25:UV26"/>
    <mergeCell ref="UW25:UW26"/>
    <mergeCell ref="UX25:UX26"/>
    <mergeCell ref="UY25:UY26"/>
    <mergeCell ref="UZ25:UZ26"/>
    <mergeCell ref="UQ25:UQ26"/>
    <mergeCell ref="UR25:UR26"/>
    <mergeCell ref="US25:US26"/>
    <mergeCell ref="UT25:UT26"/>
    <mergeCell ref="UU25:UU26"/>
    <mergeCell ref="UL25:UL26"/>
    <mergeCell ref="UM25:UM26"/>
    <mergeCell ref="UN25:UN26"/>
    <mergeCell ref="UO25:UO26"/>
    <mergeCell ref="UP25:UP26"/>
    <mergeCell ref="UG25:UG26"/>
    <mergeCell ref="UH25:UH26"/>
    <mergeCell ref="UI25:UI26"/>
    <mergeCell ref="UJ25:UJ26"/>
    <mergeCell ref="UK25:UK26"/>
    <mergeCell ref="WT25:WT26"/>
    <mergeCell ref="WU25:WU26"/>
    <mergeCell ref="WV25:WV26"/>
    <mergeCell ref="WW25:WW26"/>
    <mergeCell ref="WX25:WX26"/>
    <mergeCell ref="WO25:WO26"/>
    <mergeCell ref="WP25:WP26"/>
    <mergeCell ref="WQ25:WQ26"/>
    <mergeCell ref="WR25:WR26"/>
    <mergeCell ref="WS25:WS26"/>
    <mergeCell ref="WJ25:WJ26"/>
    <mergeCell ref="WK25:WK26"/>
    <mergeCell ref="WL25:WL26"/>
    <mergeCell ref="WM25:WM26"/>
    <mergeCell ref="WN25:WN26"/>
    <mergeCell ref="WE25:WE26"/>
    <mergeCell ref="WF25:WF26"/>
    <mergeCell ref="WG25:WG26"/>
    <mergeCell ref="WH25:WH26"/>
    <mergeCell ref="WI25:WI26"/>
    <mergeCell ref="VZ25:VZ26"/>
    <mergeCell ref="WA25:WA26"/>
    <mergeCell ref="WB25:WB26"/>
    <mergeCell ref="WC25:WC26"/>
    <mergeCell ref="WD25:WD26"/>
    <mergeCell ref="VU25:VU26"/>
    <mergeCell ref="VV25:VV26"/>
    <mergeCell ref="VW25:VW26"/>
    <mergeCell ref="VX25:VX26"/>
    <mergeCell ref="VY25:VY26"/>
    <mergeCell ref="VP25:VP26"/>
    <mergeCell ref="VQ25:VQ26"/>
    <mergeCell ref="VR25:VR26"/>
    <mergeCell ref="VS25:VS26"/>
    <mergeCell ref="VT25:VT26"/>
    <mergeCell ref="AP27:AP28"/>
    <mergeCell ref="AQ27:AQ28"/>
    <mergeCell ref="AR27:AR28"/>
    <mergeCell ref="AS27:AS28"/>
    <mergeCell ref="AT27:AT28"/>
    <mergeCell ref="AK27:AK28"/>
    <mergeCell ref="AL27:AL28"/>
    <mergeCell ref="AM27:AM28"/>
    <mergeCell ref="AN27:AN28"/>
    <mergeCell ref="AO27:AO28"/>
    <mergeCell ref="AF27:AF28"/>
    <mergeCell ref="AG27:AG28"/>
    <mergeCell ref="AH27:AH28"/>
    <mergeCell ref="AI27:AI28"/>
    <mergeCell ref="AJ27:AJ28"/>
    <mergeCell ref="YH25:YH26"/>
    <mergeCell ref="YI25:YI26"/>
    <mergeCell ref="T27:T28"/>
    <mergeCell ref="U27:U28"/>
    <mergeCell ref="V27:V28"/>
    <mergeCell ref="W27:W28"/>
    <mergeCell ref="X27:X28"/>
    <mergeCell ref="Y27:Y28"/>
    <mergeCell ref="Z27:Z28"/>
    <mergeCell ref="AA27:AA28"/>
    <mergeCell ref="AB27:AB28"/>
    <mergeCell ref="AC27:AC28"/>
    <mergeCell ref="AD27:AD28"/>
    <mergeCell ref="AE27:AE28"/>
    <mergeCell ref="YC25:YC26"/>
    <mergeCell ref="YD25:YD26"/>
    <mergeCell ref="YE25:YE26"/>
    <mergeCell ref="YF25:YF26"/>
    <mergeCell ref="YG25:YG26"/>
    <mergeCell ref="XX25:XX26"/>
    <mergeCell ref="XY25:XY26"/>
    <mergeCell ref="XZ25:XZ26"/>
    <mergeCell ref="YA25:YA26"/>
    <mergeCell ref="YB25:YB26"/>
    <mergeCell ref="XS25:XS26"/>
    <mergeCell ref="XT25:XT26"/>
    <mergeCell ref="XU25:XU26"/>
    <mergeCell ref="XV25:XV26"/>
    <mergeCell ref="XW25:XW26"/>
    <mergeCell ref="XN25:XN26"/>
    <mergeCell ref="XO25:XO26"/>
    <mergeCell ref="XP25:XP26"/>
    <mergeCell ref="XQ25:XQ26"/>
    <mergeCell ref="XR25:XR26"/>
    <mergeCell ref="XI25:XI26"/>
    <mergeCell ref="XJ25:XJ26"/>
    <mergeCell ref="XK25:XK26"/>
    <mergeCell ref="XL25:XL26"/>
    <mergeCell ref="XM25:XM26"/>
    <mergeCell ref="XD25:XD26"/>
    <mergeCell ref="XE25:XE26"/>
    <mergeCell ref="XF25:XF26"/>
    <mergeCell ref="XG25:XG26"/>
    <mergeCell ref="XH25:XH26"/>
    <mergeCell ref="WY25:WY26"/>
    <mergeCell ref="WZ25:WZ26"/>
    <mergeCell ref="XA25:XA26"/>
    <mergeCell ref="XB25:XB26"/>
    <mergeCell ref="XC25:XC26"/>
    <mergeCell ref="BY27:BY28"/>
    <mergeCell ref="BZ27:BZ28"/>
    <mergeCell ref="CA27:CA28"/>
    <mergeCell ref="CB27:CB28"/>
    <mergeCell ref="CC27:CC28"/>
    <mergeCell ref="BT27:BT28"/>
    <mergeCell ref="BU27:BU28"/>
    <mergeCell ref="BV27:BV28"/>
    <mergeCell ref="BW27:BW28"/>
    <mergeCell ref="BX27:BX28"/>
    <mergeCell ref="BO27:BO28"/>
    <mergeCell ref="BP27:BP28"/>
    <mergeCell ref="BQ27:BQ28"/>
    <mergeCell ref="BR27:BR28"/>
    <mergeCell ref="BS27:BS28"/>
    <mergeCell ref="BJ27:BJ28"/>
    <mergeCell ref="BK27:BK28"/>
    <mergeCell ref="BL27:BL28"/>
    <mergeCell ref="BM27:BM28"/>
    <mergeCell ref="BN27:BN28"/>
    <mergeCell ref="BE27:BE28"/>
    <mergeCell ref="BF27:BF28"/>
    <mergeCell ref="BG27:BG28"/>
    <mergeCell ref="BH27:BH28"/>
    <mergeCell ref="BI27:BI28"/>
    <mergeCell ref="AZ27:AZ28"/>
    <mergeCell ref="BA27:BA28"/>
    <mergeCell ref="BB27:BB28"/>
    <mergeCell ref="BC27:BC28"/>
    <mergeCell ref="BD27:BD28"/>
    <mergeCell ref="AU27:AU28"/>
    <mergeCell ref="AV27:AV28"/>
    <mergeCell ref="AW27:AW28"/>
    <mergeCell ref="AX27:AX28"/>
    <mergeCell ref="AY27:AY28"/>
    <mergeCell ref="DH27:DH28"/>
    <mergeCell ref="DI27:DI28"/>
    <mergeCell ref="DJ27:DJ28"/>
    <mergeCell ref="DK27:DK28"/>
    <mergeCell ref="DL27:DL28"/>
    <mergeCell ref="DC27:DC28"/>
    <mergeCell ref="DD27:DD28"/>
    <mergeCell ref="DE27:DE28"/>
    <mergeCell ref="DF27:DF28"/>
    <mergeCell ref="DG27:DG28"/>
    <mergeCell ref="CX27:CX28"/>
    <mergeCell ref="CY27:CY28"/>
    <mergeCell ref="CZ27:CZ28"/>
    <mergeCell ref="DA27:DA28"/>
    <mergeCell ref="DB27:DB28"/>
    <mergeCell ref="CS27:CS28"/>
    <mergeCell ref="CT27:CT28"/>
    <mergeCell ref="CU27:CU28"/>
    <mergeCell ref="CV27:CV28"/>
    <mergeCell ref="CW27:CW28"/>
    <mergeCell ref="CN27:CN28"/>
    <mergeCell ref="CO27:CO28"/>
    <mergeCell ref="CP27:CP28"/>
    <mergeCell ref="CQ27:CQ28"/>
    <mergeCell ref="CR27:CR28"/>
    <mergeCell ref="CI27:CI28"/>
    <mergeCell ref="CJ27:CJ28"/>
    <mergeCell ref="CK27:CK28"/>
    <mergeCell ref="CL27:CL28"/>
    <mergeCell ref="CM27:CM28"/>
    <mergeCell ref="CD27:CD28"/>
    <mergeCell ref="CE27:CE28"/>
    <mergeCell ref="CF27:CF28"/>
    <mergeCell ref="CG27:CG28"/>
    <mergeCell ref="CH27:CH28"/>
    <mergeCell ref="EQ27:EQ28"/>
    <mergeCell ref="ER27:ER28"/>
    <mergeCell ref="ES27:ES28"/>
    <mergeCell ref="ET27:ET28"/>
    <mergeCell ref="EU27:EU28"/>
    <mergeCell ref="EL27:EL28"/>
    <mergeCell ref="EM27:EM28"/>
    <mergeCell ref="EN27:EN28"/>
    <mergeCell ref="EO27:EO28"/>
    <mergeCell ref="EP27:EP28"/>
    <mergeCell ref="EG27:EG28"/>
    <mergeCell ref="EH27:EH28"/>
    <mergeCell ref="EI27:EI28"/>
    <mergeCell ref="EJ27:EJ28"/>
    <mergeCell ref="EK27:EK28"/>
    <mergeCell ref="EB27:EB28"/>
    <mergeCell ref="EC27:EC28"/>
    <mergeCell ref="ED27:ED28"/>
    <mergeCell ref="EE27:EE28"/>
    <mergeCell ref="EF27:EF28"/>
    <mergeCell ref="DW27:DW28"/>
    <mergeCell ref="DX27:DX28"/>
    <mergeCell ref="DY27:DY28"/>
    <mergeCell ref="DZ27:DZ28"/>
    <mergeCell ref="EA27:EA28"/>
    <mergeCell ref="DR27:DR28"/>
    <mergeCell ref="DS27:DS28"/>
    <mergeCell ref="DT27:DT28"/>
    <mergeCell ref="DU27:DU28"/>
    <mergeCell ref="DV27:DV28"/>
    <mergeCell ref="DM27:DM28"/>
    <mergeCell ref="DN27:DN28"/>
    <mergeCell ref="DO27:DO28"/>
    <mergeCell ref="DP27:DP28"/>
    <mergeCell ref="DQ27:DQ28"/>
    <mergeCell ref="FZ27:FZ28"/>
    <mergeCell ref="GA27:GA28"/>
    <mergeCell ref="GB27:GB28"/>
    <mergeCell ref="GC27:GC28"/>
    <mergeCell ref="GD27:GD28"/>
    <mergeCell ref="FU27:FU28"/>
    <mergeCell ref="FV27:FV28"/>
    <mergeCell ref="FW27:FW28"/>
    <mergeCell ref="FX27:FX28"/>
    <mergeCell ref="FY27:FY28"/>
    <mergeCell ref="FP27:FP28"/>
    <mergeCell ref="FQ27:FQ28"/>
    <mergeCell ref="FR27:FR28"/>
    <mergeCell ref="FS27:FS28"/>
    <mergeCell ref="FT27:FT28"/>
    <mergeCell ref="FK27:FK28"/>
    <mergeCell ref="FL27:FL28"/>
    <mergeCell ref="FM27:FM28"/>
    <mergeCell ref="FN27:FN28"/>
    <mergeCell ref="FO27:FO28"/>
    <mergeCell ref="FF27:FF28"/>
    <mergeCell ref="FG27:FG28"/>
    <mergeCell ref="FH27:FH28"/>
    <mergeCell ref="FI27:FI28"/>
    <mergeCell ref="FJ27:FJ28"/>
    <mergeCell ref="FA27:FA28"/>
    <mergeCell ref="FB27:FB28"/>
    <mergeCell ref="FC27:FC28"/>
    <mergeCell ref="FD27:FD28"/>
    <mergeCell ref="FE27:FE28"/>
    <mergeCell ref="EV27:EV28"/>
    <mergeCell ref="EW27:EW28"/>
    <mergeCell ref="EX27:EX28"/>
    <mergeCell ref="EY27:EY28"/>
    <mergeCell ref="EZ27:EZ28"/>
    <mergeCell ref="HI27:HI28"/>
    <mergeCell ref="HJ27:HJ28"/>
    <mergeCell ref="HK27:HK28"/>
    <mergeCell ref="HL27:HL28"/>
    <mergeCell ref="HM27:HM28"/>
    <mergeCell ref="HD27:HD28"/>
    <mergeCell ref="HE27:HE28"/>
    <mergeCell ref="HF27:HF28"/>
    <mergeCell ref="HG27:HG28"/>
    <mergeCell ref="HH27:HH28"/>
    <mergeCell ref="GY27:GY28"/>
    <mergeCell ref="GZ27:GZ28"/>
    <mergeCell ref="HA27:HA28"/>
    <mergeCell ref="HB27:HB28"/>
    <mergeCell ref="HC27:HC28"/>
    <mergeCell ref="GT27:GT28"/>
    <mergeCell ref="GU27:GU28"/>
    <mergeCell ref="GV27:GV28"/>
    <mergeCell ref="GW27:GW28"/>
    <mergeCell ref="GX27:GX28"/>
    <mergeCell ref="GO27:GO28"/>
    <mergeCell ref="GP27:GP28"/>
    <mergeCell ref="GQ27:GQ28"/>
    <mergeCell ref="GR27:GR28"/>
    <mergeCell ref="GS27:GS28"/>
    <mergeCell ref="GJ27:GJ28"/>
    <mergeCell ref="GK27:GK28"/>
    <mergeCell ref="GL27:GL28"/>
    <mergeCell ref="GM27:GM28"/>
    <mergeCell ref="GN27:GN28"/>
    <mergeCell ref="GE27:GE28"/>
    <mergeCell ref="GF27:GF28"/>
    <mergeCell ref="GG27:GG28"/>
    <mergeCell ref="GH27:GH28"/>
    <mergeCell ref="GI27:GI28"/>
    <mergeCell ref="IR27:IR28"/>
    <mergeCell ref="IS27:IS28"/>
    <mergeCell ref="IT27:IT28"/>
    <mergeCell ref="IU27:IU28"/>
    <mergeCell ref="IV27:IV28"/>
    <mergeCell ref="IM27:IM28"/>
    <mergeCell ref="IN27:IN28"/>
    <mergeCell ref="IO27:IO28"/>
    <mergeCell ref="IP27:IP28"/>
    <mergeCell ref="IQ27:IQ28"/>
    <mergeCell ref="IH27:IH28"/>
    <mergeCell ref="II27:II28"/>
    <mergeCell ref="IJ27:IJ28"/>
    <mergeCell ref="IK27:IK28"/>
    <mergeCell ref="IL27:IL28"/>
    <mergeCell ref="IC27:IC28"/>
    <mergeCell ref="ID27:ID28"/>
    <mergeCell ref="IE27:IE28"/>
    <mergeCell ref="IF27:IF28"/>
    <mergeCell ref="IG27:IG28"/>
    <mergeCell ref="HX27:HX28"/>
    <mergeCell ref="HY27:HY28"/>
    <mergeCell ref="HZ27:HZ28"/>
    <mergeCell ref="IA27:IA28"/>
    <mergeCell ref="IB27:IB28"/>
    <mergeCell ref="HS27:HS28"/>
    <mergeCell ref="HT27:HT28"/>
    <mergeCell ref="HU27:HU28"/>
    <mergeCell ref="HV27:HV28"/>
    <mergeCell ref="HW27:HW28"/>
    <mergeCell ref="HN27:HN28"/>
    <mergeCell ref="HO27:HO28"/>
    <mergeCell ref="HP27:HP28"/>
    <mergeCell ref="HQ27:HQ28"/>
    <mergeCell ref="HR27:HR28"/>
    <mergeCell ref="KA27:KA28"/>
    <mergeCell ref="KB27:KB28"/>
    <mergeCell ref="KC27:KC28"/>
    <mergeCell ref="KD27:KD28"/>
    <mergeCell ref="KE27:KE28"/>
    <mergeCell ref="JV27:JV28"/>
    <mergeCell ref="JW27:JW28"/>
    <mergeCell ref="JX27:JX28"/>
    <mergeCell ref="JY27:JY28"/>
    <mergeCell ref="JZ27:JZ28"/>
    <mergeCell ref="JQ27:JQ28"/>
    <mergeCell ref="JR27:JR28"/>
    <mergeCell ref="JS27:JS28"/>
    <mergeCell ref="JT27:JT28"/>
    <mergeCell ref="JU27:JU28"/>
    <mergeCell ref="JL27:JL28"/>
    <mergeCell ref="JM27:JM28"/>
    <mergeCell ref="JN27:JN28"/>
    <mergeCell ref="JO27:JO28"/>
    <mergeCell ref="JP27:JP28"/>
    <mergeCell ref="JG27:JG28"/>
    <mergeCell ref="JH27:JH28"/>
    <mergeCell ref="JI27:JI28"/>
    <mergeCell ref="JJ27:JJ28"/>
    <mergeCell ref="JK27:JK28"/>
    <mergeCell ref="JB27:JB28"/>
    <mergeCell ref="JC27:JC28"/>
    <mergeCell ref="JD27:JD28"/>
    <mergeCell ref="JE27:JE28"/>
    <mergeCell ref="JF27:JF28"/>
    <mergeCell ref="IW27:IW28"/>
    <mergeCell ref="IX27:IX28"/>
    <mergeCell ref="IY27:IY28"/>
    <mergeCell ref="IZ27:IZ28"/>
    <mergeCell ref="JA27:JA28"/>
    <mergeCell ref="LJ27:LJ28"/>
    <mergeCell ref="LK27:LK28"/>
    <mergeCell ref="LL27:LL28"/>
    <mergeCell ref="LM27:LM28"/>
    <mergeCell ref="LN27:LN28"/>
    <mergeCell ref="LE27:LE28"/>
    <mergeCell ref="LF27:LF28"/>
    <mergeCell ref="LG27:LG28"/>
    <mergeCell ref="LH27:LH28"/>
    <mergeCell ref="LI27:LI28"/>
    <mergeCell ref="KZ27:KZ28"/>
    <mergeCell ref="LA27:LA28"/>
    <mergeCell ref="LB27:LB28"/>
    <mergeCell ref="LC27:LC28"/>
    <mergeCell ref="LD27:LD28"/>
    <mergeCell ref="KU27:KU28"/>
    <mergeCell ref="KV27:KV28"/>
    <mergeCell ref="KW27:KW28"/>
    <mergeCell ref="KX27:KX28"/>
    <mergeCell ref="KY27:KY28"/>
    <mergeCell ref="KP27:KP28"/>
    <mergeCell ref="KQ27:KQ28"/>
    <mergeCell ref="KR27:KR28"/>
    <mergeCell ref="KS27:KS28"/>
    <mergeCell ref="KT27:KT28"/>
    <mergeCell ref="KK27:KK28"/>
    <mergeCell ref="KL27:KL28"/>
    <mergeCell ref="KM27:KM28"/>
    <mergeCell ref="KN27:KN28"/>
    <mergeCell ref="KO27:KO28"/>
    <mergeCell ref="KF27:KF28"/>
    <mergeCell ref="KG27:KG28"/>
    <mergeCell ref="KH27:KH28"/>
    <mergeCell ref="KI27:KI28"/>
    <mergeCell ref="KJ27:KJ28"/>
    <mergeCell ref="MS27:MS28"/>
    <mergeCell ref="MT27:MT28"/>
    <mergeCell ref="MU27:MU28"/>
    <mergeCell ref="MV27:MV28"/>
    <mergeCell ref="MW27:MW28"/>
    <mergeCell ref="MN27:MN28"/>
    <mergeCell ref="MO27:MO28"/>
    <mergeCell ref="MP27:MP28"/>
    <mergeCell ref="MQ27:MQ28"/>
    <mergeCell ref="MR27:MR28"/>
    <mergeCell ref="MI27:MI28"/>
    <mergeCell ref="MJ27:MJ28"/>
    <mergeCell ref="MK27:MK28"/>
    <mergeCell ref="ML27:ML28"/>
    <mergeCell ref="MM27:MM28"/>
    <mergeCell ref="MD27:MD28"/>
    <mergeCell ref="ME27:ME28"/>
    <mergeCell ref="MF27:MF28"/>
    <mergeCell ref="MG27:MG28"/>
    <mergeCell ref="MH27:MH28"/>
    <mergeCell ref="LY27:LY28"/>
    <mergeCell ref="LZ27:LZ28"/>
    <mergeCell ref="MA27:MA28"/>
    <mergeCell ref="MB27:MB28"/>
    <mergeCell ref="MC27:MC28"/>
    <mergeCell ref="LT27:LT28"/>
    <mergeCell ref="LU27:LU28"/>
    <mergeCell ref="LV27:LV28"/>
    <mergeCell ref="LW27:LW28"/>
    <mergeCell ref="LX27:LX28"/>
    <mergeCell ref="LO27:LO28"/>
    <mergeCell ref="LP27:LP28"/>
    <mergeCell ref="LQ27:LQ28"/>
    <mergeCell ref="LR27:LR28"/>
    <mergeCell ref="LS27:LS28"/>
    <mergeCell ref="OB27:OB28"/>
    <mergeCell ref="OC27:OC28"/>
    <mergeCell ref="OD27:OD28"/>
    <mergeCell ref="OE27:OE28"/>
    <mergeCell ref="OF27:OF28"/>
    <mergeCell ref="NW27:NW28"/>
    <mergeCell ref="NX27:NX28"/>
    <mergeCell ref="NY27:NY28"/>
    <mergeCell ref="NZ27:NZ28"/>
    <mergeCell ref="OA27:OA28"/>
    <mergeCell ref="NR27:NR28"/>
    <mergeCell ref="NS27:NS28"/>
    <mergeCell ref="NT27:NT28"/>
    <mergeCell ref="NU27:NU28"/>
    <mergeCell ref="NV27:NV28"/>
    <mergeCell ref="NM27:NM28"/>
    <mergeCell ref="NN27:NN28"/>
    <mergeCell ref="NO27:NO28"/>
    <mergeCell ref="NP27:NP28"/>
    <mergeCell ref="NQ27:NQ28"/>
    <mergeCell ref="NH27:NH28"/>
    <mergeCell ref="NI27:NI28"/>
    <mergeCell ref="NJ27:NJ28"/>
    <mergeCell ref="NK27:NK28"/>
    <mergeCell ref="NL27:NL28"/>
    <mergeCell ref="NC27:NC28"/>
    <mergeCell ref="ND27:ND28"/>
    <mergeCell ref="NE27:NE28"/>
    <mergeCell ref="NF27:NF28"/>
    <mergeCell ref="NG27:NG28"/>
    <mergeCell ref="MX27:MX28"/>
    <mergeCell ref="MY27:MY28"/>
    <mergeCell ref="MZ27:MZ28"/>
    <mergeCell ref="NA27:NA28"/>
    <mergeCell ref="NB27:NB28"/>
    <mergeCell ref="PK27:PK28"/>
    <mergeCell ref="PL27:PL28"/>
    <mergeCell ref="PM27:PM28"/>
    <mergeCell ref="PN27:PN28"/>
    <mergeCell ref="PO27:PO28"/>
    <mergeCell ref="PF27:PF28"/>
    <mergeCell ref="PG27:PG28"/>
    <mergeCell ref="PH27:PH28"/>
    <mergeCell ref="PI27:PI28"/>
    <mergeCell ref="PJ27:PJ28"/>
    <mergeCell ref="PA27:PA28"/>
    <mergeCell ref="PB27:PB28"/>
    <mergeCell ref="PC27:PC28"/>
    <mergeCell ref="PD27:PD28"/>
    <mergeCell ref="PE27:PE28"/>
    <mergeCell ref="OV27:OV28"/>
    <mergeCell ref="OW27:OW28"/>
    <mergeCell ref="OX27:OX28"/>
    <mergeCell ref="OY27:OY28"/>
    <mergeCell ref="OZ27:OZ28"/>
    <mergeCell ref="OQ27:OQ28"/>
    <mergeCell ref="OR27:OR28"/>
    <mergeCell ref="OS27:OS28"/>
    <mergeCell ref="OT27:OT28"/>
    <mergeCell ref="OU27:OU28"/>
    <mergeCell ref="OL27:OL28"/>
    <mergeCell ref="OM27:OM28"/>
    <mergeCell ref="ON27:ON28"/>
    <mergeCell ref="OO27:OO28"/>
    <mergeCell ref="OP27:OP28"/>
    <mergeCell ref="OG27:OG28"/>
    <mergeCell ref="OH27:OH28"/>
    <mergeCell ref="OI27:OI28"/>
    <mergeCell ref="OJ27:OJ28"/>
    <mergeCell ref="OK27:OK28"/>
    <mergeCell ref="QT27:QT28"/>
    <mergeCell ref="QU27:QU28"/>
    <mergeCell ref="QV27:QV28"/>
    <mergeCell ref="QW27:QW28"/>
    <mergeCell ref="QX27:QX28"/>
    <mergeCell ref="QO27:QO28"/>
    <mergeCell ref="QP27:QP28"/>
    <mergeCell ref="QQ27:QQ28"/>
    <mergeCell ref="QR27:QR28"/>
    <mergeCell ref="QS27:QS28"/>
    <mergeCell ref="QJ27:QJ28"/>
    <mergeCell ref="QK27:QK28"/>
    <mergeCell ref="QL27:QL28"/>
    <mergeCell ref="QM27:QM28"/>
    <mergeCell ref="QN27:QN28"/>
    <mergeCell ref="QE27:QE28"/>
    <mergeCell ref="QF27:QF28"/>
    <mergeCell ref="QG27:QG28"/>
    <mergeCell ref="QH27:QH28"/>
    <mergeCell ref="QI27:QI28"/>
    <mergeCell ref="PZ27:PZ28"/>
    <mergeCell ref="QA27:QA28"/>
    <mergeCell ref="QB27:QB28"/>
    <mergeCell ref="QC27:QC28"/>
    <mergeCell ref="QD27:QD28"/>
    <mergeCell ref="PU27:PU28"/>
    <mergeCell ref="PV27:PV28"/>
    <mergeCell ref="PW27:PW28"/>
    <mergeCell ref="PX27:PX28"/>
    <mergeCell ref="PY27:PY28"/>
    <mergeCell ref="PP27:PP28"/>
    <mergeCell ref="PQ27:PQ28"/>
    <mergeCell ref="PR27:PR28"/>
    <mergeCell ref="PS27:PS28"/>
    <mergeCell ref="PT27:PT28"/>
    <mergeCell ref="SC27:SC28"/>
    <mergeCell ref="SD27:SD28"/>
    <mergeCell ref="SE27:SE28"/>
    <mergeCell ref="SF27:SF28"/>
    <mergeCell ref="SG27:SG28"/>
    <mergeCell ref="RX27:RX28"/>
    <mergeCell ref="RY27:RY28"/>
    <mergeCell ref="RZ27:RZ28"/>
    <mergeCell ref="SA27:SA28"/>
    <mergeCell ref="SB27:SB28"/>
    <mergeCell ref="RS27:RS28"/>
    <mergeCell ref="RT27:RT28"/>
    <mergeCell ref="RU27:RU28"/>
    <mergeCell ref="RV27:RV28"/>
    <mergeCell ref="RW27:RW28"/>
    <mergeCell ref="RN27:RN28"/>
    <mergeCell ref="RO27:RO28"/>
    <mergeCell ref="RP27:RP28"/>
    <mergeCell ref="RQ27:RQ28"/>
    <mergeCell ref="RR27:RR28"/>
    <mergeCell ref="RI27:RI28"/>
    <mergeCell ref="RJ27:RJ28"/>
    <mergeCell ref="RK27:RK28"/>
    <mergeCell ref="RL27:RL28"/>
    <mergeCell ref="RM27:RM28"/>
    <mergeCell ref="RD27:RD28"/>
    <mergeCell ref="RE27:RE28"/>
    <mergeCell ref="RF27:RF28"/>
    <mergeCell ref="RG27:RG28"/>
    <mergeCell ref="RH27:RH28"/>
    <mergeCell ref="QY27:QY28"/>
    <mergeCell ref="QZ27:QZ28"/>
    <mergeCell ref="RA27:RA28"/>
    <mergeCell ref="RB27:RB28"/>
    <mergeCell ref="RC27:RC28"/>
    <mergeCell ref="TL27:TL28"/>
    <mergeCell ref="TM27:TM28"/>
    <mergeCell ref="TN27:TN28"/>
    <mergeCell ref="TO27:TO28"/>
    <mergeCell ref="TP27:TP28"/>
    <mergeCell ref="TG27:TG28"/>
    <mergeCell ref="TH27:TH28"/>
    <mergeCell ref="TI27:TI28"/>
    <mergeCell ref="TJ27:TJ28"/>
    <mergeCell ref="TK27:TK28"/>
    <mergeCell ref="TB27:TB28"/>
    <mergeCell ref="TC27:TC28"/>
    <mergeCell ref="TD27:TD28"/>
    <mergeCell ref="TE27:TE28"/>
    <mergeCell ref="TF27:TF28"/>
    <mergeCell ref="SW27:SW28"/>
    <mergeCell ref="SX27:SX28"/>
    <mergeCell ref="SY27:SY28"/>
    <mergeCell ref="SZ27:SZ28"/>
    <mergeCell ref="TA27:TA28"/>
    <mergeCell ref="SR27:SR28"/>
    <mergeCell ref="SS27:SS28"/>
    <mergeCell ref="ST27:ST28"/>
    <mergeCell ref="SU27:SU28"/>
    <mergeCell ref="SV27:SV28"/>
    <mergeCell ref="SM27:SM28"/>
    <mergeCell ref="SN27:SN28"/>
    <mergeCell ref="SO27:SO28"/>
    <mergeCell ref="SP27:SP28"/>
    <mergeCell ref="SQ27:SQ28"/>
    <mergeCell ref="SH27:SH28"/>
    <mergeCell ref="SI27:SI28"/>
    <mergeCell ref="SJ27:SJ28"/>
    <mergeCell ref="SK27:SK28"/>
    <mergeCell ref="SL27:SL28"/>
    <mergeCell ref="UU27:UU28"/>
    <mergeCell ref="UV27:UV28"/>
    <mergeCell ref="UW27:UW28"/>
    <mergeCell ref="UX27:UX28"/>
    <mergeCell ref="UY27:UY28"/>
    <mergeCell ref="UP27:UP28"/>
    <mergeCell ref="UQ27:UQ28"/>
    <mergeCell ref="UR27:UR28"/>
    <mergeCell ref="US27:US28"/>
    <mergeCell ref="UT27:UT28"/>
    <mergeCell ref="UK27:UK28"/>
    <mergeCell ref="UL27:UL28"/>
    <mergeCell ref="UM27:UM28"/>
    <mergeCell ref="UN27:UN28"/>
    <mergeCell ref="UO27:UO28"/>
    <mergeCell ref="UF27:UF28"/>
    <mergeCell ref="UG27:UG28"/>
    <mergeCell ref="UH27:UH28"/>
    <mergeCell ref="UI27:UI28"/>
    <mergeCell ref="UJ27:UJ28"/>
    <mergeCell ref="UA27:UA28"/>
    <mergeCell ref="UB27:UB28"/>
    <mergeCell ref="UC27:UC28"/>
    <mergeCell ref="UD27:UD28"/>
    <mergeCell ref="UE27:UE28"/>
    <mergeCell ref="TV27:TV28"/>
    <mergeCell ref="TW27:TW28"/>
    <mergeCell ref="TX27:TX28"/>
    <mergeCell ref="TY27:TY28"/>
    <mergeCell ref="TZ27:TZ28"/>
    <mergeCell ref="TQ27:TQ28"/>
    <mergeCell ref="TR27:TR28"/>
    <mergeCell ref="TS27:TS28"/>
    <mergeCell ref="TT27:TT28"/>
    <mergeCell ref="TU27:TU28"/>
    <mergeCell ref="XH27:XH28"/>
    <mergeCell ref="XI27:XI28"/>
    <mergeCell ref="XJ27:XJ28"/>
    <mergeCell ref="XK27:XK28"/>
    <mergeCell ref="XL27:XL28"/>
    <mergeCell ref="XC27:XC28"/>
    <mergeCell ref="XD27:XD28"/>
    <mergeCell ref="XE27:XE28"/>
    <mergeCell ref="XF27:XF28"/>
    <mergeCell ref="XG27:XG28"/>
    <mergeCell ref="WX27:WX28"/>
    <mergeCell ref="WY27:WY28"/>
    <mergeCell ref="WZ27:WZ28"/>
    <mergeCell ref="XA27:XA28"/>
    <mergeCell ref="XB27:XB28"/>
    <mergeCell ref="VP27:VP28"/>
    <mergeCell ref="VQ27:VQ28"/>
    <mergeCell ref="VR27:VR28"/>
    <mergeCell ref="VS27:VS28"/>
    <mergeCell ref="VJ27:VJ28"/>
    <mergeCell ref="VK27:VK28"/>
    <mergeCell ref="VL27:VL28"/>
    <mergeCell ref="VM27:VM28"/>
    <mergeCell ref="VN27:VN28"/>
    <mergeCell ref="VE27:VE28"/>
    <mergeCell ref="VF27:VF28"/>
    <mergeCell ref="VG27:VG28"/>
    <mergeCell ref="VH27:VH28"/>
    <mergeCell ref="VI27:VI28"/>
    <mergeCell ref="UZ27:UZ28"/>
    <mergeCell ref="VA27:VA28"/>
    <mergeCell ref="VB27:VB28"/>
    <mergeCell ref="VC27:VC28"/>
    <mergeCell ref="VD27:VD28"/>
    <mergeCell ref="Z29:Z30"/>
    <mergeCell ref="AA29:AA30"/>
    <mergeCell ref="AB29:AB30"/>
    <mergeCell ref="AC29:AC30"/>
    <mergeCell ref="AD29:AD30"/>
    <mergeCell ref="U29:U30"/>
    <mergeCell ref="V29:V30"/>
    <mergeCell ref="W29:W30"/>
    <mergeCell ref="X29:X30"/>
    <mergeCell ref="Y29:Y30"/>
    <mergeCell ref="YG27:YG28"/>
    <mergeCell ref="YH27:YH28"/>
    <mergeCell ref="YI27:YI28"/>
    <mergeCell ref="WS27:WS28"/>
    <mergeCell ref="WT27:WT28"/>
    <mergeCell ref="WU27:WU28"/>
    <mergeCell ref="WV27:WV28"/>
    <mergeCell ref="WW27:WW28"/>
    <mergeCell ref="WN27:WN28"/>
    <mergeCell ref="WO27:WO28"/>
    <mergeCell ref="WP27:WP28"/>
    <mergeCell ref="WQ27:WQ28"/>
    <mergeCell ref="WR27:WR28"/>
    <mergeCell ref="WI27:WI28"/>
    <mergeCell ref="WJ27:WJ28"/>
    <mergeCell ref="WK27:WK28"/>
    <mergeCell ref="WL27:WL28"/>
    <mergeCell ref="WM27:WM28"/>
    <mergeCell ref="WD27:WD28"/>
    <mergeCell ref="WE27:WE28"/>
    <mergeCell ref="WF27:WF28"/>
    <mergeCell ref="WG27:WG28"/>
    <mergeCell ref="WH27:WH28"/>
    <mergeCell ref="VY27:VY28"/>
    <mergeCell ref="VZ27:VZ28"/>
    <mergeCell ref="WA27:WA28"/>
    <mergeCell ref="WB27:WB28"/>
    <mergeCell ref="WC27:WC28"/>
    <mergeCell ref="VT27:VT28"/>
    <mergeCell ref="VU27:VU28"/>
    <mergeCell ref="VV27:VV28"/>
    <mergeCell ref="VW27:VW28"/>
    <mergeCell ref="VX27:VX28"/>
    <mergeCell ref="VO27:VO28"/>
    <mergeCell ref="YB27:YB28"/>
    <mergeCell ref="YC27:YC28"/>
    <mergeCell ref="YD27:YD28"/>
    <mergeCell ref="YE27:YE28"/>
    <mergeCell ref="YF27:YF28"/>
    <mergeCell ref="XW27:XW28"/>
    <mergeCell ref="XX27:XX28"/>
    <mergeCell ref="XY27:XY28"/>
    <mergeCell ref="XZ27:XZ28"/>
    <mergeCell ref="YA27:YA28"/>
    <mergeCell ref="XR27:XR28"/>
    <mergeCell ref="XS27:XS28"/>
    <mergeCell ref="XT27:XT28"/>
    <mergeCell ref="XU27:XU28"/>
    <mergeCell ref="XV27:XV28"/>
    <mergeCell ref="XM27:XM28"/>
    <mergeCell ref="XN27:XN28"/>
    <mergeCell ref="XO27:XO28"/>
    <mergeCell ref="XP27:XP28"/>
    <mergeCell ref="XQ27:XQ28"/>
    <mergeCell ref="BI29:BI30"/>
    <mergeCell ref="BJ29:BJ30"/>
    <mergeCell ref="BK29:BK30"/>
    <mergeCell ref="BL29:BL30"/>
    <mergeCell ref="BM29:BM30"/>
    <mergeCell ref="BD29:BD30"/>
    <mergeCell ref="BE29:BE30"/>
    <mergeCell ref="BF29:BF30"/>
    <mergeCell ref="BG29:BG30"/>
    <mergeCell ref="BH29:BH30"/>
    <mergeCell ref="AY29:AY30"/>
    <mergeCell ref="AZ29:AZ30"/>
    <mergeCell ref="BA29:BA30"/>
    <mergeCell ref="BB29:BB30"/>
    <mergeCell ref="BC29:BC30"/>
    <mergeCell ref="AT29:AT30"/>
    <mergeCell ref="AU29:AU30"/>
    <mergeCell ref="AV29:AV30"/>
    <mergeCell ref="AW29:AW30"/>
    <mergeCell ref="AX29:AX30"/>
    <mergeCell ref="AO29:AO30"/>
    <mergeCell ref="AP29:AP30"/>
    <mergeCell ref="AQ29:AQ30"/>
    <mergeCell ref="AR29:AR30"/>
    <mergeCell ref="AS29:AS30"/>
    <mergeCell ref="AJ29:AJ30"/>
    <mergeCell ref="AK29:AK30"/>
    <mergeCell ref="AL29:AL30"/>
    <mergeCell ref="AM29:AM30"/>
    <mergeCell ref="AN29:AN30"/>
    <mergeCell ref="AE29:AE30"/>
    <mergeCell ref="AF29:AF30"/>
    <mergeCell ref="AG29:AG30"/>
    <mergeCell ref="AH29:AH30"/>
    <mergeCell ref="AI29:AI30"/>
    <mergeCell ref="CR29:CR30"/>
    <mergeCell ref="CS29:CS30"/>
    <mergeCell ref="CT29:CT30"/>
    <mergeCell ref="CU29:CU30"/>
    <mergeCell ref="CV29:CV30"/>
    <mergeCell ref="CM29:CM30"/>
    <mergeCell ref="CN29:CN30"/>
    <mergeCell ref="CO29:CO30"/>
    <mergeCell ref="CP29:CP30"/>
    <mergeCell ref="CQ29:CQ30"/>
    <mergeCell ref="CH29:CH30"/>
    <mergeCell ref="CI29:CI30"/>
    <mergeCell ref="CJ29:CJ30"/>
    <mergeCell ref="CK29:CK30"/>
    <mergeCell ref="CL29:CL30"/>
    <mergeCell ref="CC29:CC30"/>
    <mergeCell ref="CD29:CD30"/>
    <mergeCell ref="CE29:CE30"/>
    <mergeCell ref="CF29:CF30"/>
    <mergeCell ref="CG29:CG30"/>
    <mergeCell ref="BX29:BX30"/>
    <mergeCell ref="BY29:BY30"/>
    <mergeCell ref="BZ29:BZ30"/>
    <mergeCell ref="CA29:CA30"/>
    <mergeCell ref="CB29:CB30"/>
    <mergeCell ref="BS29:BS30"/>
    <mergeCell ref="BT29:BT30"/>
    <mergeCell ref="BU29:BU30"/>
    <mergeCell ref="BV29:BV30"/>
    <mergeCell ref="BW29:BW30"/>
    <mergeCell ref="BN29:BN30"/>
    <mergeCell ref="BO29:BO30"/>
    <mergeCell ref="BP29:BP30"/>
    <mergeCell ref="BQ29:BQ30"/>
    <mergeCell ref="BR29:BR30"/>
    <mergeCell ref="EA29:EA30"/>
    <mergeCell ref="EB29:EB30"/>
    <mergeCell ref="EC29:EC30"/>
    <mergeCell ref="ED29:ED30"/>
    <mergeCell ref="EE29:EE30"/>
    <mergeCell ref="DV29:DV30"/>
    <mergeCell ref="DW29:DW30"/>
    <mergeCell ref="DX29:DX30"/>
    <mergeCell ref="DY29:DY30"/>
    <mergeCell ref="DZ29:DZ30"/>
    <mergeCell ref="DQ29:DQ30"/>
    <mergeCell ref="DR29:DR30"/>
    <mergeCell ref="DS29:DS30"/>
    <mergeCell ref="DT29:DT30"/>
    <mergeCell ref="DU29:DU30"/>
    <mergeCell ref="DL29:DL30"/>
    <mergeCell ref="DM29:DM30"/>
    <mergeCell ref="DN29:DN30"/>
    <mergeCell ref="DO29:DO30"/>
    <mergeCell ref="DP29:DP30"/>
    <mergeCell ref="DG29:DG30"/>
    <mergeCell ref="DH29:DH30"/>
    <mergeCell ref="DI29:DI30"/>
    <mergeCell ref="DJ29:DJ30"/>
    <mergeCell ref="DK29:DK30"/>
    <mergeCell ref="DB29:DB30"/>
    <mergeCell ref="DC29:DC30"/>
    <mergeCell ref="DD29:DD30"/>
    <mergeCell ref="DE29:DE30"/>
    <mergeCell ref="DF29:DF30"/>
    <mergeCell ref="CW29:CW30"/>
    <mergeCell ref="CX29:CX30"/>
    <mergeCell ref="CY29:CY30"/>
    <mergeCell ref="CZ29:CZ30"/>
    <mergeCell ref="DA29:DA30"/>
    <mergeCell ref="FJ29:FJ30"/>
    <mergeCell ref="FK29:FK30"/>
    <mergeCell ref="FL29:FL30"/>
    <mergeCell ref="FM29:FM30"/>
    <mergeCell ref="FN29:FN30"/>
    <mergeCell ref="FE29:FE30"/>
    <mergeCell ref="FF29:FF30"/>
    <mergeCell ref="FG29:FG30"/>
    <mergeCell ref="FH29:FH30"/>
    <mergeCell ref="FI29:FI30"/>
    <mergeCell ref="EZ29:EZ30"/>
    <mergeCell ref="FA29:FA30"/>
    <mergeCell ref="FB29:FB30"/>
    <mergeCell ref="FC29:FC30"/>
    <mergeCell ref="FD29:FD30"/>
    <mergeCell ref="EU29:EU30"/>
    <mergeCell ref="EV29:EV30"/>
    <mergeCell ref="EW29:EW30"/>
    <mergeCell ref="EX29:EX30"/>
    <mergeCell ref="EY29:EY30"/>
    <mergeCell ref="EP29:EP30"/>
    <mergeCell ref="EQ29:EQ30"/>
    <mergeCell ref="ER29:ER30"/>
    <mergeCell ref="ES29:ES30"/>
    <mergeCell ref="ET29:ET30"/>
    <mergeCell ref="EK29:EK30"/>
    <mergeCell ref="EL29:EL30"/>
    <mergeCell ref="EM29:EM30"/>
    <mergeCell ref="EN29:EN30"/>
    <mergeCell ref="EO29:EO30"/>
    <mergeCell ref="EF29:EF30"/>
    <mergeCell ref="EG29:EG30"/>
    <mergeCell ref="EH29:EH30"/>
    <mergeCell ref="EI29:EI30"/>
    <mergeCell ref="EJ29:EJ30"/>
    <mergeCell ref="GS29:GS30"/>
    <mergeCell ref="GT29:GT30"/>
    <mergeCell ref="GU29:GU30"/>
    <mergeCell ref="GV29:GV30"/>
    <mergeCell ref="GW29:GW30"/>
    <mergeCell ref="GN29:GN30"/>
    <mergeCell ref="GO29:GO30"/>
    <mergeCell ref="GP29:GP30"/>
    <mergeCell ref="GQ29:GQ30"/>
    <mergeCell ref="GR29:GR30"/>
    <mergeCell ref="GI29:GI30"/>
    <mergeCell ref="GJ29:GJ30"/>
    <mergeCell ref="GK29:GK30"/>
    <mergeCell ref="GL29:GL30"/>
    <mergeCell ref="GM29:GM30"/>
    <mergeCell ref="GD29:GD30"/>
    <mergeCell ref="GE29:GE30"/>
    <mergeCell ref="GF29:GF30"/>
    <mergeCell ref="GG29:GG30"/>
    <mergeCell ref="GH29:GH30"/>
    <mergeCell ref="FY29:FY30"/>
    <mergeCell ref="FZ29:FZ30"/>
    <mergeCell ref="GA29:GA30"/>
    <mergeCell ref="GB29:GB30"/>
    <mergeCell ref="GC29:GC30"/>
    <mergeCell ref="FT29:FT30"/>
    <mergeCell ref="FU29:FU30"/>
    <mergeCell ref="FV29:FV30"/>
    <mergeCell ref="FW29:FW30"/>
    <mergeCell ref="FX29:FX30"/>
    <mergeCell ref="FO29:FO30"/>
    <mergeCell ref="FP29:FP30"/>
    <mergeCell ref="FQ29:FQ30"/>
    <mergeCell ref="FR29:FR30"/>
    <mergeCell ref="FS29:FS30"/>
    <mergeCell ref="IB29:IB30"/>
    <mergeCell ref="IC29:IC30"/>
    <mergeCell ref="ID29:ID30"/>
    <mergeCell ref="IE29:IE30"/>
    <mergeCell ref="IF29:IF30"/>
    <mergeCell ref="HW29:HW30"/>
    <mergeCell ref="HX29:HX30"/>
    <mergeCell ref="HY29:HY30"/>
    <mergeCell ref="HZ29:HZ30"/>
    <mergeCell ref="IA29:IA30"/>
    <mergeCell ref="HR29:HR30"/>
    <mergeCell ref="HS29:HS30"/>
    <mergeCell ref="HT29:HT30"/>
    <mergeCell ref="HU29:HU30"/>
    <mergeCell ref="HV29:HV30"/>
    <mergeCell ref="HM29:HM30"/>
    <mergeCell ref="HN29:HN30"/>
    <mergeCell ref="HO29:HO30"/>
    <mergeCell ref="HP29:HP30"/>
    <mergeCell ref="HQ29:HQ30"/>
    <mergeCell ref="HH29:HH30"/>
    <mergeCell ref="HI29:HI30"/>
    <mergeCell ref="HJ29:HJ30"/>
    <mergeCell ref="HK29:HK30"/>
    <mergeCell ref="HL29:HL30"/>
    <mergeCell ref="HC29:HC30"/>
    <mergeCell ref="HD29:HD30"/>
    <mergeCell ref="HE29:HE30"/>
    <mergeCell ref="HF29:HF30"/>
    <mergeCell ref="HG29:HG30"/>
    <mergeCell ref="GX29:GX30"/>
    <mergeCell ref="GY29:GY30"/>
    <mergeCell ref="GZ29:GZ30"/>
    <mergeCell ref="HA29:HA30"/>
    <mergeCell ref="HB29:HB30"/>
    <mergeCell ref="JK29:JK30"/>
    <mergeCell ref="JL29:JL30"/>
    <mergeCell ref="JM29:JM30"/>
    <mergeCell ref="JN29:JN30"/>
    <mergeCell ref="JO29:JO30"/>
    <mergeCell ref="JF29:JF30"/>
    <mergeCell ref="JG29:JG30"/>
    <mergeCell ref="JH29:JH30"/>
    <mergeCell ref="JI29:JI30"/>
    <mergeCell ref="JJ29:JJ30"/>
    <mergeCell ref="JA29:JA30"/>
    <mergeCell ref="JB29:JB30"/>
    <mergeCell ref="JC29:JC30"/>
    <mergeCell ref="JD29:JD30"/>
    <mergeCell ref="JE29:JE30"/>
    <mergeCell ref="IV29:IV30"/>
    <mergeCell ref="IW29:IW30"/>
    <mergeCell ref="IX29:IX30"/>
    <mergeCell ref="IY29:IY30"/>
    <mergeCell ref="IZ29:IZ30"/>
    <mergeCell ref="IQ29:IQ30"/>
    <mergeCell ref="IR29:IR30"/>
    <mergeCell ref="IS29:IS30"/>
    <mergeCell ref="IT29:IT30"/>
    <mergeCell ref="IU29:IU30"/>
    <mergeCell ref="IL29:IL30"/>
    <mergeCell ref="IM29:IM30"/>
    <mergeCell ref="IN29:IN30"/>
    <mergeCell ref="IO29:IO30"/>
    <mergeCell ref="IP29:IP30"/>
    <mergeCell ref="IG29:IG30"/>
    <mergeCell ref="IH29:IH30"/>
    <mergeCell ref="II29:II30"/>
    <mergeCell ref="IJ29:IJ30"/>
    <mergeCell ref="IK29:IK30"/>
    <mergeCell ref="KT29:KT30"/>
    <mergeCell ref="KU29:KU30"/>
    <mergeCell ref="KV29:KV30"/>
    <mergeCell ref="KW29:KW30"/>
    <mergeCell ref="KX29:KX30"/>
    <mergeCell ref="KO29:KO30"/>
    <mergeCell ref="KP29:KP30"/>
    <mergeCell ref="KQ29:KQ30"/>
    <mergeCell ref="KR29:KR30"/>
    <mergeCell ref="KS29:KS30"/>
    <mergeCell ref="KJ29:KJ30"/>
    <mergeCell ref="KK29:KK30"/>
    <mergeCell ref="KL29:KL30"/>
    <mergeCell ref="KM29:KM30"/>
    <mergeCell ref="KN29:KN30"/>
    <mergeCell ref="KE29:KE30"/>
    <mergeCell ref="KF29:KF30"/>
    <mergeCell ref="KG29:KG30"/>
    <mergeCell ref="KH29:KH30"/>
    <mergeCell ref="KI29:KI30"/>
    <mergeCell ref="JZ29:JZ30"/>
    <mergeCell ref="KA29:KA30"/>
    <mergeCell ref="KB29:KB30"/>
    <mergeCell ref="KC29:KC30"/>
    <mergeCell ref="KD29:KD30"/>
    <mergeCell ref="JU29:JU30"/>
    <mergeCell ref="JV29:JV30"/>
    <mergeCell ref="JW29:JW30"/>
    <mergeCell ref="JX29:JX30"/>
    <mergeCell ref="JY29:JY30"/>
    <mergeCell ref="JP29:JP30"/>
    <mergeCell ref="JQ29:JQ30"/>
    <mergeCell ref="JR29:JR30"/>
    <mergeCell ref="JS29:JS30"/>
    <mergeCell ref="JT29:JT30"/>
    <mergeCell ref="MC29:MC30"/>
    <mergeCell ref="MD29:MD30"/>
    <mergeCell ref="ME29:ME30"/>
    <mergeCell ref="MF29:MF30"/>
    <mergeCell ref="MG29:MG30"/>
    <mergeCell ref="LX29:LX30"/>
    <mergeCell ref="LY29:LY30"/>
    <mergeCell ref="LZ29:LZ30"/>
    <mergeCell ref="MA29:MA30"/>
    <mergeCell ref="MB29:MB30"/>
    <mergeCell ref="LS29:LS30"/>
    <mergeCell ref="LT29:LT30"/>
    <mergeCell ref="LU29:LU30"/>
    <mergeCell ref="LV29:LV30"/>
    <mergeCell ref="LW29:LW30"/>
    <mergeCell ref="LN29:LN30"/>
    <mergeCell ref="LO29:LO30"/>
    <mergeCell ref="LP29:LP30"/>
    <mergeCell ref="LQ29:LQ30"/>
    <mergeCell ref="LR29:LR30"/>
    <mergeCell ref="LI29:LI30"/>
    <mergeCell ref="LJ29:LJ30"/>
    <mergeCell ref="LK29:LK30"/>
    <mergeCell ref="LL29:LL30"/>
    <mergeCell ref="LM29:LM30"/>
    <mergeCell ref="LD29:LD30"/>
    <mergeCell ref="LE29:LE30"/>
    <mergeCell ref="LF29:LF30"/>
    <mergeCell ref="LG29:LG30"/>
    <mergeCell ref="LH29:LH30"/>
    <mergeCell ref="KY29:KY30"/>
    <mergeCell ref="KZ29:KZ30"/>
    <mergeCell ref="LA29:LA30"/>
    <mergeCell ref="LB29:LB30"/>
    <mergeCell ref="LC29:LC30"/>
    <mergeCell ref="NL29:NL30"/>
    <mergeCell ref="NM29:NM30"/>
    <mergeCell ref="NN29:NN30"/>
    <mergeCell ref="NO29:NO30"/>
    <mergeCell ref="NP29:NP30"/>
    <mergeCell ref="NG29:NG30"/>
    <mergeCell ref="NH29:NH30"/>
    <mergeCell ref="NI29:NI30"/>
    <mergeCell ref="NJ29:NJ30"/>
    <mergeCell ref="NK29:NK30"/>
    <mergeCell ref="NB29:NB30"/>
    <mergeCell ref="NC29:NC30"/>
    <mergeCell ref="ND29:ND30"/>
    <mergeCell ref="NE29:NE30"/>
    <mergeCell ref="NF29:NF30"/>
    <mergeCell ref="MW29:MW30"/>
    <mergeCell ref="MX29:MX30"/>
    <mergeCell ref="MY29:MY30"/>
    <mergeCell ref="MZ29:MZ30"/>
    <mergeCell ref="NA29:NA30"/>
    <mergeCell ref="MR29:MR30"/>
    <mergeCell ref="MS29:MS30"/>
    <mergeCell ref="MT29:MT30"/>
    <mergeCell ref="MU29:MU30"/>
    <mergeCell ref="MV29:MV30"/>
    <mergeCell ref="MM29:MM30"/>
    <mergeCell ref="MN29:MN30"/>
    <mergeCell ref="MO29:MO30"/>
    <mergeCell ref="MP29:MP30"/>
    <mergeCell ref="MQ29:MQ30"/>
    <mergeCell ref="MH29:MH30"/>
    <mergeCell ref="MI29:MI30"/>
    <mergeCell ref="MJ29:MJ30"/>
    <mergeCell ref="MK29:MK30"/>
    <mergeCell ref="ML29:ML30"/>
    <mergeCell ref="OU29:OU30"/>
    <mergeCell ref="OV29:OV30"/>
    <mergeCell ref="OW29:OW30"/>
    <mergeCell ref="OX29:OX30"/>
    <mergeCell ref="OY29:OY30"/>
    <mergeCell ref="OP29:OP30"/>
    <mergeCell ref="OQ29:OQ30"/>
    <mergeCell ref="OR29:OR30"/>
    <mergeCell ref="OS29:OS30"/>
    <mergeCell ref="OT29:OT30"/>
    <mergeCell ref="OK29:OK30"/>
    <mergeCell ref="OL29:OL30"/>
    <mergeCell ref="OM29:OM30"/>
    <mergeCell ref="ON29:ON30"/>
    <mergeCell ref="OO29:OO30"/>
    <mergeCell ref="OF29:OF30"/>
    <mergeCell ref="OG29:OG30"/>
    <mergeCell ref="OH29:OH30"/>
    <mergeCell ref="OI29:OI30"/>
    <mergeCell ref="OJ29:OJ30"/>
    <mergeCell ref="OA29:OA30"/>
    <mergeCell ref="OB29:OB30"/>
    <mergeCell ref="OC29:OC30"/>
    <mergeCell ref="OD29:OD30"/>
    <mergeCell ref="OE29:OE30"/>
    <mergeCell ref="NV29:NV30"/>
    <mergeCell ref="NW29:NW30"/>
    <mergeCell ref="NX29:NX30"/>
    <mergeCell ref="NY29:NY30"/>
    <mergeCell ref="NZ29:NZ30"/>
    <mergeCell ref="NQ29:NQ30"/>
    <mergeCell ref="NR29:NR30"/>
    <mergeCell ref="NS29:NS30"/>
    <mergeCell ref="NT29:NT30"/>
    <mergeCell ref="NU29:NU30"/>
    <mergeCell ref="QD29:QD30"/>
    <mergeCell ref="QE29:QE30"/>
    <mergeCell ref="QF29:QF30"/>
    <mergeCell ref="QG29:QG30"/>
    <mergeCell ref="QH29:QH30"/>
    <mergeCell ref="PY29:PY30"/>
    <mergeCell ref="PZ29:PZ30"/>
    <mergeCell ref="QA29:QA30"/>
    <mergeCell ref="QB29:QB30"/>
    <mergeCell ref="QC29:QC30"/>
    <mergeCell ref="PT29:PT30"/>
    <mergeCell ref="PU29:PU30"/>
    <mergeCell ref="PV29:PV30"/>
    <mergeCell ref="PW29:PW30"/>
    <mergeCell ref="PX29:PX30"/>
    <mergeCell ref="PO29:PO30"/>
    <mergeCell ref="PP29:PP30"/>
    <mergeCell ref="PQ29:PQ30"/>
    <mergeCell ref="PR29:PR30"/>
    <mergeCell ref="PS29:PS30"/>
    <mergeCell ref="PJ29:PJ30"/>
    <mergeCell ref="PK29:PK30"/>
    <mergeCell ref="PL29:PL30"/>
    <mergeCell ref="PM29:PM30"/>
    <mergeCell ref="PN29:PN30"/>
    <mergeCell ref="PE29:PE30"/>
    <mergeCell ref="PF29:PF30"/>
    <mergeCell ref="PG29:PG30"/>
    <mergeCell ref="PH29:PH30"/>
    <mergeCell ref="PI29:PI30"/>
    <mergeCell ref="OZ29:OZ30"/>
    <mergeCell ref="PA29:PA30"/>
    <mergeCell ref="PB29:PB30"/>
    <mergeCell ref="PC29:PC30"/>
    <mergeCell ref="PD29:PD30"/>
    <mergeCell ref="RM29:RM30"/>
    <mergeCell ref="RN29:RN30"/>
    <mergeCell ref="RO29:RO30"/>
    <mergeCell ref="RP29:RP30"/>
    <mergeCell ref="RQ29:RQ30"/>
    <mergeCell ref="RH29:RH30"/>
    <mergeCell ref="RI29:RI30"/>
    <mergeCell ref="RJ29:RJ30"/>
    <mergeCell ref="RK29:RK30"/>
    <mergeCell ref="RL29:RL30"/>
    <mergeCell ref="RC29:RC30"/>
    <mergeCell ref="RD29:RD30"/>
    <mergeCell ref="RE29:RE30"/>
    <mergeCell ref="RF29:RF30"/>
    <mergeCell ref="RG29:RG30"/>
    <mergeCell ref="QX29:QX30"/>
    <mergeCell ref="QY29:QY30"/>
    <mergeCell ref="QZ29:QZ30"/>
    <mergeCell ref="RA29:RA30"/>
    <mergeCell ref="RB29:RB30"/>
    <mergeCell ref="QS29:QS30"/>
    <mergeCell ref="QT29:QT30"/>
    <mergeCell ref="QU29:QU30"/>
    <mergeCell ref="QV29:QV30"/>
    <mergeCell ref="QW29:QW30"/>
    <mergeCell ref="QN29:QN30"/>
    <mergeCell ref="QO29:QO30"/>
    <mergeCell ref="QP29:QP30"/>
    <mergeCell ref="QQ29:QQ30"/>
    <mergeCell ref="QR29:QR30"/>
    <mergeCell ref="QI29:QI30"/>
    <mergeCell ref="QJ29:QJ30"/>
    <mergeCell ref="QK29:QK30"/>
    <mergeCell ref="QL29:QL30"/>
    <mergeCell ref="QM29:QM30"/>
    <mergeCell ref="SV29:SV30"/>
    <mergeCell ref="SW29:SW30"/>
    <mergeCell ref="SX29:SX30"/>
    <mergeCell ref="SY29:SY30"/>
    <mergeCell ref="SZ29:SZ30"/>
    <mergeCell ref="SQ29:SQ30"/>
    <mergeCell ref="SR29:SR30"/>
    <mergeCell ref="SS29:SS30"/>
    <mergeCell ref="ST29:ST30"/>
    <mergeCell ref="SU29:SU30"/>
    <mergeCell ref="SL29:SL30"/>
    <mergeCell ref="SM29:SM30"/>
    <mergeCell ref="SN29:SN30"/>
    <mergeCell ref="SO29:SO30"/>
    <mergeCell ref="SP29:SP30"/>
    <mergeCell ref="SG29:SG30"/>
    <mergeCell ref="SH29:SH30"/>
    <mergeCell ref="SI29:SI30"/>
    <mergeCell ref="SJ29:SJ30"/>
    <mergeCell ref="SK29:SK30"/>
    <mergeCell ref="SB29:SB30"/>
    <mergeCell ref="SC29:SC30"/>
    <mergeCell ref="SD29:SD30"/>
    <mergeCell ref="SE29:SE30"/>
    <mergeCell ref="SF29:SF30"/>
    <mergeCell ref="RW29:RW30"/>
    <mergeCell ref="RX29:RX30"/>
    <mergeCell ref="RY29:RY30"/>
    <mergeCell ref="RZ29:RZ30"/>
    <mergeCell ref="SA29:SA30"/>
    <mergeCell ref="RR29:RR30"/>
    <mergeCell ref="RS29:RS30"/>
    <mergeCell ref="RT29:RT30"/>
    <mergeCell ref="RU29:RU30"/>
    <mergeCell ref="RV29:RV30"/>
    <mergeCell ref="UE29:UE30"/>
    <mergeCell ref="UF29:UF30"/>
    <mergeCell ref="UG29:UG30"/>
    <mergeCell ref="UH29:UH30"/>
    <mergeCell ref="UI29:UI30"/>
    <mergeCell ref="TZ29:TZ30"/>
    <mergeCell ref="UA29:UA30"/>
    <mergeCell ref="UB29:UB30"/>
    <mergeCell ref="UC29:UC30"/>
    <mergeCell ref="UD29:UD30"/>
    <mergeCell ref="TU29:TU30"/>
    <mergeCell ref="TV29:TV30"/>
    <mergeCell ref="TW29:TW30"/>
    <mergeCell ref="TX29:TX30"/>
    <mergeCell ref="TY29:TY30"/>
    <mergeCell ref="TP29:TP30"/>
    <mergeCell ref="TQ29:TQ30"/>
    <mergeCell ref="TR29:TR30"/>
    <mergeCell ref="TS29:TS30"/>
    <mergeCell ref="TT29:TT30"/>
    <mergeCell ref="TK29:TK30"/>
    <mergeCell ref="TL29:TL30"/>
    <mergeCell ref="TM29:TM30"/>
    <mergeCell ref="TN29:TN30"/>
    <mergeCell ref="TO29:TO30"/>
    <mergeCell ref="TF29:TF30"/>
    <mergeCell ref="TG29:TG30"/>
    <mergeCell ref="TH29:TH30"/>
    <mergeCell ref="TI29:TI30"/>
    <mergeCell ref="TJ29:TJ30"/>
    <mergeCell ref="TA29:TA30"/>
    <mergeCell ref="TB29:TB30"/>
    <mergeCell ref="TC29:TC30"/>
    <mergeCell ref="TD29:TD30"/>
    <mergeCell ref="TE29:TE30"/>
    <mergeCell ref="VN29:VN30"/>
    <mergeCell ref="VO29:VO30"/>
    <mergeCell ref="VP29:VP30"/>
    <mergeCell ref="VQ29:VQ30"/>
    <mergeCell ref="VR29:VR30"/>
    <mergeCell ref="VI29:VI30"/>
    <mergeCell ref="VJ29:VJ30"/>
    <mergeCell ref="VK29:VK30"/>
    <mergeCell ref="VL29:VL30"/>
    <mergeCell ref="VM29:VM30"/>
    <mergeCell ref="VD29:VD30"/>
    <mergeCell ref="VE29:VE30"/>
    <mergeCell ref="VF29:VF30"/>
    <mergeCell ref="VG29:VG30"/>
    <mergeCell ref="VH29:VH30"/>
    <mergeCell ref="UY29:UY30"/>
    <mergeCell ref="UZ29:UZ30"/>
    <mergeCell ref="VA29:VA30"/>
    <mergeCell ref="VB29:VB30"/>
    <mergeCell ref="VC29:VC30"/>
    <mergeCell ref="UT29:UT30"/>
    <mergeCell ref="UU29:UU30"/>
    <mergeCell ref="UV29:UV30"/>
    <mergeCell ref="UW29:UW30"/>
    <mergeCell ref="UX29:UX30"/>
    <mergeCell ref="UO29:UO30"/>
    <mergeCell ref="UP29:UP30"/>
    <mergeCell ref="UQ29:UQ30"/>
    <mergeCell ref="UR29:UR30"/>
    <mergeCell ref="US29:US30"/>
    <mergeCell ref="UJ29:UJ30"/>
    <mergeCell ref="UK29:UK30"/>
    <mergeCell ref="UL29:UL30"/>
    <mergeCell ref="UM29:UM30"/>
    <mergeCell ref="UN29:UN30"/>
    <mergeCell ref="WW29:WW30"/>
    <mergeCell ref="WX29:WX30"/>
    <mergeCell ref="WY29:WY30"/>
    <mergeCell ref="WZ29:WZ30"/>
    <mergeCell ref="XA29:XA30"/>
    <mergeCell ref="WR29:WR30"/>
    <mergeCell ref="WS29:WS30"/>
    <mergeCell ref="WT29:WT30"/>
    <mergeCell ref="WU29:WU30"/>
    <mergeCell ref="WV29:WV30"/>
    <mergeCell ref="WM29:WM30"/>
    <mergeCell ref="WN29:WN30"/>
    <mergeCell ref="WO29:WO30"/>
    <mergeCell ref="WP29:WP30"/>
    <mergeCell ref="WQ29:WQ30"/>
    <mergeCell ref="WH29:WH30"/>
    <mergeCell ref="WI29:WI30"/>
    <mergeCell ref="WJ29:WJ30"/>
    <mergeCell ref="WK29:WK30"/>
    <mergeCell ref="WL29:WL30"/>
    <mergeCell ref="WC29:WC30"/>
    <mergeCell ref="WD29:WD30"/>
    <mergeCell ref="WE29:WE30"/>
    <mergeCell ref="WF29:WF30"/>
    <mergeCell ref="WG29:WG30"/>
    <mergeCell ref="VX29:VX30"/>
    <mergeCell ref="VY29:VY30"/>
    <mergeCell ref="VZ29:VZ30"/>
    <mergeCell ref="WA29:WA30"/>
    <mergeCell ref="WB29:WB30"/>
    <mergeCell ref="VS29:VS30"/>
    <mergeCell ref="VT29:VT30"/>
    <mergeCell ref="VU29:VU30"/>
    <mergeCell ref="VV29:VV30"/>
    <mergeCell ref="VW29:VW30"/>
    <mergeCell ref="YF29:YF30"/>
    <mergeCell ref="YG29:YG30"/>
    <mergeCell ref="YH29:YH30"/>
    <mergeCell ref="YI29:YI30"/>
    <mergeCell ref="YA29:YA30"/>
    <mergeCell ref="YB29:YB30"/>
    <mergeCell ref="YC29:YC30"/>
    <mergeCell ref="YD29:YD30"/>
    <mergeCell ref="YE29:YE30"/>
    <mergeCell ref="XV29:XV30"/>
    <mergeCell ref="XW29:XW30"/>
    <mergeCell ref="XX29:XX30"/>
    <mergeCell ref="XY29:XY30"/>
    <mergeCell ref="XZ29:XZ30"/>
    <mergeCell ref="XQ29:XQ30"/>
    <mergeCell ref="XR29:XR30"/>
    <mergeCell ref="XS29:XS30"/>
    <mergeCell ref="XT29:XT30"/>
    <mergeCell ref="XU29:XU30"/>
    <mergeCell ref="XL29:XL30"/>
    <mergeCell ref="XM29:XM30"/>
    <mergeCell ref="XN29:XN30"/>
    <mergeCell ref="XO29:XO30"/>
    <mergeCell ref="XP29:XP30"/>
    <mergeCell ref="XG29:XG30"/>
    <mergeCell ref="XH29:XH30"/>
    <mergeCell ref="XI29:XI30"/>
    <mergeCell ref="XJ29:XJ30"/>
    <mergeCell ref="XK29:XK30"/>
    <mergeCell ref="XB29:XB30"/>
    <mergeCell ref="XC29:XC30"/>
    <mergeCell ref="XD29:XD30"/>
    <mergeCell ref="XE29:XE30"/>
    <mergeCell ref="XF29:XF30"/>
    <mergeCell ref="BH31:BH32"/>
    <mergeCell ref="BI31:BI32"/>
    <mergeCell ref="BJ31:BJ32"/>
    <mergeCell ref="BK31:BK32"/>
    <mergeCell ref="BL31:BL32"/>
    <mergeCell ref="BC31:BC32"/>
    <mergeCell ref="BD31:BD32"/>
    <mergeCell ref="BE31:BE32"/>
    <mergeCell ref="BF31:BF32"/>
    <mergeCell ref="BG31:BG32"/>
    <mergeCell ref="AX31:AX32"/>
    <mergeCell ref="AY31:AY32"/>
    <mergeCell ref="AZ31:AZ32"/>
    <mergeCell ref="BA31:BA32"/>
    <mergeCell ref="BB31:BB32"/>
    <mergeCell ref="AS31:AS32"/>
    <mergeCell ref="AT31:AT32"/>
    <mergeCell ref="AU31:AU32"/>
    <mergeCell ref="AV31:AV32"/>
    <mergeCell ref="AW31:AW32"/>
    <mergeCell ref="AN31:AN32"/>
    <mergeCell ref="AO31:AO32"/>
    <mergeCell ref="AP31:AP32"/>
    <mergeCell ref="AQ31:AQ32"/>
    <mergeCell ref="AR31:AR32"/>
    <mergeCell ref="AI31:AI32"/>
    <mergeCell ref="AJ31:AJ32"/>
    <mergeCell ref="AK31:AK32"/>
    <mergeCell ref="AL31:AL32"/>
    <mergeCell ref="AM31:AM32"/>
    <mergeCell ref="T31:T32"/>
    <mergeCell ref="U31:U32"/>
    <mergeCell ref="V31:V32"/>
    <mergeCell ref="W31:W32"/>
    <mergeCell ref="X31:X32"/>
    <mergeCell ref="Y31:Y32"/>
    <mergeCell ref="Z31:Z32"/>
    <mergeCell ref="AA31:AA32"/>
    <mergeCell ref="AB31:AB32"/>
    <mergeCell ref="AC31:AC32"/>
    <mergeCell ref="AD31:AD32"/>
    <mergeCell ref="AE31:AE32"/>
    <mergeCell ref="AF31:AF32"/>
    <mergeCell ref="AG31:AG32"/>
    <mergeCell ref="AH31:AH32"/>
    <mergeCell ref="CQ31:CQ32"/>
    <mergeCell ref="CR31:CR32"/>
    <mergeCell ref="CS31:CS32"/>
    <mergeCell ref="CT31:CT32"/>
    <mergeCell ref="CU31:CU32"/>
    <mergeCell ref="CL31:CL32"/>
    <mergeCell ref="CM31:CM32"/>
    <mergeCell ref="CN31:CN32"/>
    <mergeCell ref="CO31:CO32"/>
    <mergeCell ref="CP31:CP32"/>
    <mergeCell ref="CG31:CG32"/>
    <mergeCell ref="CH31:CH32"/>
    <mergeCell ref="CI31:CI32"/>
    <mergeCell ref="CJ31:CJ32"/>
    <mergeCell ref="CK31:CK32"/>
    <mergeCell ref="CB31:CB32"/>
    <mergeCell ref="CC31:CC32"/>
    <mergeCell ref="CD31:CD32"/>
    <mergeCell ref="CE31:CE32"/>
    <mergeCell ref="CF31:CF32"/>
    <mergeCell ref="BW31:BW32"/>
    <mergeCell ref="BX31:BX32"/>
    <mergeCell ref="BY31:BY32"/>
    <mergeCell ref="BZ31:BZ32"/>
    <mergeCell ref="CA31:CA32"/>
    <mergeCell ref="BR31:BR32"/>
    <mergeCell ref="BS31:BS32"/>
    <mergeCell ref="BT31:BT32"/>
    <mergeCell ref="BU31:BU32"/>
    <mergeCell ref="BV31:BV32"/>
    <mergeCell ref="BM31:BM32"/>
    <mergeCell ref="BN31:BN32"/>
    <mergeCell ref="BO31:BO32"/>
    <mergeCell ref="BP31:BP32"/>
    <mergeCell ref="BQ31:BQ32"/>
    <mergeCell ref="DZ31:DZ32"/>
    <mergeCell ref="EA31:EA32"/>
    <mergeCell ref="EB31:EB32"/>
    <mergeCell ref="EC31:EC32"/>
    <mergeCell ref="ED31:ED32"/>
    <mergeCell ref="DU31:DU32"/>
    <mergeCell ref="DV31:DV32"/>
    <mergeCell ref="DW31:DW32"/>
    <mergeCell ref="DX31:DX32"/>
    <mergeCell ref="DY31:DY32"/>
    <mergeCell ref="DP31:DP32"/>
    <mergeCell ref="DQ31:DQ32"/>
    <mergeCell ref="DR31:DR32"/>
    <mergeCell ref="DS31:DS32"/>
    <mergeCell ref="DT31:DT32"/>
    <mergeCell ref="DK31:DK32"/>
    <mergeCell ref="DL31:DL32"/>
    <mergeCell ref="DM31:DM32"/>
    <mergeCell ref="DN31:DN32"/>
    <mergeCell ref="DO31:DO32"/>
    <mergeCell ref="DF31:DF32"/>
    <mergeCell ref="DG31:DG32"/>
    <mergeCell ref="DH31:DH32"/>
    <mergeCell ref="DI31:DI32"/>
    <mergeCell ref="DJ31:DJ32"/>
    <mergeCell ref="DA31:DA32"/>
    <mergeCell ref="DB31:DB32"/>
    <mergeCell ref="DC31:DC32"/>
    <mergeCell ref="DD31:DD32"/>
    <mergeCell ref="DE31:DE32"/>
    <mergeCell ref="CV31:CV32"/>
    <mergeCell ref="CW31:CW32"/>
    <mergeCell ref="CX31:CX32"/>
    <mergeCell ref="CY31:CY32"/>
    <mergeCell ref="CZ31:CZ32"/>
    <mergeCell ref="FI31:FI32"/>
    <mergeCell ref="FJ31:FJ32"/>
    <mergeCell ref="FK31:FK32"/>
    <mergeCell ref="FL31:FL32"/>
    <mergeCell ref="FM31:FM32"/>
    <mergeCell ref="FD31:FD32"/>
    <mergeCell ref="FE31:FE32"/>
    <mergeCell ref="FF31:FF32"/>
    <mergeCell ref="FG31:FG32"/>
    <mergeCell ref="FH31:FH32"/>
    <mergeCell ref="EY31:EY32"/>
    <mergeCell ref="EZ31:EZ32"/>
    <mergeCell ref="FA31:FA32"/>
    <mergeCell ref="FB31:FB32"/>
    <mergeCell ref="FC31:FC32"/>
    <mergeCell ref="ET31:ET32"/>
    <mergeCell ref="EU31:EU32"/>
    <mergeCell ref="EV31:EV32"/>
    <mergeCell ref="EW31:EW32"/>
    <mergeCell ref="EX31:EX32"/>
    <mergeCell ref="EO31:EO32"/>
    <mergeCell ref="EP31:EP32"/>
    <mergeCell ref="EQ31:EQ32"/>
    <mergeCell ref="ER31:ER32"/>
    <mergeCell ref="ES31:ES32"/>
    <mergeCell ref="EJ31:EJ32"/>
    <mergeCell ref="EK31:EK32"/>
    <mergeCell ref="EL31:EL32"/>
    <mergeCell ref="EM31:EM32"/>
    <mergeCell ref="EN31:EN32"/>
    <mergeCell ref="EE31:EE32"/>
    <mergeCell ref="EF31:EF32"/>
    <mergeCell ref="EG31:EG32"/>
    <mergeCell ref="EH31:EH32"/>
    <mergeCell ref="EI31:EI32"/>
    <mergeCell ref="GR31:GR32"/>
    <mergeCell ref="GS31:GS32"/>
    <mergeCell ref="GT31:GT32"/>
    <mergeCell ref="GU31:GU32"/>
    <mergeCell ref="GV31:GV32"/>
    <mergeCell ref="GM31:GM32"/>
    <mergeCell ref="GN31:GN32"/>
    <mergeCell ref="GO31:GO32"/>
    <mergeCell ref="GP31:GP32"/>
    <mergeCell ref="GQ31:GQ32"/>
    <mergeCell ref="GH31:GH32"/>
    <mergeCell ref="GI31:GI32"/>
    <mergeCell ref="GJ31:GJ32"/>
    <mergeCell ref="GK31:GK32"/>
    <mergeCell ref="GL31:GL32"/>
    <mergeCell ref="GC31:GC32"/>
    <mergeCell ref="GD31:GD32"/>
    <mergeCell ref="GE31:GE32"/>
    <mergeCell ref="GF31:GF32"/>
    <mergeCell ref="GG31:GG32"/>
    <mergeCell ref="FX31:FX32"/>
    <mergeCell ref="FY31:FY32"/>
    <mergeCell ref="FZ31:FZ32"/>
    <mergeCell ref="GA31:GA32"/>
    <mergeCell ref="GB31:GB32"/>
    <mergeCell ref="FS31:FS32"/>
    <mergeCell ref="FT31:FT32"/>
    <mergeCell ref="FU31:FU32"/>
    <mergeCell ref="FV31:FV32"/>
    <mergeCell ref="FW31:FW32"/>
    <mergeCell ref="FN31:FN32"/>
    <mergeCell ref="FO31:FO32"/>
    <mergeCell ref="FP31:FP32"/>
    <mergeCell ref="FQ31:FQ32"/>
    <mergeCell ref="FR31:FR32"/>
    <mergeCell ref="IA31:IA32"/>
    <mergeCell ref="IB31:IB32"/>
    <mergeCell ref="IC31:IC32"/>
    <mergeCell ref="ID31:ID32"/>
    <mergeCell ref="IE31:IE32"/>
    <mergeCell ref="HV31:HV32"/>
    <mergeCell ref="HW31:HW32"/>
    <mergeCell ref="HX31:HX32"/>
    <mergeCell ref="HY31:HY32"/>
    <mergeCell ref="HZ31:HZ32"/>
    <mergeCell ref="HQ31:HQ32"/>
    <mergeCell ref="HR31:HR32"/>
    <mergeCell ref="HS31:HS32"/>
    <mergeCell ref="HT31:HT32"/>
    <mergeCell ref="HU31:HU32"/>
    <mergeCell ref="HL31:HL32"/>
    <mergeCell ref="HM31:HM32"/>
    <mergeCell ref="HN31:HN32"/>
    <mergeCell ref="HO31:HO32"/>
    <mergeCell ref="HP31:HP32"/>
    <mergeCell ref="HG31:HG32"/>
    <mergeCell ref="HH31:HH32"/>
    <mergeCell ref="HI31:HI32"/>
    <mergeCell ref="HJ31:HJ32"/>
    <mergeCell ref="HK31:HK32"/>
    <mergeCell ref="HB31:HB32"/>
    <mergeCell ref="HC31:HC32"/>
    <mergeCell ref="HD31:HD32"/>
    <mergeCell ref="HE31:HE32"/>
    <mergeCell ref="HF31:HF32"/>
    <mergeCell ref="GW31:GW32"/>
    <mergeCell ref="GX31:GX32"/>
    <mergeCell ref="GY31:GY32"/>
    <mergeCell ref="GZ31:GZ32"/>
    <mergeCell ref="HA31:HA32"/>
    <mergeCell ref="JJ31:JJ32"/>
    <mergeCell ref="JK31:JK32"/>
    <mergeCell ref="JL31:JL32"/>
    <mergeCell ref="JM31:JM32"/>
    <mergeCell ref="JN31:JN32"/>
    <mergeCell ref="JE31:JE32"/>
    <mergeCell ref="JF31:JF32"/>
    <mergeCell ref="JG31:JG32"/>
    <mergeCell ref="JH31:JH32"/>
    <mergeCell ref="JI31:JI32"/>
    <mergeCell ref="IZ31:IZ32"/>
    <mergeCell ref="JA31:JA32"/>
    <mergeCell ref="JB31:JB32"/>
    <mergeCell ref="JC31:JC32"/>
    <mergeCell ref="JD31:JD32"/>
    <mergeCell ref="IU31:IU32"/>
    <mergeCell ref="IV31:IV32"/>
    <mergeCell ref="IW31:IW32"/>
    <mergeCell ref="IX31:IX32"/>
    <mergeCell ref="IY31:IY32"/>
    <mergeCell ref="IP31:IP32"/>
    <mergeCell ref="IQ31:IQ32"/>
    <mergeCell ref="IR31:IR32"/>
    <mergeCell ref="IS31:IS32"/>
    <mergeCell ref="IT31:IT32"/>
    <mergeCell ref="IK31:IK32"/>
    <mergeCell ref="IL31:IL32"/>
    <mergeCell ref="IM31:IM32"/>
    <mergeCell ref="IN31:IN32"/>
    <mergeCell ref="IO31:IO32"/>
    <mergeCell ref="IF31:IF32"/>
    <mergeCell ref="IG31:IG32"/>
    <mergeCell ref="IH31:IH32"/>
    <mergeCell ref="II31:II32"/>
    <mergeCell ref="IJ31:IJ32"/>
    <mergeCell ref="KS31:KS32"/>
    <mergeCell ref="KT31:KT32"/>
    <mergeCell ref="KU31:KU32"/>
    <mergeCell ref="KV31:KV32"/>
    <mergeCell ref="KW31:KW32"/>
    <mergeCell ref="KN31:KN32"/>
    <mergeCell ref="KO31:KO32"/>
    <mergeCell ref="KP31:KP32"/>
    <mergeCell ref="KQ31:KQ32"/>
    <mergeCell ref="KR31:KR32"/>
    <mergeCell ref="KI31:KI32"/>
    <mergeCell ref="KJ31:KJ32"/>
    <mergeCell ref="KK31:KK32"/>
    <mergeCell ref="KL31:KL32"/>
    <mergeCell ref="KM31:KM32"/>
    <mergeCell ref="KD31:KD32"/>
    <mergeCell ref="KE31:KE32"/>
    <mergeCell ref="KF31:KF32"/>
    <mergeCell ref="KG31:KG32"/>
    <mergeCell ref="KH31:KH32"/>
    <mergeCell ref="JY31:JY32"/>
    <mergeCell ref="JZ31:JZ32"/>
    <mergeCell ref="KA31:KA32"/>
    <mergeCell ref="KB31:KB32"/>
    <mergeCell ref="KC31:KC32"/>
    <mergeCell ref="JT31:JT32"/>
    <mergeCell ref="JU31:JU32"/>
    <mergeCell ref="JV31:JV32"/>
    <mergeCell ref="JW31:JW32"/>
    <mergeCell ref="JX31:JX32"/>
    <mergeCell ref="JO31:JO32"/>
    <mergeCell ref="JP31:JP32"/>
    <mergeCell ref="JQ31:JQ32"/>
    <mergeCell ref="JR31:JR32"/>
    <mergeCell ref="JS31:JS32"/>
    <mergeCell ref="MB31:MB32"/>
    <mergeCell ref="MC31:MC32"/>
    <mergeCell ref="MD31:MD32"/>
    <mergeCell ref="ME31:ME32"/>
    <mergeCell ref="MF31:MF32"/>
    <mergeCell ref="LW31:LW32"/>
    <mergeCell ref="LX31:LX32"/>
    <mergeCell ref="LY31:LY32"/>
    <mergeCell ref="LZ31:LZ32"/>
    <mergeCell ref="MA31:MA32"/>
    <mergeCell ref="LR31:LR32"/>
    <mergeCell ref="LS31:LS32"/>
    <mergeCell ref="LT31:LT32"/>
    <mergeCell ref="LU31:LU32"/>
    <mergeCell ref="LV31:LV32"/>
    <mergeCell ref="LM31:LM32"/>
    <mergeCell ref="LN31:LN32"/>
    <mergeCell ref="LO31:LO32"/>
    <mergeCell ref="LP31:LP32"/>
    <mergeCell ref="LQ31:LQ32"/>
    <mergeCell ref="LH31:LH32"/>
    <mergeCell ref="LI31:LI32"/>
    <mergeCell ref="LJ31:LJ32"/>
    <mergeCell ref="LK31:LK32"/>
    <mergeCell ref="LL31:LL32"/>
    <mergeCell ref="LC31:LC32"/>
    <mergeCell ref="LD31:LD32"/>
    <mergeCell ref="LE31:LE32"/>
    <mergeCell ref="LF31:LF32"/>
    <mergeCell ref="LG31:LG32"/>
    <mergeCell ref="KX31:KX32"/>
    <mergeCell ref="KY31:KY32"/>
    <mergeCell ref="KZ31:KZ32"/>
    <mergeCell ref="LA31:LA32"/>
    <mergeCell ref="LB31:LB32"/>
    <mergeCell ref="NK31:NK32"/>
    <mergeCell ref="NL31:NL32"/>
    <mergeCell ref="NM31:NM32"/>
    <mergeCell ref="NN31:NN32"/>
    <mergeCell ref="NO31:NO32"/>
    <mergeCell ref="NF31:NF32"/>
    <mergeCell ref="NG31:NG32"/>
    <mergeCell ref="NH31:NH32"/>
    <mergeCell ref="NI31:NI32"/>
    <mergeCell ref="NJ31:NJ32"/>
    <mergeCell ref="NA31:NA32"/>
    <mergeCell ref="NB31:NB32"/>
    <mergeCell ref="NC31:NC32"/>
    <mergeCell ref="ND31:ND32"/>
    <mergeCell ref="NE31:NE32"/>
    <mergeCell ref="MV31:MV32"/>
    <mergeCell ref="MW31:MW32"/>
    <mergeCell ref="MX31:MX32"/>
    <mergeCell ref="MY31:MY32"/>
    <mergeCell ref="MZ31:MZ32"/>
    <mergeCell ref="MQ31:MQ32"/>
    <mergeCell ref="MR31:MR32"/>
    <mergeCell ref="MS31:MS32"/>
    <mergeCell ref="MT31:MT32"/>
    <mergeCell ref="MU31:MU32"/>
    <mergeCell ref="ML31:ML32"/>
    <mergeCell ref="MM31:MM32"/>
    <mergeCell ref="MN31:MN32"/>
    <mergeCell ref="MO31:MO32"/>
    <mergeCell ref="MP31:MP32"/>
    <mergeCell ref="MG31:MG32"/>
    <mergeCell ref="MH31:MH32"/>
    <mergeCell ref="MI31:MI32"/>
    <mergeCell ref="MJ31:MJ32"/>
    <mergeCell ref="MK31:MK32"/>
    <mergeCell ref="OT31:OT32"/>
    <mergeCell ref="OU31:OU32"/>
    <mergeCell ref="OV31:OV32"/>
    <mergeCell ref="OW31:OW32"/>
    <mergeCell ref="OX31:OX32"/>
    <mergeCell ref="OO31:OO32"/>
    <mergeCell ref="OP31:OP32"/>
    <mergeCell ref="OQ31:OQ32"/>
    <mergeCell ref="OR31:OR32"/>
    <mergeCell ref="OS31:OS32"/>
    <mergeCell ref="OJ31:OJ32"/>
    <mergeCell ref="OK31:OK32"/>
    <mergeCell ref="OL31:OL32"/>
    <mergeCell ref="OM31:OM32"/>
    <mergeCell ref="ON31:ON32"/>
    <mergeCell ref="OE31:OE32"/>
    <mergeCell ref="OF31:OF32"/>
    <mergeCell ref="OG31:OG32"/>
    <mergeCell ref="OH31:OH32"/>
    <mergeCell ref="OI31:OI32"/>
    <mergeCell ref="NZ31:NZ32"/>
    <mergeCell ref="OA31:OA32"/>
    <mergeCell ref="OB31:OB32"/>
    <mergeCell ref="OC31:OC32"/>
    <mergeCell ref="OD31:OD32"/>
    <mergeCell ref="NU31:NU32"/>
    <mergeCell ref="NV31:NV32"/>
    <mergeCell ref="NW31:NW32"/>
    <mergeCell ref="NX31:NX32"/>
    <mergeCell ref="NY31:NY32"/>
    <mergeCell ref="NP31:NP32"/>
    <mergeCell ref="NQ31:NQ32"/>
    <mergeCell ref="NR31:NR32"/>
    <mergeCell ref="NS31:NS32"/>
    <mergeCell ref="NT31:NT32"/>
    <mergeCell ref="QC31:QC32"/>
    <mergeCell ref="QD31:QD32"/>
    <mergeCell ref="QE31:QE32"/>
    <mergeCell ref="QF31:QF32"/>
    <mergeCell ref="QG31:QG32"/>
    <mergeCell ref="PX31:PX32"/>
    <mergeCell ref="PY31:PY32"/>
    <mergeCell ref="PZ31:PZ32"/>
    <mergeCell ref="QA31:QA32"/>
    <mergeCell ref="QB31:QB32"/>
    <mergeCell ref="PS31:PS32"/>
    <mergeCell ref="PT31:PT32"/>
    <mergeCell ref="PU31:PU32"/>
    <mergeCell ref="PV31:PV32"/>
    <mergeCell ref="PW31:PW32"/>
    <mergeCell ref="PN31:PN32"/>
    <mergeCell ref="PO31:PO32"/>
    <mergeCell ref="PP31:PP32"/>
    <mergeCell ref="PQ31:PQ32"/>
    <mergeCell ref="PR31:PR32"/>
    <mergeCell ref="PI31:PI32"/>
    <mergeCell ref="PJ31:PJ32"/>
    <mergeCell ref="PK31:PK32"/>
    <mergeCell ref="PL31:PL32"/>
    <mergeCell ref="PM31:PM32"/>
    <mergeCell ref="PD31:PD32"/>
    <mergeCell ref="PE31:PE32"/>
    <mergeCell ref="PF31:PF32"/>
    <mergeCell ref="PG31:PG32"/>
    <mergeCell ref="PH31:PH32"/>
    <mergeCell ref="OY31:OY32"/>
    <mergeCell ref="OZ31:OZ32"/>
    <mergeCell ref="PA31:PA32"/>
    <mergeCell ref="PB31:PB32"/>
    <mergeCell ref="PC31:PC32"/>
    <mergeCell ref="RL31:RL32"/>
    <mergeCell ref="RM31:RM32"/>
    <mergeCell ref="RN31:RN32"/>
    <mergeCell ref="RO31:RO32"/>
    <mergeCell ref="RP31:RP32"/>
    <mergeCell ref="RG31:RG32"/>
    <mergeCell ref="RH31:RH32"/>
    <mergeCell ref="RI31:RI32"/>
    <mergeCell ref="RJ31:RJ32"/>
    <mergeCell ref="RK31:RK32"/>
    <mergeCell ref="RB31:RB32"/>
    <mergeCell ref="RC31:RC32"/>
    <mergeCell ref="RD31:RD32"/>
    <mergeCell ref="RE31:RE32"/>
    <mergeCell ref="RF31:RF32"/>
    <mergeCell ref="QW31:QW32"/>
    <mergeCell ref="QX31:QX32"/>
    <mergeCell ref="QY31:QY32"/>
    <mergeCell ref="QZ31:QZ32"/>
    <mergeCell ref="RA31:RA32"/>
    <mergeCell ref="QR31:QR32"/>
    <mergeCell ref="QS31:QS32"/>
    <mergeCell ref="QT31:QT32"/>
    <mergeCell ref="QU31:QU32"/>
    <mergeCell ref="QV31:QV32"/>
    <mergeCell ref="QM31:QM32"/>
    <mergeCell ref="QN31:QN32"/>
    <mergeCell ref="QO31:QO32"/>
    <mergeCell ref="QP31:QP32"/>
    <mergeCell ref="QQ31:QQ32"/>
    <mergeCell ref="QH31:QH32"/>
    <mergeCell ref="QI31:QI32"/>
    <mergeCell ref="QJ31:QJ32"/>
    <mergeCell ref="QK31:QK32"/>
    <mergeCell ref="QL31:QL32"/>
    <mergeCell ref="SU31:SU32"/>
    <mergeCell ref="SV31:SV32"/>
    <mergeCell ref="SW31:SW32"/>
    <mergeCell ref="SX31:SX32"/>
    <mergeCell ref="SY31:SY32"/>
    <mergeCell ref="SP31:SP32"/>
    <mergeCell ref="SQ31:SQ32"/>
    <mergeCell ref="SR31:SR32"/>
    <mergeCell ref="SS31:SS32"/>
    <mergeCell ref="ST31:ST32"/>
    <mergeCell ref="SK31:SK32"/>
    <mergeCell ref="SL31:SL32"/>
    <mergeCell ref="SM31:SM32"/>
    <mergeCell ref="SN31:SN32"/>
    <mergeCell ref="SO31:SO32"/>
    <mergeCell ref="SF31:SF32"/>
    <mergeCell ref="SG31:SG32"/>
    <mergeCell ref="SH31:SH32"/>
    <mergeCell ref="SI31:SI32"/>
    <mergeCell ref="SJ31:SJ32"/>
    <mergeCell ref="SA31:SA32"/>
    <mergeCell ref="SB31:SB32"/>
    <mergeCell ref="SC31:SC32"/>
    <mergeCell ref="SD31:SD32"/>
    <mergeCell ref="SE31:SE32"/>
    <mergeCell ref="RV31:RV32"/>
    <mergeCell ref="RW31:RW32"/>
    <mergeCell ref="RX31:RX32"/>
    <mergeCell ref="RY31:RY32"/>
    <mergeCell ref="RZ31:RZ32"/>
    <mergeCell ref="RQ31:RQ32"/>
    <mergeCell ref="RR31:RR32"/>
    <mergeCell ref="RS31:RS32"/>
    <mergeCell ref="RT31:RT32"/>
    <mergeCell ref="RU31:RU32"/>
    <mergeCell ref="UD31:UD32"/>
    <mergeCell ref="UE31:UE32"/>
    <mergeCell ref="UF31:UF32"/>
    <mergeCell ref="UG31:UG32"/>
    <mergeCell ref="UH31:UH32"/>
    <mergeCell ref="TY31:TY32"/>
    <mergeCell ref="TZ31:TZ32"/>
    <mergeCell ref="UA31:UA32"/>
    <mergeCell ref="UB31:UB32"/>
    <mergeCell ref="UC31:UC32"/>
    <mergeCell ref="TT31:TT32"/>
    <mergeCell ref="TU31:TU32"/>
    <mergeCell ref="TV31:TV32"/>
    <mergeCell ref="TW31:TW32"/>
    <mergeCell ref="TX31:TX32"/>
    <mergeCell ref="TO31:TO32"/>
    <mergeCell ref="TP31:TP32"/>
    <mergeCell ref="TQ31:TQ32"/>
    <mergeCell ref="TR31:TR32"/>
    <mergeCell ref="TS31:TS32"/>
    <mergeCell ref="TJ31:TJ32"/>
    <mergeCell ref="TK31:TK32"/>
    <mergeCell ref="TL31:TL32"/>
    <mergeCell ref="TM31:TM32"/>
    <mergeCell ref="TN31:TN32"/>
    <mergeCell ref="TE31:TE32"/>
    <mergeCell ref="TF31:TF32"/>
    <mergeCell ref="TG31:TG32"/>
    <mergeCell ref="TH31:TH32"/>
    <mergeCell ref="TI31:TI32"/>
    <mergeCell ref="SZ31:SZ32"/>
    <mergeCell ref="TA31:TA32"/>
    <mergeCell ref="TB31:TB32"/>
    <mergeCell ref="TC31:TC32"/>
    <mergeCell ref="TD31:TD32"/>
    <mergeCell ref="VN31:VN32"/>
    <mergeCell ref="VO31:VO32"/>
    <mergeCell ref="VP31:VP32"/>
    <mergeCell ref="VQ31:VQ32"/>
    <mergeCell ref="VH31:VH32"/>
    <mergeCell ref="VI31:VI32"/>
    <mergeCell ref="VJ31:VJ32"/>
    <mergeCell ref="VK31:VK32"/>
    <mergeCell ref="VL31:VL32"/>
    <mergeCell ref="VC31:VC32"/>
    <mergeCell ref="VD31:VD32"/>
    <mergeCell ref="VE31:VE32"/>
    <mergeCell ref="VF31:VF32"/>
    <mergeCell ref="VG31:VG32"/>
    <mergeCell ref="UX31:UX32"/>
    <mergeCell ref="UY31:UY32"/>
    <mergeCell ref="UZ31:UZ32"/>
    <mergeCell ref="VA31:VA32"/>
    <mergeCell ref="VB31:VB32"/>
    <mergeCell ref="US31:US32"/>
    <mergeCell ref="UT31:UT32"/>
    <mergeCell ref="UU31:UU32"/>
    <mergeCell ref="UV31:UV32"/>
    <mergeCell ref="UW31:UW32"/>
    <mergeCell ref="UN31:UN32"/>
    <mergeCell ref="UO31:UO32"/>
    <mergeCell ref="UP31:UP32"/>
    <mergeCell ref="UQ31:UQ32"/>
    <mergeCell ref="UR31:UR32"/>
    <mergeCell ref="UI31:UI32"/>
    <mergeCell ref="UJ31:UJ32"/>
    <mergeCell ref="UK31:UK32"/>
    <mergeCell ref="UL31:UL32"/>
    <mergeCell ref="UM31:UM32"/>
    <mergeCell ref="YI31:YI32"/>
    <mergeCell ref="XZ31:XZ32"/>
    <mergeCell ref="YA31:YA32"/>
    <mergeCell ref="YB31:YB32"/>
    <mergeCell ref="YC31:YC32"/>
    <mergeCell ref="YD31:YD32"/>
    <mergeCell ref="XU31:XU32"/>
    <mergeCell ref="XV31:XV32"/>
    <mergeCell ref="XW31:XW32"/>
    <mergeCell ref="XX31:XX32"/>
    <mergeCell ref="XY31:XY32"/>
    <mergeCell ref="XP31:XP32"/>
    <mergeCell ref="XQ31:XQ32"/>
    <mergeCell ref="XR31:XR32"/>
    <mergeCell ref="XS31:XS32"/>
    <mergeCell ref="XT31:XT32"/>
    <mergeCell ref="XK31:XK32"/>
    <mergeCell ref="XL31:XL32"/>
    <mergeCell ref="XM31:XM32"/>
    <mergeCell ref="XN31:XN32"/>
    <mergeCell ref="XO31:XO32"/>
    <mergeCell ref="XF31:XF32"/>
    <mergeCell ref="XG31:XG32"/>
    <mergeCell ref="XH31:XH32"/>
    <mergeCell ref="XI31:XI32"/>
    <mergeCell ref="XJ31:XJ32"/>
    <mergeCell ref="XA31:XA32"/>
    <mergeCell ref="XB31:XB32"/>
    <mergeCell ref="XC31:XC32"/>
    <mergeCell ref="XD31:XD32"/>
    <mergeCell ref="XE31:XE32"/>
    <mergeCell ref="WV31:WV32"/>
    <mergeCell ref="WW31:WW32"/>
    <mergeCell ref="WX31:WX32"/>
    <mergeCell ref="WY31:WY32"/>
    <mergeCell ref="WZ31:WZ32"/>
    <mergeCell ref="AR33:AR34"/>
    <mergeCell ref="AS33:AS34"/>
    <mergeCell ref="AT33:AT34"/>
    <mergeCell ref="AU33:AU34"/>
    <mergeCell ref="AV33:AV34"/>
    <mergeCell ref="AM33:AM34"/>
    <mergeCell ref="AN33:AN34"/>
    <mergeCell ref="AO33:AO34"/>
    <mergeCell ref="AP33:AP34"/>
    <mergeCell ref="AQ33:AQ34"/>
    <mergeCell ref="AH33:AH34"/>
    <mergeCell ref="AI33:AI34"/>
    <mergeCell ref="AJ33:AJ34"/>
    <mergeCell ref="AK33:AK34"/>
    <mergeCell ref="AL33:AL34"/>
    <mergeCell ref="T33:T34"/>
    <mergeCell ref="U33:U34"/>
    <mergeCell ref="V33:V34"/>
    <mergeCell ref="W33:W34"/>
    <mergeCell ref="X33:X34"/>
    <mergeCell ref="Y33:Y34"/>
    <mergeCell ref="Z33:Z34"/>
    <mergeCell ref="AA33:AA34"/>
    <mergeCell ref="AB33:AB34"/>
    <mergeCell ref="AC33:AC34"/>
    <mergeCell ref="AD33:AD34"/>
    <mergeCell ref="AE33:AE34"/>
    <mergeCell ref="AF33:AF34"/>
    <mergeCell ref="AG33:AG34"/>
    <mergeCell ref="YE31:YE32"/>
    <mergeCell ref="YF31:YF32"/>
    <mergeCell ref="YG31:YG32"/>
    <mergeCell ref="YH31:YH32"/>
    <mergeCell ref="WQ31:WQ32"/>
    <mergeCell ref="WR31:WR32"/>
    <mergeCell ref="WS31:WS32"/>
    <mergeCell ref="WT31:WT32"/>
    <mergeCell ref="WU31:WU32"/>
    <mergeCell ref="WL31:WL32"/>
    <mergeCell ref="WM31:WM32"/>
    <mergeCell ref="WN31:WN32"/>
    <mergeCell ref="WO31:WO32"/>
    <mergeCell ref="WP31:WP32"/>
    <mergeCell ref="WG31:WG32"/>
    <mergeCell ref="WH31:WH32"/>
    <mergeCell ref="WI31:WI32"/>
    <mergeCell ref="WJ31:WJ32"/>
    <mergeCell ref="WK31:WK32"/>
    <mergeCell ref="WB31:WB32"/>
    <mergeCell ref="WC31:WC32"/>
    <mergeCell ref="WD31:WD32"/>
    <mergeCell ref="WE31:WE32"/>
    <mergeCell ref="WF31:WF32"/>
    <mergeCell ref="VW31:VW32"/>
    <mergeCell ref="VX31:VX32"/>
    <mergeCell ref="VY31:VY32"/>
    <mergeCell ref="VZ31:VZ32"/>
    <mergeCell ref="WA31:WA32"/>
    <mergeCell ref="VR31:VR32"/>
    <mergeCell ref="VS31:VS32"/>
    <mergeCell ref="VT31:VT32"/>
    <mergeCell ref="VU31:VU32"/>
    <mergeCell ref="VV31:VV32"/>
    <mergeCell ref="VM31:VM32"/>
    <mergeCell ref="CA33:CA34"/>
    <mergeCell ref="CB33:CB34"/>
    <mergeCell ref="CC33:CC34"/>
    <mergeCell ref="CD33:CD34"/>
    <mergeCell ref="CE33:CE34"/>
    <mergeCell ref="BV33:BV34"/>
    <mergeCell ref="BW33:BW34"/>
    <mergeCell ref="BX33:BX34"/>
    <mergeCell ref="BY33:BY34"/>
    <mergeCell ref="BZ33:BZ34"/>
    <mergeCell ref="BQ33:BQ34"/>
    <mergeCell ref="BR33:BR34"/>
    <mergeCell ref="BS33:BS34"/>
    <mergeCell ref="BT33:BT34"/>
    <mergeCell ref="BU33:BU34"/>
    <mergeCell ref="BL33:BL34"/>
    <mergeCell ref="BM33:BM34"/>
    <mergeCell ref="BN33:BN34"/>
    <mergeCell ref="BO33:BO34"/>
    <mergeCell ref="BP33:BP34"/>
    <mergeCell ref="BG33:BG34"/>
    <mergeCell ref="BH33:BH34"/>
    <mergeCell ref="BI33:BI34"/>
    <mergeCell ref="BJ33:BJ34"/>
    <mergeCell ref="BK33:BK34"/>
    <mergeCell ref="BB33:BB34"/>
    <mergeCell ref="BC33:BC34"/>
    <mergeCell ref="BD33:BD34"/>
    <mergeCell ref="BE33:BE34"/>
    <mergeCell ref="BF33:BF34"/>
    <mergeCell ref="AW33:AW34"/>
    <mergeCell ref="AX33:AX34"/>
    <mergeCell ref="AY33:AY34"/>
    <mergeCell ref="AZ33:AZ34"/>
    <mergeCell ref="BA33:BA34"/>
    <mergeCell ref="DJ33:DJ34"/>
    <mergeCell ref="DK33:DK34"/>
    <mergeCell ref="DL33:DL34"/>
    <mergeCell ref="DM33:DM34"/>
    <mergeCell ref="DN33:DN34"/>
    <mergeCell ref="DE33:DE34"/>
    <mergeCell ref="DF33:DF34"/>
    <mergeCell ref="DG33:DG34"/>
    <mergeCell ref="DH33:DH34"/>
    <mergeCell ref="DI33:DI34"/>
    <mergeCell ref="CZ33:CZ34"/>
    <mergeCell ref="DA33:DA34"/>
    <mergeCell ref="DB33:DB34"/>
    <mergeCell ref="DC33:DC34"/>
    <mergeCell ref="DD33:DD34"/>
    <mergeCell ref="CU33:CU34"/>
    <mergeCell ref="CV33:CV34"/>
    <mergeCell ref="CW33:CW34"/>
    <mergeCell ref="CX33:CX34"/>
    <mergeCell ref="CY33:CY34"/>
    <mergeCell ref="CP33:CP34"/>
    <mergeCell ref="CQ33:CQ34"/>
    <mergeCell ref="CR33:CR34"/>
    <mergeCell ref="CS33:CS34"/>
    <mergeCell ref="CT33:CT34"/>
    <mergeCell ref="CK33:CK34"/>
    <mergeCell ref="CL33:CL34"/>
    <mergeCell ref="CM33:CM34"/>
    <mergeCell ref="CN33:CN34"/>
    <mergeCell ref="CO33:CO34"/>
    <mergeCell ref="CF33:CF34"/>
    <mergeCell ref="CG33:CG34"/>
    <mergeCell ref="CH33:CH34"/>
    <mergeCell ref="CI33:CI34"/>
    <mergeCell ref="CJ33:CJ34"/>
    <mergeCell ref="ES33:ES34"/>
    <mergeCell ref="ET33:ET34"/>
    <mergeCell ref="EU33:EU34"/>
    <mergeCell ref="EV33:EV34"/>
    <mergeCell ref="EW33:EW34"/>
    <mergeCell ref="EN33:EN34"/>
    <mergeCell ref="EO33:EO34"/>
    <mergeCell ref="EP33:EP34"/>
    <mergeCell ref="EQ33:EQ34"/>
    <mergeCell ref="ER33:ER34"/>
    <mergeCell ref="EI33:EI34"/>
    <mergeCell ref="EJ33:EJ34"/>
    <mergeCell ref="EK33:EK34"/>
    <mergeCell ref="EL33:EL34"/>
    <mergeCell ref="EM33:EM34"/>
    <mergeCell ref="ED33:ED34"/>
    <mergeCell ref="EE33:EE34"/>
    <mergeCell ref="EF33:EF34"/>
    <mergeCell ref="EG33:EG34"/>
    <mergeCell ref="EH33:EH34"/>
    <mergeCell ref="DY33:DY34"/>
    <mergeCell ref="DZ33:DZ34"/>
    <mergeCell ref="EA33:EA34"/>
    <mergeCell ref="EB33:EB34"/>
    <mergeCell ref="EC33:EC34"/>
    <mergeCell ref="DT33:DT34"/>
    <mergeCell ref="DU33:DU34"/>
    <mergeCell ref="DV33:DV34"/>
    <mergeCell ref="DW33:DW34"/>
    <mergeCell ref="DX33:DX34"/>
    <mergeCell ref="DO33:DO34"/>
    <mergeCell ref="DP33:DP34"/>
    <mergeCell ref="DQ33:DQ34"/>
    <mergeCell ref="DR33:DR34"/>
    <mergeCell ref="DS33:DS34"/>
    <mergeCell ref="GB33:GB34"/>
    <mergeCell ref="GC33:GC34"/>
    <mergeCell ref="GD33:GD34"/>
    <mergeCell ref="GE33:GE34"/>
    <mergeCell ref="GF33:GF34"/>
    <mergeCell ref="FW33:FW34"/>
    <mergeCell ref="FX33:FX34"/>
    <mergeCell ref="FY33:FY34"/>
    <mergeCell ref="FZ33:FZ34"/>
    <mergeCell ref="GA33:GA34"/>
    <mergeCell ref="FR33:FR34"/>
    <mergeCell ref="FS33:FS34"/>
    <mergeCell ref="FT33:FT34"/>
    <mergeCell ref="FU33:FU34"/>
    <mergeCell ref="FV33:FV34"/>
    <mergeCell ref="FM33:FM34"/>
    <mergeCell ref="FN33:FN34"/>
    <mergeCell ref="FO33:FO34"/>
    <mergeCell ref="FP33:FP34"/>
    <mergeCell ref="FQ33:FQ34"/>
    <mergeCell ref="FH33:FH34"/>
    <mergeCell ref="FI33:FI34"/>
    <mergeCell ref="FJ33:FJ34"/>
    <mergeCell ref="FK33:FK34"/>
    <mergeCell ref="FL33:FL34"/>
    <mergeCell ref="FC33:FC34"/>
    <mergeCell ref="FD33:FD34"/>
    <mergeCell ref="FE33:FE34"/>
    <mergeCell ref="FF33:FF34"/>
    <mergeCell ref="FG33:FG34"/>
    <mergeCell ref="EX33:EX34"/>
    <mergeCell ref="EY33:EY34"/>
    <mergeCell ref="EZ33:EZ34"/>
    <mergeCell ref="FA33:FA34"/>
    <mergeCell ref="FB33:FB34"/>
    <mergeCell ref="HK33:HK34"/>
    <mergeCell ref="HL33:HL34"/>
    <mergeCell ref="HM33:HM34"/>
    <mergeCell ref="HN33:HN34"/>
    <mergeCell ref="HO33:HO34"/>
    <mergeCell ref="HF33:HF34"/>
    <mergeCell ref="HG33:HG34"/>
    <mergeCell ref="HH33:HH34"/>
    <mergeCell ref="HI33:HI34"/>
    <mergeCell ref="HJ33:HJ34"/>
    <mergeCell ref="HA33:HA34"/>
    <mergeCell ref="HB33:HB34"/>
    <mergeCell ref="HC33:HC34"/>
    <mergeCell ref="HD33:HD34"/>
    <mergeCell ref="HE33:HE34"/>
    <mergeCell ref="GV33:GV34"/>
    <mergeCell ref="GW33:GW34"/>
    <mergeCell ref="GX33:GX34"/>
    <mergeCell ref="GY33:GY34"/>
    <mergeCell ref="GZ33:GZ34"/>
    <mergeCell ref="GQ33:GQ34"/>
    <mergeCell ref="GR33:GR34"/>
    <mergeCell ref="GS33:GS34"/>
    <mergeCell ref="GT33:GT34"/>
    <mergeCell ref="GU33:GU34"/>
    <mergeCell ref="GL33:GL34"/>
    <mergeCell ref="GM33:GM34"/>
    <mergeCell ref="GN33:GN34"/>
    <mergeCell ref="GO33:GO34"/>
    <mergeCell ref="GP33:GP34"/>
    <mergeCell ref="GG33:GG34"/>
    <mergeCell ref="GH33:GH34"/>
    <mergeCell ref="GI33:GI34"/>
    <mergeCell ref="GJ33:GJ34"/>
    <mergeCell ref="GK33:GK34"/>
    <mergeCell ref="IT33:IT34"/>
    <mergeCell ref="IU33:IU34"/>
    <mergeCell ref="IV33:IV34"/>
    <mergeCell ref="IW33:IW34"/>
    <mergeCell ref="IX33:IX34"/>
    <mergeCell ref="IO33:IO34"/>
    <mergeCell ref="IP33:IP34"/>
    <mergeCell ref="IQ33:IQ34"/>
    <mergeCell ref="IR33:IR34"/>
    <mergeCell ref="IS33:IS34"/>
    <mergeCell ref="IJ33:IJ34"/>
    <mergeCell ref="IK33:IK34"/>
    <mergeCell ref="IL33:IL34"/>
    <mergeCell ref="IM33:IM34"/>
    <mergeCell ref="IN33:IN34"/>
    <mergeCell ref="IE33:IE34"/>
    <mergeCell ref="IF33:IF34"/>
    <mergeCell ref="IG33:IG34"/>
    <mergeCell ref="IH33:IH34"/>
    <mergeCell ref="II33:II34"/>
    <mergeCell ref="HZ33:HZ34"/>
    <mergeCell ref="IA33:IA34"/>
    <mergeCell ref="IB33:IB34"/>
    <mergeCell ref="IC33:IC34"/>
    <mergeCell ref="ID33:ID34"/>
    <mergeCell ref="HU33:HU34"/>
    <mergeCell ref="HV33:HV34"/>
    <mergeCell ref="HW33:HW34"/>
    <mergeCell ref="HX33:HX34"/>
    <mergeCell ref="HY33:HY34"/>
    <mergeCell ref="HP33:HP34"/>
    <mergeCell ref="HQ33:HQ34"/>
    <mergeCell ref="HR33:HR34"/>
    <mergeCell ref="HS33:HS34"/>
    <mergeCell ref="HT33:HT34"/>
    <mergeCell ref="KC33:KC34"/>
    <mergeCell ref="KD33:KD34"/>
    <mergeCell ref="KE33:KE34"/>
    <mergeCell ref="KF33:KF34"/>
    <mergeCell ref="KG33:KG34"/>
    <mergeCell ref="JX33:JX34"/>
    <mergeCell ref="JY33:JY34"/>
    <mergeCell ref="JZ33:JZ34"/>
    <mergeCell ref="KA33:KA34"/>
    <mergeCell ref="KB33:KB34"/>
    <mergeCell ref="JS33:JS34"/>
    <mergeCell ref="JT33:JT34"/>
    <mergeCell ref="JU33:JU34"/>
    <mergeCell ref="JV33:JV34"/>
    <mergeCell ref="JW33:JW34"/>
    <mergeCell ref="JN33:JN34"/>
    <mergeCell ref="JO33:JO34"/>
    <mergeCell ref="JP33:JP34"/>
    <mergeCell ref="JQ33:JQ34"/>
    <mergeCell ref="JR33:JR34"/>
    <mergeCell ref="JI33:JI34"/>
    <mergeCell ref="JJ33:JJ34"/>
    <mergeCell ref="JK33:JK34"/>
    <mergeCell ref="JL33:JL34"/>
    <mergeCell ref="JM33:JM34"/>
    <mergeCell ref="JD33:JD34"/>
    <mergeCell ref="JE33:JE34"/>
    <mergeCell ref="JF33:JF34"/>
    <mergeCell ref="JG33:JG34"/>
    <mergeCell ref="JH33:JH34"/>
    <mergeCell ref="IY33:IY34"/>
    <mergeCell ref="IZ33:IZ34"/>
    <mergeCell ref="JA33:JA34"/>
    <mergeCell ref="JB33:JB34"/>
    <mergeCell ref="JC33:JC34"/>
    <mergeCell ref="LL33:LL34"/>
    <mergeCell ref="LM33:LM34"/>
    <mergeCell ref="LN33:LN34"/>
    <mergeCell ref="LO33:LO34"/>
    <mergeCell ref="LP33:LP34"/>
    <mergeCell ref="LG33:LG34"/>
    <mergeCell ref="LH33:LH34"/>
    <mergeCell ref="LI33:LI34"/>
    <mergeCell ref="LJ33:LJ34"/>
    <mergeCell ref="LK33:LK34"/>
    <mergeCell ref="LB33:LB34"/>
    <mergeCell ref="LC33:LC34"/>
    <mergeCell ref="LD33:LD34"/>
    <mergeCell ref="LE33:LE34"/>
    <mergeCell ref="LF33:LF34"/>
    <mergeCell ref="KW33:KW34"/>
    <mergeCell ref="KX33:KX34"/>
    <mergeCell ref="KY33:KY34"/>
    <mergeCell ref="KZ33:KZ34"/>
    <mergeCell ref="LA33:LA34"/>
    <mergeCell ref="KR33:KR34"/>
    <mergeCell ref="KS33:KS34"/>
    <mergeCell ref="KT33:KT34"/>
    <mergeCell ref="KU33:KU34"/>
    <mergeCell ref="KV33:KV34"/>
    <mergeCell ref="KM33:KM34"/>
    <mergeCell ref="KN33:KN34"/>
    <mergeCell ref="KO33:KO34"/>
    <mergeCell ref="KP33:KP34"/>
    <mergeCell ref="KQ33:KQ34"/>
    <mergeCell ref="KH33:KH34"/>
    <mergeCell ref="KI33:KI34"/>
    <mergeCell ref="KJ33:KJ34"/>
    <mergeCell ref="KK33:KK34"/>
    <mergeCell ref="KL33:KL34"/>
    <mergeCell ref="MU33:MU34"/>
    <mergeCell ref="MV33:MV34"/>
    <mergeCell ref="MW33:MW34"/>
    <mergeCell ref="MX33:MX34"/>
    <mergeCell ref="MY33:MY34"/>
    <mergeCell ref="MP33:MP34"/>
    <mergeCell ref="MQ33:MQ34"/>
    <mergeCell ref="MR33:MR34"/>
    <mergeCell ref="MS33:MS34"/>
    <mergeCell ref="MT33:MT34"/>
    <mergeCell ref="MK33:MK34"/>
    <mergeCell ref="ML33:ML34"/>
    <mergeCell ref="MM33:MM34"/>
    <mergeCell ref="MN33:MN34"/>
    <mergeCell ref="MO33:MO34"/>
    <mergeCell ref="MF33:MF34"/>
    <mergeCell ref="MG33:MG34"/>
    <mergeCell ref="MH33:MH34"/>
    <mergeCell ref="MI33:MI34"/>
    <mergeCell ref="MJ33:MJ34"/>
    <mergeCell ref="MA33:MA34"/>
    <mergeCell ref="MB33:MB34"/>
    <mergeCell ref="MC33:MC34"/>
    <mergeCell ref="MD33:MD34"/>
    <mergeCell ref="ME33:ME34"/>
    <mergeCell ref="LV33:LV34"/>
    <mergeCell ref="LW33:LW34"/>
    <mergeCell ref="LX33:LX34"/>
    <mergeCell ref="LY33:LY34"/>
    <mergeCell ref="LZ33:LZ34"/>
    <mergeCell ref="LQ33:LQ34"/>
    <mergeCell ref="LR33:LR34"/>
    <mergeCell ref="LS33:LS34"/>
    <mergeCell ref="LT33:LT34"/>
    <mergeCell ref="LU33:LU34"/>
    <mergeCell ref="OD33:OD34"/>
    <mergeCell ref="OE33:OE34"/>
    <mergeCell ref="OF33:OF34"/>
    <mergeCell ref="OG33:OG34"/>
    <mergeCell ref="OH33:OH34"/>
    <mergeCell ref="NY33:NY34"/>
    <mergeCell ref="NZ33:NZ34"/>
    <mergeCell ref="OA33:OA34"/>
    <mergeCell ref="OB33:OB34"/>
    <mergeCell ref="OC33:OC34"/>
    <mergeCell ref="NT33:NT34"/>
    <mergeCell ref="NU33:NU34"/>
    <mergeCell ref="NV33:NV34"/>
    <mergeCell ref="NW33:NW34"/>
    <mergeCell ref="NX33:NX34"/>
    <mergeCell ref="NO33:NO34"/>
    <mergeCell ref="NP33:NP34"/>
    <mergeCell ref="NQ33:NQ34"/>
    <mergeCell ref="NR33:NR34"/>
    <mergeCell ref="NS33:NS34"/>
    <mergeCell ref="NJ33:NJ34"/>
    <mergeCell ref="NK33:NK34"/>
    <mergeCell ref="NL33:NL34"/>
    <mergeCell ref="NM33:NM34"/>
    <mergeCell ref="NN33:NN34"/>
    <mergeCell ref="NE33:NE34"/>
    <mergeCell ref="NF33:NF34"/>
    <mergeCell ref="NG33:NG34"/>
    <mergeCell ref="NH33:NH34"/>
    <mergeCell ref="NI33:NI34"/>
    <mergeCell ref="MZ33:MZ34"/>
    <mergeCell ref="NA33:NA34"/>
    <mergeCell ref="NB33:NB34"/>
    <mergeCell ref="NC33:NC34"/>
    <mergeCell ref="ND33:ND34"/>
    <mergeCell ref="PM33:PM34"/>
    <mergeCell ref="PN33:PN34"/>
    <mergeCell ref="PO33:PO34"/>
    <mergeCell ref="PP33:PP34"/>
    <mergeCell ref="PQ33:PQ34"/>
    <mergeCell ref="PH33:PH34"/>
    <mergeCell ref="PI33:PI34"/>
    <mergeCell ref="PJ33:PJ34"/>
    <mergeCell ref="PK33:PK34"/>
    <mergeCell ref="PL33:PL34"/>
    <mergeCell ref="PC33:PC34"/>
    <mergeCell ref="PD33:PD34"/>
    <mergeCell ref="PE33:PE34"/>
    <mergeCell ref="PF33:PF34"/>
    <mergeCell ref="PG33:PG34"/>
    <mergeCell ref="OX33:OX34"/>
    <mergeCell ref="OY33:OY34"/>
    <mergeCell ref="OZ33:OZ34"/>
    <mergeCell ref="PA33:PA34"/>
    <mergeCell ref="PB33:PB34"/>
    <mergeCell ref="OS33:OS34"/>
    <mergeCell ref="OT33:OT34"/>
    <mergeCell ref="OU33:OU34"/>
    <mergeCell ref="OV33:OV34"/>
    <mergeCell ref="OW33:OW34"/>
    <mergeCell ref="ON33:ON34"/>
    <mergeCell ref="OO33:OO34"/>
    <mergeCell ref="OP33:OP34"/>
    <mergeCell ref="OQ33:OQ34"/>
    <mergeCell ref="OR33:OR34"/>
    <mergeCell ref="OI33:OI34"/>
    <mergeCell ref="OJ33:OJ34"/>
    <mergeCell ref="OK33:OK34"/>
    <mergeCell ref="OL33:OL34"/>
    <mergeCell ref="OM33:OM34"/>
    <mergeCell ref="QV33:QV34"/>
    <mergeCell ref="QW33:QW34"/>
    <mergeCell ref="QX33:QX34"/>
    <mergeCell ref="QY33:QY34"/>
    <mergeCell ref="QZ33:QZ34"/>
    <mergeCell ref="QQ33:QQ34"/>
    <mergeCell ref="QR33:QR34"/>
    <mergeCell ref="QS33:QS34"/>
    <mergeCell ref="QT33:QT34"/>
    <mergeCell ref="QU33:QU34"/>
    <mergeCell ref="QL33:QL34"/>
    <mergeCell ref="QM33:QM34"/>
    <mergeCell ref="QN33:QN34"/>
    <mergeCell ref="QO33:QO34"/>
    <mergeCell ref="QP33:QP34"/>
    <mergeCell ref="QG33:QG34"/>
    <mergeCell ref="QH33:QH34"/>
    <mergeCell ref="QI33:QI34"/>
    <mergeCell ref="QJ33:QJ34"/>
    <mergeCell ref="QK33:QK34"/>
    <mergeCell ref="QB33:QB34"/>
    <mergeCell ref="QC33:QC34"/>
    <mergeCell ref="QD33:QD34"/>
    <mergeCell ref="QE33:QE34"/>
    <mergeCell ref="QF33:QF34"/>
    <mergeCell ref="PW33:PW34"/>
    <mergeCell ref="PX33:PX34"/>
    <mergeCell ref="PY33:PY34"/>
    <mergeCell ref="PZ33:PZ34"/>
    <mergeCell ref="QA33:QA34"/>
    <mergeCell ref="PR33:PR34"/>
    <mergeCell ref="PS33:PS34"/>
    <mergeCell ref="PT33:PT34"/>
    <mergeCell ref="PU33:PU34"/>
    <mergeCell ref="PV33:PV34"/>
    <mergeCell ref="SE33:SE34"/>
    <mergeCell ref="SF33:SF34"/>
    <mergeCell ref="SG33:SG34"/>
    <mergeCell ref="SH33:SH34"/>
    <mergeCell ref="SI33:SI34"/>
    <mergeCell ref="RZ33:RZ34"/>
    <mergeCell ref="SA33:SA34"/>
    <mergeCell ref="SB33:SB34"/>
    <mergeCell ref="SC33:SC34"/>
    <mergeCell ref="SD33:SD34"/>
    <mergeCell ref="RU33:RU34"/>
    <mergeCell ref="RV33:RV34"/>
    <mergeCell ref="RW33:RW34"/>
    <mergeCell ref="RX33:RX34"/>
    <mergeCell ref="RY33:RY34"/>
    <mergeCell ref="RP33:RP34"/>
    <mergeCell ref="RQ33:RQ34"/>
    <mergeCell ref="RR33:RR34"/>
    <mergeCell ref="RS33:RS34"/>
    <mergeCell ref="RT33:RT34"/>
    <mergeCell ref="RK33:RK34"/>
    <mergeCell ref="RL33:RL34"/>
    <mergeCell ref="RM33:RM34"/>
    <mergeCell ref="RN33:RN34"/>
    <mergeCell ref="RO33:RO34"/>
    <mergeCell ref="RF33:RF34"/>
    <mergeCell ref="RG33:RG34"/>
    <mergeCell ref="RH33:RH34"/>
    <mergeCell ref="RI33:RI34"/>
    <mergeCell ref="RJ33:RJ34"/>
    <mergeCell ref="RA33:RA34"/>
    <mergeCell ref="RB33:RB34"/>
    <mergeCell ref="RC33:RC34"/>
    <mergeCell ref="RD33:RD34"/>
    <mergeCell ref="RE33:RE34"/>
    <mergeCell ref="TN33:TN34"/>
    <mergeCell ref="TO33:TO34"/>
    <mergeCell ref="TP33:TP34"/>
    <mergeCell ref="TQ33:TQ34"/>
    <mergeCell ref="TR33:TR34"/>
    <mergeCell ref="TI33:TI34"/>
    <mergeCell ref="TJ33:TJ34"/>
    <mergeCell ref="TK33:TK34"/>
    <mergeCell ref="TL33:TL34"/>
    <mergeCell ref="TM33:TM34"/>
    <mergeCell ref="TD33:TD34"/>
    <mergeCell ref="TE33:TE34"/>
    <mergeCell ref="TF33:TF34"/>
    <mergeCell ref="TG33:TG34"/>
    <mergeCell ref="TH33:TH34"/>
    <mergeCell ref="SY33:SY34"/>
    <mergeCell ref="SZ33:SZ34"/>
    <mergeCell ref="TA33:TA34"/>
    <mergeCell ref="TB33:TB34"/>
    <mergeCell ref="TC33:TC34"/>
    <mergeCell ref="ST33:ST34"/>
    <mergeCell ref="SU33:SU34"/>
    <mergeCell ref="SV33:SV34"/>
    <mergeCell ref="SW33:SW34"/>
    <mergeCell ref="SX33:SX34"/>
    <mergeCell ref="SO33:SO34"/>
    <mergeCell ref="SP33:SP34"/>
    <mergeCell ref="SQ33:SQ34"/>
    <mergeCell ref="SR33:SR34"/>
    <mergeCell ref="SS33:SS34"/>
    <mergeCell ref="SJ33:SJ34"/>
    <mergeCell ref="SK33:SK34"/>
    <mergeCell ref="SL33:SL34"/>
    <mergeCell ref="SM33:SM34"/>
    <mergeCell ref="SN33:SN34"/>
    <mergeCell ref="VF33:VF34"/>
    <mergeCell ref="UW33:UW34"/>
    <mergeCell ref="UX33:UX34"/>
    <mergeCell ref="UY33:UY34"/>
    <mergeCell ref="UZ33:UZ34"/>
    <mergeCell ref="VA33:VA34"/>
    <mergeCell ref="UR33:UR34"/>
    <mergeCell ref="US33:US34"/>
    <mergeCell ref="UT33:UT34"/>
    <mergeCell ref="UU33:UU34"/>
    <mergeCell ref="UV33:UV34"/>
    <mergeCell ref="UM33:UM34"/>
    <mergeCell ref="UN33:UN34"/>
    <mergeCell ref="UO33:UO34"/>
    <mergeCell ref="UP33:UP34"/>
    <mergeCell ref="UQ33:UQ34"/>
    <mergeCell ref="UH33:UH34"/>
    <mergeCell ref="UI33:UI34"/>
    <mergeCell ref="UJ33:UJ34"/>
    <mergeCell ref="UK33:UK34"/>
    <mergeCell ref="UL33:UL34"/>
    <mergeCell ref="UC33:UC34"/>
    <mergeCell ref="UD33:UD34"/>
    <mergeCell ref="UE33:UE34"/>
    <mergeCell ref="UF33:UF34"/>
    <mergeCell ref="UG33:UG34"/>
    <mergeCell ref="TX33:TX34"/>
    <mergeCell ref="TY33:TY34"/>
    <mergeCell ref="TZ33:TZ34"/>
    <mergeCell ref="UA33:UA34"/>
    <mergeCell ref="UB33:UB34"/>
    <mergeCell ref="TS33:TS34"/>
    <mergeCell ref="TT33:TT34"/>
    <mergeCell ref="TU33:TU34"/>
    <mergeCell ref="TV33:TV34"/>
    <mergeCell ref="TW33:TW34"/>
    <mergeCell ref="T35:T36"/>
    <mergeCell ref="U35:U36"/>
    <mergeCell ref="V35:V36"/>
    <mergeCell ref="W35:W36"/>
    <mergeCell ref="X35:X36"/>
    <mergeCell ref="Y35:Y36"/>
    <mergeCell ref="Z35:Z36"/>
    <mergeCell ref="AA35:AA36"/>
    <mergeCell ref="AB35:AB36"/>
    <mergeCell ref="AC35:AC36"/>
    <mergeCell ref="AD35:AD36"/>
    <mergeCell ref="AE35:AE36"/>
    <mergeCell ref="AF35:AF36"/>
    <mergeCell ref="YD33:YD34"/>
    <mergeCell ref="YE33:YE34"/>
    <mergeCell ref="YF33:YF34"/>
    <mergeCell ref="YG33:YG34"/>
    <mergeCell ref="YH33:YH34"/>
    <mergeCell ref="XY33:XY34"/>
    <mergeCell ref="XZ33:XZ34"/>
    <mergeCell ref="YA33:YA34"/>
    <mergeCell ref="YB33:YB34"/>
    <mergeCell ref="YC33:YC34"/>
    <mergeCell ref="XT33:XT34"/>
    <mergeCell ref="XU33:XU34"/>
    <mergeCell ref="XV33:XV34"/>
    <mergeCell ref="XW33:XW34"/>
    <mergeCell ref="XX33:XX34"/>
    <mergeCell ref="XO33:XO34"/>
    <mergeCell ref="XP33:XP34"/>
    <mergeCell ref="XQ33:XQ34"/>
    <mergeCell ref="XR33:XR34"/>
    <mergeCell ref="XS33:XS34"/>
    <mergeCell ref="XJ33:XJ34"/>
    <mergeCell ref="XK33:XK34"/>
    <mergeCell ref="XL33:XL34"/>
    <mergeCell ref="XM33:XM34"/>
    <mergeCell ref="XN33:XN34"/>
    <mergeCell ref="XE33:XE34"/>
    <mergeCell ref="XF33:XF34"/>
    <mergeCell ref="XG33:XG34"/>
    <mergeCell ref="XH33:XH34"/>
    <mergeCell ref="XI33:XI34"/>
    <mergeCell ref="WZ33:WZ34"/>
    <mergeCell ref="XA33:XA34"/>
    <mergeCell ref="XB33:XB34"/>
    <mergeCell ref="XC33:XC34"/>
    <mergeCell ref="XD33:XD34"/>
    <mergeCell ref="WU33:WU34"/>
    <mergeCell ref="WV33:WV34"/>
    <mergeCell ref="WW33:WW34"/>
    <mergeCell ref="WX33:WX34"/>
    <mergeCell ref="WY33:WY34"/>
    <mergeCell ref="WP33:WP34"/>
    <mergeCell ref="WQ33:WQ34"/>
    <mergeCell ref="WR33:WR34"/>
    <mergeCell ref="WS33:WS34"/>
    <mergeCell ref="WT33:WT34"/>
    <mergeCell ref="WK33:WK34"/>
    <mergeCell ref="WL33:WL34"/>
    <mergeCell ref="WM33:WM34"/>
    <mergeCell ref="WN33:WN34"/>
    <mergeCell ref="WO33:WO34"/>
    <mergeCell ref="WF33:WF34"/>
    <mergeCell ref="BF35:BF36"/>
    <mergeCell ref="BG35:BG36"/>
    <mergeCell ref="BH35:BH36"/>
    <mergeCell ref="BI35:BI36"/>
    <mergeCell ref="BJ35:BJ36"/>
    <mergeCell ref="BA35:BA36"/>
    <mergeCell ref="BB35:BB36"/>
    <mergeCell ref="BC35:BC36"/>
    <mergeCell ref="BD35:BD36"/>
    <mergeCell ref="BE35:BE36"/>
    <mergeCell ref="AV35:AV36"/>
    <mergeCell ref="AW35:AW36"/>
    <mergeCell ref="AX35:AX36"/>
    <mergeCell ref="AY35:AY36"/>
    <mergeCell ref="AZ35:AZ36"/>
    <mergeCell ref="AQ35:AQ36"/>
    <mergeCell ref="AR35:AR36"/>
    <mergeCell ref="AS35:AS36"/>
    <mergeCell ref="AT35:AT36"/>
    <mergeCell ref="AU35:AU36"/>
    <mergeCell ref="AL35:AL36"/>
    <mergeCell ref="AM35:AM36"/>
    <mergeCell ref="AN35:AN36"/>
    <mergeCell ref="AO35:AO36"/>
    <mergeCell ref="AP35:AP36"/>
    <mergeCell ref="AG35:AG36"/>
    <mergeCell ref="AH35:AH36"/>
    <mergeCell ref="AI35:AI36"/>
    <mergeCell ref="AJ35:AJ36"/>
    <mergeCell ref="AK35:AK36"/>
    <mergeCell ref="YI33:YI34"/>
    <mergeCell ref="WG33:WG34"/>
    <mergeCell ref="WH33:WH34"/>
    <mergeCell ref="WI33:WI34"/>
    <mergeCell ref="WJ33:WJ34"/>
    <mergeCell ref="WA33:WA34"/>
    <mergeCell ref="WB33:WB34"/>
    <mergeCell ref="WC33:WC34"/>
    <mergeCell ref="WD33:WD34"/>
    <mergeCell ref="WE33:WE34"/>
    <mergeCell ref="VV33:VV34"/>
    <mergeCell ref="VW33:VW34"/>
    <mergeCell ref="VX33:VX34"/>
    <mergeCell ref="VY33:VY34"/>
    <mergeCell ref="VZ33:VZ34"/>
    <mergeCell ref="VQ33:VQ34"/>
    <mergeCell ref="VR33:VR34"/>
    <mergeCell ref="VS33:VS34"/>
    <mergeCell ref="VT33:VT34"/>
    <mergeCell ref="VU33:VU34"/>
    <mergeCell ref="VL33:VL34"/>
    <mergeCell ref="VM33:VM34"/>
    <mergeCell ref="VN33:VN34"/>
    <mergeCell ref="VO33:VO34"/>
    <mergeCell ref="VP33:VP34"/>
    <mergeCell ref="VG33:VG34"/>
    <mergeCell ref="VH33:VH34"/>
    <mergeCell ref="VI33:VI34"/>
    <mergeCell ref="VJ33:VJ34"/>
    <mergeCell ref="VK33:VK34"/>
    <mergeCell ref="VB33:VB34"/>
    <mergeCell ref="VC33:VC34"/>
    <mergeCell ref="VD33:VD34"/>
    <mergeCell ref="VE33:VE34"/>
    <mergeCell ref="CO35:CO36"/>
    <mergeCell ref="CP35:CP36"/>
    <mergeCell ref="CQ35:CQ36"/>
    <mergeCell ref="CR35:CR36"/>
    <mergeCell ref="CS35:CS36"/>
    <mergeCell ref="CJ35:CJ36"/>
    <mergeCell ref="CK35:CK36"/>
    <mergeCell ref="CL35:CL36"/>
    <mergeCell ref="CM35:CM36"/>
    <mergeCell ref="CN35:CN36"/>
    <mergeCell ref="CE35:CE36"/>
    <mergeCell ref="CF35:CF36"/>
    <mergeCell ref="CG35:CG36"/>
    <mergeCell ref="CH35:CH36"/>
    <mergeCell ref="CI35:CI36"/>
    <mergeCell ref="BZ35:BZ36"/>
    <mergeCell ref="CA35:CA36"/>
    <mergeCell ref="CB35:CB36"/>
    <mergeCell ref="CC35:CC36"/>
    <mergeCell ref="CD35:CD36"/>
    <mergeCell ref="BU35:BU36"/>
    <mergeCell ref="BV35:BV36"/>
    <mergeCell ref="BW35:BW36"/>
    <mergeCell ref="BX35:BX36"/>
    <mergeCell ref="BY35:BY36"/>
    <mergeCell ref="BP35:BP36"/>
    <mergeCell ref="BQ35:BQ36"/>
    <mergeCell ref="BR35:BR36"/>
    <mergeCell ref="BS35:BS36"/>
    <mergeCell ref="BT35:BT36"/>
    <mergeCell ref="BK35:BK36"/>
    <mergeCell ref="BL35:BL36"/>
    <mergeCell ref="BM35:BM36"/>
    <mergeCell ref="BN35:BN36"/>
    <mergeCell ref="BO35:BO36"/>
    <mergeCell ref="DX35:DX36"/>
    <mergeCell ref="DY35:DY36"/>
    <mergeCell ref="DZ35:DZ36"/>
    <mergeCell ref="EA35:EA36"/>
    <mergeCell ref="EB35:EB36"/>
    <mergeCell ref="DS35:DS36"/>
    <mergeCell ref="DT35:DT36"/>
    <mergeCell ref="DU35:DU36"/>
    <mergeCell ref="DV35:DV36"/>
    <mergeCell ref="DW35:DW36"/>
    <mergeCell ref="DN35:DN36"/>
    <mergeCell ref="DO35:DO36"/>
    <mergeCell ref="DP35:DP36"/>
    <mergeCell ref="DQ35:DQ36"/>
    <mergeCell ref="DR35:DR36"/>
    <mergeCell ref="DI35:DI36"/>
    <mergeCell ref="DJ35:DJ36"/>
    <mergeCell ref="DK35:DK36"/>
    <mergeCell ref="DL35:DL36"/>
    <mergeCell ref="DM35:DM36"/>
    <mergeCell ref="DD35:DD36"/>
    <mergeCell ref="DE35:DE36"/>
    <mergeCell ref="DF35:DF36"/>
    <mergeCell ref="DG35:DG36"/>
    <mergeCell ref="DH35:DH36"/>
    <mergeCell ref="CY35:CY36"/>
    <mergeCell ref="CZ35:CZ36"/>
    <mergeCell ref="DA35:DA36"/>
    <mergeCell ref="DB35:DB36"/>
    <mergeCell ref="DC35:DC36"/>
    <mergeCell ref="CT35:CT36"/>
    <mergeCell ref="CU35:CU36"/>
    <mergeCell ref="CV35:CV36"/>
    <mergeCell ref="CW35:CW36"/>
    <mergeCell ref="CX35:CX36"/>
    <mergeCell ref="FG35:FG36"/>
    <mergeCell ref="FH35:FH36"/>
    <mergeCell ref="FI35:FI36"/>
    <mergeCell ref="FJ35:FJ36"/>
    <mergeCell ref="FK35:FK36"/>
    <mergeCell ref="FB35:FB36"/>
    <mergeCell ref="FC35:FC36"/>
    <mergeCell ref="FD35:FD36"/>
    <mergeCell ref="FE35:FE36"/>
    <mergeCell ref="FF35:FF36"/>
    <mergeCell ref="EW35:EW36"/>
    <mergeCell ref="EX35:EX36"/>
    <mergeCell ref="EY35:EY36"/>
    <mergeCell ref="EZ35:EZ36"/>
    <mergeCell ref="FA35:FA36"/>
    <mergeCell ref="ER35:ER36"/>
    <mergeCell ref="ES35:ES36"/>
    <mergeCell ref="ET35:ET36"/>
    <mergeCell ref="EU35:EU36"/>
    <mergeCell ref="EV35:EV36"/>
    <mergeCell ref="EM35:EM36"/>
    <mergeCell ref="EN35:EN36"/>
    <mergeCell ref="EO35:EO36"/>
    <mergeCell ref="EP35:EP36"/>
    <mergeCell ref="EQ35:EQ36"/>
    <mergeCell ref="EH35:EH36"/>
    <mergeCell ref="EI35:EI36"/>
    <mergeCell ref="EJ35:EJ36"/>
    <mergeCell ref="EK35:EK36"/>
    <mergeCell ref="EL35:EL36"/>
    <mergeCell ref="EC35:EC36"/>
    <mergeCell ref="ED35:ED36"/>
    <mergeCell ref="EE35:EE36"/>
    <mergeCell ref="EF35:EF36"/>
    <mergeCell ref="EG35:EG36"/>
    <mergeCell ref="GP35:GP36"/>
    <mergeCell ref="GQ35:GQ36"/>
    <mergeCell ref="GR35:GR36"/>
    <mergeCell ref="GS35:GS36"/>
    <mergeCell ref="GT35:GT36"/>
    <mergeCell ref="GK35:GK36"/>
    <mergeCell ref="GL35:GL36"/>
    <mergeCell ref="GM35:GM36"/>
    <mergeCell ref="GN35:GN36"/>
    <mergeCell ref="GO35:GO36"/>
    <mergeCell ref="GF35:GF36"/>
    <mergeCell ref="GG35:GG36"/>
    <mergeCell ref="GH35:GH36"/>
    <mergeCell ref="GI35:GI36"/>
    <mergeCell ref="GJ35:GJ36"/>
    <mergeCell ref="GA35:GA36"/>
    <mergeCell ref="GB35:GB36"/>
    <mergeCell ref="GC35:GC36"/>
    <mergeCell ref="GD35:GD36"/>
    <mergeCell ref="GE35:GE36"/>
    <mergeCell ref="FV35:FV36"/>
    <mergeCell ref="FW35:FW36"/>
    <mergeCell ref="FX35:FX36"/>
    <mergeCell ref="FY35:FY36"/>
    <mergeCell ref="FZ35:FZ36"/>
    <mergeCell ref="FQ35:FQ36"/>
    <mergeCell ref="FR35:FR36"/>
    <mergeCell ref="FS35:FS36"/>
    <mergeCell ref="FT35:FT36"/>
    <mergeCell ref="FU35:FU36"/>
    <mergeCell ref="FL35:FL36"/>
    <mergeCell ref="FM35:FM36"/>
    <mergeCell ref="FN35:FN36"/>
    <mergeCell ref="FO35:FO36"/>
    <mergeCell ref="FP35:FP36"/>
    <mergeCell ref="HY35:HY36"/>
    <mergeCell ref="HZ35:HZ36"/>
    <mergeCell ref="IA35:IA36"/>
    <mergeCell ref="IB35:IB36"/>
    <mergeCell ref="IC35:IC36"/>
    <mergeCell ref="HT35:HT36"/>
    <mergeCell ref="HU35:HU36"/>
    <mergeCell ref="HV35:HV36"/>
    <mergeCell ref="HW35:HW36"/>
    <mergeCell ref="HX35:HX36"/>
    <mergeCell ref="HO35:HO36"/>
    <mergeCell ref="HP35:HP36"/>
    <mergeCell ref="HQ35:HQ36"/>
    <mergeCell ref="HR35:HR36"/>
    <mergeCell ref="HS35:HS36"/>
    <mergeCell ref="HJ35:HJ36"/>
    <mergeCell ref="HK35:HK36"/>
    <mergeCell ref="HL35:HL36"/>
    <mergeCell ref="HM35:HM36"/>
    <mergeCell ref="HN35:HN36"/>
    <mergeCell ref="HE35:HE36"/>
    <mergeCell ref="HF35:HF36"/>
    <mergeCell ref="HG35:HG36"/>
    <mergeCell ref="HH35:HH36"/>
    <mergeCell ref="HI35:HI36"/>
    <mergeCell ref="GZ35:GZ36"/>
    <mergeCell ref="HA35:HA36"/>
    <mergeCell ref="HB35:HB36"/>
    <mergeCell ref="HC35:HC36"/>
    <mergeCell ref="HD35:HD36"/>
    <mergeCell ref="GU35:GU36"/>
    <mergeCell ref="GV35:GV36"/>
    <mergeCell ref="GW35:GW36"/>
    <mergeCell ref="GX35:GX36"/>
    <mergeCell ref="GY35:GY36"/>
    <mergeCell ref="JH35:JH36"/>
    <mergeCell ref="JI35:JI36"/>
    <mergeCell ref="JJ35:JJ36"/>
    <mergeCell ref="JK35:JK36"/>
    <mergeCell ref="JL35:JL36"/>
    <mergeCell ref="JC35:JC36"/>
    <mergeCell ref="JD35:JD36"/>
    <mergeCell ref="JE35:JE36"/>
    <mergeCell ref="JF35:JF36"/>
    <mergeCell ref="JG35:JG36"/>
    <mergeCell ref="IX35:IX36"/>
    <mergeCell ref="IY35:IY36"/>
    <mergeCell ref="IZ35:IZ36"/>
    <mergeCell ref="JA35:JA36"/>
    <mergeCell ref="JB35:JB36"/>
    <mergeCell ref="IS35:IS36"/>
    <mergeCell ref="IT35:IT36"/>
    <mergeCell ref="IU35:IU36"/>
    <mergeCell ref="IV35:IV36"/>
    <mergeCell ref="IW35:IW36"/>
    <mergeCell ref="IN35:IN36"/>
    <mergeCell ref="IO35:IO36"/>
    <mergeCell ref="IP35:IP36"/>
    <mergeCell ref="IQ35:IQ36"/>
    <mergeCell ref="IR35:IR36"/>
    <mergeCell ref="II35:II36"/>
    <mergeCell ref="IJ35:IJ36"/>
    <mergeCell ref="IK35:IK36"/>
    <mergeCell ref="IL35:IL36"/>
    <mergeCell ref="IM35:IM36"/>
    <mergeCell ref="ID35:ID36"/>
    <mergeCell ref="IE35:IE36"/>
    <mergeCell ref="IF35:IF36"/>
    <mergeCell ref="IG35:IG36"/>
    <mergeCell ref="IH35:IH36"/>
    <mergeCell ref="KQ35:KQ36"/>
    <mergeCell ref="KR35:KR36"/>
    <mergeCell ref="KS35:KS36"/>
    <mergeCell ref="KT35:KT36"/>
    <mergeCell ref="KU35:KU36"/>
    <mergeCell ref="KL35:KL36"/>
    <mergeCell ref="KM35:KM36"/>
    <mergeCell ref="KN35:KN36"/>
    <mergeCell ref="KO35:KO36"/>
    <mergeCell ref="KP35:KP36"/>
    <mergeCell ref="KG35:KG36"/>
    <mergeCell ref="KH35:KH36"/>
    <mergeCell ref="KI35:KI36"/>
    <mergeCell ref="KJ35:KJ36"/>
    <mergeCell ref="KK35:KK36"/>
    <mergeCell ref="KB35:KB36"/>
    <mergeCell ref="KC35:KC36"/>
    <mergeCell ref="KD35:KD36"/>
    <mergeCell ref="KE35:KE36"/>
    <mergeCell ref="KF35:KF36"/>
    <mergeCell ref="JW35:JW36"/>
    <mergeCell ref="JX35:JX36"/>
    <mergeCell ref="JY35:JY36"/>
    <mergeCell ref="JZ35:JZ36"/>
    <mergeCell ref="KA35:KA36"/>
    <mergeCell ref="JR35:JR36"/>
    <mergeCell ref="JS35:JS36"/>
    <mergeCell ref="JT35:JT36"/>
    <mergeCell ref="JU35:JU36"/>
    <mergeCell ref="JV35:JV36"/>
    <mergeCell ref="JM35:JM36"/>
    <mergeCell ref="JN35:JN36"/>
    <mergeCell ref="JO35:JO36"/>
    <mergeCell ref="JP35:JP36"/>
    <mergeCell ref="JQ35:JQ36"/>
    <mergeCell ref="LZ35:LZ36"/>
    <mergeCell ref="MA35:MA36"/>
    <mergeCell ref="MB35:MB36"/>
    <mergeCell ref="MC35:MC36"/>
    <mergeCell ref="MD35:MD36"/>
    <mergeCell ref="LU35:LU36"/>
    <mergeCell ref="LV35:LV36"/>
    <mergeCell ref="LW35:LW36"/>
    <mergeCell ref="LX35:LX36"/>
    <mergeCell ref="LY35:LY36"/>
    <mergeCell ref="LP35:LP36"/>
    <mergeCell ref="LQ35:LQ36"/>
    <mergeCell ref="LR35:LR36"/>
    <mergeCell ref="LS35:LS36"/>
    <mergeCell ref="LT35:LT36"/>
    <mergeCell ref="LK35:LK36"/>
    <mergeCell ref="LL35:LL36"/>
    <mergeCell ref="LM35:LM36"/>
    <mergeCell ref="LN35:LN36"/>
    <mergeCell ref="LO35:LO36"/>
    <mergeCell ref="LF35:LF36"/>
    <mergeCell ref="LG35:LG36"/>
    <mergeCell ref="LH35:LH36"/>
    <mergeCell ref="LI35:LI36"/>
    <mergeCell ref="LJ35:LJ36"/>
    <mergeCell ref="LA35:LA36"/>
    <mergeCell ref="LB35:LB36"/>
    <mergeCell ref="LC35:LC36"/>
    <mergeCell ref="LD35:LD36"/>
    <mergeCell ref="LE35:LE36"/>
    <mergeCell ref="KV35:KV36"/>
    <mergeCell ref="KW35:KW36"/>
    <mergeCell ref="KX35:KX36"/>
    <mergeCell ref="KY35:KY36"/>
    <mergeCell ref="KZ35:KZ36"/>
    <mergeCell ref="NI35:NI36"/>
    <mergeCell ref="NJ35:NJ36"/>
    <mergeCell ref="NK35:NK36"/>
    <mergeCell ref="NL35:NL36"/>
    <mergeCell ref="NM35:NM36"/>
    <mergeCell ref="ND35:ND36"/>
    <mergeCell ref="NE35:NE36"/>
    <mergeCell ref="NF35:NF36"/>
    <mergeCell ref="NG35:NG36"/>
    <mergeCell ref="NH35:NH36"/>
    <mergeCell ref="MY35:MY36"/>
    <mergeCell ref="MZ35:MZ36"/>
    <mergeCell ref="NA35:NA36"/>
    <mergeCell ref="NB35:NB36"/>
    <mergeCell ref="NC35:NC36"/>
    <mergeCell ref="MT35:MT36"/>
    <mergeCell ref="MU35:MU36"/>
    <mergeCell ref="MV35:MV36"/>
    <mergeCell ref="MW35:MW36"/>
    <mergeCell ref="MX35:MX36"/>
    <mergeCell ref="MO35:MO36"/>
    <mergeCell ref="MP35:MP36"/>
    <mergeCell ref="MQ35:MQ36"/>
    <mergeCell ref="MR35:MR36"/>
    <mergeCell ref="MS35:MS36"/>
    <mergeCell ref="MJ35:MJ36"/>
    <mergeCell ref="MK35:MK36"/>
    <mergeCell ref="ML35:ML36"/>
    <mergeCell ref="MM35:MM36"/>
    <mergeCell ref="MN35:MN36"/>
    <mergeCell ref="ME35:ME36"/>
    <mergeCell ref="MF35:MF36"/>
    <mergeCell ref="MG35:MG36"/>
    <mergeCell ref="MH35:MH36"/>
    <mergeCell ref="MI35:MI36"/>
    <mergeCell ref="OR35:OR36"/>
    <mergeCell ref="OS35:OS36"/>
    <mergeCell ref="OT35:OT36"/>
    <mergeCell ref="OU35:OU36"/>
    <mergeCell ref="OV35:OV36"/>
    <mergeCell ref="OM35:OM36"/>
    <mergeCell ref="ON35:ON36"/>
    <mergeCell ref="OO35:OO36"/>
    <mergeCell ref="OP35:OP36"/>
    <mergeCell ref="OQ35:OQ36"/>
    <mergeCell ref="OH35:OH36"/>
    <mergeCell ref="OI35:OI36"/>
    <mergeCell ref="OJ35:OJ36"/>
    <mergeCell ref="OK35:OK36"/>
    <mergeCell ref="OL35:OL36"/>
    <mergeCell ref="OC35:OC36"/>
    <mergeCell ref="OD35:OD36"/>
    <mergeCell ref="OE35:OE36"/>
    <mergeCell ref="OF35:OF36"/>
    <mergeCell ref="OG35:OG36"/>
    <mergeCell ref="NX35:NX36"/>
    <mergeCell ref="NY35:NY36"/>
    <mergeCell ref="NZ35:NZ36"/>
    <mergeCell ref="OA35:OA36"/>
    <mergeCell ref="OB35:OB36"/>
    <mergeCell ref="NS35:NS36"/>
    <mergeCell ref="NT35:NT36"/>
    <mergeCell ref="NU35:NU36"/>
    <mergeCell ref="NV35:NV36"/>
    <mergeCell ref="NW35:NW36"/>
    <mergeCell ref="NN35:NN36"/>
    <mergeCell ref="NO35:NO36"/>
    <mergeCell ref="NP35:NP36"/>
    <mergeCell ref="NQ35:NQ36"/>
    <mergeCell ref="NR35:NR36"/>
    <mergeCell ref="QA35:QA36"/>
    <mergeCell ref="QB35:QB36"/>
    <mergeCell ref="QC35:QC36"/>
    <mergeCell ref="QD35:QD36"/>
    <mergeCell ref="QE35:QE36"/>
    <mergeCell ref="PV35:PV36"/>
    <mergeCell ref="PW35:PW36"/>
    <mergeCell ref="PX35:PX36"/>
    <mergeCell ref="PY35:PY36"/>
    <mergeCell ref="PZ35:PZ36"/>
    <mergeCell ref="PQ35:PQ36"/>
    <mergeCell ref="PR35:PR36"/>
    <mergeCell ref="PS35:PS36"/>
    <mergeCell ref="PT35:PT36"/>
    <mergeCell ref="PU35:PU36"/>
    <mergeCell ref="PL35:PL36"/>
    <mergeCell ref="PM35:PM36"/>
    <mergeCell ref="PN35:PN36"/>
    <mergeCell ref="PO35:PO36"/>
    <mergeCell ref="PP35:PP36"/>
    <mergeCell ref="PG35:PG36"/>
    <mergeCell ref="PH35:PH36"/>
    <mergeCell ref="PI35:PI36"/>
    <mergeCell ref="PJ35:PJ36"/>
    <mergeCell ref="PK35:PK36"/>
    <mergeCell ref="PB35:PB36"/>
    <mergeCell ref="PC35:PC36"/>
    <mergeCell ref="PD35:PD36"/>
    <mergeCell ref="PE35:PE36"/>
    <mergeCell ref="PF35:PF36"/>
    <mergeCell ref="OW35:OW36"/>
    <mergeCell ref="OX35:OX36"/>
    <mergeCell ref="OY35:OY36"/>
    <mergeCell ref="OZ35:OZ36"/>
    <mergeCell ref="PA35:PA36"/>
    <mergeCell ref="RJ35:RJ36"/>
    <mergeCell ref="RK35:RK36"/>
    <mergeCell ref="RL35:RL36"/>
    <mergeCell ref="RM35:RM36"/>
    <mergeCell ref="RN35:RN36"/>
    <mergeCell ref="RE35:RE36"/>
    <mergeCell ref="RF35:RF36"/>
    <mergeCell ref="RG35:RG36"/>
    <mergeCell ref="RH35:RH36"/>
    <mergeCell ref="RI35:RI36"/>
    <mergeCell ref="QZ35:QZ36"/>
    <mergeCell ref="RA35:RA36"/>
    <mergeCell ref="RB35:RB36"/>
    <mergeCell ref="RC35:RC36"/>
    <mergeCell ref="RD35:RD36"/>
    <mergeCell ref="QU35:QU36"/>
    <mergeCell ref="QV35:QV36"/>
    <mergeCell ref="QW35:QW36"/>
    <mergeCell ref="QX35:QX36"/>
    <mergeCell ref="QY35:QY36"/>
    <mergeCell ref="QP35:QP36"/>
    <mergeCell ref="QQ35:QQ36"/>
    <mergeCell ref="QR35:QR36"/>
    <mergeCell ref="QS35:QS36"/>
    <mergeCell ref="QT35:QT36"/>
    <mergeCell ref="QK35:QK36"/>
    <mergeCell ref="QL35:QL36"/>
    <mergeCell ref="QM35:QM36"/>
    <mergeCell ref="QN35:QN36"/>
    <mergeCell ref="QO35:QO36"/>
    <mergeCell ref="QF35:QF36"/>
    <mergeCell ref="QG35:QG36"/>
    <mergeCell ref="QH35:QH36"/>
    <mergeCell ref="QI35:QI36"/>
    <mergeCell ref="QJ35:QJ36"/>
    <mergeCell ref="SS35:SS36"/>
    <mergeCell ref="ST35:ST36"/>
    <mergeCell ref="SU35:SU36"/>
    <mergeCell ref="SV35:SV36"/>
    <mergeCell ref="SW35:SW36"/>
    <mergeCell ref="SN35:SN36"/>
    <mergeCell ref="SO35:SO36"/>
    <mergeCell ref="SP35:SP36"/>
    <mergeCell ref="SQ35:SQ36"/>
    <mergeCell ref="SR35:SR36"/>
    <mergeCell ref="SI35:SI36"/>
    <mergeCell ref="SJ35:SJ36"/>
    <mergeCell ref="SK35:SK36"/>
    <mergeCell ref="SL35:SL36"/>
    <mergeCell ref="SM35:SM36"/>
    <mergeCell ref="SD35:SD36"/>
    <mergeCell ref="SE35:SE36"/>
    <mergeCell ref="SF35:SF36"/>
    <mergeCell ref="SG35:SG36"/>
    <mergeCell ref="SH35:SH36"/>
    <mergeCell ref="RY35:RY36"/>
    <mergeCell ref="RZ35:RZ36"/>
    <mergeCell ref="SA35:SA36"/>
    <mergeCell ref="SB35:SB36"/>
    <mergeCell ref="SC35:SC36"/>
    <mergeCell ref="RT35:RT36"/>
    <mergeCell ref="RU35:RU36"/>
    <mergeCell ref="RV35:RV36"/>
    <mergeCell ref="RW35:RW36"/>
    <mergeCell ref="RX35:RX36"/>
    <mergeCell ref="RO35:RO36"/>
    <mergeCell ref="RP35:RP36"/>
    <mergeCell ref="RQ35:RQ36"/>
    <mergeCell ref="RR35:RR36"/>
    <mergeCell ref="RS35:RS36"/>
    <mergeCell ref="UB35:UB36"/>
    <mergeCell ref="UC35:UC36"/>
    <mergeCell ref="UD35:UD36"/>
    <mergeCell ref="UE35:UE36"/>
    <mergeCell ref="UF35:UF36"/>
    <mergeCell ref="TW35:TW36"/>
    <mergeCell ref="TX35:TX36"/>
    <mergeCell ref="TY35:TY36"/>
    <mergeCell ref="TZ35:TZ36"/>
    <mergeCell ref="UA35:UA36"/>
    <mergeCell ref="TR35:TR36"/>
    <mergeCell ref="TS35:TS36"/>
    <mergeCell ref="TT35:TT36"/>
    <mergeCell ref="TU35:TU36"/>
    <mergeCell ref="TV35:TV36"/>
    <mergeCell ref="TM35:TM36"/>
    <mergeCell ref="TN35:TN36"/>
    <mergeCell ref="TO35:TO36"/>
    <mergeCell ref="TP35:TP36"/>
    <mergeCell ref="TQ35:TQ36"/>
    <mergeCell ref="TH35:TH36"/>
    <mergeCell ref="TI35:TI36"/>
    <mergeCell ref="TJ35:TJ36"/>
    <mergeCell ref="TK35:TK36"/>
    <mergeCell ref="TL35:TL36"/>
    <mergeCell ref="TC35:TC36"/>
    <mergeCell ref="TD35:TD36"/>
    <mergeCell ref="TE35:TE36"/>
    <mergeCell ref="TF35:TF36"/>
    <mergeCell ref="TG35:TG36"/>
    <mergeCell ref="SX35:SX36"/>
    <mergeCell ref="SY35:SY36"/>
    <mergeCell ref="SZ35:SZ36"/>
    <mergeCell ref="TA35:TA36"/>
    <mergeCell ref="TB35:TB36"/>
    <mergeCell ref="VK35:VK36"/>
    <mergeCell ref="VL35:VL36"/>
    <mergeCell ref="VM35:VM36"/>
    <mergeCell ref="VN35:VN36"/>
    <mergeCell ref="VO35:VO36"/>
    <mergeCell ref="VF35:VF36"/>
    <mergeCell ref="VG35:VG36"/>
    <mergeCell ref="VH35:VH36"/>
    <mergeCell ref="VI35:VI36"/>
    <mergeCell ref="VJ35:VJ36"/>
    <mergeCell ref="VA35:VA36"/>
    <mergeCell ref="VB35:VB36"/>
    <mergeCell ref="VC35:VC36"/>
    <mergeCell ref="VD35:VD36"/>
    <mergeCell ref="VE35:VE36"/>
    <mergeCell ref="UV35:UV36"/>
    <mergeCell ref="UW35:UW36"/>
    <mergeCell ref="UX35:UX36"/>
    <mergeCell ref="UY35:UY36"/>
    <mergeCell ref="UZ35:UZ36"/>
    <mergeCell ref="UQ35:UQ36"/>
    <mergeCell ref="UR35:UR36"/>
    <mergeCell ref="US35:US36"/>
    <mergeCell ref="UT35:UT36"/>
    <mergeCell ref="UU35:UU36"/>
    <mergeCell ref="UL35:UL36"/>
    <mergeCell ref="UM35:UM36"/>
    <mergeCell ref="UN35:UN36"/>
    <mergeCell ref="UO35:UO36"/>
    <mergeCell ref="UP35:UP36"/>
    <mergeCell ref="UG35:UG36"/>
    <mergeCell ref="UH35:UH36"/>
    <mergeCell ref="UI35:UI36"/>
    <mergeCell ref="UJ35:UJ36"/>
    <mergeCell ref="UK35:UK36"/>
    <mergeCell ref="WT35:WT36"/>
    <mergeCell ref="WU35:WU36"/>
    <mergeCell ref="WV35:WV36"/>
    <mergeCell ref="WW35:WW36"/>
    <mergeCell ref="WX35:WX36"/>
    <mergeCell ref="WO35:WO36"/>
    <mergeCell ref="WP35:WP36"/>
    <mergeCell ref="WQ35:WQ36"/>
    <mergeCell ref="WR35:WR36"/>
    <mergeCell ref="WS35:WS36"/>
    <mergeCell ref="WJ35:WJ36"/>
    <mergeCell ref="WK35:WK36"/>
    <mergeCell ref="WL35:WL36"/>
    <mergeCell ref="WM35:WM36"/>
    <mergeCell ref="WN35:WN36"/>
    <mergeCell ref="WE35:WE36"/>
    <mergeCell ref="WF35:WF36"/>
    <mergeCell ref="WG35:WG36"/>
    <mergeCell ref="WH35:WH36"/>
    <mergeCell ref="WI35:WI36"/>
    <mergeCell ref="VZ35:VZ36"/>
    <mergeCell ref="WA35:WA36"/>
    <mergeCell ref="WB35:WB36"/>
    <mergeCell ref="WC35:WC36"/>
    <mergeCell ref="WD35:WD36"/>
    <mergeCell ref="VU35:VU36"/>
    <mergeCell ref="VV35:VV36"/>
    <mergeCell ref="VW35:VW36"/>
    <mergeCell ref="VX35:VX36"/>
    <mergeCell ref="VY35:VY36"/>
    <mergeCell ref="VP35:VP36"/>
    <mergeCell ref="VQ35:VQ36"/>
    <mergeCell ref="VR35:VR36"/>
    <mergeCell ref="VS35:VS36"/>
    <mergeCell ref="VT35:VT36"/>
    <mergeCell ref="AP37:AP38"/>
    <mergeCell ref="AQ37:AQ38"/>
    <mergeCell ref="AR37:AR38"/>
    <mergeCell ref="AS37:AS38"/>
    <mergeCell ref="AT37:AT38"/>
    <mergeCell ref="AK37:AK38"/>
    <mergeCell ref="AL37:AL38"/>
    <mergeCell ref="AM37:AM38"/>
    <mergeCell ref="AN37:AN38"/>
    <mergeCell ref="AO37:AO38"/>
    <mergeCell ref="AF37:AF38"/>
    <mergeCell ref="AG37:AG38"/>
    <mergeCell ref="AH37:AH38"/>
    <mergeCell ref="AI37:AI38"/>
    <mergeCell ref="AJ37:AJ38"/>
    <mergeCell ref="YH35:YH36"/>
    <mergeCell ref="YI35:YI36"/>
    <mergeCell ref="T37:T38"/>
    <mergeCell ref="U37:U38"/>
    <mergeCell ref="V37:V38"/>
    <mergeCell ref="W37:W38"/>
    <mergeCell ref="X37:X38"/>
    <mergeCell ref="Y37:Y38"/>
    <mergeCell ref="Z37:Z38"/>
    <mergeCell ref="AA37:AA38"/>
    <mergeCell ref="AB37:AB38"/>
    <mergeCell ref="AC37:AC38"/>
    <mergeCell ref="AD37:AD38"/>
    <mergeCell ref="AE37:AE38"/>
    <mergeCell ref="YC35:YC36"/>
    <mergeCell ref="YD35:YD36"/>
    <mergeCell ref="YE35:YE36"/>
    <mergeCell ref="YF35:YF36"/>
    <mergeCell ref="YG35:YG36"/>
    <mergeCell ref="XX35:XX36"/>
    <mergeCell ref="XY35:XY36"/>
    <mergeCell ref="XZ35:XZ36"/>
    <mergeCell ref="YA35:YA36"/>
    <mergeCell ref="YB35:YB36"/>
    <mergeCell ref="XS35:XS36"/>
    <mergeCell ref="XT35:XT36"/>
    <mergeCell ref="XU35:XU36"/>
    <mergeCell ref="XV35:XV36"/>
    <mergeCell ref="XW35:XW36"/>
    <mergeCell ref="XN35:XN36"/>
    <mergeCell ref="XO35:XO36"/>
    <mergeCell ref="XP35:XP36"/>
    <mergeCell ref="XQ35:XQ36"/>
    <mergeCell ref="XR35:XR36"/>
    <mergeCell ref="XI35:XI36"/>
    <mergeCell ref="XJ35:XJ36"/>
    <mergeCell ref="XK35:XK36"/>
    <mergeCell ref="XL35:XL36"/>
    <mergeCell ref="XM35:XM36"/>
    <mergeCell ref="XD35:XD36"/>
    <mergeCell ref="XE35:XE36"/>
    <mergeCell ref="XF35:XF36"/>
    <mergeCell ref="XG35:XG36"/>
    <mergeCell ref="XH35:XH36"/>
    <mergeCell ref="WY35:WY36"/>
    <mergeCell ref="WZ35:WZ36"/>
    <mergeCell ref="XA35:XA36"/>
    <mergeCell ref="XB35:XB36"/>
    <mergeCell ref="XC35:XC36"/>
    <mergeCell ref="BY37:BY38"/>
    <mergeCell ref="BZ37:BZ38"/>
    <mergeCell ref="CA37:CA38"/>
    <mergeCell ref="CB37:CB38"/>
    <mergeCell ref="CC37:CC38"/>
    <mergeCell ref="BT37:BT38"/>
    <mergeCell ref="BU37:BU38"/>
    <mergeCell ref="BV37:BV38"/>
    <mergeCell ref="BW37:BW38"/>
    <mergeCell ref="BX37:BX38"/>
    <mergeCell ref="BO37:BO38"/>
    <mergeCell ref="BP37:BP38"/>
    <mergeCell ref="BQ37:BQ38"/>
    <mergeCell ref="BR37:BR38"/>
    <mergeCell ref="BS37:BS38"/>
    <mergeCell ref="BJ37:BJ38"/>
    <mergeCell ref="BK37:BK38"/>
    <mergeCell ref="BL37:BL38"/>
    <mergeCell ref="BM37:BM38"/>
    <mergeCell ref="BN37:BN38"/>
    <mergeCell ref="BE37:BE38"/>
    <mergeCell ref="BF37:BF38"/>
    <mergeCell ref="BG37:BG38"/>
    <mergeCell ref="BH37:BH38"/>
    <mergeCell ref="BI37:BI38"/>
    <mergeCell ref="AZ37:AZ38"/>
    <mergeCell ref="BA37:BA38"/>
    <mergeCell ref="BB37:BB38"/>
    <mergeCell ref="BC37:BC38"/>
    <mergeCell ref="BD37:BD38"/>
    <mergeCell ref="AU37:AU38"/>
    <mergeCell ref="AV37:AV38"/>
    <mergeCell ref="AW37:AW38"/>
    <mergeCell ref="AX37:AX38"/>
    <mergeCell ref="AY37:AY38"/>
    <mergeCell ref="DH37:DH38"/>
    <mergeCell ref="DI37:DI38"/>
    <mergeCell ref="DJ37:DJ38"/>
    <mergeCell ref="DK37:DK38"/>
    <mergeCell ref="DL37:DL38"/>
    <mergeCell ref="DC37:DC38"/>
    <mergeCell ref="DD37:DD38"/>
    <mergeCell ref="DE37:DE38"/>
    <mergeCell ref="DF37:DF38"/>
    <mergeCell ref="DG37:DG38"/>
    <mergeCell ref="CX37:CX38"/>
    <mergeCell ref="CY37:CY38"/>
    <mergeCell ref="CZ37:CZ38"/>
    <mergeCell ref="DA37:DA38"/>
    <mergeCell ref="DB37:DB38"/>
    <mergeCell ref="CS37:CS38"/>
    <mergeCell ref="CT37:CT38"/>
    <mergeCell ref="CU37:CU38"/>
    <mergeCell ref="CV37:CV38"/>
    <mergeCell ref="CW37:CW38"/>
    <mergeCell ref="CN37:CN38"/>
    <mergeCell ref="CO37:CO38"/>
    <mergeCell ref="CP37:CP38"/>
    <mergeCell ref="CQ37:CQ38"/>
    <mergeCell ref="CR37:CR38"/>
    <mergeCell ref="CI37:CI38"/>
    <mergeCell ref="CJ37:CJ38"/>
    <mergeCell ref="CK37:CK38"/>
    <mergeCell ref="CL37:CL38"/>
    <mergeCell ref="CM37:CM38"/>
    <mergeCell ref="CD37:CD38"/>
    <mergeCell ref="CE37:CE38"/>
    <mergeCell ref="CF37:CF38"/>
    <mergeCell ref="CG37:CG38"/>
    <mergeCell ref="CH37:CH38"/>
    <mergeCell ref="EQ37:EQ38"/>
    <mergeCell ref="ER37:ER38"/>
    <mergeCell ref="ES37:ES38"/>
    <mergeCell ref="ET37:ET38"/>
    <mergeCell ref="EU37:EU38"/>
    <mergeCell ref="EL37:EL38"/>
    <mergeCell ref="EM37:EM38"/>
    <mergeCell ref="EN37:EN38"/>
    <mergeCell ref="EO37:EO38"/>
    <mergeCell ref="EP37:EP38"/>
    <mergeCell ref="EG37:EG38"/>
    <mergeCell ref="EH37:EH38"/>
    <mergeCell ref="EI37:EI38"/>
    <mergeCell ref="EJ37:EJ38"/>
    <mergeCell ref="EK37:EK38"/>
    <mergeCell ref="EB37:EB38"/>
    <mergeCell ref="EC37:EC38"/>
    <mergeCell ref="ED37:ED38"/>
    <mergeCell ref="EE37:EE38"/>
    <mergeCell ref="EF37:EF38"/>
    <mergeCell ref="DW37:DW38"/>
    <mergeCell ref="DX37:DX38"/>
    <mergeCell ref="DY37:DY38"/>
    <mergeCell ref="DZ37:DZ38"/>
    <mergeCell ref="EA37:EA38"/>
    <mergeCell ref="DR37:DR38"/>
    <mergeCell ref="DS37:DS38"/>
    <mergeCell ref="DT37:DT38"/>
    <mergeCell ref="DU37:DU38"/>
    <mergeCell ref="DV37:DV38"/>
    <mergeCell ref="DM37:DM38"/>
    <mergeCell ref="DN37:DN38"/>
    <mergeCell ref="DO37:DO38"/>
    <mergeCell ref="DP37:DP38"/>
    <mergeCell ref="DQ37:DQ38"/>
    <mergeCell ref="FZ37:FZ38"/>
    <mergeCell ref="GA37:GA38"/>
    <mergeCell ref="GB37:GB38"/>
    <mergeCell ref="GC37:GC38"/>
    <mergeCell ref="GD37:GD38"/>
    <mergeCell ref="FU37:FU38"/>
    <mergeCell ref="FV37:FV38"/>
    <mergeCell ref="FW37:FW38"/>
    <mergeCell ref="FX37:FX38"/>
    <mergeCell ref="FY37:FY38"/>
    <mergeCell ref="FP37:FP38"/>
    <mergeCell ref="FQ37:FQ38"/>
    <mergeCell ref="FR37:FR38"/>
    <mergeCell ref="FS37:FS38"/>
    <mergeCell ref="FT37:FT38"/>
    <mergeCell ref="FK37:FK38"/>
    <mergeCell ref="FL37:FL38"/>
    <mergeCell ref="FM37:FM38"/>
    <mergeCell ref="FN37:FN38"/>
    <mergeCell ref="FO37:FO38"/>
    <mergeCell ref="FF37:FF38"/>
    <mergeCell ref="FG37:FG38"/>
    <mergeCell ref="FH37:FH38"/>
    <mergeCell ref="FI37:FI38"/>
    <mergeCell ref="FJ37:FJ38"/>
    <mergeCell ref="FA37:FA38"/>
    <mergeCell ref="FB37:FB38"/>
    <mergeCell ref="FC37:FC38"/>
    <mergeCell ref="FD37:FD38"/>
    <mergeCell ref="FE37:FE38"/>
    <mergeCell ref="EV37:EV38"/>
    <mergeCell ref="EW37:EW38"/>
    <mergeCell ref="EX37:EX38"/>
    <mergeCell ref="EY37:EY38"/>
    <mergeCell ref="EZ37:EZ38"/>
    <mergeCell ref="HI37:HI38"/>
    <mergeCell ref="HJ37:HJ38"/>
    <mergeCell ref="HK37:HK38"/>
    <mergeCell ref="HL37:HL38"/>
    <mergeCell ref="HM37:HM38"/>
    <mergeCell ref="HD37:HD38"/>
    <mergeCell ref="HE37:HE38"/>
    <mergeCell ref="HF37:HF38"/>
    <mergeCell ref="HG37:HG38"/>
    <mergeCell ref="HH37:HH38"/>
    <mergeCell ref="GY37:GY38"/>
    <mergeCell ref="GZ37:GZ38"/>
    <mergeCell ref="HA37:HA38"/>
    <mergeCell ref="HB37:HB38"/>
    <mergeCell ref="HC37:HC38"/>
    <mergeCell ref="GT37:GT38"/>
    <mergeCell ref="GU37:GU38"/>
    <mergeCell ref="GV37:GV38"/>
    <mergeCell ref="GW37:GW38"/>
    <mergeCell ref="GX37:GX38"/>
    <mergeCell ref="GO37:GO38"/>
    <mergeCell ref="GP37:GP38"/>
    <mergeCell ref="GQ37:GQ38"/>
    <mergeCell ref="GR37:GR38"/>
    <mergeCell ref="GS37:GS38"/>
    <mergeCell ref="GJ37:GJ38"/>
    <mergeCell ref="GK37:GK38"/>
    <mergeCell ref="GL37:GL38"/>
    <mergeCell ref="GM37:GM38"/>
    <mergeCell ref="GN37:GN38"/>
    <mergeCell ref="GE37:GE38"/>
    <mergeCell ref="GF37:GF38"/>
    <mergeCell ref="GG37:GG38"/>
    <mergeCell ref="GH37:GH38"/>
    <mergeCell ref="GI37:GI38"/>
    <mergeCell ref="IR37:IR38"/>
    <mergeCell ref="IS37:IS38"/>
    <mergeCell ref="IT37:IT38"/>
    <mergeCell ref="IU37:IU38"/>
    <mergeCell ref="IV37:IV38"/>
    <mergeCell ref="IM37:IM38"/>
    <mergeCell ref="IN37:IN38"/>
    <mergeCell ref="IO37:IO38"/>
    <mergeCell ref="IP37:IP38"/>
    <mergeCell ref="IQ37:IQ38"/>
    <mergeCell ref="IH37:IH38"/>
    <mergeCell ref="II37:II38"/>
    <mergeCell ref="IJ37:IJ38"/>
    <mergeCell ref="IK37:IK38"/>
    <mergeCell ref="IL37:IL38"/>
    <mergeCell ref="IC37:IC38"/>
    <mergeCell ref="ID37:ID38"/>
    <mergeCell ref="IE37:IE38"/>
    <mergeCell ref="IF37:IF38"/>
    <mergeCell ref="IG37:IG38"/>
    <mergeCell ref="HX37:HX38"/>
    <mergeCell ref="HY37:HY38"/>
    <mergeCell ref="HZ37:HZ38"/>
    <mergeCell ref="IA37:IA38"/>
    <mergeCell ref="IB37:IB38"/>
    <mergeCell ref="HS37:HS38"/>
    <mergeCell ref="HT37:HT38"/>
    <mergeCell ref="HU37:HU38"/>
    <mergeCell ref="HV37:HV38"/>
    <mergeCell ref="HW37:HW38"/>
    <mergeCell ref="HN37:HN38"/>
    <mergeCell ref="HO37:HO38"/>
    <mergeCell ref="HP37:HP38"/>
    <mergeCell ref="HQ37:HQ38"/>
    <mergeCell ref="HR37:HR38"/>
    <mergeCell ref="KA37:KA38"/>
    <mergeCell ref="KB37:KB38"/>
    <mergeCell ref="KC37:KC38"/>
    <mergeCell ref="KD37:KD38"/>
    <mergeCell ref="KE37:KE38"/>
    <mergeCell ref="JV37:JV38"/>
    <mergeCell ref="JW37:JW38"/>
    <mergeCell ref="JX37:JX38"/>
    <mergeCell ref="JY37:JY38"/>
    <mergeCell ref="JZ37:JZ38"/>
    <mergeCell ref="JQ37:JQ38"/>
    <mergeCell ref="JR37:JR38"/>
    <mergeCell ref="JS37:JS38"/>
    <mergeCell ref="JT37:JT38"/>
    <mergeCell ref="JU37:JU38"/>
    <mergeCell ref="JL37:JL38"/>
    <mergeCell ref="JM37:JM38"/>
    <mergeCell ref="JN37:JN38"/>
    <mergeCell ref="JO37:JO38"/>
    <mergeCell ref="JP37:JP38"/>
    <mergeCell ref="JG37:JG38"/>
    <mergeCell ref="JH37:JH38"/>
    <mergeCell ref="JI37:JI38"/>
    <mergeCell ref="JJ37:JJ38"/>
    <mergeCell ref="JK37:JK38"/>
    <mergeCell ref="JB37:JB38"/>
    <mergeCell ref="JC37:JC38"/>
    <mergeCell ref="JD37:JD38"/>
    <mergeCell ref="JE37:JE38"/>
    <mergeCell ref="JF37:JF38"/>
    <mergeCell ref="IW37:IW38"/>
    <mergeCell ref="IX37:IX38"/>
    <mergeCell ref="IY37:IY38"/>
    <mergeCell ref="IZ37:IZ38"/>
    <mergeCell ref="JA37:JA38"/>
    <mergeCell ref="LJ37:LJ38"/>
    <mergeCell ref="LK37:LK38"/>
    <mergeCell ref="LL37:LL38"/>
    <mergeCell ref="LM37:LM38"/>
    <mergeCell ref="LN37:LN38"/>
    <mergeCell ref="LE37:LE38"/>
    <mergeCell ref="LF37:LF38"/>
    <mergeCell ref="LG37:LG38"/>
    <mergeCell ref="LH37:LH38"/>
    <mergeCell ref="LI37:LI38"/>
    <mergeCell ref="KZ37:KZ38"/>
    <mergeCell ref="LA37:LA38"/>
    <mergeCell ref="LB37:LB38"/>
    <mergeCell ref="LC37:LC38"/>
    <mergeCell ref="LD37:LD38"/>
    <mergeCell ref="KU37:KU38"/>
    <mergeCell ref="KV37:KV38"/>
    <mergeCell ref="KW37:KW38"/>
    <mergeCell ref="KX37:KX38"/>
    <mergeCell ref="KY37:KY38"/>
    <mergeCell ref="KP37:KP38"/>
    <mergeCell ref="KQ37:KQ38"/>
    <mergeCell ref="KR37:KR38"/>
    <mergeCell ref="KS37:KS38"/>
    <mergeCell ref="KT37:KT38"/>
    <mergeCell ref="KK37:KK38"/>
    <mergeCell ref="KL37:KL38"/>
    <mergeCell ref="KM37:KM38"/>
    <mergeCell ref="KN37:KN38"/>
    <mergeCell ref="KO37:KO38"/>
    <mergeCell ref="KF37:KF38"/>
    <mergeCell ref="KG37:KG38"/>
    <mergeCell ref="KH37:KH38"/>
    <mergeCell ref="KI37:KI38"/>
    <mergeCell ref="KJ37:KJ38"/>
    <mergeCell ref="MS37:MS38"/>
    <mergeCell ref="MT37:MT38"/>
    <mergeCell ref="MU37:MU38"/>
    <mergeCell ref="MV37:MV38"/>
    <mergeCell ref="MW37:MW38"/>
    <mergeCell ref="MN37:MN38"/>
    <mergeCell ref="MO37:MO38"/>
    <mergeCell ref="MP37:MP38"/>
    <mergeCell ref="MQ37:MQ38"/>
    <mergeCell ref="MR37:MR38"/>
    <mergeCell ref="MI37:MI38"/>
    <mergeCell ref="MJ37:MJ38"/>
    <mergeCell ref="MK37:MK38"/>
    <mergeCell ref="ML37:ML38"/>
    <mergeCell ref="MM37:MM38"/>
    <mergeCell ref="MD37:MD38"/>
    <mergeCell ref="ME37:ME38"/>
    <mergeCell ref="MF37:MF38"/>
    <mergeCell ref="MG37:MG38"/>
    <mergeCell ref="MH37:MH38"/>
    <mergeCell ref="LY37:LY38"/>
    <mergeCell ref="LZ37:LZ38"/>
    <mergeCell ref="MA37:MA38"/>
    <mergeCell ref="MB37:MB38"/>
    <mergeCell ref="MC37:MC38"/>
    <mergeCell ref="LT37:LT38"/>
    <mergeCell ref="LU37:LU38"/>
    <mergeCell ref="LV37:LV38"/>
    <mergeCell ref="LW37:LW38"/>
    <mergeCell ref="LX37:LX38"/>
    <mergeCell ref="LO37:LO38"/>
    <mergeCell ref="LP37:LP38"/>
    <mergeCell ref="LQ37:LQ38"/>
    <mergeCell ref="LR37:LR38"/>
    <mergeCell ref="LS37:LS38"/>
    <mergeCell ref="OB37:OB38"/>
    <mergeCell ref="OC37:OC38"/>
    <mergeCell ref="OD37:OD38"/>
    <mergeCell ref="OE37:OE38"/>
    <mergeCell ref="OF37:OF38"/>
    <mergeCell ref="NW37:NW38"/>
    <mergeCell ref="NX37:NX38"/>
    <mergeCell ref="NY37:NY38"/>
    <mergeCell ref="NZ37:NZ38"/>
    <mergeCell ref="OA37:OA38"/>
    <mergeCell ref="NR37:NR38"/>
    <mergeCell ref="NS37:NS38"/>
    <mergeCell ref="NT37:NT38"/>
    <mergeCell ref="NU37:NU38"/>
    <mergeCell ref="NV37:NV38"/>
    <mergeCell ref="NM37:NM38"/>
    <mergeCell ref="NN37:NN38"/>
    <mergeCell ref="NO37:NO38"/>
    <mergeCell ref="NP37:NP38"/>
    <mergeCell ref="NQ37:NQ38"/>
    <mergeCell ref="NH37:NH38"/>
    <mergeCell ref="NI37:NI38"/>
    <mergeCell ref="NJ37:NJ38"/>
    <mergeCell ref="NK37:NK38"/>
    <mergeCell ref="NL37:NL38"/>
    <mergeCell ref="NC37:NC38"/>
    <mergeCell ref="ND37:ND38"/>
    <mergeCell ref="NE37:NE38"/>
    <mergeCell ref="NF37:NF38"/>
    <mergeCell ref="NG37:NG38"/>
    <mergeCell ref="MX37:MX38"/>
    <mergeCell ref="MY37:MY38"/>
    <mergeCell ref="MZ37:MZ38"/>
    <mergeCell ref="NA37:NA38"/>
    <mergeCell ref="NB37:NB38"/>
    <mergeCell ref="PK37:PK38"/>
    <mergeCell ref="PL37:PL38"/>
    <mergeCell ref="PM37:PM38"/>
    <mergeCell ref="PN37:PN38"/>
    <mergeCell ref="PO37:PO38"/>
    <mergeCell ref="PF37:PF38"/>
    <mergeCell ref="PG37:PG38"/>
    <mergeCell ref="PH37:PH38"/>
    <mergeCell ref="PI37:PI38"/>
    <mergeCell ref="PJ37:PJ38"/>
    <mergeCell ref="PA37:PA38"/>
    <mergeCell ref="PB37:PB38"/>
    <mergeCell ref="PC37:PC38"/>
    <mergeCell ref="PD37:PD38"/>
    <mergeCell ref="PE37:PE38"/>
    <mergeCell ref="OV37:OV38"/>
    <mergeCell ref="OW37:OW38"/>
    <mergeCell ref="OX37:OX38"/>
    <mergeCell ref="OY37:OY38"/>
    <mergeCell ref="OZ37:OZ38"/>
    <mergeCell ref="OQ37:OQ38"/>
    <mergeCell ref="OR37:OR38"/>
    <mergeCell ref="OS37:OS38"/>
    <mergeCell ref="OT37:OT38"/>
    <mergeCell ref="OU37:OU38"/>
    <mergeCell ref="OL37:OL38"/>
    <mergeCell ref="OM37:OM38"/>
    <mergeCell ref="ON37:ON38"/>
    <mergeCell ref="OO37:OO38"/>
    <mergeCell ref="OP37:OP38"/>
    <mergeCell ref="OG37:OG38"/>
    <mergeCell ref="OH37:OH38"/>
    <mergeCell ref="OI37:OI38"/>
    <mergeCell ref="OJ37:OJ38"/>
    <mergeCell ref="OK37:OK38"/>
    <mergeCell ref="QT37:QT38"/>
    <mergeCell ref="QU37:QU38"/>
    <mergeCell ref="QV37:QV38"/>
    <mergeCell ref="QW37:QW38"/>
    <mergeCell ref="QX37:QX38"/>
    <mergeCell ref="QO37:QO38"/>
    <mergeCell ref="QP37:QP38"/>
    <mergeCell ref="QQ37:QQ38"/>
    <mergeCell ref="QR37:QR38"/>
    <mergeCell ref="QS37:QS38"/>
    <mergeCell ref="QJ37:QJ38"/>
    <mergeCell ref="QK37:QK38"/>
    <mergeCell ref="QL37:QL38"/>
    <mergeCell ref="QM37:QM38"/>
    <mergeCell ref="QN37:QN38"/>
    <mergeCell ref="QE37:QE38"/>
    <mergeCell ref="QF37:QF38"/>
    <mergeCell ref="QG37:QG38"/>
    <mergeCell ref="QH37:QH38"/>
    <mergeCell ref="QI37:QI38"/>
    <mergeCell ref="PZ37:PZ38"/>
    <mergeCell ref="QA37:QA38"/>
    <mergeCell ref="QB37:QB38"/>
    <mergeCell ref="QC37:QC38"/>
    <mergeCell ref="QD37:QD38"/>
    <mergeCell ref="PU37:PU38"/>
    <mergeCell ref="PV37:PV38"/>
    <mergeCell ref="PW37:PW38"/>
    <mergeCell ref="PX37:PX38"/>
    <mergeCell ref="PY37:PY38"/>
    <mergeCell ref="PP37:PP38"/>
    <mergeCell ref="PQ37:PQ38"/>
    <mergeCell ref="PR37:PR38"/>
    <mergeCell ref="PS37:PS38"/>
    <mergeCell ref="PT37:PT38"/>
    <mergeCell ref="SC37:SC38"/>
    <mergeCell ref="SD37:SD38"/>
    <mergeCell ref="SE37:SE38"/>
    <mergeCell ref="SF37:SF38"/>
    <mergeCell ref="SG37:SG38"/>
    <mergeCell ref="RX37:RX38"/>
    <mergeCell ref="RY37:RY38"/>
    <mergeCell ref="RZ37:RZ38"/>
    <mergeCell ref="SA37:SA38"/>
    <mergeCell ref="SB37:SB38"/>
    <mergeCell ref="RS37:RS38"/>
    <mergeCell ref="RT37:RT38"/>
    <mergeCell ref="RU37:RU38"/>
    <mergeCell ref="RV37:RV38"/>
    <mergeCell ref="RW37:RW38"/>
    <mergeCell ref="RN37:RN38"/>
    <mergeCell ref="RO37:RO38"/>
    <mergeCell ref="RP37:RP38"/>
    <mergeCell ref="RQ37:RQ38"/>
    <mergeCell ref="RR37:RR38"/>
    <mergeCell ref="RI37:RI38"/>
    <mergeCell ref="RJ37:RJ38"/>
    <mergeCell ref="RK37:RK38"/>
    <mergeCell ref="RL37:RL38"/>
    <mergeCell ref="RM37:RM38"/>
    <mergeCell ref="RD37:RD38"/>
    <mergeCell ref="RE37:RE38"/>
    <mergeCell ref="RF37:RF38"/>
    <mergeCell ref="RG37:RG38"/>
    <mergeCell ref="RH37:RH38"/>
    <mergeCell ref="QY37:QY38"/>
    <mergeCell ref="QZ37:QZ38"/>
    <mergeCell ref="RA37:RA38"/>
    <mergeCell ref="RB37:RB38"/>
    <mergeCell ref="RC37:RC38"/>
    <mergeCell ref="TL37:TL38"/>
    <mergeCell ref="TM37:TM38"/>
    <mergeCell ref="TN37:TN38"/>
    <mergeCell ref="TO37:TO38"/>
    <mergeCell ref="TP37:TP38"/>
    <mergeCell ref="TG37:TG38"/>
    <mergeCell ref="TH37:TH38"/>
    <mergeCell ref="TI37:TI38"/>
    <mergeCell ref="TJ37:TJ38"/>
    <mergeCell ref="TK37:TK38"/>
    <mergeCell ref="TB37:TB38"/>
    <mergeCell ref="TC37:TC38"/>
    <mergeCell ref="TD37:TD38"/>
    <mergeCell ref="TE37:TE38"/>
    <mergeCell ref="TF37:TF38"/>
    <mergeCell ref="SW37:SW38"/>
    <mergeCell ref="SX37:SX38"/>
    <mergeCell ref="SY37:SY38"/>
    <mergeCell ref="SZ37:SZ38"/>
    <mergeCell ref="TA37:TA38"/>
    <mergeCell ref="SR37:SR38"/>
    <mergeCell ref="SS37:SS38"/>
    <mergeCell ref="ST37:ST38"/>
    <mergeCell ref="SU37:SU38"/>
    <mergeCell ref="SV37:SV38"/>
    <mergeCell ref="SM37:SM38"/>
    <mergeCell ref="SN37:SN38"/>
    <mergeCell ref="SO37:SO38"/>
    <mergeCell ref="SP37:SP38"/>
    <mergeCell ref="SQ37:SQ38"/>
    <mergeCell ref="SH37:SH38"/>
    <mergeCell ref="SI37:SI38"/>
    <mergeCell ref="SJ37:SJ38"/>
    <mergeCell ref="SK37:SK38"/>
    <mergeCell ref="SL37:SL38"/>
    <mergeCell ref="UU37:UU38"/>
    <mergeCell ref="UV37:UV38"/>
    <mergeCell ref="UW37:UW38"/>
    <mergeCell ref="UX37:UX38"/>
    <mergeCell ref="UY37:UY38"/>
    <mergeCell ref="UP37:UP38"/>
    <mergeCell ref="UQ37:UQ38"/>
    <mergeCell ref="UR37:UR38"/>
    <mergeCell ref="US37:US38"/>
    <mergeCell ref="UT37:UT38"/>
    <mergeCell ref="UK37:UK38"/>
    <mergeCell ref="UL37:UL38"/>
    <mergeCell ref="UM37:UM38"/>
    <mergeCell ref="UN37:UN38"/>
    <mergeCell ref="UO37:UO38"/>
    <mergeCell ref="UF37:UF38"/>
    <mergeCell ref="UG37:UG38"/>
    <mergeCell ref="UH37:UH38"/>
    <mergeCell ref="UI37:UI38"/>
    <mergeCell ref="UJ37:UJ38"/>
    <mergeCell ref="UA37:UA38"/>
    <mergeCell ref="UB37:UB38"/>
    <mergeCell ref="UC37:UC38"/>
    <mergeCell ref="UD37:UD38"/>
    <mergeCell ref="UE37:UE38"/>
    <mergeCell ref="TV37:TV38"/>
    <mergeCell ref="TW37:TW38"/>
    <mergeCell ref="TX37:TX38"/>
    <mergeCell ref="TY37:TY38"/>
    <mergeCell ref="TZ37:TZ38"/>
    <mergeCell ref="TQ37:TQ38"/>
    <mergeCell ref="TR37:TR38"/>
    <mergeCell ref="TS37:TS38"/>
    <mergeCell ref="TT37:TT38"/>
    <mergeCell ref="TU37:TU38"/>
    <mergeCell ref="WE37:WE38"/>
    <mergeCell ref="WF37:WF38"/>
    <mergeCell ref="WG37:WG38"/>
    <mergeCell ref="WH37:WH38"/>
    <mergeCell ref="VY37:VY38"/>
    <mergeCell ref="VZ37:VZ38"/>
    <mergeCell ref="WA37:WA38"/>
    <mergeCell ref="WB37:WB38"/>
    <mergeCell ref="WC37:WC38"/>
    <mergeCell ref="VT37:VT38"/>
    <mergeCell ref="VU37:VU38"/>
    <mergeCell ref="VV37:VV38"/>
    <mergeCell ref="VW37:VW38"/>
    <mergeCell ref="VX37:VX38"/>
    <mergeCell ref="VO37:VO38"/>
    <mergeCell ref="VP37:VP38"/>
    <mergeCell ref="VQ37:VQ38"/>
    <mergeCell ref="VR37:VR38"/>
    <mergeCell ref="VS37:VS38"/>
    <mergeCell ref="VJ37:VJ38"/>
    <mergeCell ref="VK37:VK38"/>
    <mergeCell ref="VL37:VL38"/>
    <mergeCell ref="VM37:VM38"/>
    <mergeCell ref="VN37:VN38"/>
    <mergeCell ref="VE37:VE38"/>
    <mergeCell ref="VF37:VF38"/>
    <mergeCell ref="VG37:VG38"/>
    <mergeCell ref="VH37:VH38"/>
    <mergeCell ref="VI37:VI38"/>
    <mergeCell ref="UZ37:UZ38"/>
    <mergeCell ref="VA37:VA38"/>
    <mergeCell ref="VB37:VB38"/>
    <mergeCell ref="VC37:VC38"/>
    <mergeCell ref="VD37:VD38"/>
    <mergeCell ref="Z39:Z40"/>
    <mergeCell ref="AA39:AA40"/>
    <mergeCell ref="AB39:AB40"/>
    <mergeCell ref="AC39:AC40"/>
    <mergeCell ref="AD39:AD40"/>
    <mergeCell ref="U39:U40"/>
    <mergeCell ref="V39:V40"/>
    <mergeCell ref="W39:W40"/>
    <mergeCell ref="X39:X40"/>
    <mergeCell ref="Y39:Y40"/>
    <mergeCell ref="YG37:YG38"/>
    <mergeCell ref="YH37:YH38"/>
    <mergeCell ref="YI37:YI38"/>
    <mergeCell ref="YB37:YB38"/>
    <mergeCell ref="YC37:YC38"/>
    <mergeCell ref="YD37:YD38"/>
    <mergeCell ref="YE37:YE38"/>
    <mergeCell ref="YF37:YF38"/>
    <mergeCell ref="XW37:XW38"/>
    <mergeCell ref="XX37:XX38"/>
    <mergeCell ref="XY37:XY38"/>
    <mergeCell ref="XZ37:XZ38"/>
    <mergeCell ref="YA37:YA38"/>
    <mergeCell ref="XR37:XR38"/>
    <mergeCell ref="XS37:XS38"/>
    <mergeCell ref="XT37:XT38"/>
    <mergeCell ref="XU37:XU38"/>
    <mergeCell ref="XV37:XV38"/>
    <mergeCell ref="XM37:XM38"/>
    <mergeCell ref="XN37:XN38"/>
    <mergeCell ref="XO37:XO38"/>
    <mergeCell ref="XP37:XP38"/>
    <mergeCell ref="XQ37:XQ38"/>
    <mergeCell ref="XH37:XH38"/>
    <mergeCell ref="XI37:XI38"/>
    <mergeCell ref="XJ37:XJ38"/>
    <mergeCell ref="XK37:XK38"/>
    <mergeCell ref="XL37:XL38"/>
    <mergeCell ref="XC37:XC38"/>
    <mergeCell ref="XD37:XD38"/>
    <mergeCell ref="XE37:XE38"/>
    <mergeCell ref="XF37:XF38"/>
    <mergeCell ref="XG37:XG38"/>
    <mergeCell ref="WX37:WX38"/>
    <mergeCell ref="WY37:WY38"/>
    <mergeCell ref="WZ37:WZ38"/>
    <mergeCell ref="XA37:XA38"/>
    <mergeCell ref="XB37:XB38"/>
    <mergeCell ref="WS37:WS38"/>
    <mergeCell ref="WT37:WT38"/>
    <mergeCell ref="WU37:WU38"/>
    <mergeCell ref="WV37:WV38"/>
    <mergeCell ref="WW37:WW38"/>
    <mergeCell ref="WN37:WN38"/>
    <mergeCell ref="WO37:WO38"/>
    <mergeCell ref="WP37:WP38"/>
    <mergeCell ref="WQ37:WQ38"/>
    <mergeCell ref="WR37:WR38"/>
    <mergeCell ref="WI37:WI38"/>
    <mergeCell ref="WJ37:WJ38"/>
    <mergeCell ref="WK37:WK38"/>
    <mergeCell ref="WL37:WL38"/>
    <mergeCell ref="WM37:WM38"/>
    <mergeCell ref="WD37:WD38"/>
    <mergeCell ref="BI39:BI40"/>
    <mergeCell ref="BJ39:BJ40"/>
    <mergeCell ref="BK39:BK40"/>
    <mergeCell ref="BL39:BL40"/>
    <mergeCell ref="BM39:BM40"/>
    <mergeCell ref="BD39:BD40"/>
    <mergeCell ref="BE39:BE40"/>
    <mergeCell ref="BF39:BF40"/>
    <mergeCell ref="BG39:BG40"/>
    <mergeCell ref="BH39:BH40"/>
    <mergeCell ref="AY39:AY40"/>
    <mergeCell ref="AZ39:AZ40"/>
    <mergeCell ref="BA39:BA40"/>
    <mergeCell ref="BB39:BB40"/>
    <mergeCell ref="BC39:BC40"/>
    <mergeCell ref="AT39:AT40"/>
    <mergeCell ref="AU39:AU40"/>
    <mergeCell ref="AV39:AV40"/>
    <mergeCell ref="AW39:AW40"/>
    <mergeCell ref="AX39:AX40"/>
    <mergeCell ref="AO39:AO40"/>
    <mergeCell ref="AP39:AP40"/>
    <mergeCell ref="AQ39:AQ40"/>
    <mergeCell ref="AR39:AR40"/>
    <mergeCell ref="AS39:AS40"/>
    <mergeCell ref="AJ39:AJ40"/>
    <mergeCell ref="AK39:AK40"/>
    <mergeCell ref="AL39:AL40"/>
    <mergeCell ref="AM39:AM40"/>
    <mergeCell ref="AN39:AN40"/>
    <mergeCell ref="AE39:AE40"/>
    <mergeCell ref="AF39:AF40"/>
    <mergeCell ref="AG39:AG40"/>
    <mergeCell ref="AH39:AH40"/>
    <mergeCell ref="AI39:AI40"/>
    <mergeCell ref="CR39:CR40"/>
    <mergeCell ref="CS39:CS40"/>
    <mergeCell ref="CT39:CT40"/>
    <mergeCell ref="CU39:CU40"/>
    <mergeCell ref="CV39:CV40"/>
    <mergeCell ref="CM39:CM40"/>
    <mergeCell ref="CN39:CN40"/>
    <mergeCell ref="CO39:CO40"/>
    <mergeCell ref="CP39:CP40"/>
    <mergeCell ref="CQ39:CQ40"/>
    <mergeCell ref="CH39:CH40"/>
    <mergeCell ref="CI39:CI40"/>
    <mergeCell ref="CJ39:CJ40"/>
    <mergeCell ref="CK39:CK40"/>
    <mergeCell ref="CL39:CL40"/>
    <mergeCell ref="CC39:CC40"/>
    <mergeCell ref="CD39:CD40"/>
    <mergeCell ref="CE39:CE40"/>
    <mergeCell ref="CF39:CF40"/>
    <mergeCell ref="CG39:CG40"/>
    <mergeCell ref="BX39:BX40"/>
    <mergeCell ref="BY39:BY40"/>
    <mergeCell ref="BZ39:BZ40"/>
    <mergeCell ref="CA39:CA40"/>
    <mergeCell ref="CB39:CB40"/>
    <mergeCell ref="BS39:BS40"/>
    <mergeCell ref="BT39:BT40"/>
    <mergeCell ref="BU39:BU40"/>
    <mergeCell ref="BV39:BV40"/>
    <mergeCell ref="BW39:BW40"/>
    <mergeCell ref="BN39:BN40"/>
    <mergeCell ref="BO39:BO40"/>
    <mergeCell ref="BP39:BP40"/>
    <mergeCell ref="BQ39:BQ40"/>
    <mergeCell ref="BR39:BR40"/>
    <mergeCell ref="EA39:EA40"/>
    <mergeCell ref="EB39:EB40"/>
    <mergeCell ref="EC39:EC40"/>
    <mergeCell ref="ED39:ED40"/>
    <mergeCell ref="EE39:EE40"/>
    <mergeCell ref="DV39:DV40"/>
    <mergeCell ref="DW39:DW40"/>
    <mergeCell ref="DX39:DX40"/>
    <mergeCell ref="DY39:DY40"/>
    <mergeCell ref="DZ39:DZ40"/>
    <mergeCell ref="DQ39:DQ40"/>
    <mergeCell ref="DR39:DR40"/>
    <mergeCell ref="DS39:DS40"/>
    <mergeCell ref="DT39:DT40"/>
    <mergeCell ref="DU39:DU40"/>
    <mergeCell ref="DL39:DL40"/>
    <mergeCell ref="DM39:DM40"/>
    <mergeCell ref="DN39:DN40"/>
    <mergeCell ref="DO39:DO40"/>
    <mergeCell ref="DP39:DP40"/>
    <mergeCell ref="DG39:DG40"/>
    <mergeCell ref="DH39:DH40"/>
    <mergeCell ref="DI39:DI40"/>
    <mergeCell ref="DJ39:DJ40"/>
    <mergeCell ref="DK39:DK40"/>
    <mergeCell ref="DB39:DB40"/>
    <mergeCell ref="DC39:DC40"/>
    <mergeCell ref="DD39:DD40"/>
    <mergeCell ref="DE39:DE40"/>
    <mergeCell ref="DF39:DF40"/>
    <mergeCell ref="CW39:CW40"/>
    <mergeCell ref="CX39:CX40"/>
    <mergeCell ref="CY39:CY40"/>
    <mergeCell ref="CZ39:CZ40"/>
    <mergeCell ref="DA39:DA40"/>
    <mergeCell ref="FJ39:FJ40"/>
    <mergeCell ref="FK39:FK40"/>
    <mergeCell ref="FL39:FL40"/>
    <mergeCell ref="FM39:FM40"/>
    <mergeCell ref="FN39:FN40"/>
    <mergeCell ref="FE39:FE40"/>
    <mergeCell ref="FF39:FF40"/>
    <mergeCell ref="FG39:FG40"/>
    <mergeCell ref="FH39:FH40"/>
    <mergeCell ref="FI39:FI40"/>
    <mergeCell ref="EZ39:EZ40"/>
    <mergeCell ref="FA39:FA40"/>
    <mergeCell ref="FB39:FB40"/>
    <mergeCell ref="FC39:FC40"/>
    <mergeCell ref="FD39:FD40"/>
    <mergeCell ref="EU39:EU40"/>
    <mergeCell ref="EV39:EV40"/>
    <mergeCell ref="EW39:EW40"/>
    <mergeCell ref="EX39:EX40"/>
    <mergeCell ref="EY39:EY40"/>
    <mergeCell ref="EP39:EP40"/>
    <mergeCell ref="EQ39:EQ40"/>
    <mergeCell ref="ER39:ER40"/>
    <mergeCell ref="ES39:ES40"/>
    <mergeCell ref="ET39:ET40"/>
    <mergeCell ref="EK39:EK40"/>
    <mergeCell ref="EL39:EL40"/>
    <mergeCell ref="EM39:EM40"/>
    <mergeCell ref="EN39:EN40"/>
    <mergeCell ref="EO39:EO40"/>
    <mergeCell ref="EF39:EF40"/>
    <mergeCell ref="EG39:EG40"/>
    <mergeCell ref="EH39:EH40"/>
    <mergeCell ref="EI39:EI40"/>
    <mergeCell ref="EJ39:EJ40"/>
    <mergeCell ref="GS39:GS40"/>
    <mergeCell ref="GT39:GT40"/>
    <mergeCell ref="GU39:GU40"/>
    <mergeCell ref="GV39:GV40"/>
    <mergeCell ref="GW39:GW40"/>
    <mergeCell ref="GN39:GN40"/>
    <mergeCell ref="GO39:GO40"/>
    <mergeCell ref="GP39:GP40"/>
    <mergeCell ref="GQ39:GQ40"/>
    <mergeCell ref="GR39:GR40"/>
    <mergeCell ref="GI39:GI40"/>
    <mergeCell ref="GJ39:GJ40"/>
    <mergeCell ref="GK39:GK40"/>
    <mergeCell ref="GL39:GL40"/>
    <mergeCell ref="GM39:GM40"/>
    <mergeCell ref="GD39:GD40"/>
    <mergeCell ref="GE39:GE40"/>
    <mergeCell ref="GF39:GF40"/>
    <mergeCell ref="GG39:GG40"/>
    <mergeCell ref="GH39:GH40"/>
    <mergeCell ref="FY39:FY40"/>
    <mergeCell ref="FZ39:FZ40"/>
    <mergeCell ref="GA39:GA40"/>
    <mergeCell ref="GB39:GB40"/>
    <mergeCell ref="GC39:GC40"/>
    <mergeCell ref="FT39:FT40"/>
    <mergeCell ref="FU39:FU40"/>
    <mergeCell ref="FV39:FV40"/>
    <mergeCell ref="FW39:FW40"/>
    <mergeCell ref="FX39:FX40"/>
    <mergeCell ref="FO39:FO40"/>
    <mergeCell ref="FP39:FP40"/>
    <mergeCell ref="FQ39:FQ40"/>
    <mergeCell ref="FR39:FR40"/>
    <mergeCell ref="FS39:FS40"/>
    <mergeCell ref="IB39:IB40"/>
    <mergeCell ref="IC39:IC40"/>
    <mergeCell ref="ID39:ID40"/>
    <mergeCell ref="IE39:IE40"/>
    <mergeCell ref="IF39:IF40"/>
    <mergeCell ref="HW39:HW40"/>
    <mergeCell ref="HX39:HX40"/>
    <mergeCell ref="HY39:HY40"/>
    <mergeCell ref="HZ39:HZ40"/>
    <mergeCell ref="IA39:IA40"/>
    <mergeCell ref="HR39:HR40"/>
    <mergeCell ref="HS39:HS40"/>
    <mergeCell ref="HT39:HT40"/>
    <mergeCell ref="HU39:HU40"/>
    <mergeCell ref="HV39:HV40"/>
    <mergeCell ref="HM39:HM40"/>
    <mergeCell ref="HN39:HN40"/>
    <mergeCell ref="HO39:HO40"/>
    <mergeCell ref="HP39:HP40"/>
    <mergeCell ref="HQ39:HQ40"/>
    <mergeCell ref="HH39:HH40"/>
    <mergeCell ref="HI39:HI40"/>
    <mergeCell ref="HJ39:HJ40"/>
    <mergeCell ref="HK39:HK40"/>
    <mergeCell ref="HL39:HL40"/>
    <mergeCell ref="HC39:HC40"/>
    <mergeCell ref="HD39:HD40"/>
    <mergeCell ref="HE39:HE40"/>
    <mergeCell ref="HF39:HF40"/>
    <mergeCell ref="HG39:HG40"/>
    <mergeCell ref="GX39:GX40"/>
    <mergeCell ref="GY39:GY40"/>
    <mergeCell ref="GZ39:GZ40"/>
    <mergeCell ref="HA39:HA40"/>
    <mergeCell ref="HB39:HB40"/>
    <mergeCell ref="JK39:JK40"/>
    <mergeCell ref="JL39:JL40"/>
    <mergeCell ref="JM39:JM40"/>
    <mergeCell ref="JN39:JN40"/>
    <mergeCell ref="JO39:JO40"/>
    <mergeCell ref="JF39:JF40"/>
    <mergeCell ref="JG39:JG40"/>
    <mergeCell ref="JH39:JH40"/>
    <mergeCell ref="JI39:JI40"/>
    <mergeCell ref="JJ39:JJ40"/>
    <mergeCell ref="JA39:JA40"/>
    <mergeCell ref="JB39:JB40"/>
    <mergeCell ref="JC39:JC40"/>
    <mergeCell ref="JD39:JD40"/>
    <mergeCell ref="JE39:JE40"/>
    <mergeCell ref="IV39:IV40"/>
    <mergeCell ref="IW39:IW40"/>
    <mergeCell ref="IX39:IX40"/>
    <mergeCell ref="IY39:IY40"/>
    <mergeCell ref="IZ39:IZ40"/>
    <mergeCell ref="IQ39:IQ40"/>
    <mergeCell ref="IR39:IR40"/>
    <mergeCell ref="IS39:IS40"/>
    <mergeCell ref="IT39:IT40"/>
    <mergeCell ref="IU39:IU40"/>
    <mergeCell ref="IL39:IL40"/>
    <mergeCell ref="IM39:IM40"/>
    <mergeCell ref="IN39:IN40"/>
    <mergeCell ref="IO39:IO40"/>
    <mergeCell ref="IP39:IP40"/>
    <mergeCell ref="IG39:IG40"/>
    <mergeCell ref="IH39:IH40"/>
    <mergeCell ref="II39:II40"/>
    <mergeCell ref="IJ39:IJ40"/>
    <mergeCell ref="IK39:IK40"/>
    <mergeCell ref="KT39:KT40"/>
    <mergeCell ref="KU39:KU40"/>
    <mergeCell ref="KV39:KV40"/>
    <mergeCell ref="KW39:KW40"/>
    <mergeCell ref="KX39:KX40"/>
    <mergeCell ref="KO39:KO40"/>
    <mergeCell ref="KP39:KP40"/>
    <mergeCell ref="KQ39:KQ40"/>
    <mergeCell ref="KR39:KR40"/>
    <mergeCell ref="KS39:KS40"/>
    <mergeCell ref="KJ39:KJ40"/>
    <mergeCell ref="KK39:KK40"/>
    <mergeCell ref="KL39:KL40"/>
    <mergeCell ref="KM39:KM40"/>
    <mergeCell ref="KN39:KN40"/>
    <mergeCell ref="KE39:KE40"/>
    <mergeCell ref="KF39:KF40"/>
    <mergeCell ref="KG39:KG40"/>
    <mergeCell ref="KH39:KH40"/>
    <mergeCell ref="KI39:KI40"/>
    <mergeCell ref="JZ39:JZ40"/>
    <mergeCell ref="KA39:KA40"/>
    <mergeCell ref="KB39:KB40"/>
    <mergeCell ref="KC39:KC40"/>
    <mergeCell ref="KD39:KD40"/>
    <mergeCell ref="JU39:JU40"/>
    <mergeCell ref="JV39:JV40"/>
    <mergeCell ref="JW39:JW40"/>
    <mergeCell ref="JX39:JX40"/>
    <mergeCell ref="JY39:JY40"/>
    <mergeCell ref="JP39:JP40"/>
    <mergeCell ref="JQ39:JQ40"/>
    <mergeCell ref="JR39:JR40"/>
    <mergeCell ref="JS39:JS40"/>
    <mergeCell ref="JT39:JT40"/>
    <mergeCell ref="MC39:MC40"/>
    <mergeCell ref="MD39:MD40"/>
    <mergeCell ref="ME39:ME40"/>
    <mergeCell ref="MF39:MF40"/>
    <mergeCell ref="MG39:MG40"/>
    <mergeCell ref="LX39:LX40"/>
    <mergeCell ref="LY39:LY40"/>
    <mergeCell ref="LZ39:LZ40"/>
    <mergeCell ref="MA39:MA40"/>
    <mergeCell ref="MB39:MB40"/>
    <mergeCell ref="LS39:LS40"/>
    <mergeCell ref="LT39:LT40"/>
    <mergeCell ref="LU39:LU40"/>
    <mergeCell ref="LV39:LV40"/>
    <mergeCell ref="LW39:LW40"/>
    <mergeCell ref="LN39:LN40"/>
    <mergeCell ref="LO39:LO40"/>
    <mergeCell ref="LP39:LP40"/>
    <mergeCell ref="LQ39:LQ40"/>
    <mergeCell ref="LR39:LR40"/>
    <mergeCell ref="LI39:LI40"/>
    <mergeCell ref="LJ39:LJ40"/>
    <mergeCell ref="LK39:LK40"/>
    <mergeCell ref="LL39:LL40"/>
    <mergeCell ref="LM39:LM40"/>
    <mergeCell ref="LD39:LD40"/>
    <mergeCell ref="LE39:LE40"/>
    <mergeCell ref="LF39:LF40"/>
    <mergeCell ref="LG39:LG40"/>
    <mergeCell ref="LH39:LH40"/>
    <mergeCell ref="KY39:KY40"/>
    <mergeCell ref="KZ39:KZ40"/>
    <mergeCell ref="LA39:LA40"/>
    <mergeCell ref="LB39:LB40"/>
    <mergeCell ref="LC39:LC40"/>
    <mergeCell ref="NL39:NL40"/>
    <mergeCell ref="NM39:NM40"/>
    <mergeCell ref="NN39:NN40"/>
    <mergeCell ref="NO39:NO40"/>
    <mergeCell ref="NP39:NP40"/>
    <mergeCell ref="NG39:NG40"/>
    <mergeCell ref="NH39:NH40"/>
    <mergeCell ref="NI39:NI40"/>
    <mergeCell ref="NJ39:NJ40"/>
    <mergeCell ref="NK39:NK40"/>
    <mergeCell ref="NB39:NB40"/>
    <mergeCell ref="NC39:NC40"/>
    <mergeCell ref="ND39:ND40"/>
    <mergeCell ref="NE39:NE40"/>
    <mergeCell ref="NF39:NF40"/>
    <mergeCell ref="MW39:MW40"/>
    <mergeCell ref="MX39:MX40"/>
    <mergeCell ref="MY39:MY40"/>
    <mergeCell ref="MZ39:MZ40"/>
    <mergeCell ref="NA39:NA40"/>
    <mergeCell ref="MR39:MR40"/>
    <mergeCell ref="MS39:MS40"/>
    <mergeCell ref="MT39:MT40"/>
    <mergeCell ref="MU39:MU40"/>
    <mergeCell ref="MV39:MV40"/>
    <mergeCell ref="MM39:MM40"/>
    <mergeCell ref="MN39:MN40"/>
    <mergeCell ref="MO39:MO40"/>
    <mergeCell ref="MP39:MP40"/>
    <mergeCell ref="MQ39:MQ40"/>
    <mergeCell ref="MH39:MH40"/>
    <mergeCell ref="MI39:MI40"/>
    <mergeCell ref="MJ39:MJ40"/>
    <mergeCell ref="MK39:MK40"/>
    <mergeCell ref="ML39:ML40"/>
    <mergeCell ref="OU39:OU40"/>
    <mergeCell ref="OV39:OV40"/>
    <mergeCell ref="OW39:OW40"/>
    <mergeCell ref="OX39:OX40"/>
    <mergeCell ref="OY39:OY40"/>
    <mergeCell ref="OP39:OP40"/>
    <mergeCell ref="OQ39:OQ40"/>
    <mergeCell ref="OR39:OR40"/>
    <mergeCell ref="OS39:OS40"/>
    <mergeCell ref="OT39:OT40"/>
    <mergeCell ref="OK39:OK40"/>
    <mergeCell ref="OL39:OL40"/>
    <mergeCell ref="OM39:OM40"/>
    <mergeCell ref="ON39:ON40"/>
    <mergeCell ref="OO39:OO40"/>
    <mergeCell ref="OF39:OF40"/>
    <mergeCell ref="OG39:OG40"/>
    <mergeCell ref="OH39:OH40"/>
    <mergeCell ref="OI39:OI40"/>
    <mergeCell ref="OJ39:OJ40"/>
    <mergeCell ref="OA39:OA40"/>
    <mergeCell ref="OB39:OB40"/>
    <mergeCell ref="OC39:OC40"/>
    <mergeCell ref="OD39:OD40"/>
    <mergeCell ref="OE39:OE40"/>
    <mergeCell ref="NV39:NV40"/>
    <mergeCell ref="NW39:NW40"/>
    <mergeCell ref="NX39:NX40"/>
    <mergeCell ref="NY39:NY40"/>
    <mergeCell ref="NZ39:NZ40"/>
    <mergeCell ref="NQ39:NQ40"/>
    <mergeCell ref="NR39:NR40"/>
    <mergeCell ref="NS39:NS40"/>
    <mergeCell ref="NT39:NT40"/>
    <mergeCell ref="NU39:NU40"/>
    <mergeCell ref="QD39:QD40"/>
    <mergeCell ref="QE39:QE40"/>
    <mergeCell ref="QF39:QF40"/>
    <mergeCell ref="QG39:QG40"/>
    <mergeCell ref="QH39:QH40"/>
    <mergeCell ref="PY39:PY40"/>
    <mergeCell ref="PZ39:PZ40"/>
    <mergeCell ref="QA39:QA40"/>
    <mergeCell ref="QB39:QB40"/>
    <mergeCell ref="QC39:QC40"/>
    <mergeCell ref="PT39:PT40"/>
    <mergeCell ref="PU39:PU40"/>
    <mergeCell ref="PV39:PV40"/>
    <mergeCell ref="PW39:PW40"/>
    <mergeCell ref="PX39:PX40"/>
    <mergeCell ref="PO39:PO40"/>
    <mergeCell ref="PP39:PP40"/>
    <mergeCell ref="PQ39:PQ40"/>
    <mergeCell ref="PR39:PR40"/>
    <mergeCell ref="PS39:PS40"/>
    <mergeCell ref="PJ39:PJ40"/>
    <mergeCell ref="PK39:PK40"/>
    <mergeCell ref="PL39:PL40"/>
    <mergeCell ref="PM39:PM40"/>
    <mergeCell ref="PN39:PN40"/>
    <mergeCell ref="PE39:PE40"/>
    <mergeCell ref="PF39:PF40"/>
    <mergeCell ref="PG39:PG40"/>
    <mergeCell ref="PH39:PH40"/>
    <mergeCell ref="PI39:PI40"/>
    <mergeCell ref="OZ39:OZ40"/>
    <mergeCell ref="PA39:PA40"/>
    <mergeCell ref="PB39:PB40"/>
    <mergeCell ref="PC39:PC40"/>
    <mergeCell ref="PD39:PD40"/>
    <mergeCell ref="RM39:RM40"/>
    <mergeCell ref="RN39:RN40"/>
    <mergeCell ref="RO39:RO40"/>
    <mergeCell ref="RP39:RP40"/>
    <mergeCell ref="RQ39:RQ40"/>
    <mergeCell ref="RH39:RH40"/>
    <mergeCell ref="RI39:RI40"/>
    <mergeCell ref="RJ39:RJ40"/>
    <mergeCell ref="RK39:RK40"/>
    <mergeCell ref="RL39:RL40"/>
    <mergeCell ref="RC39:RC40"/>
    <mergeCell ref="RD39:RD40"/>
    <mergeCell ref="RE39:RE40"/>
    <mergeCell ref="RF39:RF40"/>
    <mergeCell ref="RG39:RG40"/>
    <mergeCell ref="QX39:QX40"/>
    <mergeCell ref="QY39:QY40"/>
    <mergeCell ref="QZ39:QZ40"/>
    <mergeCell ref="RA39:RA40"/>
    <mergeCell ref="RB39:RB40"/>
    <mergeCell ref="QS39:QS40"/>
    <mergeCell ref="QT39:QT40"/>
    <mergeCell ref="QU39:QU40"/>
    <mergeCell ref="QV39:QV40"/>
    <mergeCell ref="QW39:QW40"/>
    <mergeCell ref="QN39:QN40"/>
    <mergeCell ref="QO39:QO40"/>
    <mergeCell ref="QP39:QP40"/>
    <mergeCell ref="QQ39:QQ40"/>
    <mergeCell ref="QR39:QR40"/>
    <mergeCell ref="QI39:QI40"/>
    <mergeCell ref="QJ39:QJ40"/>
    <mergeCell ref="QK39:QK40"/>
    <mergeCell ref="QL39:QL40"/>
    <mergeCell ref="QM39:QM40"/>
    <mergeCell ref="SV39:SV40"/>
    <mergeCell ref="SW39:SW40"/>
    <mergeCell ref="SX39:SX40"/>
    <mergeCell ref="SY39:SY40"/>
    <mergeCell ref="SZ39:SZ40"/>
    <mergeCell ref="SQ39:SQ40"/>
    <mergeCell ref="SR39:SR40"/>
    <mergeCell ref="SS39:SS40"/>
    <mergeCell ref="ST39:ST40"/>
    <mergeCell ref="SU39:SU40"/>
    <mergeCell ref="SL39:SL40"/>
    <mergeCell ref="SM39:SM40"/>
    <mergeCell ref="SN39:SN40"/>
    <mergeCell ref="SO39:SO40"/>
    <mergeCell ref="SP39:SP40"/>
    <mergeCell ref="SG39:SG40"/>
    <mergeCell ref="SH39:SH40"/>
    <mergeCell ref="SI39:SI40"/>
    <mergeCell ref="SJ39:SJ40"/>
    <mergeCell ref="SK39:SK40"/>
    <mergeCell ref="SB39:SB40"/>
    <mergeCell ref="SC39:SC40"/>
    <mergeCell ref="SD39:SD40"/>
    <mergeCell ref="SE39:SE40"/>
    <mergeCell ref="SF39:SF40"/>
    <mergeCell ref="RW39:RW40"/>
    <mergeCell ref="RX39:RX40"/>
    <mergeCell ref="RY39:RY40"/>
    <mergeCell ref="RZ39:RZ40"/>
    <mergeCell ref="SA39:SA40"/>
    <mergeCell ref="RR39:RR40"/>
    <mergeCell ref="RS39:RS40"/>
    <mergeCell ref="RT39:RT40"/>
    <mergeCell ref="RU39:RU40"/>
    <mergeCell ref="RV39:RV40"/>
    <mergeCell ref="UE39:UE40"/>
    <mergeCell ref="UF39:UF40"/>
    <mergeCell ref="UG39:UG40"/>
    <mergeCell ref="UH39:UH40"/>
    <mergeCell ref="UI39:UI40"/>
    <mergeCell ref="TZ39:TZ40"/>
    <mergeCell ref="UA39:UA40"/>
    <mergeCell ref="UB39:UB40"/>
    <mergeCell ref="UC39:UC40"/>
    <mergeCell ref="UD39:UD40"/>
    <mergeCell ref="TU39:TU40"/>
    <mergeCell ref="TV39:TV40"/>
    <mergeCell ref="TW39:TW40"/>
    <mergeCell ref="TX39:TX40"/>
    <mergeCell ref="TY39:TY40"/>
    <mergeCell ref="TP39:TP40"/>
    <mergeCell ref="TQ39:TQ40"/>
    <mergeCell ref="TR39:TR40"/>
    <mergeCell ref="TS39:TS40"/>
    <mergeCell ref="TT39:TT40"/>
    <mergeCell ref="TK39:TK40"/>
    <mergeCell ref="TL39:TL40"/>
    <mergeCell ref="TM39:TM40"/>
    <mergeCell ref="TN39:TN40"/>
    <mergeCell ref="TO39:TO40"/>
    <mergeCell ref="TF39:TF40"/>
    <mergeCell ref="TG39:TG40"/>
    <mergeCell ref="TH39:TH40"/>
    <mergeCell ref="TI39:TI40"/>
    <mergeCell ref="TJ39:TJ40"/>
    <mergeCell ref="TA39:TA40"/>
    <mergeCell ref="TB39:TB40"/>
    <mergeCell ref="TC39:TC40"/>
    <mergeCell ref="TD39:TD40"/>
    <mergeCell ref="TE39:TE40"/>
    <mergeCell ref="VN39:VN40"/>
    <mergeCell ref="VO39:VO40"/>
    <mergeCell ref="VP39:VP40"/>
    <mergeCell ref="VQ39:VQ40"/>
    <mergeCell ref="VR39:VR40"/>
    <mergeCell ref="VI39:VI40"/>
    <mergeCell ref="VJ39:VJ40"/>
    <mergeCell ref="VK39:VK40"/>
    <mergeCell ref="VL39:VL40"/>
    <mergeCell ref="VM39:VM40"/>
    <mergeCell ref="VD39:VD40"/>
    <mergeCell ref="VE39:VE40"/>
    <mergeCell ref="VF39:VF40"/>
    <mergeCell ref="VG39:VG40"/>
    <mergeCell ref="VH39:VH40"/>
    <mergeCell ref="UY39:UY40"/>
    <mergeCell ref="UZ39:UZ40"/>
    <mergeCell ref="VA39:VA40"/>
    <mergeCell ref="VB39:VB40"/>
    <mergeCell ref="VC39:VC40"/>
    <mergeCell ref="UT39:UT40"/>
    <mergeCell ref="UU39:UU40"/>
    <mergeCell ref="UV39:UV40"/>
    <mergeCell ref="UW39:UW40"/>
    <mergeCell ref="UX39:UX40"/>
    <mergeCell ref="UO39:UO40"/>
    <mergeCell ref="UP39:UP40"/>
    <mergeCell ref="UQ39:UQ40"/>
    <mergeCell ref="UR39:UR40"/>
    <mergeCell ref="US39:US40"/>
    <mergeCell ref="UJ39:UJ40"/>
    <mergeCell ref="UK39:UK40"/>
    <mergeCell ref="UL39:UL40"/>
    <mergeCell ref="UM39:UM40"/>
    <mergeCell ref="UN39:UN40"/>
    <mergeCell ref="WW39:WW40"/>
    <mergeCell ref="WX39:WX40"/>
    <mergeCell ref="WY39:WY40"/>
    <mergeCell ref="WZ39:WZ40"/>
    <mergeCell ref="XA39:XA40"/>
    <mergeCell ref="WR39:WR40"/>
    <mergeCell ref="WS39:WS40"/>
    <mergeCell ref="WT39:WT40"/>
    <mergeCell ref="WU39:WU40"/>
    <mergeCell ref="WV39:WV40"/>
    <mergeCell ref="WM39:WM40"/>
    <mergeCell ref="WN39:WN40"/>
    <mergeCell ref="WO39:WO40"/>
    <mergeCell ref="WP39:WP40"/>
    <mergeCell ref="WQ39:WQ40"/>
    <mergeCell ref="WH39:WH40"/>
    <mergeCell ref="WI39:WI40"/>
    <mergeCell ref="WJ39:WJ40"/>
    <mergeCell ref="WK39:WK40"/>
    <mergeCell ref="WL39:WL40"/>
    <mergeCell ref="WC39:WC40"/>
    <mergeCell ref="WD39:WD40"/>
    <mergeCell ref="WE39:WE40"/>
    <mergeCell ref="WF39:WF40"/>
    <mergeCell ref="WG39:WG40"/>
    <mergeCell ref="VX39:VX40"/>
    <mergeCell ref="VY39:VY40"/>
    <mergeCell ref="VZ39:VZ40"/>
    <mergeCell ref="WA39:WA40"/>
    <mergeCell ref="WB39:WB40"/>
    <mergeCell ref="VS39:VS40"/>
    <mergeCell ref="VT39:VT40"/>
    <mergeCell ref="VU39:VU40"/>
    <mergeCell ref="VV39:VV40"/>
    <mergeCell ref="VW39:VW40"/>
    <mergeCell ref="YF39:YF40"/>
    <mergeCell ref="YG39:YG40"/>
    <mergeCell ref="YH39:YH40"/>
    <mergeCell ref="YI39:YI40"/>
    <mergeCell ref="YA39:YA40"/>
    <mergeCell ref="YB39:YB40"/>
    <mergeCell ref="YC39:YC40"/>
    <mergeCell ref="YD39:YD40"/>
    <mergeCell ref="YE39:YE40"/>
    <mergeCell ref="XV39:XV40"/>
    <mergeCell ref="XW39:XW40"/>
    <mergeCell ref="XX39:XX40"/>
    <mergeCell ref="XY39:XY40"/>
    <mergeCell ref="XZ39:XZ40"/>
    <mergeCell ref="XQ39:XQ40"/>
    <mergeCell ref="XR39:XR40"/>
    <mergeCell ref="XS39:XS40"/>
    <mergeCell ref="XT39:XT40"/>
    <mergeCell ref="XU39:XU40"/>
    <mergeCell ref="XL39:XL40"/>
    <mergeCell ref="XM39:XM40"/>
    <mergeCell ref="XN39:XN40"/>
    <mergeCell ref="XO39:XO40"/>
    <mergeCell ref="XP39:XP40"/>
    <mergeCell ref="XG39:XG40"/>
    <mergeCell ref="XH39:XH40"/>
    <mergeCell ref="XI39:XI40"/>
    <mergeCell ref="XJ39:XJ40"/>
    <mergeCell ref="XK39:XK40"/>
    <mergeCell ref="XB39:XB40"/>
    <mergeCell ref="XC39:XC40"/>
    <mergeCell ref="XD39:XD40"/>
    <mergeCell ref="XE39:XE40"/>
    <mergeCell ref="XF39:XF40"/>
    <mergeCell ref="BH41:BH42"/>
    <mergeCell ref="BI41:BI42"/>
    <mergeCell ref="BJ41:BJ42"/>
    <mergeCell ref="BK41:BK42"/>
    <mergeCell ref="BL41:BL42"/>
    <mergeCell ref="BC41:BC42"/>
    <mergeCell ref="BD41:BD42"/>
    <mergeCell ref="BE41:BE42"/>
    <mergeCell ref="BF41:BF42"/>
    <mergeCell ref="BG41:BG42"/>
    <mergeCell ref="AX41:AX42"/>
    <mergeCell ref="AY41:AY42"/>
    <mergeCell ref="AZ41:AZ42"/>
    <mergeCell ref="BA41:BA42"/>
    <mergeCell ref="BB41:BB42"/>
    <mergeCell ref="AS41:AS42"/>
    <mergeCell ref="AT41:AT42"/>
    <mergeCell ref="AU41:AU42"/>
    <mergeCell ref="AV41:AV42"/>
    <mergeCell ref="AW41:AW42"/>
    <mergeCell ref="AN41:AN42"/>
    <mergeCell ref="AO41:AO42"/>
    <mergeCell ref="AP41:AP42"/>
    <mergeCell ref="AQ41:AQ42"/>
    <mergeCell ref="AR41:AR42"/>
    <mergeCell ref="AI41:AI42"/>
    <mergeCell ref="AJ41:AJ42"/>
    <mergeCell ref="AK41:AK42"/>
    <mergeCell ref="AL41:AL42"/>
    <mergeCell ref="AM41:AM42"/>
    <mergeCell ref="T41:T42"/>
    <mergeCell ref="U41:U42"/>
    <mergeCell ref="V41:V42"/>
    <mergeCell ref="W41:W42"/>
    <mergeCell ref="X41:X42"/>
    <mergeCell ref="Y41:Y42"/>
    <mergeCell ref="Z41:Z42"/>
    <mergeCell ref="AA41:AA42"/>
    <mergeCell ref="AB41:AB42"/>
    <mergeCell ref="AC41:AC42"/>
    <mergeCell ref="AD41:AD42"/>
    <mergeCell ref="AE41:AE42"/>
    <mergeCell ref="AF41:AF42"/>
    <mergeCell ref="AG41:AG42"/>
    <mergeCell ref="AH41:AH42"/>
    <mergeCell ref="CQ41:CQ42"/>
    <mergeCell ref="CR41:CR42"/>
    <mergeCell ref="CS41:CS42"/>
    <mergeCell ref="CT41:CT42"/>
    <mergeCell ref="CU41:CU42"/>
    <mergeCell ref="CL41:CL42"/>
    <mergeCell ref="CM41:CM42"/>
    <mergeCell ref="CN41:CN42"/>
    <mergeCell ref="CO41:CO42"/>
    <mergeCell ref="CP41:CP42"/>
    <mergeCell ref="CG41:CG42"/>
    <mergeCell ref="CH41:CH42"/>
    <mergeCell ref="CI41:CI42"/>
    <mergeCell ref="CJ41:CJ42"/>
    <mergeCell ref="CK41:CK42"/>
    <mergeCell ref="CB41:CB42"/>
    <mergeCell ref="CC41:CC42"/>
    <mergeCell ref="CD41:CD42"/>
    <mergeCell ref="CE41:CE42"/>
    <mergeCell ref="CF41:CF42"/>
    <mergeCell ref="BW41:BW42"/>
    <mergeCell ref="BX41:BX42"/>
    <mergeCell ref="BY41:BY42"/>
    <mergeCell ref="BZ41:BZ42"/>
    <mergeCell ref="CA41:CA42"/>
    <mergeCell ref="BR41:BR42"/>
    <mergeCell ref="BS41:BS42"/>
    <mergeCell ref="BT41:BT42"/>
    <mergeCell ref="BU41:BU42"/>
    <mergeCell ref="BV41:BV42"/>
    <mergeCell ref="BM41:BM42"/>
    <mergeCell ref="BN41:BN42"/>
    <mergeCell ref="BO41:BO42"/>
    <mergeCell ref="BP41:BP42"/>
    <mergeCell ref="BQ41:BQ42"/>
    <mergeCell ref="DZ41:DZ42"/>
    <mergeCell ref="EA41:EA42"/>
    <mergeCell ref="EB41:EB42"/>
    <mergeCell ref="EC41:EC42"/>
    <mergeCell ref="ED41:ED42"/>
    <mergeCell ref="DU41:DU42"/>
    <mergeCell ref="DV41:DV42"/>
    <mergeCell ref="DW41:DW42"/>
    <mergeCell ref="DX41:DX42"/>
    <mergeCell ref="DY41:DY42"/>
    <mergeCell ref="DP41:DP42"/>
    <mergeCell ref="DQ41:DQ42"/>
    <mergeCell ref="DR41:DR42"/>
    <mergeCell ref="DS41:DS42"/>
    <mergeCell ref="DT41:DT42"/>
    <mergeCell ref="DK41:DK42"/>
    <mergeCell ref="DL41:DL42"/>
    <mergeCell ref="DM41:DM42"/>
    <mergeCell ref="DN41:DN42"/>
    <mergeCell ref="DO41:DO42"/>
    <mergeCell ref="DF41:DF42"/>
    <mergeCell ref="DG41:DG42"/>
    <mergeCell ref="DH41:DH42"/>
    <mergeCell ref="DI41:DI42"/>
    <mergeCell ref="DJ41:DJ42"/>
    <mergeCell ref="DA41:DA42"/>
    <mergeCell ref="DB41:DB42"/>
    <mergeCell ref="DC41:DC42"/>
    <mergeCell ref="DD41:DD42"/>
    <mergeCell ref="DE41:DE42"/>
    <mergeCell ref="CV41:CV42"/>
    <mergeCell ref="CW41:CW42"/>
    <mergeCell ref="CX41:CX42"/>
    <mergeCell ref="CY41:CY42"/>
    <mergeCell ref="CZ41:CZ42"/>
    <mergeCell ref="FI41:FI42"/>
    <mergeCell ref="FJ41:FJ42"/>
    <mergeCell ref="FK41:FK42"/>
    <mergeCell ref="FL41:FL42"/>
    <mergeCell ref="FM41:FM42"/>
    <mergeCell ref="FD41:FD42"/>
    <mergeCell ref="FE41:FE42"/>
    <mergeCell ref="FF41:FF42"/>
    <mergeCell ref="FG41:FG42"/>
    <mergeCell ref="FH41:FH42"/>
    <mergeCell ref="EY41:EY42"/>
    <mergeCell ref="EZ41:EZ42"/>
    <mergeCell ref="FA41:FA42"/>
    <mergeCell ref="FB41:FB42"/>
    <mergeCell ref="FC41:FC42"/>
    <mergeCell ref="ET41:ET42"/>
    <mergeCell ref="EU41:EU42"/>
    <mergeCell ref="EV41:EV42"/>
    <mergeCell ref="EW41:EW42"/>
    <mergeCell ref="EX41:EX42"/>
    <mergeCell ref="EO41:EO42"/>
    <mergeCell ref="EP41:EP42"/>
    <mergeCell ref="EQ41:EQ42"/>
    <mergeCell ref="ER41:ER42"/>
    <mergeCell ref="ES41:ES42"/>
    <mergeCell ref="EJ41:EJ42"/>
    <mergeCell ref="EK41:EK42"/>
    <mergeCell ref="EL41:EL42"/>
    <mergeCell ref="EM41:EM42"/>
    <mergeCell ref="EN41:EN42"/>
    <mergeCell ref="EE41:EE42"/>
    <mergeCell ref="EF41:EF42"/>
    <mergeCell ref="EG41:EG42"/>
    <mergeCell ref="EH41:EH42"/>
    <mergeCell ref="EI41:EI42"/>
    <mergeCell ref="GR41:GR42"/>
    <mergeCell ref="GS41:GS42"/>
    <mergeCell ref="GT41:GT42"/>
    <mergeCell ref="GU41:GU42"/>
    <mergeCell ref="GV41:GV42"/>
    <mergeCell ref="GM41:GM42"/>
    <mergeCell ref="GN41:GN42"/>
    <mergeCell ref="GO41:GO42"/>
    <mergeCell ref="GP41:GP42"/>
    <mergeCell ref="GQ41:GQ42"/>
    <mergeCell ref="GH41:GH42"/>
    <mergeCell ref="GI41:GI42"/>
    <mergeCell ref="GJ41:GJ42"/>
    <mergeCell ref="GK41:GK42"/>
    <mergeCell ref="GL41:GL42"/>
    <mergeCell ref="GC41:GC42"/>
    <mergeCell ref="GD41:GD42"/>
    <mergeCell ref="GE41:GE42"/>
    <mergeCell ref="GF41:GF42"/>
    <mergeCell ref="GG41:GG42"/>
    <mergeCell ref="FX41:FX42"/>
    <mergeCell ref="FY41:FY42"/>
    <mergeCell ref="FZ41:FZ42"/>
    <mergeCell ref="GA41:GA42"/>
    <mergeCell ref="GB41:GB42"/>
    <mergeCell ref="FS41:FS42"/>
    <mergeCell ref="FT41:FT42"/>
    <mergeCell ref="FU41:FU42"/>
    <mergeCell ref="FV41:FV42"/>
    <mergeCell ref="FW41:FW42"/>
    <mergeCell ref="FN41:FN42"/>
    <mergeCell ref="FO41:FO42"/>
    <mergeCell ref="FP41:FP42"/>
    <mergeCell ref="FQ41:FQ42"/>
    <mergeCell ref="FR41:FR42"/>
    <mergeCell ref="IA41:IA42"/>
    <mergeCell ref="IB41:IB42"/>
    <mergeCell ref="IC41:IC42"/>
    <mergeCell ref="ID41:ID42"/>
    <mergeCell ref="IE41:IE42"/>
    <mergeCell ref="HV41:HV42"/>
    <mergeCell ref="HW41:HW42"/>
    <mergeCell ref="HX41:HX42"/>
    <mergeCell ref="HY41:HY42"/>
    <mergeCell ref="HZ41:HZ42"/>
    <mergeCell ref="HQ41:HQ42"/>
    <mergeCell ref="HR41:HR42"/>
    <mergeCell ref="HS41:HS42"/>
    <mergeCell ref="HT41:HT42"/>
    <mergeCell ref="HU41:HU42"/>
    <mergeCell ref="HL41:HL42"/>
    <mergeCell ref="HM41:HM42"/>
    <mergeCell ref="HN41:HN42"/>
    <mergeCell ref="HO41:HO42"/>
    <mergeCell ref="HP41:HP42"/>
    <mergeCell ref="HG41:HG42"/>
    <mergeCell ref="HH41:HH42"/>
    <mergeCell ref="HI41:HI42"/>
    <mergeCell ref="HJ41:HJ42"/>
    <mergeCell ref="HK41:HK42"/>
    <mergeCell ref="HB41:HB42"/>
    <mergeCell ref="HC41:HC42"/>
    <mergeCell ref="HD41:HD42"/>
    <mergeCell ref="HE41:HE42"/>
    <mergeCell ref="HF41:HF42"/>
    <mergeCell ref="GW41:GW42"/>
    <mergeCell ref="GX41:GX42"/>
    <mergeCell ref="GY41:GY42"/>
    <mergeCell ref="GZ41:GZ42"/>
    <mergeCell ref="HA41:HA42"/>
    <mergeCell ref="JJ41:JJ42"/>
    <mergeCell ref="JK41:JK42"/>
    <mergeCell ref="JL41:JL42"/>
    <mergeCell ref="JM41:JM42"/>
    <mergeCell ref="JN41:JN42"/>
    <mergeCell ref="JE41:JE42"/>
    <mergeCell ref="JF41:JF42"/>
    <mergeCell ref="JG41:JG42"/>
    <mergeCell ref="JH41:JH42"/>
    <mergeCell ref="JI41:JI42"/>
    <mergeCell ref="IZ41:IZ42"/>
    <mergeCell ref="JA41:JA42"/>
    <mergeCell ref="JB41:JB42"/>
    <mergeCell ref="JC41:JC42"/>
    <mergeCell ref="JD41:JD42"/>
    <mergeCell ref="IU41:IU42"/>
    <mergeCell ref="IV41:IV42"/>
    <mergeCell ref="IW41:IW42"/>
    <mergeCell ref="IX41:IX42"/>
    <mergeCell ref="IY41:IY42"/>
    <mergeCell ref="IP41:IP42"/>
    <mergeCell ref="IQ41:IQ42"/>
    <mergeCell ref="IR41:IR42"/>
    <mergeCell ref="IS41:IS42"/>
    <mergeCell ref="IT41:IT42"/>
    <mergeCell ref="IK41:IK42"/>
    <mergeCell ref="IL41:IL42"/>
    <mergeCell ref="IM41:IM42"/>
    <mergeCell ref="IN41:IN42"/>
    <mergeCell ref="IO41:IO42"/>
    <mergeCell ref="IF41:IF42"/>
    <mergeCell ref="IG41:IG42"/>
    <mergeCell ref="IH41:IH42"/>
    <mergeCell ref="II41:II42"/>
    <mergeCell ref="IJ41:IJ42"/>
    <mergeCell ref="KS41:KS42"/>
    <mergeCell ref="KT41:KT42"/>
    <mergeCell ref="KU41:KU42"/>
    <mergeCell ref="KV41:KV42"/>
    <mergeCell ref="KW41:KW42"/>
    <mergeCell ref="KN41:KN42"/>
    <mergeCell ref="KO41:KO42"/>
    <mergeCell ref="KP41:KP42"/>
    <mergeCell ref="KQ41:KQ42"/>
    <mergeCell ref="KR41:KR42"/>
    <mergeCell ref="KI41:KI42"/>
    <mergeCell ref="KJ41:KJ42"/>
    <mergeCell ref="KK41:KK42"/>
    <mergeCell ref="KL41:KL42"/>
    <mergeCell ref="KM41:KM42"/>
    <mergeCell ref="KD41:KD42"/>
    <mergeCell ref="KE41:KE42"/>
    <mergeCell ref="KF41:KF42"/>
    <mergeCell ref="KG41:KG42"/>
    <mergeCell ref="KH41:KH42"/>
    <mergeCell ref="JY41:JY42"/>
    <mergeCell ref="JZ41:JZ42"/>
    <mergeCell ref="KA41:KA42"/>
    <mergeCell ref="KB41:KB42"/>
    <mergeCell ref="KC41:KC42"/>
    <mergeCell ref="JT41:JT42"/>
    <mergeCell ref="JU41:JU42"/>
    <mergeCell ref="JV41:JV42"/>
    <mergeCell ref="JW41:JW42"/>
    <mergeCell ref="JX41:JX42"/>
    <mergeCell ref="JO41:JO42"/>
    <mergeCell ref="JP41:JP42"/>
    <mergeCell ref="JQ41:JQ42"/>
    <mergeCell ref="JR41:JR42"/>
    <mergeCell ref="JS41:JS42"/>
    <mergeCell ref="MB41:MB42"/>
    <mergeCell ref="MC41:MC42"/>
    <mergeCell ref="MD41:MD42"/>
    <mergeCell ref="ME41:ME42"/>
    <mergeCell ref="MF41:MF42"/>
    <mergeCell ref="LW41:LW42"/>
    <mergeCell ref="LX41:LX42"/>
    <mergeCell ref="LY41:LY42"/>
    <mergeCell ref="LZ41:LZ42"/>
    <mergeCell ref="MA41:MA42"/>
    <mergeCell ref="LR41:LR42"/>
    <mergeCell ref="LS41:LS42"/>
    <mergeCell ref="LT41:LT42"/>
    <mergeCell ref="LU41:LU42"/>
    <mergeCell ref="LV41:LV42"/>
    <mergeCell ref="LM41:LM42"/>
    <mergeCell ref="LN41:LN42"/>
    <mergeCell ref="LO41:LO42"/>
    <mergeCell ref="LP41:LP42"/>
    <mergeCell ref="LQ41:LQ42"/>
    <mergeCell ref="LH41:LH42"/>
    <mergeCell ref="LI41:LI42"/>
    <mergeCell ref="LJ41:LJ42"/>
    <mergeCell ref="LK41:LK42"/>
    <mergeCell ref="LL41:LL42"/>
    <mergeCell ref="LC41:LC42"/>
    <mergeCell ref="LD41:LD42"/>
    <mergeCell ref="LE41:LE42"/>
    <mergeCell ref="LF41:LF42"/>
    <mergeCell ref="LG41:LG42"/>
    <mergeCell ref="KX41:KX42"/>
    <mergeCell ref="KY41:KY42"/>
    <mergeCell ref="KZ41:KZ42"/>
    <mergeCell ref="LA41:LA42"/>
    <mergeCell ref="LB41:LB42"/>
    <mergeCell ref="NK41:NK42"/>
    <mergeCell ref="NL41:NL42"/>
    <mergeCell ref="NM41:NM42"/>
    <mergeCell ref="NN41:NN42"/>
    <mergeCell ref="NO41:NO42"/>
    <mergeCell ref="NF41:NF42"/>
    <mergeCell ref="NG41:NG42"/>
    <mergeCell ref="NH41:NH42"/>
    <mergeCell ref="NI41:NI42"/>
    <mergeCell ref="NJ41:NJ42"/>
    <mergeCell ref="NA41:NA42"/>
    <mergeCell ref="NB41:NB42"/>
    <mergeCell ref="NC41:NC42"/>
    <mergeCell ref="ND41:ND42"/>
    <mergeCell ref="NE41:NE42"/>
    <mergeCell ref="MV41:MV42"/>
    <mergeCell ref="MW41:MW42"/>
    <mergeCell ref="MX41:MX42"/>
    <mergeCell ref="MY41:MY42"/>
    <mergeCell ref="MZ41:MZ42"/>
    <mergeCell ref="MQ41:MQ42"/>
    <mergeCell ref="MR41:MR42"/>
    <mergeCell ref="MS41:MS42"/>
    <mergeCell ref="MT41:MT42"/>
    <mergeCell ref="MU41:MU42"/>
    <mergeCell ref="ML41:ML42"/>
    <mergeCell ref="MM41:MM42"/>
    <mergeCell ref="MN41:MN42"/>
    <mergeCell ref="MO41:MO42"/>
    <mergeCell ref="MP41:MP42"/>
    <mergeCell ref="MG41:MG42"/>
    <mergeCell ref="MH41:MH42"/>
    <mergeCell ref="MI41:MI42"/>
    <mergeCell ref="MJ41:MJ42"/>
    <mergeCell ref="MK41:MK42"/>
    <mergeCell ref="OT41:OT42"/>
    <mergeCell ref="OU41:OU42"/>
    <mergeCell ref="OV41:OV42"/>
    <mergeCell ref="OW41:OW42"/>
    <mergeCell ref="OX41:OX42"/>
    <mergeCell ref="OO41:OO42"/>
    <mergeCell ref="OP41:OP42"/>
    <mergeCell ref="OQ41:OQ42"/>
    <mergeCell ref="OR41:OR42"/>
    <mergeCell ref="OS41:OS42"/>
    <mergeCell ref="OJ41:OJ42"/>
    <mergeCell ref="OK41:OK42"/>
    <mergeCell ref="OL41:OL42"/>
    <mergeCell ref="OM41:OM42"/>
    <mergeCell ref="ON41:ON42"/>
    <mergeCell ref="OE41:OE42"/>
    <mergeCell ref="OF41:OF42"/>
    <mergeCell ref="OG41:OG42"/>
    <mergeCell ref="OH41:OH42"/>
    <mergeCell ref="OI41:OI42"/>
    <mergeCell ref="NZ41:NZ42"/>
    <mergeCell ref="OA41:OA42"/>
    <mergeCell ref="OB41:OB42"/>
    <mergeCell ref="OC41:OC42"/>
    <mergeCell ref="OD41:OD42"/>
    <mergeCell ref="NU41:NU42"/>
    <mergeCell ref="NV41:NV42"/>
    <mergeCell ref="NW41:NW42"/>
    <mergeCell ref="NX41:NX42"/>
    <mergeCell ref="NY41:NY42"/>
    <mergeCell ref="NP41:NP42"/>
    <mergeCell ref="NQ41:NQ42"/>
    <mergeCell ref="NR41:NR42"/>
    <mergeCell ref="NS41:NS42"/>
    <mergeCell ref="NT41:NT42"/>
    <mergeCell ref="QC41:QC42"/>
    <mergeCell ref="QD41:QD42"/>
    <mergeCell ref="QE41:QE42"/>
    <mergeCell ref="QF41:QF42"/>
    <mergeCell ref="QG41:QG42"/>
    <mergeCell ref="PX41:PX42"/>
    <mergeCell ref="PY41:PY42"/>
    <mergeCell ref="PZ41:PZ42"/>
    <mergeCell ref="QA41:QA42"/>
    <mergeCell ref="QB41:QB42"/>
    <mergeCell ref="PS41:PS42"/>
    <mergeCell ref="PT41:PT42"/>
    <mergeCell ref="PU41:PU42"/>
    <mergeCell ref="PV41:PV42"/>
    <mergeCell ref="PW41:PW42"/>
    <mergeCell ref="PN41:PN42"/>
    <mergeCell ref="PO41:PO42"/>
    <mergeCell ref="PP41:PP42"/>
    <mergeCell ref="PQ41:PQ42"/>
    <mergeCell ref="PR41:PR42"/>
    <mergeCell ref="PI41:PI42"/>
    <mergeCell ref="PJ41:PJ42"/>
    <mergeCell ref="PK41:PK42"/>
    <mergeCell ref="PL41:PL42"/>
    <mergeCell ref="PM41:PM42"/>
    <mergeCell ref="PD41:PD42"/>
    <mergeCell ref="PE41:PE42"/>
    <mergeCell ref="PF41:PF42"/>
    <mergeCell ref="PG41:PG42"/>
    <mergeCell ref="PH41:PH42"/>
    <mergeCell ref="OY41:OY42"/>
    <mergeCell ref="OZ41:OZ42"/>
    <mergeCell ref="PA41:PA42"/>
    <mergeCell ref="PB41:PB42"/>
    <mergeCell ref="PC41:PC42"/>
    <mergeCell ref="RL41:RL42"/>
    <mergeCell ref="RM41:RM42"/>
    <mergeCell ref="RN41:RN42"/>
    <mergeCell ref="RO41:RO42"/>
    <mergeCell ref="RP41:RP42"/>
    <mergeCell ref="RG41:RG42"/>
    <mergeCell ref="RH41:RH42"/>
    <mergeCell ref="RI41:RI42"/>
    <mergeCell ref="RJ41:RJ42"/>
    <mergeCell ref="RK41:RK42"/>
    <mergeCell ref="RB41:RB42"/>
    <mergeCell ref="RC41:RC42"/>
    <mergeCell ref="RD41:RD42"/>
    <mergeCell ref="RE41:RE42"/>
    <mergeCell ref="RF41:RF42"/>
    <mergeCell ref="QW41:QW42"/>
    <mergeCell ref="QX41:QX42"/>
    <mergeCell ref="QY41:QY42"/>
    <mergeCell ref="QZ41:QZ42"/>
    <mergeCell ref="RA41:RA42"/>
    <mergeCell ref="QR41:QR42"/>
    <mergeCell ref="QS41:QS42"/>
    <mergeCell ref="QT41:QT42"/>
    <mergeCell ref="QU41:QU42"/>
    <mergeCell ref="QV41:QV42"/>
    <mergeCell ref="QM41:QM42"/>
    <mergeCell ref="QN41:QN42"/>
    <mergeCell ref="QO41:QO42"/>
    <mergeCell ref="QP41:QP42"/>
    <mergeCell ref="QQ41:QQ42"/>
    <mergeCell ref="QH41:QH42"/>
    <mergeCell ref="QI41:QI42"/>
    <mergeCell ref="QJ41:QJ42"/>
    <mergeCell ref="QK41:QK42"/>
    <mergeCell ref="QL41:QL42"/>
    <mergeCell ref="SU41:SU42"/>
    <mergeCell ref="SV41:SV42"/>
    <mergeCell ref="SW41:SW42"/>
    <mergeCell ref="SX41:SX42"/>
    <mergeCell ref="SY41:SY42"/>
    <mergeCell ref="SP41:SP42"/>
    <mergeCell ref="SQ41:SQ42"/>
    <mergeCell ref="SR41:SR42"/>
    <mergeCell ref="SS41:SS42"/>
    <mergeCell ref="ST41:ST42"/>
    <mergeCell ref="SK41:SK42"/>
    <mergeCell ref="SL41:SL42"/>
    <mergeCell ref="SM41:SM42"/>
    <mergeCell ref="SN41:SN42"/>
    <mergeCell ref="SO41:SO42"/>
    <mergeCell ref="SF41:SF42"/>
    <mergeCell ref="SG41:SG42"/>
    <mergeCell ref="SH41:SH42"/>
    <mergeCell ref="SI41:SI42"/>
    <mergeCell ref="SJ41:SJ42"/>
    <mergeCell ref="SA41:SA42"/>
    <mergeCell ref="SB41:SB42"/>
    <mergeCell ref="SC41:SC42"/>
    <mergeCell ref="SD41:SD42"/>
    <mergeCell ref="SE41:SE42"/>
    <mergeCell ref="RV41:RV42"/>
    <mergeCell ref="RW41:RW42"/>
    <mergeCell ref="RX41:RX42"/>
    <mergeCell ref="RY41:RY42"/>
    <mergeCell ref="RZ41:RZ42"/>
    <mergeCell ref="RQ41:RQ42"/>
    <mergeCell ref="RR41:RR42"/>
    <mergeCell ref="RS41:RS42"/>
    <mergeCell ref="RT41:RT42"/>
    <mergeCell ref="RU41:RU42"/>
    <mergeCell ref="UD41:UD42"/>
    <mergeCell ref="UE41:UE42"/>
    <mergeCell ref="UF41:UF42"/>
    <mergeCell ref="UG41:UG42"/>
    <mergeCell ref="UH41:UH42"/>
    <mergeCell ref="TY41:TY42"/>
    <mergeCell ref="TZ41:TZ42"/>
    <mergeCell ref="UA41:UA42"/>
    <mergeCell ref="UB41:UB42"/>
    <mergeCell ref="UC41:UC42"/>
    <mergeCell ref="TT41:TT42"/>
    <mergeCell ref="TU41:TU42"/>
    <mergeCell ref="TV41:TV42"/>
    <mergeCell ref="TW41:TW42"/>
    <mergeCell ref="TX41:TX42"/>
    <mergeCell ref="TO41:TO42"/>
    <mergeCell ref="TP41:TP42"/>
    <mergeCell ref="TQ41:TQ42"/>
    <mergeCell ref="TR41:TR42"/>
    <mergeCell ref="TS41:TS42"/>
    <mergeCell ref="TJ41:TJ42"/>
    <mergeCell ref="TK41:TK42"/>
    <mergeCell ref="TL41:TL42"/>
    <mergeCell ref="TM41:TM42"/>
    <mergeCell ref="TN41:TN42"/>
    <mergeCell ref="TE41:TE42"/>
    <mergeCell ref="TF41:TF42"/>
    <mergeCell ref="TG41:TG42"/>
    <mergeCell ref="TH41:TH42"/>
    <mergeCell ref="TI41:TI42"/>
    <mergeCell ref="SZ41:SZ42"/>
    <mergeCell ref="TA41:TA42"/>
    <mergeCell ref="TB41:TB42"/>
    <mergeCell ref="TC41:TC42"/>
    <mergeCell ref="TD41:TD42"/>
    <mergeCell ref="VN41:VN42"/>
    <mergeCell ref="VO41:VO42"/>
    <mergeCell ref="VP41:VP42"/>
    <mergeCell ref="VQ41:VQ42"/>
    <mergeCell ref="VH41:VH42"/>
    <mergeCell ref="VI41:VI42"/>
    <mergeCell ref="VJ41:VJ42"/>
    <mergeCell ref="VK41:VK42"/>
    <mergeCell ref="VL41:VL42"/>
    <mergeCell ref="VC41:VC42"/>
    <mergeCell ref="VD41:VD42"/>
    <mergeCell ref="VE41:VE42"/>
    <mergeCell ref="VF41:VF42"/>
    <mergeCell ref="VG41:VG42"/>
    <mergeCell ref="UX41:UX42"/>
    <mergeCell ref="UY41:UY42"/>
    <mergeCell ref="UZ41:UZ42"/>
    <mergeCell ref="VA41:VA42"/>
    <mergeCell ref="VB41:VB42"/>
    <mergeCell ref="US41:US42"/>
    <mergeCell ref="UT41:UT42"/>
    <mergeCell ref="UU41:UU42"/>
    <mergeCell ref="UV41:UV42"/>
    <mergeCell ref="UW41:UW42"/>
    <mergeCell ref="UN41:UN42"/>
    <mergeCell ref="UO41:UO42"/>
    <mergeCell ref="UP41:UP42"/>
    <mergeCell ref="UQ41:UQ42"/>
    <mergeCell ref="UR41:UR42"/>
    <mergeCell ref="UI41:UI42"/>
    <mergeCell ref="UJ41:UJ42"/>
    <mergeCell ref="UK41:UK42"/>
    <mergeCell ref="UL41:UL42"/>
    <mergeCell ref="UM41:UM42"/>
    <mergeCell ref="YI41:YI42"/>
    <mergeCell ref="XZ41:XZ42"/>
    <mergeCell ref="YA41:YA42"/>
    <mergeCell ref="YB41:YB42"/>
    <mergeCell ref="YC41:YC42"/>
    <mergeCell ref="YD41:YD42"/>
    <mergeCell ref="XU41:XU42"/>
    <mergeCell ref="XV41:XV42"/>
    <mergeCell ref="XW41:XW42"/>
    <mergeCell ref="XX41:XX42"/>
    <mergeCell ref="XY41:XY42"/>
    <mergeCell ref="XP41:XP42"/>
    <mergeCell ref="XQ41:XQ42"/>
    <mergeCell ref="XR41:XR42"/>
    <mergeCell ref="XS41:XS42"/>
    <mergeCell ref="XT41:XT42"/>
    <mergeCell ref="XK41:XK42"/>
    <mergeCell ref="XL41:XL42"/>
    <mergeCell ref="XM41:XM42"/>
    <mergeCell ref="XN41:XN42"/>
    <mergeCell ref="XO41:XO42"/>
    <mergeCell ref="XF41:XF42"/>
    <mergeCell ref="XG41:XG42"/>
    <mergeCell ref="XH41:XH42"/>
    <mergeCell ref="XI41:XI42"/>
    <mergeCell ref="XJ41:XJ42"/>
    <mergeCell ref="XA41:XA42"/>
    <mergeCell ref="XB41:XB42"/>
    <mergeCell ref="XC41:XC42"/>
    <mergeCell ref="XD41:XD42"/>
    <mergeCell ref="XE41:XE42"/>
    <mergeCell ref="WV41:WV42"/>
    <mergeCell ref="WW41:WW42"/>
    <mergeCell ref="WX41:WX42"/>
    <mergeCell ref="WY41:WY42"/>
    <mergeCell ref="WZ41:WZ42"/>
    <mergeCell ref="AR43:AR44"/>
    <mergeCell ref="AS43:AS44"/>
    <mergeCell ref="AT43:AT44"/>
    <mergeCell ref="AU43:AU44"/>
    <mergeCell ref="AV43:AV44"/>
    <mergeCell ref="AM43:AM44"/>
    <mergeCell ref="AN43:AN44"/>
    <mergeCell ref="AO43:AO44"/>
    <mergeCell ref="AP43:AP44"/>
    <mergeCell ref="AQ43:AQ44"/>
    <mergeCell ref="AH43:AH44"/>
    <mergeCell ref="AI43:AI44"/>
    <mergeCell ref="AJ43:AJ44"/>
    <mergeCell ref="AK43:AK44"/>
    <mergeCell ref="AL43:AL44"/>
    <mergeCell ref="T43:T44"/>
    <mergeCell ref="U43:U44"/>
    <mergeCell ref="V43:V44"/>
    <mergeCell ref="W43:W44"/>
    <mergeCell ref="X43:X44"/>
    <mergeCell ref="Y43:Y44"/>
    <mergeCell ref="Z43:Z44"/>
    <mergeCell ref="AA43:AA44"/>
    <mergeCell ref="AB43:AB44"/>
    <mergeCell ref="AC43:AC44"/>
    <mergeCell ref="AD43:AD44"/>
    <mergeCell ref="AE43:AE44"/>
    <mergeCell ref="AF43:AF44"/>
    <mergeCell ref="AG43:AG44"/>
    <mergeCell ref="YE41:YE42"/>
    <mergeCell ref="YF41:YF42"/>
    <mergeCell ref="YG41:YG42"/>
    <mergeCell ref="YH41:YH42"/>
    <mergeCell ref="WQ41:WQ42"/>
    <mergeCell ref="WR41:WR42"/>
    <mergeCell ref="WS41:WS42"/>
    <mergeCell ref="WT41:WT42"/>
    <mergeCell ref="WU41:WU42"/>
    <mergeCell ref="WL41:WL42"/>
    <mergeCell ref="WM41:WM42"/>
    <mergeCell ref="WN41:WN42"/>
    <mergeCell ref="WO41:WO42"/>
    <mergeCell ref="WP41:WP42"/>
    <mergeCell ref="WG41:WG42"/>
    <mergeCell ref="WH41:WH42"/>
    <mergeCell ref="WI41:WI42"/>
    <mergeCell ref="WJ41:WJ42"/>
    <mergeCell ref="WK41:WK42"/>
    <mergeCell ref="WB41:WB42"/>
    <mergeCell ref="WC41:WC42"/>
    <mergeCell ref="WD41:WD42"/>
    <mergeCell ref="WE41:WE42"/>
    <mergeCell ref="WF41:WF42"/>
    <mergeCell ref="VW41:VW42"/>
    <mergeCell ref="VX41:VX42"/>
    <mergeCell ref="VY41:VY42"/>
    <mergeCell ref="VZ41:VZ42"/>
    <mergeCell ref="WA41:WA42"/>
    <mergeCell ref="VR41:VR42"/>
    <mergeCell ref="VS41:VS42"/>
    <mergeCell ref="VT41:VT42"/>
    <mergeCell ref="VU41:VU42"/>
    <mergeCell ref="VV41:VV42"/>
    <mergeCell ref="VM41:VM42"/>
    <mergeCell ref="CA43:CA44"/>
    <mergeCell ref="CB43:CB44"/>
    <mergeCell ref="CC43:CC44"/>
    <mergeCell ref="CD43:CD44"/>
    <mergeCell ref="CE43:CE44"/>
    <mergeCell ref="BV43:BV44"/>
    <mergeCell ref="BW43:BW44"/>
    <mergeCell ref="BX43:BX44"/>
    <mergeCell ref="BY43:BY44"/>
    <mergeCell ref="BZ43:BZ44"/>
    <mergeCell ref="BQ43:BQ44"/>
    <mergeCell ref="BR43:BR44"/>
    <mergeCell ref="BS43:BS44"/>
    <mergeCell ref="BT43:BT44"/>
    <mergeCell ref="BU43:BU44"/>
    <mergeCell ref="BL43:BL44"/>
    <mergeCell ref="BM43:BM44"/>
    <mergeCell ref="BN43:BN44"/>
    <mergeCell ref="BO43:BO44"/>
    <mergeCell ref="BP43:BP44"/>
    <mergeCell ref="BG43:BG44"/>
    <mergeCell ref="BH43:BH44"/>
    <mergeCell ref="BI43:BI44"/>
    <mergeCell ref="BJ43:BJ44"/>
    <mergeCell ref="BK43:BK44"/>
    <mergeCell ref="BB43:BB44"/>
    <mergeCell ref="BC43:BC44"/>
    <mergeCell ref="BD43:BD44"/>
    <mergeCell ref="BE43:BE44"/>
    <mergeCell ref="BF43:BF44"/>
    <mergeCell ref="AW43:AW44"/>
    <mergeCell ref="AX43:AX44"/>
    <mergeCell ref="AY43:AY44"/>
    <mergeCell ref="AZ43:AZ44"/>
    <mergeCell ref="BA43:BA44"/>
    <mergeCell ref="DJ43:DJ44"/>
    <mergeCell ref="DK43:DK44"/>
    <mergeCell ref="DL43:DL44"/>
    <mergeCell ref="DM43:DM44"/>
    <mergeCell ref="DN43:DN44"/>
    <mergeCell ref="DE43:DE44"/>
    <mergeCell ref="DF43:DF44"/>
    <mergeCell ref="DG43:DG44"/>
    <mergeCell ref="DH43:DH44"/>
    <mergeCell ref="DI43:DI44"/>
    <mergeCell ref="CZ43:CZ44"/>
    <mergeCell ref="DA43:DA44"/>
    <mergeCell ref="DB43:DB44"/>
    <mergeCell ref="DC43:DC44"/>
    <mergeCell ref="DD43:DD44"/>
    <mergeCell ref="CU43:CU44"/>
    <mergeCell ref="CV43:CV44"/>
    <mergeCell ref="CW43:CW44"/>
    <mergeCell ref="CX43:CX44"/>
    <mergeCell ref="CY43:CY44"/>
    <mergeCell ref="CP43:CP44"/>
    <mergeCell ref="CQ43:CQ44"/>
    <mergeCell ref="CR43:CR44"/>
    <mergeCell ref="CS43:CS44"/>
    <mergeCell ref="CT43:CT44"/>
    <mergeCell ref="CK43:CK44"/>
    <mergeCell ref="CL43:CL44"/>
    <mergeCell ref="CM43:CM44"/>
    <mergeCell ref="CN43:CN44"/>
    <mergeCell ref="CO43:CO44"/>
    <mergeCell ref="CF43:CF44"/>
    <mergeCell ref="CG43:CG44"/>
    <mergeCell ref="CH43:CH44"/>
    <mergeCell ref="CI43:CI44"/>
    <mergeCell ref="CJ43:CJ44"/>
    <mergeCell ref="ES43:ES44"/>
    <mergeCell ref="ET43:ET44"/>
    <mergeCell ref="EU43:EU44"/>
    <mergeCell ref="EV43:EV44"/>
    <mergeCell ref="EW43:EW44"/>
    <mergeCell ref="EN43:EN44"/>
    <mergeCell ref="EO43:EO44"/>
    <mergeCell ref="EP43:EP44"/>
    <mergeCell ref="EQ43:EQ44"/>
    <mergeCell ref="ER43:ER44"/>
    <mergeCell ref="EI43:EI44"/>
    <mergeCell ref="EJ43:EJ44"/>
    <mergeCell ref="EK43:EK44"/>
    <mergeCell ref="EL43:EL44"/>
    <mergeCell ref="EM43:EM44"/>
    <mergeCell ref="ED43:ED44"/>
    <mergeCell ref="EE43:EE44"/>
    <mergeCell ref="EF43:EF44"/>
    <mergeCell ref="EG43:EG44"/>
    <mergeCell ref="EH43:EH44"/>
    <mergeCell ref="DY43:DY44"/>
    <mergeCell ref="DZ43:DZ44"/>
    <mergeCell ref="EA43:EA44"/>
    <mergeCell ref="EB43:EB44"/>
    <mergeCell ref="EC43:EC44"/>
    <mergeCell ref="DT43:DT44"/>
    <mergeCell ref="DU43:DU44"/>
    <mergeCell ref="DV43:DV44"/>
    <mergeCell ref="DW43:DW44"/>
    <mergeCell ref="DX43:DX44"/>
    <mergeCell ref="DO43:DO44"/>
    <mergeCell ref="DP43:DP44"/>
    <mergeCell ref="DQ43:DQ44"/>
    <mergeCell ref="DR43:DR44"/>
    <mergeCell ref="DS43:DS44"/>
    <mergeCell ref="GB43:GB44"/>
    <mergeCell ref="GC43:GC44"/>
    <mergeCell ref="GD43:GD44"/>
    <mergeCell ref="GE43:GE44"/>
    <mergeCell ref="GF43:GF44"/>
    <mergeCell ref="FW43:FW44"/>
    <mergeCell ref="FX43:FX44"/>
    <mergeCell ref="FY43:FY44"/>
    <mergeCell ref="FZ43:FZ44"/>
    <mergeCell ref="GA43:GA44"/>
    <mergeCell ref="FR43:FR44"/>
    <mergeCell ref="FS43:FS44"/>
    <mergeCell ref="FT43:FT44"/>
    <mergeCell ref="FU43:FU44"/>
    <mergeCell ref="FV43:FV44"/>
    <mergeCell ref="FM43:FM44"/>
    <mergeCell ref="FN43:FN44"/>
    <mergeCell ref="FO43:FO44"/>
    <mergeCell ref="FP43:FP44"/>
    <mergeCell ref="FQ43:FQ44"/>
    <mergeCell ref="FH43:FH44"/>
    <mergeCell ref="FI43:FI44"/>
    <mergeCell ref="FJ43:FJ44"/>
    <mergeCell ref="FK43:FK44"/>
    <mergeCell ref="FL43:FL44"/>
    <mergeCell ref="FC43:FC44"/>
    <mergeCell ref="FD43:FD44"/>
    <mergeCell ref="FE43:FE44"/>
    <mergeCell ref="FF43:FF44"/>
    <mergeCell ref="FG43:FG44"/>
    <mergeCell ref="EX43:EX44"/>
    <mergeCell ref="EY43:EY44"/>
    <mergeCell ref="EZ43:EZ44"/>
    <mergeCell ref="FA43:FA44"/>
    <mergeCell ref="FB43:FB44"/>
    <mergeCell ref="HK43:HK44"/>
    <mergeCell ref="HL43:HL44"/>
    <mergeCell ref="HM43:HM44"/>
    <mergeCell ref="HN43:HN44"/>
    <mergeCell ref="HO43:HO44"/>
    <mergeCell ref="HF43:HF44"/>
    <mergeCell ref="HG43:HG44"/>
    <mergeCell ref="HH43:HH44"/>
    <mergeCell ref="HI43:HI44"/>
    <mergeCell ref="HJ43:HJ44"/>
    <mergeCell ref="HA43:HA44"/>
    <mergeCell ref="HB43:HB44"/>
    <mergeCell ref="HC43:HC44"/>
    <mergeCell ref="HD43:HD44"/>
    <mergeCell ref="HE43:HE44"/>
    <mergeCell ref="GV43:GV44"/>
    <mergeCell ref="GW43:GW44"/>
    <mergeCell ref="GX43:GX44"/>
    <mergeCell ref="GY43:GY44"/>
    <mergeCell ref="GZ43:GZ44"/>
    <mergeCell ref="GQ43:GQ44"/>
    <mergeCell ref="GR43:GR44"/>
    <mergeCell ref="GS43:GS44"/>
    <mergeCell ref="GT43:GT44"/>
    <mergeCell ref="GU43:GU44"/>
    <mergeCell ref="GL43:GL44"/>
    <mergeCell ref="GM43:GM44"/>
    <mergeCell ref="GN43:GN44"/>
    <mergeCell ref="GO43:GO44"/>
    <mergeCell ref="GP43:GP44"/>
    <mergeCell ref="GG43:GG44"/>
    <mergeCell ref="GH43:GH44"/>
    <mergeCell ref="GI43:GI44"/>
    <mergeCell ref="GJ43:GJ44"/>
    <mergeCell ref="GK43:GK44"/>
    <mergeCell ref="IT43:IT44"/>
    <mergeCell ref="IU43:IU44"/>
    <mergeCell ref="IV43:IV44"/>
    <mergeCell ref="IW43:IW44"/>
    <mergeCell ref="IX43:IX44"/>
    <mergeCell ref="IO43:IO44"/>
    <mergeCell ref="IP43:IP44"/>
    <mergeCell ref="IQ43:IQ44"/>
    <mergeCell ref="IR43:IR44"/>
    <mergeCell ref="IS43:IS44"/>
    <mergeCell ref="IJ43:IJ44"/>
    <mergeCell ref="IK43:IK44"/>
    <mergeCell ref="IL43:IL44"/>
    <mergeCell ref="IM43:IM44"/>
    <mergeCell ref="IN43:IN44"/>
    <mergeCell ref="IE43:IE44"/>
    <mergeCell ref="IF43:IF44"/>
    <mergeCell ref="IG43:IG44"/>
    <mergeCell ref="IH43:IH44"/>
    <mergeCell ref="II43:II44"/>
    <mergeCell ref="HZ43:HZ44"/>
    <mergeCell ref="IA43:IA44"/>
    <mergeCell ref="IB43:IB44"/>
    <mergeCell ref="IC43:IC44"/>
    <mergeCell ref="ID43:ID44"/>
    <mergeCell ref="HU43:HU44"/>
    <mergeCell ref="HV43:HV44"/>
    <mergeCell ref="HW43:HW44"/>
    <mergeCell ref="HX43:HX44"/>
    <mergeCell ref="HY43:HY44"/>
    <mergeCell ref="HP43:HP44"/>
    <mergeCell ref="HQ43:HQ44"/>
    <mergeCell ref="HR43:HR44"/>
    <mergeCell ref="HS43:HS44"/>
    <mergeCell ref="HT43:HT44"/>
    <mergeCell ref="KC43:KC44"/>
    <mergeCell ref="KD43:KD44"/>
    <mergeCell ref="KE43:KE44"/>
    <mergeCell ref="KF43:KF44"/>
    <mergeCell ref="KG43:KG44"/>
    <mergeCell ref="JX43:JX44"/>
    <mergeCell ref="JY43:JY44"/>
    <mergeCell ref="JZ43:JZ44"/>
    <mergeCell ref="KA43:KA44"/>
    <mergeCell ref="KB43:KB44"/>
    <mergeCell ref="JS43:JS44"/>
    <mergeCell ref="JT43:JT44"/>
    <mergeCell ref="JU43:JU44"/>
    <mergeCell ref="JV43:JV44"/>
    <mergeCell ref="JW43:JW44"/>
    <mergeCell ref="JN43:JN44"/>
    <mergeCell ref="JO43:JO44"/>
    <mergeCell ref="JP43:JP44"/>
    <mergeCell ref="JQ43:JQ44"/>
    <mergeCell ref="JR43:JR44"/>
    <mergeCell ref="JI43:JI44"/>
    <mergeCell ref="JJ43:JJ44"/>
    <mergeCell ref="JK43:JK44"/>
    <mergeCell ref="JL43:JL44"/>
    <mergeCell ref="JM43:JM44"/>
    <mergeCell ref="JD43:JD44"/>
    <mergeCell ref="JE43:JE44"/>
    <mergeCell ref="JF43:JF44"/>
    <mergeCell ref="JG43:JG44"/>
    <mergeCell ref="JH43:JH44"/>
    <mergeCell ref="IY43:IY44"/>
    <mergeCell ref="IZ43:IZ44"/>
    <mergeCell ref="JA43:JA44"/>
    <mergeCell ref="JB43:JB44"/>
    <mergeCell ref="JC43:JC44"/>
    <mergeCell ref="LL43:LL44"/>
    <mergeCell ref="LM43:LM44"/>
    <mergeCell ref="LN43:LN44"/>
    <mergeCell ref="LO43:LO44"/>
    <mergeCell ref="LP43:LP44"/>
    <mergeCell ref="LG43:LG44"/>
    <mergeCell ref="LH43:LH44"/>
    <mergeCell ref="LI43:LI44"/>
    <mergeCell ref="LJ43:LJ44"/>
    <mergeCell ref="LK43:LK44"/>
    <mergeCell ref="LB43:LB44"/>
    <mergeCell ref="LC43:LC44"/>
    <mergeCell ref="LD43:LD44"/>
    <mergeCell ref="LE43:LE44"/>
    <mergeCell ref="LF43:LF44"/>
    <mergeCell ref="KW43:KW44"/>
    <mergeCell ref="KX43:KX44"/>
    <mergeCell ref="KY43:KY44"/>
    <mergeCell ref="KZ43:KZ44"/>
    <mergeCell ref="LA43:LA44"/>
    <mergeCell ref="KR43:KR44"/>
    <mergeCell ref="KS43:KS44"/>
    <mergeCell ref="KT43:KT44"/>
    <mergeCell ref="KU43:KU44"/>
    <mergeCell ref="KV43:KV44"/>
    <mergeCell ref="KM43:KM44"/>
    <mergeCell ref="KN43:KN44"/>
    <mergeCell ref="KO43:KO44"/>
    <mergeCell ref="KP43:KP44"/>
    <mergeCell ref="KQ43:KQ44"/>
    <mergeCell ref="KH43:KH44"/>
    <mergeCell ref="KI43:KI44"/>
    <mergeCell ref="KJ43:KJ44"/>
    <mergeCell ref="KK43:KK44"/>
    <mergeCell ref="KL43:KL44"/>
    <mergeCell ref="MU43:MU44"/>
    <mergeCell ref="MV43:MV44"/>
    <mergeCell ref="MW43:MW44"/>
    <mergeCell ref="MX43:MX44"/>
    <mergeCell ref="MY43:MY44"/>
    <mergeCell ref="MP43:MP44"/>
    <mergeCell ref="MQ43:MQ44"/>
    <mergeCell ref="MR43:MR44"/>
    <mergeCell ref="MS43:MS44"/>
    <mergeCell ref="MT43:MT44"/>
    <mergeCell ref="MK43:MK44"/>
    <mergeCell ref="ML43:ML44"/>
    <mergeCell ref="MM43:MM44"/>
    <mergeCell ref="MN43:MN44"/>
    <mergeCell ref="MO43:MO44"/>
    <mergeCell ref="MF43:MF44"/>
    <mergeCell ref="MG43:MG44"/>
    <mergeCell ref="MH43:MH44"/>
    <mergeCell ref="MI43:MI44"/>
    <mergeCell ref="MJ43:MJ44"/>
    <mergeCell ref="MA43:MA44"/>
    <mergeCell ref="MB43:MB44"/>
    <mergeCell ref="MC43:MC44"/>
    <mergeCell ref="MD43:MD44"/>
    <mergeCell ref="ME43:ME44"/>
    <mergeCell ref="LV43:LV44"/>
    <mergeCell ref="LW43:LW44"/>
    <mergeCell ref="LX43:LX44"/>
    <mergeCell ref="LY43:LY44"/>
    <mergeCell ref="LZ43:LZ44"/>
    <mergeCell ref="LQ43:LQ44"/>
    <mergeCell ref="LR43:LR44"/>
    <mergeCell ref="LS43:LS44"/>
    <mergeCell ref="LT43:LT44"/>
    <mergeCell ref="LU43:LU44"/>
    <mergeCell ref="OD43:OD44"/>
    <mergeCell ref="OE43:OE44"/>
    <mergeCell ref="OF43:OF44"/>
    <mergeCell ref="OG43:OG44"/>
    <mergeCell ref="OH43:OH44"/>
    <mergeCell ref="NY43:NY44"/>
    <mergeCell ref="NZ43:NZ44"/>
    <mergeCell ref="OA43:OA44"/>
    <mergeCell ref="OB43:OB44"/>
    <mergeCell ref="OC43:OC44"/>
    <mergeCell ref="NT43:NT44"/>
    <mergeCell ref="NU43:NU44"/>
    <mergeCell ref="NV43:NV44"/>
    <mergeCell ref="NW43:NW44"/>
    <mergeCell ref="NX43:NX44"/>
    <mergeCell ref="NO43:NO44"/>
    <mergeCell ref="NP43:NP44"/>
    <mergeCell ref="NQ43:NQ44"/>
    <mergeCell ref="NR43:NR44"/>
    <mergeCell ref="NS43:NS44"/>
    <mergeCell ref="NJ43:NJ44"/>
    <mergeCell ref="NK43:NK44"/>
    <mergeCell ref="NL43:NL44"/>
    <mergeCell ref="NM43:NM44"/>
    <mergeCell ref="NN43:NN44"/>
    <mergeCell ref="NE43:NE44"/>
    <mergeCell ref="NF43:NF44"/>
    <mergeCell ref="NG43:NG44"/>
    <mergeCell ref="NH43:NH44"/>
    <mergeCell ref="NI43:NI44"/>
    <mergeCell ref="MZ43:MZ44"/>
    <mergeCell ref="NA43:NA44"/>
    <mergeCell ref="NB43:NB44"/>
    <mergeCell ref="NC43:NC44"/>
    <mergeCell ref="ND43:ND44"/>
    <mergeCell ref="PM43:PM44"/>
    <mergeCell ref="PN43:PN44"/>
    <mergeCell ref="PO43:PO44"/>
    <mergeCell ref="PP43:PP44"/>
    <mergeCell ref="PQ43:PQ44"/>
    <mergeCell ref="PH43:PH44"/>
    <mergeCell ref="PI43:PI44"/>
    <mergeCell ref="PJ43:PJ44"/>
    <mergeCell ref="PK43:PK44"/>
    <mergeCell ref="PL43:PL44"/>
    <mergeCell ref="PC43:PC44"/>
    <mergeCell ref="PD43:PD44"/>
    <mergeCell ref="PE43:PE44"/>
    <mergeCell ref="PF43:PF44"/>
    <mergeCell ref="PG43:PG44"/>
    <mergeCell ref="OX43:OX44"/>
    <mergeCell ref="OY43:OY44"/>
    <mergeCell ref="OZ43:OZ44"/>
    <mergeCell ref="PA43:PA44"/>
    <mergeCell ref="PB43:PB44"/>
    <mergeCell ref="OS43:OS44"/>
    <mergeCell ref="OT43:OT44"/>
    <mergeCell ref="OU43:OU44"/>
    <mergeCell ref="OV43:OV44"/>
    <mergeCell ref="OW43:OW44"/>
    <mergeCell ref="ON43:ON44"/>
    <mergeCell ref="OO43:OO44"/>
    <mergeCell ref="OP43:OP44"/>
    <mergeCell ref="OQ43:OQ44"/>
    <mergeCell ref="OR43:OR44"/>
    <mergeCell ref="OI43:OI44"/>
    <mergeCell ref="OJ43:OJ44"/>
    <mergeCell ref="OK43:OK44"/>
    <mergeCell ref="OL43:OL44"/>
    <mergeCell ref="OM43:OM44"/>
    <mergeCell ref="QV43:QV44"/>
    <mergeCell ref="QW43:QW44"/>
    <mergeCell ref="QX43:QX44"/>
    <mergeCell ref="QY43:QY44"/>
    <mergeCell ref="QZ43:QZ44"/>
    <mergeCell ref="QQ43:QQ44"/>
    <mergeCell ref="QR43:QR44"/>
    <mergeCell ref="QS43:QS44"/>
    <mergeCell ref="QT43:QT44"/>
    <mergeCell ref="QU43:QU44"/>
    <mergeCell ref="QL43:QL44"/>
    <mergeCell ref="QM43:QM44"/>
    <mergeCell ref="QN43:QN44"/>
    <mergeCell ref="QO43:QO44"/>
    <mergeCell ref="QP43:QP44"/>
    <mergeCell ref="QG43:QG44"/>
    <mergeCell ref="QH43:QH44"/>
    <mergeCell ref="QI43:QI44"/>
    <mergeCell ref="QJ43:QJ44"/>
    <mergeCell ref="QK43:QK44"/>
    <mergeCell ref="QB43:QB44"/>
    <mergeCell ref="QC43:QC44"/>
    <mergeCell ref="QD43:QD44"/>
    <mergeCell ref="QE43:QE44"/>
    <mergeCell ref="QF43:QF44"/>
    <mergeCell ref="PW43:PW44"/>
    <mergeCell ref="PX43:PX44"/>
    <mergeCell ref="PY43:PY44"/>
    <mergeCell ref="PZ43:PZ44"/>
    <mergeCell ref="QA43:QA44"/>
    <mergeCell ref="PR43:PR44"/>
    <mergeCell ref="PS43:PS44"/>
    <mergeCell ref="PT43:PT44"/>
    <mergeCell ref="PU43:PU44"/>
    <mergeCell ref="PV43:PV44"/>
    <mergeCell ref="SE43:SE44"/>
    <mergeCell ref="SF43:SF44"/>
    <mergeCell ref="SG43:SG44"/>
    <mergeCell ref="SH43:SH44"/>
    <mergeCell ref="SI43:SI44"/>
    <mergeCell ref="RZ43:RZ44"/>
    <mergeCell ref="SA43:SA44"/>
    <mergeCell ref="SB43:SB44"/>
    <mergeCell ref="SC43:SC44"/>
    <mergeCell ref="SD43:SD44"/>
    <mergeCell ref="RU43:RU44"/>
    <mergeCell ref="RV43:RV44"/>
    <mergeCell ref="RW43:RW44"/>
    <mergeCell ref="RX43:RX44"/>
    <mergeCell ref="RY43:RY44"/>
    <mergeCell ref="RP43:RP44"/>
    <mergeCell ref="RQ43:RQ44"/>
    <mergeCell ref="RR43:RR44"/>
    <mergeCell ref="RS43:RS44"/>
    <mergeCell ref="RT43:RT44"/>
    <mergeCell ref="RK43:RK44"/>
    <mergeCell ref="RL43:RL44"/>
    <mergeCell ref="RM43:RM44"/>
    <mergeCell ref="RN43:RN44"/>
    <mergeCell ref="RO43:RO44"/>
    <mergeCell ref="RF43:RF44"/>
    <mergeCell ref="RG43:RG44"/>
    <mergeCell ref="RH43:RH44"/>
    <mergeCell ref="RI43:RI44"/>
    <mergeCell ref="RJ43:RJ44"/>
    <mergeCell ref="RA43:RA44"/>
    <mergeCell ref="RB43:RB44"/>
    <mergeCell ref="RC43:RC44"/>
    <mergeCell ref="RD43:RD44"/>
    <mergeCell ref="RE43:RE44"/>
    <mergeCell ref="TN43:TN44"/>
    <mergeCell ref="TO43:TO44"/>
    <mergeCell ref="TP43:TP44"/>
    <mergeCell ref="TQ43:TQ44"/>
    <mergeCell ref="TR43:TR44"/>
    <mergeCell ref="TI43:TI44"/>
    <mergeCell ref="TJ43:TJ44"/>
    <mergeCell ref="TK43:TK44"/>
    <mergeCell ref="TL43:TL44"/>
    <mergeCell ref="TM43:TM44"/>
    <mergeCell ref="TD43:TD44"/>
    <mergeCell ref="TE43:TE44"/>
    <mergeCell ref="TF43:TF44"/>
    <mergeCell ref="TG43:TG44"/>
    <mergeCell ref="TH43:TH44"/>
    <mergeCell ref="SY43:SY44"/>
    <mergeCell ref="SZ43:SZ44"/>
    <mergeCell ref="TA43:TA44"/>
    <mergeCell ref="TB43:TB44"/>
    <mergeCell ref="TC43:TC44"/>
    <mergeCell ref="ST43:ST44"/>
    <mergeCell ref="SU43:SU44"/>
    <mergeCell ref="SV43:SV44"/>
    <mergeCell ref="SW43:SW44"/>
    <mergeCell ref="SX43:SX44"/>
    <mergeCell ref="SO43:SO44"/>
    <mergeCell ref="SP43:SP44"/>
    <mergeCell ref="SQ43:SQ44"/>
    <mergeCell ref="SR43:SR44"/>
    <mergeCell ref="SS43:SS44"/>
    <mergeCell ref="SJ43:SJ44"/>
    <mergeCell ref="SK43:SK44"/>
    <mergeCell ref="SL43:SL44"/>
    <mergeCell ref="SM43:SM44"/>
    <mergeCell ref="SN43:SN44"/>
    <mergeCell ref="UW43:UW44"/>
    <mergeCell ref="UX43:UX44"/>
    <mergeCell ref="UY43:UY44"/>
    <mergeCell ref="UZ43:UZ44"/>
    <mergeCell ref="VA43:VA44"/>
    <mergeCell ref="UR43:UR44"/>
    <mergeCell ref="US43:US44"/>
    <mergeCell ref="UT43:UT44"/>
    <mergeCell ref="UU43:UU44"/>
    <mergeCell ref="UV43:UV44"/>
    <mergeCell ref="UM43:UM44"/>
    <mergeCell ref="UN43:UN44"/>
    <mergeCell ref="UO43:UO44"/>
    <mergeCell ref="UP43:UP44"/>
    <mergeCell ref="UQ43:UQ44"/>
    <mergeCell ref="UH43:UH44"/>
    <mergeCell ref="UI43:UI44"/>
    <mergeCell ref="UJ43:UJ44"/>
    <mergeCell ref="UK43:UK44"/>
    <mergeCell ref="UL43:UL44"/>
    <mergeCell ref="UC43:UC44"/>
    <mergeCell ref="UD43:UD44"/>
    <mergeCell ref="UE43:UE44"/>
    <mergeCell ref="UF43:UF44"/>
    <mergeCell ref="UG43:UG44"/>
    <mergeCell ref="TX43:TX44"/>
    <mergeCell ref="TY43:TY44"/>
    <mergeCell ref="TZ43:TZ44"/>
    <mergeCell ref="UA43:UA44"/>
    <mergeCell ref="UB43:UB44"/>
    <mergeCell ref="TS43:TS44"/>
    <mergeCell ref="TT43:TT44"/>
    <mergeCell ref="TU43:TU44"/>
    <mergeCell ref="TV43:TV44"/>
    <mergeCell ref="TW43:TW44"/>
    <mergeCell ref="WF43:WF44"/>
    <mergeCell ref="WG43:WG44"/>
    <mergeCell ref="WH43:WH44"/>
    <mergeCell ref="WI43:WI44"/>
    <mergeCell ref="WJ43:WJ44"/>
    <mergeCell ref="WA43:WA44"/>
    <mergeCell ref="WB43:WB44"/>
    <mergeCell ref="WC43:WC44"/>
    <mergeCell ref="WD43:WD44"/>
    <mergeCell ref="WE43:WE44"/>
    <mergeCell ref="VV43:VV44"/>
    <mergeCell ref="VW43:VW44"/>
    <mergeCell ref="VX43:VX44"/>
    <mergeCell ref="VY43:VY44"/>
    <mergeCell ref="VZ43:VZ44"/>
    <mergeCell ref="VQ43:VQ44"/>
    <mergeCell ref="VR43:VR44"/>
    <mergeCell ref="VS43:VS44"/>
    <mergeCell ref="VT43:VT44"/>
    <mergeCell ref="VU43:VU44"/>
    <mergeCell ref="VL43:VL44"/>
    <mergeCell ref="VM43:VM44"/>
    <mergeCell ref="VN43:VN44"/>
    <mergeCell ref="VO43:VO44"/>
    <mergeCell ref="VP43:VP44"/>
    <mergeCell ref="VG43:VG44"/>
    <mergeCell ref="VH43:VH44"/>
    <mergeCell ref="VI43:VI44"/>
    <mergeCell ref="VJ43:VJ44"/>
    <mergeCell ref="VK43:VK44"/>
    <mergeCell ref="VB43:VB44"/>
    <mergeCell ref="VC43:VC44"/>
    <mergeCell ref="VD43:VD44"/>
    <mergeCell ref="VE43:VE44"/>
    <mergeCell ref="VF43:VF44"/>
    <mergeCell ref="YI43:YI44"/>
    <mergeCell ref="T45:T46"/>
    <mergeCell ref="U45:U46"/>
    <mergeCell ref="V45:V46"/>
    <mergeCell ref="W45:W46"/>
    <mergeCell ref="X45:X46"/>
    <mergeCell ref="Y45:Y46"/>
    <mergeCell ref="Z45:Z46"/>
    <mergeCell ref="AA45:AA46"/>
    <mergeCell ref="AB45:AB46"/>
    <mergeCell ref="AC45:AC46"/>
    <mergeCell ref="AD45:AD46"/>
    <mergeCell ref="AE45:AE46"/>
    <mergeCell ref="AF45:AF46"/>
    <mergeCell ref="YD43:YD44"/>
    <mergeCell ref="YE43:YE44"/>
    <mergeCell ref="YF43:YF44"/>
    <mergeCell ref="YG43:YG44"/>
    <mergeCell ref="YH43:YH44"/>
    <mergeCell ref="XY43:XY44"/>
    <mergeCell ref="XZ43:XZ44"/>
    <mergeCell ref="YA43:YA44"/>
    <mergeCell ref="YB43:YB44"/>
    <mergeCell ref="YC43:YC44"/>
    <mergeCell ref="XT43:XT44"/>
    <mergeCell ref="XU43:XU44"/>
    <mergeCell ref="XV43:XV44"/>
    <mergeCell ref="XW43:XW44"/>
    <mergeCell ref="XX43:XX44"/>
    <mergeCell ref="XO43:XO44"/>
    <mergeCell ref="XP43:XP44"/>
    <mergeCell ref="XQ43:XQ44"/>
    <mergeCell ref="XR43:XR44"/>
    <mergeCell ref="XS43:XS44"/>
    <mergeCell ref="XJ43:XJ44"/>
    <mergeCell ref="XK43:XK44"/>
    <mergeCell ref="XL43:XL44"/>
    <mergeCell ref="XM43:XM44"/>
    <mergeCell ref="XN43:XN44"/>
    <mergeCell ref="XE43:XE44"/>
    <mergeCell ref="XF43:XF44"/>
    <mergeCell ref="XG43:XG44"/>
    <mergeCell ref="XH43:XH44"/>
    <mergeCell ref="XI43:XI44"/>
    <mergeCell ref="WZ43:WZ44"/>
    <mergeCell ref="XA43:XA44"/>
    <mergeCell ref="XB43:XB44"/>
    <mergeCell ref="XC43:XC44"/>
    <mergeCell ref="XD43:XD44"/>
    <mergeCell ref="WU43:WU44"/>
    <mergeCell ref="WV43:WV44"/>
    <mergeCell ref="WW43:WW44"/>
    <mergeCell ref="WX43:WX44"/>
    <mergeCell ref="WY43:WY44"/>
    <mergeCell ref="WP43:WP44"/>
    <mergeCell ref="WQ43:WQ44"/>
    <mergeCell ref="WR43:WR44"/>
    <mergeCell ref="WS43:WS44"/>
    <mergeCell ref="WT43:WT44"/>
    <mergeCell ref="WK43:WK44"/>
    <mergeCell ref="WL43:WL44"/>
    <mergeCell ref="WM43:WM44"/>
    <mergeCell ref="WN43:WN44"/>
    <mergeCell ref="WO43:WO44"/>
    <mergeCell ref="BK45:BK46"/>
    <mergeCell ref="BL45:BL46"/>
    <mergeCell ref="BM45:BM46"/>
    <mergeCell ref="BN45:BN46"/>
    <mergeCell ref="BO45:BO46"/>
    <mergeCell ref="BF45:BF46"/>
    <mergeCell ref="BG45:BG46"/>
    <mergeCell ref="BH45:BH46"/>
    <mergeCell ref="BI45:BI46"/>
    <mergeCell ref="BJ45:BJ46"/>
    <mergeCell ref="BA45:BA46"/>
    <mergeCell ref="BB45:BB46"/>
    <mergeCell ref="BC45:BC46"/>
    <mergeCell ref="BD45:BD46"/>
    <mergeCell ref="BE45:BE46"/>
    <mergeCell ref="AV45:AV46"/>
    <mergeCell ref="AW45:AW46"/>
    <mergeCell ref="AX45:AX46"/>
    <mergeCell ref="AY45:AY46"/>
    <mergeCell ref="AZ45:AZ46"/>
    <mergeCell ref="AQ45:AQ46"/>
    <mergeCell ref="AR45:AR46"/>
    <mergeCell ref="AS45:AS46"/>
    <mergeCell ref="AT45:AT46"/>
    <mergeCell ref="AU45:AU46"/>
    <mergeCell ref="AL45:AL46"/>
    <mergeCell ref="AM45:AM46"/>
    <mergeCell ref="AN45:AN46"/>
    <mergeCell ref="AO45:AO46"/>
    <mergeCell ref="AP45:AP46"/>
    <mergeCell ref="AG45:AG46"/>
    <mergeCell ref="AH45:AH46"/>
    <mergeCell ref="AI45:AI46"/>
    <mergeCell ref="AJ45:AJ46"/>
    <mergeCell ref="AK45:AK46"/>
    <mergeCell ref="CT45:CT46"/>
    <mergeCell ref="CU45:CU46"/>
    <mergeCell ref="CV45:CV46"/>
    <mergeCell ref="CW45:CW46"/>
    <mergeCell ref="CX45:CX46"/>
    <mergeCell ref="CO45:CO46"/>
    <mergeCell ref="CP45:CP46"/>
    <mergeCell ref="CQ45:CQ46"/>
    <mergeCell ref="CR45:CR46"/>
    <mergeCell ref="CS45:CS46"/>
    <mergeCell ref="CJ45:CJ46"/>
    <mergeCell ref="CK45:CK46"/>
    <mergeCell ref="CL45:CL46"/>
    <mergeCell ref="CM45:CM46"/>
    <mergeCell ref="CN45:CN46"/>
    <mergeCell ref="CE45:CE46"/>
    <mergeCell ref="CF45:CF46"/>
    <mergeCell ref="CG45:CG46"/>
    <mergeCell ref="CH45:CH46"/>
    <mergeCell ref="CI45:CI46"/>
    <mergeCell ref="BZ45:BZ46"/>
    <mergeCell ref="CA45:CA46"/>
    <mergeCell ref="CB45:CB46"/>
    <mergeCell ref="CC45:CC46"/>
    <mergeCell ref="CD45:CD46"/>
    <mergeCell ref="BU45:BU46"/>
    <mergeCell ref="BV45:BV46"/>
    <mergeCell ref="BW45:BW46"/>
    <mergeCell ref="BX45:BX46"/>
    <mergeCell ref="BY45:BY46"/>
    <mergeCell ref="BP45:BP46"/>
    <mergeCell ref="BQ45:BQ46"/>
    <mergeCell ref="BR45:BR46"/>
    <mergeCell ref="BS45:BS46"/>
    <mergeCell ref="BT45:BT46"/>
    <mergeCell ref="EC45:EC46"/>
    <mergeCell ref="ED45:ED46"/>
    <mergeCell ref="EE45:EE46"/>
    <mergeCell ref="EF45:EF46"/>
    <mergeCell ref="EG45:EG46"/>
    <mergeCell ref="DX45:DX46"/>
    <mergeCell ref="DY45:DY46"/>
    <mergeCell ref="DZ45:DZ46"/>
    <mergeCell ref="EA45:EA46"/>
    <mergeCell ref="EB45:EB46"/>
    <mergeCell ref="DS45:DS46"/>
    <mergeCell ref="DT45:DT46"/>
    <mergeCell ref="DU45:DU46"/>
    <mergeCell ref="DV45:DV46"/>
    <mergeCell ref="DW45:DW46"/>
    <mergeCell ref="DN45:DN46"/>
    <mergeCell ref="DO45:DO46"/>
    <mergeCell ref="DP45:DP46"/>
    <mergeCell ref="DQ45:DQ46"/>
    <mergeCell ref="DR45:DR46"/>
    <mergeCell ref="DI45:DI46"/>
    <mergeCell ref="DJ45:DJ46"/>
    <mergeCell ref="DK45:DK46"/>
    <mergeCell ref="DL45:DL46"/>
    <mergeCell ref="DM45:DM46"/>
    <mergeCell ref="DD45:DD46"/>
    <mergeCell ref="DE45:DE46"/>
    <mergeCell ref="DF45:DF46"/>
    <mergeCell ref="DG45:DG46"/>
    <mergeCell ref="DH45:DH46"/>
    <mergeCell ref="CY45:CY46"/>
    <mergeCell ref="CZ45:CZ46"/>
    <mergeCell ref="DA45:DA46"/>
    <mergeCell ref="DB45:DB46"/>
    <mergeCell ref="DC45:DC46"/>
    <mergeCell ref="FL45:FL46"/>
    <mergeCell ref="FM45:FM46"/>
    <mergeCell ref="FN45:FN46"/>
    <mergeCell ref="FO45:FO46"/>
    <mergeCell ref="FP45:FP46"/>
    <mergeCell ref="FG45:FG46"/>
    <mergeCell ref="FH45:FH46"/>
    <mergeCell ref="FI45:FI46"/>
    <mergeCell ref="FJ45:FJ46"/>
    <mergeCell ref="FK45:FK46"/>
    <mergeCell ref="FB45:FB46"/>
    <mergeCell ref="FC45:FC46"/>
    <mergeCell ref="FD45:FD46"/>
    <mergeCell ref="FE45:FE46"/>
    <mergeCell ref="FF45:FF46"/>
    <mergeCell ref="EW45:EW46"/>
    <mergeCell ref="EX45:EX46"/>
    <mergeCell ref="EY45:EY46"/>
    <mergeCell ref="EZ45:EZ46"/>
    <mergeCell ref="FA45:FA46"/>
    <mergeCell ref="ER45:ER46"/>
    <mergeCell ref="ES45:ES46"/>
    <mergeCell ref="ET45:ET46"/>
    <mergeCell ref="EU45:EU46"/>
    <mergeCell ref="EV45:EV46"/>
    <mergeCell ref="EM45:EM46"/>
    <mergeCell ref="EN45:EN46"/>
    <mergeCell ref="EO45:EO46"/>
    <mergeCell ref="EP45:EP46"/>
    <mergeCell ref="EQ45:EQ46"/>
    <mergeCell ref="EH45:EH46"/>
    <mergeCell ref="EI45:EI46"/>
    <mergeCell ref="EJ45:EJ46"/>
    <mergeCell ref="EK45:EK46"/>
    <mergeCell ref="EL45:EL46"/>
    <mergeCell ref="GU45:GU46"/>
    <mergeCell ref="GV45:GV46"/>
    <mergeCell ref="GW45:GW46"/>
    <mergeCell ref="GX45:GX46"/>
    <mergeCell ref="GY45:GY46"/>
    <mergeCell ref="GP45:GP46"/>
    <mergeCell ref="GQ45:GQ46"/>
    <mergeCell ref="GR45:GR46"/>
    <mergeCell ref="GS45:GS46"/>
    <mergeCell ref="GT45:GT46"/>
    <mergeCell ref="GK45:GK46"/>
    <mergeCell ref="GL45:GL46"/>
    <mergeCell ref="GM45:GM46"/>
    <mergeCell ref="GN45:GN46"/>
    <mergeCell ref="GO45:GO46"/>
    <mergeCell ref="GF45:GF46"/>
    <mergeCell ref="GG45:GG46"/>
    <mergeCell ref="GH45:GH46"/>
    <mergeCell ref="GI45:GI46"/>
    <mergeCell ref="GJ45:GJ46"/>
    <mergeCell ref="GA45:GA46"/>
    <mergeCell ref="GB45:GB46"/>
    <mergeCell ref="GC45:GC46"/>
    <mergeCell ref="GD45:GD46"/>
    <mergeCell ref="GE45:GE46"/>
    <mergeCell ref="FV45:FV46"/>
    <mergeCell ref="FW45:FW46"/>
    <mergeCell ref="FX45:FX46"/>
    <mergeCell ref="FY45:FY46"/>
    <mergeCell ref="FZ45:FZ46"/>
    <mergeCell ref="FQ45:FQ46"/>
    <mergeCell ref="FR45:FR46"/>
    <mergeCell ref="FS45:FS46"/>
    <mergeCell ref="FT45:FT46"/>
    <mergeCell ref="FU45:FU46"/>
    <mergeCell ref="ID45:ID46"/>
    <mergeCell ref="IE45:IE46"/>
    <mergeCell ref="IF45:IF46"/>
    <mergeCell ref="IG45:IG46"/>
    <mergeCell ref="IH45:IH46"/>
    <mergeCell ref="HY45:HY46"/>
    <mergeCell ref="HZ45:HZ46"/>
    <mergeCell ref="IA45:IA46"/>
    <mergeCell ref="IB45:IB46"/>
    <mergeCell ref="IC45:IC46"/>
    <mergeCell ref="HT45:HT46"/>
    <mergeCell ref="HU45:HU46"/>
    <mergeCell ref="HV45:HV46"/>
    <mergeCell ref="HW45:HW46"/>
    <mergeCell ref="HX45:HX46"/>
    <mergeCell ref="HO45:HO46"/>
    <mergeCell ref="HP45:HP46"/>
    <mergeCell ref="HQ45:HQ46"/>
    <mergeCell ref="HR45:HR46"/>
    <mergeCell ref="HS45:HS46"/>
    <mergeCell ref="HJ45:HJ46"/>
    <mergeCell ref="HK45:HK46"/>
    <mergeCell ref="HL45:HL46"/>
    <mergeCell ref="HM45:HM46"/>
    <mergeCell ref="HN45:HN46"/>
    <mergeCell ref="HE45:HE46"/>
    <mergeCell ref="HF45:HF46"/>
    <mergeCell ref="HG45:HG46"/>
    <mergeCell ref="HH45:HH46"/>
    <mergeCell ref="HI45:HI46"/>
    <mergeCell ref="GZ45:GZ46"/>
    <mergeCell ref="HA45:HA46"/>
    <mergeCell ref="HB45:HB46"/>
    <mergeCell ref="HC45:HC46"/>
    <mergeCell ref="HD45:HD46"/>
    <mergeCell ref="JM45:JM46"/>
    <mergeCell ref="JN45:JN46"/>
    <mergeCell ref="JO45:JO46"/>
    <mergeCell ref="JP45:JP46"/>
    <mergeCell ref="JQ45:JQ46"/>
    <mergeCell ref="JH45:JH46"/>
    <mergeCell ref="JI45:JI46"/>
    <mergeCell ref="JJ45:JJ46"/>
    <mergeCell ref="JK45:JK46"/>
    <mergeCell ref="JL45:JL46"/>
    <mergeCell ref="JC45:JC46"/>
    <mergeCell ref="JD45:JD46"/>
    <mergeCell ref="JE45:JE46"/>
    <mergeCell ref="JF45:JF46"/>
    <mergeCell ref="JG45:JG46"/>
    <mergeCell ref="IX45:IX46"/>
    <mergeCell ref="IY45:IY46"/>
    <mergeCell ref="IZ45:IZ46"/>
    <mergeCell ref="JA45:JA46"/>
    <mergeCell ref="JB45:JB46"/>
    <mergeCell ref="IS45:IS46"/>
    <mergeCell ref="IT45:IT46"/>
    <mergeCell ref="IU45:IU46"/>
    <mergeCell ref="IV45:IV46"/>
    <mergeCell ref="IW45:IW46"/>
    <mergeCell ref="IN45:IN46"/>
    <mergeCell ref="IO45:IO46"/>
    <mergeCell ref="IP45:IP46"/>
    <mergeCell ref="IQ45:IQ46"/>
    <mergeCell ref="IR45:IR46"/>
    <mergeCell ref="II45:II46"/>
    <mergeCell ref="IJ45:IJ46"/>
    <mergeCell ref="IK45:IK46"/>
    <mergeCell ref="IL45:IL46"/>
    <mergeCell ref="IM45:IM46"/>
    <mergeCell ref="KV45:KV46"/>
    <mergeCell ref="KW45:KW46"/>
    <mergeCell ref="KX45:KX46"/>
    <mergeCell ref="KY45:KY46"/>
    <mergeCell ref="KZ45:KZ46"/>
    <mergeCell ref="KQ45:KQ46"/>
    <mergeCell ref="KR45:KR46"/>
    <mergeCell ref="KS45:KS46"/>
    <mergeCell ref="KT45:KT46"/>
    <mergeCell ref="KU45:KU46"/>
    <mergeCell ref="KL45:KL46"/>
    <mergeCell ref="KM45:KM46"/>
    <mergeCell ref="KN45:KN46"/>
    <mergeCell ref="KO45:KO46"/>
    <mergeCell ref="KP45:KP46"/>
    <mergeCell ref="KG45:KG46"/>
    <mergeCell ref="KH45:KH46"/>
    <mergeCell ref="KI45:KI46"/>
    <mergeCell ref="KJ45:KJ46"/>
    <mergeCell ref="KK45:KK46"/>
    <mergeCell ref="KB45:KB46"/>
    <mergeCell ref="KC45:KC46"/>
    <mergeCell ref="KD45:KD46"/>
    <mergeCell ref="KE45:KE46"/>
    <mergeCell ref="KF45:KF46"/>
    <mergeCell ref="JW45:JW46"/>
    <mergeCell ref="JX45:JX46"/>
    <mergeCell ref="JY45:JY46"/>
    <mergeCell ref="JZ45:JZ46"/>
    <mergeCell ref="KA45:KA46"/>
    <mergeCell ref="JR45:JR46"/>
    <mergeCell ref="JS45:JS46"/>
    <mergeCell ref="JT45:JT46"/>
    <mergeCell ref="JU45:JU46"/>
    <mergeCell ref="JV45:JV46"/>
    <mergeCell ref="ME45:ME46"/>
    <mergeCell ref="MF45:MF46"/>
    <mergeCell ref="MG45:MG46"/>
    <mergeCell ref="MH45:MH46"/>
    <mergeCell ref="MI45:MI46"/>
    <mergeCell ref="LZ45:LZ46"/>
    <mergeCell ref="MA45:MA46"/>
    <mergeCell ref="MB45:MB46"/>
    <mergeCell ref="MC45:MC46"/>
    <mergeCell ref="MD45:MD46"/>
    <mergeCell ref="LU45:LU46"/>
    <mergeCell ref="LV45:LV46"/>
    <mergeCell ref="LW45:LW46"/>
    <mergeCell ref="LX45:LX46"/>
    <mergeCell ref="LY45:LY46"/>
    <mergeCell ref="LP45:LP46"/>
    <mergeCell ref="LQ45:LQ46"/>
    <mergeCell ref="LR45:LR46"/>
    <mergeCell ref="LS45:LS46"/>
    <mergeCell ref="LT45:LT46"/>
    <mergeCell ref="LK45:LK46"/>
    <mergeCell ref="LL45:LL46"/>
    <mergeCell ref="LM45:LM46"/>
    <mergeCell ref="LN45:LN46"/>
    <mergeCell ref="LO45:LO46"/>
    <mergeCell ref="LF45:LF46"/>
    <mergeCell ref="LG45:LG46"/>
    <mergeCell ref="LH45:LH46"/>
    <mergeCell ref="LI45:LI46"/>
    <mergeCell ref="LJ45:LJ46"/>
    <mergeCell ref="LA45:LA46"/>
    <mergeCell ref="LB45:LB46"/>
    <mergeCell ref="LC45:LC46"/>
    <mergeCell ref="LD45:LD46"/>
    <mergeCell ref="LE45:LE46"/>
    <mergeCell ref="NN45:NN46"/>
    <mergeCell ref="NO45:NO46"/>
    <mergeCell ref="NP45:NP46"/>
    <mergeCell ref="NQ45:NQ46"/>
    <mergeCell ref="NR45:NR46"/>
    <mergeCell ref="NI45:NI46"/>
    <mergeCell ref="NJ45:NJ46"/>
    <mergeCell ref="NK45:NK46"/>
    <mergeCell ref="NL45:NL46"/>
    <mergeCell ref="NM45:NM46"/>
    <mergeCell ref="ND45:ND46"/>
    <mergeCell ref="NE45:NE46"/>
    <mergeCell ref="NF45:NF46"/>
    <mergeCell ref="NG45:NG46"/>
    <mergeCell ref="NH45:NH46"/>
    <mergeCell ref="MY45:MY46"/>
    <mergeCell ref="MZ45:MZ46"/>
    <mergeCell ref="NA45:NA46"/>
    <mergeCell ref="NB45:NB46"/>
    <mergeCell ref="NC45:NC46"/>
    <mergeCell ref="MT45:MT46"/>
    <mergeCell ref="MU45:MU46"/>
    <mergeCell ref="MV45:MV46"/>
    <mergeCell ref="MW45:MW46"/>
    <mergeCell ref="MX45:MX46"/>
    <mergeCell ref="MO45:MO46"/>
    <mergeCell ref="MP45:MP46"/>
    <mergeCell ref="MQ45:MQ46"/>
    <mergeCell ref="MR45:MR46"/>
    <mergeCell ref="MS45:MS46"/>
    <mergeCell ref="MJ45:MJ46"/>
    <mergeCell ref="MK45:MK46"/>
    <mergeCell ref="ML45:ML46"/>
    <mergeCell ref="MM45:MM46"/>
    <mergeCell ref="MN45:MN46"/>
    <mergeCell ref="OW45:OW46"/>
    <mergeCell ref="OX45:OX46"/>
    <mergeCell ref="OY45:OY46"/>
    <mergeCell ref="OZ45:OZ46"/>
    <mergeCell ref="PA45:PA46"/>
    <mergeCell ref="OR45:OR46"/>
    <mergeCell ref="OS45:OS46"/>
    <mergeCell ref="OT45:OT46"/>
    <mergeCell ref="OU45:OU46"/>
    <mergeCell ref="OV45:OV46"/>
    <mergeCell ref="OM45:OM46"/>
    <mergeCell ref="ON45:ON46"/>
    <mergeCell ref="OO45:OO46"/>
    <mergeCell ref="OP45:OP46"/>
    <mergeCell ref="OQ45:OQ46"/>
    <mergeCell ref="OH45:OH46"/>
    <mergeCell ref="OI45:OI46"/>
    <mergeCell ref="OJ45:OJ46"/>
    <mergeCell ref="OK45:OK46"/>
    <mergeCell ref="OL45:OL46"/>
    <mergeCell ref="OC45:OC46"/>
    <mergeCell ref="OD45:OD46"/>
    <mergeCell ref="OE45:OE46"/>
    <mergeCell ref="OF45:OF46"/>
    <mergeCell ref="OG45:OG46"/>
    <mergeCell ref="NX45:NX46"/>
    <mergeCell ref="NY45:NY46"/>
    <mergeCell ref="NZ45:NZ46"/>
    <mergeCell ref="OA45:OA46"/>
    <mergeCell ref="OB45:OB46"/>
    <mergeCell ref="NS45:NS46"/>
    <mergeCell ref="NT45:NT46"/>
    <mergeCell ref="NU45:NU46"/>
    <mergeCell ref="NV45:NV46"/>
    <mergeCell ref="NW45:NW46"/>
    <mergeCell ref="QF45:QF46"/>
    <mergeCell ref="QG45:QG46"/>
    <mergeCell ref="QH45:QH46"/>
    <mergeCell ref="QI45:QI46"/>
    <mergeCell ref="QJ45:QJ46"/>
    <mergeCell ref="QA45:QA46"/>
    <mergeCell ref="QB45:QB46"/>
    <mergeCell ref="QC45:QC46"/>
    <mergeCell ref="QD45:QD46"/>
    <mergeCell ref="QE45:QE46"/>
    <mergeCell ref="PV45:PV46"/>
    <mergeCell ref="PW45:PW46"/>
    <mergeCell ref="PX45:PX46"/>
    <mergeCell ref="PY45:PY46"/>
    <mergeCell ref="PZ45:PZ46"/>
    <mergeCell ref="PQ45:PQ46"/>
    <mergeCell ref="PR45:PR46"/>
    <mergeCell ref="PS45:PS46"/>
    <mergeCell ref="PT45:PT46"/>
    <mergeCell ref="PU45:PU46"/>
    <mergeCell ref="PL45:PL46"/>
    <mergeCell ref="PM45:PM46"/>
    <mergeCell ref="PN45:PN46"/>
    <mergeCell ref="PO45:PO46"/>
    <mergeCell ref="PP45:PP46"/>
    <mergeCell ref="PG45:PG46"/>
    <mergeCell ref="PH45:PH46"/>
    <mergeCell ref="PI45:PI46"/>
    <mergeCell ref="PJ45:PJ46"/>
    <mergeCell ref="PK45:PK46"/>
    <mergeCell ref="PB45:PB46"/>
    <mergeCell ref="PC45:PC46"/>
    <mergeCell ref="PD45:PD46"/>
    <mergeCell ref="PE45:PE46"/>
    <mergeCell ref="PF45:PF46"/>
    <mergeCell ref="RO45:RO46"/>
    <mergeCell ref="RP45:RP46"/>
    <mergeCell ref="RQ45:RQ46"/>
    <mergeCell ref="RR45:RR46"/>
    <mergeCell ref="RS45:RS46"/>
    <mergeCell ref="RJ45:RJ46"/>
    <mergeCell ref="RK45:RK46"/>
    <mergeCell ref="RL45:RL46"/>
    <mergeCell ref="RM45:RM46"/>
    <mergeCell ref="RN45:RN46"/>
    <mergeCell ref="RE45:RE46"/>
    <mergeCell ref="RF45:RF46"/>
    <mergeCell ref="RG45:RG46"/>
    <mergeCell ref="RH45:RH46"/>
    <mergeCell ref="RI45:RI46"/>
    <mergeCell ref="QZ45:QZ46"/>
    <mergeCell ref="RA45:RA46"/>
    <mergeCell ref="RB45:RB46"/>
    <mergeCell ref="RC45:RC46"/>
    <mergeCell ref="RD45:RD46"/>
    <mergeCell ref="QU45:QU46"/>
    <mergeCell ref="QV45:QV46"/>
    <mergeCell ref="QW45:QW46"/>
    <mergeCell ref="QX45:QX46"/>
    <mergeCell ref="QY45:QY46"/>
    <mergeCell ref="QP45:QP46"/>
    <mergeCell ref="QQ45:QQ46"/>
    <mergeCell ref="QR45:QR46"/>
    <mergeCell ref="QS45:QS46"/>
    <mergeCell ref="QT45:QT46"/>
    <mergeCell ref="QK45:QK46"/>
    <mergeCell ref="QL45:QL46"/>
    <mergeCell ref="QM45:QM46"/>
    <mergeCell ref="QN45:QN46"/>
    <mergeCell ref="QO45:QO46"/>
    <mergeCell ref="SX45:SX46"/>
    <mergeCell ref="SY45:SY46"/>
    <mergeCell ref="SZ45:SZ46"/>
    <mergeCell ref="TA45:TA46"/>
    <mergeCell ref="TB45:TB46"/>
    <mergeCell ref="SS45:SS46"/>
    <mergeCell ref="ST45:ST46"/>
    <mergeCell ref="SU45:SU46"/>
    <mergeCell ref="SV45:SV46"/>
    <mergeCell ref="SW45:SW46"/>
    <mergeCell ref="SN45:SN46"/>
    <mergeCell ref="SO45:SO46"/>
    <mergeCell ref="SP45:SP46"/>
    <mergeCell ref="SQ45:SQ46"/>
    <mergeCell ref="SR45:SR46"/>
    <mergeCell ref="SI45:SI46"/>
    <mergeCell ref="SJ45:SJ46"/>
    <mergeCell ref="SK45:SK46"/>
    <mergeCell ref="SL45:SL46"/>
    <mergeCell ref="SM45:SM46"/>
    <mergeCell ref="SD45:SD46"/>
    <mergeCell ref="SE45:SE46"/>
    <mergeCell ref="SF45:SF46"/>
    <mergeCell ref="SG45:SG46"/>
    <mergeCell ref="SH45:SH46"/>
    <mergeCell ref="RY45:RY46"/>
    <mergeCell ref="RZ45:RZ46"/>
    <mergeCell ref="SA45:SA46"/>
    <mergeCell ref="SB45:SB46"/>
    <mergeCell ref="SC45:SC46"/>
    <mergeCell ref="RT45:RT46"/>
    <mergeCell ref="RU45:RU46"/>
    <mergeCell ref="RV45:RV46"/>
    <mergeCell ref="RW45:RW46"/>
    <mergeCell ref="RX45:RX46"/>
    <mergeCell ref="UP45:UP46"/>
    <mergeCell ref="UG45:UG46"/>
    <mergeCell ref="UH45:UH46"/>
    <mergeCell ref="UI45:UI46"/>
    <mergeCell ref="UJ45:UJ46"/>
    <mergeCell ref="UK45:UK46"/>
    <mergeCell ref="UB45:UB46"/>
    <mergeCell ref="UC45:UC46"/>
    <mergeCell ref="UD45:UD46"/>
    <mergeCell ref="UE45:UE46"/>
    <mergeCell ref="UF45:UF46"/>
    <mergeCell ref="TW45:TW46"/>
    <mergeCell ref="TX45:TX46"/>
    <mergeCell ref="TY45:TY46"/>
    <mergeCell ref="TZ45:TZ46"/>
    <mergeCell ref="UA45:UA46"/>
    <mergeCell ref="TR45:TR46"/>
    <mergeCell ref="TS45:TS46"/>
    <mergeCell ref="TT45:TT46"/>
    <mergeCell ref="TU45:TU46"/>
    <mergeCell ref="TV45:TV46"/>
    <mergeCell ref="TM45:TM46"/>
    <mergeCell ref="TN45:TN46"/>
    <mergeCell ref="TO45:TO46"/>
    <mergeCell ref="TP45:TP46"/>
    <mergeCell ref="TQ45:TQ46"/>
    <mergeCell ref="TH45:TH46"/>
    <mergeCell ref="TI45:TI46"/>
    <mergeCell ref="TJ45:TJ46"/>
    <mergeCell ref="TK45:TK46"/>
    <mergeCell ref="TL45:TL46"/>
    <mergeCell ref="TC45:TC46"/>
    <mergeCell ref="TD45:TD46"/>
    <mergeCell ref="TE45:TE46"/>
    <mergeCell ref="TF45:TF46"/>
    <mergeCell ref="TG45:TG46"/>
    <mergeCell ref="T47:T48"/>
    <mergeCell ref="U47:U48"/>
    <mergeCell ref="V47:V48"/>
    <mergeCell ref="W47:W48"/>
    <mergeCell ref="X47:X48"/>
    <mergeCell ref="Y47:Y48"/>
    <mergeCell ref="Z47:Z48"/>
    <mergeCell ref="AA47:AA48"/>
    <mergeCell ref="AB47:AB48"/>
    <mergeCell ref="AC47:AC48"/>
    <mergeCell ref="AD47:AD48"/>
    <mergeCell ref="AE47:AE48"/>
    <mergeCell ref="YC45:YC46"/>
    <mergeCell ref="YD45:YD46"/>
    <mergeCell ref="YE45:YE46"/>
    <mergeCell ref="YF45:YF46"/>
    <mergeCell ref="YG45:YG46"/>
    <mergeCell ref="XX45:XX46"/>
    <mergeCell ref="XY45:XY46"/>
    <mergeCell ref="XZ45:XZ46"/>
    <mergeCell ref="YA45:YA46"/>
    <mergeCell ref="YB45:YB46"/>
    <mergeCell ref="XS45:XS46"/>
    <mergeCell ref="XT45:XT46"/>
    <mergeCell ref="XU45:XU46"/>
    <mergeCell ref="XV45:XV46"/>
    <mergeCell ref="XW45:XW46"/>
    <mergeCell ref="XN45:XN46"/>
    <mergeCell ref="XO45:XO46"/>
    <mergeCell ref="XP45:XP46"/>
    <mergeCell ref="XQ45:XQ46"/>
    <mergeCell ref="XR45:XR46"/>
    <mergeCell ref="XI45:XI46"/>
    <mergeCell ref="XJ45:XJ46"/>
    <mergeCell ref="XK45:XK46"/>
    <mergeCell ref="XL45:XL46"/>
    <mergeCell ref="XM45:XM46"/>
    <mergeCell ref="XD45:XD46"/>
    <mergeCell ref="XE45:XE46"/>
    <mergeCell ref="XF45:XF46"/>
    <mergeCell ref="XG45:XG46"/>
    <mergeCell ref="XH45:XH46"/>
    <mergeCell ref="WY45:WY46"/>
    <mergeCell ref="WZ45:WZ46"/>
    <mergeCell ref="XA45:XA46"/>
    <mergeCell ref="XB45:XB46"/>
    <mergeCell ref="XC45:XC46"/>
    <mergeCell ref="WT45:WT46"/>
    <mergeCell ref="WU45:WU46"/>
    <mergeCell ref="WV45:WV46"/>
    <mergeCell ref="WW45:WW46"/>
    <mergeCell ref="WX45:WX46"/>
    <mergeCell ref="WO45:WO46"/>
    <mergeCell ref="WP45:WP46"/>
    <mergeCell ref="WQ45:WQ46"/>
    <mergeCell ref="WR45:WR46"/>
    <mergeCell ref="WS45:WS46"/>
    <mergeCell ref="WJ45:WJ46"/>
    <mergeCell ref="WK45:WK46"/>
    <mergeCell ref="WL45:WL46"/>
    <mergeCell ref="WM45:WM46"/>
    <mergeCell ref="WN45:WN46"/>
    <mergeCell ref="WE45:WE46"/>
    <mergeCell ref="VC45:VC46"/>
    <mergeCell ref="AP47:AP48"/>
    <mergeCell ref="AQ47:AQ48"/>
    <mergeCell ref="AR47:AR48"/>
    <mergeCell ref="AS47:AS48"/>
    <mergeCell ref="AT47:AT48"/>
    <mergeCell ref="AK47:AK48"/>
    <mergeCell ref="AL47:AL48"/>
    <mergeCell ref="AM47:AM48"/>
    <mergeCell ref="AN47:AN48"/>
    <mergeCell ref="AO47:AO48"/>
    <mergeCell ref="AF47:AF48"/>
    <mergeCell ref="AG47:AG48"/>
    <mergeCell ref="AH47:AH48"/>
    <mergeCell ref="AI47:AI48"/>
    <mergeCell ref="AJ47:AJ48"/>
    <mergeCell ref="YH45:YH46"/>
    <mergeCell ref="YI45:YI46"/>
    <mergeCell ref="WF45:WF46"/>
    <mergeCell ref="WG45:WG46"/>
    <mergeCell ref="WH45:WH46"/>
    <mergeCell ref="WI45:WI46"/>
    <mergeCell ref="VZ45:VZ46"/>
    <mergeCell ref="WA45:WA46"/>
    <mergeCell ref="WB45:WB46"/>
    <mergeCell ref="WC45:WC46"/>
    <mergeCell ref="WD45:WD46"/>
    <mergeCell ref="VU45:VU46"/>
    <mergeCell ref="VV45:VV46"/>
    <mergeCell ref="VW45:VW46"/>
    <mergeCell ref="VX45:VX46"/>
    <mergeCell ref="VY45:VY46"/>
    <mergeCell ref="VP45:VP46"/>
    <mergeCell ref="VQ45:VQ46"/>
    <mergeCell ref="VR45:VR46"/>
    <mergeCell ref="VS45:VS46"/>
    <mergeCell ref="VT45:VT46"/>
    <mergeCell ref="VK45:VK46"/>
    <mergeCell ref="VL45:VL46"/>
    <mergeCell ref="VM45:VM46"/>
    <mergeCell ref="VN45:VN46"/>
    <mergeCell ref="VO45:VO46"/>
    <mergeCell ref="VF45:VF46"/>
    <mergeCell ref="VG45:VG46"/>
    <mergeCell ref="VH45:VH46"/>
    <mergeCell ref="VI45:VI46"/>
    <mergeCell ref="VJ45:VJ46"/>
    <mergeCell ref="VA45:VA46"/>
    <mergeCell ref="VB45:VB46"/>
    <mergeCell ref="VD45:VD46"/>
    <mergeCell ref="VE45:VE46"/>
    <mergeCell ref="UV45:UV46"/>
    <mergeCell ref="UW45:UW46"/>
    <mergeCell ref="UX45:UX46"/>
    <mergeCell ref="UY45:UY46"/>
    <mergeCell ref="UZ45:UZ46"/>
    <mergeCell ref="UQ45:UQ46"/>
    <mergeCell ref="UR45:UR46"/>
    <mergeCell ref="US45:US46"/>
    <mergeCell ref="UT45:UT46"/>
    <mergeCell ref="UU45:UU46"/>
    <mergeCell ref="UL45:UL46"/>
    <mergeCell ref="UM45:UM46"/>
    <mergeCell ref="UN45:UN46"/>
    <mergeCell ref="UO45:UO46"/>
    <mergeCell ref="BY47:BY48"/>
    <mergeCell ref="BZ47:BZ48"/>
    <mergeCell ref="CA47:CA48"/>
    <mergeCell ref="CB47:CB48"/>
    <mergeCell ref="CC47:CC48"/>
    <mergeCell ref="BT47:BT48"/>
    <mergeCell ref="BU47:BU48"/>
    <mergeCell ref="BV47:BV48"/>
    <mergeCell ref="BW47:BW48"/>
    <mergeCell ref="BX47:BX48"/>
    <mergeCell ref="BO47:BO48"/>
    <mergeCell ref="BP47:BP48"/>
    <mergeCell ref="BQ47:BQ48"/>
    <mergeCell ref="BR47:BR48"/>
    <mergeCell ref="BS47:BS48"/>
    <mergeCell ref="BJ47:BJ48"/>
    <mergeCell ref="BK47:BK48"/>
    <mergeCell ref="BL47:BL48"/>
    <mergeCell ref="BM47:BM48"/>
    <mergeCell ref="BN47:BN48"/>
    <mergeCell ref="BE47:BE48"/>
    <mergeCell ref="BF47:BF48"/>
    <mergeCell ref="BG47:BG48"/>
    <mergeCell ref="BH47:BH48"/>
    <mergeCell ref="BI47:BI48"/>
    <mergeCell ref="AZ47:AZ48"/>
    <mergeCell ref="BA47:BA48"/>
    <mergeCell ref="BB47:BB48"/>
    <mergeCell ref="BC47:BC48"/>
    <mergeCell ref="BD47:BD48"/>
    <mergeCell ref="AU47:AU48"/>
    <mergeCell ref="AV47:AV48"/>
    <mergeCell ref="AW47:AW48"/>
    <mergeCell ref="AX47:AX48"/>
    <mergeCell ref="AY47:AY48"/>
    <mergeCell ref="DH47:DH48"/>
    <mergeCell ref="DI47:DI48"/>
    <mergeCell ref="DJ47:DJ48"/>
    <mergeCell ref="DK47:DK48"/>
    <mergeCell ref="DL47:DL48"/>
    <mergeCell ref="DC47:DC48"/>
    <mergeCell ref="DD47:DD48"/>
    <mergeCell ref="DE47:DE48"/>
    <mergeCell ref="DF47:DF48"/>
    <mergeCell ref="DG47:DG48"/>
    <mergeCell ref="CX47:CX48"/>
    <mergeCell ref="CY47:CY48"/>
    <mergeCell ref="CZ47:CZ48"/>
    <mergeCell ref="DA47:DA48"/>
    <mergeCell ref="DB47:DB48"/>
    <mergeCell ref="CS47:CS48"/>
    <mergeCell ref="CT47:CT48"/>
    <mergeCell ref="CU47:CU48"/>
    <mergeCell ref="CV47:CV48"/>
    <mergeCell ref="CW47:CW48"/>
    <mergeCell ref="CN47:CN48"/>
    <mergeCell ref="CO47:CO48"/>
    <mergeCell ref="CP47:CP48"/>
    <mergeCell ref="CQ47:CQ48"/>
    <mergeCell ref="CR47:CR48"/>
    <mergeCell ref="CI47:CI48"/>
    <mergeCell ref="CJ47:CJ48"/>
    <mergeCell ref="CK47:CK48"/>
    <mergeCell ref="CL47:CL48"/>
    <mergeCell ref="CM47:CM48"/>
    <mergeCell ref="CD47:CD48"/>
    <mergeCell ref="CE47:CE48"/>
    <mergeCell ref="CF47:CF48"/>
    <mergeCell ref="CG47:CG48"/>
    <mergeCell ref="CH47:CH48"/>
    <mergeCell ref="EQ47:EQ48"/>
    <mergeCell ref="ER47:ER48"/>
    <mergeCell ref="ES47:ES48"/>
    <mergeCell ref="ET47:ET48"/>
    <mergeCell ref="EU47:EU48"/>
    <mergeCell ref="EL47:EL48"/>
    <mergeCell ref="EM47:EM48"/>
    <mergeCell ref="EN47:EN48"/>
    <mergeCell ref="EO47:EO48"/>
    <mergeCell ref="EP47:EP48"/>
    <mergeCell ref="EG47:EG48"/>
    <mergeCell ref="EH47:EH48"/>
    <mergeCell ref="EI47:EI48"/>
    <mergeCell ref="EJ47:EJ48"/>
    <mergeCell ref="EK47:EK48"/>
    <mergeCell ref="EB47:EB48"/>
    <mergeCell ref="EC47:EC48"/>
    <mergeCell ref="ED47:ED48"/>
    <mergeCell ref="EE47:EE48"/>
    <mergeCell ref="EF47:EF48"/>
    <mergeCell ref="DW47:DW48"/>
    <mergeCell ref="DX47:DX48"/>
    <mergeCell ref="DY47:DY48"/>
    <mergeCell ref="DZ47:DZ48"/>
    <mergeCell ref="EA47:EA48"/>
    <mergeCell ref="DR47:DR48"/>
    <mergeCell ref="DS47:DS48"/>
    <mergeCell ref="DT47:DT48"/>
    <mergeCell ref="DU47:DU48"/>
    <mergeCell ref="DV47:DV48"/>
    <mergeCell ref="DM47:DM48"/>
    <mergeCell ref="DN47:DN48"/>
    <mergeCell ref="DO47:DO48"/>
    <mergeCell ref="DP47:DP48"/>
    <mergeCell ref="DQ47:DQ48"/>
    <mergeCell ref="FZ47:FZ48"/>
    <mergeCell ref="GA47:GA48"/>
    <mergeCell ref="GB47:GB48"/>
    <mergeCell ref="GC47:GC48"/>
    <mergeCell ref="GD47:GD48"/>
    <mergeCell ref="FU47:FU48"/>
    <mergeCell ref="FV47:FV48"/>
    <mergeCell ref="FW47:FW48"/>
    <mergeCell ref="FX47:FX48"/>
    <mergeCell ref="FY47:FY48"/>
    <mergeCell ref="FP47:FP48"/>
    <mergeCell ref="FQ47:FQ48"/>
    <mergeCell ref="FR47:FR48"/>
    <mergeCell ref="FS47:FS48"/>
    <mergeCell ref="FT47:FT48"/>
    <mergeCell ref="FK47:FK48"/>
    <mergeCell ref="FL47:FL48"/>
    <mergeCell ref="FM47:FM48"/>
    <mergeCell ref="FN47:FN48"/>
    <mergeCell ref="FO47:FO48"/>
    <mergeCell ref="FF47:FF48"/>
    <mergeCell ref="FG47:FG48"/>
    <mergeCell ref="FH47:FH48"/>
    <mergeCell ref="FI47:FI48"/>
    <mergeCell ref="FJ47:FJ48"/>
    <mergeCell ref="FA47:FA48"/>
    <mergeCell ref="FB47:FB48"/>
    <mergeCell ref="FC47:FC48"/>
    <mergeCell ref="FD47:FD48"/>
    <mergeCell ref="FE47:FE48"/>
    <mergeCell ref="EV47:EV48"/>
    <mergeCell ref="EW47:EW48"/>
    <mergeCell ref="EX47:EX48"/>
    <mergeCell ref="EY47:EY48"/>
    <mergeCell ref="EZ47:EZ48"/>
    <mergeCell ref="HI47:HI48"/>
    <mergeCell ref="HJ47:HJ48"/>
    <mergeCell ref="HK47:HK48"/>
    <mergeCell ref="HL47:HL48"/>
    <mergeCell ref="HM47:HM48"/>
    <mergeCell ref="HD47:HD48"/>
    <mergeCell ref="HE47:HE48"/>
    <mergeCell ref="HF47:HF48"/>
    <mergeCell ref="HG47:HG48"/>
    <mergeCell ref="HH47:HH48"/>
    <mergeCell ref="GY47:GY48"/>
    <mergeCell ref="GZ47:GZ48"/>
    <mergeCell ref="HA47:HA48"/>
    <mergeCell ref="HB47:HB48"/>
    <mergeCell ref="HC47:HC48"/>
    <mergeCell ref="GT47:GT48"/>
    <mergeCell ref="GU47:GU48"/>
    <mergeCell ref="GV47:GV48"/>
    <mergeCell ref="GW47:GW48"/>
    <mergeCell ref="GX47:GX48"/>
    <mergeCell ref="GO47:GO48"/>
    <mergeCell ref="GP47:GP48"/>
    <mergeCell ref="GQ47:GQ48"/>
    <mergeCell ref="GR47:GR48"/>
    <mergeCell ref="GS47:GS48"/>
    <mergeCell ref="GJ47:GJ48"/>
    <mergeCell ref="GK47:GK48"/>
    <mergeCell ref="GL47:GL48"/>
    <mergeCell ref="GM47:GM48"/>
    <mergeCell ref="GN47:GN48"/>
    <mergeCell ref="GE47:GE48"/>
    <mergeCell ref="GF47:GF48"/>
    <mergeCell ref="GG47:GG48"/>
    <mergeCell ref="GH47:GH48"/>
    <mergeCell ref="GI47:GI48"/>
    <mergeCell ref="IR47:IR48"/>
    <mergeCell ref="IS47:IS48"/>
    <mergeCell ref="IT47:IT48"/>
    <mergeCell ref="IU47:IU48"/>
    <mergeCell ref="IV47:IV48"/>
    <mergeCell ref="IM47:IM48"/>
    <mergeCell ref="IN47:IN48"/>
    <mergeCell ref="IO47:IO48"/>
    <mergeCell ref="IP47:IP48"/>
    <mergeCell ref="IQ47:IQ48"/>
    <mergeCell ref="IH47:IH48"/>
    <mergeCell ref="II47:II48"/>
    <mergeCell ref="IJ47:IJ48"/>
    <mergeCell ref="IK47:IK48"/>
    <mergeCell ref="IL47:IL48"/>
    <mergeCell ref="IC47:IC48"/>
    <mergeCell ref="ID47:ID48"/>
    <mergeCell ref="IE47:IE48"/>
    <mergeCell ref="IF47:IF48"/>
    <mergeCell ref="IG47:IG48"/>
    <mergeCell ref="HX47:HX48"/>
    <mergeCell ref="HY47:HY48"/>
    <mergeCell ref="HZ47:HZ48"/>
    <mergeCell ref="IA47:IA48"/>
    <mergeCell ref="IB47:IB48"/>
    <mergeCell ref="HS47:HS48"/>
    <mergeCell ref="HT47:HT48"/>
    <mergeCell ref="HU47:HU48"/>
    <mergeCell ref="HV47:HV48"/>
    <mergeCell ref="HW47:HW48"/>
    <mergeCell ref="HN47:HN48"/>
    <mergeCell ref="HO47:HO48"/>
    <mergeCell ref="HP47:HP48"/>
    <mergeCell ref="HQ47:HQ48"/>
    <mergeCell ref="HR47:HR48"/>
    <mergeCell ref="KA47:KA48"/>
    <mergeCell ref="KB47:KB48"/>
    <mergeCell ref="KC47:KC48"/>
    <mergeCell ref="KD47:KD48"/>
    <mergeCell ref="KE47:KE48"/>
    <mergeCell ref="JV47:JV48"/>
    <mergeCell ref="JW47:JW48"/>
    <mergeCell ref="JX47:JX48"/>
    <mergeCell ref="JY47:JY48"/>
    <mergeCell ref="JZ47:JZ48"/>
    <mergeCell ref="JQ47:JQ48"/>
    <mergeCell ref="JR47:JR48"/>
    <mergeCell ref="JS47:JS48"/>
    <mergeCell ref="JT47:JT48"/>
    <mergeCell ref="JU47:JU48"/>
    <mergeCell ref="JL47:JL48"/>
    <mergeCell ref="JM47:JM48"/>
    <mergeCell ref="JN47:JN48"/>
    <mergeCell ref="JO47:JO48"/>
    <mergeCell ref="JP47:JP48"/>
    <mergeCell ref="JG47:JG48"/>
    <mergeCell ref="JH47:JH48"/>
    <mergeCell ref="JI47:JI48"/>
    <mergeCell ref="JJ47:JJ48"/>
    <mergeCell ref="JK47:JK48"/>
    <mergeCell ref="JB47:JB48"/>
    <mergeCell ref="JC47:JC48"/>
    <mergeCell ref="JD47:JD48"/>
    <mergeCell ref="JE47:JE48"/>
    <mergeCell ref="JF47:JF48"/>
    <mergeCell ref="IW47:IW48"/>
    <mergeCell ref="IX47:IX48"/>
    <mergeCell ref="IY47:IY48"/>
    <mergeCell ref="IZ47:IZ48"/>
    <mergeCell ref="JA47:JA48"/>
    <mergeCell ref="LJ47:LJ48"/>
    <mergeCell ref="LK47:LK48"/>
    <mergeCell ref="LL47:LL48"/>
    <mergeCell ref="LM47:LM48"/>
    <mergeCell ref="LN47:LN48"/>
    <mergeCell ref="LE47:LE48"/>
    <mergeCell ref="LF47:LF48"/>
    <mergeCell ref="LG47:LG48"/>
    <mergeCell ref="LH47:LH48"/>
    <mergeCell ref="LI47:LI48"/>
    <mergeCell ref="KZ47:KZ48"/>
    <mergeCell ref="LA47:LA48"/>
    <mergeCell ref="LB47:LB48"/>
    <mergeCell ref="LC47:LC48"/>
    <mergeCell ref="LD47:LD48"/>
    <mergeCell ref="KU47:KU48"/>
    <mergeCell ref="KV47:KV48"/>
    <mergeCell ref="KW47:KW48"/>
    <mergeCell ref="KX47:KX48"/>
    <mergeCell ref="KY47:KY48"/>
    <mergeCell ref="KP47:KP48"/>
    <mergeCell ref="KQ47:KQ48"/>
    <mergeCell ref="KR47:KR48"/>
    <mergeCell ref="KS47:KS48"/>
    <mergeCell ref="KT47:KT48"/>
    <mergeCell ref="KK47:KK48"/>
    <mergeCell ref="KL47:KL48"/>
    <mergeCell ref="KM47:KM48"/>
    <mergeCell ref="KN47:KN48"/>
    <mergeCell ref="KO47:KO48"/>
    <mergeCell ref="KF47:KF48"/>
    <mergeCell ref="KG47:KG48"/>
    <mergeCell ref="KH47:KH48"/>
    <mergeCell ref="KI47:KI48"/>
    <mergeCell ref="KJ47:KJ48"/>
    <mergeCell ref="MS47:MS48"/>
    <mergeCell ref="MT47:MT48"/>
    <mergeCell ref="MU47:MU48"/>
    <mergeCell ref="MV47:MV48"/>
    <mergeCell ref="MW47:MW48"/>
    <mergeCell ref="MN47:MN48"/>
    <mergeCell ref="MO47:MO48"/>
    <mergeCell ref="MP47:MP48"/>
    <mergeCell ref="MQ47:MQ48"/>
    <mergeCell ref="MR47:MR48"/>
    <mergeCell ref="MI47:MI48"/>
    <mergeCell ref="MJ47:MJ48"/>
    <mergeCell ref="MK47:MK48"/>
    <mergeCell ref="ML47:ML48"/>
    <mergeCell ref="MM47:MM48"/>
    <mergeCell ref="MD47:MD48"/>
    <mergeCell ref="ME47:ME48"/>
    <mergeCell ref="MF47:MF48"/>
    <mergeCell ref="MG47:MG48"/>
    <mergeCell ref="MH47:MH48"/>
    <mergeCell ref="LY47:LY48"/>
    <mergeCell ref="LZ47:LZ48"/>
    <mergeCell ref="MA47:MA48"/>
    <mergeCell ref="MB47:MB48"/>
    <mergeCell ref="MC47:MC48"/>
    <mergeCell ref="LT47:LT48"/>
    <mergeCell ref="LU47:LU48"/>
    <mergeCell ref="LV47:LV48"/>
    <mergeCell ref="LW47:LW48"/>
    <mergeCell ref="LX47:LX48"/>
    <mergeCell ref="LO47:LO48"/>
    <mergeCell ref="LP47:LP48"/>
    <mergeCell ref="LQ47:LQ48"/>
    <mergeCell ref="LR47:LR48"/>
    <mergeCell ref="LS47:LS48"/>
    <mergeCell ref="OB47:OB48"/>
    <mergeCell ref="OC47:OC48"/>
    <mergeCell ref="OD47:OD48"/>
    <mergeCell ref="OE47:OE48"/>
    <mergeCell ref="OF47:OF48"/>
    <mergeCell ref="NW47:NW48"/>
    <mergeCell ref="NX47:NX48"/>
    <mergeCell ref="NY47:NY48"/>
    <mergeCell ref="NZ47:NZ48"/>
    <mergeCell ref="OA47:OA48"/>
    <mergeCell ref="NR47:NR48"/>
    <mergeCell ref="NS47:NS48"/>
    <mergeCell ref="NT47:NT48"/>
    <mergeCell ref="NU47:NU48"/>
    <mergeCell ref="NV47:NV48"/>
    <mergeCell ref="NM47:NM48"/>
    <mergeCell ref="NN47:NN48"/>
    <mergeCell ref="NO47:NO48"/>
    <mergeCell ref="NP47:NP48"/>
    <mergeCell ref="NQ47:NQ48"/>
    <mergeCell ref="NH47:NH48"/>
    <mergeCell ref="NI47:NI48"/>
    <mergeCell ref="NJ47:NJ48"/>
    <mergeCell ref="NK47:NK48"/>
    <mergeCell ref="NL47:NL48"/>
    <mergeCell ref="NC47:NC48"/>
    <mergeCell ref="ND47:ND48"/>
    <mergeCell ref="NE47:NE48"/>
    <mergeCell ref="NF47:NF48"/>
    <mergeCell ref="NG47:NG48"/>
    <mergeCell ref="MX47:MX48"/>
    <mergeCell ref="MY47:MY48"/>
    <mergeCell ref="MZ47:MZ48"/>
    <mergeCell ref="NA47:NA48"/>
    <mergeCell ref="NB47:NB48"/>
    <mergeCell ref="PK47:PK48"/>
    <mergeCell ref="PL47:PL48"/>
    <mergeCell ref="PM47:PM48"/>
    <mergeCell ref="PN47:PN48"/>
    <mergeCell ref="PO47:PO48"/>
    <mergeCell ref="PF47:PF48"/>
    <mergeCell ref="PG47:PG48"/>
    <mergeCell ref="PH47:PH48"/>
    <mergeCell ref="PI47:PI48"/>
    <mergeCell ref="PJ47:PJ48"/>
    <mergeCell ref="PA47:PA48"/>
    <mergeCell ref="PB47:PB48"/>
    <mergeCell ref="PC47:PC48"/>
    <mergeCell ref="PD47:PD48"/>
    <mergeCell ref="PE47:PE48"/>
    <mergeCell ref="OV47:OV48"/>
    <mergeCell ref="OW47:OW48"/>
    <mergeCell ref="OX47:OX48"/>
    <mergeCell ref="OY47:OY48"/>
    <mergeCell ref="OZ47:OZ48"/>
    <mergeCell ref="OQ47:OQ48"/>
    <mergeCell ref="OR47:OR48"/>
    <mergeCell ref="OS47:OS48"/>
    <mergeCell ref="OT47:OT48"/>
    <mergeCell ref="OU47:OU48"/>
    <mergeCell ref="OL47:OL48"/>
    <mergeCell ref="OM47:OM48"/>
    <mergeCell ref="ON47:ON48"/>
    <mergeCell ref="OO47:OO48"/>
    <mergeCell ref="OP47:OP48"/>
    <mergeCell ref="OG47:OG48"/>
    <mergeCell ref="OH47:OH48"/>
    <mergeCell ref="OI47:OI48"/>
    <mergeCell ref="OJ47:OJ48"/>
    <mergeCell ref="OK47:OK48"/>
    <mergeCell ref="QT47:QT48"/>
    <mergeCell ref="QU47:QU48"/>
    <mergeCell ref="QV47:QV48"/>
    <mergeCell ref="QW47:QW48"/>
    <mergeCell ref="QX47:QX48"/>
    <mergeCell ref="QO47:QO48"/>
    <mergeCell ref="QP47:QP48"/>
    <mergeCell ref="QQ47:QQ48"/>
    <mergeCell ref="QR47:QR48"/>
    <mergeCell ref="QS47:QS48"/>
    <mergeCell ref="QJ47:QJ48"/>
    <mergeCell ref="QK47:QK48"/>
    <mergeCell ref="QL47:QL48"/>
    <mergeCell ref="QM47:QM48"/>
    <mergeCell ref="QN47:QN48"/>
    <mergeCell ref="QE47:QE48"/>
    <mergeCell ref="QF47:QF48"/>
    <mergeCell ref="QG47:QG48"/>
    <mergeCell ref="QH47:QH48"/>
    <mergeCell ref="QI47:QI48"/>
    <mergeCell ref="PZ47:PZ48"/>
    <mergeCell ref="QA47:QA48"/>
    <mergeCell ref="QB47:QB48"/>
    <mergeCell ref="QC47:QC48"/>
    <mergeCell ref="QD47:QD48"/>
    <mergeCell ref="PU47:PU48"/>
    <mergeCell ref="PV47:PV48"/>
    <mergeCell ref="PW47:PW48"/>
    <mergeCell ref="PX47:PX48"/>
    <mergeCell ref="PY47:PY48"/>
    <mergeCell ref="PP47:PP48"/>
    <mergeCell ref="PQ47:PQ48"/>
    <mergeCell ref="PR47:PR48"/>
    <mergeCell ref="PS47:PS48"/>
    <mergeCell ref="PT47:PT48"/>
    <mergeCell ref="SC47:SC48"/>
    <mergeCell ref="SD47:SD48"/>
    <mergeCell ref="SE47:SE48"/>
    <mergeCell ref="SF47:SF48"/>
    <mergeCell ref="SG47:SG48"/>
    <mergeCell ref="RX47:RX48"/>
    <mergeCell ref="RY47:RY48"/>
    <mergeCell ref="RZ47:RZ48"/>
    <mergeCell ref="SA47:SA48"/>
    <mergeCell ref="SB47:SB48"/>
    <mergeCell ref="RS47:RS48"/>
    <mergeCell ref="RT47:RT48"/>
    <mergeCell ref="RU47:RU48"/>
    <mergeCell ref="RV47:RV48"/>
    <mergeCell ref="RW47:RW48"/>
    <mergeCell ref="RN47:RN48"/>
    <mergeCell ref="RO47:RO48"/>
    <mergeCell ref="RP47:RP48"/>
    <mergeCell ref="RQ47:RQ48"/>
    <mergeCell ref="RR47:RR48"/>
    <mergeCell ref="RI47:RI48"/>
    <mergeCell ref="RJ47:RJ48"/>
    <mergeCell ref="RK47:RK48"/>
    <mergeCell ref="RL47:RL48"/>
    <mergeCell ref="RM47:RM48"/>
    <mergeCell ref="RD47:RD48"/>
    <mergeCell ref="RE47:RE48"/>
    <mergeCell ref="RF47:RF48"/>
    <mergeCell ref="RG47:RG48"/>
    <mergeCell ref="RH47:RH48"/>
    <mergeCell ref="QY47:QY48"/>
    <mergeCell ref="QZ47:QZ48"/>
    <mergeCell ref="RA47:RA48"/>
    <mergeCell ref="RB47:RB48"/>
    <mergeCell ref="RC47:RC48"/>
    <mergeCell ref="TL47:TL48"/>
    <mergeCell ref="TM47:TM48"/>
    <mergeCell ref="TN47:TN48"/>
    <mergeCell ref="TO47:TO48"/>
    <mergeCell ref="TP47:TP48"/>
    <mergeCell ref="TG47:TG48"/>
    <mergeCell ref="TH47:TH48"/>
    <mergeCell ref="TI47:TI48"/>
    <mergeCell ref="TJ47:TJ48"/>
    <mergeCell ref="TK47:TK48"/>
    <mergeCell ref="TB47:TB48"/>
    <mergeCell ref="TC47:TC48"/>
    <mergeCell ref="TD47:TD48"/>
    <mergeCell ref="TE47:TE48"/>
    <mergeCell ref="TF47:TF48"/>
    <mergeCell ref="SW47:SW48"/>
    <mergeCell ref="SX47:SX48"/>
    <mergeCell ref="SY47:SY48"/>
    <mergeCell ref="SZ47:SZ48"/>
    <mergeCell ref="TA47:TA48"/>
    <mergeCell ref="SR47:SR48"/>
    <mergeCell ref="SS47:SS48"/>
    <mergeCell ref="ST47:ST48"/>
    <mergeCell ref="SU47:SU48"/>
    <mergeCell ref="SV47:SV48"/>
    <mergeCell ref="SM47:SM48"/>
    <mergeCell ref="SN47:SN48"/>
    <mergeCell ref="SO47:SO48"/>
    <mergeCell ref="SP47:SP48"/>
    <mergeCell ref="SQ47:SQ48"/>
    <mergeCell ref="SH47:SH48"/>
    <mergeCell ref="SI47:SI48"/>
    <mergeCell ref="SJ47:SJ48"/>
    <mergeCell ref="SK47:SK48"/>
    <mergeCell ref="SL47:SL48"/>
    <mergeCell ref="UU47:UU48"/>
    <mergeCell ref="UV47:UV48"/>
    <mergeCell ref="UW47:UW48"/>
    <mergeCell ref="UX47:UX48"/>
    <mergeCell ref="UY47:UY48"/>
    <mergeCell ref="UP47:UP48"/>
    <mergeCell ref="UQ47:UQ48"/>
    <mergeCell ref="UR47:UR48"/>
    <mergeCell ref="US47:US48"/>
    <mergeCell ref="UT47:UT48"/>
    <mergeCell ref="UK47:UK48"/>
    <mergeCell ref="UL47:UL48"/>
    <mergeCell ref="UM47:UM48"/>
    <mergeCell ref="UN47:UN48"/>
    <mergeCell ref="UO47:UO48"/>
    <mergeCell ref="UF47:UF48"/>
    <mergeCell ref="UG47:UG48"/>
    <mergeCell ref="UH47:UH48"/>
    <mergeCell ref="UI47:UI48"/>
    <mergeCell ref="UJ47:UJ48"/>
    <mergeCell ref="UA47:UA48"/>
    <mergeCell ref="UB47:UB48"/>
    <mergeCell ref="UC47:UC48"/>
    <mergeCell ref="UD47:UD48"/>
    <mergeCell ref="UE47:UE48"/>
    <mergeCell ref="TV47:TV48"/>
    <mergeCell ref="TW47:TW48"/>
    <mergeCell ref="TX47:TX48"/>
    <mergeCell ref="TY47:TY48"/>
    <mergeCell ref="TZ47:TZ48"/>
    <mergeCell ref="TQ47:TQ48"/>
    <mergeCell ref="TR47:TR48"/>
    <mergeCell ref="TS47:TS48"/>
    <mergeCell ref="TT47:TT48"/>
    <mergeCell ref="TU47:TU48"/>
    <mergeCell ref="WE47:WE48"/>
    <mergeCell ref="WF47:WF48"/>
    <mergeCell ref="WG47:WG48"/>
    <mergeCell ref="WH47:WH48"/>
    <mergeCell ref="VY47:VY48"/>
    <mergeCell ref="VZ47:VZ48"/>
    <mergeCell ref="WA47:WA48"/>
    <mergeCell ref="WB47:WB48"/>
    <mergeCell ref="WC47:WC48"/>
    <mergeCell ref="VT47:VT48"/>
    <mergeCell ref="VU47:VU48"/>
    <mergeCell ref="VV47:VV48"/>
    <mergeCell ref="VW47:VW48"/>
    <mergeCell ref="VX47:VX48"/>
    <mergeCell ref="VO47:VO48"/>
    <mergeCell ref="VP47:VP48"/>
    <mergeCell ref="VQ47:VQ48"/>
    <mergeCell ref="VR47:VR48"/>
    <mergeCell ref="VS47:VS48"/>
    <mergeCell ref="VJ47:VJ48"/>
    <mergeCell ref="VK47:VK48"/>
    <mergeCell ref="VL47:VL48"/>
    <mergeCell ref="VM47:VM48"/>
    <mergeCell ref="VN47:VN48"/>
    <mergeCell ref="VE47:VE48"/>
    <mergeCell ref="VF47:VF48"/>
    <mergeCell ref="VG47:VG48"/>
    <mergeCell ref="VH47:VH48"/>
    <mergeCell ref="VI47:VI48"/>
    <mergeCell ref="UZ47:UZ48"/>
    <mergeCell ref="VA47:VA48"/>
    <mergeCell ref="VB47:VB48"/>
    <mergeCell ref="VC47:VC48"/>
    <mergeCell ref="VD47:VD48"/>
    <mergeCell ref="Z49:Z50"/>
    <mergeCell ref="AA49:AA50"/>
    <mergeCell ref="AB49:AB50"/>
    <mergeCell ref="AC49:AC50"/>
    <mergeCell ref="AD49:AD50"/>
    <mergeCell ref="U49:U50"/>
    <mergeCell ref="V49:V50"/>
    <mergeCell ref="W49:W50"/>
    <mergeCell ref="X49:X50"/>
    <mergeCell ref="Y49:Y50"/>
    <mergeCell ref="YG47:YG48"/>
    <mergeCell ref="YH47:YH48"/>
    <mergeCell ref="YI47:YI48"/>
    <mergeCell ref="YB47:YB48"/>
    <mergeCell ref="YC47:YC48"/>
    <mergeCell ref="YD47:YD48"/>
    <mergeCell ref="YE47:YE48"/>
    <mergeCell ref="YF47:YF48"/>
    <mergeCell ref="XW47:XW48"/>
    <mergeCell ref="XX47:XX48"/>
    <mergeCell ref="XY47:XY48"/>
    <mergeCell ref="XZ47:XZ48"/>
    <mergeCell ref="YA47:YA48"/>
    <mergeCell ref="XR47:XR48"/>
    <mergeCell ref="XS47:XS48"/>
    <mergeCell ref="XT47:XT48"/>
    <mergeCell ref="XU47:XU48"/>
    <mergeCell ref="XV47:XV48"/>
    <mergeCell ref="XM47:XM48"/>
    <mergeCell ref="XN47:XN48"/>
    <mergeCell ref="XO47:XO48"/>
    <mergeCell ref="XP47:XP48"/>
    <mergeCell ref="XQ47:XQ48"/>
    <mergeCell ref="XH47:XH48"/>
    <mergeCell ref="XI47:XI48"/>
    <mergeCell ref="XJ47:XJ48"/>
    <mergeCell ref="XK47:XK48"/>
    <mergeCell ref="XL47:XL48"/>
    <mergeCell ref="XC47:XC48"/>
    <mergeCell ref="XD47:XD48"/>
    <mergeCell ref="XE47:XE48"/>
    <mergeCell ref="XF47:XF48"/>
    <mergeCell ref="XG47:XG48"/>
    <mergeCell ref="WX47:WX48"/>
    <mergeCell ref="WY47:WY48"/>
    <mergeCell ref="WZ47:WZ48"/>
    <mergeCell ref="XA47:XA48"/>
    <mergeCell ref="XB47:XB48"/>
    <mergeCell ref="WS47:WS48"/>
    <mergeCell ref="WT47:WT48"/>
    <mergeCell ref="WU47:WU48"/>
    <mergeCell ref="WV47:WV48"/>
    <mergeCell ref="WW47:WW48"/>
    <mergeCell ref="WN47:WN48"/>
    <mergeCell ref="WO47:WO48"/>
    <mergeCell ref="WP47:WP48"/>
    <mergeCell ref="WQ47:WQ48"/>
    <mergeCell ref="WR47:WR48"/>
    <mergeCell ref="WI47:WI48"/>
    <mergeCell ref="WJ47:WJ48"/>
    <mergeCell ref="WK47:WK48"/>
    <mergeCell ref="WL47:WL48"/>
    <mergeCell ref="WM47:WM48"/>
    <mergeCell ref="WD47:WD48"/>
    <mergeCell ref="BI49:BI50"/>
    <mergeCell ref="BJ49:BJ50"/>
    <mergeCell ref="BK49:BK50"/>
    <mergeCell ref="BL49:BL50"/>
    <mergeCell ref="BM49:BM50"/>
    <mergeCell ref="BD49:BD50"/>
    <mergeCell ref="BE49:BE50"/>
    <mergeCell ref="BF49:BF50"/>
    <mergeCell ref="BG49:BG50"/>
    <mergeCell ref="BH49:BH50"/>
    <mergeCell ref="AY49:AY50"/>
    <mergeCell ref="AZ49:AZ50"/>
    <mergeCell ref="BA49:BA50"/>
    <mergeCell ref="BB49:BB50"/>
    <mergeCell ref="BC49:BC50"/>
    <mergeCell ref="AT49:AT50"/>
    <mergeCell ref="AU49:AU50"/>
    <mergeCell ref="AV49:AV50"/>
    <mergeCell ref="AW49:AW50"/>
    <mergeCell ref="AX49:AX50"/>
    <mergeCell ref="AO49:AO50"/>
    <mergeCell ref="AP49:AP50"/>
    <mergeCell ref="AQ49:AQ50"/>
    <mergeCell ref="AR49:AR50"/>
    <mergeCell ref="AS49:AS50"/>
    <mergeCell ref="AJ49:AJ50"/>
    <mergeCell ref="AK49:AK50"/>
    <mergeCell ref="AL49:AL50"/>
    <mergeCell ref="AM49:AM50"/>
    <mergeCell ref="AN49:AN50"/>
    <mergeCell ref="AE49:AE50"/>
    <mergeCell ref="AF49:AF50"/>
    <mergeCell ref="AG49:AG50"/>
    <mergeCell ref="AH49:AH50"/>
    <mergeCell ref="AI49:AI50"/>
    <mergeCell ref="CR49:CR50"/>
    <mergeCell ref="CS49:CS50"/>
    <mergeCell ref="CT49:CT50"/>
    <mergeCell ref="CU49:CU50"/>
    <mergeCell ref="CV49:CV50"/>
    <mergeCell ref="CM49:CM50"/>
    <mergeCell ref="CN49:CN50"/>
    <mergeCell ref="CO49:CO50"/>
    <mergeCell ref="CP49:CP50"/>
    <mergeCell ref="CQ49:CQ50"/>
    <mergeCell ref="CH49:CH50"/>
    <mergeCell ref="CI49:CI50"/>
    <mergeCell ref="CJ49:CJ50"/>
    <mergeCell ref="CK49:CK50"/>
    <mergeCell ref="CL49:CL50"/>
    <mergeCell ref="CC49:CC50"/>
    <mergeCell ref="CD49:CD50"/>
    <mergeCell ref="CE49:CE50"/>
    <mergeCell ref="CF49:CF50"/>
    <mergeCell ref="CG49:CG50"/>
    <mergeCell ref="BX49:BX50"/>
    <mergeCell ref="BY49:BY50"/>
    <mergeCell ref="BZ49:BZ50"/>
    <mergeCell ref="CA49:CA50"/>
    <mergeCell ref="CB49:CB50"/>
    <mergeCell ref="BS49:BS50"/>
    <mergeCell ref="BT49:BT50"/>
    <mergeCell ref="BU49:BU50"/>
    <mergeCell ref="BV49:BV50"/>
    <mergeCell ref="BW49:BW50"/>
    <mergeCell ref="BN49:BN50"/>
    <mergeCell ref="BO49:BO50"/>
    <mergeCell ref="BP49:BP50"/>
    <mergeCell ref="BQ49:BQ50"/>
    <mergeCell ref="BR49:BR50"/>
    <mergeCell ref="EA49:EA50"/>
    <mergeCell ref="EB49:EB50"/>
    <mergeCell ref="EC49:EC50"/>
    <mergeCell ref="ED49:ED50"/>
    <mergeCell ref="EE49:EE50"/>
    <mergeCell ref="DV49:DV50"/>
    <mergeCell ref="DW49:DW50"/>
    <mergeCell ref="DX49:DX50"/>
    <mergeCell ref="DY49:DY50"/>
    <mergeCell ref="DZ49:DZ50"/>
    <mergeCell ref="DQ49:DQ50"/>
    <mergeCell ref="DR49:DR50"/>
    <mergeCell ref="DS49:DS50"/>
    <mergeCell ref="DT49:DT50"/>
    <mergeCell ref="DU49:DU50"/>
    <mergeCell ref="DL49:DL50"/>
    <mergeCell ref="DM49:DM50"/>
    <mergeCell ref="DN49:DN50"/>
    <mergeCell ref="DO49:DO50"/>
    <mergeCell ref="DP49:DP50"/>
    <mergeCell ref="DG49:DG50"/>
    <mergeCell ref="DH49:DH50"/>
    <mergeCell ref="DI49:DI50"/>
    <mergeCell ref="DJ49:DJ50"/>
    <mergeCell ref="DK49:DK50"/>
    <mergeCell ref="DB49:DB50"/>
    <mergeCell ref="DC49:DC50"/>
    <mergeCell ref="DD49:DD50"/>
    <mergeCell ref="DE49:DE50"/>
    <mergeCell ref="DF49:DF50"/>
    <mergeCell ref="CW49:CW50"/>
    <mergeCell ref="CX49:CX50"/>
    <mergeCell ref="CY49:CY50"/>
    <mergeCell ref="CZ49:CZ50"/>
    <mergeCell ref="DA49:DA50"/>
    <mergeCell ref="FJ49:FJ50"/>
    <mergeCell ref="FK49:FK50"/>
    <mergeCell ref="FL49:FL50"/>
    <mergeCell ref="FM49:FM50"/>
    <mergeCell ref="FN49:FN50"/>
    <mergeCell ref="FE49:FE50"/>
    <mergeCell ref="FF49:FF50"/>
    <mergeCell ref="FG49:FG50"/>
    <mergeCell ref="FH49:FH50"/>
    <mergeCell ref="FI49:FI50"/>
    <mergeCell ref="EZ49:EZ50"/>
    <mergeCell ref="FA49:FA50"/>
    <mergeCell ref="FB49:FB50"/>
    <mergeCell ref="FC49:FC50"/>
    <mergeCell ref="FD49:FD50"/>
    <mergeCell ref="EU49:EU50"/>
    <mergeCell ref="EV49:EV50"/>
    <mergeCell ref="EW49:EW50"/>
    <mergeCell ref="EX49:EX50"/>
    <mergeCell ref="EY49:EY50"/>
    <mergeCell ref="EP49:EP50"/>
    <mergeCell ref="EQ49:EQ50"/>
    <mergeCell ref="ER49:ER50"/>
    <mergeCell ref="ES49:ES50"/>
    <mergeCell ref="ET49:ET50"/>
    <mergeCell ref="EK49:EK50"/>
    <mergeCell ref="EL49:EL50"/>
    <mergeCell ref="EM49:EM50"/>
    <mergeCell ref="EN49:EN50"/>
    <mergeCell ref="EO49:EO50"/>
    <mergeCell ref="EF49:EF50"/>
    <mergeCell ref="EG49:EG50"/>
    <mergeCell ref="EH49:EH50"/>
    <mergeCell ref="EI49:EI50"/>
    <mergeCell ref="EJ49:EJ50"/>
    <mergeCell ref="GS49:GS50"/>
    <mergeCell ref="GT49:GT50"/>
    <mergeCell ref="GU49:GU50"/>
    <mergeCell ref="GV49:GV50"/>
    <mergeCell ref="GW49:GW50"/>
    <mergeCell ref="GN49:GN50"/>
    <mergeCell ref="GO49:GO50"/>
    <mergeCell ref="GP49:GP50"/>
    <mergeCell ref="GQ49:GQ50"/>
    <mergeCell ref="GR49:GR50"/>
    <mergeCell ref="GI49:GI50"/>
    <mergeCell ref="GJ49:GJ50"/>
    <mergeCell ref="GK49:GK50"/>
    <mergeCell ref="GL49:GL50"/>
    <mergeCell ref="GM49:GM50"/>
    <mergeCell ref="GD49:GD50"/>
    <mergeCell ref="GE49:GE50"/>
    <mergeCell ref="GF49:GF50"/>
    <mergeCell ref="GG49:GG50"/>
    <mergeCell ref="GH49:GH50"/>
    <mergeCell ref="FY49:FY50"/>
    <mergeCell ref="FZ49:FZ50"/>
    <mergeCell ref="GA49:GA50"/>
    <mergeCell ref="GB49:GB50"/>
    <mergeCell ref="GC49:GC50"/>
    <mergeCell ref="FT49:FT50"/>
    <mergeCell ref="FU49:FU50"/>
    <mergeCell ref="FV49:FV50"/>
    <mergeCell ref="FW49:FW50"/>
    <mergeCell ref="FX49:FX50"/>
    <mergeCell ref="FO49:FO50"/>
    <mergeCell ref="FP49:FP50"/>
    <mergeCell ref="FQ49:FQ50"/>
    <mergeCell ref="FR49:FR50"/>
    <mergeCell ref="FS49:FS50"/>
    <mergeCell ref="IB49:IB50"/>
    <mergeCell ref="IC49:IC50"/>
    <mergeCell ref="ID49:ID50"/>
    <mergeCell ref="IE49:IE50"/>
    <mergeCell ref="IF49:IF50"/>
    <mergeCell ref="HW49:HW50"/>
    <mergeCell ref="HX49:HX50"/>
    <mergeCell ref="HY49:HY50"/>
    <mergeCell ref="HZ49:HZ50"/>
    <mergeCell ref="IA49:IA50"/>
    <mergeCell ref="HR49:HR50"/>
    <mergeCell ref="HS49:HS50"/>
    <mergeCell ref="HT49:HT50"/>
    <mergeCell ref="HU49:HU50"/>
    <mergeCell ref="HV49:HV50"/>
    <mergeCell ref="HM49:HM50"/>
    <mergeCell ref="HN49:HN50"/>
    <mergeCell ref="HO49:HO50"/>
    <mergeCell ref="HP49:HP50"/>
    <mergeCell ref="HQ49:HQ50"/>
    <mergeCell ref="HH49:HH50"/>
    <mergeCell ref="HI49:HI50"/>
    <mergeCell ref="HJ49:HJ50"/>
    <mergeCell ref="HK49:HK50"/>
    <mergeCell ref="HL49:HL50"/>
    <mergeCell ref="HC49:HC50"/>
    <mergeCell ref="HD49:HD50"/>
    <mergeCell ref="HE49:HE50"/>
    <mergeCell ref="HF49:HF50"/>
    <mergeCell ref="HG49:HG50"/>
    <mergeCell ref="GX49:GX50"/>
    <mergeCell ref="GY49:GY50"/>
    <mergeCell ref="GZ49:GZ50"/>
    <mergeCell ref="HA49:HA50"/>
    <mergeCell ref="HB49:HB50"/>
    <mergeCell ref="JK49:JK50"/>
    <mergeCell ref="JL49:JL50"/>
    <mergeCell ref="JM49:JM50"/>
    <mergeCell ref="JN49:JN50"/>
    <mergeCell ref="JO49:JO50"/>
    <mergeCell ref="JF49:JF50"/>
    <mergeCell ref="JG49:JG50"/>
    <mergeCell ref="JH49:JH50"/>
    <mergeCell ref="JI49:JI50"/>
    <mergeCell ref="JJ49:JJ50"/>
    <mergeCell ref="JA49:JA50"/>
    <mergeCell ref="JB49:JB50"/>
    <mergeCell ref="JC49:JC50"/>
    <mergeCell ref="JD49:JD50"/>
    <mergeCell ref="JE49:JE50"/>
    <mergeCell ref="IV49:IV50"/>
    <mergeCell ref="IW49:IW50"/>
    <mergeCell ref="IX49:IX50"/>
    <mergeCell ref="IY49:IY50"/>
    <mergeCell ref="IZ49:IZ50"/>
    <mergeCell ref="IQ49:IQ50"/>
    <mergeCell ref="IR49:IR50"/>
    <mergeCell ref="IS49:IS50"/>
    <mergeCell ref="IT49:IT50"/>
    <mergeCell ref="IU49:IU50"/>
    <mergeCell ref="IL49:IL50"/>
    <mergeCell ref="IM49:IM50"/>
    <mergeCell ref="IN49:IN50"/>
    <mergeCell ref="IO49:IO50"/>
    <mergeCell ref="IP49:IP50"/>
    <mergeCell ref="IG49:IG50"/>
    <mergeCell ref="IH49:IH50"/>
    <mergeCell ref="II49:II50"/>
    <mergeCell ref="IJ49:IJ50"/>
    <mergeCell ref="IK49:IK50"/>
    <mergeCell ref="KT49:KT50"/>
    <mergeCell ref="KU49:KU50"/>
    <mergeCell ref="KV49:KV50"/>
    <mergeCell ref="KW49:KW50"/>
    <mergeCell ref="KX49:KX50"/>
    <mergeCell ref="KO49:KO50"/>
    <mergeCell ref="KP49:KP50"/>
    <mergeCell ref="KQ49:KQ50"/>
    <mergeCell ref="KR49:KR50"/>
    <mergeCell ref="KS49:KS50"/>
    <mergeCell ref="KJ49:KJ50"/>
    <mergeCell ref="KK49:KK50"/>
    <mergeCell ref="KL49:KL50"/>
    <mergeCell ref="KM49:KM50"/>
    <mergeCell ref="KN49:KN50"/>
    <mergeCell ref="KE49:KE50"/>
    <mergeCell ref="KF49:KF50"/>
    <mergeCell ref="KG49:KG50"/>
    <mergeCell ref="KH49:KH50"/>
    <mergeCell ref="KI49:KI50"/>
    <mergeCell ref="JZ49:JZ50"/>
    <mergeCell ref="KA49:KA50"/>
    <mergeCell ref="KB49:KB50"/>
    <mergeCell ref="KC49:KC50"/>
    <mergeCell ref="KD49:KD50"/>
    <mergeCell ref="JU49:JU50"/>
    <mergeCell ref="JV49:JV50"/>
    <mergeCell ref="JW49:JW50"/>
    <mergeCell ref="JX49:JX50"/>
    <mergeCell ref="JY49:JY50"/>
    <mergeCell ref="JP49:JP50"/>
    <mergeCell ref="JQ49:JQ50"/>
    <mergeCell ref="JR49:JR50"/>
    <mergeCell ref="JS49:JS50"/>
    <mergeCell ref="JT49:JT50"/>
    <mergeCell ref="MC49:MC50"/>
    <mergeCell ref="MD49:MD50"/>
    <mergeCell ref="ME49:ME50"/>
    <mergeCell ref="MF49:MF50"/>
    <mergeCell ref="MG49:MG50"/>
    <mergeCell ref="LX49:LX50"/>
    <mergeCell ref="LY49:LY50"/>
    <mergeCell ref="LZ49:LZ50"/>
    <mergeCell ref="MA49:MA50"/>
    <mergeCell ref="MB49:MB50"/>
    <mergeCell ref="LS49:LS50"/>
    <mergeCell ref="LT49:LT50"/>
    <mergeCell ref="LU49:LU50"/>
    <mergeCell ref="LV49:LV50"/>
    <mergeCell ref="LW49:LW50"/>
    <mergeCell ref="LN49:LN50"/>
    <mergeCell ref="LO49:LO50"/>
    <mergeCell ref="LP49:LP50"/>
    <mergeCell ref="LQ49:LQ50"/>
    <mergeCell ref="LR49:LR50"/>
    <mergeCell ref="LI49:LI50"/>
    <mergeCell ref="LJ49:LJ50"/>
    <mergeCell ref="LK49:LK50"/>
    <mergeCell ref="LL49:LL50"/>
    <mergeCell ref="LM49:LM50"/>
    <mergeCell ref="LD49:LD50"/>
    <mergeCell ref="LE49:LE50"/>
    <mergeCell ref="LF49:LF50"/>
    <mergeCell ref="LG49:LG50"/>
    <mergeCell ref="LH49:LH50"/>
    <mergeCell ref="KY49:KY50"/>
    <mergeCell ref="KZ49:KZ50"/>
    <mergeCell ref="LA49:LA50"/>
    <mergeCell ref="LB49:LB50"/>
    <mergeCell ref="LC49:LC50"/>
    <mergeCell ref="NL49:NL50"/>
    <mergeCell ref="NM49:NM50"/>
    <mergeCell ref="NN49:NN50"/>
    <mergeCell ref="NO49:NO50"/>
    <mergeCell ref="NP49:NP50"/>
    <mergeCell ref="NG49:NG50"/>
    <mergeCell ref="NH49:NH50"/>
    <mergeCell ref="NI49:NI50"/>
    <mergeCell ref="NJ49:NJ50"/>
    <mergeCell ref="NK49:NK50"/>
    <mergeCell ref="NB49:NB50"/>
    <mergeCell ref="NC49:NC50"/>
    <mergeCell ref="ND49:ND50"/>
    <mergeCell ref="NE49:NE50"/>
    <mergeCell ref="NF49:NF50"/>
    <mergeCell ref="MW49:MW50"/>
    <mergeCell ref="MX49:MX50"/>
    <mergeCell ref="MY49:MY50"/>
    <mergeCell ref="MZ49:MZ50"/>
    <mergeCell ref="NA49:NA50"/>
    <mergeCell ref="MR49:MR50"/>
    <mergeCell ref="MS49:MS50"/>
    <mergeCell ref="MT49:MT50"/>
    <mergeCell ref="MU49:MU50"/>
    <mergeCell ref="MV49:MV50"/>
    <mergeCell ref="MM49:MM50"/>
    <mergeCell ref="MN49:MN50"/>
    <mergeCell ref="MO49:MO50"/>
    <mergeCell ref="MP49:MP50"/>
    <mergeCell ref="MQ49:MQ50"/>
    <mergeCell ref="MH49:MH50"/>
    <mergeCell ref="MI49:MI50"/>
    <mergeCell ref="MJ49:MJ50"/>
    <mergeCell ref="MK49:MK50"/>
    <mergeCell ref="ML49:ML50"/>
    <mergeCell ref="OU49:OU50"/>
    <mergeCell ref="OV49:OV50"/>
    <mergeCell ref="OW49:OW50"/>
    <mergeCell ref="OX49:OX50"/>
    <mergeCell ref="OY49:OY50"/>
    <mergeCell ref="OP49:OP50"/>
    <mergeCell ref="OQ49:OQ50"/>
    <mergeCell ref="OR49:OR50"/>
    <mergeCell ref="OS49:OS50"/>
    <mergeCell ref="OT49:OT50"/>
    <mergeCell ref="OK49:OK50"/>
    <mergeCell ref="OL49:OL50"/>
    <mergeCell ref="OM49:OM50"/>
    <mergeCell ref="ON49:ON50"/>
    <mergeCell ref="OO49:OO50"/>
    <mergeCell ref="OF49:OF50"/>
    <mergeCell ref="OG49:OG50"/>
    <mergeCell ref="OH49:OH50"/>
    <mergeCell ref="OI49:OI50"/>
    <mergeCell ref="OJ49:OJ50"/>
    <mergeCell ref="OA49:OA50"/>
    <mergeCell ref="OB49:OB50"/>
    <mergeCell ref="OC49:OC50"/>
    <mergeCell ref="OD49:OD50"/>
    <mergeCell ref="OE49:OE50"/>
    <mergeCell ref="NV49:NV50"/>
    <mergeCell ref="NW49:NW50"/>
    <mergeCell ref="NX49:NX50"/>
    <mergeCell ref="NY49:NY50"/>
    <mergeCell ref="NZ49:NZ50"/>
    <mergeCell ref="NQ49:NQ50"/>
    <mergeCell ref="NR49:NR50"/>
    <mergeCell ref="NS49:NS50"/>
    <mergeCell ref="NT49:NT50"/>
    <mergeCell ref="NU49:NU50"/>
    <mergeCell ref="QD49:QD50"/>
    <mergeCell ref="QE49:QE50"/>
    <mergeCell ref="QF49:QF50"/>
    <mergeCell ref="QG49:QG50"/>
    <mergeCell ref="QH49:QH50"/>
    <mergeCell ref="PY49:PY50"/>
    <mergeCell ref="PZ49:PZ50"/>
    <mergeCell ref="QA49:QA50"/>
    <mergeCell ref="QB49:QB50"/>
    <mergeCell ref="QC49:QC50"/>
    <mergeCell ref="PT49:PT50"/>
    <mergeCell ref="PU49:PU50"/>
    <mergeCell ref="PV49:PV50"/>
    <mergeCell ref="PW49:PW50"/>
    <mergeCell ref="PX49:PX50"/>
    <mergeCell ref="PO49:PO50"/>
    <mergeCell ref="PP49:PP50"/>
    <mergeCell ref="PQ49:PQ50"/>
    <mergeCell ref="PR49:PR50"/>
    <mergeCell ref="PS49:PS50"/>
    <mergeCell ref="PJ49:PJ50"/>
    <mergeCell ref="PK49:PK50"/>
    <mergeCell ref="PL49:PL50"/>
    <mergeCell ref="PM49:PM50"/>
    <mergeCell ref="PN49:PN50"/>
    <mergeCell ref="PE49:PE50"/>
    <mergeCell ref="PF49:PF50"/>
    <mergeCell ref="PG49:PG50"/>
    <mergeCell ref="PH49:PH50"/>
    <mergeCell ref="PI49:PI50"/>
    <mergeCell ref="OZ49:OZ50"/>
    <mergeCell ref="PA49:PA50"/>
    <mergeCell ref="PB49:PB50"/>
    <mergeCell ref="PC49:PC50"/>
    <mergeCell ref="PD49:PD50"/>
    <mergeCell ref="RM49:RM50"/>
    <mergeCell ref="RN49:RN50"/>
    <mergeCell ref="RO49:RO50"/>
    <mergeCell ref="RP49:RP50"/>
    <mergeCell ref="RQ49:RQ50"/>
    <mergeCell ref="RH49:RH50"/>
    <mergeCell ref="RI49:RI50"/>
    <mergeCell ref="RJ49:RJ50"/>
    <mergeCell ref="RK49:RK50"/>
    <mergeCell ref="RL49:RL50"/>
    <mergeCell ref="RC49:RC50"/>
    <mergeCell ref="RD49:RD50"/>
    <mergeCell ref="RE49:RE50"/>
    <mergeCell ref="RF49:RF50"/>
    <mergeCell ref="RG49:RG50"/>
    <mergeCell ref="QX49:QX50"/>
    <mergeCell ref="QY49:QY50"/>
    <mergeCell ref="QZ49:QZ50"/>
    <mergeCell ref="RA49:RA50"/>
    <mergeCell ref="RB49:RB50"/>
    <mergeCell ref="QS49:QS50"/>
    <mergeCell ref="QT49:QT50"/>
    <mergeCell ref="QU49:QU50"/>
    <mergeCell ref="QV49:QV50"/>
    <mergeCell ref="QW49:QW50"/>
    <mergeCell ref="QN49:QN50"/>
    <mergeCell ref="QO49:QO50"/>
    <mergeCell ref="QP49:QP50"/>
    <mergeCell ref="QQ49:QQ50"/>
    <mergeCell ref="QR49:QR50"/>
    <mergeCell ref="QI49:QI50"/>
    <mergeCell ref="QJ49:QJ50"/>
    <mergeCell ref="QK49:QK50"/>
    <mergeCell ref="QL49:QL50"/>
    <mergeCell ref="QM49:QM50"/>
    <mergeCell ref="SV49:SV50"/>
    <mergeCell ref="SW49:SW50"/>
    <mergeCell ref="SX49:SX50"/>
    <mergeCell ref="SY49:SY50"/>
    <mergeCell ref="SZ49:SZ50"/>
    <mergeCell ref="SQ49:SQ50"/>
    <mergeCell ref="SR49:SR50"/>
    <mergeCell ref="SS49:SS50"/>
    <mergeCell ref="ST49:ST50"/>
    <mergeCell ref="SU49:SU50"/>
    <mergeCell ref="SL49:SL50"/>
    <mergeCell ref="SM49:SM50"/>
    <mergeCell ref="SN49:SN50"/>
    <mergeCell ref="SO49:SO50"/>
    <mergeCell ref="SP49:SP50"/>
    <mergeCell ref="SG49:SG50"/>
    <mergeCell ref="SH49:SH50"/>
    <mergeCell ref="SI49:SI50"/>
    <mergeCell ref="SJ49:SJ50"/>
    <mergeCell ref="SK49:SK50"/>
    <mergeCell ref="SB49:SB50"/>
    <mergeCell ref="SC49:SC50"/>
    <mergeCell ref="SD49:SD50"/>
    <mergeCell ref="SE49:SE50"/>
    <mergeCell ref="SF49:SF50"/>
    <mergeCell ref="RW49:RW50"/>
    <mergeCell ref="RX49:RX50"/>
    <mergeCell ref="RY49:RY50"/>
    <mergeCell ref="RZ49:RZ50"/>
    <mergeCell ref="SA49:SA50"/>
    <mergeCell ref="RR49:RR50"/>
    <mergeCell ref="RS49:RS50"/>
    <mergeCell ref="RT49:RT50"/>
    <mergeCell ref="RU49:RU50"/>
    <mergeCell ref="RV49:RV50"/>
    <mergeCell ref="UE49:UE50"/>
    <mergeCell ref="UF49:UF50"/>
    <mergeCell ref="UG49:UG50"/>
    <mergeCell ref="UH49:UH50"/>
    <mergeCell ref="UI49:UI50"/>
    <mergeCell ref="TZ49:TZ50"/>
    <mergeCell ref="UA49:UA50"/>
    <mergeCell ref="UB49:UB50"/>
    <mergeCell ref="UC49:UC50"/>
    <mergeCell ref="UD49:UD50"/>
    <mergeCell ref="TU49:TU50"/>
    <mergeCell ref="TV49:TV50"/>
    <mergeCell ref="TW49:TW50"/>
    <mergeCell ref="TX49:TX50"/>
    <mergeCell ref="TY49:TY50"/>
    <mergeCell ref="TP49:TP50"/>
    <mergeCell ref="TQ49:TQ50"/>
    <mergeCell ref="TR49:TR50"/>
    <mergeCell ref="TS49:TS50"/>
    <mergeCell ref="TT49:TT50"/>
    <mergeCell ref="TK49:TK50"/>
    <mergeCell ref="TL49:TL50"/>
    <mergeCell ref="TM49:TM50"/>
    <mergeCell ref="TN49:TN50"/>
    <mergeCell ref="TO49:TO50"/>
    <mergeCell ref="TF49:TF50"/>
    <mergeCell ref="TG49:TG50"/>
    <mergeCell ref="TH49:TH50"/>
    <mergeCell ref="TI49:TI50"/>
    <mergeCell ref="TJ49:TJ50"/>
    <mergeCell ref="TA49:TA50"/>
    <mergeCell ref="TB49:TB50"/>
    <mergeCell ref="TC49:TC50"/>
    <mergeCell ref="TD49:TD50"/>
    <mergeCell ref="TE49:TE50"/>
    <mergeCell ref="VN49:VN50"/>
    <mergeCell ref="VO49:VO50"/>
    <mergeCell ref="VP49:VP50"/>
    <mergeCell ref="VQ49:VQ50"/>
    <mergeCell ref="VR49:VR50"/>
    <mergeCell ref="VI49:VI50"/>
    <mergeCell ref="VJ49:VJ50"/>
    <mergeCell ref="VK49:VK50"/>
    <mergeCell ref="VL49:VL50"/>
    <mergeCell ref="VM49:VM50"/>
    <mergeCell ref="VD49:VD50"/>
    <mergeCell ref="VE49:VE50"/>
    <mergeCell ref="VF49:VF50"/>
    <mergeCell ref="VG49:VG50"/>
    <mergeCell ref="VH49:VH50"/>
    <mergeCell ref="UY49:UY50"/>
    <mergeCell ref="UZ49:UZ50"/>
    <mergeCell ref="VA49:VA50"/>
    <mergeCell ref="VB49:VB50"/>
    <mergeCell ref="VC49:VC50"/>
    <mergeCell ref="UT49:UT50"/>
    <mergeCell ref="UU49:UU50"/>
    <mergeCell ref="UV49:UV50"/>
    <mergeCell ref="UW49:UW50"/>
    <mergeCell ref="UX49:UX50"/>
    <mergeCell ref="UO49:UO50"/>
    <mergeCell ref="UP49:UP50"/>
    <mergeCell ref="UQ49:UQ50"/>
    <mergeCell ref="UR49:UR50"/>
    <mergeCell ref="US49:US50"/>
    <mergeCell ref="UJ49:UJ50"/>
    <mergeCell ref="UK49:UK50"/>
    <mergeCell ref="UL49:UL50"/>
    <mergeCell ref="UM49:UM50"/>
    <mergeCell ref="UN49:UN50"/>
    <mergeCell ref="WW49:WW50"/>
    <mergeCell ref="WX49:WX50"/>
    <mergeCell ref="WY49:WY50"/>
    <mergeCell ref="WZ49:WZ50"/>
    <mergeCell ref="XA49:XA50"/>
    <mergeCell ref="WR49:WR50"/>
    <mergeCell ref="WS49:WS50"/>
    <mergeCell ref="WT49:WT50"/>
    <mergeCell ref="WU49:WU50"/>
    <mergeCell ref="WV49:WV50"/>
    <mergeCell ref="WM49:WM50"/>
    <mergeCell ref="WN49:WN50"/>
    <mergeCell ref="WO49:WO50"/>
    <mergeCell ref="WP49:WP50"/>
    <mergeCell ref="WQ49:WQ50"/>
    <mergeCell ref="WH49:WH50"/>
    <mergeCell ref="WI49:WI50"/>
    <mergeCell ref="WJ49:WJ50"/>
    <mergeCell ref="WK49:WK50"/>
    <mergeCell ref="WL49:WL50"/>
    <mergeCell ref="WC49:WC50"/>
    <mergeCell ref="WD49:WD50"/>
    <mergeCell ref="WE49:WE50"/>
    <mergeCell ref="WF49:WF50"/>
    <mergeCell ref="WG49:WG50"/>
    <mergeCell ref="VX49:VX50"/>
    <mergeCell ref="VY49:VY50"/>
    <mergeCell ref="VZ49:VZ50"/>
    <mergeCell ref="WA49:WA50"/>
    <mergeCell ref="WB49:WB50"/>
    <mergeCell ref="VS49:VS50"/>
    <mergeCell ref="VT49:VT50"/>
    <mergeCell ref="VU49:VU50"/>
    <mergeCell ref="VV49:VV50"/>
    <mergeCell ref="VW49:VW50"/>
    <mergeCell ref="YF49:YF50"/>
    <mergeCell ref="YG49:YG50"/>
    <mergeCell ref="YH49:YH50"/>
    <mergeCell ref="YI49:YI50"/>
    <mergeCell ref="YA49:YA50"/>
    <mergeCell ref="YB49:YB50"/>
    <mergeCell ref="YC49:YC50"/>
    <mergeCell ref="YD49:YD50"/>
    <mergeCell ref="YE49:YE50"/>
    <mergeCell ref="XV49:XV50"/>
    <mergeCell ref="XW49:XW50"/>
    <mergeCell ref="XX49:XX50"/>
    <mergeCell ref="XY49:XY50"/>
    <mergeCell ref="XZ49:XZ50"/>
    <mergeCell ref="XQ49:XQ50"/>
    <mergeCell ref="XR49:XR50"/>
    <mergeCell ref="XS49:XS50"/>
    <mergeCell ref="XT49:XT50"/>
    <mergeCell ref="XU49:XU50"/>
    <mergeCell ref="XL49:XL50"/>
    <mergeCell ref="XM49:XM50"/>
    <mergeCell ref="XN49:XN50"/>
    <mergeCell ref="XO49:XO50"/>
    <mergeCell ref="XP49:XP50"/>
    <mergeCell ref="XG49:XG50"/>
    <mergeCell ref="XH49:XH50"/>
    <mergeCell ref="XI49:XI50"/>
    <mergeCell ref="XJ49:XJ50"/>
    <mergeCell ref="XK49:XK50"/>
    <mergeCell ref="XB49:XB50"/>
    <mergeCell ref="XC49:XC50"/>
    <mergeCell ref="XD49:XD50"/>
    <mergeCell ref="XE49:XE50"/>
    <mergeCell ref="XF49:XF50"/>
    <mergeCell ref="BC51:BC52"/>
    <mergeCell ref="BD51:BD52"/>
    <mergeCell ref="BE51:BE52"/>
    <mergeCell ref="BF51:BF52"/>
    <mergeCell ref="BG51:BG52"/>
    <mergeCell ref="AX51:AX52"/>
    <mergeCell ref="AY51:AY52"/>
    <mergeCell ref="AZ51:AZ52"/>
    <mergeCell ref="BA51:BA52"/>
    <mergeCell ref="BB51:BB52"/>
    <mergeCell ref="AS51:AS52"/>
    <mergeCell ref="AT51:AT52"/>
    <mergeCell ref="AU51:AU52"/>
    <mergeCell ref="AV51:AV52"/>
    <mergeCell ref="AW51:AW52"/>
    <mergeCell ref="AN51:AN52"/>
    <mergeCell ref="AO51:AO52"/>
    <mergeCell ref="AP51:AP52"/>
    <mergeCell ref="AQ51:AQ52"/>
    <mergeCell ref="AR51:AR52"/>
    <mergeCell ref="AI51:AI52"/>
    <mergeCell ref="AJ51:AJ52"/>
    <mergeCell ref="AK51:AK52"/>
    <mergeCell ref="AL51:AL52"/>
    <mergeCell ref="AM51:AM52"/>
    <mergeCell ref="T51:T52"/>
    <mergeCell ref="U51:U52"/>
    <mergeCell ref="V51:V52"/>
    <mergeCell ref="W51:W52"/>
    <mergeCell ref="X51:X52"/>
    <mergeCell ref="Y51:Y52"/>
    <mergeCell ref="Z51:Z52"/>
    <mergeCell ref="AA51:AA52"/>
    <mergeCell ref="AB51:AB52"/>
    <mergeCell ref="AC51:AC52"/>
    <mergeCell ref="AD51:AD52"/>
    <mergeCell ref="AE51:AE52"/>
    <mergeCell ref="AF51:AF52"/>
    <mergeCell ref="AG51:AG52"/>
    <mergeCell ref="AH51:AH52"/>
    <mergeCell ref="CL51:CL52"/>
    <mergeCell ref="CM51:CM52"/>
    <mergeCell ref="CN51:CN52"/>
    <mergeCell ref="CO51:CO52"/>
    <mergeCell ref="CP51:CP52"/>
    <mergeCell ref="CG51:CG52"/>
    <mergeCell ref="CH51:CH52"/>
    <mergeCell ref="CI51:CI52"/>
    <mergeCell ref="CJ51:CJ52"/>
    <mergeCell ref="CK51:CK52"/>
    <mergeCell ref="CB51:CB52"/>
    <mergeCell ref="CC51:CC52"/>
    <mergeCell ref="CD51:CD52"/>
    <mergeCell ref="CE51:CE52"/>
    <mergeCell ref="CF51:CF52"/>
    <mergeCell ref="BW51:BW52"/>
    <mergeCell ref="BX51:BX52"/>
    <mergeCell ref="BY51:BY52"/>
    <mergeCell ref="BZ51:BZ52"/>
    <mergeCell ref="CA51:CA52"/>
    <mergeCell ref="BR51:BR52"/>
    <mergeCell ref="BS51:BS52"/>
    <mergeCell ref="BT51:BT52"/>
    <mergeCell ref="BU51:BU52"/>
    <mergeCell ref="BV51:BV52"/>
    <mergeCell ref="BM51:BM52"/>
    <mergeCell ref="BN51:BN52"/>
    <mergeCell ref="BO51:BO52"/>
    <mergeCell ref="BP51:BP52"/>
    <mergeCell ref="BQ51:BQ52"/>
    <mergeCell ref="BH51:BH52"/>
    <mergeCell ref="BI51:BI52"/>
    <mergeCell ref="BJ51:BJ52"/>
    <mergeCell ref="BK51:BK52"/>
    <mergeCell ref="BL51:BL52"/>
    <mergeCell ref="DU51:DU52"/>
    <mergeCell ref="DV51:DV52"/>
    <mergeCell ref="DW51:DW52"/>
    <mergeCell ref="DX51:DX52"/>
    <mergeCell ref="DY51:DY52"/>
    <mergeCell ref="DP51:DP52"/>
    <mergeCell ref="DQ51:DQ52"/>
    <mergeCell ref="DR51:DR52"/>
    <mergeCell ref="DS51:DS52"/>
    <mergeCell ref="DT51:DT52"/>
    <mergeCell ref="DK51:DK52"/>
    <mergeCell ref="DL51:DL52"/>
    <mergeCell ref="DM51:DM52"/>
    <mergeCell ref="DN51:DN52"/>
    <mergeCell ref="DO51:DO52"/>
    <mergeCell ref="DF51:DF52"/>
    <mergeCell ref="DG51:DG52"/>
    <mergeCell ref="DH51:DH52"/>
    <mergeCell ref="DI51:DI52"/>
    <mergeCell ref="DJ51:DJ52"/>
    <mergeCell ref="DA51:DA52"/>
    <mergeCell ref="DB51:DB52"/>
    <mergeCell ref="DC51:DC52"/>
    <mergeCell ref="DD51:DD52"/>
    <mergeCell ref="DE51:DE52"/>
    <mergeCell ref="CV51:CV52"/>
    <mergeCell ref="CW51:CW52"/>
    <mergeCell ref="CX51:CX52"/>
    <mergeCell ref="CY51:CY52"/>
    <mergeCell ref="CZ51:CZ52"/>
    <mergeCell ref="CQ51:CQ52"/>
    <mergeCell ref="CR51:CR52"/>
    <mergeCell ref="CS51:CS52"/>
    <mergeCell ref="CT51:CT52"/>
    <mergeCell ref="CU51:CU52"/>
    <mergeCell ref="FD51:FD52"/>
    <mergeCell ref="FE51:FE52"/>
    <mergeCell ref="FF51:FF52"/>
    <mergeCell ref="FG51:FG52"/>
    <mergeCell ref="FH51:FH52"/>
    <mergeCell ref="EY51:EY52"/>
    <mergeCell ref="EZ51:EZ52"/>
    <mergeCell ref="FA51:FA52"/>
    <mergeCell ref="FB51:FB52"/>
    <mergeCell ref="FC51:FC52"/>
    <mergeCell ref="ET51:ET52"/>
    <mergeCell ref="EU51:EU52"/>
    <mergeCell ref="EV51:EV52"/>
    <mergeCell ref="EW51:EW52"/>
    <mergeCell ref="EX51:EX52"/>
    <mergeCell ref="EO51:EO52"/>
    <mergeCell ref="EP51:EP52"/>
    <mergeCell ref="EQ51:EQ52"/>
    <mergeCell ref="ER51:ER52"/>
    <mergeCell ref="ES51:ES52"/>
    <mergeCell ref="EJ51:EJ52"/>
    <mergeCell ref="EK51:EK52"/>
    <mergeCell ref="EL51:EL52"/>
    <mergeCell ref="EM51:EM52"/>
    <mergeCell ref="EN51:EN52"/>
    <mergeCell ref="EE51:EE52"/>
    <mergeCell ref="EF51:EF52"/>
    <mergeCell ref="EG51:EG52"/>
    <mergeCell ref="EH51:EH52"/>
    <mergeCell ref="EI51:EI52"/>
    <mergeCell ref="DZ51:DZ52"/>
    <mergeCell ref="EA51:EA52"/>
    <mergeCell ref="EB51:EB52"/>
    <mergeCell ref="EC51:EC52"/>
    <mergeCell ref="ED51:ED52"/>
    <mergeCell ref="GM51:GM52"/>
    <mergeCell ref="GN51:GN52"/>
    <mergeCell ref="GO51:GO52"/>
    <mergeCell ref="GP51:GP52"/>
    <mergeCell ref="GQ51:GQ52"/>
    <mergeCell ref="GH51:GH52"/>
    <mergeCell ref="GI51:GI52"/>
    <mergeCell ref="GJ51:GJ52"/>
    <mergeCell ref="GK51:GK52"/>
    <mergeCell ref="GL51:GL52"/>
    <mergeCell ref="GC51:GC52"/>
    <mergeCell ref="GD51:GD52"/>
    <mergeCell ref="GE51:GE52"/>
    <mergeCell ref="GF51:GF52"/>
    <mergeCell ref="GG51:GG52"/>
    <mergeCell ref="FX51:FX52"/>
    <mergeCell ref="FY51:FY52"/>
    <mergeCell ref="FZ51:FZ52"/>
    <mergeCell ref="GA51:GA52"/>
    <mergeCell ref="GB51:GB52"/>
    <mergeCell ref="FS51:FS52"/>
    <mergeCell ref="FT51:FT52"/>
    <mergeCell ref="FU51:FU52"/>
    <mergeCell ref="FV51:FV52"/>
    <mergeCell ref="FW51:FW52"/>
    <mergeCell ref="FN51:FN52"/>
    <mergeCell ref="FO51:FO52"/>
    <mergeCell ref="FP51:FP52"/>
    <mergeCell ref="FQ51:FQ52"/>
    <mergeCell ref="FR51:FR52"/>
    <mergeCell ref="FI51:FI52"/>
    <mergeCell ref="FJ51:FJ52"/>
    <mergeCell ref="FK51:FK52"/>
    <mergeCell ref="FL51:FL52"/>
    <mergeCell ref="FM51:FM52"/>
    <mergeCell ref="HV51:HV52"/>
    <mergeCell ref="HW51:HW52"/>
    <mergeCell ref="HX51:HX52"/>
    <mergeCell ref="HY51:HY52"/>
    <mergeCell ref="HZ51:HZ52"/>
    <mergeCell ref="HQ51:HQ52"/>
    <mergeCell ref="HR51:HR52"/>
    <mergeCell ref="HS51:HS52"/>
    <mergeCell ref="HT51:HT52"/>
    <mergeCell ref="HU51:HU52"/>
    <mergeCell ref="HL51:HL52"/>
    <mergeCell ref="HM51:HM52"/>
    <mergeCell ref="HN51:HN52"/>
    <mergeCell ref="HO51:HO52"/>
    <mergeCell ref="HP51:HP52"/>
    <mergeCell ref="HG51:HG52"/>
    <mergeCell ref="HH51:HH52"/>
    <mergeCell ref="HI51:HI52"/>
    <mergeCell ref="HJ51:HJ52"/>
    <mergeCell ref="HK51:HK52"/>
    <mergeCell ref="HB51:HB52"/>
    <mergeCell ref="HC51:HC52"/>
    <mergeCell ref="HD51:HD52"/>
    <mergeCell ref="HE51:HE52"/>
    <mergeCell ref="HF51:HF52"/>
    <mergeCell ref="GW51:GW52"/>
    <mergeCell ref="GX51:GX52"/>
    <mergeCell ref="GY51:GY52"/>
    <mergeCell ref="GZ51:GZ52"/>
    <mergeCell ref="HA51:HA52"/>
    <mergeCell ref="GR51:GR52"/>
    <mergeCell ref="GS51:GS52"/>
    <mergeCell ref="GT51:GT52"/>
    <mergeCell ref="GU51:GU52"/>
    <mergeCell ref="GV51:GV52"/>
    <mergeCell ref="JE51:JE52"/>
    <mergeCell ref="JF51:JF52"/>
    <mergeCell ref="JG51:JG52"/>
    <mergeCell ref="JH51:JH52"/>
    <mergeCell ref="JI51:JI52"/>
    <mergeCell ref="IZ51:IZ52"/>
    <mergeCell ref="JA51:JA52"/>
    <mergeCell ref="JB51:JB52"/>
    <mergeCell ref="JC51:JC52"/>
    <mergeCell ref="JD51:JD52"/>
    <mergeCell ref="IU51:IU52"/>
    <mergeCell ref="IV51:IV52"/>
    <mergeCell ref="IW51:IW52"/>
    <mergeCell ref="IX51:IX52"/>
    <mergeCell ref="IY51:IY52"/>
    <mergeCell ref="IP51:IP52"/>
    <mergeCell ref="IQ51:IQ52"/>
    <mergeCell ref="IR51:IR52"/>
    <mergeCell ref="IS51:IS52"/>
    <mergeCell ref="IT51:IT52"/>
    <mergeCell ref="IK51:IK52"/>
    <mergeCell ref="IL51:IL52"/>
    <mergeCell ref="IM51:IM52"/>
    <mergeCell ref="IN51:IN52"/>
    <mergeCell ref="IO51:IO52"/>
    <mergeCell ref="IF51:IF52"/>
    <mergeCell ref="IG51:IG52"/>
    <mergeCell ref="IH51:IH52"/>
    <mergeCell ref="II51:II52"/>
    <mergeCell ref="IJ51:IJ52"/>
    <mergeCell ref="IA51:IA52"/>
    <mergeCell ref="IB51:IB52"/>
    <mergeCell ref="IC51:IC52"/>
    <mergeCell ref="ID51:ID52"/>
    <mergeCell ref="IE51:IE52"/>
    <mergeCell ref="KN51:KN52"/>
    <mergeCell ref="KO51:KO52"/>
    <mergeCell ref="KP51:KP52"/>
    <mergeCell ref="KQ51:KQ52"/>
    <mergeCell ref="KR51:KR52"/>
    <mergeCell ref="KI51:KI52"/>
    <mergeCell ref="KJ51:KJ52"/>
    <mergeCell ref="KK51:KK52"/>
    <mergeCell ref="KL51:KL52"/>
    <mergeCell ref="KM51:KM52"/>
    <mergeCell ref="KD51:KD52"/>
    <mergeCell ref="KE51:KE52"/>
    <mergeCell ref="KF51:KF52"/>
    <mergeCell ref="KG51:KG52"/>
    <mergeCell ref="KH51:KH52"/>
    <mergeCell ref="JY51:JY52"/>
    <mergeCell ref="JZ51:JZ52"/>
    <mergeCell ref="KA51:KA52"/>
    <mergeCell ref="KB51:KB52"/>
    <mergeCell ref="KC51:KC52"/>
    <mergeCell ref="JT51:JT52"/>
    <mergeCell ref="JU51:JU52"/>
    <mergeCell ref="JV51:JV52"/>
    <mergeCell ref="JW51:JW52"/>
    <mergeCell ref="JX51:JX52"/>
    <mergeCell ref="JO51:JO52"/>
    <mergeCell ref="JP51:JP52"/>
    <mergeCell ref="JQ51:JQ52"/>
    <mergeCell ref="JR51:JR52"/>
    <mergeCell ref="JS51:JS52"/>
    <mergeCell ref="JJ51:JJ52"/>
    <mergeCell ref="JK51:JK52"/>
    <mergeCell ref="JL51:JL52"/>
    <mergeCell ref="JM51:JM52"/>
    <mergeCell ref="JN51:JN52"/>
    <mergeCell ref="LW51:LW52"/>
    <mergeCell ref="LX51:LX52"/>
    <mergeCell ref="LY51:LY52"/>
    <mergeCell ref="LZ51:LZ52"/>
    <mergeCell ref="MA51:MA52"/>
    <mergeCell ref="LR51:LR52"/>
    <mergeCell ref="LS51:LS52"/>
    <mergeCell ref="LT51:LT52"/>
    <mergeCell ref="LU51:LU52"/>
    <mergeCell ref="LV51:LV52"/>
    <mergeCell ref="LM51:LM52"/>
    <mergeCell ref="LN51:LN52"/>
    <mergeCell ref="LO51:LO52"/>
    <mergeCell ref="LP51:LP52"/>
    <mergeCell ref="LQ51:LQ52"/>
    <mergeCell ref="LH51:LH52"/>
    <mergeCell ref="LI51:LI52"/>
    <mergeCell ref="LJ51:LJ52"/>
    <mergeCell ref="LK51:LK52"/>
    <mergeCell ref="LL51:LL52"/>
    <mergeCell ref="LC51:LC52"/>
    <mergeCell ref="LD51:LD52"/>
    <mergeCell ref="LE51:LE52"/>
    <mergeCell ref="LF51:LF52"/>
    <mergeCell ref="LG51:LG52"/>
    <mergeCell ref="KX51:KX52"/>
    <mergeCell ref="KY51:KY52"/>
    <mergeCell ref="KZ51:KZ52"/>
    <mergeCell ref="LA51:LA52"/>
    <mergeCell ref="LB51:LB52"/>
    <mergeCell ref="KS51:KS52"/>
    <mergeCell ref="KT51:KT52"/>
    <mergeCell ref="KU51:KU52"/>
    <mergeCell ref="KV51:KV52"/>
    <mergeCell ref="KW51:KW52"/>
    <mergeCell ref="NF51:NF52"/>
    <mergeCell ref="NG51:NG52"/>
    <mergeCell ref="NH51:NH52"/>
    <mergeCell ref="NI51:NI52"/>
    <mergeCell ref="NJ51:NJ52"/>
    <mergeCell ref="NA51:NA52"/>
    <mergeCell ref="NB51:NB52"/>
    <mergeCell ref="NC51:NC52"/>
    <mergeCell ref="ND51:ND52"/>
    <mergeCell ref="NE51:NE52"/>
    <mergeCell ref="MV51:MV52"/>
    <mergeCell ref="MW51:MW52"/>
    <mergeCell ref="MX51:MX52"/>
    <mergeCell ref="MY51:MY52"/>
    <mergeCell ref="MZ51:MZ52"/>
    <mergeCell ref="MQ51:MQ52"/>
    <mergeCell ref="MR51:MR52"/>
    <mergeCell ref="MS51:MS52"/>
    <mergeCell ref="MT51:MT52"/>
    <mergeCell ref="MU51:MU52"/>
    <mergeCell ref="ML51:ML52"/>
    <mergeCell ref="MM51:MM52"/>
    <mergeCell ref="MN51:MN52"/>
    <mergeCell ref="MO51:MO52"/>
    <mergeCell ref="MP51:MP52"/>
    <mergeCell ref="MG51:MG52"/>
    <mergeCell ref="MH51:MH52"/>
    <mergeCell ref="MI51:MI52"/>
    <mergeCell ref="MJ51:MJ52"/>
    <mergeCell ref="MK51:MK52"/>
    <mergeCell ref="MB51:MB52"/>
    <mergeCell ref="MC51:MC52"/>
    <mergeCell ref="MD51:MD52"/>
    <mergeCell ref="ME51:ME52"/>
    <mergeCell ref="MF51:MF52"/>
    <mergeCell ref="OO51:OO52"/>
    <mergeCell ref="OP51:OP52"/>
    <mergeCell ref="OQ51:OQ52"/>
    <mergeCell ref="OR51:OR52"/>
    <mergeCell ref="OS51:OS52"/>
    <mergeCell ref="OJ51:OJ52"/>
    <mergeCell ref="OK51:OK52"/>
    <mergeCell ref="OL51:OL52"/>
    <mergeCell ref="OM51:OM52"/>
    <mergeCell ref="ON51:ON52"/>
    <mergeCell ref="OE51:OE52"/>
    <mergeCell ref="OF51:OF52"/>
    <mergeCell ref="OG51:OG52"/>
    <mergeCell ref="OH51:OH52"/>
    <mergeCell ref="OI51:OI52"/>
    <mergeCell ref="NZ51:NZ52"/>
    <mergeCell ref="OA51:OA52"/>
    <mergeCell ref="OB51:OB52"/>
    <mergeCell ref="OC51:OC52"/>
    <mergeCell ref="OD51:OD52"/>
    <mergeCell ref="NU51:NU52"/>
    <mergeCell ref="NV51:NV52"/>
    <mergeCell ref="NW51:NW52"/>
    <mergeCell ref="NX51:NX52"/>
    <mergeCell ref="NY51:NY52"/>
    <mergeCell ref="NP51:NP52"/>
    <mergeCell ref="NQ51:NQ52"/>
    <mergeCell ref="NR51:NR52"/>
    <mergeCell ref="NS51:NS52"/>
    <mergeCell ref="NT51:NT52"/>
    <mergeCell ref="NK51:NK52"/>
    <mergeCell ref="NL51:NL52"/>
    <mergeCell ref="NM51:NM52"/>
    <mergeCell ref="NN51:NN52"/>
    <mergeCell ref="NO51:NO52"/>
    <mergeCell ref="PX51:PX52"/>
    <mergeCell ref="PY51:PY52"/>
    <mergeCell ref="PZ51:PZ52"/>
    <mergeCell ref="QA51:QA52"/>
    <mergeCell ref="QB51:QB52"/>
    <mergeCell ref="PS51:PS52"/>
    <mergeCell ref="PT51:PT52"/>
    <mergeCell ref="PU51:PU52"/>
    <mergeCell ref="PV51:PV52"/>
    <mergeCell ref="PW51:PW52"/>
    <mergeCell ref="PN51:PN52"/>
    <mergeCell ref="PO51:PO52"/>
    <mergeCell ref="PP51:PP52"/>
    <mergeCell ref="PQ51:PQ52"/>
    <mergeCell ref="PR51:PR52"/>
    <mergeCell ref="PI51:PI52"/>
    <mergeCell ref="PJ51:PJ52"/>
    <mergeCell ref="PK51:PK52"/>
    <mergeCell ref="PL51:PL52"/>
    <mergeCell ref="PM51:PM52"/>
    <mergeCell ref="PD51:PD52"/>
    <mergeCell ref="PE51:PE52"/>
    <mergeCell ref="PF51:PF52"/>
    <mergeCell ref="PG51:PG52"/>
    <mergeCell ref="PH51:PH52"/>
    <mergeCell ref="OY51:OY52"/>
    <mergeCell ref="OZ51:OZ52"/>
    <mergeCell ref="PA51:PA52"/>
    <mergeCell ref="PB51:PB52"/>
    <mergeCell ref="PC51:PC52"/>
    <mergeCell ref="OT51:OT52"/>
    <mergeCell ref="OU51:OU52"/>
    <mergeCell ref="OV51:OV52"/>
    <mergeCell ref="OW51:OW52"/>
    <mergeCell ref="OX51:OX52"/>
    <mergeCell ref="RG51:RG52"/>
    <mergeCell ref="RH51:RH52"/>
    <mergeCell ref="RI51:RI52"/>
    <mergeCell ref="RJ51:RJ52"/>
    <mergeCell ref="RK51:RK52"/>
    <mergeCell ref="RB51:RB52"/>
    <mergeCell ref="RC51:RC52"/>
    <mergeCell ref="RD51:RD52"/>
    <mergeCell ref="RE51:RE52"/>
    <mergeCell ref="RF51:RF52"/>
    <mergeCell ref="QW51:QW52"/>
    <mergeCell ref="QX51:QX52"/>
    <mergeCell ref="QY51:QY52"/>
    <mergeCell ref="QZ51:QZ52"/>
    <mergeCell ref="RA51:RA52"/>
    <mergeCell ref="QR51:QR52"/>
    <mergeCell ref="QS51:QS52"/>
    <mergeCell ref="QT51:QT52"/>
    <mergeCell ref="QU51:QU52"/>
    <mergeCell ref="QV51:QV52"/>
    <mergeCell ref="QM51:QM52"/>
    <mergeCell ref="QN51:QN52"/>
    <mergeCell ref="QO51:QO52"/>
    <mergeCell ref="QP51:QP52"/>
    <mergeCell ref="QQ51:QQ52"/>
    <mergeCell ref="QH51:QH52"/>
    <mergeCell ref="QI51:QI52"/>
    <mergeCell ref="QJ51:QJ52"/>
    <mergeCell ref="QK51:QK52"/>
    <mergeCell ref="QL51:QL52"/>
    <mergeCell ref="QC51:QC52"/>
    <mergeCell ref="QD51:QD52"/>
    <mergeCell ref="QE51:QE52"/>
    <mergeCell ref="QF51:QF52"/>
    <mergeCell ref="QG51:QG52"/>
    <mergeCell ref="SP51:SP52"/>
    <mergeCell ref="SQ51:SQ52"/>
    <mergeCell ref="SR51:SR52"/>
    <mergeCell ref="SS51:SS52"/>
    <mergeCell ref="ST51:ST52"/>
    <mergeCell ref="SK51:SK52"/>
    <mergeCell ref="SL51:SL52"/>
    <mergeCell ref="SM51:SM52"/>
    <mergeCell ref="SN51:SN52"/>
    <mergeCell ref="SO51:SO52"/>
    <mergeCell ref="SF51:SF52"/>
    <mergeCell ref="SG51:SG52"/>
    <mergeCell ref="SH51:SH52"/>
    <mergeCell ref="SI51:SI52"/>
    <mergeCell ref="SJ51:SJ52"/>
    <mergeCell ref="SA51:SA52"/>
    <mergeCell ref="SB51:SB52"/>
    <mergeCell ref="SC51:SC52"/>
    <mergeCell ref="SD51:SD52"/>
    <mergeCell ref="SE51:SE52"/>
    <mergeCell ref="RV51:RV52"/>
    <mergeCell ref="RW51:RW52"/>
    <mergeCell ref="RX51:RX52"/>
    <mergeCell ref="RY51:RY52"/>
    <mergeCell ref="RZ51:RZ52"/>
    <mergeCell ref="RQ51:RQ52"/>
    <mergeCell ref="RR51:RR52"/>
    <mergeCell ref="RS51:RS52"/>
    <mergeCell ref="RT51:RT52"/>
    <mergeCell ref="RU51:RU52"/>
    <mergeCell ref="RL51:RL52"/>
    <mergeCell ref="RM51:RM52"/>
    <mergeCell ref="RN51:RN52"/>
    <mergeCell ref="RO51:RO52"/>
    <mergeCell ref="RP51:RP52"/>
    <mergeCell ref="TY51:TY52"/>
    <mergeCell ref="TZ51:TZ52"/>
    <mergeCell ref="UA51:UA52"/>
    <mergeCell ref="UB51:UB52"/>
    <mergeCell ref="UC51:UC52"/>
    <mergeCell ref="TT51:TT52"/>
    <mergeCell ref="TU51:TU52"/>
    <mergeCell ref="TV51:TV52"/>
    <mergeCell ref="TW51:TW52"/>
    <mergeCell ref="TX51:TX52"/>
    <mergeCell ref="TO51:TO52"/>
    <mergeCell ref="TP51:TP52"/>
    <mergeCell ref="TQ51:TQ52"/>
    <mergeCell ref="TR51:TR52"/>
    <mergeCell ref="TS51:TS52"/>
    <mergeCell ref="TJ51:TJ52"/>
    <mergeCell ref="TK51:TK52"/>
    <mergeCell ref="TL51:TL52"/>
    <mergeCell ref="TM51:TM52"/>
    <mergeCell ref="TN51:TN52"/>
    <mergeCell ref="TE51:TE52"/>
    <mergeCell ref="TF51:TF52"/>
    <mergeCell ref="TG51:TG52"/>
    <mergeCell ref="TH51:TH52"/>
    <mergeCell ref="TI51:TI52"/>
    <mergeCell ref="SZ51:SZ52"/>
    <mergeCell ref="TA51:TA52"/>
    <mergeCell ref="TB51:TB52"/>
    <mergeCell ref="TC51:TC52"/>
    <mergeCell ref="TD51:TD52"/>
    <mergeCell ref="SU51:SU52"/>
    <mergeCell ref="SV51:SV52"/>
    <mergeCell ref="SW51:SW52"/>
    <mergeCell ref="SX51:SX52"/>
    <mergeCell ref="SY51:SY52"/>
    <mergeCell ref="VH51:VH52"/>
    <mergeCell ref="VI51:VI52"/>
    <mergeCell ref="VJ51:VJ52"/>
    <mergeCell ref="VK51:VK52"/>
    <mergeCell ref="VL51:VL52"/>
    <mergeCell ref="VC51:VC52"/>
    <mergeCell ref="VD51:VD52"/>
    <mergeCell ref="VE51:VE52"/>
    <mergeCell ref="VF51:VF52"/>
    <mergeCell ref="VG51:VG52"/>
    <mergeCell ref="UX51:UX52"/>
    <mergeCell ref="UY51:UY52"/>
    <mergeCell ref="UZ51:UZ52"/>
    <mergeCell ref="VA51:VA52"/>
    <mergeCell ref="VB51:VB52"/>
    <mergeCell ref="US51:US52"/>
    <mergeCell ref="UT51:UT52"/>
    <mergeCell ref="UU51:UU52"/>
    <mergeCell ref="UV51:UV52"/>
    <mergeCell ref="UW51:UW52"/>
    <mergeCell ref="UN51:UN52"/>
    <mergeCell ref="UO51:UO52"/>
    <mergeCell ref="UP51:UP52"/>
    <mergeCell ref="UQ51:UQ52"/>
    <mergeCell ref="UR51:UR52"/>
    <mergeCell ref="UI51:UI52"/>
    <mergeCell ref="UJ51:UJ52"/>
    <mergeCell ref="UK51:UK52"/>
    <mergeCell ref="UL51:UL52"/>
    <mergeCell ref="UM51:UM52"/>
    <mergeCell ref="UD51:UD52"/>
    <mergeCell ref="UE51:UE52"/>
    <mergeCell ref="UF51:UF52"/>
    <mergeCell ref="UG51:UG52"/>
    <mergeCell ref="UH51:UH52"/>
    <mergeCell ref="WQ51:WQ52"/>
    <mergeCell ref="WR51:WR52"/>
    <mergeCell ref="WS51:WS52"/>
    <mergeCell ref="WT51:WT52"/>
    <mergeCell ref="WU51:WU52"/>
    <mergeCell ref="WL51:WL52"/>
    <mergeCell ref="WM51:WM52"/>
    <mergeCell ref="WN51:WN52"/>
    <mergeCell ref="WO51:WO52"/>
    <mergeCell ref="WP51:WP52"/>
    <mergeCell ref="WG51:WG52"/>
    <mergeCell ref="WH51:WH52"/>
    <mergeCell ref="WI51:WI52"/>
    <mergeCell ref="WJ51:WJ52"/>
    <mergeCell ref="WK51:WK52"/>
    <mergeCell ref="WB51:WB52"/>
    <mergeCell ref="WC51:WC52"/>
    <mergeCell ref="WD51:WD52"/>
    <mergeCell ref="WE51:WE52"/>
    <mergeCell ref="WF51:WF52"/>
    <mergeCell ref="VW51:VW52"/>
    <mergeCell ref="VX51:VX52"/>
    <mergeCell ref="VY51:VY52"/>
    <mergeCell ref="VZ51:VZ52"/>
    <mergeCell ref="WA51:WA52"/>
    <mergeCell ref="VR51:VR52"/>
    <mergeCell ref="VS51:VS52"/>
    <mergeCell ref="VT51:VT52"/>
    <mergeCell ref="VU51:VU52"/>
    <mergeCell ref="VV51:VV52"/>
    <mergeCell ref="VM51:VM52"/>
    <mergeCell ref="VN51:VN52"/>
    <mergeCell ref="VO51:VO52"/>
    <mergeCell ref="VP51:VP52"/>
    <mergeCell ref="VQ51:VQ52"/>
    <mergeCell ref="AM53:AM54"/>
    <mergeCell ref="AN53:AN54"/>
    <mergeCell ref="AO53:AO54"/>
    <mergeCell ref="AP53:AP54"/>
    <mergeCell ref="AQ53:AQ54"/>
    <mergeCell ref="AH53:AH54"/>
    <mergeCell ref="AI53:AI54"/>
    <mergeCell ref="AJ53:AJ54"/>
    <mergeCell ref="AK53:AK54"/>
    <mergeCell ref="AL53:AL54"/>
    <mergeCell ref="T53:T54"/>
    <mergeCell ref="U53:U54"/>
    <mergeCell ref="V53:V54"/>
    <mergeCell ref="W53:W54"/>
    <mergeCell ref="X53:X54"/>
    <mergeCell ref="Y53:Y54"/>
    <mergeCell ref="Z53:Z54"/>
    <mergeCell ref="AA53:AA54"/>
    <mergeCell ref="AB53:AB54"/>
    <mergeCell ref="AC53:AC54"/>
    <mergeCell ref="AD53:AD54"/>
    <mergeCell ref="AE53:AE54"/>
    <mergeCell ref="AF53:AF54"/>
    <mergeCell ref="AG53:AG54"/>
    <mergeCell ref="YE51:YE52"/>
    <mergeCell ref="YF51:YF52"/>
    <mergeCell ref="YG51:YG52"/>
    <mergeCell ref="YH51:YH52"/>
    <mergeCell ref="YI51:YI52"/>
    <mergeCell ref="XZ51:XZ52"/>
    <mergeCell ref="YA51:YA52"/>
    <mergeCell ref="YB51:YB52"/>
    <mergeCell ref="YC51:YC52"/>
    <mergeCell ref="YD51:YD52"/>
    <mergeCell ref="XU51:XU52"/>
    <mergeCell ref="XV51:XV52"/>
    <mergeCell ref="XW51:XW52"/>
    <mergeCell ref="XX51:XX52"/>
    <mergeCell ref="XY51:XY52"/>
    <mergeCell ref="XP51:XP52"/>
    <mergeCell ref="XQ51:XQ52"/>
    <mergeCell ref="XR51:XR52"/>
    <mergeCell ref="XS51:XS52"/>
    <mergeCell ref="XT51:XT52"/>
    <mergeCell ref="XK51:XK52"/>
    <mergeCell ref="XL51:XL52"/>
    <mergeCell ref="XM51:XM52"/>
    <mergeCell ref="XN51:XN52"/>
    <mergeCell ref="XO51:XO52"/>
    <mergeCell ref="XF51:XF52"/>
    <mergeCell ref="XG51:XG52"/>
    <mergeCell ref="XH51:XH52"/>
    <mergeCell ref="XI51:XI52"/>
    <mergeCell ref="XJ51:XJ52"/>
    <mergeCell ref="XA51:XA52"/>
    <mergeCell ref="XB51:XB52"/>
    <mergeCell ref="XC51:XC52"/>
    <mergeCell ref="XD51:XD52"/>
    <mergeCell ref="XE51:XE52"/>
    <mergeCell ref="WV51:WV52"/>
    <mergeCell ref="WW51:WW52"/>
    <mergeCell ref="WX51:WX52"/>
    <mergeCell ref="WY51:WY52"/>
    <mergeCell ref="WZ51:WZ52"/>
    <mergeCell ref="BV53:BV54"/>
    <mergeCell ref="BW53:BW54"/>
    <mergeCell ref="BX53:BX54"/>
    <mergeCell ref="BY53:BY54"/>
    <mergeCell ref="BZ53:BZ54"/>
    <mergeCell ref="BQ53:BQ54"/>
    <mergeCell ref="BR53:BR54"/>
    <mergeCell ref="BS53:BS54"/>
    <mergeCell ref="BT53:BT54"/>
    <mergeCell ref="BU53:BU54"/>
    <mergeCell ref="BL53:BL54"/>
    <mergeCell ref="BM53:BM54"/>
    <mergeCell ref="BN53:BN54"/>
    <mergeCell ref="BO53:BO54"/>
    <mergeCell ref="BP53:BP54"/>
    <mergeCell ref="BG53:BG54"/>
    <mergeCell ref="BH53:BH54"/>
    <mergeCell ref="BI53:BI54"/>
    <mergeCell ref="BJ53:BJ54"/>
    <mergeCell ref="BK53:BK54"/>
    <mergeCell ref="BB53:BB54"/>
    <mergeCell ref="BC53:BC54"/>
    <mergeCell ref="BD53:BD54"/>
    <mergeCell ref="BE53:BE54"/>
    <mergeCell ref="BF53:BF54"/>
    <mergeCell ref="AW53:AW54"/>
    <mergeCell ref="AX53:AX54"/>
    <mergeCell ref="AY53:AY54"/>
    <mergeCell ref="AZ53:AZ54"/>
    <mergeCell ref="BA53:BA54"/>
    <mergeCell ref="AR53:AR54"/>
    <mergeCell ref="AS53:AS54"/>
    <mergeCell ref="AT53:AT54"/>
    <mergeCell ref="AU53:AU54"/>
    <mergeCell ref="AV53:AV54"/>
    <mergeCell ref="DE53:DE54"/>
    <mergeCell ref="DF53:DF54"/>
    <mergeCell ref="DG53:DG54"/>
    <mergeCell ref="DH53:DH54"/>
    <mergeCell ref="DI53:DI54"/>
    <mergeCell ref="CZ53:CZ54"/>
    <mergeCell ref="DA53:DA54"/>
    <mergeCell ref="DB53:DB54"/>
    <mergeCell ref="DC53:DC54"/>
    <mergeCell ref="DD53:DD54"/>
    <mergeCell ref="CU53:CU54"/>
    <mergeCell ref="CV53:CV54"/>
    <mergeCell ref="CW53:CW54"/>
    <mergeCell ref="CX53:CX54"/>
    <mergeCell ref="CY53:CY54"/>
    <mergeCell ref="CP53:CP54"/>
    <mergeCell ref="CQ53:CQ54"/>
    <mergeCell ref="CR53:CR54"/>
    <mergeCell ref="CS53:CS54"/>
    <mergeCell ref="CT53:CT54"/>
    <mergeCell ref="CK53:CK54"/>
    <mergeCell ref="CL53:CL54"/>
    <mergeCell ref="CM53:CM54"/>
    <mergeCell ref="CN53:CN54"/>
    <mergeCell ref="CO53:CO54"/>
    <mergeCell ref="CF53:CF54"/>
    <mergeCell ref="CG53:CG54"/>
    <mergeCell ref="CH53:CH54"/>
    <mergeCell ref="CI53:CI54"/>
    <mergeCell ref="CJ53:CJ54"/>
    <mergeCell ref="CA53:CA54"/>
    <mergeCell ref="CB53:CB54"/>
    <mergeCell ref="CC53:CC54"/>
    <mergeCell ref="CD53:CD54"/>
    <mergeCell ref="CE53:CE54"/>
    <mergeCell ref="EN53:EN54"/>
    <mergeCell ref="EO53:EO54"/>
    <mergeCell ref="EP53:EP54"/>
    <mergeCell ref="EQ53:EQ54"/>
    <mergeCell ref="ER53:ER54"/>
    <mergeCell ref="EI53:EI54"/>
    <mergeCell ref="EJ53:EJ54"/>
    <mergeCell ref="EK53:EK54"/>
    <mergeCell ref="EL53:EL54"/>
    <mergeCell ref="EM53:EM54"/>
    <mergeCell ref="ED53:ED54"/>
    <mergeCell ref="EE53:EE54"/>
    <mergeCell ref="EF53:EF54"/>
    <mergeCell ref="EG53:EG54"/>
    <mergeCell ref="EH53:EH54"/>
    <mergeCell ref="DY53:DY54"/>
    <mergeCell ref="DZ53:DZ54"/>
    <mergeCell ref="EA53:EA54"/>
    <mergeCell ref="EB53:EB54"/>
    <mergeCell ref="EC53:EC54"/>
    <mergeCell ref="DT53:DT54"/>
    <mergeCell ref="DU53:DU54"/>
    <mergeCell ref="DV53:DV54"/>
    <mergeCell ref="DW53:DW54"/>
    <mergeCell ref="DX53:DX54"/>
    <mergeCell ref="DO53:DO54"/>
    <mergeCell ref="DP53:DP54"/>
    <mergeCell ref="DQ53:DQ54"/>
    <mergeCell ref="DR53:DR54"/>
    <mergeCell ref="DS53:DS54"/>
    <mergeCell ref="DJ53:DJ54"/>
    <mergeCell ref="DK53:DK54"/>
    <mergeCell ref="DL53:DL54"/>
    <mergeCell ref="DM53:DM54"/>
    <mergeCell ref="DN53:DN54"/>
    <mergeCell ref="FW53:FW54"/>
    <mergeCell ref="FX53:FX54"/>
    <mergeCell ref="FY53:FY54"/>
    <mergeCell ref="FZ53:FZ54"/>
    <mergeCell ref="GA53:GA54"/>
    <mergeCell ref="FR53:FR54"/>
    <mergeCell ref="FS53:FS54"/>
    <mergeCell ref="FT53:FT54"/>
    <mergeCell ref="FU53:FU54"/>
    <mergeCell ref="FV53:FV54"/>
    <mergeCell ref="FM53:FM54"/>
    <mergeCell ref="FN53:FN54"/>
    <mergeCell ref="FO53:FO54"/>
    <mergeCell ref="FP53:FP54"/>
    <mergeCell ref="FQ53:FQ54"/>
    <mergeCell ref="FH53:FH54"/>
    <mergeCell ref="FI53:FI54"/>
    <mergeCell ref="FJ53:FJ54"/>
    <mergeCell ref="FK53:FK54"/>
    <mergeCell ref="FL53:FL54"/>
    <mergeCell ref="FC53:FC54"/>
    <mergeCell ref="FD53:FD54"/>
    <mergeCell ref="FE53:FE54"/>
    <mergeCell ref="FF53:FF54"/>
    <mergeCell ref="FG53:FG54"/>
    <mergeCell ref="EX53:EX54"/>
    <mergeCell ref="EY53:EY54"/>
    <mergeCell ref="EZ53:EZ54"/>
    <mergeCell ref="FA53:FA54"/>
    <mergeCell ref="FB53:FB54"/>
    <mergeCell ref="ES53:ES54"/>
    <mergeCell ref="ET53:ET54"/>
    <mergeCell ref="EU53:EU54"/>
    <mergeCell ref="EV53:EV54"/>
    <mergeCell ref="EW53:EW54"/>
    <mergeCell ref="HF53:HF54"/>
    <mergeCell ref="HG53:HG54"/>
    <mergeCell ref="HH53:HH54"/>
    <mergeCell ref="HI53:HI54"/>
    <mergeCell ref="HJ53:HJ54"/>
    <mergeCell ref="HA53:HA54"/>
    <mergeCell ref="HB53:HB54"/>
    <mergeCell ref="HC53:HC54"/>
    <mergeCell ref="HD53:HD54"/>
    <mergeCell ref="HE53:HE54"/>
    <mergeCell ref="GV53:GV54"/>
    <mergeCell ref="GW53:GW54"/>
    <mergeCell ref="GX53:GX54"/>
    <mergeCell ref="GY53:GY54"/>
    <mergeCell ref="GZ53:GZ54"/>
    <mergeCell ref="GQ53:GQ54"/>
    <mergeCell ref="GR53:GR54"/>
    <mergeCell ref="GS53:GS54"/>
    <mergeCell ref="GT53:GT54"/>
    <mergeCell ref="GU53:GU54"/>
    <mergeCell ref="GL53:GL54"/>
    <mergeCell ref="GM53:GM54"/>
    <mergeCell ref="GN53:GN54"/>
    <mergeCell ref="GO53:GO54"/>
    <mergeCell ref="GP53:GP54"/>
    <mergeCell ref="GG53:GG54"/>
    <mergeCell ref="GH53:GH54"/>
    <mergeCell ref="GI53:GI54"/>
    <mergeCell ref="GJ53:GJ54"/>
    <mergeCell ref="GK53:GK54"/>
    <mergeCell ref="GB53:GB54"/>
    <mergeCell ref="GC53:GC54"/>
    <mergeCell ref="GD53:GD54"/>
    <mergeCell ref="GE53:GE54"/>
    <mergeCell ref="GF53:GF54"/>
    <mergeCell ref="IO53:IO54"/>
    <mergeCell ref="IP53:IP54"/>
    <mergeCell ref="IQ53:IQ54"/>
    <mergeCell ref="IR53:IR54"/>
    <mergeCell ref="IS53:IS54"/>
    <mergeCell ref="IJ53:IJ54"/>
    <mergeCell ref="IK53:IK54"/>
    <mergeCell ref="IL53:IL54"/>
    <mergeCell ref="IM53:IM54"/>
    <mergeCell ref="IN53:IN54"/>
    <mergeCell ref="IE53:IE54"/>
    <mergeCell ref="IF53:IF54"/>
    <mergeCell ref="IG53:IG54"/>
    <mergeCell ref="IH53:IH54"/>
    <mergeCell ref="II53:II54"/>
    <mergeCell ref="HZ53:HZ54"/>
    <mergeCell ref="IA53:IA54"/>
    <mergeCell ref="IB53:IB54"/>
    <mergeCell ref="IC53:IC54"/>
    <mergeCell ref="ID53:ID54"/>
    <mergeCell ref="HU53:HU54"/>
    <mergeCell ref="HV53:HV54"/>
    <mergeCell ref="HW53:HW54"/>
    <mergeCell ref="HX53:HX54"/>
    <mergeCell ref="HY53:HY54"/>
    <mergeCell ref="HP53:HP54"/>
    <mergeCell ref="HQ53:HQ54"/>
    <mergeCell ref="HR53:HR54"/>
    <mergeCell ref="HS53:HS54"/>
    <mergeCell ref="HT53:HT54"/>
    <mergeCell ref="HK53:HK54"/>
    <mergeCell ref="HL53:HL54"/>
    <mergeCell ref="HM53:HM54"/>
    <mergeCell ref="HN53:HN54"/>
    <mergeCell ref="HO53:HO54"/>
    <mergeCell ref="JX53:JX54"/>
    <mergeCell ref="JY53:JY54"/>
    <mergeCell ref="JZ53:JZ54"/>
    <mergeCell ref="KA53:KA54"/>
    <mergeCell ref="KB53:KB54"/>
    <mergeCell ref="JS53:JS54"/>
    <mergeCell ref="JT53:JT54"/>
    <mergeCell ref="JU53:JU54"/>
    <mergeCell ref="JV53:JV54"/>
    <mergeCell ref="JW53:JW54"/>
    <mergeCell ref="JN53:JN54"/>
    <mergeCell ref="JO53:JO54"/>
    <mergeCell ref="JP53:JP54"/>
    <mergeCell ref="JQ53:JQ54"/>
    <mergeCell ref="JR53:JR54"/>
    <mergeCell ref="JI53:JI54"/>
    <mergeCell ref="JJ53:JJ54"/>
    <mergeCell ref="JK53:JK54"/>
    <mergeCell ref="JL53:JL54"/>
    <mergeCell ref="JM53:JM54"/>
    <mergeCell ref="JD53:JD54"/>
    <mergeCell ref="JE53:JE54"/>
    <mergeCell ref="JF53:JF54"/>
    <mergeCell ref="JG53:JG54"/>
    <mergeCell ref="JH53:JH54"/>
    <mergeCell ref="IY53:IY54"/>
    <mergeCell ref="IZ53:IZ54"/>
    <mergeCell ref="JA53:JA54"/>
    <mergeCell ref="JB53:JB54"/>
    <mergeCell ref="JC53:JC54"/>
    <mergeCell ref="IT53:IT54"/>
    <mergeCell ref="IU53:IU54"/>
    <mergeCell ref="IV53:IV54"/>
    <mergeCell ref="IW53:IW54"/>
    <mergeCell ref="IX53:IX54"/>
    <mergeCell ref="LG53:LG54"/>
    <mergeCell ref="LH53:LH54"/>
    <mergeCell ref="LI53:LI54"/>
    <mergeCell ref="LJ53:LJ54"/>
    <mergeCell ref="LK53:LK54"/>
    <mergeCell ref="LB53:LB54"/>
    <mergeCell ref="LC53:LC54"/>
    <mergeCell ref="LD53:LD54"/>
    <mergeCell ref="LE53:LE54"/>
    <mergeCell ref="LF53:LF54"/>
    <mergeCell ref="KW53:KW54"/>
    <mergeCell ref="KX53:KX54"/>
    <mergeCell ref="KY53:KY54"/>
    <mergeCell ref="KZ53:KZ54"/>
    <mergeCell ref="LA53:LA54"/>
    <mergeCell ref="KR53:KR54"/>
    <mergeCell ref="KS53:KS54"/>
    <mergeCell ref="KT53:KT54"/>
    <mergeCell ref="KU53:KU54"/>
    <mergeCell ref="KV53:KV54"/>
    <mergeCell ref="KM53:KM54"/>
    <mergeCell ref="KN53:KN54"/>
    <mergeCell ref="KO53:KO54"/>
    <mergeCell ref="KP53:KP54"/>
    <mergeCell ref="KQ53:KQ54"/>
    <mergeCell ref="KH53:KH54"/>
    <mergeCell ref="KI53:KI54"/>
    <mergeCell ref="KJ53:KJ54"/>
    <mergeCell ref="KK53:KK54"/>
    <mergeCell ref="KL53:KL54"/>
    <mergeCell ref="KC53:KC54"/>
    <mergeCell ref="KD53:KD54"/>
    <mergeCell ref="KE53:KE54"/>
    <mergeCell ref="KF53:KF54"/>
    <mergeCell ref="KG53:KG54"/>
    <mergeCell ref="MP53:MP54"/>
    <mergeCell ref="MQ53:MQ54"/>
    <mergeCell ref="MR53:MR54"/>
    <mergeCell ref="MS53:MS54"/>
    <mergeCell ref="MT53:MT54"/>
    <mergeCell ref="MK53:MK54"/>
    <mergeCell ref="ML53:ML54"/>
    <mergeCell ref="MM53:MM54"/>
    <mergeCell ref="MN53:MN54"/>
    <mergeCell ref="MO53:MO54"/>
    <mergeCell ref="MF53:MF54"/>
    <mergeCell ref="MG53:MG54"/>
    <mergeCell ref="MH53:MH54"/>
    <mergeCell ref="MI53:MI54"/>
    <mergeCell ref="MJ53:MJ54"/>
    <mergeCell ref="MA53:MA54"/>
    <mergeCell ref="MB53:MB54"/>
    <mergeCell ref="MC53:MC54"/>
    <mergeCell ref="MD53:MD54"/>
    <mergeCell ref="ME53:ME54"/>
    <mergeCell ref="LV53:LV54"/>
    <mergeCell ref="LW53:LW54"/>
    <mergeCell ref="LX53:LX54"/>
    <mergeCell ref="LY53:LY54"/>
    <mergeCell ref="LZ53:LZ54"/>
    <mergeCell ref="LQ53:LQ54"/>
    <mergeCell ref="LR53:LR54"/>
    <mergeCell ref="LS53:LS54"/>
    <mergeCell ref="LT53:LT54"/>
    <mergeCell ref="LU53:LU54"/>
    <mergeCell ref="LL53:LL54"/>
    <mergeCell ref="LM53:LM54"/>
    <mergeCell ref="LN53:LN54"/>
    <mergeCell ref="LO53:LO54"/>
    <mergeCell ref="LP53:LP54"/>
    <mergeCell ref="NY53:NY54"/>
    <mergeCell ref="NZ53:NZ54"/>
    <mergeCell ref="OA53:OA54"/>
    <mergeCell ref="OB53:OB54"/>
    <mergeCell ref="OC53:OC54"/>
    <mergeCell ref="NT53:NT54"/>
    <mergeCell ref="NU53:NU54"/>
    <mergeCell ref="NV53:NV54"/>
    <mergeCell ref="NW53:NW54"/>
    <mergeCell ref="NX53:NX54"/>
    <mergeCell ref="NO53:NO54"/>
    <mergeCell ref="NP53:NP54"/>
    <mergeCell ref="NQ53:NQ54"/>
    <mergeCell ref="NR53:NR54"/>
    <mergeCell ref="NS53:NS54"/>
    <mergeCell ref="NJ53:NJ54"/>
    <mergeCell ref="NK53:NK54"/>
    <mergeCell ref="NL53:NL54"/>
    <mergeCell ref="NM53:NM54"/>
    <mergeCell ref="NN53:NN54"/>
    <mergeCell ref="NE53:NE54"/>
    <mergeCell ref="NF53:NF54"/>
    <mergeCell ref="NG53:NG54"/>
    <mergeCell ref="NH53:NH54"/>
    <mergeCell ref="NI53:NI54"/>
    <mergeCell ref="MZ53:MZ54"/>
    <mergeCell ref="NA53:NA54"/>
    <mergeCell ref="NB53:NB54"/>
    <mergeCell ref="NC53:NC54"/>
    <mergeCell ref="ND53:ND54"/>
    <mergeCell ref="MU53:MU54"/>
    <mergeCell ref="MV53:MV54"/>
    <mergeCell ref="MW53:MW54"/>
    <mergeCell ref="MX53:MX54"/>
    <mergeCell ref="MY53:MY54"/>
    <mergeCell ref="PH53:PH54"/>
    <mergeCell ref="PI53:PI54"/>
    <mergeCell ref="PJ53:PJ54"/>
    <mergeCell ref="PK53:PK54"/>
    <mergeCell ref="PL53:PL54"/>
    <mergeCell ref="PC53:PC54"/>
    <mergeCell ref="PD53:PD54"/>
    <mergeCell ref="PE53:PE54"/>
    <mergeCell ref="PF53:PF54"/>
    <mergeCell ref="PG53:PG54"/>
    <mergeCell ref="OX53:OX54"/>
    <mergeCell ref="OY53:OY54"/>
    <mergeCell ref="OZ53:OZ54"/>
    <mergeCell ref="PA53:PA54"/>
    <mergeCell ref="PB53:PB54"/>
    <mergeCell ref="OS53:OS54"/>
    <mergeCell ref="OT53:OT54"/>
    <mergeCell ref="OU53:OU54"/>
    <mergeCell ref="OV53:OV54"/>
    <mergeCell ref="OW53:OW54"/>
    <mergeCell ref="ON53:ON54"/>
    <mergeCell ref="OO53:OO54"/>
    <mergeCell ref="OP53:OP54"/>
    <mergeCell ref="OQ53:OQ54"/>
    <mergeCell ref="OR53:OR54"/>
    <mergeCell ref="OI53:OI54"/>
    <mergeCell ref="OJ53:OJ54"/>
    <mergeCell ref="OK53:OK54"/>
    <mergeCell ref="OL53:OL54"/>
    <mergeCell ref="OM53:OM54"/>
    <mergeCell ref="OD53:OD54"/>
    <mergeCell ref="OE53:OE54"/>
    <mergeCell ref="OF53:OF54"/>
    <mergeCell ref="OG53:OG54"/>
    <mergeCell ref="OH53:OH54"/>
    <mergeCell ref="QQ53:QQ54"/>
    <mergeCell ref="QR53:QR54"/>
    <mergeCell ref="QS53:QS54"/>
    <mergeCell ref="QT53:QT54"/>
    <mergeCell ref="QU53:QU54"/>
    <mergeCell ref="QL53:QL54"/>
    <mergeCell ref="QM53:QM54"/>
    <mergeCell ref="QN53:QN54"/>
    <mergeCell ref="QO53:QO54"/>
    <mergeCell ref="QP53:QP54"/>
    <mergeCell ref="QG53:QG54"/>
    <mergeCell ref="QH53:QH54"/>
    <mergeCell ref="QI53:QI54"/>
    <mergeCell ref="QJ53:QJ54"/>
    <mergeCell ref="QK53:QK54"/>
    <mergeCell ref="QB53:QB54"/>
    <mergeCell ref="QC53:QC54"/>
    <mergeCell ref="QD53:QD54"/>
    <mergeCell ref="QE53:QE54"/>
    <mergeCell ref="QF53:QF54"/>
    <mergeCell ref="PW53:PW54"/>
    <mergeCell ref="PX53:PX54"/>
    <mergeCell ref="PY53:PY54"/>
    <mergeCell ref="PZ53:PZ54"/>
    <mergeCell ref="QA53:QA54"/>
    <mergeCell ref="PR53:PR54"/>
    <mergeCell ref="PS53:PS54"/>
    <mergeCell ref="PT53:PT54"/>
    <mergeCell ref="PU53:PU54"/>
    <mergeCell ref="PV53:PV54"/>
    <mergeCell ref="PM53:PM54"/>
    <mergeCell ref="PN53:PN54"/>
    <mergeCell ref="PO53:PO54"/>
    <mergeCell ref="PP53:PP54"/>
    <mergeCell ref="PQ53:PQ54"/>
    <mergeCell ref="RZ53:RZ54"/>
    <mergeCell ref="SA53:SA54"/>
    <mergeCell ref="SB53:SB54"/>
    <mergeCell ref="SC53:SC54"/>
    <mergeCell ref="SD53:SD54"/>
    <mergeCell ref="RU53:RU54"/>
    <mergeCell ref="RV53:RV54"/>
    <mergeCell ref="RW53:RW54"/>
    <mergeCell ref="RX53:RX54"/>
    <mergeCell ref="RY53:RY54"/>
    <mergeCell ref="RP53:RP54"/>
    <mergeCell ref="RQ53:RQ54"/>
    <mergeCell ref="RR53:RR54"/>
    <mergeCell ref="RS53:RS54"/>
    <mergeCell ref="RT53:RT54"/>
    <mergeCell ref="RK53:RK54"/>
    <mergeCell ref="RL53:RL54"/>
    <mergeCell ref="RM53:RM54"/>
    <mergeCell ref="RN53:RN54"/>
    <mergeCell ref="RO53:RO54"/>
    <mergeCell ref="RF53:RF54"/>
    <mergeCell ref="RG53:RG54"/>
    <mergeCell ref="RH53:RH54"/>
    <mergeCell ref="RI53:RI54"/>
    <mergeCell ref="RJ53:RJ54"/>
    <mergeCell ref="RA53:RA54"/>
    <mergeCell ref="RB53:RB54"/>
    <mergeCell ref="RC53:RC54"/>
    <mergeCell ref="RD53:RD54"/>
    <mergeCell ref="RE53:RE54"/>
    <mergeCell ref="QV53:QV54"/>
    <mergeCell ref="QW53:QW54"/>
    <mergeCell ref="QX53:QX54"/>
    <mergeCell ref="QY53:QY54"/>
    <mergeCell ref="QZ53:QZ54"/>
    <mergeCell ref="TI53:TI54"/>
    <mergeCell ref="TJ53:TJ54"/>
    <mergeCell ref="TK53:TK54"/>
    <mergeCell ref="TL53:TL54"/>
    <mergeCell ref="TM53:TM54"/>
    <mergeCell ref="TD53:TD54"/>
    <mergeCell ref="TE53:TE54"/>
    <mergeCell ref="TF53:TF54"/>
    <mergeCell ref="TG53:TG54"/>
    <mergeCell ref="TH53:TH54"/>
    <mergeCell ref="SY53:SY54"/>
    <mergeCell ref="SZ53:SZ54"/>
    <mergeCell ref="TA53:TA54"/>
    <mergeCell ref="TB53:TB54"/>
    <mergeCell ref="TC53:TC54"/>
    <mergeCell ref="ST53:ST54"/>
    <mergeCell ref="SU53:SU54"/>
    <mergeCell ref="SV53:SV54"/>
    <mergeCell ref="SW53:SW54"/>
    <mergeCell ref="SX53:SX54"/>
    <mergeCell ref="SO53:SO54"/>
    <mergeCell ref="SP53:SP54"/>
    <mergeCell ref="SQ53:SQ54"/>
    <mergeCell ref="SR53:SR54"/>
    <mergeCell ref="SS53:SS54"/>
    <mergeCell ref="SJ53:SJ54"/>
    <mergeCell ref="SK53:SK54"/>
    <mergeCell ref="SL53:SL54"/>
    <mergeCell ref="SM53:SM54"/>
    <mergeCell ref="SN53:SN54"/>
    <mergeCell ref="SE53:SE54"/>
    <mergeCell ref="SF53:SF54"/>
    <mergeCell ref="SG53:SG54"/>
    <mergeCell ref="SH53:SH54"/>
    <mergeCell ref="SI53:SI54"/>
    <mergeCell ref="UR53:UR54"/>
    <mergeCell ref="US53:US54"/>
    <mergeCell ref="UT53:UT54"/>
    <mergeCell ref="UU53:UU54"/>
    <mergeCell ref="UV53:UV54"/>
    <mergeCell ref="UM53:UM54"/>
    <mergeCell ref="UN53:UN54"/>
    <mergeCell ref="UO53:UO54"/>
    <mergeCell ref="UP53:UP54"/>
    <mergeCell ref="UQ53:UQ54"/>
    <mergeCell ref="UH53:UH54"/>
    <mergeCell ref="UI53:UI54"/>
    <mergeCell ref="UJ53:UJ54"/>
    <mergeCell ref="UK53:UK54"/>
    <mergeCell ref="UL53:UL54"/>
    <mergeCell ref="UC53:UC54"/>
    <mergeCell ref="UD53:UD54"/>
    <mergeCell ref="UE53:UE54"/>
    <mergeCell ref="UF53:UF54"/>
    <mergeCell ref="UG53:UG54"/>
    <mergeCell ref="TX53:TX54"/>
    <mergeCell ref="TY53:TY54"/>
    <mergeCell ref="TZ53:TZ54"/>
    <mergeCell ref="UA53:UA54"/>
    <mergeCell ref="UB53:UB54"/>
    <mergeCell ref="TS53:TS54"/>
    <mergeCell ref="TT53:TT54"/>
    <mergeCell ref="TU53:TU54"/>
    <mergeCell ref="TV53:TV54"/>
    <mergeCell ref="TW53:TW54"/>
    <mergeCell ref="TN53:TN54"/>
    <mergeCell ref="TO53:TO54"/>
    <mergeCell ref="TP53:TP54"/>
    <mergeCell ref="TQ53:TQ54"/>
    <mergeCell ref="TR53:TR54"/>
    <mergeCell ref="WA53:WA54"/>
    <mergeCell ref="WB53:WB54"/>
    <mergeCell ref="WC53:WC54"/>
    <mergeCell ref="WD53:WD54"/>
    <mergeCell ref="WE53:WE54"/>
    <mergeCell ref="VV53:VV54"/>
    <mergeCell ref="VW53:VW54"/>
    <mergeCell ref="VX53:VX54"/>
    <mergeCell ref="VY53:VY54"/>
    <mergeCell ref="VZ53:VZ54"/>
    <mergeCell ref="VQ53:VQ54"/>
    <mergeCell ref="VR53:VR54"/>
    <mergeCell ref="VS53:VS54"/>
    <mergeCell ref="VT53:VT54"/>
    <mergeCell ref="VU53:VU54"/>
    <mergeCell ref="VL53:VL54"/>
    <mergeCell ref="VM53:VM54"/>
    <mergeCell ref="VN53:VN54"/>
    <mergeCell ref="VO53:VO54"/>
    <mergeCell ref="VP53:VP54"/>
    <mergeCell ref="VG53:VG54"/>
    <mergeCell ref="VH53:VH54"/>
    <mergeCell ref="VI53:VI54"/>
    <mergeCell ref="VJ53:VJ54"/>
    <mergeCell ref="VK53:VK54"/>
    <mergeCell ref="VB53:VB54"/>
    <mergeCell ref="VC53:VC54"/>
    <mergeCell ref="VD53:VD54"/>
    <mergeCell ref="VE53:VE54"/>
    <mergeCell ref="VF53:VF54"/>
    <mergeCell ref="UW53:UW54"/>
    <mergeCell ref="UX53:UX54"/>
    <mergeCell ref="UY53:UY54"/>
    <mergeCell ref="UZ53:UZ54"/>
    <mergeCell ref="VA53:VA54"/>
    <mergeCell ref="XJ53:XJ54"/>
    <mergeCell ref="XK53:XK54"/>
    <mergeCell ref="XL53:XL54"/>
    <mergeCell ref="XM53:XM54"/>
    <mergeCell ref="XN53:XN54"/>
    <mergeCell ref="XE53:XE54"/>
    <mergeCell ref="XF53:XF54"/>
    <mergeCell ref="XG53:XG54"/>
    <mergeCell ref="XH53:XH54"/>
    <mergeCell ref="XI53:XI54"/>
    <mergeCell ref="WZ53:WZ54"/>
    <mergeCell ref="XA53:XA54"/>
    <mergeCell ref="XB53:XB54"/>
    <mergeCell ref="XC53:XC54"/>
    <mergeCell ref="XD53:XD54"/>
    <mergeCell ref="WU53:WU54"/>
    <mergeCell ref="WV53:WV54"/>
    <mergeCell ref="WW53:WW54"/>
    <mergeCell ref="WX53:WX54"/>
    <mergeCell ref="WY53:WY54"/>
    <mergeCell ref="WP53:WP54"/>
    <mergeCell ref="WQ53:WQ54"/>
    <mergeCell ref="WR53:WR54"/>
    <mergeCell ref="WS53:WS54"/>
    <mergeCell ref="WT53:WT54"/>
    <mergeCell ref="WK53:WK54"/>
    <mergeCell ref="WL53:WL54"/>
    <mergeCell ref="WM53:WM54"/>
    <mergeCell ref="WN53:WN54"/>
    <mergeCell ref="WO53:WO54"/>
    <mergeCell ref="WF53:WF54"/>
    <mergeCell ref="WG53:WG54"/>
    <mergeCell ref="WH53:WH54"/>
    <mergeCell ref="WI53:WI54"/>
    <mergeCell ref="WJ53:WJ54"/>
    <mergeCell ref="BF55:BF56"/>
    <mergeCell ref="BG55:BG56"/>
    <mergeCell ref="BH55:BH56"/>
    <mergeCell ref="BI55:BI56"/>
    <mergeCell ref="BJ55:BJ56"/>
    <mergeCell ref="BA55:BA56"/>
    <mergeCell ref="BB55:BB56"/>
    <mergeCell ref="BC55:BC56"/>
    <mergeCell ref="BD55:BD56"/>
    <mergeCell ref="BE55:BE56"/>
    <mergeCell ref="AV55:AV56"/>
    <mergeCell ref="AW55:AW56"/>
    <mergeCell ref="AX55:AX56"/>
    <mergeCell ref="AY55:AY56"/>
    <mergeCell ref="AZ55:AZ56"/>
    <mergeCell ref="AQ55:AQ56"/>
    <mergeCell ref="AR55:AR56"/>
    <mergeCell ref="AS55:AS56"/>
    <mergeCell ref="AT55:AT56"/>
    <mergeCell ref="AU55:AU56"/>
    <mergeCell ref="AL55:AL56"/>
    <mergeCell ref="AM55:AM56"/>
    <mergeCell ref="AN55:AN56"/>
    <mergeCell ref="AO55:AO56"/>
    <mergeCell ref="AP55:AP56"/>
    <mergeCell ref="AG55:AG56"/>
    <mergeCell ref="AH55:AH56"/>
    <mergeCell ref="AI55:AI56"/>
    <mergeCell ref="AJ55:AJ56"/>
    <mergeCell ref="AK55:AK56"/>
    <mergeCell ref="YI53:YI54"/>
    <mergeCell ref="T55:T56"/>
    <mergeCell ref="U55:U56"/>
    <mergeCell ref="V55:V56"/>
    <mergeCell ref="W55:W56"/>
    <mergeCell ref="X55:X56"/>
    <mergeCell ref="Y55:Y56"/>
    <mergeCell ref="Z55:Z56"/>
    <mergeCell ref="AA55:AA56"/>
    <mergeCell ref="AB55:AB56"/>
    <mergeCell ref="AC55:AC56"/>
    <mergeCell ref="AD55:AD56"/>
    <mergeCell ref="AE55:AE56"/>
    <mergeCell ref="AF55:AF56"/>
    <mergeCell ref="YD53:YD54"/>
    <mergeCell ref="YE53:YE54"/>
    <mergeCell ref="YF53:YF54"/>
    <mergeCell ref="YG53:YG54"/>
    <mergeCell ref="YH53:YH54"/>
    <mergeCell ref="XY53:XY54"/>
    <mergeCell ref="XZ53:XZ54"/>
    <mergeCell ref="YA53:YA54"/>
    <mergeCell ref="YB53:YB54"/>
    <mergeCell ref="YC53:YC54"/>
    <mergeCell ref="XT53:XT54"/>
    <mergeCell ref="XU53:XU54"/>
    <mergeCell ref="XV53:XV54"/>
    <mergeCell ref="XW53:XW54"/>
    <mergeCell ref="XX53:XX54"/>
    <mergeCell ref="XO53:XO54"/>
    <mergeCell ref="XP53:XP54"/>
    <mergeCell ref="XQ53:XQ54"/>
    <mergeCell ref="XR53:XR54"/>
    <mergeCell ref="XS53:XS54"/>
    <mergeCell ref="CO55:CO56"/>
    <mergeCell ref="CP55:CP56"/>
    <mergeCell ref="CQ55:CQ56"/>
    <mergeCell ref="CR55:CR56"/>
    <mergeCell ref="CS55:CS56"/>
    <mergeCell ref="CJ55:CJ56"/>
    <mergeCell ref="CK55:CK56"/>
    <mergeCell ref="CL55:CL56"/>
    <mergeCell ref="CM55:CM56"/>
    <mergeCell ref="CN55:CN56"/>
    <mergeCell ref="CE55:CE56"/>
    <mergeCell ref="CF55:CF56"/>
    <mergeCell ref="CG55:CG56"/>
    <mergeCell ref="CH55:CH56"/>
    <mergeCell ref="CI55:CI56"/>
    <mergeCell ref="BZ55:BZ56"/>
    <mergeCell ref="CA55:CA56"/>
    <mergeCell ref="CB55:CB56"/>
    <mergeCell ref="CC55:CC56"/>
    <mergeCell ref="CD55:CD56"/>
    <mergeCell ref="BU55:BU56"/>
    <mergeCell ref="BV55:BV56"/>
    <mergeCell ref="BW55:BW56"/>
    <mergeCell ref="BX55:BX56"/>
    <mergeCell ref="BY55:BY56"/>
    <mergeCell ref="BP55:BP56"/>
    <mergeCell ref="BQ55:BQ56"/>
    <mergeCell ref="BR55:BR56"/>
    <mergeCell ref="BS55:BS56"/>
    <mergeCell ref="BT55:BT56"/>
    <mergeCell ref="BK55:BK56"/>
    <mergeCell ref="BL55:BL56"/>
    <mergeCell ref="BM55:BM56"/>
    <mergeCell ref="BN55:BN56"/>
    <mergeCell ref="BO55:BO56"/>
    <mergeCell ref="DX55:DX56"/>
    <mergeCell ref="DY55:DY56"/>
    <mergeCell ref="DZ55:DZ56"/>
    <mergeCell ref="EA55:EA56"/>
    <mergeCell ref="EB55:EB56"/>
    <mergeCell ref="DS55:DS56"/>
    <mergeCell ref="DT55:DT56"/>
    <mergeCell ref="DU55:DU56"/>
    <mergeCell ref="DV55:DV56"/>
    <mergeCell ref="DW55:DW56"/>
    <mergeCell ref="DN55:DN56"/>
    <mergeCell ref="DO55:DO56"/>
    <mergeCell ref="DP55:DP56"/>
    <mergeCell ref="DQ55:DQ56"/>
    <mergeCell ref="DR55:DR56"/>
    <mergeCell ref="DI55:DI56"/>
    <mergeCell ref="DJ55:DJ56"/>
    <mergeCell ref="DK55:DK56"/>
    <mergeCell ref="DL55:DL56"/>
    <mergeCell ref="DM55:DM56"/>
    <mergeCell ref="DD55:DD56"/>
    <mergeCell ref="DE55:DE56"/>
    <mergeCell ref="DF55:DF56"/>
    <mergeCell ref="DG55:DG56"/>
    <mergeCell ref="DH55:DH56"/>
    <mergeCell ref="CY55:CY56"/>
    <mergeCell ref="CZ55:CZ56"/>
    <mergeCell ref="DA55:DA56"/>
    <mergeCell ref="DB55:DB56"/>
    <mergeCell ref="DC55:DC56"/>
    <mergeCell ref="CT55:CT56"/>
    <mergeCell ref="CU55:CU56"/>
    <mergeCell ref="CV55:CV56"/>
    <mergeCell ref="CW55:CW56"/>
    <mergeCell ref="CX55:CX56"/>
    <mergeCell ref="FG55:FG56"/>
    <mergeCell ref="FH55:FH56"/>
    <mergeCell ref="FI55:FI56"/>
    <mergeCell ref="FJ55:FJ56"/>
    <mergeCell ref="FK55:FK56"/>
    <mergeCell ref="FB55:FB56"/>
    <mergeCell ref="FC55:FC56"/>
    <mergeCell ref="FD55:FD56"/>
    <mergeCell ref="FE55:FE56"/>
    <mergeCell ref="FF55:FF56"/>
    <mergeCell ref="EW55:EW56"/>
    <mergeCell ref="EX55:EX56"/>
    <mergeCell ref="EY55:EY56"/>
    <mergeCell ref="EZ55:EZ56"/>
    <mergeCell ref="FA55:FA56"/>
    <mergeCell ref="ER55:ER56"/>
    <mergeCell ref="ES55:ES56"/>
    <mergeCell ref="ET55:ET56"/>
    <mergeCell ref="EU55:EU56"/>
    <mergeCell ref="EV55:EV56"/>
    <mergeCell ref="EM55:EM56"/>
    <mergeCell ref="EN55:EN56"/>
    <mergeCell ref="EO55:EO56"/>
    <mergeCell ref="EP55:EP56"/>
    <mergeCell ref="EQ55:EQ56"/>
    <mergeCell ref="EH55:EH56"/>
    <mergeCell ref="EI55:EI56"/>
    <mergeCell ref="EJ55:EJ56"/>
    <mergeCell ref="EK55:EK56"/>
    <mergeCell ref="EL55:EL56"/>
    <mergeCell ref="EC55:EC56"/>
    <mergeCell ref="ED55:ED56"/>
    <mergeCell ref="EE55:EE56"/>
    <mergeCell ref="EF55:EF56"/>
    <mergeCell ref="EG55:EG56"/>
    <mergeCell ref="GP55:GP56"/>
    <mergeCell ref="GQ55:GQ56"/>
    <mergeCell ref="GR55:GR56"/>
    <mergeCell ref="GS55:GS56"/>
    <mergeCell ref="GT55:GT56"/>
    <mergeCell ref="GK55:GK56"/>
    <mergeCell ref="GL55:GL56"/>
    <mergeCell ref="GM55:GM56"/>
    <mergeCell ref="GN55:GN56"/>
    <mergeCell ref="GO55:GO56"/>
    <mergeCell ref="GF55:GF56"/>
    <mergeCell ref="GG55:GG56"/>
    <mergeCell ref="GH55:GH56"/>
    <mergeCell ref="GI55:GI56"/>
    <mergeCell ref="GJ55:GJ56"/>
    <mergeCell ref="GA55:GA56"/>
    <mergeCell ref="GB55:GB56"/>
    <mergeCell ref="GC55:GC56"/>
    <mergeCell ref="GD55:GD56"/>
    <mergeCell ref="GE55:GE56"/>
    <mergeCell ref="FV55:FV56"/>
    <mergeCell ref="FW55:FW56"/>
    <mergeCell ref="FX55:FX56"/>
    <mergeCell ref="FY55:FY56"/>
    <mergeCell ref="FZ55:FZ56"/>
    <mergeCell ref="FQ55:FQ56"/>
    <mergeCell ref="FR55:FR56"/>
    <mergeCell ref="FS55:FS56"/>
    <mergeCell ref="FT55:FT56"/>
    <mergeCell ref="FU55:FU56"/>
    <mergeCell ref="FL55:FL56"/>
    <mergeCell ref="FM55:FM56"/>
    <mergeCell ref="FN55:FN56"/>
    <mergeCell ref="FO55:FO56"/>
    <mergeCell ref="FP55:FP56"/>
    <mergeCell ref="HY55:HY56"/>
    <mergeCell ref="HZ55:HZ56"/>
    <mergeCell ref="IA55:IA56"/>
    <mergeCell ref="IB55:IB56"/>
    <mergeCell ref="IC55:IC56"/>
    <mergeCell ref="HT55:HT56"/>
    <mergeCell ref="HU55:HU56"/>
    <mergeCell ref="HV55:HV56"/>
    <mergeCell ref="HW55:HW56"/>
    <mergeCell ref="HX55:HX56"/>
    <mergeCell ref="HO55:HO56"/>
    <mergeCell ref="HP55:HP56"/>
    <mergeCell ref="HQ55:HQ56"/>
    <mergeCell ref="HR55:HR56"/>
    <mergeCell ref="HS55:HS56"/>
    <mergeCell ref="HJ55:HJ56"/>
    <mergeCell ref="HK55:HK56"/>
    <mergeCell ref="HL55:HL56"/>
    <mergeCell ref="HM55:HM56"/>
    <mergeCell ref="HN55:HN56"/>
    <mergeCell ref="HE55:HE56"/>
    <mergeCell ref="HF55:HF56"/>
    <mergeCell ref="HG55:HG56"/>
    <mergeCell ref="HH55:HH56"/>
    <mergeCell ref="HI55:HI56"/>
    <mergeCell ref="GZ55:GZ56"/>
    <mergeCell ref="HA55:HA56"/>
    <mergeCell ref="HB55:HB56"/>
    <mergeCell ref="HC55:HC56"/>
    <mergeCell ref="HD55:HD56"/>
    <mergeCell ref="GU55:GU56"/>
    <mergeCell ref="GV55:GV56"/>
    <mergeCell ref="GW55:GW56"/>
    <mergeCell ref="GX55:GX56"/>
    <mergeCell ref="GY55:GY56"/>
    <mergeCell ref="JH55:JH56"/>
    <mergeCell ref="JI55:JI56"/>
    <mergeCell ref="JJ55:JJ56"/>
    <mergeCell ref="JK55:JK56"/>
    <mergeCell ref="JL55:JL56"/>
    <mergeCell ref="JC55:JC56"/>
    <mergeCell ref="JD55:JD56"/>
    <mergeCell ref="JE55:JE56"/>
    <mergeCell ref="JF55:JF56"/>
    <mergeCell ref="JG55:JG56"/>
    <mergeCell ref="IX55:IX56"/>
    <mergeCell ref="IY55:IY56"/>
    <mergeCell ref="IZ55:IZ56"/>
    <mergeCell ref="JA55:JA56"/>
    <mergeCell ref="JB55:JB56"/>
    <mergeCell ref="IS55:IS56"/>
    <mergeCell ref="IT55:IT56"/>
    <mergeCell ref="IU55:IU56"/>
    <mergeCell ref="IV55:IV56"/>
    <mergeCell ref="IW55:IW56"/>
    <mergeCell ref="IN55:IN56"/>
    <mergeCell ref="IO55:IO56"/>
    <mergeCell ref="IP55:IP56"/>
    <mergeCell ref="IQ55:IQ56"/>
    <mergeCell ref="IR55:IR56"/>
    <mergeCell ref="II55:II56"/>
    <mergeCell ref="IJ55:IJ56"/>
    <mergeCell ref="IK55:IK56"/>
    <mergeCell ref="IL55:IL56"/>
    <mergeCell ref="IM55:IM56"/>
    <mergeCell ref="ID55:ID56"/>
    <mergeCell ref="IE55:IE56"/>
    <mergeCell ref="IF55:IF56"/>
    <mergeCell ref="IG55:IG56"/>
    <mergeCell ref="IH55:IH56"/>
    <mergeCell ref="KQ55:KQ56"/>
    <mergeCell ref="KR55:KR56"/>
    <mergeCell ref="KS55:KS56"/>
    <mergeCell ref="KT55:KT56"/>
    <mergeCell ref="KU55:KU56"/>
    <mergeCell ref="KL55:KL56"/>
    <mergeCell ref="KM55:KM56"/>
    <mergeCell ref="KN55:KN56"/>
    <mergeCell ref="KO55:KO56"/>
    <mergeCell ref="KP55:KP56"/>
    <mergeCell ref="KG55:KG56"/>
    <mergeCell ref="KH55:KH56"/>
    <mergeCell ref="KI55:KI56"/>
    <mergeCell ref="KJ55:KJ56"/>
    <mergeCell ref="KK55:KK56"/>
    <mergeCell ref="KB55:KB56"/>
    <mergeCell ref="KC55:KC56"/>
    <mergeCell ref="KD55:KD56"/>
    <mergeCell ref="KE55:KE56"/>
    <mergeCell ref="KF55:KF56"/>
    <mergeCell ref="JW55:JW56"/>
    <mergeCell ref="JX55:JX56"/>
    <mergeCell ref="JY55:JY56"/>
    <mergeCell ref="JZ55:JZ56"/>
    <mergeCell ref="KA55:KA56"/>
    <mergeCell ref="JR55:JR56"/>
    <mergeCell ref="JS55:JS56"/>
    <mergeCell ref="JT55:JT56"/>
    <mergeCell ref="JU55:JU56"/>
    <mergeCell ref="JV55:JV56"/>
    <mergeCell ref="JM55:JM56"/>
    <mergeCell ref="JN55:JN56"/>
    <mergeCell ref="JO55:JO56"/>
    <mergeCell ref="JP55:JP56"/>
    <mergeCell ref="JQ55:JQ56"/>
    <mergeCell ref="LZ55:LZ56"/>
    <mergeCell ref="MA55:MA56"/>
    <mergeCell ref="MB55:MB56"/>
    <mergeCell ref="MC55:MC56"/>
    <mergeCell ref="MD55:MD56"/>
    <mergeCell ref="LU55:LU56"/>
    <mergeCell ref="LV55:LV56"/>
    <mergeCell ref="LW55:LW56"/>
    <mergeCell ref="LX55:LX56"/>
    <mergeCell ref="LY55:LY56"/>
    <mergeCell ref="LP55:LP56"/>
    <mergeCell ref="LQ55:LQ56"/>
    <mergeCell ref="LR55:LR56"/>
    <mergeCell ref="LS55:LS56"/>
    <mergeCell ref="LT55:LT56"/>
    <mergeCell ref="LK55:LK56"/>
    <mergeCell ref="LL55:LL56"/>
    <mergeCell ref="LM55:LM56"/>
    <mergeCell ref="LN55:LN56"/>
    <mergeCell ref="LO55:LO56"/>
    <mergeCell ref="LF55:LF56"/>
    <mergeCell ref="LG55:LG56"/>
    <mergeCell ref="LH55:LH56"/>
    <mergeCell ref="LI55:LI56"/>
    <mergeCell ref="LJ55:LJ56"/>
    <mergeCell ref="LA55:LA56"/>
    <mergeCell ref="LB55:LB56"/>
    <mergeCell ref="LC55:LC56"/>
    <mergeCell ref="LD55:LD56"/>
    <mergeCell ref="LE55:LE56"/>
    <mergeCell ref="KV55:KV56"/>
    <mergeCell ref="KW55:KW56"/>
    <mergeCell ref="KX55:KX56"/>
    <mergeCell ref="KY55:KY56"/>
    <mergeCell ref="KZ55:KZ56"/>
    <mergeCell ref="NI55:NI56"/>
    <mergeCell ref="NJ55:NJ56"/>
    <mergeCell ref="NK55:NK56"/>
    <mergeCell ref="NL55:NL56"/>
    <mergeCell ref="NM55:NM56"/>
    <mergeCell ref="ND55:ND56"/>
    <mergeCell ref="NE55:NE56"/>
    <mergeCell ref="NF55:NF56"/>
    <mergeCell ref="NG55:NG56"/>
    <mergeCell ref="NH55:NH56"/>
    <mergeCell ref="MY55:MY56"/>
    <mergeCell ref="MZ55:MZ56"/>
    <mergeCell ref="NA55:NA56"/>
    <mergeCell ref="NB55:NB56"/>
    <mergeCell ref="NC55:NC56"/>
    <mergeCell ref="MT55:MT56"/>
    <mergeCell ref="MU55:MU56"/>
    <mergeCell ref="MV55:MV56"/>
    <mergeCell ref="MW55:MW56"/>
    <mergeCell ref="MX55:MX56"/>
    <mergeCell ref="MO55:MO56"/>
    <mergeCell ref="MP55:MP56"/>
    <mergeCell ref="MQ55:MQ56"/>
    <mergeCell ref="MR55:MR56"/>
    <mergeCell ref="MS55:MS56"/>
    <mergeCell ref="MJ55:MJ56"/>
    <mergeCell ref="MK55:MK56"/>
    <mergeCell ref="ML55:ML56"/>
    <mergeCell ref="MM55:MM56"/>
    <mergeCell ref="MN55:MN56"/>
    <mergeCell ref="ME55:ME56"/>
    <mergeCell ref="MF55:MF56"/>
    <mergeCell ref="MG55:MG56"/>
    <mergeCell ref="MH55:MH56"/>
    <mergeCell ref="MI55:MI56"/>
    <mergeCell ref="OR55:OR56"/>
    <mergeCell ref="OS55:OS56"/>
    <mergeCell ref="OT55:OT56"/>
    <mergeCell ref="OU55:OU56"/>
    <mergeCell ref="OV55:OV56"/>
    <mergeCell ref="OM55:OM56"/>
    <mergeCell ref="ON55:ON56"/>
    <mergeCell ref="OO55:OO56"/>
    <mergeCell ref="OP55:OP56"/>
    <mergeCell ref="OQ55:OQ56"/>
    <mergeCell ref="OH55:OH56"/>
    <mergeCell ref="OI55:OI56"/>
    <mergeCell ref="OJ55:OJ56"/>
    <mergeCell ref="OK55:OK56"/>
    <mergeCell ref="OL55:OL56"/>
    <mergeCell ref="OC55:OC56"/>
    <mergeCell ref="OD55:OD56"/>
    <mergeCell ref="OE55:OE56"/>
    <mergeCell ref="OF55:OF56"/>
    <mergeCell ref="OG55:OG56"/>
    <mergeCell ref="NX55:NX56"/>
    <mergeCell ref="NY55:NY56"/>
    <mergeCell ref="NZ55:NZ56"/>
    <mergeCell ref="OA55:OA56"/>
    <mergeCell ref="OB55:OB56"/>
    <mergeCell ref="NS55:NS56"/>
    <mergeCell ref="NT55:NT56"/>
    <mergeCell ref="NU55:NU56"/>
    <mergeCell ref="NV55:NV56"/>
    <mergeCell ref="NW55:NW56"/>
    <mergeCell ref="NN55:NN56"/>
    <mergeCell ref="NO55:NO56"/>
    <mergeCell ref="NP55:NP56"/>
    <mergeCell ref="NQ55:NQ56"/>
    <mergeCell ref="NR55:NR56"/>
    <mergeCell ref="QA55:QA56"/>
    <mergeCell ref="QB55:QB56"/>
    <mergeCell ref="QC55:QC56"/>
    <mergeCell ref="QD55:QD56"/>
    <mergeCell ref="QE55:QE56"/>
    <mergeCell ref="PV55:PV56"/>
    <mergeCell ref="PW55:PW56"/>
    <mergeCell ref="PX55:PX56"/>
    <mergeCell ref="PY55:PY56"/>
    <mergeCell ref="PZ55:PZ56"/>
    <mergeCell ref="PQ55:PQ56"/>
    <mergeCell ref="PR55:PR56"/>
    <mergeCell ref="PS55:PS56"/>
    <mergeCell ref="PT55:PT56"/>
    <mergeCell ref="PU55:PU56"/>
    <mergeCell ref="PL55:PL56"/>
    <mergeCell ref="PM55:PM56"/>
    <mergeCell ref="PN55:PN56"/>
    <mergeCell ref="PO55:PO56"/>
    <mergeCell ref="PP55:PP56"/>
    <mergeCell ref="PG55:PG56"/>
    <mergeCell ref="PH55:PH56"/>
    <mergeCell ref="PI55:PI56"/>
    <mergeCell ref="PJ55:PJ56"/>
    <mergeCell ref="PK55:PK56"/>
    <mergeCell ref="PB55:PB56"/>
    <mergeCell ref="PC55:PC56"/>
    <mergeCell ref="PD55:PD56"/>
    <mergeCell ref="PE55:PE56"/>
    <mergeCell ref="PF55:PF56"/>
    <mergeCell ref="OW55:OW56"/>
    <mergeCell ref="OX55:OX56"/>
    <mergeCell ref="OY55:OY56"/>
    <mergeCell ref="OZ55:OZ56"/>
    <mergeCell ref="PA55:PA56"/>
    <mergeCell ref="RJ55:RJ56"/>
    <mergeCell ref="RK55:RK56"/>
    <mergeCell ref="RL55:RL56"/>
    <mergeCell ref="RM55:RM56"/>
    <mergeCell ref="RN55:RN56"/>
    <mergeCell ref="RE55:RE56"/>
    <mergeCell ref="RF55:RF56"/>
    <mergeCell ref="RG55:RG56"/>
    <mergeCell ref="RH55:RH56"/>
    <mergeCell ref="RI55:RI56"/>
    <mergeCell ref="QZ55:QZ56"/>
    <mergeCell ref="RA55:RA56"/>
    <mergeCell ref="RB55:RB56"/>
    <mergeCell ref="RC55:RC56"/>
    <mergeCell ref="RD55:RD56"/>
    <mergeCell ref="QU55:QU56"/>
    <mergeCell ref="QV55:QV56"/>
    <mergeCell ref="QW55:QW56"/>
    <mergeCell ref="QX55:QX56"/>
    <mergeCell ref="QY55:QY56"/>
    <mergeCell ref="QP55:QP56"/>
    <mergeCell ref="QQ55:QQ56"/>
    <mergeCell ref="QR55:QR56"/>
    <mergeCell ref="QS55:QS56"/>
    <mergeCell ref="QT55:QT56"/>
    <mergeCell ref="QK55:QK56"/>
    <mergeCell ref="QL55:QL56"/>
    <mergeCell ref="QM55:QM56"/>
    <mergeCell ref="QN55:QN56"/>
    <mergeCell ref="QO55:QO56"/>
    <mergeCell ref="QF55:QF56"/>
    <mergeCell ref="QG55:QG56"/>
    <mergeCell ref="QH55:QH56"/>
    <mergeCell ref="QI55:QI56"/>
    <mergeCell ref="QJ55:QJ56"/>
    <mergeCell ref="SS55:SS56"/>
    <mergeCell ref="ST55:ST56"/>
    <mergeCell ref="SU55:SU56"/>
    <mergeCell ref="SV55:SV56"/>
    <mergeCell ref="SW55:SW56"/>
    <mergeCell ref="SN55:SN56"/>
    <mergeCell ref="SO55:SO56"/>
    <mergeCell ref="SP55:SP56"/>
    <mergeCell ref="SQ55:SQ56"/>
    <mergeCell ref="SR55:SR56"/>
    <mergeCell ref="SI55:SI56"/>
    <mergeCell ref="SJ55:SJ56"/>
    <mergeCell ref="SK55:SK56"/>
    <mergeCell ref="SL55:SL56"/>
    <mergeCell ref="SM55:SM56"/>
    <mergeCell ref="SD55:SD56"/>
    <mergeCell ref="SE55:SE56"/>
    <mergeCell ref="SF55:SF56"/>
    <mergeCell ref="SG55:SG56"/>
    <mergeCell ref="SH55:SH56"/>
    <mergeCell ref="RY55:RY56"/>
    <mergeCell ref="RZ55:RZ56"/>
    <mergeCell ref="SA55:SA56"/>
    <mergeCell ref="SB55:SB56"/>
    <mergeCell ref="SC55:SC56"/>
    <mergeCell ref="RT55:RT56"/>
    <mergeCell ref="RU55:RU56"/>
    <mergeCell ref="RV55:RV56"/>
    <mergeCell ref="RW55:RW56"/>
    <mergeCell ref="RX55:RX56"/>
    <mergeCell ref="RO55:RO56"/>
    <mergeCell ref="RP55:RP56"/>
    <mergeCell ref="RQ55:RQ56"/>
    <mergeCell ref="RR55:RR56"/>
    <mergeCell ref="RS55:RS56"/>
    <mergeCell ref="UB55:UB56"/>
    <mergeCell ref="UC55:UC56"/>
    <mergeCell ref="UD55:UD56"/>
    <mergeCell ref="UE55:UE56"/>
    <mergeCell ref="UF55:UF56"/>
    <mergeCell ref="TW55:TW56"/>
    <mergeCell ref="TX55:TX56"/>
    <mergeCell ref="TY55:TY56"/>
    <mergeCell ref="TZ55:TZ56"/>
    <mergeCell ref="UA55:UA56"/>
    <mergeCell ref="TR55:TR56"/>
    <mergeCell ref="TS55:TS56"/>
    <mergeCell ref="TT55:TT56"/>
    <mergeCell ref="TU55:TU56"/>
    <mergeCell ref="TV55:TV56"/>
    <mergeCell ref="TM55:TM56"/>
    <mergeCell ref="TN55:TN56"/>
    <mergeCell ref="TO55:TO56"/>
    <mergeCell ref="TP55:TP56"/>
    <mergeCell ref="TQ55:TQ56"/>
    <mergeCell ref="TH55:TH56"/>
    <mergeCell ref="TI55:TI56"/>
    <mergeCell ref="TJ55:TJ56"/>
    <mergeCell ref="TK55:TK56"/>
    <mergeCell ref="TL55:TL56"/>
    <mergeCell ref="TC55:TC56"/>
    <mergeCell ref="TD55:TD56"/>
    <mergeCell ref="TE55:TE56"/>
    <mergeCell ref="TF55:TF56"/>
    <mergeCell ref="TG55:TG56"/>
    <mergeCell ref="SX55:SX56"/>
    <mergeCell ref="SY55:SY56"/>
    <mergeCell ref="SZ55:SZ56"/>
    <mergeCell ref="TA55:TA56"/>
    <mergeCell ref="TB55:TB56"/>
    <mergeCell ref="VK55:VK56"/>
    <mergeCell ref="VL55:VL56"/>
    <mergeCell ref="VM55:VM56"/>
    <mergeCell ref="VN55:VN56"/>
    <mergeCell ref="VO55:VO56"/>
    <mergeCell ref="VF55:VF56"/>
    <mergeCell ref="VG55:VG56"/>
    <mergeCell ref="VH55:VH56"/>
    <mergeCell ref="VI55:VI56"/>
    <mergeCell ref="VJ55:VJ56"/>
    <mergeCell ref="VA55:VA56"/>
    <mergeCell ref="VB55:VB56"/>
    <mergeCell ref="VC55:VC56"/>
    <mergeCell ref="VD55:VD56"/>
    <mergeCell ref="VE55:VE56"/>
    <mergeCell ref="UV55:UV56"/>
    <mergeCell ref="UW55:UW56"/>
    <mergeCell ref="UX55:UX56"/>
    <mergeCell ref="UY55:UY56"/>
    <mergeCell ref="UZ55:UZ56"/>
    <mergeCell ref="UQ55:UQ56"/>
    <mergeCell ref="UR55:UR56"/>
    <mergeCell ref="US55:US56"/>
    <mergeCell ref="UT55:UT56"/>
    <mergeCell ref="UU55:UU56"/>
    <mergeCell ref="UL55:UL56"/>
    <mergeCell ref="UM55:UM56"/>
    <mergeCell ref="UN55:UN56"/>
    <mergeCell ref="UO55:UO56"/>
    <mergeCell ref="UP55:UP56"/>
    <mergeCell ref="UG55:UG56"/>
    <mergeCell ref="UH55:UH56"/>
    <mergeCell ref="UI55:UI56"/>
    <mergeCell ref="UJ55:UJ56"/>
    <mergeCell ref="UK55:UK56"/>
    <mergeCell ref="WT55:WT56"/>
    <mergeCell ref="WU55:WU56"/>
    <mergeCell ref="WV55:WV56"/>
    <mergeCell ref="WW55:WW56"/>
    <mergeCell ref="WX55:WX56"/>
    <mergeCell ref="WO55:WO56"/>
    <mergeCell ref="WP55:WP56"/>
    <mergeCell ref="WQ55:WQ56"/>
    <mergeCell ref="WR55:WR56"/>
    <mergeCell ref="WS55:WS56"/>
    <mergeCell ref="WJ55:WJ56"/>
    <mergeCell ref="WK55:WK56"/>
    <mergeCell ref="WL55:WL56"/>
    <mergeCell ref="WM55:WM56"/>
    <mergeCell ref="WN55:WN56"/>
    <mergeCell ref="WE55:WE56"/>
    <mergeCell ref="WF55:WF56"/>
    <mergeCell ref="WG55:WG56"/>
    <mergeCell ref="WH55:WH56"/>
    <mergeCell ref="WI55:WI56"/>
    <mergeCell ref="VZ55:VZ56"/>
    <mergeCell ref="WA55:WA56"/>
    <mergeCell ref="WB55:WB56"/>
    <mergeCell ref="WC55:WC56"/>
    <mergeCell ref="WD55:WD56"/>
    <mergeCell ref="VU55:VU56"/>
    <mergeCell ref="VV55:VV56"/>
    <mergeCell ref="VW55:VW56"/>
    <mergeCell ref="VX55:VX56"/>
    <mergeCell ref="VY55:VY56"/>
    <mergeCell ref="VP55:VP56"/>
    <mergeCell ref="VQ55:VQ56"/>
    <mergeCell ref="VR55:VR56"/>
    <mergeCell ref="VS55:VS56"/>
    <mergeCell ref="VT55:VT56"/>
    <mergeCell ref="AP57:AP58"/>
    <mergeCell ref="AQ57:AQ58"/>
    <mergeCell ref="AR57:AR58"/>
    <mergeCell ref="AS57:AS58"/>
    <mergeCell ref="AT57:AT58"/>
    <mergeCell ref="AK57:AK58"/>
    <mergeCell ref="AL57:AL58"/>
    <mergeCell ref="AM57:AM58"/>
    <mergeCell ref="AN57:AN58"/>
    <mergeCell ref="AO57:AO58"/>
    <mergeCell ref="AF57:AF58"/>
    <mergeCell ref="AG57:AG58"/>
    <mergeCell ref="AH57:AH58"/>
    <mergeCell ref="AI57:AI58"/>
    <mergeCell ref="AJ57:AJ58"/>
    <mergeCell ref="YH55:YH56"/>
    <mergeCell ref="YI55:YI56"/>
    <mergeCell ref="T57:T58"/>
    <mergeCell ref="U57:U58"/>
    <mergeCell ref="V57:V58"/>
    <mergeCell ref="W57:W58"/>
    <mergeCell ref="X57:X58"/>
    <mergeCell ref="Y57:Y58"/>
    <mergeCell ref="Z57:Z58"/>
    <mergeCell ref="AA57:AA58"/>
    <mergeCell ref="AB57:AB58"/>
    <mergeCell ref="AC57:AC58"/>
    <mergeCell ref="AD57:AD58"/>
    <mergeCell ref="AE57:AE58"/>
    <mergeCell ref="YC55:YC56"/>
    <mergeCell ref="YD55:YD56"/>
    <mergeCell ref="YE55:YE56"/>
    <mergeCell ref="YF55:YF56"/>
    <mergeCell ref="YG55:YG56"/>
    <mergeCell ref="XX55:XX56"/>
    <mergeCell ref="XY55:XY56"/>
    <mergeCell ref="XZ55:XZ56"/>
    <mergeCell ref="YA55:YA56"/>
    <mergeCell ref="YB55:YB56"/>
    <mergeCell ref="XS55:XS56"/>
    <mergeCell ref="XT55:XT56"/>
    <mergeCell ref="XU55:XU56"/>
    <mergeCell ref="XV55:XV56"/>
    <mergeCell ref="XW55:XW56"/>
    <mergeCell ref="XN55:XN56"/>
    <mergeCell ref="XO55:XO56"/>
    <mergeCell ref="XP55:XP56"/>
    <mergeCell ref="XQ55:XQ56"/>
    <mergeCell ref="XR55:XR56"/>
    <mergeCell ref="XI55:XI56"/>
    <mergeCell ref="XJ55:XJ56"/>
    <mergeCell ref="XK55:XK56"/>
    <mergeCell ref="XL55:XL56"/>
    <mergeCell ref="XM55:XM56"/>
    <mergeCell ref="XD55:XD56"/>
    <mergeCell ref="XE55:XE56"/>
    <mergeCell ref="XF55:XF56"/>
    <mergeCell ref="XG55:XG56"/>
    <mergeCell ref="XH55:XH56"/>
    <mergeCell ref="WY55:WY56"/>
    <mergeCell ref="WZ55:WZ56"/>
    <mergeCell ref="XA55:XA56"/>
    <mergeCell ref="XB55:XB56"/>
    <mergeCell ref="XC55:XC56"/>
    <mergeCell ref="BY57:BY58"/>
    <mergeCell ref="BZ57:BZ58"/>
    <mergeCell ref="CA57:CA58"/>
    <mergeCell ref="CB57:CB58"/>
    <mergeCell ref="CC57:CC58"/>
    <mergeCell ref="BT57:BT58"/>
    <mergeCell ref="BU57:BU58"/>
    <mergeCell ref="BV57:BV58"/>
    <mergeCell ref="BW57:BW58"/>
    <mergeCell ref="BX57:BX58"/>
    <mergeCell ref="BO57:BO58"/>
    <mergeCell ref="BP57:BP58"/>
    <mergeCell ref="BQ57:BQ58"/>
    <mergeCell ref="BR57:BR58"/>
    <mergeCell ref="BS57:BS58"/>
    <mergeCell ref="BJ57:BJ58"/>
    <mergeCell ref="BK57:BK58"/>
    <mergeCell ref="BL57:BL58"/>
    <mergeCell ref="BM57:BM58"/>
    <mergeCell ref="BN57:BN58"/>
    <mergeCell ref="BE57:BE58"/>
    <mergeCell ref="BF57:BF58"/>
    <mergeCell ref="BG57:BG58"/>
    <mergeCell ref="BH57:BH58"/>
    <mergeCell ref="BI57:BI58"/>
    <mergeCell ref="AZ57:AZ58"/>
    <mergeCell ref="BA57:BA58"/>
    <mergeCell ref="BB57:BB58"/>
    <mergeCell ref="BC57:BC58"/>
    <mergeCell ref="BD57:BD58"/>
    <mergeCell ref="AU57:AU58"/>
    <mergeCell ref="AV57:AV58"/>
    <mergeCell ref="AW57:AW58"/>
    <mergeCell ref="AX57:AX58"/>
    <mergeCell ref="AY57:AY58"/>
    <mergeCell ref="DH57:DH58"/>
    <mergeCell ref="DI57:DI58"/>
    <mergeCell ref="DJ57:DJ58"/>
    <mergeCell ref="DK57:DK58"/>
    <mergeCell ref="DL57:DL58"/>
    <mergeCell ref="DC57:DC58"/>
    <mergeCell ref="DD57:DD58"/>
    <mergeCell ref="DE57:DE58"/>
    <mergeCell ref="DF57:DF58"/>
    <mergeCell ref="DG57:DG58"/>
    <mergeCell ref="CX57:CX58"/>
    <mergeCell ref="CY57:CY58"/>
    <mergeCell ref="CZ57:CZ58"/>
    <mergeCell ref="DA57:DA58"/>
    <mergeCell ref="DB57:DB58"/>
    <mergeCell ref="CS57:CS58"/>
    <mergeCell ref="CT57:CT58"/>
    <mergeCell ref="CU57:CU58"/>
    <mergeCell ref="CV57:CV58"/>
    <mergeCell ref="CW57:CW58"/>
    <mergeCell ref="CN57:CN58"/>
    <mergeCell ref="CO57:CO58"/>
    <mergeCell ref="CP57:CP58"/>
    <mergeCell ref="CQ57:CQ58"/>
    <mergeCell ref="CR57:CR58"/>
    <mergeCell ref="CI57:CI58"/>
    <mergeCell ref="CJ57:CJ58"/>
    <mergeCell ref="CK57:CK58"/>
    <mergeCell ref="CL57:CL58"/>
    <mergeCell ref="CM57:CM58"/>
    <mergeCell ref="CD57:CD58"/>
    <mergeCell ref="CE57:CE58"/>
    <mergeCell ref="CF57:CF58"/>
    <mergeCell ref="CG57:CG58"/>
    <mergeCell ref="CH57:CH58"/>
    <mergeCell ref="EQ57:EQ58"/>
    <mergeCell ref="ER57:ER58"/>
    <mergeCell ref="ES57:ES58"/>
    <mergeCell ref="ET57:ET58"/>
    <mergeCell ref="EU57:EU58"/>
    <mergeCell ref="EL57:EL58"/>
    <mergeCell ref="EM57:EM58"/>
    <mergeCell ref="EN57:EN58"/>
    <mergeCell ref="EO57:EO58"/>
    <mergeCell ref="EP57:EP58"/>
    <mergeCell ref="EG57:EG58"/>
    <mergeCell ref="EH57:EH58"/>
    <mergeCell ref="EI57:EI58"/>
    <mergeCell ref="EJ57:EJ58"/>
    <mergeCell ref="EK57:EK58"/>
    <mergeCell ref="EB57:EB58"/>
    <mergeCell ref="EC57:EC58"/>
    <mergeCell ref="ED57:ED58"/>
    <mergeCell ref="EE57:EE58"/>
    <mergeCell ref="EF57:EF58"/>
    <mergeCell ref="DW57:DW58"/>
    <mergeCell ref="DX57:DX58"/>
    <mergeCell ref="DY57:DY58"/>
    <mergeCell ref="DZ57:DZ58"/>
    <mergeCell ref="EA57:EA58"/>
    <mergeCell ref="DR57:DR58"/>
    <mergeCell ref="DS57:DS58"/>
    <mergeCell ref="DT57:DT58"/>
    <mergeCell ref="DU57:DU58"/>
    <mergeCell ref="DV57:DV58"/>
    <mergeCell ref="DM57:DM58"/>
    <mergeCell ref="DN57:DN58"/>
    <mergeCell ref="DO57:DO58"/>
    <mergeCell ref="DP57:DP58"/>
    <mergeCell ref="DQ57:DQ58"/>
    <mergeCell ref="FZ57:FZ58"/>
    <mergeCell ref="GA57:GA58"/>
    <mergeCell ref="GB57:GB58"/>
    <mergeCell ref="GC57:GC58"/>
    <mergeCell ref="GD57:GD58"/>
    <mergeCell ref="FU57:FU58"/>
    <mergeCell ref="FV57:FV58"/>
    <mergeCell ref="FW57:FW58"/>
    <mergeCell ref="FX57:FX58"/>
    <mergeCell ref="FY57:FY58"/>
    <mergeCell ref="FP57:FP58"/>
    <mergeCell ref="FQ57:FQ58"/>
    <mergeCell ref="FR57:FR58"/>
    <mergeCell ref="FS57:FS58"/>
    <mergeCell ref="FT57:FT58"/>
    <mergeCell ref="FK57:FK58"/>
    <mergeCell ref="FL57:FL58"/>
    <mergeCell ref="FM57:FM58"/>
    <mergeCell ref="FN57:FN58"/>
    <mergeCell ref="FO57:FO58"/>
    <mergeCell ref="FF57:FF58"/>
    <mergeCell ref="FG57:FG58"/>
    <mergeCell ref="FH57:FH58"/>
    <mergeCell ref="FI57:FI58"/>
    <mergeCell ref="FJ57:FJ58"/>
    <mergeCell ref="FA57:FA58"/>
    <mergeCell ref="FB57:FB58"/>
    <mergeCell ref="FC57:FC58"/>
    <mergeCell ref="FD57:FD58"/>
    <mergeCell ref="FE57:FE58"/>
    <mergeCell ref="EV57:EV58"/>
    <mergeCell ref="EW57:EW58"/>
    <mergeCell ref="EX57:EX58"/>
    <mergeCell ref="EY57:EY58"/>
    <mergeCell ref="EZ57:EZ58"/>
    <mergeCell ref="HI57:HI58"/>
    <mergeCell ref="HJ57:HJ58"/>
    <mergeCell ref="HK57:HK58"/>
    <mergeCell ref="HL57:HL58"/>
    <mergeCell ref="HM57:HM58"/>
    <mergeCell ref="HD57:HD58"/>
    <mergeCell ref="HE57:HE58"/>
    <mergeCell ref="HF57:HF58"/>
    <mergeCell ref="HG57:HG58"/>
    <mergeCell ref="HH57:HH58"/>
    <mergeCell ref="GY57:GY58"/>
    <mergeCell ref="GZ57:GZ58"/>
    <mergeCell ref="HA57:HA58"/>
    <mergeCell ref="HB57:HB58"/>
    <mergeCell ref="HC57:HC58"/>
    <mergeCell ref="GT57:GT58"/>
    <mergeCell ref="GU57:GU58"/>
    <mergeCell ref="GV57:GV58"/>
    <mergeCell ref="GW57:GW58"/>
    <mergeCell ref="GX57:GX58"/>
    <mergeCell ref="GO57:GO58"/>
    <mergeCell ref="GP57:GP58"/>
    <mergeCell ref="GQ57:GQ58"/>
    <mergeCell ref="GR57:GR58"/>
    <mergeCell ref="GS57:GS58"/>
    <mergeCell ref="GJ57:GJ58"/>
    <mergeCell ref="GK57:GK58"/>
    <mergeCell ref="GL57:GL58"/>
    <mergeCell ref="GM57:GM58"/>
    <mergeCell ref="GN57:GN58"/>
    <mergeCell ref="GE57:GE58"/>
    <mergeCell ref="GF57:GF58"/>
    <mergeCell ref="GG57:GG58"/>
    <mergeCell ref="GH57:GH58"/>
    <mergeCell ref="GI57:GI58"/>
    <mergeCell ref="IR57:IR58"/>
    <mergeCell ref="IS57:IS58"/>
    <mergeCell ref="IT57:IT58"/>
    <mergeCell ref="IU57:IU58"/>
    <mergeCell ref="IV57:IV58"/>
    <mergeCell ref="IM57:IM58"/>
    <mergeCell ref="IN57:IN58"/>
    <mergeCell ref="IO57:IO58"/>
    <mergeCell ref="IP57:IP58"/>
    <mergeCell ref="IQ57:IQ58"/>
    <mergeCell ref="IH57:IH58"/>
    <mergeCell ref="II57:II58"/>
    <mergeCell ref="IJ57:IJ58"/>
    <mergeCell ref="IK57:IK58"/>
    <mergeCell ref="IL57:IL58"/>
    <mergeCell ref="IC57:IC58"/>
    <mergeCell ref="ID57:ID58"/>
    <mergeCell ref="IE57:IE58"/>
    <mergeCell ref="IF57:IF58"/>
    <mergeCell ref="IG57:IG58"/>
    <mergeCell ref="HX57:HX58"/>
    <mergeCell ref="HY57:HY58"/>
    <mergeCell ref="HZ57:HZ58"/>
    <mergeCell ref="IA57:IA58"/>
    <mergeCell ref="IB57:IB58"/>
    <mergeCell ref="HS57:HS58"/>
    <mergeCell ref="HT57:HT58"/>
    <mergeCell ref="HU57:HU58"/>
    <mergeCell ref="HV57:HV58"/>
    <mergeCell ref="HW57:HW58"/>
    <mergeCell ref="HN57:HN58"/>
    <mergeCell ref="HO57:HO58"/>
    <mergeCell ref="HP57:HP58"/>
    <mergeCell ref="HQ57:HQ58"/>
    <mergeCell ref="HR57:HR58"/>
    <mergeCell ref="KA57:KA58"/>
    <mergeCell ref="KB57:KB58"/>
    <mergeCell ref="KC57:KC58"/>
    <mergeCell ref="KD57:KD58"/>
    <mergeCell ref="KE57:KE58"/>
    <mergeCell ref="JV57:JV58"/>
    <mergeCell ref="JW57:JW58"/>
    <mergeCell ref="JX57:JX58"/>
    <mergeCell ref="JY57:JY58"/>
    <mergeCell ref="JZ57:JZ58"/>
    <mergeCell ref="JQ57:JQ58"/>
    <mergeCell ref="JR57:JR58"/>
    <mergeCell ref="JS57:JS58"/>
    <mergeCell ref="JT57:JT58"/>
    <mergeCell ref="JU57:JU58"/>
    <mergeCell ref="JL57:JL58"/>
    <mergeCell ref="JM57:JM58"/>
    <mergeCell ref="JN57:JN58"/>
    <mergeCell ref="JO57:JO58"/>
    <mergeCell ref="JP57:JP58"/>
    <mergeCell ref="JG57:JG58"/>
    <mergeCell ref="JH57:JH58"/>
    <mergeCell ref="JI57:JI58"/>
    <mergeCell ref="JJ57:JJ58"/>
    <mergeCell ref="JK57:JK58"/>
    <mergeCell ref="JB57:JB58"/>
    <mergeCell ref="JC57:JC58"/>
    <mergeCell ref="JD57:JD58"/>
    <mergeCell ref="JE57:JE58"/>
    <mergeCell ref="JF57:JF58"/>
    <mergeCell ref="IW57:IW58"/>
    <mergeCell ref="IX57:IX58"/>
    <mergeCell ref="IY57:IY58"/>
    <mergeCell ref="IZ57:IZ58"/>
    <mergeCell ref="JA57:JA58"/>
    <mergeCell ref="LJ57:LJ58"/>
    <mergeCell ref="LK57:LK58"/>
    <mergeCell ref="LL57:LL58"/>
    <mergeCell ref="LM57:LM58"/>
    <mergeCell ref="LN57:LN58"/>
    <mergeCell ref="LE57:LE58"/>
    <mergeCell ref="LF57:LF58"/>
    <mergeCell ref="LG57:LG58"/>
    <mergeCell ref="LH57:LH58"/>
    <mergeCell ref="LI57:LI58"/>
    <mergeCell ref="KZ57:KZ58"/>
    <mergeCell ref="LA57:LA58"/>
    <mergeCell ref="LB57:LB58"/>
    <mergeCell ref="LC57:LC58"/>
    <mergeCell ref="LD57:LD58"/>
    <mergeCell ref="KU57:KU58"/>
    <mergeCell ref="KV57:KV58"/>
    <mergeCell ref="KW57:KW58"/>
    <mergeCell ref="KX57:KX58"/>
    <mergeCell ref="KY57:KY58"/>
    <mergeCell ref="KP57:KP58"/>
    <mergeCell ref="KQ57:KQ58"/>
    <mergeCell ref="KR57:KR58"/>
    <mergeCell ref="KS57:KS58"/>
    <mergeCell ref="KT57:KT58"/>
    <mergeCell ref="KK57:KK58"/>
    <mergeCell ref="KL57:KL58"/>
    <mergeCell ref="KM57:KM58"/>
    <mergeCell ref="KN57:KN58"/>
    <mergeCell ref="KO57:KO58"/>
    <mergeCell ref="KF57:KF58"/>
    <mergeCell ref="KG57:KG58"/>
    <mergeCell ref="KH57:KH58"/>
    <mergeCell ref="KI57:KI58"/>
    <mergeCell ref="KJ57:KJ58"/>
    <mergeCell ref="MS57:MS58"/>
    <mergeCell ref="MT57:MT58"/>
    <mergeCell ref="MU57:MU58"/>
    <mergeCell ref="MV57:MV58"/>
    <mergeCell ref="MW57:MW58"/>
    <mergeCell ref="MN57:MN58"/>
    <mergeCell ref="MO57:MO58"/>
    <mergeCell ref="MP57:MP58"/>
    <mergeCell ref="MQ57:MQ58"/>
    <mergeCell ref="MR57:MR58"/>
    <mergeCell ref="MI57:MI58"/>
    <mergeCell ref="MJ57:MJ58"/>
    <mergeCell ref="MK57:MK58"/>
    <mergeCell ref="ML57:ML58"/>
    <mergeCell ref="MM57:MM58"/>
    <mergeCell ref="MD57:MD58"/>
    <mergeCell ref="ME57:ME58"/>
    <mergeCell ref="MF57:MF58"/>
    <mergeCell ref="MG57:MG58"/>
    <mergeCell ref="MH57:MH58"/>
    <mergeCell ref="LY57:LY58"/>
    <mergeCell ref="LZ57:LZ58"/>
    <mergeCell ref="MA57:MA58"/>
    <mergeCell ref="MB57:MB58"/>
    <mergeCell ref="MC57:MC58"/>
    <mergeCell ref="LT57:LT58"/>
    <mergeCell ref="LU57:LU58"/>
    <mergeCell ref="LV57:LV58"/>
    <mergeCell ref="LW57:LW58"/>
    <mergeCell ref="LX57:LX58"/>
    <mergeCell ref="LO57:LO58"/>
    <mergeCell ref="LP57:LP58"/>
    <mergeCell ref="LQ57:LQ58"/>
    <mergeCell ref="LR57:LR58"/>
    <mergeCell ref="LS57:LS58"/>
    <mergeCell ref="OB57:OB58"/>
    <mergeCell ref="OC57:OC58"/>
    <mergeCell ref="OD57:OD58"/>
    <mergeCell ref="OE57:OE58"/>
    <mergeCell ref="OF57:OF58"/>
    <mergeCell ref="NW57:NW58"/>
    <mergeCell ref="NX57:NX58"/>
    <mergeCell ref="NY57:NY58"/>
    <mergeCell ref="NZ57:NZ58"/>
    <mergeCell ref="OA57:OA58"/>
    <mergeCell ref="NR57:NR58"/>
    <mergeCell ref="NS57:NS58"/>
    <mergeCell ref="NT57:NT58"/>
    <mergeCell ref="NU57:NU58"/>
    <mergeCell ref="NV57:NV58"/>
    <mergeCell ref="NM57:NM58"/>
    <mergeCell ref="NN57:NN58"/>
    <mergeCell ref="NO57:NO58"/>
    <mergeCell ref="NP57:NP58"/>
    <mergeCell ref="NQ57:NQ58"/>
    <mergeCell ref="NH57:NH58"/>
    <mergeCell ref="NI57:NI58"/>
    <mergeCell ref="NJ57:NJ58"/>
    <mergeCell ref="NK57:NK58"/>
    <mergeCell ref="NL57:NL58"/>
    <mergeCell ref="NC57:NC58"/>
    <mergeCell ref="ND57:ND58"/>
    <mergeCell ref="NE57:NE58"/>
    <mergeCell ref="NF57:NF58"/>
    <mergeCell ref="NG57:NG58"/>
    <mergeCell ref="MX57:MX58"/>
    <mergeCell ref="MY57:MY58"/>
    <mergeCell ref="MZ57:MZ58"/>
    <mergeCell ref="NA57:NA58"/>
    <mergeCell ref="NB57:NB58"/>
    <mergeCell ref="PK57:PK58"/>
    <mergeCell ref="PL57:PL58"/>
    <mergeCell ref="PM57:PM58"/>
    <mergeCell ref="PN57:PN58"/>
    <mergeCell ref="PO57:PO58"/>
    <mergeCell ref="PF57:PF58"/>
    <mergeCell ref="PG57:PG58"/>
    <mergeCell ref="PH57:PH58"/>
    <mergeCell ref="PI57:PI58"/>
    <mergeCell ref="PJ57:PJ58"/>
    <mergeCell ref="PA57:PA58"/>
    <mergeCell ref="PB57:PB58"/>
    <mergeCell ref="PC57:PC58"/>
    <mergeCell ref="PD57:PD58"/>
    <mergeCell ref="PE57:PE58"/>
    <mergeCell ref="OV57:OV58"/>
    <mergeCell ref="OW57:OW58"/>
    <mergeCell ref="OX57:OX58"/>
    <mergeCell ref="OY57:OY58"/>
    <mergeCell ref="OZ57:OZ58"/>
    <mergeCell ref="OQ57:OQ58"/>
    <mergeCell ref="OR57:OR58"/>
    <mergeCell ref="OS57:OS58"/>
    <mergeCell ref="OT57:OT58"/>
    <mergeCell ref="OU57:OU58"/>
    <mergeCell ref="OL57:OL58"/>
    <mergeCell ref="OM57:OM58"/>
    <mergeCell ref="ON57:ON58"/>
    <mergeCell ref="OO57:OO58"/>
    <mergeCell ref="OP57:OP58"/>
    <mergeCell ref="OG57:OG58"/>
    <mergeCell ref="OH57:OH58"/>
    <mergeCell ref="OI57:OI58"/>
    <mergeCell ref="OJ57:OJ58"/>
    <mergeCell ref="OK57:OK58"/>
    <mergeCell ref="QT57:QT58"/>
    <mergeCell ref="QU57:QU58"/>
    <mergeCell ref="QV57:QV58"/>
    <mergeCell ref="QW57:QW58"/>
    <mergeCell ref="QX57:QX58"/>
    <mergeCell ref="QO57:QO58"/>
    <mergeCell ref="QP57:QP58"/>
    <mergeCell ref="QQ57:QQ58"/>
    <mergeCell ref="QR57:QR58"/>
    <mergeCell ref="QS57:QS58"/>
    <mergeCell ref="QJ57:QJ58"/>
    <mergeCell ref="QK57:QK58"/>
    <mergeCell ref="QL57:QL58"/>
    <mergeCell ref="QM57:QM58"/>
    <mergeCell ref="QN57:QN58"/>
    <mergeCell ref="QE57:QE58"/>
    <mergeCell ref="QF57:QF58"/>
    <mergeCell ref="QG57:QG58"/>
    <mergeCell ref="QH57:QH58"/>
    <mergeCell ref="QI57:QI58"/>
    <mergeCell ref="PZ57:PZ58"/>
    <mergeCell ref="QA57:QA58"/>
    <mergeCell ref="QB57:QB58"/>
    <mergeCell ref="QC57:QC58"/>
    <mergeCell ref="QD57:QD58"/>
    <mergeCell ref="PU57:PU58"/>
    <mergeCell ref="PV57:PV58"/>
    <mergeCell ref="PW57:PW58"/>
    <mergeCell ref="PX57:PX58"/>
    <mergeCell ref="PY57:PY58"/>
    <mergeCell ref="PP57:PP58"/>
    <mergeCell ref="PQ57:PQ58"/>
    <mergeCell ref="PR57:PR58"/>
    <mergeCell ref="PS57:PS58"/>
    <mergeCell ref="PT57:PT58"/>
    <mergeCell ref="SC57:SC58"/>
    <mergeCell ref="SD57:SD58"/>
    <mergeCell ref="SE57:SE58"/>
    <mergeCell ref="SF57:SF58"/>
    <mergeCell ref="SG57:SG58"/>
    <mergeCell ref="RX57:RX58"/>
    <mergeCell ref="RY57:RY58"/>
    <mergeCell ref="RZ57:RZ58"/>
    <mergeCell ref="SA57:SA58"/>
    <mergeCell ref="SB57:SB58"/>
    <mergeCell ref="RS57:RS58"/>
    <mergeCell ref="RT57:RT58"/>
    <mergeCell ref="RU57:RU58"/>
    <mergeCell ref="RV57:RV58"/>
    <mergeCell ref="RW57:RW58"/>
    <mergeCell ref="RN57:RN58"/>
    <mergeCell ref="RO57:RO58"/>
    <mergeCell ref="RP57:RP58"/>
    <mergeCell ref="RQ57:RQ58"/>
    <mergeCell ref="RR57:RR58"/>
    <mergeCell ref="RI57:RI58"/>
    <mergeCell ref="RJ57:RJ58"/>
    <mergeCell ref="RK57:RK58"/>
    <mergeCell ref="RL57:RL58"/>
    <mergeCell ref="RM57:RM58"/>
    <mergeCell ref="RD57:RD58"/>
    <mergeCell ref="RE57:RE58"/>
    <mergeCell ref="RF57:RF58"/>
    <mergeCell ref="RG57:RG58"/>
    <mergeCell ref="RH57:RH58"/>
    <mergeCell ref="QY57:QY58"/>
    <mergeCell ref="QZ57:QZ58"/>
    <mergeCell ref="RA57:RA58"/>
    <mergeCell ref="RB57:RB58"/>
    <mergeCell ref="RC57:RC58"/>
    <mergeCell ref="TL57:TL58"/>
    <mergeCell ref="TM57:TM58"/>
    <mergeCell ref="TN57:TN58"/>
    <mergeCell ref="TO57:TO58"/>
    <mergeCell ref="TP57:TP58"/>
    <mergeCell ref="TG57:TG58"/>
    <mergeCell ref="TH57:TH58"/>
    <mergeCell ref="TI57:TI58"/>
    <mergeCell ref="TJ57:TJ58"/>
    <mergeCell ref="TK57:TK58"/>
    <mergeCell ref="TB57:TB58"/>
    <mergeCell ref="TC57:TC58"/>
    <mergeCell ref="TD57:TD58"/>
    <mergeCell ref="TE57:TE58"/>
    <mergeCell ref="TF57:TF58"/>
    <mergeCell ref="SW57:SW58"/>
    <mergeCell ref="SX57:SX58"/>
    <mergeCell ref="SY57:SY58"/>
    <mergeCell ref="SZ57:SZ58"/>
    <mergeCell ref="TA57:TA58"/>
    <mergeCell ref="SR57:SR58"/>
    <mergeCell ref="SS57:SS58"/>
    <mergeCell ref="ST57:ST58"/>
    <mergeCell ref="SU57:SU58"/>
    <mergeCell ref="SV57:SV58"/>
    <mergeCell ref="SM57:SM58"/>
    <mergeCell ref="SN57:SN58"/>
    <mergeCell ref="SO57:SO58"/>
    <mergeCell ref="SP57:SP58"/>
    <mergeCell ref="SQ57:SQ58"/>
    <mergeCell ref="SH57:SH58"/>
    <mergeCell ref="SI57:SI58"/>
    <mergeCell ref="SJ57:SJ58"/>
    <mergeCell ref="SK57:SK58"/>
    <mergeCell ref="SL57:SL58"/>
    <mergeCell ref="UU57:UU58"/>
    <mergeCell ref="UV57:UV58"/>
    <mergeCell ref="UW57:UW58"/>
    <mergeCell ref="UX57:UX58"/>
    <mergeCell ref="UY57:UY58"/>
    <mergeCell ref="UP57:UP58"/>
    <mergeCell ref="UQ57:UQ58"/>
    <mergeCell ref="UR57:UR58"/>
    <mergeCell ref="US57:US58"/>
    <mergeCell ref="UT57:UT58"/>
    <mergeCell ref="UK57:UK58"/>
    <mergeCell ref="UL57:UL58"/>
    <mergeCell ref="UM57:UM58"/>
    <mergeCell ref="UN57:UN58"/>
    <mergeCell ref="UO57:UO58"/>
    <mergeCell ref="UF57:UF58"/>
    <mergeCell ref="UG57:UG58"/>
    <mergeCell ref="UH57:UH58"/>
    <mergeCell ref="UI57:UI58"/>
    <mergeCell ref="UJ57:UJ58"/>
    <mergeCell ref="UA57:UA58"/>
    <mergeCell ref="UB57:UB58"/>
    <mergeCell ref="UC57:UC58"/>
    <mergeCell ref="UD57:UD58"/>
    <mergeCell ref="UE57:UE58"/>
    <mergeCell ref="TV57:TV58"/>
    <mergeCell ref="TW57:TW58"/>
    <mergeCell ref="TX57:TX58"/>
    <mergeCell ref="TY57:TY58"/>
    <mergeCell ref="TZ57:TZ58"/>
    <mergeCell ref="TQ57:TQ58"/>
    <mergeCell ref="TR57:TR58"/>
    <mergeCell ref="TS57:TS58"/>
    <mergeCell ref="TT57:TT58"/>
    <mergeCell ref="TU57:TU58"/>
    <mergeCell ref="WE57:WE58"/>
    <mergeCell ref="WF57:WF58"/>
    <mergeCell ref="WG57:WG58"/>
    <mergeCell ref="WH57:WH58"/>
    <mergeCell ref="VY57:VY58"/>
    <mergeCell ref="VZ57:VZ58"/>
    <mergeCell ref="WA57:WA58"/>
    <mergeCell ref="WB57:WB58"/>
    <mergeCell ref="WC57:WC58"/>
    <mergeCell ref="VT57:VT58"/>
    <mergeCell ref="VU57:VU58"/>
    <mergeCell ref="VV57:VV58"/>
    <mergeCell ref="VW57:VW58"/>
    <mergeCell ref="VX57:VX58"/>
    <mergeCell ref="VO57:VO58"/>
    <mergeCell ref="VP57:VP58"/>
    <mergeCell ref="VQ57:VQ58"/>
    <mergeCell ref="VR57:VR58"/>
    <mergeCell ref="VS57:VS58"/>
    <mergeCell ref="VJ57:VJ58"/>
    <mergeCell ref="VK57:VK58"/>
    <mergeCell ref="VL57:VL58"/>
    <mergeCell ref="VM57:VM58"/>
    <mergeCell ref="VN57:VN58"/>
    <mergeCell ref="VE57:VE58"/>
    <mergeCell ref="VF57:VF58"/>
    <mergeCell ref="VG57:VG58"/>
    <mergeCell ref="VH57:VH58"/>
    <mergeCell ref="VI57:VI58"/>
    <mergeCell ref="UZ57:UZ58"/>
    <mergeCell ref="VA57:VA58"/>
    <mergeCell ref="VB57:VB58"/>
    <mergeCell ref="VC57:VC58"/>
    <mergeCell ref="VD57:VD58"/>
    <mergeCell ref="Z59:Z60"/>
    <mergeCell ref="AA59:AA60"/>
    <mergeCell ref="AB59:AB60"/>
    <mergeCell ref="AC59:AC60"/>
    <mergeCell ref="AD59:AD60"/>
    <mergeCell ref="U59:U60"/>
    <mergeCell ref="V59:V60"/>
    <mergeCell ref="W59:W60"/>
    <mergeCell ref="X59:X60"/>
    <mergeCell ref="Y59:Y60"/>
    <mergeCell ref="YG57:YG58"/>
    <mergeCell ref="YH57:YH58"/>
    <mergeCell ref="YI57:YI58"/>
    <mergeCell ref="YB57:YB58"/>
    <mergeCell ref="YC57:YC58"/>
    <mergeCell ref="YD57:YD58"/>
    <mergeCell ref="YE57:YE58"/>
    <mergeCell ref="YF57:YF58"/>
    <mergeCell ref="XW57:XW58"/>
    <mergeCell ref="XX57:XX58"/>
    <mergeCell ref="XY57:XY58"/>
    <mergeCell ref="XZ57:XZ58"/>
    <mergeCell ref="YA57:YA58"/>
    <mergeCell ref="XR57:XR58"/>
    <mergeCell ref="XS57:XS58"/>
    <mergeCell ref="XT57:XT58"/>
    <mergeCell ref="XU57:XU58"/>
    <mergeCell ref="XV57:XV58"/>
    <mergeCell ref="XM57:XM58"/>
    <mergeCell ref="XN57:XN58"/>
    <mergeCell ref="XO57:XO58"/>
    <mergeCell ref="XP57:XP58"/>
    <mergeCell ref="XQ57:XQ58"/>
    <mergeCell ref="XH57:XH58"/>
    <mergeCell ref="XI57:XI58"/>
    <mergeCell ref="XJ57:XJ58"/>
    <mergeCell ref="XK57:XK58"/>
    <mergeCell ref="XL57:XL58"/>
    <mergeCell ref="XC57:XC58"/>
    <mergeCell ref="XD57:XD58"/>
    <mergeCell ref="XE57:XE58"/>
    <mergeCell ref="XF57:XF58"/>
    <mergeCell ref="XG57:XG58"/>
    <mergeCell ref="WX57:WX58"/>
    <mergeCell ref="WY57:WY58"/>
    <mergeCell ref="WZ57:WZ58"/>
    <mergeCell ref="XA57:XA58"/>
    <mergeCell ref="XB57:XB58"/>
    <mergeCell ref="WS57:WS58"/>
    <mergeCell ref="WT57:WT58"/>
    <mergeCell ref="WU57:WU58"/>
    <mergeCell ref="WV57:WV58"/>
    <mergeCell ref="WW57:WW58"/>
    <mergeCell ref="WN57:WN58"/>
    <mergeCell ref="WO57:WO58"/>
    <mergeCell ref="WP57:WP58"/>
    <mergeCell ref="WQ57:WQ58"/>
    <mergeCell ref="WR57:WR58"/>
    <mergeCell ref="WI57:WI58"/>
    <mergeCell ref="WJ57:WJ58"/>
    <mergeCell ref="WK57:WK58"/>
    <mergeCell ref="WL57:WL58"/>
    <mergeCell ref="WM57:WM58"/>
    <mergeCell ref="WD57:WD58"/>
    <mergeCell ref="BI59:BI60"/>
    <mergeCell ref="BJ59:BJ60"/>
    <mergeCell ref="BK59:BK60"/>
    <mergeCell ref="BL59:BL60"/>
    <mergeCell ref="BM59:BM60"/>
    <mergeCell ref="BD59:BD60"/>
    <mergeCell ref="BE59:BE60"/>
    <mergeCell ref="BF59:BF60"/>
    <mergeCell ref="BG59:BG60"/>
    <mergeCell ref="BH59:BH60"/>
    <mergeCell ref="AY59:AY60"/>
    <mergeCell ref="AZ59:AZ60"/>
    <mergeCell ref="BA59:BA60"/>
    <mergeCell ref="BB59:BB60"/>
    <mergeCell ref="BC59:BC60"/>
    <mergeCell ref="AT59:AT60"/>
    <mergeCell ref="AU59:AU60"/>
    <mergeCell ref="AV59:AV60"/>
    <mergeCell ref="AW59:AW60"/>
    <mergeCell ref="AX59:AX60"/>
    <mergeCell ref="AO59:AO60"/>
    <mergeCell ref="AP59:AP60"/>
    <mergeCell ref="AQ59:AQ60"/>
    <mergeCell ref="AR59:AR60"/>
    <mergeCell ref="AS59:AS60"/>
    <mergeCell ref="AJ59:AJ60"/>
    <mergeCell ref="AK59:AK60"/>
    <mergeCell ref="AL59:AL60"/>
    <mergeCell ref="AM59:AM60"/>
    <mergeCell ref="AN59:AN60"/>
    <mergeCell ref="AE59:AE60"/>
    <mergeCell ref="AF59:AF60"/>
    <mergeCell ref="AG59:AG60"/>
    <mergeCell ref="AH59:AH60"/>
    <mergeCell ref="AI59:AI60"/>
    <mergeCell ref="CR59:CR60"/>
    <mergeCell ref="CS59:CS60"/>
    <mergeCell ref="CT59:CT60"/>
    <mergeCell ref="CU59:CU60"/>
    <mergeCell ref="CV59:CV60"/>
    <mergeCell ref="CM59:CM60"/>
    <mergeCell ref="CN59:CN60"/>
    <mergeCell ref="CO59:CO60"/>
    <mergeCell ref="CP59:CP60"/>
    <mergeCell ref="CQ59:CQ60"/>
    <mergeCell ref="CH59:CH60"/>
    <mergeCell ref="CI59:CI60"/>
    <mergeCell ref="CJ59:CJ60"/>
    <mergeCell ref="CK59:CK60"/>
    <mergeCell ref="CL59:CL60"/>
    <mergeCell ref="CC59:CC60"/>
    <mergeCell ref="CD59:CD60"/>
    <mergeCell ref="CE59:CE60"/>
    <mergeCell ref="CF59:CF60"/>
    <mergeCell ref="CG59:CG60"/>
    <mergeCell ref="BX59:BX60"/>
    <mergeCell ref="BY59:BY60"/>
    <mergeCell ref="BZ59:BZ60"/>
    <mergeCell ref="CA59:CA60"/>
    <mergeCell ref="CB59:CB60"/>
    <mergeCell ref="BS59:BS60"/>
    <mergeCell ref="BT59:BT60"/>
    <mergeCell ref="BU59:BU60"/>
    <mergeCell ref="BV59:BV60"/>
    <mergeCell ref="BW59:BW60"/>
    <mergeCell ref="BN59:BN60"/>
    <mergeCell ref="BO59:BO60"/>
    <mergeCell ref="BP59:BP60"/>
    <mergeCell ref="BQ59:BQ60"/>
    <mergeCell ref="BR59:BR60"/>
    <mergeCell ref="EA59:EA60"/>
    <mergeCell ref="EB59:EB60"/>
    <mergeCell ref="EC59:EC60"/>
    <mergeCell ref="ED59:ED60"/>
    <mergeCell ref="EE59:EE60"/>
    <mergeCell ref="DV59:DV60"/>
    <mergeCell ref="DW59:DW60"/>
    <mergeCell ref="DX59:DX60"/>
    <mergeCell ref="DY59:DY60"/>
    <mergeCell ref="DZ59:DZ60"/>
    <mergeCell ref="DQ59:DQ60"/>
    <mergeCell ref="DR59:DR60"/>
    <mergeCell ref="DS59:DS60"/>
    <mergeCell ref="DT59:DT60"/>
    <mergeCell ref="DU59:DU60"/>
    <mergeCell ref="DL59:DL60"/>
    <mergeCell ref="DM59:DM60"/>
    <mergeCell ref="DN59:DN60"/>
    <mergeCell ref="DO59:DO60"/>
    <mergeCell ref="DP59:DP60"/>
    <mergeCell ref="DG59:DG60"/>
    <mergeCell ref="DH59:DH60"/>
    <mergeCell ref="DI59:DI60"/>
    <mergeCell ref="DJ59:DJ60"/>
    <mergeCell ref="DK59:DK60"/>
    <mergeCell ref="DB59:DB60"/>
    <mergeCell ref="DC59:DC60"/>
    <mergeCell ref="DD59:DD60"/>
    <mergeCell ref="DE59:DE60"/>
    <mergeCell ref="DF59:DF60"/>
    <mergeCell ref="CW59:CW60"/>
    <mergeCell ref="CX59:CX60"/>
    <mergeCell ref="CY59:CY60"/>
    <mergeCell ref="CZ59:CZ60"/>
    <mergeCell ref="DA59:DA60"/>
    <mergeCell ref="FJ59:FJ60"/>
    <mergeCell ref="FK59:FK60"/>
    <mergeCell ref="FL59:FL60"/>
    <mergeCell ref="FM59:FM60"/>
    <mergeCell ref="FN59:FN60"/>
    <mergeCell ref="FE59:FE60"/>
    <mergeCell ref="FF59:FF60"/>
    <mergeCell ref="FG59:FG60"/>
    <mergeCell ref="FH59:FH60"/>
    <mergeCell ref="FI59:FI60"/>
    <mergeCell ref="EZ59:EZ60"/>
    <mergeCell ref="FA59:FA60"/>
    <mergeCell ref="FB59:FB60"/>
    <mergeCell ref="FC59:FC60"/>
    <mergeCell ref="FD59:FD60"/>
    <mergeCell ref="EU59:EU60"/>
    <mergeCell ref="EV59:EV60"/>
    <mergeCell ref="EW59:EW60"/>
    <mergeCell ref="EX59:EX60"/>
    <mergeCell ref="EY59:EY60"/>
    <mergeCell ref="EP59:EP60"/>
    <mergeCell ref="EQ59:EQ60"/>
    <mergeCell ref="ER59:ER60"/>
    <mergeCell ref="ES59:ES60"/>
    <mergeCell ref="ET59:ET60"/>
    <mergeCell ref="EK59:EK60"/>
    <mergeCell ref="EL59:EL60"/>
    <mergeCell ref="EM59:EM60"/>
    <mergeCell ref="EN59:EN60"/>
    <mergeCell ref="EO59:EO60"/>
    <mergeCell ref="EF59:EF60"/>
    <mergeCell ref="EG59:EG60"/>
    <mergeCell ref="EH59:EH60"/>
    <mergeCell ref="EI59:EI60"/>
    <mergeCell ref="EJ59:EJ60"/>
    <mergeCell ref="GS59:GS60"/>
    <mergeCell ref="GT59:GT60"/>
    <mergeCell ref="GU59:GU60"/>
    <mergeCell ref="GV59:GV60"/>
    <mergeCell ref="GW59:GW60"/>
    <mergeCell ref="GN59:GN60"/>
    <mergeCell ref="GO59:GO60"/>
    <mergeCell ref="GP59:GP60"/>
    <mergeCell ref="GQ59:GQ60"/>
    <mergeCell ref="GR59:GR60"/>
    <mergeCell ref="GI59:GI60"/>
    <mergeCell ref="GJ59:GJ60"/>
    <mergeCell ref="GK59:GK60"/>
    <mergeCell ref="GL59:GL60"/>
    <mergeCell ref="GM59:GM60"/>
    <mergeCell ref="GD59:GD60"/>
    <mergeCell ref="GE59:GE60"/>
    <mergeCell ref="GF59:GF60"/>
    <mergeCell ref="GG59:GG60"/>
    <mergeCell ref="GH59:GH60"/>
    <mergeCell ref="FY59:FY60"/>
    <mergeCell ref="FZ59:FZ60"/>
    <mergeCell ref="GA59:GA60"/>
    <mergeCell ref="GB59:GB60"/>
    <mergeCell ref="GC59:GC60"/>
    <mergeCell ref="FT59:FT60"/>
    <mergeCell ref="FU59:FU60"/>
    <mergeCell ref="FV59:FV60"/>
    <mergeCell ref="FW59:FW60"/>
    <mergeCell ref="FX59:FX60"/>
    <mergeCell ref="FO59:FO60"/>
    <mergeCell ref="FP59:FP60"/>
    <mergeCell ref="FQ59:FQ60"/>
    <mergeCell ref="FR59:FR60"/>
    <mergeCell ref="FS59:FS60"/>
    <mergeCell ref="IB59:IB60"/>
    <mergeCell ref="IC59:IC60"/>
    <mergeCell ref="ID59:ID60"/>
    <mergeCell ref="IE59:IE60"/>
    <mergeCell ref="IF59:IF60"/>
    <mergeCell ref="HW59:HW60"/>
    <mergeCell ref="HX59:HX60"/>
    <mergeCell ref="HY59:HY60"/>
    <mergeCell ref="HZ59:HZ60"/>
    <mergeCell ref="IA59:IA60"/>
    <mergeCell ref="HR59:HR60"/>
    <mergeCell ref="HS59:HS60"/>
    <mergeCell ref="HT59:HT60"/>
    <mergeCell ref="HU59:HU60"/>
    <mergeCell ref="HV59:HV60"/>
    <mergeCell ref="HM59:HM60"/>
    <mergeCell ref="HN59:HN60"/>
    <mergeCell ref="HO59:HO60"/>
    <mergeCell ref="HP59:HP60"/>
    <mergeCell ref="HQ59:HQ60"/>
    <mergeCell ref="HH59:HH60"/>
    <mergeCell ref="HI59:HI60"/>
    <mergeCell ref="HJ59:HJ60"/>
    <mergeCell ref="HK59:HK60"/>
    <mergeCell ref="HL59:HL60"/>
    <mergeCell ref="HC59:HC60"/>
    <mergeCell ref="HD59:HD60"/>
    <mergeCell ref="HE59:HE60"/>
    <mergeCell ref="HF59:HF60"/>
    <mergeCell ref="HG59:HG60"/>
    <mergeCell ref="GX59:GX60"/>
    <mergeCell ref="GY59:GY60"/>
    <mergeCell ref="GZ59:GZ60"/>
    <mergeCell ref="HA59:HA60"/>
    <mergeCell ref="HB59:HB60"/>
    <mergeCell ref="JK59:JK60"/>
    <mergeCell ref="JL59:JL60"/>
    <mergeCell ref="JM59:JM60"/>
    <mergeCell ref="JN59:JN60"/>
    <mergeCell ref="JO59:JO60"/>
    <mergeCell ref="JF59:JF60"/>
    <mergeCell ref="JG59:JG60"/>
    <mergeCell ref="JH59:JH60"/>
    <mergeCell ref="JI59:JI60"/>
    <mergeCell ref="JJ59:JJ60"/>
    <mergeCell ref="JA59:JA60"/>
    <mergeCell ref="JB59:JB60"/>
    <mergeCell ref="JC59:JC60"/>
    <mergeCell ref="JD59:JD60"/>
    <mergeCell ref="JE59:JE60"/>
    <mergeCell ref="IV59:IV60"/>
    <mergeCell ref="IW59:IW60"/>
    <mergeCell ref="IX59:IX60"/>
    <mergeCell ref="IY59:IY60"/>
    <mergeCell ref="IZ59:IZ60"/>
    <mergeCell ref="IQ59:IQ60"/>
    <mergeCell ref="IR59:IR60"/>
    <mergeCell ref="IS59:IS60"/>
    <mergeCell ref="IT59:IT60"/>
    <mergeCell ref="IU59:IU60"/>
    <mergeCell ref="IL59:IL60"/>
    <mergeCell ref="IM59:IM60"/>
    <mergeCell ref="IN59:IN60"/>
    <mergeCell ref="IO59:IO60"/>
    <mergeCell ref="IP59:IP60"/>
    <mergeCell ref="IG59:IG60"/>
    <mergeCell ref="IH59:IH60"/>
    <mergeCell ref="II59:II60"/>
    <mergeCell ref="IJ59:IJ60"/>
    <mergeCell ref="IK59:IK60"/>
    <mergeCell ref="KT59:KT60"/>
    <mergeCell ref="KU59:KU60"/>
    <mergeCell ref="KV59:KV60"/>
    <mergeCell ref="KW59:KW60"/>
    <mergeCell ref="KX59:KX60"/>
    <mergeCell ref="KO59:KO60"/>
    <mergeCell ref="KP59:KP60"/>
    <mergeCell ref="KQ59:KQ60"/>
    <mergeCell ref="KR59:KR60"/>
    <mergeCell ref="KS59:KS60"/>
    <mergeCell ref="KJ59:KJ60"/>
    <mergeCell ref="KK59:KK60"/>
    <mergeCell ref="KL59:KL60"/>
    <mergeCell ref="KM59:KM60"/>
    <mergeCell ref="KN59:KN60"/>
    <mergeCell ref="KE59:KE60"/>
    <mergeCell ref="KF59:KF60"/>
    <mergeCell ref="KG59:KG60"/>
    <mergeCell ref="KH59:KH60"/>
    <mergeCell ref="KI59:KI60"/>
    <mergeCell ref="JZ59:JZ60"/>
    <mergeCell ref="KA59:KA60"/>
    <mergeCell ref="KB59:KB60"/>
    <mergeCell ref="KC59:KC60"/>
    <mergeCell ref="KD59:KD60"/>
    <mergeCell ref="JU59:JU60"/>
    <mergeCell ref="JV59:JV60"/>
    <mergeCell ref="JW59:JW60"/>
    <mergeCell ref="JX59:JX60"/>
    <mergeCell ref="JY59:JY60"/>
    <mergeCell ref="JP59:JP60"/>
    <mergeCell ref="JQ59:JQ60"/>
    <mergeCell ref="JR59:JR60"/>
    <mergeCell ref="JS59:JS60"/>
    <mergeCell ref="JT59:JT60"/>
    <mergeCell ref="MC59:MC60"/>
    <mergeCell ref="MD59:MD60"/>
    <mergeCell ref="ME59:ME60"/>
    <mergeCell ref="MF59:MF60"/>
    <mergeCell ref="MG59:MG60"/>
    <mergeCell ref="LX59:LX60"/>
    <mergeCell ref="LY59:LY60"/>
    <mergeCell ref="LZ59:LZ60"/>
    <mergeCell ref="MA59:MA60"/>
    <mergeCell ref="MB59:MB60"/>
    <mergeCell ref="LS59:LS60"/>
    <mergeCell ref="LT59:LT60"/>
    <mergeCell ref="LU59:LU60"/>
    <mergeCell ref="LV59:LV60"/>
    <mergeCell ref="LW59:LW60"/>
    <mergeCell ref="LN59:LN60"/>
    <mergeCell ref="LO59:LO60"/>
    <mergeCell ref="LP59:LP60"/>
    <mergeCell ref="LQ59:LQ60"/>
    <mergeCell ref="LR59:LR60"/>
    <mergeCell ref="LI59:LI60"/>
    <mergeCell ref="LJ59:LJ60"/>
    <mergeCell ref="LK59:LK60"/>
    <mergeCell ref="LL59:LL60"/>
    <mergeCell ref="LM59:LM60"/>
    <mergeCell ref="LD59:LD60"/>
    <mergeCell ref="LE59:LE60"/>
    <mergeCell ref="LF59:LF60"/>
    <mergeCell ref="LG59:LG60"/>
    <mergeCell ref="LH59:LH60"/>
    <mergeCell ref="KY59:KY60"/>
    <mergeCell ref="KZ59:KZ60"/>
    <mergeCell ref="LA59:LA60"/>
    <mergeCell ref="LB59:LB60"/>
    <mergeCell ref="LC59:LC60"/>
    <mergeCell ref="NL59:NL60"/>
    <mergeCell ref="NM59:NM60"/>
    <mergeCell ref="NN59:NN60"/>
    <mergeCell ref="NO59:NO60"/>
    <mergeCell ref="NP59:NP60"/>
    <mergeCell ref="NG59:NG60"/>
    <mergeCell ref="NH59:NH60"/>
    <mergeCell ref="NI59:NI60"/>
    <mergeCell ref="NJ59:NJ60"/>
    <mergeCell ref="NK59:NK60"/>
    <mergeCell ref="NB59:NB60"/>
    <mergeCell ref="NC59:NC60"/>
    <mergeCell ref="ND59:ND60"/>
    <mergeCell ref="NE59:NE60"/>
    <mergeCell ref="NF59:NF60"/>
    <mergeCell ref="MW59:MW60"/>
    <mergeCell ref="MX59:MX60"/>
    <mergeCell ref="MY59:MY60"/>
    <mergeCell ref="MZ59:MZ60"/>
    <mergeCell ref="NA59:NA60"/>
    <mergeCell ref="MR59:MR60"/>
    <mergeCell ref="MS59:MS60"/>
    <mergeCell ref="MT59:MT60"/>
    <mergeCell ref="MU59:MU60"/>
    <mergeCell ref="MV59:MV60"/>
    <mergeCell ref="MM59:MM60"/>
    <mergeCell ref="MN59:MN60"/>
    <mergeCell ref="MO59:MO60"/>
    <mergeCell ref="MP59:MP60"/>
    <mergeCell ref="MQ59:MQ60"/>
    <mergeCell ref="MH59:MH60"/>
    <mergeCell ref="MI59:MI60"/>
    <mergeCell ref="MJ59:MJ60"/>
    <mergeCell ref="MK59:MK60"/>
    <mergeCell ref="ML59:ML60"/>
    <mergeCell ref="OU59:OU60"/>
    <mergeCell ref="OV59:OV60"/>
    <mergeCell ref="OW59:OW60"/>
    <mergeCell ref="OX59:OX60"/>
    <mergeCell ref="OY59:OY60"/>
    <mergeCell ref="OP59:OP60"/>
    <mergeCell ref="OQ59:OQ60"/>
    <mergeCell ref="OR59:OR60"/>
    <mergeCell ref="OS59:OS60"/>
    <mergeCell ref="OT59:OT60"/>
    <mergeCell ref="OK59:OK60"/>
    <mergeCell ref="OL59:OL60"/>
    <mergeCell ref="OM59:OM60"/>
    <mergeCell ref="ON59:ON60"/>
    <mergeCell ref="OO59:OO60"/>
    <mergeCell ref="OF59:OF60"/>
    <mergeCell ref="OG59:OG60"/>
    <mergeCell ref="OH59:OH60"/>
    <mergeCell ref="OI59:OI60"/>
    <mergeCell ref="OJ59:OJ60"/>
    <mergeCell ref="OA59:OA60"/>
    <mergeCell ref="OB59:OB60"/>
    <mergeCell ref="OC59:OC60"/>
    <mergeCell ref="OD59:OD60"/>
    <mergeCell ref="OE59:OE60"/>
    <mergeCell ref="NV59:NV60"/>
    <mergeCell ref="NW59:NW60"/>
    <mergeCell ref="NX59:NX60"/>
    <mergeCell ref="NY59:NY60"/>
    <mergeCell ref="NZ59:NZ60"/>
    <mergeCell ref="NQ59:NQ60"/>
    <mergeCell ref="NR59:NR60"/>
    <mergeCell ref="NS59:NS60"/>
    <mergeCell ref="NT59:NT60"/>
    <mergeCell ref="NU59:NU60"/>
    <mergeCell ref="QD59:QD60"/>
    <mergeCell ref="QE59:QE60"/>
    <mergeCell ref="QF59:QF60"/>
    <mergeCell ref="QG59:QG60"/>
    <mergeCell ref="QH59:QH60"/>
    <mergeCell ref="PY59:PY60"/>
    <mergeCell ref="PZ59:PZ60"/>
    <mergeCell ref="QA59:QA60"/>
    <mergeCell ref="QB59:QB60"/>
    <mergeCell ref="QC59:QC60"/>
    <mergeCell ref="PT59:PT60"/>
    <mergeCell ref="PU59:PU60"/>
    <mergeCell ref="PV59:PV60"/>
    <mergeCell ref="PW59:PW60"/>
    <mergeCell ref="PX59:PX60"/>
    <mergeCell ref="PO59:PO60"/>
    <mergeCell ref="PP59:PP60"/>
    <mergeCell ref="PQ59:PQ60"/>
    <mergeCell ref="PR59:PR60"/>
    <mergeCell ref="PS59:PS60"/>
    <mergeCell ref="PJ59:PJ60"/>
    <mergeCell ref="PK59:PK60"/>
    <mergeCell ref="PL59:PL60"/>
    <mergeCell ref="PM59:PM60"/>
    <mergeCell ref="PN59:PN60"/>
    <mergeCell ref="PE59:PE60"/>
    <mergeCell ref="PF59:PF60"/>
    <mergeCell ref="PG59:PG60"/>
    <mergeCell ref="PH59:PH60"/>
    <mergeCell ref="PI59:PI60"/>
    <mergeCell ref="OZ59:OZ60"/>
    <mergeCell ref="PA59:PA60"/>
    <mergeCell ref="PB59:PB60"/>
    <mergeCell ref="PC59:PC60"/>
    <mergeCell ref="PD59:PD60"/>
    <mergeCell ref="RM59:RM60"/>
    <mergeCell ref="RN59:RN60"/>
    <mergeCell ref="RO59:RO60"/>
    <mergeCell ref="RP59:RP60"/>
    <mergeCell ref="RQ59:RQ60"/>
    <mergeCell ref="RH59:RH60"/>
    <mergeCell ref="RI59:RI60"/>
    <mergeCell ref="RJ59:RJ60"/>
    <mergeCell ref="RK59:RK60"/>
    <mergeCell ref="RL59:RL60"/>
    <mergeCell ref="RC59:RC60"/>
    <mergeCell ref="RD59:RD60"/>
    <mergeCell ref="RE59:RE60"/>
    <mergeCell ref="RF59:RF60"/>
    <mergeCell ref="RG59:RG60"/>
    <mergeCell ref="QX59:QX60"/>
    <mergeCell ref="QY59:QY60"/>
    <mergeCell ref="QZ59:QZ60"/>
    <mergeCell ref="RA59:RA60"/>
    <mergeCell ref="RB59:RB60"/>
    <mergeCell ref="QS59:QS60"/>
    <mergeCell ref="QT59:QT60"/>
    <mergeCell ref="QU59:QU60"/>
    <mergeCell ref="QV59:QV60"/>
    <mergeCell ref="QW59:QW60"/>
    <mergeCell ref="QN59:QN60"/>
    <mergeCell ref="QO59:QO60"/>
    <mergeCell ref="QP59:QP60"/>
    <mergeCell ref="QQ59:QQ60"/>
    <mergeCell ref="QR59:QR60"/>
    <mergeCell ref="QI59:QI60"/>
    <mergeCell ref="QJ59:QJ60"/>
    <mergeCell ref="QK59:QK60"/>
    <mergeCell ref="QL59:QL60"/>
    <mergeCell ref="QM59:QM60"/>
    <mergeCell ref="SV59:SV60"/>
    <mergeCell ref="SW59:SW60"/>
    <mergeCell ref="SX59:SX60"/>
    <mergeCell ref="SY59:SY60"/>
    <mergeCell ref="SZ59:SZ60"/>
    <mergeCell ref="SQ59:SQ60"/>
    <mergeCell ref="SR59:SR60"/>
    <mergeCell ref="SS59:SS60"/>
    <mergeCell ref="ST59:ST60"/>
    <mergeCell ref="SU59:SU60"/>
    <mergeCell ref="SL59:SL60"/>
    <mergeCell ref="SM59:SM60"/>
    <mergeCell ref="SN59:SN60"/>
    <mergeCell ref="SO59:SO60"/>
    <mergeCell ref="SP59:SP60"/>
    <mergeCell ref="SG59:SG60"/>
    <mergeCell ref="SH59:SH60"/>
    <mergeCell ref="SI59:SI60"/>
    <mergeCell ref="SJ59:SJ60"/>
    <mergeCell ref="SK59:SK60"/>
    <mergeCell ref="SB59:SB60"/>
    <mergeCell ref="SC59:SC60"/>
    <mergeCell ref="SD59:SD60"/>
    <mergeCell ref="SE59:SE60"/>
    <mergeCell ref="SF59:SF60"/>
    <mergeCell ref="RW59:RW60"/>
    <mergeCell ref="RX59:RX60"/>
    <mergeCell ref="RY59:RY60"/>
    <mergeCell ref="RZ59:RZ60"/>
    <mergeCell ref="SA59:SA60"/>
    <mergeCell ref="RR59:RR60"/>
    <mergeCell ref="RS59:RS60"/>
    <mergeCell ref="RT59:RT60"/>
    <mergeCell ref="RU59:RU60"/>
    <mergeCell ref="RV59:RV60"/>
    <mergeCell ref="UE59:UE60"/>
    <mergeCell ref="UF59:UF60"/>
    <mergeCell ref="UG59:UG60"/>
    <mergeCell ref="UH59:UH60"/>
    <mergeCell ref="UI59:UI60"/>
    <mergeCell ref="TZ59:TZ60"/>
    <mergeCell ref="UA59:UA60"/>
    <mergeCell ref="UB59:UB60"/>
    <mergeCell ref="UC59:UC60"/>
    <mergeCell ref="UD59:UD60"/>
    <mergeCell ref="TU59:TU60"/>
    <mergeCell ref="TV59:TV60"/>
    <mergeCell ref="TW59:TW60"/>
    <mergeCell ref="TX59:TX60"/>
    <mergeCell ref="TY59:TY60"/>
    <mergeCell ref="TP59:TP60"/>
    <mergeCell ref="TQ59:TQ60"/>
    <mergeCell ref="TR59:TR60"/>
    <mergeCell ref="TS59:TS60"/>
    <mergeCell ref="TT59:TT60"/>
    <mergeCell ref="TK59:TK60"/>
    <mergeCell ref="TL59:TL60"/>
    <mergeCell ref="TM59:TM60"/>
    <mergeCell ref="TN59:TN60"/>
    <mergeCell ref="TO59:TO60"/>
    <mergeCell ref="TF59:TF60"/>
    <mergeCell ref="TG59:TG60"/>
    <mergeCell ref="TH59:TH60"/>
    <mergeCell ref="TI59:TI60"/>
    <mergeCell ref="TJ59:TJ60"/>
    <mergeCell ref="TA59:TA60"/>
    <mergeCell ref="TB59:TB60"/>
    <mergeCell ref="TC59:TC60"/>
    <mergeCell ref="TD59:TD60"/>
    <mergeCell ref="TE59:TE60"/>
    <mergeCell ref="VN59:VN60"/>
    <mergeCell ref="VO59:VO60"/>
    <mergeCell ref="VP59:VP60"/>
    <mergeCell ref="VQ59:VQ60"/>
    <mergeCell ref="VR59:VR60"/>
    <mergeCell ref="VI59:VI60"/>
    <mergeCell ref="VJ59:VJ60"/>
    <mergeCell ref="VK59:VK60"/>
    <mergeCell ref="VL59:VL60"/>
    <mergeCell ref="VM59:VM60"/>
    <mergeCell ref="VD59:VD60"/>
    <mergeCell ref="VE59:VE60"/>
    <mergeCell ref="VF59:VF60"/>
    <mergeCell ref="VG59:VG60"/>
    <mergeCell ref="VH59:VH60"/>
    <mergeCell ref="UY59:UY60"/>
    <mergeCell ref="UZ59:UZ60"/>
    <mergeCell ref="VA59:VA60"/>
    <mergeCell ref="VB59:VB60"/>
    <mergeCell ref="VC59:VC60"/>
    <mergeCell ref="UT59:UT60"/>
    <mergeCell ref="UU59:UU60"/>
    <mergeCell ref="UV59:UV60"/>
    <mergeCell ref="UW59:UW60"/>
    <mergeCell ref="UX59:UX60"/>
    <mergeCell ref="UO59:UO60"/>
    <mergeCell ref="UP59:UP60"/>
    <mergeCell ref="UQ59:UQ60"/>
    <mergeCell ref="UR59:UR60"/>
    <mergeCell ref="US59:US60"/>
    <mergeCell ref="UJ59:UJ60"/>
    <mergeCell ref="UK59:UK60"/>
    <mergeCell ref="UL59:UL60"/>
    <mergeCell ref="UM59:UM60"/>
    <mergeCell ref="UN59:UN60"/>
    <mergeCell ref="WW59:WW60"/>
    <mergeCell ref="WX59:WX60"/>
    <mergeCell ref="WY59:WY60"/>
    <mergeCell ref="WZ59:WZ60"/>
    <mergeCell ref="XA59:XA60"/>
    <mergeCell ref="WR59:WR60"/>
    <mergeCell ref="WS59:WS60"/>
    <mergeCell ref="WT59:WT60"/>
    <mergeCell ref="WU59:WU60"/>
    <mergeCell ref="WV59:WV60"/>
    <mergeCell ref="WM59:WM60"/>
    <mergeCell ref="WN59:WN60"/>
    <mergeCell ref="WO59:WO60"/>
    <mergeCell ref="WP59:WP60"/>
    <mergeCell ref="WQ59:WQ60"/>
    <mergeCell ref="WH59:WH60"/>
    <mergeCell ref="WI59:WI60"/>
    <mergeCell ref="WJ59:WJ60"/>
    <mergeCell ref="WK59:WK60"/>
    <mergeCell ref="WL59:WL60"/>
    <mergeCell ref="WC59:WC60"/>
    <mergeCell ref="WD59:WD60"/>
    <mergeCell ref="WE59:WE60"/>
    <mergeCell ref="WF59:WF60"/>
    <mergeCell ref="WG59:WG60"/>
    <mergeCell ref="VX59:VX60"/>
    <mergeCell ref="VY59:VY60"/>
    <mergeCell ref="VZ59:VZ60"/>
    <mergeCell ref="WA59:WA60"/>
    <mergeCell ref="WB59:WB60"/>
    <mergeCell ref="VS59:VS60"/>
    <mergeCell ref="VT59:VT60"/>
    <mergeCell ref="VU59:VU60"/>
    <mergeCell ref="VV59:VV60"/>
    <mergeCell ref="VW59:VW60"/>
    <mergeCell ref="YF59:YF60"/>
    <mergeCell ref="YG59:YG60"/>
    <mergeCell ref="YH59:YH60"/>
    <mergeCell ref="YI59:YI60"/>
    <mergeCell ref="YA59:YA60"/>
    <mergeCell ref="YB59:YB60"/>
    <mergeCell ref="YC59:YC60"/>
    <mergeCell ref="YD59:YD60"/>
    <mergeCell ref="YE59:YE60"/>
    <mergeCell ref="XV59:XV60"/>
    <mergeCell ref="XW59:XW60"/>
    <mergeCell ref="XX59:XX60"/>
    <mergeCell ref="XY59:XY60"/>
    <mergeCell ref="XZ59:XZ60"/>
    <mergeCell ref="XQ59:XQ60"/>
    <mergeCell ref="XR59:XR60"/>
    <mergeCell ref="XS59:XS60"/>
    <mergeCell ref="XT59:XT60"/>
    <mergeCell ref="XU59:XU60"/>
    <mergeCell ref="XL59:XL60"/>
    <mergeCell ref="XM59:XM60"/>
    <mergeCell ref="XN59:XN60"/>
    <mergeCell ref="XO59:XO60"/>
    <mergeCell ref="XP59:XP60"/>
    <mergeCell ref="XG59:XG60"/>
    <mergeCell ref="XH59:XH60"/>
    <mergeCell ref="XI59:XI60"/>
    <mergeCell ref="XJ59:XJ60"/>
    <mergeCell ref="XK59:XK60"/>
    <mergeCell ref="XB59:XB60"/>
    <mergeCell ref="XC59:XC60"/>
    <mergeCell ref="XD59:XD60"/>
    <mergeCell ref="XE59:XE60"/>
    <mergeCell ref="XF59:XF60"/>
    <mergeCell ref="BC61:BC62"/>
    <mergeCell ref="BD61:BD62"/>
    <mergeCell ref="BE61:BE62"/>
    <mergeCell ref="BF61:BF62"/>
    <mergeCell ref="BG61:BG62"/>
    <mergeCell ref="AX61:AX62"/>
    <mergeCell ref="AY61:AY62"/>
    <mergeCell ref="AZ61:AZ62"/>
    <mergeCell ref="BA61:BA62"/>
    <mergeCell ref="BB61:BB62"/>
    <mergeCell ref="AS61:AS62"/>
    <mergeCell ref="AT61:AT62"/>
    <mergeCell ref="AU61:AU62"/>
    <mergeCell ref="AV61:AV62"/>
    <mergeCell ref="AW61:AW62"/>
    <mergeCell ref="AN61:AN62"/>
    <mergeCell ref="AO61:AO62"/>
    <mergeCell ref="AP61:AP62"/>
    <mergeCell ref="AQ61:AQ62"/>
    <mergeCell ref="AR61:AR62"/>
    <mergeCell ref="AI61:AI62"/>
    <mergeCell ref="AJ61:AJ62"/>
    <mergeCell ref="AK61:AK62"/>
    <mergeCell ref="AL61:AL62"/>
    <mergeCell ref="AM61:AM62"/>
    <mergeCell ref="T61:T62"/>
    <mergeCell ref="U61:U62"/>
    <mergeCell ref="V61:V62"/>
    <mergeCell ref="W61:W62"/>
    <mergeCell ref="X61:X62"/>
    <mergeCell ref="Y61:Y62"/>
    <mergeCell ref="Z61:Z62"/>
    <mergeCell ref="AA61:AA62"/>
    <mergeCell ref="AB61:AB62"/>
    <mergeCell ref="AC61:AC62"/>
    <mergeCell ref="AD61:AD62"/>
    <mergeCell ref="AE61:AE62"/>
    <mergeCell ref="AF61:AF62"/>
    <mergeCell ref="AG61:AG62"/>
    <mergeCell ref="AH61:AH62"/>
    <mergeCell ref="CL61:CL62"/>
    <mergeCell ref="CM61:CM62"/>
    <mergeCell ref="CN61:CN62"/>
    <mergeCell ref="CO61:CO62"/>
    <mergeCell ref="CP61:CP62"/>
    <mergeCell ref="CG61:CG62"/>
    <mergeCell ref="CH61:CH62"/>
    <mergeCell ref="CI61:CI62"/>
    <mergeCell ref="CJ61:CJ62"/>
    <mergeCell ref="CK61:CK62"/>
    <mergeCell ref="CB61:CB62"/>
    <mergeCell ref="CC61:CC62"/>
    <mergeCell ref="CD61:CD62"/>
    <mergeCell ref="CE61:CE62"/>
    <mergeCell ref="CF61:CF62"/>
    <mergeCell ref="BW61:BW62"/>
    <mergeCell ref="BX61:BX62"/>
    <mergeCell ref="BY61:BY62"/>
    <mergeCell ref="BZ61:BZ62"/>
    <mergeCell ref="CA61:CA62"/>
    <mergeCell ref="BR61:BR62"/>
    <mergeCell ref="BS61:BS62"/>
    <mergeCell ref="BT61:BT62"/>
    <mergeCell ref="BU61:BU62"/>
    <mergeCell ref="BV61:BV62"/>
    <mergeCell ref="BM61:BM62"/>
    <mergeCell ref="BN61:BN62"/>
    <mergeCell ref="BO61:BO62"/>
    <mergeCell ref="BP61:BP62"/>
    <mergeCell ref="BQ61:BQ62"/>
    <mergeCell ref="BH61:BH62"/>
    <mergeCell ref="BI61:BI62"/>
    <mergeCell ref="BJ61:BJ62"/>
    <mergeCell ref="BK61:BK62"/>
    <mergeCell ref="BL61:BL62"/>
    <mergeCell ref="DU61:DU62"/>
    <mergeCell ref="DV61:DV62"/>
    <mergeCell ref="DW61:DW62"/>
    <mergeCell ref="DX61:DX62"/>
    <mergeCell ref="DY61:DY62"/>
    <mergeCell ref="DP61:DP62"/>
    <mergeCell ref="DQ61:DQ62"/>
    <mergeCell ref="DR61:DR62"/>
    <mergeCell ref="DS61:DS62"/>
    <mergeCell ref="DT61:DT62"/>
    <mergeCell ref="DK61:DK62"/>
    <mergeCell ref="DL61:DL62"/>
    <mergeCell ref="DM61:DM62"/>
    <mergeCell ref="DN61:DN62"/>
    <mergeCell ref="DO61:DO62"/>
    <mergeCell ref="DF61:DF62"/>
    <mergeCell ref="DG61:DG62"/>
    <mergeCell ref="DH61:DH62"/>
    <mergeCell ref="DI61:DI62"/>
    <mergeCell ref="DJ61:DJ62"/>
    <mergeCell ref="DA61:DA62"/>
    <mergeCell ref="DB61:DB62"/>
    <mergeCell ref="DC61:DC62"/>
    <mergeCell ref="DD61:DD62"/>
    <mergeCell ref="DE61:DE62"/>
    <mergeCell ref="CV61:CV62"/>
    <mergeCell ref="CW61:CW62"/>
    <mergeCell ref="CX61:CX62"/>
    <mergeCell ref="CY61:CY62"/>
    <mergeCell ref="CZ61:CZ62"/>
    <mergeCell ref="CQ61:CQ62"/>
    <mergeCell ref="CR61:CR62"/>
    <mergeCell ref="CS61:CS62"/>
    <mergeCell ref="CT61:CT62"/>
    <mergeCell ref="CU61:CU62"/>
    <mergeCell ref="FD61:FD62"/>
    <mergeCell ref="FE61:FE62"/>
    <mergeCell ref="FF61:FF62"/>
    <mergeCell ref="FG61:FG62"/>
    <mergeCell ref="FH61:FH62"/>
    <mergeCell ref="EY61:EY62"/>
    <mergeCell ref="EZ61:EZ62"/>
    <mergeCell ref="FA61:FA62"/>
    <mergeCell ref="FB61:FB62"/>
    <mergeCell ref="FC61:FC62"/>
    <mergeCell ref="ET61:ET62"/>
    <mergeCell ref="EU61:EU62"/>
    <mergeCell ref="EV61:EV62"/>
    <mergeCell ref="EW61:EW62"/>
    <mergeCell ref="EX61:EX62"/>
    <mergeCell ref="EO61:EO62"/>
    <mergeCell ref="EP61:EP62"/>
    <mergeCell ref="EQ61:EQ62"/>
    <mergeCell ref="ER61:ER62"/>
    <mergeCell ref="ES61:ES62"/>
    <mergeCell ref="EJ61:EJ62"/>
    <mergeCell ref="EK61:EK62"/>
    <mergeCell ref="EL61:EL62"/>
    <mergeCell ref="EM61:EM62"/>
    <mergeCell ref="EN61:EN62"/>
    <mergeCell ref="EE61:EE62"/>
    <mergeCell ref="EF61:EF62"/>
    <mergeCell ref="EG61:EG62"/>
    <mergeCell ref="EH61:EH62"/>
    <mergeCell ref="EI61:EI62"/>
    <mergeCell ref="DZ61:DZ62"/>
    <mergeCell ref="EA61:EA62"/>
    <mergeCell ref="EB61:EB62"/>
    <mergeCell ref="EC61:EC62"/>
    <mergeCell ref="ED61:ED62"/>
    <mergeCell ref="GM61:GM62"/>
    <mergeCell ref="GN61:GN62"/>
    <mergeCell ref="GO61:GO62"/>
    <mergeCell ref="GP61:GP62"/>
    <mergeCell ref="GQ61:GQ62"/>
    <mergeCell ref="GH61:GH62"/>
    <mergeCell ref="GI61:GI62"/>
    <mergeCell ref="GJ61:GJ62"/>
    <mergeCell ref="GK61:GK62"/>
    <mergeCell ref="GL61:GL62"/>
    <mergeCell ref="GC61:GC62"/>
    <mergeCell ref="GD61:GD62"/>
    <mergeCell ref="GE61:GE62"/>
    <mergeCell ref="GF61:GF62"/>
    <mergeCell ref="GG61:GG62"/>
    <mergeCell ref="FX61:FX62"/>
    <mergeCell ref="FY61:FY62"/>
    <mergeCell ref="FZ61:FZ62"/>
    <mergeCell ref="GA61:GA62"/>
    <mergeCell ref="GB61:GB62"/>
    <mergeCell ref="FS61:FS62"/>
    <mergeCell ref="FT61:FT62"/>
    <mergeCell ref="FU61:FU62"/>
    <mergeCell ref="FV61:FV62"/>
    <mergeCell ref="FW61:FW62"/>
    <mergeCell ref="FN61:FN62"/>
    <mergeCell ref="FO61:FO62"/>
    <mergeCell ref="FP61:FP62"/>
    <mergeCell ref="FQ61:FQ62"/>
    <mergeCell ref="FR61:FR62"/>
    <mergeCell ref="FI61:FI62"/>
    <mergeCell ref="FJ61:FJ62"/>
    <mergeCell ref="FK61:FK62"/>
    <mergeCell ref="FL61:FL62"/>
    <mergeCell ref="FM61:FM62"/>
    <mergeCell ref="HV61:HV62"/>
    <mergeCell ref="HW61:HW62"/>
    <mergeCell ref="HX61:HX62"/>
    <mergeCell ref="HY61:HY62"/>
    <mergeCell ref="HZ61:HZ62"/>
    <mergeCell ref="HQ61:HQ62"/>
    <mergeCell ref="HR61:HR62"/>
    <mergeCell ref="HS61:HS62"/>
    <mergeCell ref="HT61:HT62"/>
    <mergeCell ref="HU61:HU62"/>
    <mergeCell ref="HL61:HL62"/>
    <mergeCell ref="HM61:HM62"/>
    <mergeCell ref="HN61:HN62"/>
    <mergeCell ref="HO61:HO62"/>
    <mergeCell ref="HP61:HP62"/>
    <mergeCell ref="HG61:HG62"/>
    <mergeCell ref="HH61:HH62"/>
    <mergeCell ref="HI61:HI62"/>
    <mergeCell ref="HJ61:HJ62"/>
    <mergeCell ref="HK61:HK62"/>
    <mergeCell ref="HB61:HB62"/>
    <mergeCell ref="HC61:HC62"/>
    <mergeCell ref="HD61:HD62"/>
    <mergeCell ref="HE61:HE62"/>
    <mergeCell ref="HF61:HF62"/>
    <mergeCell ref="GW61:GW62"/>
    <mergeCell ref="GX61:GX62"/>
    <mergeCell ref="GY61:GY62"/>
    <mergeCell ref="GZ61:GZ62"/>
    <mergeCell ref="HA61:HA62"/>
    <mergeCell ref="GR61:GR62"/>
    <mergeCell ref="GS61:GS62"/>
    <mergeCell ref="GT61:GT62"/>
    <mergeCell ref="GU61:GU62"/>
    <mergeCell ref="GV61:GV62"/>
    <mergeCell ref="JE61:JE62"/>
    <mergeCell ref="JF61:JF62"/>
    <mergeCell ref="JG61:JG62"/>
    <mergeCell ref="JH61:JH62"/>
    <mergeCell ref="JI61:JI62"/>
    <mergeCell ref="IZ61:IZ62"/>
    <mergeCell ref="JA61:JA62"/>
    <mergeCell ref="JB61:JB62"/>
    <mergeCell ref="JC61:JC62"/>
    <mergeCell ref="JD61:JD62"/>
    <mergeCell ref="IU61:IU62"/>
    <mergeCell ref="IV61:IV62"/>
    <mergeCell ref="IW61:IW62"/>
    <mergeCell ref="IX61:IX62"/>
    <mergeCell ref="IY61:IY62"/>
    <mergeCell ref="IP61:IP62"/>
    <mergeCell ref="IQ61:IQ62"/>
    <mergeCell ref="IR61:IR62"/>
    <mergeCell ref="IS61:IS62"/>
    <mergeCell ref="IT61:IT62"/>
    <mergeCell ref="IK61:IK62"/>
    <mergeCell ref="IL61:IL62"/>
    <mergeCell ref="IM61:IM62"/>
    <mergeCell ref="IN61:IN62"/>
    <mergeCell ref="IO61:IO62"/>
    <mergeCell ref="IF61:IF62"/>
    <mergeCell ref="IG61:IG62"/>
    <mergeCell ref="IH61:IH62"/>
    <mergeCell ref="II61:II62"/>
    <mergeCell ref="IJ61:IJ62"/>
    <mergeCell ref="IA61:IA62"/>
    <mergeCell ref="IB61:IB62"/>
    <mergeCell ref="IC61:IC62"/>
    <mergeCell ref="ID61:ID62"/>
    <mergeCell ref="IE61:IE62"/>
    <mergeCell ref="KN61:KN62"/>
    <mergeCell ref="KO61:KO62"/>
    <mergeCell ref="KP61:KP62"/>
    <mergeCell ref="KQ61:KQ62"/>
    <mergeCell ref="KR61:KR62"/>
    <mergeCell ref="KI61:KI62"/>
    <mergeCell ref="KJ61:KJ62"/>
    <mergeCell ref="KK61:KK62"/>
    <mergeCell ref="KL61:KL62"/>
    <mergeCell ref="KM61:KM62"/>
    <mergeCell ref="KD61:KD62"/>
    <mergeCell ref="KE61:KE62"/>
    <mergeCell ref="KF61:KF62"/>
    <mergeCell ref="KG61:KG62"/>
    <mergeCell ref="KH61:KH62"/>
    <mergeCell ref="JY61:JY62"/>
    <mergeCell ref="JZ61:JZ62"/>
    <mergeCell ref="KA61:KA62"/>
    <mergeCell ref="KB61:KB62"/>
    <mergeCell ref="KC61:KC62"/>
    <mergeCell ref="JT61:JT62"/>
    <mergeCell ref="JU61:JU62"/>
    <mergeCell ref="JV61:JV62"/>
    <mergeCell ref="JW61:JW62"/>
    <mergeCell ref="JX61:JX62"/>
    <mergeCell ref="JO61:JO62"/>
    <mergeCell ref="JP61:JP62"/>
    <mergeCell ref="JQ61:JQ62"/>
    <mergeCell ref="JR61:JR62"/>
    <mergeCell ref="JS61:JS62"/>
    <mergeCell ref="JJ61:JJ62"/>
    <mergeCell ref="JK61:JK62"/>
    <mergeCell ref="JL61:JL62"/>
    <mergeCell ref="JM61:JM62"/>
    <mergeCell ref="JN61:JN62"/>
    <mergeCell ref="LW61:LW62"/>
    <mergeCell ref="LX61:LX62"/>
    <mergeCell ref="LY61:LY62"/>
    <mergeCell ref="LZ61:LZ62"/>
    <mergeCell ref="MA61:MA62"/>
    <mergeCell ref="LR61:LR62"/>
    <mergeCell ref="LS61:LS62"/>
    <mergeCell ref="LT61:LT62"/>
    <mergeCell ref="LU61:LU62"/>
    <mergeCell ref="LV61:LV62"/>
    <mergeCell ref="LM61:LM62"/>
    <mergeCell ref="LN61:LN62"/>
    <mergeCell ref="LO61:LO62"/>
    <mergeCell ref="LP61:LP62"/>
    <mergeCell ref="LQ61:LQ62"/>
    <mergeCell ref="LH61:LH62"/>
    <mergeCell ref="LI61:LI62"/>
    <mergeCell ref="LJ61:LJ62"/>
    <mergeCell ref="LK61:LK62"/>
    <mergeCell ref="LL61:LL62"/>
    <mergeCell ref="LC61:LC62"/>
    <mergeCell ref="LD61:LD62"/>
    <mergeCell ref="LE61:LE62"/>
    <mergeCell ref="LF61:LF62"/>
    <mergeCell ref="LG61:LG62"/>
    <mergeCell ref="KX61:KX62"/>
    <mergeCell ref="KY61:KY62"/>
    <mergeCell ref="KZ61:KZ62"/>
    <mergeCell ref="LA61:LA62"/>
    <mergeCell ref="LB61:LB62"/>
    <mergeCell ref="KS61:KS62"/>
    <mergeCell ref="KT61:KT62"/>
    <mergeCell ref="KU61:KU62"/>
    <mergeCell ref="KV61:KV62"/>
    <mergeCell ref="KW61:KW62"/>
    <mergeCell ref="NF61:NF62"/>
    <mergeCell ref="NG61:NG62"/>
    <mergeCell ref="NH61:NH62"/>
    <mergeCell ref="NI61:NI62"/>
    <mergeCell ref="NJ61:NJ62"/>
    <mergeCell ref="NA61:NA62"/>
    <mergeCell ref="NB61:NB62"/>
    <mergeCell ref="NC61:NC62"/>
    <mergeCell ref="ND61:ND62"/>
    <mergeCell ref="NE61:NE62"/>
    <mergeCell ref="MV61:MV62"/>
    <mergeCell ref="MW61:MW62"/>
    <mergeCell ref="MX61:MX62"/>
    <mergeCell ref="MY61:MY62"/>
    <mergeCell ref="MZ61:MZ62"/>
    <mergeCell ref="MQ61:MQ62"/>
    <mergeCell ref="MR61:MR62"/>
    <mergeCell ref="MS61:MS62"/>
    <mergeCell ref="MT61:MT62"/>
    <mergeCell ref="MU61:MU62"/>
    <mergeCell ref="ML61:ML62"/>
    <mergeCell ref="MM61:MM62"/>
    <mergeCell ref="MN61:MN62"/>
    <mergeCell ref="MO61:MO62"/>
    <mergeCell ref="MP61:MP62"/>
    <mergeCell ref="MG61:MG62"/>
    <mergeCell ref="MH61:MH62"/>
    <mergeCell ref="MI61:MI62"/>
    <mergeCell ref="MJ61:MJ62"/>
    <mergeCell ref="MK61:MK62"/>
    <mergeCell ref="MB61:MB62"/>
    <mergeCell ref="MC61:MC62"/>
    <mergeCell ref="MD61:MD62"/>
    <mergeCell ref="ME61:ME62"/>
    <mergeCell ref="MF61:MF62"/>
    <mergeCell ref="OO61:OO62"/>
    <mergeCell ref="OP61:OP62"/>
    <mergeCell ref="OQ61:OQ62"/>
    <mergeCell ref="OR61:OR62"/>
    <mergeCell ref="OS61:OS62"/>
    <mergeCell ref="OJ61:OJ62"/>
    <mergeCell ref="OK61:OK62"/>
    <mergeCell ref="OL61:OL62"/>
    <mergeCell ref="OM61:OM62"/>
    <mergeCell ref="ON61:ON62"/>
    <mergeCell ref="OE61:OE62"/>
    <mergeCell ref="OF61:OF62"/>
    <mergeCell ref="OG61:OG62"/>
    <mergeCell ref="OH61:OH62"/>
    <mergeCell ref="OI61:OI62"/>
    <mergeCell ref="NZ61:NZ62"/>
    <mergeCell ref="OA61:OA62"/>
    <mergeCell ref="OB61:OB62"/>
    <mergeCell ref="OC61:OC62"/>
    <mergeCell ref="OD61:OD62"/>
    <mergeCell ref="NU61:NU62"/>
    <mergeCell ref="NV61:NV62"/>
    <mergeCell ref="NW61:NW62"/>
    <mergeCell ref="NX61:NX62"/>
    <mergeCell ref="NY61:NY62"/>
    <mergeCell ref="NP61:NP62"/>
    <mergeCell ref="NQ61:NQ62"/>
    <mergeCell ref="NR61:NR62"/>
    <mergeCell ref="NS61:NS62"/>
    <mergeCell ref="NT61:NT62"/>
    <mergeCell ref="NK61:NK62"/>
    <mergeCell ref="NL61:NL62"/>
    <mergeCell ref="NM61:NM62"/>
    <mergeCell ref="NN61:NN62"/>
    <mergeCell ref="NO61:NO62"/>
    <mergeCell ref="PX61:PX62"/>
    <mergeCell ref="PY61:PY62"/>
    <mergeCell ref="PZ61:PZ62"/>
    <mergeCell ref="QA61:QA62"/>
    <mergeCell ref="QB61:QB62"/>
    <mergeCell ref="PS61:PS62"/>
    <mergeCell ref="PT61:PT62"/>
    <mergeCell ref="PU61:PU62"/>
    <mergeCell ref="PV61:PV62"/>
    <mergeCell ref="PW61:PW62"/>
    <mergeCell ref="PN61:PN62"/>
    <mergeCell ref="PO61:PO62"/>
    <mergeCell ref="PP61:PP62"/>
    <mergeCell ref="PQ61:PQ62"/>
    <mergeCell ref="PR61:PR62"/>
    <mergeCell ref="PI61:PI62"/>
    <mergeCell ref="PJ61:PJ62"/>
    <mergeCell ref="PK61:PK62"/>
    <mergeCell ref="PL61:PL62"/>
    <mergeCell ref="PM61:PM62"/>
    <mergeCell ref="PD61:PD62"/>
    <mergeCell ref="PE61:PE62"/>
    <mergeCell ref="PF61:PF62"/>
    <mergeCell ref="PG61:PG62"/>
    <mergeCell ref="PH61:PH62"/>
    <mergeCell ref="OY61:OY62"/>
    <mergeCell ref="OZ61:OZ62"/>
    <mergeCell ref="PA61:PA62"/>
    <mergeCell ref="PB61:PB62"/>
    <mergeCell ref="PC61:PC62"/>
    <mergeCell ref="OT61:OT62"/>
    <mergeCell ref="OU61:OU62"/>
    <mergeCell ref="OV61:OV62"/>
    <mergeCell ref="OW61:OW62"/>
    <mergeCell ref="OX61:OX62"/>
    <mergeCell ref="RG61:RG62"/>
    <mergeCell ref="RH61:RH62"/>
    <mergeCell ref="RI61:RI62"/>
    <mergeCell ref="RJ61:RJ62"/>
    <mergeCell ref="RK61:RK62"/>
    <mergeCell ref="RB61:RB62"/>
    <mergeCell ref="RC61:RC62"/>
    <mergeCell ref="RD61:RD62"/>
    <mergeCell ref="RE61:RE62"/>
    <mergeCell ref="RF61:RF62"/>
    <mergeCell ref="QW61:QW62"/>
    <mergeCell ref="QX61:QX62"/>
    <mergeCell ref="QY61:QY62"/>
    <mergeCell ref="QZ61:QZ62"/>
    <mergeCell ref="RA61:RA62"/>
    <mergeCell ref="QR61:QR62"/>
    <mergeCell ref="QS61:QS62"/>
    <mergeCell ref="QT61:QT62"/>
    <mergeCell ref="QU61:QU62"/>
    <mergeCell ref="QV61:QV62"/>
    <mergeCell ref="QM61:QM62"/>
    <mergeCell ref="QN61:QN62"/>
    <mergeCell ref="QO61:QO62"/>
    <mergeCell ref="QP61:QP62"/>
    <mergeCell ref="QQ61:QQ62"/>
    <mergeCell ref="QH61:QH62"/>
    <mergeCell ref="QI61:QI62"/>
    <mergeCell ref="QJ61:QJ62"/>
    <mergeCell ref="QK61:QK62"/>
    <mergeCell ref="QL61:QL62"/>
    <mergeCell ref="QC61:QC62"/>
    <mergeCell ref="QD61:QD62"/>
    <mergeCell ref="QE61:QE62"/>
    <mergeCell ref="QF61:QF62"/>
    <mergeCell ref="QG61:QG62"/>
    <mergeCell ref="SP61:SP62"/>
    <mergeCell ref="SQ61:SQ62"/>
    <mergeCell ref="SR61:SR62"/>
    <mergeCell ref="SS61:SS62"/>
    <mergeCell ref="ST61:ST62"/>
    <mergeCell ref="SK61:SK62"/>
    <mergeCell ref="SL61:SL62"/>
    <mergeCell ref="SM61:SM62"/>
    <mergeCell ref="SN61:SN62"/>
    <mergeCell ref="SO61:SO62"/>
    <mergeCell ref="SF61:SF62"/>
    <mergeCell ref="SG61:SG62"/>
    <mergeCell ref="SH61:SH62"/>
    <mergeCell ref="SI61:SI62"/>
    <mergeCell ref="SJ61:SJ62"/>
    <mergeCell ref="SA61:SA62"/>
    <mergeCell ref="SB61:SB62"/>
    <mergeCell ref="SC61:SC62"/>
    <mergeCell ref="SD61:SD62"/>
    <mergeCell ref="SE61:SE62"/>
    <mergeCell ref="RV61:RV62"/>
    <mergeCell ref="RW61:RW62"/>
    <mergeCell ref="RX61:RX62"/>
    <mergeCell ref="RY61:RY62"/>
    <mergeCell ref="RZ61:RZ62"/>
    <mergeCell ref="RQ61:RQ62"/>
    <mergeCell ref="RR61:RR62"/>
    <mergeCell ref="RS61:RS62"/>
    <mergeCell ref="RT61:RT62"/>
    <mergeCell ref="RU61:RU62"/>
    <mergeCell ref="RL61:RL62"/>
    <mergeCell ref="RM61:RM62"/>
    <mergeCell ref="RN61:RN62"/>
    <mergeCell ref="RO61:RO62"/>
    <mergeCell ref="RP61:RP62"/>
    <mergeCell ref="TY61:TY62"/>
    <mergeCell ref="TZ61:TZ62"/>
    <mergeCell ref="UA61:UA62"/>
    <mergeCell ref="UB61:UB62"/>
    <mergeCell ref="UC61:UC62"/>
    <mergeCell ref="TT61:TT62"/>
    <mergeCell ref="TU61:TU62"/>
    <mergeCell ref="TV61:TV62"/>
    <mergeCell ref="TW61:TW62"/>
    <mergeCell ref="TX61:TX62"/>
    <mergeCell ref="TO61:TO62"/>
    <mergeCell ref="TP61:TP62"/>
    <mergeCell ref="TQ61:TQ62"/>
    <mergeCell ref="TR61:TR62"/>
    <mergeCell ref="TS61:TS62"/>
    <mergeCell ref="TJ61:TJ62"/>
    <mergeCell ref="TK61:TK62"/>
    <mergeCell ref="TL61:TL62"/>
    <mergeCell ref="TM61:TM62"/>
    <mergeCell ref="TN61:TN62"/>
    <mergeCell ref="TE61:TE62"/>
    <mergeCell ref="TF61:TF62"/>
    <mergeCell ref="TG61:TG62"/>
    <mergeCell ref="TH61:TH62"/>
    <mergeCell ref="TI61:TI62"/>
    <mergeCell ref="SZ61:SZ62"/>
    <mergeCell ref="TA61:TA62"/>
    <mergeCell ref="TB61:TB62"/>
    <mergeCell ref="TC61:TC62"/>
    <mergeCell ref="TD61:TD62"/>
    <mergeCell ref="SU61:SU62"/>
    <mergeCell ref="SV61:SV62"/>
    <mergeCell ref="SW61:SW62"/>
    <mergeCell ref="SX61:SX62"/>
    <mergeCell ref="SY61:SY62"/>
    <mergeCell ref="VH61:VH62"/>
    <mergeCell ref="VI61:VI62"/>
    <mergeCell ref="VJ61:VJ62"/>
    <mergeCell ref="VK61:VK62"/>
    <mergeCell ref="VL61:VL62"/>
    <mergeCell ref="VC61:VC62"/>
    <mergeCell ref="VD61:VD62"/>
    <mergeCell ref="VE61:VE62"/>
    <mergeCell ref="VF61:VF62"/>
    <mergeCell ref="VG61:VG62"/>
    <mergeCell ref="UX61:UX62"/>
    <mergeCell ref="UY61:UY62"/>
    <mergeCell ref="UZ61:UZ62"/>
    <mergeCell ref="VA61:VA62"/>
    <mergeCell ref="VB61:VB62"/>
    <mergeCell ref="US61:US62"/>
    <mergeCell ref="UT61:UT62"/>
    <mergeCell ref="UU61:UU62"/>
    <mergeCell ref="UV61:UV62"/>
    <mergeCell ref="UW61:UW62"/>
    <mergeCell ref="UN61:UN62"/>
    <mergeCell ref="UO61:UO62"/>
    <mergeCell ref="UP61:UP62"/>
    <mergeCell ref="UQ61:UQ62"/>
    <mergeCell ref="UR61:UR62"/>
    <mergeCell ref="UI61:UI62"/>
    <mergeCell ref="UJ61:UJ62"/>
    <mergeCell ref="UK61:UK62"/>
    <mergeCell ref="UL61:UL62"/>
    <mergeCell ref="UM61:UM62"/>
    <mergeCell ref="UD61:UD62"/>
    <mergeCell ref="UE61:UE62"/>
    <mergeCell ref="UF61:UF62"/>
    <mergeCell ref="UG61:UG62"/>
    <mergeCell ref="UH61:UH62"/>
    <mergeCell ref="WQ61:WQ62"/>
    <mergeCell ref="WR61:WR62"/>
    <mergeCell ref="WS61:WS62"/>
    <mergeCell ref="WT61:WT62"/>
    <mergeCell ref="WU61:WU62"/>
    <mergeCell ref="WL61:WL62"/>
    <mergeCell ref="WM61:WM62"/>
    <mergeCell ref="WN61:WN62"/>
    <mergeCell ref="WO61:WO62"/>
    <mergeCell ref="WP61:WP62"/>
    <mergeCell ref="WG61:WG62"/>
    <mergeCell ref="WH61:WH62"/>
    <mergeCell ref="WI61:WI62"/>
    <mergeCell ref="WJ61:WJ62"/>
    <mergeCell ref="WK61:WK62"/>
    <mergeCell ref="WB61:WB62"/>
    <mergeCell ref="WC61:WC62"/>
    <mergeCell ref="WD61:WD62"/>
    <mergeCell ref="WE61:WE62"/>
    <mergeCell ref="WF61:WF62"/>
    <mergeCell ref="VW61:VW62"/>
    <mergeCell ref="VX61:VX62"/>
    <mergeCell ref="VY61:VY62"/>
    <mergeCell ref="VZ61:VZ62"/>
    <mergeCell ref="WA61:WA62"/>
    <mergeCell ref="VR61:VR62"/>
    <mergeCell ref="VS61:VS62"/>
    <mergeCell ref="VT61:VT62"/>
    <mergeCell ref="VU61:VU62"/>
    <mergeCell ref="VV61:VV62"/>
    <mergeCell ref="VM61:VM62"/>
    <mergeCell ref="VN61:VN62"/>
    <mergeCell ref="VO61:VO62"/>
    <mergeCell ref="VP61:VP62"/>
    <mergeCell ref="VQ61:VQ62"/>
    <mergeCell ref="AM63:AM64"/>
    <mergeCell ref="AN63:AN64"/>
    <mergeCell ref="AO63:AO64"/>
    <mergeCell ref="AP63:AP64"/>
    <mergeCell ref="AQ63:AQ64"/>
    <mergeCell ref="AH63:AH64"/>
    <mergeCell ref="AI63:AI64"/>
    <mergeCell ref="AJ63:AJ64"/>
    <mergeCell ref="AK63:AK64"/>
    <mergeCell ref="AL63:AL64"/>
    <mergeCell ref="T63:T64"/>
    <mergeCell ref="U63:U64"/>
    <mergeCell ref="V63:V64"/>
    <mergeCell ref="W63:W64"/>
    <mergeCell ref="X63:X64"/>
    <mergeCell ref="Y63:Y64"/>
    <mergeCell ref="Z63:Z64"/>
    <mergeCell ref="AA63:AA64"/>
    <mergeCell ref="AB63:AB64"/>
    <mergeCell ref="AC63:AC64"/>
    <mergeCell ref="AD63:AD64"/>
    <mergeCell ref="AE63:AE64"/>
    <mergeCell ref="AF63:AF64"/>
    <mergeCell ref="AG63:AG64"/>
    <mergeCell ref="YE61:YE62"/>
    <mergeCell ref="YF61:YF62"/>
    <mergeCell ref="YG61:YG62"/>
    <mergeCell ref="YH61:YH62"/>
    <mergeCell ref="YI61:YI62"/>
    <mergeCell ref="XZ61:XZ62"/>
    <mergeCell ref="YA61:YA62"/>
    <mergeCell ref="YB61:YB62"/>
    <mergeCell ref="YC61:YC62"/>
    <mergeCell ref="YD61:YD62"/>
    <mergeCell ref="XU61:XU62"/>
    <mergeCell ref="XV61:XV62"/>
    <mergeCell ref="XW61:XW62"/>
    <mergeCell ref="XX61:XX62"/>
    <mergeCell ref="XY61:XY62"/>
    <mergeCell ref="XP61:XP62"/>
    <mergeCell ref="XQ61:XQ62"/>
    <mergeCell ref="XR61:XR62"/>
    <mergeCell ref="XS61:XS62"/>
    <mergeCell ref="XT61:XT62"/>
    <mergeCell ref="XK61:XK62"/>
    <mergeCell ref="XL61:XL62"/>
    <mergeCell ref="XM61:XM62"/>
    <mergeCell ref="XN61:XN62"/>
    <mergeCell ref="XO61:XO62"/>
    <mergeCell ref="XF61:XF62"/>
    <mergeCell ref="XG61:XG62"/>
    <mergeCell ref="XH61:XH62"/>
    <mergeCell ref="XI61:XI62"/>
    <mergeCell ref="XJ61:XJ62"/>
    <mergeCell ref="XA61:XA62"/>
    <mergeCell ref="XB61:XB62"/>
    <mergeCell ref="XC61:XC62"/>
    <mergeCell ref="XD61:XD62"/>
    <mergeCell ref="XE61:XE62"/>
    <mergeCell ref="WV61:WV62"/>
    <mergeCell ref="WW61:WW62"/>
    <mergeCell ref="WX61:WX62"/>
    <mergeCell ref="WY61:WY62"/>
    <mergeCell ref="WZ61:WZ62"/>
    <mergeCell ref="BV63:BV64"/>
    <mergeCell ref="BW63:BW64"/>
    <mergeCell ref="BX63:BX64"/>
    <mergeCell ref="BY63:BY64"/>
    <mergeCell ref="BZ63:BZ64"/>
    <mergeCell ref="BQ63:BQ64"/>
    <mergeCell ref="BR63:BR64"/>
    <mergeCell ref="BS63:BS64"/>
    <mergeCell ref="BT63:BT64"/>
    <mergeCell ref="BU63:BU64"/>
    <mergeCell ref="BL63:BL64"/>
    <mergeCell ref="BM63:BM64"/>
    <mergeCell ref="BN63:BN64"/>
    <mergeCell ref="BO63:BO64"/>
    <mergeCell ref="BP63:BP64"/>
    <mergeCell ref="BG63:BG64"/>
    <mergeCell ref="BH63:BH64"/>
    <mergeCell ref="BI63:BI64"/>
    <mergeCell ref="BJ63:BJ64"/>
    <mergeCell ref="BK63:BK64"/>
    <mergeCell ref="BB63:BB64"/>
    <mergeCell ref="BC63:BC64"/>
    <mergeCell ref="BD63:BD64"/>
    <mergeCell ref="BE63:BE64"/>
    <mergeCell ref="BF63:BF64"/>
    <mergeCell ref="AW63:AW64"/>
    <mergeCell ref="AX63:AX64"/>
    <mergeCell ref="AY63:AY64"/>
    <mergeCell ref="AZ63:AZ64"/>
    <mergeCell ref="BA63:BA64"/>
    <mergeCell ref="AR63:AR64"/>
    <mergeCell ref="AS63:AS64"/>
    <mergeCell ref="AT63:AT64"/>
    <mergeCell ref="AU63:AU64"/>
    <mergeCell ref="AV63:AV64"/>
    <mergeCell ref="DE63:DE64"/>
    <mergeCell ref="DF63:DF64"/>
    <mergeCell ref="DG63:DG64"/>
    <mergeCell ref="DH63:DH64"/>
    <mergeCell ref="DI63:DI64"/>
    <mergeCell ref="CZ63:CZ64"/>
    <mergeCell ref="DA63:DA64"/>
    <mergeCell ref="DB63:DB64"/>
    <mergeCell ref="DC63:DC64"/>
    <mergeCell ref="DD63:DD64"/>
    <mergeCell ref="CU63:CU64"/>
    <mergeCell ref="CV63:CV64"/>
    <mergeCell ref="CW63:CW64"/>
    <mergeCell ref="CX63:CX64"/>
    <mergeCell ref="CY63:CY64"/>
    <mergeCell ref="CP63:CP64"/>
    <mergeCell ref="CQ63:CQ64"/>
    <mergeCell ref="CR63:CR64"/>
    <mergeCell ref="CS63:CS64"/>
    <mergeCell ref="CT63:CT64"/>
    <mergeCell ref="CK63:CK64"/>
    <mergeCell ref="CL63:CL64"/>
    <mergeCell ref="CM63:CM64"/>
    <mergeCell ref="CN63:CN64"/>
    <mergeCell ref="CO63:CO64"/>
    <mergeCell ref="CF63:CF64"/>
    <mergeCell ref="CG63:CG64"/>
    <mergeCell ref="CH63:CH64"/>
    <mergeCell ref="CI63:CI64"/>
    <mergeCell ref="CJ63:CJ64"/>
    <mergeCell ref="CA63:CA64"/>
    <mergeCell ref="CB63:CB64"/>
    <mergeCell ref="CC63:CC64"/>
    <mergeCell ref="CD63:CD64"/>
    <mergeCell ref="CE63:CE64"/>
    <mergeCell ref="EN63:EN64"/>
    <mergeCell ref="EO63:EO64"/>
    <mergeCell ref="EP63:EP64"/>
    <mergeCell ref="EQ63:EQ64"/>
    <mergeCell ref="ER63:ER64"/>
    <mergeCell ref="EI63:EI64"/>
    <mergeCell ref="EJ63:EJ64"/>
    <mergeCell ref="EK63:EK64"/>
    <mergeCell ref="EL63:EL64"/>
    <mergeCell ref="EM63:EM64"/>
    <mergeCell ref="ED63:ED64"/>
    <mergeCell ref="EE63:EE64"/>
    <mergeCell ref="EF63:EF64"/>
    <mergeCell ref="EG63:EG64"/>
    <mergeCell ref="EH63:EH64"/>
    <mergeCell ref="DY63:DY64"/>
    <mergeCell ref="DZ63:DZ64"/>
    <mergeCell ref="EA63:EA64"/>
    <mergeCell ref="EB63:EB64"/>
    <mergeCell ref="EC63:EC64"/>
    <mergeCell ref="DT63:DT64"/>
    <mergeCell ref="DU63:DU64"/>
    <mergeCell ref="DV63:DV64"/>
    <mergeCell ref="DW63:DW64"/>
    <mergeCell ref="DX63:DX64"/>
    <mergeCell ref="DO63:DO64"/>
    <mergeCell ref="DP63:DP64"/>
    <mergeCell ref="DQ63:DQ64"/>
    <mergeCell ref="DR63:DR64"/>
    <mergeCell ref="DS63:DS64"/>
    <mergeCell ref="DJ63:DJ64"/>
    <mergeCell ref="DK63:DK64"/>
    <mergeCell ref="DL63:DL64"/>
    <mergeCell ref="DM63:DM64"/>
    <mergeCell ref="DN63:DN64"/>
    <mergeCell ref="FW63:FW64"/>
    <mergeCell ref="FX63:FX64"/>
    <mergeCell ref="FY63:FY64"/>
    <mergeCell ref="FZ63:FZ64"/>
    <mergeCell ref="GA63:GA64"/>
    <mergeCell ref="FR63:FR64"/>
    <mergeCell ref="FS63:FS64"/>
    <mergeCell ref="FT63:FT64"/>
    <mergeCell ref="FU63:FU64"/>
    <mergeCell ref="FV63:FV64"/>
    <mergeCell ref="FM63:FM64"/>
    <mergeCell ref="FN63:FN64"/>
    <mergeCell ref="FO63:FO64"/>
    <mergeCell ref="FP63:FP64"/>
    <mergeCell ref="FQ63:FQ64"/>
    <mergeCell ref="FH63:FH64"/>
    <mergeCell ref="FI63:FI64"/>
    <mergeCell ref="FJ63:FJ64"/>
    <mergeCell ref="FK63:FK64"/>
    <mergeCell ref="FL63:FL64"/>
    <mergeCell ref="FC63:FC64"/>
    <mergeCell ref="FD63:FD64"/>
    <mergeCell ref="FE63:FE64"/>
    <mergeCell ref="FF63:FF64"/>
    <mergeCell ref="FG63:FG64"/>
    <mergeCell ref="EX63:EX64"/>
    <mergeCell ref="EY63:EY64"/>
    <mergeCell ref="EZ63:EZ64"/>
    <mergeCell ref="FA63:FA64"/>
    <mergeCell ref="FB63:FB64"/>
    <mergeCell ref="ES63:ES64"/>
    <mergeCell ref="ET63:ET64"/>
    <mergeCell ref="EU63:EU64"/>
    <mergeCell ref="EV63:EV64"/>
    <mergeCell ref="EW63:EW64"/>
    <mergeCell ref="HF63:HF64"/>
    <mergeCell ref="HG63:HG64"/>
    <mergeCell ref="HH63:HH64"/>
    <mergeCell ref="HI63:HI64"/>
    <mergeCell ref="HJ63:HJ64"/>
    <mergeCell ref="HA63:HA64"/>
    <mergeCell ref="HB63:HB64"/>
    <mergeCell ref="HC63:HC64"/>
    <mergeCell ref="HD63:HD64"/>
    <mergeCell ref="HE63:HE64"/>
    <mergeCell ref="GV63:GV64"/>
    <mergeCell ref="GW63:GW64"/>
    <mergeCell ref="GX63:GX64"/>
    <mergeCell ref="GY63:GY64"/>
    <mergeCell ref="GZ63:GZ64"/>
    <mergeCell ref="GQ63:GQ64"/>
    <mergeCell ref="GR63:GR64"/>
    <mergeCell ref="GS63:GS64"/>
    <mergeCell ref="GT63:GT64"/>
    <mergeCell ref="GU63:GU64"/>
    <mergeCell ref="GL63:GL64"/>
    <mergeCell ref="GM63:GM64"/>
    <mergeCell ref="GN63:GN64"/>
    <mergeCell ref="GO63:GO64"/>
    <mergeCell ref="GP63:GP64"/>
    <mergeCell ref="GG63:GG64"/>
    <mergeCell ref="GH63:GH64"/>
    <mergeCell ref="GI63:GI64"/>
    <mergeCell ref="GJ63:GJ64"/>
    <mergeCell ref="GK63:GK64"/>
    <mergeCell ref="GB63:GB64"/>
    <mergeCell ref="GC63:GC64"/>
    <mergeCell ref="GD63:GD64"/>
    <mergeCell ref="GE63:GE64"/>
    <mergeCell ref="GF63:GF64"/>
    <mergeCell ref="IO63:IO64"/>
    <mergeCell ref="IP63:IP64"/>
    <mergeCell ref="IQ63:IQ64"/>
    <mergeCell ref="IR63:IR64"/>
    <mergeCell ref="IS63:IS64"/>
    <mergeCell ref="IJ63:IJ64"/>
    <mergeCell ref="IK63:IK64"/>
    <mergeCell ref="IL63:IL64"/>
    <mergeCell ref="IM63:IM64"/>
    <mergeCell ref="IN63:IN64"/>
    <mergeCell ref="IE63:IE64"/>
    <mergeCell ref="IF63:IF64"/>
    <mergeCell ref="IG63:IG64"/>
    <mergeCell ref="IH63:IH64"/>
    <mergeCell ref="II63:II64"/>
    <mergeCell ref="HZ63:HZ64"/>
    <mergeCell ref="IA63:IA64"/>
    <mergeCell ref="IB63:IB64"/>
    <mergeCell ref="IC63:IC64"/>
    <mergeCell ref="ID63:ID64"/>
    <mergeCell ref="HU63:HU64"/>
    <mergeCell ref="HV63:HV64"/>
    <mergeCell ref="HW63:HW64"/>
    <mergeCell ref="HX63:HX64"/>
    <mergeCell ref="HY63:HY64"/>
    <mergeCell ref="HP63:HP64"/>
    <mergeCell ref="HQ63:HQ64"/>
    <mergeCell ref="HR63:HR64"/>
    <mergeCell ref="HS63:HS64"/>
    <mergeCell ref="HT63:HT64"/>
    <mergeCell ref="HK63:HK64"/>
    <mergeCell ref="HL63:HL64"/>
    <mergeCell ref="HM63:HM64"/>
    <mergeCell ref="HN63:HN64"/>
    <mergeCell ref="HO63:HO64"/>
    <mergeCell ref="JX63:JX64"/>
    <mergeCell ref="JY63:JY64"/>
    <mergeCell ref="JZ63:JZ64"/>
    <mergeCell ref="KA63:KA64"/>
    <mergeCell ref="KB63:KB64"/>
    <mergeCell ref="JS63:JS64"/>
    <mergeCell ref="JT63:JT64"/>
    <mergeCell ref="JU63:JU64"/>
    <mergeCell ref="JV63:JV64"/>
    <mergeCell ref="JW63:JW64"/>
    <mergeCell ref="JN63:JN64"/>
    <mergeCell ref="JO63:JO64"/>
    <mergeCell ref="JP63:JP64"/>
    <mergeCell ref="JQ63:JQ64"/>
    <mergeCell ref="JR63:JR64"/>
    <mergeCell ref="JI63:JI64"/>
    <mergeCell ref="JJ63:JJ64"/>
    <mergeCell ref="JK63:JK64"/>
    <mergeCell ref="JL63:JL64"/>
    <mergeCell ref="JM63:JM64"/>
    <mergeCell ref="JD63:JD64"/>
    <mergeCell ref="JE63:JE64"/>
    <mergeCell ref="JF63:JF64"/>
    <mergeCell ref="JG63:JG64"/>
    <mergeCell ref="JH63:JH64"/>
    <mergeCell ref="IY63:IY64"/>
    <mergeCell ref="IZ63:IZ64"/>
    <mergeCell ref="JA63:JA64"/>
    <mergeCell ref="JB63:JB64"/>
    <mergeCell ref="JC63:JC64"/>
    <mergeCell ref="IT63:IT64"/>
    <mergeCell ref="IU63:IU64"/>
    <mergeCell ref="IV63:IV64"/>
    <mergeCell ref="IW63:IW64"/>
    <mergeCell ref="IX63:IX64"/>
    <mergeCell ref="LG63:LG64"/>
    <mergeCell ref="LH63:LH64"/>
    <mergeCell ref="LI63:LI64"/>
    <mergeCell ref="LJ63:LJ64"/>
    <mergeCell ref="LK63:LK64"/>
    <mergeCell ref="LB63:LB64"/>
    <mergeCell ref="LC63:LC64"/>
    <mergeCell ref="LD63:LD64"/>
    <mergeCell ref="LE63:LE64"/>
    <mergeCell ref="LF63:LF64"/>
    <mergeCell ref="KW63:KW64"/>
    <mergeCell ref="KX63:KX64"/>
    <mergeCell ref="KY63:KY64"/>
    <mergeCell ref="KZ63:KZ64"/>
    <mergeCell ref="LA63:LA64"/>
    <mergeCell ref="KR63:KR64"/>
    <mergeCell ref="KS63:KS64"/>
    <mergeCell ref="KT63:KT64"/>
    <mergeCell ref="KU63:KU64"/>
    <mergeCell ref="KV63:KV64"/>
    <mergeCell ref="KM63:KM64"/>
    <mergeCell ref="KN63:KN64"/>
    <mergeCell ref="KO63:KO64"/>
    <mergeCell ref="KP63:KP64"/>
    <mergeCell ref="KQ63:KQ64"/>
    <mergeCell ref="KH63:KH64"/>
    <mergeCell ref="KI63:KI64"/>
    <mergeCell ref="KJ63:KJ64"/>
    <mergeCell ref="KK63:KK64"/>
    <mergeCell ref="KL63:KL64"/>
    <mergeCell ref="KC63:KC64"/>
    <mergeCell ref="KD63:KD64"/>
    <mergeCell ref="KE63:KE64"/>
    <mergeCell ref="KF63:KF64"/>
    <mergeCell ref="KG63:KG64"/>
    <mergeCell ref="MP63:MP64"/>
    <mergeCell ref="MQ63:MQ64"/>
    <mergeCell ref="MR63:MR64"/>
    <mergeCell ref="MS63:MS64"/>
    <mergeCell ref="MT63:MT64"/>
    <mergeCell ref="MK63:MK64"/>
    <mergeCell ref="ML63:ML64"/>
    <mergeCell ref="MM63:MM64"/>
    <mergeCell ref="MN63:MN64"/>
    <mergeCell ref="MO63:MO64"/>
    <mergeCell ref="MF63:MF64"/>
    <mergeCell ref="MG63:MG64"/>
    <mergeCell ref="MH63:MH64"/>
    <mergeCell ref="MI63:MI64"/>
    <mergeCell ref="MJ63:MJ64"/>
    <mergeCell ref="MA63:MA64"/>
    <mergeCell ref="MB63:MB64"/>
    <mergeCell ref="MC63:MC64"/>
    <mergeCell ref="MD63:MD64"/>
    <mergeCell ref="ME63:ME64"/>
    <mergeCell ref="LV63:LV64"/>
    <mergeCell ref="LW63:LW64"/>
    <mergeCell ref="LX63:LX64"/>
    <mergeCell ref="LY63:LY64"/>
    <mergeCell ref="LZ63:LZ64"/>
    <mergeCell ref="LQ63:LQ64"/>
    <mergeCell ref="LR63:LR64"/>
    <mergeCell ref="LS63:LS64"/>
    <mergeCell ref="LT63:LT64"/>
    <mergeCell ref="LU63:LU64"/>
    <mergeCell ref="LL63:LL64"/>
    <mergeCell ref="LM63:LM64"/>
    <mergeCell ref="LN63:LN64"/>
    <mergeCell ref="LO63:LO64"/>
    <mergeCell ref="LP63:LP64"/>
    <mergeCell ref="NY63:NY64"/>
    <mergeCell ref="NZ63:NZ64"/>
    <mergeCell ref="OA63:OA64"/>
    <mergeCell ref="OB63:OB64"/>
    <mergeCell ref="OC63:OC64"/>
    <mergeCell ref="NT63:NT64"/>
    <mergeCell ref="NU63:NU64"/>
    <mergeCell ref="NV63:NV64"/>
    <mergeCell ref="NW63:NW64"/>
    <mergeCell ref="NX63:NX64"/>
    <mergeCell ref="NO63:NO64"/>
    <mergeCell ref="NP63:NP64"/>
    <mergeCell ref="NQ63:NQ64"/>
    <mergeCell ref="NR63:NR64"/>
    <mergeCell ref="NS63:NS64"/>
    <mergeCell ref="NJ63:NJ64"/>
    <mergeCell ref="NK63:NK64"/>
    <mergeCell ref="NL63:NL64"/>
    <mergeCell ref="NM63:NM64"/>
    <mergeCell ref="NN63:NN64"/>
    <mergeCell ref="NE63:NE64"/>
    <mergeCell ref="NF63:NF64"/>
    <mergeCell ref="NG63:NG64"/>
    <mergeCell ref="NH63:NH64"/>
    <mergeCell ref="NI63:NI64"/>
    <mergeCell ref="MZ63:MZ64"/>
    <mergeCell ref="NA63:NA64"/>
    <mergeCell ref="NB63:NB64"/>
    <mergeCell ref="NC63:NC64"/>
    <mergeCell ref="ND63:ND64"/>
    <mergeCell ref="MU63:MU64"/>
    <mergeCell ref="MV63:MV64"/>
    <mergeCell ref="MW63:MW64"/>
    <mergeCell ref="MX63:MX64"/>
    <mergeCell ref="MY63:MY64"/>
    <mergeCell ref="PH63:PH64"/>
    <mergeCell ref="PI63:PI64"/>
    <mergeCell ref="PJ63:PJ64"/>
    <mergeCell ref="PK63:PK64"/>
    <mergeCell ref="PL63:PL64"/>
    <mergeCell ref="PC63:PC64"/>
    <mergeCell ref="PD63:PD64"/>
    <mergeCell ref="PE63:PE64"/>
    <mergeCell ref="PF63:PF64"/>
    <mergeCell ref="PG63:PG64"/>
    <mergeCell ref="OX63:OX64"/>
    <mergeCell ref="OY63:OY64"/>
    <mergeCell ref="OZ63:OZ64"/>
    <mergeCell ref="PA63:PA64"/>
    <mergeCell ref="PB63:PB64"/>
    <mergeCell ref="OS63:OS64"/>
    <mergeCell ref="OT63:OT64"/>
    <mergeCell ref="OU63:OU64"/>
    <mergeCell ref="OV63:OV64"/>
    <mergeCell ref="OW63:OW64"/>
    <mergeCell ref="ON63:ON64"/>
    <mergeCell ref="OO63:OO64"/>
    <mergeCell ref="OP63:OP64"/>
    <mergeCell ref="OQ63:OQ64"/>
    <mergeCell ref="OR63:OR64"/>
    <mergeCell ref="OI63:OI64"/>
    <mergeCell ref="OJ63:OJ64"/>
    <mergeCell ref="OK63:OK64"/>
    <mergeCell ref="OL63:OL64"/>
    <mergeCell ref="OM63:OM64"/>
    <mergeCell ref="OD63:OD64"/>
    <mergeCell ref="OE63:OE64"/>
    <mergeCell ref="OF63:OF64"/>
    <mergeCell ref="OG63:OG64"/>
    <mergeCell ref="OH63:OH64"/>
    <mergeCell ref="QQ63:QQ64"/>
    <mergeCell ref="QR63:QR64"/>
    <mergeCell ref="QS63:QS64"/>
    <mergeCell ref="QT63:QT64"/>
    <mergeCell ref="QU63:QU64"/>
    <mergeCell ref="QL63:QL64"/>
    <mergeCell ref="QM63:QM64"/>
    <mergeCell ref="QN63:QN64"/>
    <mergeCell ref="QO63:QO64"/>
    <mergeCell ref="QP63:QP64"/>
    <mergeCell ref="QG63:QG64"/>
    <mergeCell ref="QH63:QH64"/>
    <mergeCell ref="QI63:QI64"/>
    <mergeCell ref="QJ63:QJ64"/>
    <mergeCell ref="QK63:QK64"/>
    <mergeCell ref="QB63:QB64"/>
    <mergeCell ref="QC63:QC64"/>
    <mergeCell ref="QD63:QD64"/>
    <mergeCell ref="QE63:QE64"/>
    <mergeCell ref="QF63:QF64"/>
    <mergeCell ref="PW63:PW64"/>
    <mergeCell ref="PX63:PX64"/>
    <mergeCell ref="PY63:PY64"/>
    <mergeCell ref="PZ63:PZ64"/>
    <mergeCell ref="QA63:QA64"/>
    <mergeCell ref="PR63:PR64"/>
    <mergeCell ref="PS63:PS64"/>
    <mergeCell ref="PT63:PT64"/>
    <mergeCell ref="PU63:PU64"/>
    <mergeCell ref="PV63:PV64"/>
    <mergeCell ref="PM63:PM64"/>
    <mergeCell ref="PN63:PN64"/>
    <mergeCell ref="PO63:PO64"/>
    <mergeCell ref="PP63:PP64"/>
    <mergeCell ref="PQ63:PQ64"/>
    <mergeCell ref="RZ63:RZ64"/>
    <mergeCell ref="SA63:SA64"/>
    <mergeCell ref="SB63:SB64"/>
    <mergeCell ref="SC63:SC64"/>
    <mergeCell ref="SD63:SD64"/>
    <mergeCell ref="RU63:RU64"/>
    <mergeCell ref="RV63:RV64"/>
    <mergeCell ref="RW63:RW64"/>
    <mergeCell ref="RX63:RX64"/>
    <mergeCell ref="RY63:RY64"/>
    <mergeCell ref="RP63:RP64"/>
    <mergeCell ref="RQ63:RQ64"/>
    <mergeCell ref="RR63:RR64"/>
    <mergeCell ref="RS63:RS64"/>
    <mergeCell ref="RT63:RT64"/>
    <mergeCell ref="RK63:RK64"/>
    <mergeCell ref="RL63:RL64"/>
    <mergeCell ref="RM63:RM64"/>
    <mergeCell ref="RN63:RN64"/>
    <mergeCell ref="RO63:RO64"/>
    <mergeCell ref="RF63:RF64"/>
    <mergeCell ref="RG63:RG64"/>
    <mergeCell ref="RH63:RH64"/>
    <mergeCell ref="RI63:RI64"/>
    <mergeCell ref="RJ63:RJ64"/>
    <mergeCell ref="RA63:RA64"/>
    <mergeCell ref="RB63:RB64"/>
    <mergeCell ref="RC63:RC64"/>
    <mergeCell ref="RD63:RD64"/>
    <mergeCell ref="RE63:RE64"/>
    <mergeCell ref="QV63:QV64"/>
    <mergeCell ref="QW63:QW64"/>
    <mergeCell ref="QX63:QX64"/>
    <mergeCell ref="QY63:QY64"/>
    <mergeCell ref="QZ63:QZ64"/>
    <mergeCell ref="TI63:TI64"/>
    <mergeCell ref="TJ63:TJ64"/>
    <mergeCell ref="TK63:TK64"/>
    <mergeCell ref="TL63:TL64"/>
    <mergeCell ref="TM63:TM64"/>
    <mergeCell ref="TD63:TD64"/>
    <mergeCell ref="TE63:TE64"/>
    <mergeCell ref="TF63:TF64"/>
    <mergeCell ref="TG63:TG64"/>
    <mergeCell ref="TH63:TH64"/>
    <mergeCell ref="SY63:SY64"/>
    <mergeCell ref="SZ63:SZ64"/>
    <mergeCell ref="TA63:TA64"/>
    <mergeCell ref="TB63:TB64"/>
    <mergeCell ref="TC63:TC64"/>
    <mergeCell ref="ST63:ST64"/>
    <mergeCell ref="SU63:SU64"/>
    <mergeCell ref="SV63:SV64"/>
    <mergeCell ref="SW63:SW64"/>
    <mergeCell ref="SX63:SX64"/>
    <mergeCell ref="SO63:SO64"/>
    <mergeCell ref="SP63:SP64"/>
    <mergeCell ref="SQ63:SQ64"/>
    <mergeCell ref="SR63:SR64"/>
    <mergeCell ref="SS63:SS64"/>
    <mergeCell ref="SJ63:SJ64"/>
    <mergeCell ref="SK63:SK64"/>
    <mergeCell ref="SL63:SL64"/>
    <mergeCell ref="SM63:SM64"/>
    <mergeCell ref="SN63:SN64"/>
    <mergeCell ref="SE63:SE64"/>
    <mergeCell ref="SF63:SF64"/>
    <mergeCell ref="SG63:SG64"/>
    <mergeCell ref="SH63:SH64"/>
    <mergeCell ref="SI63:SI64"/>
    <mergeCell ref="UR63:UR64"/>
    <mergeCell ref="US63:US64"/>
    <mergeCell ref="UT63:UT64"/>
    <mergeCell ref="UU63:UU64"/>
    <mergeCell ref="UV63:UV64"/>
    <mergeCell ref="UM63:UM64"/>
    <mergeCell ref="UN63:UN64"/>
    <mergeCell ref="UO63:UO64"/>
    <mergeCell ref="UP63:UP64"/>
    <mergeCell ref="UQ63:UQ64"/>
    <mergeCell ref="UH63:UH64"/>
    <mergeCell ref="UI63:UI64"/>
    <mergeCell ref="UJ63:UJ64"/>
    <mergeCell ref="UK63:UK64"/>
    <mergeCell ref="UL63:UL64"/>
    <mergeCell ref="UC63:UC64"/>
    <mergeCell ref="UD63:UD64"/>
    <mergeCell ref="UE63:UE64"/>
    <mergeCell ref="UF63:UF64"/>
    <mergeCell ref="UG63:UG64"/>
    <mergeCell ref="TX63:TX64"/>
    <mergeCell ref="TY63:TY64"/>
    <mergeCell ref="TZ63:TZ64"/>
    <mergeCell ref="UA63:UA64"/>
    <mergeCell ref="UB63:UB64"/>
    <mergeCell ref="TS63:TS64"/>
    <mergeCell ref="TT63:TT64"/>
    <mergeCell ref="TU63:TU64"/>
    <mergeCell ref="TV63:TV64"/>
    <mergeCell ref="TW63:TW64"/>
    <mergeCell ref="TN63:TN64"/>
    <mergeCell ref="TO63:TO64"/>
    <mergeCell ref="TP63:TP64"/>
    <mergeCell ref="TQ63:TQ64"/>
    <mergeCell ref="TR63:TR64"/>
    <mergeCell ref="WA63:WA64"/>
    <mergeCell ref="WB63:WB64"/>
    <mergeCell ref="WC63:WC64"/>
    <mergeCell ref="WD63:WD64"/>
    <mergeCell ref="WE63:WE64"/>
    <mergeCell ref="VV63:VV64"/>
    <mergeCell ref="VW63:VW64"/>
    <mergeCell ref="VX63:VX64"/>
    <mergeCell ref="VY63:VY64"/>
    <mergeCell ref="VZ63:VZ64"/>
    <mergeCell ref="VQ63:VQ64"/>
    <mergeCell ref="VR63:VR64"/>
    <mergeCell ref="VS63:VS64"/>
    <mergeCell ref="VT63:VT64"/>
    <mergeCell ref="VU63:VU64"/>
    <mergeCell ref="VL63:VL64"/>
    <mergeCell ref="VM63:VM64"/>
    <mergeCell ref="VN63:VN64"/>
    <mergeCell ref="VO63:VO64"/>
    <mergeCell ref="VP63:VP64"/>
    <mergeCell ref="VG63:VG64"/>
    <mergeCell ref="VH63:VH64"/>
    <mergeCell ref="VI63:VI64"/>
    <mergeCell ref="VJ63:VJ64"/>
    <mergeCell ref="VK63:VK64"/>
    <mergeCell ref="VB63:VB64"/>
    <mergeCell ref="VC63:VC64"/>
    <mergeCell ref="VD63:VD64"/>
    <mergeCell ref="VE63:VE64"/>
    <mergeCell ref="VF63:VF64"/>
    <mergeCell ref="UW63:UW64"/>
    <mergeCell ref="UX63:UX64"/>
    <mergeCell ref="UY63:UY64"/>
    <mergeCell ref="UZ63:UZ64"/>
    <mergeCell ref="VA63:VA64"/>
    <mergeCell ref="XJ63:XJ64"/>
    <mergeCell ref="XK63:XK64"/>
    <mergeCell ref="XL63:XL64"/>
    <mergeCell ref="XM63:XM64"/>
    <mergeCell ref="XN63:XN64"/>
    <mergeCell ref="XE63:XE64"/>
    <mergeCell ref="XF63:XF64"/>
    <mergeCell ref="XG63:XG64"/>
    <mergeCell ref="XH63:XH64"/>
    <mergeCell ref="XI63:XI64"/>
    <mergeCell ref="WZ63:WZ64"/>
    <mergeCell ref="XA63:XA64"/>
    <mergeCell ref="XB63:XB64"/>
    <mergeCell ref="XC63:XC64"/>
    <mergeCell ref="XD63:XD64"/>
    <mergeCell ref="WU63:WU64"/>
    <mergeCell ref="WV63:WV64"/>
    <mergeCell ref="WW63:WW64"/>
    <mergeCell ref="WX63:WX64"/>
    <mergeCell ref="WY63:WY64"/>
    <mergeCell ref="WP63:WP64"/>
    <mergeCell ref="WQ63:WQ64"/>
    <mergeCell ref="WR63:WR64"/>
    <mergeCell ref="WS63:WS64"/>
    <mergeCell ref="WT63:WT64"/>
    <mergeCell ref="WK63:WK64"/>
    <mergeCell ref="WL63:WL64"/>
    <mergeCell ref="WM63:WM64"/>
    <mergeCell ref="WN63:WN64"/>
    <mergeCell ref="WO63:WO64"/>
    <mergeCell ref="WF63:WF64"/>
    <mergeCell ref="WG63:WG64"/>
    <mergeCell ref="WH63:WH64"/>
    <mergeCell ref="WI63:WI64"/>
    <mergeCell ref="WJ63:WJ64"/>
    <mergeCell ref="BF65:BF66"/>
    <mergeCell ref="BG65:BG66"/>
    <mergeCell ref="BH65:BH66"/>
    <mergeCell ref="BI65:BI66"/>
    <mergeCell ref="BJ65:BJ66"/>
    <mergeCell ref="BA65:BA66"/>
    <mergeCell ref="BB65:BB66"/>
    <mergeCell ref="BC65:BC66"/>
    <mergeCell ref="BD65:BD66"/>
    <mergeCell ref="BE65:BE66"/>
    <mergeCell ref="AV65:AV66"/>
    <mergeCell ref="AW65:AW66"/>
    <mergeCell ref="AX65:AX66"/>
    <mergeCell ref="AY65:AY66"/>
    <mergeCell ref="AZ65:AZ66"/>
    <mergeCell ref="AQ65:AQ66"/>
    <mergeCell ref="AR65:AR66"/>
    <mergeCell ref="AS65:AS66"/>
    <mergeCell ref="AT65:AT66"/>
    <mergeCell ref="AU65:AU66"/>
    <mergeCell ref="AL65:AL66"/>
    <mergeCell ref="AM65:AM66"/>
    <mergeCell ref="AN65:AN66"/>
    <mergeCell ref="AO65:AO66"/>
    <mergeCell ref="AP65:AP66"/>
    <mergeCell ref="AG65:AG66"/>
    <mergeCell ref="AH65:AH66"/>
    <mergeCell ref="AI65:AI66"/>
    <mergeCell ref="AJ65:AJ66"/>
    <mergeCell ref="AK65:AK66"/>
    <mergeCell ref="YI63:YI64"/>
    <mergeCell ref="T65:T66"/>
    <mergeCell ref="U65:U66"/>
    <mergeCell ref="V65:V66"/>
    <mergeCell ref="W65:W66"/>
    <mergeCell ref="X65:X66"/>
    <mergeCell ref="Y65:Y66"/>
    <mergeCell ref="Z65:Z66"/>
    <mergeCell ref="AA65:AA66"/>
    <mergeCell ref="AB65:AB66"/>
    <mergeCell ref="AC65:AC66"/>
    <mergeCell ref="AD65:AD66"/>
    <mergeCell ref="AE65:AE66"/>
    <mergeCell ref="AF65:AF66"/>
    <mergeCell ref="YD63:YD64"/>
    <mergeCell ref="YE63:YE64"/>
    <mergeCell ref="YF63:YF64"/>
    <mergeCell ref="YG63:YG64"/>
    <mergeCell ref="YH63:YH64"/>
    <mergeCell ref="XY63:XY64"/>
    <mergeCell ref="XZ63:XZ64"/>
    <mergeCell ref="YA63:YA64"/>
    <mergeCell ref="YB63:YB64"/>
    <mergeCell ref="YC63:YC64"/>
    <mergeCell ref="XT63:XT64"/>
    <mergeCell ref="XU63:XU64"/>
    <mergeCell ref="XV63:XV64"/>
    <mergeCell ref="XW63:XW64"/>
    <mergeCell ref="XX63:XX64"/>
    <mergeCell ref="XO63:XO64"/>
    <mergeCell ref="XP63:XP64"/>
    <mergeCell ref="XQ63:XQ64"/>
    <mergeCell ref="XR63:XR64"/>
    <mergeCell ref="XS63:XS64"/>
    <mergeCell ref="CO65:CO66"/>
    <mergeCell ref="CP65:CP66"/>
    <mergeCell ref="CQ65:CQ66"/>
    <mergeCell ref="CR65:CR66"/>
    <mergeCell ref="CS65:CS66"/>
    <mergeCell ref="CJ65:CJ66"/>
    <mergeCell ref="CK65:CK66"/>
    <mergeCell ref="CL65:CL66"/>
    <mergeCell ref="CM65:CM66"/>
    <mergeCell ref="CN65:CN66"/>
    <mergeCell ref="CE65:CE66"/>
    <mergeCell ref="CF65:CF66"/>
    <mergeCell ref="CG65:CG66"/>
    <mergeCell ref="CH65:CH66"/>
    <mergeCell ref="CI65:CI66"/>
    <mergeCell ref="BZ65:BZ66"/>
    <mergeCell ref="CA65:CA66"/>
    <mergeCell ref="CB65:CB66"/>
    <mergeCell ref="CC65:CC66"/>
    <mergeCell ref="CD65:CD66"/>
    <mergeCell ref="BU65:BU66"/>
    <mergeCell ref="BV65:BV66"/>
    <mergeCell ref="BW65:BW66"/>
    <mergeCell ref="BX65:BX66"/>
    <mergeCell ref="BY65:BY66"/>
    <mergeCell ref="BP65:BP66"/>
    <mergeCell ref="BQ65:BQ66"/>
    <mergeCell ref="BR65:BR66"/>
    <mergeCell ref="BS65:BS66"/>
    <mergeCell ref="BT65:BT66"/>
    <mergeCell ref="BK65:BK66"/>
    <mergeCell ref="BL65:BL66"/>
    <mergeCell ref="BM65:BM66"/>
    <mergeCell ref="BN65:BN66"/>
    <mergeCell ref="BO65:BO66"/>
    <mergeCell ref="DX65:DX66"/>
    <mergeCell ref="DY65:DY66"/>
    <mergeCell ref="DZ65:DZ66"/>
    <mergeCell ref="EA65:EA66"/>
    <mergeCell ref="EB65:EB66"/>
    <mergeCell ref="DS65:DS66"/>
    <mergeCell ref="DT65:DT66"/>
    <mergeCell ref="DU65:DU66"/>
    <mergeCell ref="DV65:DV66"/>
    <mergeCell ref="DW65:DW66"/>
    <mergeCell ref="DN65:DN66"/>
    <mergeCell ref="DO65:DO66"/>
    <mergeCell ref="DP65:DP66"/>
    <mergeCell ref="DQ65:DQ66"/>
    <mergeCell ref="DR65:DR66"/>
    <mergeCell ref="DI65:DI66"/>
    <mergeCell ref="DJ65:DJ66"/>
    <mergeCell ref="DK65:DK66"/>
    <mergeCell ref="DL65:DL66"/>
    <mergeCell ref="DM65:DM66"/>
    <mergeCell ref="DD65:DD66"/>
    <mergeCell ref="DE65:DE66"/>
    <mergeCell ref="DF65:DF66"/>
    <mergeCell ref="DG65:DG66"/>
    <mergeCell ref="DH65:DH66"/>
    <mergeCell ref="CY65:CY66"/>
    <mergeCell ref="CZ65:CZ66"/>
    <mergeCell ref="DA65:DA66"/>
    <mergeCell ref="DB65:DB66"/>
    <mergeCell ref="DC65:DC66"/>
    <mergeCell ref="CT65:CT66"/>
    <mergeCell ref="CU65:CU66"/>
    <mergeCell ref="CV65:CV66"/>
    <mergeCell ref="CW65:CW66"/>
    <mergeCell ref="CX65:CX66"/>
    <mergeCell ref="FG65:FG66"/>
    <mergeCell ref="FH65:FH66"/>
    <mergeCell ref="FI65:FI66"/>
    <mergeCell ref="FJ65:FJ66"/>
    <mergeCell ref="FK65:FK66"/>
    <mergeCell ref="FB65:FB66"/>
    <mergeCell ref="FC65:FC66"/>
    <mergeCell ref="FD65:FD66"/>
    <mergeCell ref="FE65:FE66"/>
    <mergeCell ref="FF65:FF66"/>
    <mergeCell ref="EW65:EW66"/>
    <mergeCell ref="EX65:EX66"/>
    <mergeCell ref="EY65:EY66"/>
    <mergeCell ref="EZ65:EZ66"/>
    <mergeCell ref="FA65:FA66"/>
    <mergeCell ref="ER65:ER66"/>
    <mergeCell ref="ES65:ES66"/>
    <mergeCell ref="ET65:ET66"/>
    <mergeCell ref="EU65:EU66"/>
    <mergeCell ref="EV65:EV66"/>
    <mergeCell ref="EM65:EM66"/>
    <mergeCell ref="EN65:EN66"/>
    <mergeCell ref="EO65:EO66"/>
    <mergeCell ref="EP65:EP66"/>
    <mergeCell ref="EQ65:EQ66"/>
    <mergeCell ref="EH65:EH66"/>
    <mergeCell ref="EI65:EI66"/>
    <mergeCell ref="EJ65:EJ66"/>
    <mergeCell ref="EK65:EK66"/>
    <mergeCell ref="EL65:EL66"/>
    <mergeCell ref="EC65:EC66"/>
    <mergeCell ref="ED65:ED66"/>
    <mergeCell ref="EE65:EE66"/>
    <mergeCell ref="EF65:EF66"/>
    <mergeCell ref="EG65:EG66"/>
    <mergeCell ref="GP65:GP66"/>
    <mergeCell ref="GQ65:GQ66"/>
    <mergeCell ref="GR65:GR66"/>
    <mergeCell ref="GS65:GS66"/>
    <mergeCell ref="GT65:GT66"/>
    <mergeCell ref="GK65:GK66"/>
    <mergeCell ref="GL65:GL66"/>
    <mergeCell ref="GM65:GM66"/>
    <mergeCell ref="GN65:GN66"/>
    <mergeCell ref="GO65:GO66"/>
    <mergeCell ref="GF65:GF66"/>
    <mergeCell ref="GG65:GG66"/>
    <mergeCell ref="GH65:GH66"/>
    <mergeCell ref="GI65:GI66"/>
    <mergeCell ref="GJ65:GJ66"/>
    <mergeCell ref="GA65:GA66"/>
    <mergeCell ref="GB65:GB66"/>
    <mergeCell ref="GC65:GC66"/>
    <mergeCell ref="GD65:GD66"/>
    <mergeCell ref="GE65:GE66"/>
    <mergeCell ref="FV65:FV66"/>
    <mergeCell ref="FW65:FW66"/>
    <mergeCell ref="FX65:FX66"/>
    <mergeCell ref="FY65:FY66"/>
    <mergeCell ref="FZ65:FZ66"/>
    <mergeCell ref="FQ65:FQ66"/>
    <mergeCell ref="FR65:FR66"/>
    <mergeCell ref="FS65:FS66"/>
    <mergeCell ref="FT65:FT66"/>
    <mergeCell ref="FU65:FU66"/>
    <mergeCell ref="FL65:FL66"/>
    <mergeCell ref="FM65:FM66"/>
    <mergeCell ref="FN65:FN66"/>
    <mergeCell ref="FO65:FO66"/>
    <mergeCell ref="FP65:FP66"/>
    <mergeCell ref="HY65:HY66"/>
    <mergeCell ref="HZ65:HZ66"/>
    <mergeCell ref="IA65:IA66"/>
    <mergeCell ref="IB65:IB66"/>
    <mergeCell ref="IC65:IC66"/>
    <mergeCell ref="HT65:HT66"/>
    <mergeCell ref="HU65:HU66"/>
    <mergeCell ref="HV65:HV66"/>
    <mergeCell ref="HW65:HW66"/>
    <mergeCell ref="HX65:HX66"/>
    <mergeCell ref="HO65:HO66"/>
    <mergeCell ref="HP65:HP66"/>
    <mergeCell ref="HQ65:HQ66"/>
    <mergeCell ref="HR65:HR66"/>
    <mergeCell ref="HS65:HS66"/>
    <mergeCell ref="HJ65:HJ66"/>
    <mergeCell ref="HK65:HK66"/>
    <mergeCell ref="HL65:HL66"/>
    <mergeCell ref="HM65:HM66"/>
    <mergeCell ref="HN65:HN66"/>
    <mergeCell ref="HE65:HE66"/>
    <mergeCell ref="HF65:HF66"/>
    <mergeCell ref="HG65:HG66"/>
    <mergeCell ref="HH65:HH66"/>
    <mergeCell ref="HI65:HI66"/>
    <mergeCell ref="GZ65:GZ66"/>
    <mergeCell ref="HA65:HA66"/>
    <mergeCell ref="HB65:HB66"/>
    <mergeCell ref="HC65:HC66"/>
    <mergeCell ref="HD65:HD66"/>
    <mergeCell ref="GU65:GU66"/>
    <mergeCell ref="GV65:GV66"/>
    <mergeCell ref="GW65:GW66"/>
    <mergeCell ref="GX65:GX66"/>
    <mergeCell ref="GY65:GY66"/>
    <mergeCell ref="JH65:JH66"/>
    <mergeCell ref="JI65:JI66"/>
    <mergeCell ref="JJ65:JJ66"/>
    <mergeCell ref="JK65:JK66"/>
    <mergeCell ref="JL65:JL66"/>
    <mergeCell ref="JC65:JC66"/>
    <mergeCell ref="JD65:JD66"/>
    <mergeCell ref="JE65:JE66"/>
    <mergeCell ref="JF65:JF66"/>
    <mergeCell ref="JG65:JG66"/>
    <mergeCell ref="IX65:IX66"/>
    <mergeCell ref="IY65:IY66"/>
    <mergeCell ref="IZ65:IZ66"/>
    <mergeCell ref="JA65:JA66"/>
    <mergeCell ref="JB65:JB66"/>
    <mergeCell ref="IS65:IS66"/>
    <mergeCell ref="IT65:IT66"/>
    <mergeCell ref="IU65:IU66"/>
    <mergeCell ref="IV65:IV66"/>
    <mergeCell ref="IW65:IW66"/>
    <mergeCell ref="IN65:IN66"/>
    <mergeCell ref="IO65:IO66"/>
    <mergeCell ref="IP65:IP66"/>
    <mergeCell ref="IQ65:IQ66"/>
    <mergeCell ref="IR65:IR66"/>
    <mergeCell ref="II65:II66"/>
    <mergeCell ref="IJ65:IJ66"/>
    <mergeCell ref="IK65:IK66"/>
    <mergeCell ref="IL65:IL66"/>
    <mergeCell ref="IM65:IM66"/>
    <mergeCell ref="ID65:ID66"/>
    <mergeCell ref="IE65:IE66"/>
    <mergeCell ref="IF65:IF66"/>
    <mergeCell ref="IG65:IG66"/>
    <mergeCell ref="IH65:IH66"/>
    <mergeCell ref="KQ65:KQ66"/>
    <mergeCell ref="KR65:KR66"/>
    <mergeCell ref="KS65:KS66"/>
    <mergeCell ref="KT65:KT66"/>
    <mergeCell ref="KU65:KU66"/>
    <mergeCell ref="KL65:KL66"/>
    <mergeCell ref="KM65:KM66"/>
    <mergeCell ref="KN65:KN66"/>
    <mergeCell ref="KO65:KO66"/>
    <mergeCell ref="KP65:KP66"/>
    <mergeCell ref="KG65:KG66"/>
    <mergeCell ref="KH65:KH66"/>
    <mergeCell ref="KI65:KI66"/>
    <mergeCell ref="KJ65:KJ66"/>
    <mergeCell ref="KK65:KK66"/>
    <mergeCell ref="KB65:KB66"/>
    <mergeCell ref="KC65:KC66"/>
    <mergeCell ref="KD65:KD66"/>
    <mergeCell ref="KE65:KE66"/>
    <mergeCell ref="KF65:KF66"/>
    <mergeCell ref="JW65:JW66"/>
    <mergeCell ref="JX65:JX66"/>
    <mergeCell ref="JY65:JY66"/>
    <mergeCell ref="JZ65:JZ66"/>
    <mergeCell ref="KA65:KA66"/>
    <mergeCell ref="JR65:JR66"/>
    <mergeCell ref="JS65:JS66"/>
    <mergeCell ref="JT65:JT66"/>
    <mergeCell ref="JU65:JU66"/>
    <mergeCell ref="JV65:JV66"/>
    <mergeCell ref="JM65:JM66"/>
    <mergeCell ref="JN65:JN66"/>
    <mergeCell ref="JO65:JO66"/>
    <mergeCell ref="JP65:JP66"/>
    <mergeCell ref="JQ65:JQ66"/>
    <mergeCell ref="LZ65:LZ66"/>
    <mergeCell ref="MA65:MA66"/>
    <mergeCell ref="MB65:MB66"/>
    <mergeCell ref="MC65:MC66"/>
    <mergeCell ref="MD65:MD66"/>
    <mergeCell ref="LU65:LU66"/>
    <mergeCell ref="LV65:LV66"/>
    <mergeCell ref="LW65:LW66"/>
    <mergeCell ref="LX65:LX66"/>
    <mergeCell ref="LY65:LY66"/>
    <mergeCell ref="LP65:LP66"/>
    <mergeCell ref="LQ65:LQ66"/>
    <mergeCell ref="LR65:LR66"/>
    <mergeCell ref="LS65:LS66"/>
    <mergeCell ref="LT65:LT66"/>
    <mergeCell ref="LK65:LK66"/>
    <mergeCell ref="LL65:LL66"/>
    <mergeCell ref="LM65:LM66"/>
    <mergeCell ref="LN65:LN66"/>
    <mergeCell ref="LO65:LO66"/>
    <mergeCell ref="LF65:LF66"/>
    <mergeCell ref="LG65:LG66"/>
    <mergeCell ref="LH65:LH66"/>
    <mergeCell ref="LI65:LI66"/>
    <mergeCell ref="LJ65:LJ66"/>
    <mergeCell ref="LA65:LA66"/>
    <mergeCell ref="LB65:LB66"/>
    <mergeCell ref="LC65:LC66"/>
    <mergeCell ref="LD65:LD66"/>
    <mergeCell ref="LE65:LE66"/>
    <mergeCell ref="KV65:KV66"/>
    <mergeCell ref="KW65:KW66"/>
    <mergeCell ref="KX65:KX66"/>
    <mergeCell ref="KY65:KY66"/>
    <mergeCell ref="KZ65:KZ66"/>
    <mergeCell ref="NI65:NI66"/>
    <mergeCell ref="NJ65:NJ66"/>
    <mergeCell ref="NK65:NK66"/>
    <mergeCell ref="NL65:NL66"/>
    <mergeCell ref="NM65:NM66"/>
    <mergeCell ref="ND65:ND66"/>
    <mergeCell ref="NE65:NE66"/>
    <mergeCell ref="NF65:NF66"/>
    <mergeCell ref="NG65:NG66"/>
    <mergeCell ref="NH65:NH66"/>
    <mergeCell ref="MY65:MY66"/>
    <mergeCell ref="MZ65:MZ66"/>
    <mergeCell ref="NA65:NA66"/>
    <mergeCell ref="NB65:NB66"/>
    <mergeCell ref="NC65:NC66"/>
    <mergeCell ref="MT65:MT66"/>
    <mergeCell ref="MU65:MU66"/>
    <mergeCell ref="MV65:MV66"/>
    <mergeCell ref="MW65:MW66"/>
    <mergeCell ref="MX65:MX66"/>
    <mergeCell ref="MO65:MO66"/>
    <mergeCell ref="MP65:MP66"/>
    <mergeCell ref="MQ65:MQ66"/>
    <mergeCell ref="MR65:MR66"/>
    <mergeCell ref="MS65:MS66"/>
    <mergeCell ref="MJ65:MJ66"/>
    <mergeCell ref="MK65:MK66"/>
    <mergeCell ref="ML65:ML66"/>
    <mergeCell ref="MM65:MM66"/>
    <mergeCell ref="MN65:MN66"/>
    <mergeCell ref="ME65:ME66"/>
    <mergeCell ref="MF65:MF66"/>
    <mergeCell ref="MG65:MG66"/>
    <mergeCell ref="MH65:MH66"/>
    <mergeCell ref="MI65:MI66"/>
    <mergeCell ref="OR65:OR66"/>
    <mergeCell ref="OS65:OS66"/>
    <mergeCell ref="OT65:OT66"/>
    <mergeCell ref="OU65:OU66"/>
    <mergeCell ref="OV65:OV66"/>
    <mergeCell ref="OM65:OM66"/>
    <mergeCell ref="ON65:ON66"/>
    <mergeCell ref="OO65:OO66"/>
    <mergeCell ref="OP65:OP66"/>
    <mergeCell ref="OQ65:OQ66"/>
    <mergeCell ref="OH65:OH66"/>
    <mergeCell ref="OI65:OI66"/>
    <mergeCell ref="OJ65:OJ66"/>
    <mergeCell ref="OK65:OK66"/>
    <mergeCell ref="OL65:OL66"/>
    <mergeCell ref="OC65:OC66"/>
    <mergeCell ref="OD65:OD66"/>
    <mergeCell ref="OE65:OE66"/>
    <mergeCell ref="OF65:OF66"/>
    <mergeCell ref="OG65:OG66"/>
    <mergeCell ref="NX65:NX66"/>
    <mergeCell ref="NY65:NY66"/>
    <mergeCell ref="NZ65:NZ66"/>
    <mergeCell ref="OA65:OA66"/>
    <mergeCell ref="OB65:OB66"/>
    <mergeCell ref="NS65:NS66"/>
    <mergeCell ref="NT65:NT66"/>
    <mergeCell ref="NU65:NU66"/>
    <mergeCell ref="NV65:NV66"/>
    <mergeCell ref="NW65:NW66"/>
    <mergeCell ref="NN65:NN66"/>
    <mergeCell ref="NO65:NO66"/>
    <mergeCell ref="NP65:NP66"/>
    <mergeCell ref="NQ65:NQ66"/>
    <mergeCell ref="NR65:NR66"/>
    <mergeCell ref="QA65:QA66"/>
    <mergeCell ref="QB65:QB66"/>
    <mergeCell ref="QC65:QC66"/>
    <mergeCell ref="QD65:QD66"/>
    <mergeCell ref="QE65:QE66"/>
    <mergeCell ref="PV65:PV66"/>
    <mergeCell ref="PW65:PW66"/>
    <mergeCell ref="PX65:PX66"/>
    <mergeCell ref="PY65:PY66"/>
    <mergeCell ref="PZ65:PZ66"/>
    <mergeCell ref="PQ65:PQ66"/>
    <mergeCell ref="PR65:PR66"/>
    <mergeCell ref="PS65:PS66"/>
    <mergeCell ref="PT65:PT66"/>
    <mergeCell ref="PU65:PU66"/>
    <mergeCell ref="PL65:PL66"/>
    <mergeCell ref="PM65:PM66"/>
    <mergeCell ref="PN65:PN66"/>
    <mergeCell ref="PO65:PO66"/>
    <mergeCell ref="PP65:PP66"/>
    <mergeCell ref="PG65:PG66"/>
    <mergeCell ref="PH65:PH66"/>
    <mergeCell ref="PI65:PI66"/>
    <mergeCell ref="PJ65:PJ66"/>
    <mergeCell ref="PK65:PK66"/>
    <mergeCell ref="PB65:PB66"/>
    <mergeCell ref="PC65:PC66"/>
    <mergeCell ref="PD65:PD66"/>
    <mergeCell ref="PE65:PE66"/>
    <mergeCell ref="PF65:PF66"/>
    <mergeCell ref="OW65:OW66"/>
    <mergeCell ref="OX65:OX66"/>
    <mergeCell ref="OY65:OY66"/>
    <mergeCell ref="OZ65:OZ66"/>
    <mergeCell ref="PA65:PA66"/>
    <mergeCell ref="RJ65:RJ66"/>
    <mergeCell ref="RK65:RK66"/>
    <mergeCell ref="RL65:RL66"/>
    <mergeCell ref="RM65:RM66"/>
    <mergeCell ref="RN65:RN66"/>
    <mergeCell ref="RE65:RE66"/>
    <mergeCell ref="RF65:RF66"/>
    <mergeCell ref="RG65:RG66"/>
    <mergeCell ref="RH65:RH66"/>
    <mergeCell ref="RI65:RI66"/>
    <mergeCell ref="QZ65:QZ66"/>
    <mergeCell ref="RA65:RA66"/>
    <mergeCell ref="RB65:RB66"/>
    <mergeCell ref="RC65:RC66"/>
    <mergeCell ref="RD65:RD66"/>
    <mergeCell ref="QU65:QU66"/>
    <mergeCell ref="QV65:QV66"/>
    <mergeCell ref="QW65:QW66"/>
    <mergeCell ref="QX65:QX66"/>
    <mergeCell ref="QY65:QY66"/>
    <mergeCell ref="QP65:QP66"/>
    <mergeCell ref="QQ65:QQ66"/>
    <mergeCell ref="QR65:QR66"/>
    <mergeCell ref="QS65:QS66"/>
    <mergeCell ref="QT65:QT66"/>
    <mergeCell ref="QK65:QK66"/>
    <mergeCell ref="QL65:QL66"/>
    <mergeCell ref="QM65:QM66"/>
    <mergeCell ref="QN65:QN66"/>
    <mergeCell ref="QO65:QO66"/>
    <mergeCell ref="QF65:QF66"/>
    <mergeCell ref="QG65:QG66"/>
    <mergeCell ref="QH65:QH66"/>
    <mergeCell ref="QI65:QI66"/>
    <mergeCell ref="QJ65:QJ66"/>
    <mergeCell ref="SS65:SS66"/>
    <mergeCell ref="ST65:ST66"/>
    <mergeCell ref="SU65:SU66"/>
    <mergeCell ref="SV65:SV66"/>
    <mergeCell ref="SW65:SW66"/>
    <mergeCell ref="SN65:SN66"/>
    <mergeCell ref="SO65:SO66"/>
    <mergeCell ref="SP65:SP66"/>
    <mergeCell ref="SQ65:SQ66"/>
    <mergeCell ref="SR65:SR66"/>
    <mergeCell ref="SI65:SI66"/>
    <mergeCell ref="SJ65:SJ66"/>
    <mergeCell ref="SK65:SK66"/>
    <mergeCell ref="SL65:SL66"/>
    <mergeCell ref="SM65:SM66"/>
    <mergeCell ref="SD65:SD66"/>
    <mergeCell ref="SE65:SE66"/>
    <mergeCell ref="SF65:SF66"/>
    <mergeCell ref="SG65:SG66"/>
    <mergeCell ref="SH65:SH66"/>
    <mergeCell ref="RY65:RY66"/>
    <mergeCell ref="RZ65:RZ66"/>
    <mergeCell ref="SA65:SA66"/>
    <mergeCell ref="SB65:SB66"/>
    <mergeCell ref="SC65:SC66"/>
    <mergeCell ref="RT65:RT66"/>
    <mergeCell ref="RU65:RU66"/>
    <mergeCell ref="RV65:RV66"/>
    <mergeCell ref="RW65:RW66"/>
    <mergeCell ref="RX65:RX66"/>
    <mergeCell ref="RO65:RO66"/>
    <mergeCell ref="RP65:RP66"/>
    <mergeCell ref="RQ65:RQ66"/>
    <mergeCell ref="RR65:RR66"/>
    <mergeCell ref="RS65:RS66"/>
    <mergeCell ref="UB65:UB66"/>
    <mergeCell ref="UC65:UC66"/>
    <mergeCell ref="UD65:UD66"/>
    <mergeCell ref="UE65:UE66"/>
    <mergeCell ref="UF65:UF66"/>
    <mergeCell ref="TW65:TW66"/>
    <mergeCell ref="TX65:TX66"/>
    <mergeCell ref="TY65:TY66"/>
    <mergeCell ref="TZ65:TZ66"/>
    <mergeCell ref="UA65:UA66"/>
    <mergeCell ref="TR65:TR66"/>
    <mergeCell ref="TS65:TS66"/>
    <mergeCell ref="TT65:TT66"/>
    <mergeCell ref="TU65:TU66"/>
    <mergeCell ref="TV65:TV66"/>
    <mergeCell ref="TM65:TM66"/>
    <mergeCell ref="TN65:TN66"/>
    <mergeCell ref="TO65:TO66"/>
    <mergeCell ref="TP65:TP66"/>
    <mergeCell ref="TQ65:TQ66"/>
    <mergeCell ref="TH65:TH66"/>
    <mergeCell ref="TI65:TI66"/>
    <mergeCell ref="TJ65:TJ66"/>
    <mergeCell ref="TK65:TK66"/>
    <mergeCell ref="TL65:TL66"/>
    <mergeCell ref="TC65:TC66"/>
    <mergeCell ref="TD65:TD66"/>
    <mergeCell ref="TE65:TE66"/>
    <mergeCell ref="TF65:TF66"/>
    <mergeCell ref="TG65:TG66"/>
    <mergeCell ref="SX65:SX66"/>
    <mergeCell ref="SY65:SY66"/>
    <mergeCell ref="SZ65:SZ66"/>
    <mergeCell ref="TA65:TA66"/>
    <mergeCell ref="TB65:TB66"/>
    <mergeCell ref="VK65:VK66"/>
    <mergeCell ref="VL65:VL66"/>
    <mergeCell ref="VM65:VM66"/>
    <mergeCell ref="VN65:VN66"/>
    <mergeCell ref="VO65:VO66"/>
    <mergeCell ref="VF65:VF66"/>
    <mergeCell ref="VG65:VG66"/>
    <mergeCell ref="VH65:VH66"/>
    <mergeCell ref="VI65:VI66"/>
    <mergeCell ref="VJ65:VJ66"/>
    <mergeCell ref="VA65:VA66"/>
    <mergeCell ref="VB65:VB66"/>
    <mergeCell ref="VC65:VC66"/>
    <mergeCell ref="VD65:VD66"/>
    <mergeCell ref="VE65:VE66"/>
    <mergeCell ref="UV65:UV66"/>
    <mergeCell ref="UW65:UW66"/>
    <mergeCell ref="UX65:UX66"/>
    <mergeCell ref="UY65:UY66"/>
    <mergeCell ref="UZ65:UZ66"/>
    <mergeCell ref="UQ65:UQ66"/>
    <mergeCell ref="UR65:UR66"/>
    <mergeCell ref="US65:US66"/>
    <mergeCell ref="UT65:UT66"/>
    <mergeCell ref="UU65:UU66"/>
    <mergeCell ref="UL65:UL66"/>
    <mergeCell ref="UM65:UM66"/>
    <mergeCell ref="UN65:UN66"/>
    <mergeCell ref="UO65:UO66"/>
    <mergeCell ref="UP65:UP66"/>
    <mergeCell ref="UG65:UG66"/>
    <mergeCell ref="UH65:UH66"/>
    <mergeCell ref="UI65:UI66"/>
    <mergeCell ref="UJ65:UJ66"/>
    <mergeCell ref="UK65:UK66"/>
    <mergeCell ref="WT65:WT66"/>
    <mergeCell ref="WU65:WU66"/>
    <mergeCell ref="WV65:WV66"/>
    <mergeCell ref="WW65:WW66"/>
    <mergeCell ref="WX65:WX66"/>
    <mergeCell ref="WO65:WO66"/>
    <mergeCell ref="WP65:WP66"/>
    <mergeCell ref="WQ65:WQ66"/>
    <mergeCell ref="WR65:WR66"/>
    <mergeCell ref="WS65:WS66"/>
    <mergeCell ref="WJ65:WJ66"/>
    <mergeCell ref="WK65:WK66"/>
    <mergeCell ref="WL65:WL66"/>
    <mergeCell ref="WM65:WM66"/>
    <mergeCell ref="WN65:WN66"/>
    <mergeCell ref="WE65:WE66"/>
    <mergeCell ref="WF65:WF66"/>
    <mergeCell ref="WG65:WG66"/>
    <mergeCell ref="WH65:WH66"/>
    <mergeCell ref="WI65:WI66"/>
    <mergeCell ref="VZ65:VZ66"/>
    <mergeCell ref="WA65:WA66"/>
    <mergeCell ref="WB65:WB66"/>
    <mergeCell ref="WC65:WC66"/>
    <mergeCell ref="WD65:WD66"/>
    <mergeCell ref="VU65:VU66"/>
    <mergeCell ref="VV65:VV66"/>
    <mergeCell ref="VW65:VW66"/>
    <mergeCell ref="VX65:VX66"/>
    <mergeCell ref="VY65:VY66"/>
    <mergeCell ref="VP65:VP66"/>
    <mergeCell ref="VQ65:VQ66"/>
    <mergeCell ref="VR65:VR66"/>
    <mergeCell ref="VS65:VS66"/>
    <mergeCell ref="VT65:VT66"/>
    <mergeCell ref="AP67:AP68"/>
    <mergeCell ref="AQ67:AQ68"/>
    <mergeCell ref="AR67:AR68"/>
    <mergeCell ref="AS67:AS68"/>
    <mergeCell ref="AT67:AT68"/>
    <mergeCell ref="AK67:AK68"/>
    <mergeCell ref="AL67:AL68"/>
    <mergeCell ref="AM67:AM68"/>
    <mergeCell ref="AN67:AN68"/>
    <mergeCell ref="AO67:AO68"/>
    <mergeCell ref="AF67:AF68"/>
    <mergeCell ref="AG67:AG68"/>
    <mergeCell ref="AH67:AH68"/>
    <mergeCell ref="AI67:AI68"/>
    <mergeCell ref="AJ67:AJ68"/>
    <mergeCell ref="YH65:YH66"/>
    <mergeCell ref="YI65:YI66"/>
    <mergeCell ref="T67:T68"/>
    <mergeCell ref="U67:U68"/>
    <mergeCell ref="V67:V68"/>
    <mergeCell ref="W67:W68"/>
    <mergeCell ref="X67:X68"/>
    <mergeCell ref="Y67:Y68"/>
    <mergeCell ref="Z67:Z68"/>
    <mergeCell ref="AA67:AA68"/>
    <mergeCell ref="AB67:AB68"/>
    <mergeCell ref="AC67:AC68"/>
    <mergeCell ref="AD67:AD68"/>
    <mergeCell ref="AE67:AE68"/>
    <mergeCell ref="YC65:YC66"/>
    <mergeCell ref="YD65:YD66"/>
    <mergeCell ref="YE65:YE66"/>
    <mergeCell ref="YF65:YF66"/>
    <mergeCell ref="YG65:YG66"/>
    <mergeCell ref="XX65:XX66"/>
    <mergeCell ref="XY65:XY66"/>
    <mergeCell ref="XZ65:XZ66"/>
    <mergeCell ref="YA65:YA66"/>
    <mergeCell ref="YB65:YB66"/>
    <mergeCell ref="XS65:XS66"/>
    <mergeCell ref="XT65:XT66"/>
    <mergeCell ref="XU65:XU66"/>
    <mergeCell ref="XV65:XV66"/>
    <mergeCell ref="XW65:XW66"/>
    <mergeCell ref="XN65:XN66"/>
    <mergeCell ref="XO65:XO66"/>
    <mergeCell ref="XP65:XP66"/>
    <mergeCell ref="XQ65:XQ66"/>
    <mergeCell ref="XR65:XR66"/>
    <mergeCell ref="XI65:XI66"/>
    <mergeCell ref="XJ65:XJ66"/>
    <mergeCell ref="XK65:XK66"/>
    <mergeCell ref="XL65:XL66"/>
    <mergeCell ref="XM65:XM66"/>
    <mergeCell ref="XD65:XD66"/>
    <mergeCell ref="XE65:XE66"/>
    <mergeCell ref="XF65:XF66"/>
    <mergeCell ref="XG65:XG66"/>
    <mergeCell ref="XH65:XH66"/>
    <mergeCell ref="WY65:WY66"/>
    <mergeCell ref="WZ65:WZ66"/>
    <mergeCell ref="XA65:XA66"/>
    <mergeCell ref="XB65:XB66"/>
    <mergeCell ref="XC65:XC66"/>
    <mergeCell ref="BY67:BY68"/>
    <mergeCell ref="BZ67:BZ68"/>
    <mergeCell ref="CA67:CA68"/>
    <mergeCell ref="CB67:CB68"/>
    <mergeCell ref="CC67:CC68"/>
    <mergeCell ref="BT67:BT68"/>
    <mergeCell ref="BU67:BU68"/>
    <mergeCell ref="BV67:BV68"/>
    <mergeCell ref="BW67:BW68"/>
    <mergeCell ref="BX67:BX68"/>
    <mergeCell ref="BO67:BO68"/>
    <mergeCell ref="BP67:BP68"/>
    <mergeCell ref="BQ67:BQ68"/>
    <mergeCell ref="BR67:BR68"/>
    <mergeCell ref="BS67:BS68"/>
    <mergeCell ref="BJ67:BJ68"/>
    <mergeCell ref="BK67:BK68"/>
    <mergeCell ref="BL67:BL68"/>
    <mergeCell ref="BM67:BM68"/>
    <mergeCell ref="BN67:BN68"/>
    <mergeCell ref="BE67:BE68"/>
    <mergeCell ref="BF67:BF68"/>
    <mergeCell ref="BG67:BG68"/>
    <mergeCell ref="BH67:BH68"/>
    <mergeCell ref="BI67:BI68"/>
    <mergeCell ref="AZ67:AZ68"/>
    <mergeCell ref="BA67:BA68"/>
    <mergeCell ref="BB67:BB68"/>
    <mergeCell ref="BC67:BC68"/>
    <mergeCell ref="BD67:BD68"/>
    <mergeCell ref="AU67:AU68"/>
    <mergeCell ref="AV67:AV68"/>
    <mergeCell ref="AW67:AW68"/>
    <mergeCell ref="AX67:AX68"/>
    <mergeCell ref="AY67:AY68"/>
    <mergeCell ref="DH67:DH68"/>
    <mergeCell ref="DI67:DI68"/>
    <mergeCell ref="DJ67:DJ68"/>
    <mergeCell ref="DK67:DK68"/>
    <mergeCell ref="DL67:DL68"/>
    <mergeCell ref="DC67:DC68"/>
    <mergeCell ref="DD67:DD68"/>
    <mergeCell ref="DE67:DE68"/>
    <mergeCell ref="DF67:DF68"/>
    <mergeCell ref="DG67:DG68"/>
    <mergeCell ref="CX67:CX68"/>
    <mergeCell ref="CY67:CY68"/>
    <mergeCell ref="CZ67:CZ68"/>
    <mergeCell ref="DA67:DA68"/>
    <mergeCell ref="DB67:DB68"/>
    <mergeCell ref="CS67:CS68"/>
    <mergeCell ref="CT67:CT68"/>
    <mergeCell ref="CU67:CU68"/>
    <mergeCell ref="CV67:CV68"/>
    <mergeCell ref="CW67:CW68"/>
    <mergeCell ref="CN67:CN68"/>
    <mergeCell ref="CO67:CO68"/>
    <mergeCell ref="CP67:CP68"/>
    <mergeCell ref="CQ67:CQ68"/>
    <mergeCell ref="CR67:CR68"/>
    <mergeCell ref="CI67:CI68"/>
    <mergeCell ref="CJ67:CJ68"/>
    <mergeCell ref="CK67:CK68"/>
    <mergeCell ref="CL67:CL68"/>
    <mergeCell ref="CM67:CM68"/>
    <mergeCell ref="CD67:CD68"/>
    <mergeCell ref="CE67:CE68"/>
    <mergeCell ref="CF67:CF68"/>
    <mergeCell ref="CG67:CG68"/>
    <mergeCell ref="CH67:CH68"/>
    <mergeCell ref="EQ67:EQ68"/>
    <mergeCell ref="ER67:ER68"/>
    <mergeCell ref="ES67:ES68"/>
    <mergeCell ref="ET67:ET68"/>
    <mergeCell ref="EU67:EU68"/>
    <mergeCell ref="EL67:EL68"/>
    <mergeCell ref="EM67:EM68"/>
    <mergeCell ref="EN67:EN68"/>
    <mergeCell ref="EO67:EO68"/>
    <mergeCell ref="EP67:EP68"/>
    <mergeCell ref="EG67:EG68"/>
    <mergeCell ref="EH67:EH68"/>
    <mergeCell ref="EI67:EI68"/>
    <mergeCell ref="EJ67:EJ68"/>
    <mergeCell ref="EK67:EK68"/>
    <mergeCell ref="EB67:EB68"/>
    <mergeCell ref="EC67:EC68"/>
    <mergeCell ref="ED67:ED68"/>
    <mergeCell ref="EE67:EE68"/>
    <mergeCell ref="EF67:EF68"/>
    <mergeCell ref="DW67:DW68"/>
    <mergeCell ref="DX67:DX68"/>
    <mergeCell ref="DY67:DY68"/>
    <mergeCell ref="DZ67:DZ68"/>
    <mergeCell ref="EA67:EA68"/>
    <mergeCell ref="DR67:DR68"/>
    <mergeCell ref="DS67:DS68"/>
    <mergeCell ref="DT67:DT68"/>
    <mergeCell ref="DU67:DU68"/>
    <mergeCell ref="DV67:DV68"/>
    <mergeCell ref="DM67:DM68"/>
    <mergeCell ref="DN67:DN68"/>
    <mergeCell ref="DO67:DO68"/>
    <mergeCell ref="DP67:DP68"/>
    <mergeCell ref="DQ67:DQ68"/>
    <mergeCell ref="FZ67:FZ68"/>
    <mergeCell ref="GA67:GA68"/>
    <mergeCell ref="GB67:GB68"/>
    <mergeCell ref="GC67:GC68"/>
    <mergeCell ref="GD67:GD68"/>
    <mergeCell ref="FU67:FU68"/>
    <mergeCell ref="FV67:FV68"/>
    <mergeCell ref="FW67:FW68"/>
    <mergeCell ref="FX67:FX68"/>
    <mergeCell ref="FY67:FY68"/>
    <mergeCell ref="FP67:FP68"/>
    <mergeCell ref="FQ67:FQ68"/>
    <mergeCell ref="FR67:FR68"/>
    <mergeCell ref="FS67:FS68"/>
    <mergeCell ref="FT67:FT68"/>
    <mergeCell ref="FK67:FK68"/>
    <mergeCell ref="FL67:FL68"/>
    <mergeCell ref="FM67:FM68"/>
    <mergeCell ref="FN67:FN68"/>
    <mergeCell ref="FO67:FO68"/>
    <mergeCell ref="FF67:FF68"/>
    <mergeCell ref="FG67:FG68"/>
    <mergeCell ref="FH67:FH68"/>
    <mergeCell ref="FI67:FI68"/>
    <mergeCell ref="FJ67:FJ68"/>
    <mergeCell ref="FA67:FA68"/>
    <mergeCell ref="FB67:FB68"/>
    <mergeCell ref="FC67:FC68"/>
    <mergeCell ref="FD67:FD68"/>
    <mergeCell ref="FE67:FE68"/>
    <mergeCell ref="EV67:EV68"/>
    <mergeCell ref="EW67:EW68"/>
    <mergeCell ref="EX67:EX68"/>
    <mergeCell ref="EY67:EY68"/>
    <mergeCell ref="EZ67:EZ68"/>
    <mergeCell ref="HI67:HI68"/>
    <mergeCell ref="HJ67:HJ68"/>
    <mergeCell ref="HK67:HK68"/>
    <mergeCell ref="HL67:HL68"/>
    <mergeCell ref="HM67:HM68"/>
    <mergeCell ref="HD67:HD68"/>
    <mergeCell ref="HE67:HE68"/>
    <mergeCell ref="HF67:HF68"/>
    <mergeCell ref="HG67:HG68"/>
    <mergeCell ref="HH67:HH68"/>
    <mergeCell ref="GY67:GY68"/>
    <mergeCell ref="GZ67:GZ68"/>
    <mergeCell ref="HA67:HA68"/>
    <mergeCell ref="HB67:HB68"/>
    <mergeCell ref="HC67:HC68"/>
    <mergeCell ref="GT67:GT68"/>
    <mergeCell ref="GU67:GU68"/>
    <mergeCell ref="GV67:GV68"/>
    <mergeCell ref="GW67:GW68"/>
    <mergeCell ref="GX67:GX68"/>
    <mergeCell ref="GO67:GO68"/>
    <mergeCell ref="GP67:GP68"/>
    <mergeCell ref="GQ67:GQ68"/>
    <mergeCell ref="GR67:GR68"/>
    <mergeCell ref="GS67:GS68"/>
    <mergeCell ref="GJ67:GJ68"/>
    <mergeCell ref="GK67:GK68"/>
    <mergeCell ref="GL67:GL68"/>
    <mergeCell ref="GM67:GM68"/>
    <mergeCell ref="GN67:GN68"/>
    <mergeCell ref="GE67:GE68"/>
    <mergeCell ref="GF67:GF68"/>
    <mergeCell ref="GG67:GG68"/>
    <mergeCell ref="GH67:GH68"/>
    <mergeCell ref="GI67:GI68"/>
    <mergeCell ref="IR67:IR68"/>
    <mergeCell ref="IS67:IS68"/>
    <mergeCell ref="IT67:IT68"/>
    <mergeCell ref="IU67:IU68"/>
    <mergeCell ref="IV67:IV68"/>
    <mergeCell ref="IM67:IM68"/>
    <mergeCell ref="IN67:IN68"/>
    <mergeCell ref="IO67:IO68"/>
    <mergeCell ref="IP67:IP68"/>
    <mergeCell ref="IQ67:IQ68"/>
    <mergeCell ref="IH67:IH68"/>
    <mergeCell ref="II67:II68"/>
    <mergeCell ref="IJ67:IJ68"/>
    <mergeCell ref="IK67:IK68"/>
    <mergeCell ref="IL67:IL68"/>
    <mergeCell ref="IC67:IC68"/>
    <mergeCell ref="ID67:ID68"/>
    <mergeCell ref="IE67:IE68"/>
    <mergeCell ref="IF67:IF68"/>
    <mergeCell ref="IG67:IG68"/>
    <mergeCell ref="HX67:HX68"/>
    <mergeCell ref="HY67:HY68"/>
    <mergeCell ref="HZ67:HZ68"/>
    <mergeCell ref="IA67:IA68"/>
    <mergeCell ref="IB67:IB68"/>
    <mergeCell ref="HS67:HS68"/>
    <mergeCell ref="HT67:HT68"/>
    <mergeCell ref="HU67:HU68"/>
    <mergeCell ref="HV67:HV68"/>
    <mergeCell ref="HW67:HW68"/>
    <mergeCell ref="HN67:HN68"/>
    <mergeCell ref="HO67:HO68"/>
    <mergeCell ref="HP67:HP68"/>
    <mergeCell ref="HQ67:HQ68"/>
    <mergeCell ref="HR67:HR68"/>
    <mergeCell ref="KA67:KA68"/>
    <mergeCell ref="KB67:KB68"/>
    <mergeCell ref="KC67:KC68"/>
    <mergeCell ref="KD67:KD68"/>
    <mergeCell ref="KE67:KE68"/>
    <mergeCell ref="JV67:JV68"/>
    <mergeCell ref="JW67:JW68"/>
    <mergeCell ref="JX67:JX68"/>
    <mergeCell ref="JY67:JY68"/>
    <mergeCell ref="JZ67:JZ68"/>
    <mergeCell ref="JQ67:JQ68"/>
    <mergeCell ref="JR67:JR68"/>
    <mergeCell ref="JS67:JS68"/>
    <mergeCell ref="JT67:JT68"/>
    <mergeCell ref="JU67:JU68"/>
    <mergeCell ref="JL67:JL68"/>
    <mergeCell ref="JM67:JM68"/>
    <mergeCell ref="JN67:JN68"/>
    <mergeCell ref="JO67:JO68"/>
    <mergeCell ref="JP67:JP68"/>
    <mergeCell ref="JG67:JG68"/>
    <mergeCell ref="JH67:JH68"/>
    <mergeCell ref="JI67:JI68"/>
    <mergeCell ref="JJ67:JJ68"/>
    <mergeCell ref="JK67:JK68"/>
    <mergeCell ref="JB67:JB68"/>
    <mergeCell ref="JC67:JC68"/>
    <mergeCell ref="JD67:JD68"/>
    <mergeCell ref="JE67:JE68"/>
    <mergeCell ref="JF67:JF68"/>
    <mergeCell ref="IW67:IW68"/>
    <mergeCell ref="IX67:IX68"/>
    <mergeCell ref="IY67:IY68"/>
    <mergeCell ref="IZ67:IZ68"/>
    <mergeCell ref="JA67:JA68"/>
    <mergeCell ref="LJ67:LJ68"/>
    <mergeCell ref="LK67:LK68"/>
    <mergeCell ref="LL67:LL68"/>
    <mergeCell ref="LM67:LM68"/>
    <mergeCell ref="LN67:LN68"/>
    <mergeCell ref="LE67:LE68"/>
    <mergeCell ref="LF67:LF68"/>
    <mergeCell ref="LG67:LG68"/>
    <mergeCell ref="LH67:LH68"/>
    <mergeCell ref="LI67:LI68"/>
    <mergeCell ref="KZ67:KZ68"/>
    <mergeCell ref="LA67:LA68"/>
    <mergeCell ref="LB67:LB68"/>
    <mergeCell ref="LC67:LC68"/>
    <mergeCell ref="LD67:LD68"/>
    <mergeCell ref="KU67:KU68"/>
    <mergeCell ref="KV67:KV68"/>
    <mergeCell ref="KW67:KW68"/>
    <mergeCell ref="KX67:KX68"/>
    <mergeCell ref="KY67:KY68"/>
    <mergeCell ref="KP67:KP68"/>
    <mergeCell ref="KQ67:KQ68"/>
    <mergeCell ref="KR67:KR68"/>
    <mergeCell ref="KS67:KS68"/>
    <mergeCell ref="KT67:KT68"/>
    <mergeCell ref="KK67:KK68"/>
    <mergeCell ref="KL67:KL68"/>
    <mergeCell ref="KM67:KM68"/>
    <mergeCell ref="KN67:KN68"/>
    <mergeCell ref="KO67:KO68"/>
    <mergeCell ref="KF67:KF68"/>
    <mergeCell ref="KG67:KG68"/>
    <mergeCell ref="KH67:KH68"/>
    <mergeCell ref="KI67:KI68"/>
    <mergeCell ref="KJ67:KJ68"/>
    <mergeCell ref="MS67:MS68"/>
    <mergeCell ref="MT67:MT68"/>
    <mergeCell ref="MU67:MU68"/>
    <mergeCell ref="MV67:MV68"/>
    <mergeCell ref="MW67:MW68"/>
    <mergeCell ref="MN67:MN68"/>
    <mergeCell ref="MO67:MO68"/>
    <mergeCell ref="MP67:MP68"/>
    <mergeCell ref="MQ67:MQ68"/>
    <mergeCell ref="MR67:MR68"/>
    <mergeCell ref="MI67:MI68"/>
    <mergeCell ref="MJ67:MJ68"/>
    <mergeCell ref="MK67:MK68"/>
    <mergeCell ref="ML67:ML68"/>
    <mergeCell ref="MM67:MM68"/>
    <mergeCell ref="MD67:MD68"/>
    <mergeCell ref="ME67:ME68"/>
    <mergeCell ref="MF67:MF68"/>
    <mergeCell ref="MG67:MG68"/>
    <mergeCell ref="MH67:MH68"/>
    <mergeCell ref="LY67:LY68"/>
    <mergeCell ref="LZ67:LZ68"/>
    <mergeCell ref="MA67:MA68"/>
    <mergeCell ref="MB67:MB68"/>
    <mergeCell ref="MC67:MC68"/>
    <mergeCell ref="LT67:LT68"/>
    <mergeCell ref="LU67:LU68"/>
    <mergeCell ref="LV67:LV68"/>
    <mergeCell ref="LW67:LW68"/>
    <mergeCell ref="LX67:LX68"/>
    <mergeCell ref="LO67:LO68"/>
    <mergeCell ref="LP67:LP68"/>
    <mergeCell ref="LQ67:LQ68"/>
    <mergeCell ref="LR67:LR68"/>
    <mergeCell ref="LS67:LS68"/>
    <mergeCell ref="OB67:OB68"/>
    <mergeCell ref="OC67:OC68"/>
    <mergeCell ref="OD67:OD68"/>
    <mergeCell ref="OE67:OE68"/>
    <mergeCell ref="OF67:OF68"/>
    <mergeCell ref="NW67:NW68"/>
    <mergeCell ref="NX67:NX68"/>
    <mergeCell ref="NY67:NY68"/>
    <mergeCell ref="NZ67:NZ68"/>
    <mergeCell ref="OA67:OA68"/>
    <mergeCell ref="NR67:NR68"/>
    <mergeCell ref="NS67:NS68"/>
    <mergeCell ref="NT67:NT68"/>
    <mergeCell ref="NU67:NU68"/>
    <mergeCell ref="NV67:NV68"/>
    <mergeCell ref="NM67:NM68"/>
    <mergeCell ref="NN67:NN68"/>
    <mergeCell ref="NO67:NO68"/>
    <mergeCell ref="NP67:NP68"/>
    <mergeCell ref="NQ67:NQ68"/>
    <mergeCell ref="NH67:NH68"/>
    <mergeCell ref="NI67:NI68"/>
    <mergeCell ref="NJ67:NJ68"/>
    <mergeCell ref="NK67:NK68"/>
    <mergeCell ref="NL67:NL68"/>
    <mergeCell ref="NC67:NC68"/>
    <mergeCell ref="ND67:ND68"/>
    <mergeCell ref="NE67:NE68"/>
    <mergeCell ref="NF67:NF68"/>
    <mergeCell ref="NG67:NG68"/>
    <mergeCell ref="MX67:MX68"/>
    <mergeCell ref="MY67:MY68"/>
    <mergeCell ref="MZ67:MZ68"/>
    <mergeCell ref="NA67:NA68"/>
    <mergeCell ref="NB67:NB68"/>
    <mergeCell ref="PK67:PK68"/>
    <mergeCell ref="PL67:PL68"/>
    <mergeCell ref="PM67:PM68"/>
    <mergeCell ref="PN67:PN68"/>
    <mergeCell ref="PO67:PO68"/>
    <mergeCell ref="PF67:PF68"/>
    <mergeCell ref="PG67:PG68"/>
    <mergeCell ref="PH67:PH68"/>
    <mergeCell ref="PI67:PI68"/>
    <mergeCell ref="PJ67:PJ68"/>
    <mergeCell ref="PA67:PA68"/>
    <mergeCell ref="PB67:PB68"/>
    <mergeCell ref="PC67:PC68"/>
    <mergeCell ref="PD67:PD68"/>
    <mergeCell ref="PE67:PE68"/>
    <mergeCell ref="OV67:OV68"/>
    <mergeCell ref="OW67:OW68"/>
    <mergeCell ref="OX67:OX68"/>
    <mergeCell ref="OY67:OY68"/>
    <mergeCell ref="OZ67:OZ68"/>
    <mergeCell ref="OQ67:OQ68"/>
    <mergeCell ref="OR67:OR68"/>
    <mergeCell ref="OS67:OS68"/>
    <mergeCell ref="OT67:OT68"/>
    <mergeCell ref="OU67:OU68"/>
    <mergeCell ref="OL67:OL68"/>
    <mergeCell ref="OM67:OM68"/>
    <mergeCell ref="ON67:ON68"/>
    <mergeCell ref="OO67:OO68"/>
    <mergeCell ref="OP67:OP68"/>
    <mergeCell ref="OG67:OG68"/>
    <mergeCell ref="OH67:OH68"/>
    <mergeCell ref="OI67:OI68"/>
    <mergeCell ref="OJ67:OJ68"/>
    <mergeCell ref="OK67:OK68"/>
    <mergeCell ref="QT67:QT68"/>
    <mergeCell ref="QU67:QU68"/>
    <mergeCell ref="QV67:QV68"/>
    <mergeCell ref="QW67:QW68"/>
    <mergeCell ref="QX67:QX68"/>
    <mergeCell ref="QO67:QO68"/>
    <mergeCell ref="QP67:QP68"/>
    <mergeCell ref="QQ67:QQ68"/>
    <mergeCell ref="QR67:QR68"/>
    <mergeCell ref="QS67:QS68"/>
    <mergeCell ref="QJ67:QJ68"/>
    <mergeCell ref="QK67:QK68"/>
    <mergeCell ref="QL67:QL68"/>
    <mergeCell ref="QM67:QM68"/>
    <mergeCell ref="QN67:QN68"/>
    <mergeCell ref="QE67:QE68"/>
    <mergeCell ref="QF67:QF68"/>
    <mergeCell ref="QG67:QG68"/>
    <mergeCell ref="QH67:QH68"/>
    <mergeCell ref="QI67:QI68"/>
    <mergeCell ref="PZ67:PZ68"/>
    <mergeCell ref="QA67:QA68"/>
    <mergeCell ref="QB67:QB68"/>
    <mergeCell ref="QC67:QC68"/>
    <mergeCell ref="QD67:QD68"/>
    <mergeCell ref="PU67:PU68"/>
    <mergeCell ref="PV67:PV68"/>
    <mergeCell ref="PW67:PW68"/>
    <mergeCell ref="PX67:PX68"/>
    <mergeCell ref="PY67:PY68"/>
    <mergeCell ref="PP67:PP68"/>
    <mergeCell ref="PQ67:PQ68"/>
    <mergeCell ref="PR67:PR68"/>
    <mergeCell ref="PS67:PS68"/>
    <mergeCell ref="PT67:PT68"/>
    <mergeCell ref="SC67:SC68"/>
    <mergeCell ref="SD67:SD68"/>
    <mergeCell ref="SE67:SE68"/>
    <mergeCell ref="SF67:SF68"/>
    <mergeCell ref="SG67:SG68"/>
    <mergeCell ref="RX67:RX68"/>
    <mergeCell ref="RY67:RY68"/>
    <mergeCell ref="RZ67:RZ68"/>
    <mergeCell ref="SA67:SA68"/>
    <mergeCell ref="SB67:SB68"/>
    <mergeCell ref="RS67:RS68"/>
    <mergeCell ref="RT67:RT68"/>
    <mergeCell ref="RU67:RU68"/>
    <mergeCell ref="RV67:RV68"/>
    <mergeCell ref="RW67:RW68"/>
    <mergeCell ref="RN67:RN68"/>
    <mergeCell ref="RO67:RO68"/>
    <mergeCell ref="RP67:RP68"/>
    <mergeCell ref="RQ67:RQ68"/>
    <mergeCell ref="RR67:RR68"/>
    <mergeCell ref="RI67:RI68"/>
    <mergeCell ref="RJ67:RJ68"/>
    <mergeCell ref="RK67:RK68"/>
    <mergeCell ref="RL67:RL68"/>
    <mergeCell ref="RM67:RM68"/>
    <mergeCell ref="RD67:RD68"/>
    <mergeCell ref="RE67:RE68"/>
    <mergeCell ref="RF67:RF68"/>
    <mergeCell ref="RG67:RG68"/>
    <mergeCell ref="RH67:RH68"/>
    <mergeCell ref="QY67:QY68"/>
    <mergeCell ref="QZ67:QZ68"/>
    <mergeCell ref="RA67:RA68"/>
    <mergeCell ref="RB67:RB68"/>
    <mergeCell ref="RC67:RC68"/>
    <mergeCell ref="TL67:TL68"/>
    <mergeCell ref="TM67:TM68"/>
    <mergeCell ref="TN67:TN68"/>
    <mergeCell ref="TO67:TO68"/>
    <mergeCell ref="TP67:TP68"/>
    <mergeCell ref="TG67:TG68"/>
    <mergeCell ref="TH67:TH68"/>
    <mergeCell ref="TI67:TI68"/>
    <mergeCell ref="TJ67:TJ68"/>
    <mergeCell ref="TK67:TK68"/>
    <mergeCell ref="TB67:TB68"/>
    <mergeCell ref="TC67:TC68"/>
    <mergeCell ref="TD67:TD68"/>
    <mergeCell ref="TE67:TE68"/>
    <mergeCell ref="TF67:TF68"/>
    <mergeCell ref="SW67:SW68"/>
    <mergeCell ref="SX67:SX68"/>
    <mergeCell ref="SY67:SY68"/>
    <mergeCell ref="SZ67:SZ68"/>
    <mergeCell ref="TA67:TA68"/>
    <mergeCell ref="SR67:SR68"/>
    <mergeCell ref="SS67:SS68"/>
    <mergeCell ref="ST67:ST68"/>
    <mergeCell ref="SU67:SU68"/>
    <mergeCell ref="SV67:SV68"/>
    <mergeCell ref="SM67:SM68"/>
    <mergeCell ref="SN67:SN68"/>
    <mergeCell ref="SO67:SO68"/>
    <mergeCell ref="SP67:SP68"/>
    <mergeCell ref="SQ67:SQ68"/>
    <mergeCell ref="SH67:SH68"/>
    <mergeCell ref="SI67:SI68"/>
    <mergeCell ref="SJ67:SJ68"/>
    <mergeCell ref="SK67:SK68"/>
    <mergeCell ref="SL67:SL68"/>
    <mergeCell ref="UU67:UU68"/>
    <mergeCell ref="UV67:UV68"/>
    <mergeCell ref="UW67:UW68"/>
    <mergeCell ref="UX67:UX68"/>
    <mergeCell ref="UY67:UY68"/>
    <mergeCell ref="UP67:UP68"/>
    <mergeCell ref="UQ67:UQ68"/>
    <mergeCell ref="UR67:UR68"/>
    <mergeCell ref="US67:US68"/>
    <mergeCell ref="UT67:UT68"/>
    <mergeCell ref="UK67:UK68"/>
    <mergeCell ref="UL67:UL68"/>
    <mergeCell ref="UM67:UM68"/>
    <mergeCell ref="UN67:UN68"/>
    <mergeCell ref="UO67:UO68"/>
    <mergeCell ref="UF67:UF68"/>
    <mergeCell ref="UG67:UG68"/>
    <mergeCell ref="UH67:UH68"/>
    <mergeCell ref="UI67:UI68"/>
    <mergeCell ref="UJ67:UJ68"/>
    <mergeCell ref="UA67:UA68"/>
    <mergeCell ref="UB67:UB68"/>
    <mergeCell ref="UC67:UC68"/>
    <mergeCell ref="UD67:UD68"/>
    <mergeCell ref="UE67:UE68"/>
    <mergeCell ref="TV67:TV68"/>
    <mergeCell ref="TW67:TW68"/>
    <mergeCell ref="TX67:TX68"/>
    <mergeCell ref="TY67:TY68"/>
    <mergeCell ref="TZ67:TZ68"/>
    <mergeCell ref="TQ67:TQ68"/>
    <mergeCell ref="TR67:TR68"/>
    <mergeCell ref="TS67:TS68"/>
    <mergeCell ref="TT67:TT68"/>
    <mergeCell ref="TU67:TU68"/>
    <mergeCell ref="WE67:WE68"/>
    <mergeCell ref="WF67:WF68"/>
    <mergeCell ref="WG67:WG68"/>
    <mergeCell ref="WH67:WH68"/>
    <mergeCell ref="VY67:VY68"/>
    <mergeCell ref="VZ67:VZ68"/>
    <mergeCell ref="WA67:WA68"/>
    <mergeCell ref="WB67:WB68"/>
    <mergeCell ref="WC67:WC68"/>
    <mergeCell ref="VT67:VT68"/>
    <mergeCell ref="VU67:VU68"/>
    <mergeCell ref="VV67:VV68"/>
    <mergeCell ref="VW67:VW68"/>
    <mergeCell ref="VX67:VX68"/>
    <mergeCell ref="VO67:VO68"/>
    <mergeCell ref="VP67:VP68"/>
    <mergeCell ref="VQ67:VQ68"/>
    <mergeCell ref="VR67:VR68"/>
    <mergeCell ref="VS67:VS68"/>
    <mergeCell ref="VJ67:VJ68"/>
    <mergeCell ref="VK67:VK68"/>
    <mergeCell ref="VL67:VL68"/>
    <mergeCell ref="VM67:VM68"/>
    <mergeCell ref="VN67:VN68"/>
    <mergeCell ref="VE67:VE68"/>
    <mergeCell ref="VF67:VF68"/>
    <mergeCell ref="VG67:VG68"/>
    <mergeCell ref="VH67:VH68"/>
    <mergeCell ref="VI67:VI68"/>
    <mergeCell ref="UZ67:UZ68"/>
    <mergeCell ref="VA67:VA68"/>
    <mergeCell ref="VB67:VB68"/>
    <mergeCell ref="VC67:VC68"/>
    <mergeCell ref="VD67:VD68"/>
    <mergeCell ref="Z69:Z70"/>
    <mergeCell ref="AA69:AA70"/>
    <mergeCell ref="AB69:AB70"/>
    <mergeCell ref="AC69:AC70"/>
    <mergeCell ref="AD69:AD70"/>
    <mergeCell ref="U69:U70"/>
    <mergeCell ref="V69:V70"/>
    <mergeCell ref="W69:W70"/>
    <mergeCell ref="X69:X70"/>
    <mergeCell ref="Y69:Y70"/>
    <mergeCell ref="YG67:YG68"/>
    <mergeCell ref="YH67:YH68"/>
    <mergeCell ref="YI67:YI68"/>
    <mergeCell ref="YB67:YB68"/>
    <mergeCell ref="YC67:YC68"/>
    <mergeCell ref="YD67:YD68"/>
    <mergeCell ref="YE67:YE68"/>
    <mergeCell ref="YF67:YF68"/>
    <mergeCell ref="XW67:XW68"/>
    <mergeCell ref="XX67:XX68"/>
    <mergeCell ref="XY67:XY68"/>
    <mergeCell ref="XZ67:XZ68"/>
    <mergeCell ref="YA67:YA68"/>
    <mergeCell ref="XR67:XR68"/>
    <mergeCell ref="XS67:XS68"/>
    <mergeCell ref="XT67:XT68"/>
    <mergeCell ref="XU67:XU68"/>
    <mergeCell ref="XV67:XV68"/>
    <mergeCell ref="XM67:XM68"/>
    <mergeCell ref="XN67:XN68"/>
    <mergeCell ref="XO67:XO68"/>
    <mergeCell ref="XP67:XP68"/>
    <mergeCell ref="XQ67:XQ68"/>
    <mergeCell ref="XH67:XH68"/>
    <mergeCell ref="XI67:XI68"/>
    <mergeCell ref="XJ67:XJ68"/>
    <mergeCell ref="XK67:XK68"/>
    <mergeCell ref="XL67:XL68"/>
    <mergeCell ref="XC67:XC68"/>
    <mergeCell ref="XD67:XD68"/>
    <mergeCell ref="XE67:XE68"/>
    <mergeCell ref="XF67:XF68"/>
    <mergeCell ref="XG67:XG68"/>
    <mergeCell ref="WX67:WX68"/>
    <mergeCell ref="WY67:WY68"/>
    <mergeCell ref="WZ67:WZ68"/>
    <mergeCell ref="XA67:XA68"/>
    <mergeCell ref="XB67:XB68"/>
    <mergeCell ref="WS67:WS68"/>
    <mergeCell ref="WT67:WT68"/>
    <mergeCell ref="WU67:WU68"/>
    <mergeCell ref="WV67:WV68"/>
    <mergeCell ref="WW67:WW68"/>
    <mergeCell ref="WN67:WN68"/>
    <mergeCell ref="WO67:WO68"/>
    <mergeCell ref="WP67:WP68"/>
    <mergeCell ref="WQ67:WQ68"/>
    <mergeCell ref="WR67:WR68"/>
    <mergeCell ref="WI67:WI68"/>
    <mergeCell ref="WJ67:WJ68"/>
    <mergeCell ref="WK67:WK68"/>
    <mergeCell ref="WL67:WL68"/>
    <mergeCell ref="WM67:WM68"/>
    <mergeCell ref="WD67:WD68"/>
    <mergeCell ref="BI69:BI70"/>
    <mergeCell ref="BJ69:BJ70"/>
    <mergeCell ref="BK69:BK70"/>
    <mergeCell ref="BL69:BL70"/>
    <mergeCell ref="BM69:BM70"/>
    <mergeCell ref="BD69:BD70"/>
    <mergeCell ref="BE69:BE70"/>
    <mergeCell ref="BF69:BF70"/>
    <mergeCell ref="BG69:BG70"/>
    <mergeCell ref="BH69:BH70"/>
    <mergeCell ref="AY69:AY70"/>
    <mergeCell ref="AZ69:AZ70"/>
    <mergeCell ref="BA69:BA70"/>
    <mergeCell ref="BB69:BB70"/>
    <mergeCell ref="BC69:BC70"/>
    <mergeCell ref="AT69:AT70"/>
    <mergeCell ref="AU69:AU70"/>
    <mergeCell ref="AV69:AV70"/>
    <mergeCell ref="AW69:AW70"/>
    <mergeCell ref="AX69:AX70"/>
    <mergeCell ref="AO69:AO70"/>
    <mergeCell ref="AP69:AP70"/>
    <mergeCell ref="AQ69:AQ70"/>
    <mergeCell ref="AR69:AR70"/>
    <mergeCell ref="AS69:AS70"/>
    <mergeCell ref="AJ69:AJ70"/>
    <mergeCell ref="AK69:AK70"/>
    <mergeCell ref="AL69:AL70"/>
    <mergeCell ref="AM69:AM70"/>
    <mergeCell ref="AN69:AN70"/>
    <mergeCell ref="AE69:AE70"/>
    <mergeCell ref="AF69:AF70"/>
    <mergeCell ref="AG69:AG70"/>
    <mergeCell ref="AH69:AH70"/>
    <mergeCell ref="AI69:AI70"/>
    <mergeCell ref="CR69:CR70"/>
    <mergeCell ref="CS69:CS70"/>
    <mergeCell ref="CT69:CT70"/>
    <mergeCell ref="CU69:CU70"/>
    <mergeCell ref="CV69:CV70"/>
    <mergeCell ref="CM69:CM70"/>
    <mergeCell ref="CN69:CN70"/>
    <mergeCell ref="CO69:CO70"/>
    <mergeCell ref="CP69:CP70"/>
    <mergeCell ref="CQ69:CQ70"/>
    <mergeCell ref="CH69:CH70"/>
    <mergeCell ref="CI69:CI70"/>
    <mergeCell ref="CJ69:CJ70"/>
    <mergeCell ref="CK69:CK70"/>
    <mergeCell ref="CL69:CL70"/>
    <mergeCell ref="CC69:CC70"/>
    <mergeCell ref="CD69:CD70"/>
    <mergeCell ref="CE69:CE70"/>
    <mergeCell ref="CF69:CF70"/>
    <mergeCell ref="CG69:CG70"/>
    <mergeCell ref="BX69:BX70"/>
    <mergeCell ref="BY69:BY70"/>
    <mergeCell ref="BZ69:BZ70"/>
    <mergeCell ref="CA69:CA70"/>
    <mergeCell ref="CB69:CB70"/>
    <mergeCell ref="BS69:BS70"/>
    <mergeCell ref="BT69:BT70"/>
    <mergeCell ref="BU69:BU70"/>
    <mergeCell ref="BV69:BV70"/>
    <mergeCell ref="BW69:BW70"/>
    <mergeCell ref="BN69:BN70"/>
    <mergeCell ref="BO69:BO70"/>
    <mergeCell ref="BP69:BP70"/>
    <mergeCell ref="BQ69:BQ70"/>
    <mergeCell ref="BR69:BR70"/>
    <mergeCell ref="EA69:EA70"/>
    <mergeCell ref="EB69:EB70"/>
    <mergeCell ref="EC69:EC70"/>
    <mergeCell ref="ED69:ED70"/>
    <mergeCell ref="EE69:EE70"/>
    <mergeCell ref="DV69:DV70"/>
    <mergeCell ref="DW69:DW70"/>
    <mergeCell ref="DX69:DX70"/>
    <mergeCell ref="DY69:DY70"/>
    <mergeCell ref="DZ69:DZ70"/>
    <mergeCell ref="DQ69:DQ70"/>
    <mergeCell ref="DR69:DR70"/>
    <mergeCell ref="DS69:DS70"/>
    <mergeCell ref="DT69:DT70"/>
    <mergeCell ref="DU69:DU70"/>
    <mergeCell ref="DL69:DL70"/>
    <mergeCell ref="DM69:DM70"/>
    <mergeCell ref="DN69:DN70"/>
    <mergeCell ref="DO69:DO70"/>
    <mergeCell ref="DP69:DP70"/>
    <mergeCell ref="DG69:DG70"/>
    <mergeCell ref="DH69:DH70"/>
    <mergeCell ref="DI69:DI70"/>
    <mergeCell ref="DJ69:DJ70"/>
    <mergeCell ref="DK69:DK70"/>
    <mergeCell ref="DB69:DB70"/>
    <mergeCell ref="DC69:DC70"/>
    <mergeCell ref="DD69:DD70"/>
    <mergeCell ref="DE69:DE70"/>
    <mergeCell ref="DF69:DF70"/>
    <mergeCell ref="CW69:CW70"/>
    <mergeCell ref="CX69:CX70"/>
    <mergeCell ref="CY69:CY70"/>
    <mergeCell ref="CZ69:CZ70"/>
    <mergeCell ref="DA69:DA70"/>
    <mergeCell ref="FJ69:FJ70"/>
    <mergeCell ref="FK69:FK70"/>
    <mergeCell ref="FL69:FL70"/>
    <mergeCell ref="FM69:FM70"/>
    <mergeCell ref="FN69:FN70"/>
    <mergeCell ref="FE69:FE70"/>
    <mergeCell ref="FF69:FF70"/>
    <mergeCell ref="FG69:FG70"/>
    <mergeCell ref="FH69:FH70"/>
    <mergeCell ref="FI69:FI70"/>
    <mergeCell ref="EZ69:EZ70"/>
    <mergeCell ref="FA69:FA70"/>
    <mergeCell ref="FB69:FB70"/>
    <mergeCell ref="FC69:FC70"/>
    <mergeCell ref="FD69:FD70"/>
    <mergeCell ref="EU69:EU70"/>
    <mergeCell ref="EV69:EV70"/>
    <mergeCell ref="EW69:EW70"/>
    <mergeCell ref="EX69:EX70"/>
    <mergeCell ref="EY69:EY70"/>
    <mergeCell ref="EP69:EP70"/>
    <mergeCell ref="EQ69:EQ70"/>
    <mergeCell ref="ER69:ER70"/>
    <mergeCell ref="ES69:ES70"/>
    <mergeCell ref="ET69:ET70"/>
    <mergeCell ref="EK69:EK70"/>
    <mergeCell ref="EL69:EL70"/>
    <mergeCell ref="EM69:EM70"/>
    <mergeCell ref="EN69:EN70"/>
    <mergeCell ref="EO69:EO70"/>
    <mergeCell ref="EF69:EF70"/>
    <mergeCell ref="EG69:EG70"/>
    <mergeCell ref="EH69:EH70"/>
    <mergeCell ref="EI69:EI70"/>
    <mergeCell ref="EJ69:EJ70"/>
    <mergeCell ref="GS69:GS70"/>
    <mergeCell ref="GT69:GT70"/>
    <mergeCell ref="GU69:GU70"/>
    <mergeCell ref="GV69:GV70"/>
    <mergeCell ref="GW69:GW70"/>
    <mergeCell ref="GN69:GN70"/>
    <mergeCell ref="GO69:GO70"/>
    <mergeCell ref="GP69:GP70"/>
    <mergeCell ref="GQ69:GQ70"/>
    <mergeCell ref="GR69:GR70"/>
    <mergeCell ref="GI69:GI70"/>
    <mergeCell ref="GJ69:GJ70"/>
    <mergeCell ref="GK69:GK70"/>
    <mergeCell ref="GL69:GL70"/>
    <mergeCell ref="GM69:GM70"/>
    <mergeCell ref="GD69:GD70"/>
    <mergeCell ref="GE69:GE70"/>
    <mergeCell ref="GF69:GF70"/>
    <mergeCell ref="GG69:GG70"/>
    <mergeCell ref="GH69:GH70"/>
    <mergeCell ref="FY69:FY70"/>
    <mergeCell ref="FZ69:FZ70"/>
    <mergeCell ref="GA69:GA70"/>
    <mergeCell ref="GB69:GB70"/>
    <mergeCell ref="GC69:GC70"/>
    <mergeCell ref="FT69:FT70"/>
    <mergeCell ref="FU69:FU70"/>
    <mergeCell ref="FV69:FV70"/>
    <mergeCell ref="FW69:FW70"/>
    <mergeCell ref="FX69:FX70"/>
    <mergeCell ref="FO69:FO70"/>
    <mergeCell ref="FP69:FP70"/>
    <mergeCell ref="FQ69:FQ70"/>
    <mergeCell ref="FR69:FR70"/>
    <mergeCell ref="FS69:FS70"/>
    <mergeCell ref="IB69:IB70"/>
    <mergeCell ref="IC69:IC70"/>
    <mergeCell ref="ID69:ID70"/>
    <mergeCell ref="IE69:IE70"/>
    <mergeCell ref="IF69:IF70"/>
    <mergeCell ref="HW69:HW70"/>
    <mergeCell ref="HX69:HX70"/>
    <mergeCell ref="HY69:HY70"/>
    <mergeCell ref="HZ69:HZ70"/>
    <mergeCell ref="IA69:IA70"/>
    <mergeCell ref="HR69:HR70"/>
    <mergeCell ref="HS69:HS70"/>
    <mergeCell ref="HT69:HT70"/>
    <mergeCell ref="HU69:HU70"/>
    <mergeCell ref="HV69:HV70"/>
    <mergeCell ref="HM69:HM70"/>
    <mergeCell ref="HN69:HN70"/>
    <mergeCell ref="HO69:HO70"/>
    <mergeCell ref="HP69:HP70"/>
    <mergeCell ref="HQ69:HQ70"/>
    <mergeCell ref="HH69:HH70"/>
    <mergeCell ref="HI69:HI70"/>
    <mergeCell ref="HJ69:HJ70"/>
    <mergeCell ref="HK69:HK70"/>
    <mergeCell ref="HL69:HL70"/>
    <mergeCell ref="HC69:HC70"/>
    <mergeCell ref="HD69:HD70"/>
    <mergeCell ref="HE69:HE70"/>
    <mergeCell ref="HF69:HF70"/>
    <mergeCell ref="HG69:HG70"/>
    <mergeCell ref="GX69:GX70"/>
    <mergeCell ref="GY69:GY70"/>
    <mergeCell ref="GZ69:GZ70"/>
    <mergeCell ref="HA69:HA70"/>
    <mergeCell ref="HB69:HB70"/>
    <mergeCell ref="JK69:JK70"/>
    <mergeCell ref="JL69:JL70"/>
    <mergeCell ref="JM69:JM70"/>
    <mergeCell ref="JN69:JN70"/>
    <mergeCell ref="JO69:JO70"/>
    <mergeCell ref="JF69:JF70"/>
    <mergeCell ref="JG69:JG70"/>
    <mergeCell ref="JH69:JH70"/>
    <mergeCell ref="JI69:JI70"/>
    <mergeCell ref="JJ69:JJ70"/>
    <mergeCell ref="JA69:JA70"/>
    <mergeCell ref="JB69:JB70"/>
    <mergeCell ref="JC69:JC70"/>
    <mergeCell ref="JD69:JD70"/>
    <mergeCell ref="JE69:JE70"/>
    <mergeCell ref="IV69:IV70"/>
    <mergeCell ref="IW69:IW70"/>
    <mergeCell ref="IX69:IX70"/>
    <mergeCell ref="IY69:IY70"/>
    <mergeCell ref="IZ69:IZ70"/>
    <mergeCell ref="IQ69:IQ70"/>
    <mergeCell ref="IR69:IR70"/>
    <mergeCell ref="IS69:IS70"/>
    <mergeCell ref="IT69:IT70"/>
    <mergeCell ref="IU69:IU70"/>
    <mergeCell ref="IL69:IL70"/>
    <mergeCell ref="IM69:IM70"/>
    <mergeCell ref="IN69:IN70"/>
    <mergeCell ref="IO69:IO70"/>
    <mergeCell ref="IP69:IP70"/>
    <mergeCell ref="IG69:IG70"/>
    <mergeCell ref="IH69:IH70"/>
    <mergeCell ref="II69:II70"/>
    <mergeCell ref="IJ69:IJ70"/>
    <mergeCell ref="IK69:IK70"/>
    <mergeCell ref="KT69:KT70"/>
    <mergeCell ref="KU69:KU70"/>
    <mergeCell ref="KV69:KV70"/>
    <mergeCell ref="KW69:KW70"/>
    <mergeCell ref="KX69:KX70"/>
    <mergeCell ref="KO69:KO70"/>
    <mergeCell ref="KP69:KP70"/>
    <mergeCell ref="KQ69:KQ70"/>
    <mergeCell ref="KR69:KR70"/>
    <mergeCell ref="KS69:KS70"/>
    <mergeCell ref="KJ69:KJ70"/>
    <mergeCell ref="KK69:KK70"/>
    <mergeCell ref="KL69:KL70"/>
    <mergeCell ref="KM69:KM70"/>
    <mergeCell ref="KN69:KN70"/>
    <mergeCell ref="KE69:KE70"/>
    <mergeCell ref="KF69:KF70"/>
    <mergeCell ref="KG69:KG70"/>
    <mergeCell ref="KH69:KH70"/>
    <mergeCell ref="KI69:KI70"/>
    <mergeCell ref="JZ69:JZ70"/>
    <mergeCell ref="KA69:KA70"/>
    <mergeCell ref="KB69:KB70"/>
    <mergeCell ref="KC69:KC70"/>
    <mergeCell ref="KD69:KD70"/>
    <mergeCell ref="JU69:JU70"/>
    <mergeCell ref="JV69:JV70"/>
    <mergeCell ref="JW69:JW70"/>
    <mergeCell ref="JX69:JX70"/>
    <mergeCell ref="JY69:JY70"/>
    <mergeCell ref="JP69:JP70"/>
    <mergeCell ref="JQ69:JQ70"/>
    <mergeCell ref="JR69:JR70"/>
    <mergeCell ref="JS69:JS70"/>
    <mergeCell ref="JT69:JT70"/>
    <mergeCell ref="MC69:MC70"/>
    <mergeCell ref="MD69:MD70"/>
    <mergeCell ref="ME69:ME70"/>
    <mergeCell ref="MF69:MF70"/>
    <mergeCell ref="MG69:MG70"/>
    <mergeCell ref="LX69:LX70"/>
    <mergeCell ref="LY69:LY70"/>
    <mergeCell ref="LZ69:LZ70"/>
    <mergeCell ref="MA69:MA70"/>
    <mergeCell ref="MB69:MB70"/>
    <mergeCell ref="LS69:LS70"/>
    <mergeCell ref="LT69:LT70"/>
    <mergeCell ref="LU69:LU70"/>
    <mergeCell ref="LV69:LV70"/>
    <mergeCell ref="LW69:LW70"/>
    <mergeCell ref="LN69:LN70"/>
    <mergeCell ref="LO69:LO70"/>
    <mergeCell ref="LP69:LP70"/>
    <mergeCell ref="LQ69:LQ70"/>
    <mergeCell ref="LR69:LR70"/>
    <mergeCell ref="LI69:LI70"/>
    <mergeCell ref="LJ69:LJ70"/>
    <mergeCell ref="LK69:LK70"/>
    <mergeCell ref="LL69:LL70"/>
    <mergeCell ref="LM69:LM70"/>
    <mergeCell ref="LD69:LD70"/>
    <mergeCell ref="LE69:LE70"/>
    <mergeCell ref="LF69:LF70"/>
    <mergeCell ref="LG69:LG70"/>
    <mergeCell ref="LH69:LH70"/>
    <mergeCell ref="KY69:KY70"/>
    <mergeCell ref="KZ69:KZ70"/>
    <mergeCell ref="LA69:LA70"/>
    <mergeCell ref="LB69:LB70"/>
    <mergeCell ref="LC69:LC70"/>
    <mergeCell ref="NL69:NL70"/>
    <mergeCell ref="NM69:NM70"/>
    <mergeCell ref="NN69:NN70"/>
    <mergeCell ref="NO69:NO70"/>
    <mergeCell ref="NP69:NP70"/>
    <mergeCell ref="NG69:NG70"/>
    <mergeCell ref="NH69:NH70"/>
    <mergeCell ref="NI69:NI70"/>
    <mergeCell ref="NJ69:NJ70"/>
    <mergeCell ref="NK69:NK70"/>
    <mergeCell ref="NB69:NB70"/>
    <mergeCell ref="NC69:NC70"/>
    <mergeCell ref="ND69:ND70"/>
    <mergeCell ref="NE69:NE70"/>
    <mergeCell ref="NF69:NF70"/>
    <mergeCell ref="MW69:MW70"/>
    <mergeCell ref="MX69:MX70"/>
    <mergeCell ref="MY69:MY70"/>
    <mergeCell ref="MZ69:MZ70"/>
    <mergeCell ref="NA69:NA70"/>
    <mergeCell ref="MR69:MR70"/>
    <mergeCell ref="MS69:MS70"/>
    <mergeCell ref="MT69:MT70"/>
    <mergeCell ref="MU69:MU70"/>
    <mergeCell ref="MV69:MV70"/>
    <mergeCell ref="MM69:MM70"/>
    <mergeCell ref="MN69:MN70"/>
    <mergeCell ref="MO69:MO70"/>
    <mergeCell ref="MP69:MP70"/>
    <mergeCell ref="MQ69:MQ70"/>
    <mergeCell ref="MH69:MH70"/>
    <mergeCell ref="MI69:MI70"/>
    <mergeCell ref="MJ69:MJ70"/>
    <mergeCell ref="MK69:MK70"/>
    <mergeCell ref="ML69:ML70"/>
    <mergeCell ref="OU69:OU70"/>
    <mergeCell ref="OV69:OV70"/>
    <mergeCell ref="OW69:OW70"/>
    <mergeCell ref="OX69:OX70"/>
    <mergeCell ref="OY69:OY70"/>
    <mergeCell ref="OP69:OP70"/>
    <mergeCell ref="OQ69:OQ70"/>
    <mergeCell ref="OR69:OR70"/>
    <mergeCell ref="OS69:OS70"/>
    <mergeCell ref="OT69:OT70"/>
    <mergeCell ref="OK69:OK70"/>
    <mergeCell ref="OL69:OL70"/>
    <mergeCell ref="OM69:OM70"/>
    <mergeCell ref="ON69:ON70"/>
    <mergeCell ref="OO69:OO70"/>
    <mergeCell ref="OF69:OF70"/>
    <mergeCell ref="OG69:OG70"/>
    <mergeCell ref="OH69:OH70"/>
    <mergeCell ref="OI69:OI70"/>
    <mergeCell ref="OJ69:OJ70"/>
    <mergeCell ref="OA69:OA70"/>
    <mergeCell ref="OB69:OB70"/>
    <mergeCell ref="OC69:OC70"/>
    <mergeCell ref="OD69:OD70"/>
    <mergeCell ref="OE69:OE70"/>
    <mergeCell ref="NV69:NV70"/>
    <mergeCell ref="NW69:NW70"/>
    <mergeCell ref="NX69:NX70"/>
    <mergeCell ref="NY69:NY70"/>
    <mergeCell ref="NZ69:NZ70"/>
    <mergeCell ref="NQ69:NQ70"/>
    <mergeCell ref="NR69:NR70"/>
    <mergeCell ref="NS69:NS70"/>
    <mergeCell ref="NT69:NT70"/>
    <mergeCell ref="NU69:NU70"/>
    <mergeCell ref="QD69:QD70"/>
    <mergeCell ref="QE69:QE70"/>
    <mergeCell ref="QF69:QF70"/>
    <mergeCell ref="QG69:QG70"/>
    <mergeCell ref="QH69:QH70"/>
    <mergeCell ref="PY69:PY70"/>
    <mergeCell ref="PZ69:PZ70"/>
    <mergeCell ref="QA69:QA70"/>
    <mergeCell ref="QB69:QB70"/>
    <mergeCell ref="QC69:QC70"/>
    <mergeCell ref="PT69:PT70"/>
    <mergeCell ref="PU69:PU70"/>
    <mergeCell ref="PV69:PV70"/>
    <mergeCell ref="PW69:PW70"/>
    <mergeCell ref="PX69:PX70"/>
    <mergeCell ref="PO69:PO70"/>
    <mergeCell ref="PP69:PP70"/>
    <mergeCell ref="PQ69:PQ70"/>
    <mergeCell ref="PR69:PR70"/>
    <mergeCell ref="PS69:PS70"/>
    <mergeCell ref="PJ69:PJ70"/>
    <mergeCell ref="PK69:PK70"/>
    <mergeCell ref="PL69:PL70"/>
    <mergeCell ref="PM69:PM70"/>
    <mergeCell ref="PN69:PN70"/>
    <mergeCell ref="PE69:PE70"/>
    <mergeCell ref="PF69:PF70"/>
    <mergeCell ref="PG69:PG70"/>
    <mergeCell ref="PH69:PH70"/>
    <mergeCell ref="PI69:PI70"/>
    <mergeCell ref="OZ69:OZ70"/>
    <mergeCell ref="PA69:PA70"/>
    <mergeCell ref="PB69:PB70"/>
    <mergeCell ref="PC69:PC70"/>
    <mergeCell ref="PD69:PD70"/>
    <mergeCell ref="RM69:RM70"/>
    <mergeCell ref="RN69:RN70"/>
    <mergeCell ref="RO69:RO70"/>
    <mergeCell ref="RP69:RP70"/>
    <mergeCell ref="RQ69:RQ70"/>
    <mergeCell ref="RH69:RH70"/>
    <mergeCell ref="RI69:RI70"/>
    <mergeCell ref="RJ69:RJ70"/>
    <mergeCell ref="RK69:RK70"/>
    <mergeCell ref="RL69:RL70"/>
    <mergeCell ref="RC69:RC70"/>
    <mergeCell ref="RD69:RD70"/>
    <mergeCell ref="RE69:RE70"/>
    <mergeCell ref="RF69:RF70"/>
    <mergeCell ref="RG69:RG70"/>
    <mergeCell ref="QX69:QX70"/>
    <mergeCell ref="QY69:QY70"/>
    <mergeCell ref="QZ69:QZ70"/>
    <mergeCell ref="RA69:RA70"/>
    <mergeCell ref="RB69:RB70"/>
    <mergeCell ref="QS69:QS70"/>
    <mergeCell ref="QT69:QT70"/>
    <mergeCell ref="QU69:QU70"/>
    <mergeCell ref="QV69:QV70"/>
    <mergeCell ref="QW69:QW70"/>
    <mergeCell ref="QN69:QN70"/>
    <mergeCell ref="QO69:QO70"/>
    <mergeCell ref="QP69:QP70"/>
    <mergeCell ref="QQ69:QQ70"/>
    <mergeCell ref="QR69:QR70"/>
    <mergeCell ref="QI69:QI70"/>
    <mergeCell ref="QJ69:QJ70"/>
    <mergeCell ref="QK69:QK70"/>
    <mergeCell ref="QL69:QL70"/>
    <mergeCell ref="QM69:QM70"/>
    <mergeCell ref="SV69:SV70"/>
    <mergeCell ref="SW69:SW70"/>
    <mergeCell ref="SX69:SX70"/>
    <mergeCell ref="SY69:SY70"/>
    <mergeCell ref="SZ69:SZ70"/>
    <mergeCell ref="SQ69:SQ70"/>
    <mergeCell ref="SR69:SR70"/>
    <mergeCell ref="SS69:SS70"/>
    <mergeCell ref="ST69:ST70"/>
    <mergeCell ref="SU69:SU70"/>
    <mergeCell ref="SL69:SL70"/>
    <mergeCell ref="SM69:SM70"/>
    <mergeCell ref="SN69:SN70"/>
    <mergeCell ref="SO69:SO70"/>
    <mergeCell ref="SP69:SP70"/>
    <mergeCell ref="SG69:SG70"/>
    <mergeCell ref="SH69:SH70"/>
    <mergeCell ref="SI69:SI70"/>
    <mergeCell ref="SJ69:SJ70"/>
    <mergeCell ref="SK69:SK70"/>
    <mergeCell ref="SB69:SB70"/>
    <mergeCell ref="SC69:SC70"/>
    <mergeCell ref="SD69:SD70"/>
    <mergeCell ref="SE69:SE70"/>
    <mergeCell ref="SF69:SF70"/>
    <mergeCell ref="RW69:RW70"/>
    <mergeCell ref="RX69:RX70"/>
    <mergeCell ref="RY69:RY70"/>
    <mergeCell ref="RZ69:RZ70"/>
    <mergeCell ref="SA69:SA70"/>
    <mergeCell ref="RR69:RR70"/>
    <mergeCell ref="RS69:RS70"/>
    <mergeCell ref="RT69:RT70"/>
    <mergeCell ref="RU69:RU70"/>
    <mergeCell ref="RV69:RV70"/>
    <mergeCell ref="UE69:UE70"/>
    <mergeCell ref="UF69:UF70"/>
    <mergeCell ref="UG69:UG70"/>
    <mergeCell ref="UH69:UH70"/>
    <mergeCell ref="UI69:UI70"/>
    <mergeCell ref="TZ69:TZ70"/>
    <mergeCell ref="UA69:UA70"/>
    <mergeCell ref="UB69:UB70"/>
    <mergeCell ref="UC69:UC70"/>
    <mergeCell ref="UD69:UD70"/>
    <mergeCell ref="TU69:TU70"/>
    <mergeCell ref="TV69:TV70"/>
    <mergeCell ref="TW69:TW70"/>
    <mergeCell ref="TX69:TX70"/>
    <mergeCell ref="TY69:TY70"/>
    <mergeCell ref="TP69:TP70"/>
    <mergeCell ref="TQ69:TQ70"/>
    <mergeCell ref="TR69:TR70"/>
    <mergeCell ref="TS69:TS70"/>
    <mergeCell ref="TT69:TT70"/>
    <mergeCell ref="TK69:TK70"/>
    <mergeCell ref="TL69:TL70"/>
    <mergeCell ref="TM69:TM70"/>
    <mergeCell ref="TN69:TN70"/>
    <mergeCell ref="TO69:TO70"/>
    <mergeCell ref="TF69:TF70"/>
    <mergeCell ref="TG69:TG70"/>
    <mergeCell ref="TH69:TH70"/>
    <mergeCell ref="TI69:TI70"/>
    <mergeCell ref="TJ69:TJ70"/>
    <mergeCell ref="TA69:TA70"/>
    <mergeCell ref="TB69:TB70"/>
    <mergeCell ref="TC69:TC70"/>
    <mergeCell ref="TD69:TD70"/>
    <mergeCell ref="TE69:TE70"/>
    <mergeCell ref="VN69:VN70"/>
    <mergeCell ref="VO69:VO70"/>
    <mergeCell ref="VP69:VP70"/>
    <mergeCell ref="VQ69:VQ70"/>
    <mergeCell ref="VR69:VR70"/>
    <mergeCell ref="VI69:VI70"/>
    <mergeCell ref="VJ69:VJ70"/>
    <mergeCell ref="VK69:VK70"/>
    <mergeCell ref="VL69:VL70"/>
    <mergeCell ref="VM69:VM70"/>
    <mergeCell ref="VD69:VD70"/>
    <mergeCell ref="VE69:VE70"/>
    <mergeCell ref="VF69:VF70"/>
    <mergeCell ref="VG69:VG70"/>
    <mergeCell ref="VH69:VH70"/>
    <mergeCell ref="UY69:UY70"/>
    <mergeCell ref="UZ69:UZ70"/>
    <mergeCell ref="VA69:VA70"/>
    <mergeCell ref="VB69:VB70"/>
    <mergeCell ref="VC69:VC70"/>
    <mergeCell ref="UT69:UT70"/>
    <mergeCell ref="UU69:UU70"/>
    <mergeCell ref="UV69:UV70"/>
    <mergeCell ref="UW69:UW70"/>
    <mergeCell ref="UX69:UX70"/>
    <mergeCell ref="UO69:UO70"/>
    <mergeCell ref="UP69:UP70"/>
    <mergeCell ref="UQ69:UQ70"/>
    <mergeCell ref="UR69:UR70"/>
    <mergeCell ref="US69:US70"/>
    <mergeCell ref="UJ69:UJ70"/>
    <mergeCell ref="UK69:UK70"/>
    <mergeCell ref="UL69:UL70"/>
    <mergeCell ref="UM69:UM70"/>
    <mergeCell ref="UN69:UN70"/>
    <mergeCell ref="WW69:WW70"/>
    <mergeCell ref="WX69:WX70"/>
    <mergeCell ref="WY69:WY70"/>
    <mergeCell ref="WZ69:WZ70"/>
    <mergeCell ref="XA69:XA70"/>
    <mergeCell ref="WR69:WR70"/>
    <mergeCell ref="WS69:WS70"/>
    <mergeCell ref="WT69:WT70"/>
    <mergeCell ref="WU69:WU70"/>
    <mergeCell ref="WV69:WV70"/>
    <mergeCell ref="WM69:WM70"/>
    <mergeCell ref="WN69:WN70"/>
    <mergeCell ref="WO69:WO70"/>
    <mergeCell ref="WP69:WP70"/>
    <mergeCell ref="WQ69:WQ70"/>
    <mergeCell ref="WH69:WH70"/>
    <mergeCell ref="WI69:WI70"/>
    <mergeCell ref="WJ69:WJ70"/>
    <mergeCell ref="WK69:WK70"/>
    <mergeCell ref="WL69:WL70"/>
    <mergeCell ref="WC69:WC70"/>
    <mergeCell ref="WD69:WD70"/>
    <mergeCell ref="WE69:WE70"/>
    <mergeCell ref="WF69:WF70"/>
    <mergeCell ref="WG69:WG70"/>
    <mergeCell ref="VX69:VX70"/>
    <mergeCell ref="VY69:VY70"/>
    <mergeCell ref="VZ69:VZ70"/>
    <mergeCell ref="WA69:WA70"/>
    <mergeCell ref="WB69:WB70"/>
    <mergeCell ref="VS69:VS70"/>
    <mergeCell ref="VT69:VT70"/>
    <mergeCell ref="VU69:VU70"/>
    <mergeCell ref="VV69:VV70"/>
    <mergeCell ref="VW69:VW70"/>
    <mergeCell ref="YF69:YF70"/>
    <mergeCell ref="YG69:YG70"/>
    <mergeCell ref="YH69:YH70"/>
    <mergeCell ref="YI69:YI70"/>
    <mergeCell ref="YA69:YA70"/>
    <mergeCell ref="YB69:YB70"/>
    <mergeCell ref="YC69:YC70"/>
    <mergeCell ref="YD69:YD70"/>
    <mergeCell ref="YE69:YE70"/>
    <mergeCell ref="XV69:XV70"/>
    <mergeCell ref="XW69:XW70"/>
    <mergeCell ref="XX69:XX70"/>
    <mergeCell ref="XY69:XY70"/>
    <mergeCell ref="XZ69:XZ70"/>
    <mergeCell ref="XQ69:XQ70"/>
    <mergeCell ref="XR69:XR70"/>
    <mergeCell ref="XS69:XS70"/>
    <mergeCell ref="XT69:XT70"/>
    <mergeCell ref="XU69:XU70"/>
    <mergeCell ref="XL69:XL70"/>
    <mergeCell ref="XM69:XM70"/>
    <mergeCell ref="XN69:XN70"/>
    <mergeCell ref="XO69:XO70"/>
    <mergeCell ref="XP69:XP70"/>
    <mergeCell ref="XG69:XG70"/>
    <mergeCell ref="XH69:XH70"/>
    <mergeCell ref="XI69:XI70"/>
    <mergeCell ref="XJ69:XJ70"/>
    <mergeCell ref="XK69:XK70"/>
    <mergeCell ref="XB69:XB70"/>
    <mergeCell ref="XC69:XC70"/>
    <mergeCell ref="XD69:XD70"/>
    <mergeCell ref="XE69:XE70"/>
    <mergeCell ref="XF69:XF70"/>
    <mergeCell ref="BC71:BC72"/>
    <mergeCell ref="BD71:BD72"/>
    <mergeCell ref="BE71:BE72"/>
    <mergeCell ref="BF71:BF72"/>
    <mergeCell ref="BG71:BG72"/>
    <mergeCell ref="AX71:AX72"/>
    <mergeCell ref="AY71:AY72"/>
    <mergeCell ref="AZ71:AZ72"/>
    <mergeCell ref="BA71:BA72"/>
    <mergeCell ref="BB71:BB72"/>
    <mergeCell ref="AS71:AS72"/>
    <mergeCell ref="AT71:AT72"/>
    <mergeCell ref="AU71:AU72"/>
    <mergeCell ref="AV71:AV72"/>
    <mergeCell ref="AW71:AW72"/>
    <mergeCell ref="AN71:AN72"/>
    <mergeCell ref="AO71:AO72"/>
    <mergeCell ref="AP71:AP72"/>
    <mergeCell ref="AQ71:AQ72"/>
    <mergeCell ref="AR71:AR72"/>
    <mergeCell ref="AI71:AI72"/>
    <mergeCell ref="AJ71:AJ72"/>
    <mergeCell ref="AK71:AK72"/>
    <mergeCell ref="AL71:AL72"/>
    <mergeCell ref="AM71:AM72"/>
    <mergeCell ref="T71:T72"/>
    <mergeCell ref="U71:U72"/>
    <mergeCell ref="V71:V72"/>
    <mergeCell ref="W71:W72"/>
    <mergeCell ref="X71:X72"/>
    <mergeCell ref="Y71:Y72"/>
    <mergeCell ref="Z71:Z72"/>
    <mergeCell ref="AA71:AA72"/>
    <mergeCell ref="AB71:AB72"/>
    <mergeCell ref="AC71:AC72"/>
    <mergeCell ref="AD71:AD72"/>
    <mergeCell ref="AE71:AE72"/>
    <mergeCell ref="AF71:AF72"/>
    <mergeCell ref="AG71:AG72"/>
    <mergeCell ref="AH71:AH72"/>
    <mergeCell ref="CL71:CL72"/>
    <mergeCell ref="CM71:CM72"/>
    <mergeCell ref="CN71:CN72"/>
    <mergeCell ref="CO71:CO72"/>
    <mergeCell ref="CP71:CP72"/>
    <mergeCell ref="CG71:CG72"/>
    <mergeCell ref="CH71:CH72"/>
    <mergeCell ref="CI71:CI72"/>
    <mergeCell ref="CJ71:CJ72"/>
    <mergeCell ref="CK71:CK72"/>
    <mergeCell ref="CB71:CB72"/>
    <mergeCell ref="CC71:CC72"/>
    <mergeCell ref="CD71:CD72"/>
    <mergeCell ref="CE71:CE72"/>
    <mergeCell ref="CF71:CF72"/>
    <mergeCell ref="BW71:BW72"/>
    <mergeCell ref="BX71:BX72"/>
    <mergeCell ref="BY71:BY72"/>
    <mergeCell ref="BZ71:BZ72"/>
    <mergeCell ref="CA71:CA72"/>
    <mergeCell ref="BR71:BR72"/>
    <mergeCell ref="BS71:BS72"/>
    <mergeCell ref="BT71:BT72"/>
    <mergeCell ref="BU71:BU72"/>
    <mergeCell ref="BV71:BV72"/>
    <mergeCell ref="BM71:BM72"/>
    <mergeCell ref="BN71:BN72"/>
    <mergeCell ref="BO71:BO72"/>
    <mergeCell ref="BP71:BP72"/>
    <mergeCell ref="BQ71:BQ72"/>
    <mergeCell ref="BH71:BH72"/>
    <mergeCell ref="BI71:BI72"/>
    <mergeCell ref="BJ71:BJ72"/>
    <mergeCell ref="BK71:BK72"/>
    <mergeCell ref="BL71:BL72"/>
    <mergeCell ref="DU71:DU72"/>
    <mergeCell ref="DV71:DV72"/>
    <mergeCell ref="DW71:DW72"/>
    <mergeCell ref="DX71:DX72"/>
    <mergeCell ref="DY71:DY72"/>
    <mergeCell ref="DP71:DP72"/>
    <mergeCell ref="DQ71:DQ72"/>
    <mergeCell ref="DR71:DR72"/>
    <mergeCell ref="DS71:DS72"/>
    <mergeCell ref="DT71:DT72"/>
    <mergeCell ref="DK71:DK72"/>
    <mergeCell ref="DL71:DL72"/>
    <mergeCell ref="DM71:DM72"/>
    <mergeCell ref="DN71:DN72"/>
    <mergeCell ref="DO71:DO72"/>
    <mergeCell ref="DF71:DF72"/>
    <mergeCell ref="DG71:DG72"/>
    <mergeCell ref="DH71:DH72"/>
    <mergeCell ref="DI71:DI72"/>
    <mergeCell ref="DJ71:DJ72"/>
    <mergeCell ref="DA71:DA72"/>
    <mergeCell ref="DB71:DB72"/>
    <mergeCell ref="DC71:DC72"/>
    <mergeCell ref="DD71:DD72"/>
    <mergeCell ref="DE71:DE72"/>
    <mergeCell ref="CV71:CV72"/>
    <mergeCell ref="CW71:CW72"/>
    <mergeCell ref="CX71:CX72"/>
    <mergeCell ref="CY71:CY72"/>
    <mergeCell ref="CZ71:CZ72"/>
    <mergeCell ref="CQ71:CQ72"/>
    <mergeCell ref="CR71:CR72"/>
    <mergeCell ref="CS71:CS72"/>
    <mergeCell ref="CT71:CT72"/>
    <mergeCell ref="CU71:CU72"/>
    <mergeCell ref="FD71:FD72"/>
    <mergeCell ref="FE71:FE72"/>
    <mergeCell ref="FF71:FF72"/>
    <mergeCell ref="FG71:FG72"/>
    <mergeCell ref="FH71:FH72"/>
    <mergeCell ref="EY71:EY72"/>
    <mergeCell ref="EZ71:EZ72"/>
    <mergeCell ref="FA71:FA72"/>
    <mergeCell ref="FB71:FB72"/>
    <mergeCell ref="FC71:FC72"/>
    <mergeCell ref="ET71:ET72"/>
    <mergeCell ref="EU71:EU72"/>
    <mergeCell ref="EV71:EV72"/>
    <mergeCell ref="EW71:EW72"/>
    <mergeCell ref="EX71:EX72"/>
    <mergeCell ref="EO71:EO72"/>
    <mergeCell ref="EP71:EP72"/>
    <mergeCell ref="EQ71:EQ72"/>
    <mergeCell ref="ER71:ER72"/>
    <mergeCell ref="ES71:ES72"/>
    <mergeCell ref="EJ71:EJ72"/>
    <mergeCell ref="EK71:EK72"/>
    <mergeCell ref="EL71:EL72"/>
    <mergeCell ref="EM71:EM72"/>
    <mergeCell ref="EN71:EN72"/>
    <mergeCell ref="EE71:EE72"/>
    <mergeCell ref="EF71:EF72"/>
    <mergeCell ref="EG71:EG72"/>
    <mergeCell ref="EH71:EH72"/>
    <mergeCell ref="EI71:EI72"/>
    <mergeCell ref="DZ71:DZ72"/>
    <mergeCell ref="EA71:EA72"/>
    <mergeCell ref="EB71:EB72"/>
    <mergeCell ref="EC71:EC72"/>
    <mergeCell ref="ED71:ED72"/>
    <mergeCell ref="GM71:GM72"/>
    <mergeCell ref="GN71:GN72"/>
    <mergeCell ref="GO71:GO72"/>
    <mergeCell ref="GP71:GP72"/>
    <mergeCell ref="GQ71:GQ72"/>
    <mergeCell ref="GH71:GH72"/>
    <mergeCell ref="GI71:GI72"/>
    <mergeCell ref="GJ71:GJ72"/>
    <mergeCell ref="GK71:GK72"/>
    <mergeCell ref="GL71:GL72"/>
    <mergeCell ref="GC71:GC72"/>
    <mergeCell ref="GD71:GD72"/>
    <mergeCell ref="GE71:GE72"/>
    <mergeCell ref="GF71:GF72"/>
    <mergeCell ref="GG71:GG72"/>
    <mergeCell ref="FX71:FX72"/>
    <mergeCell ref="FY71:FY72"/>
    <mergeCell ref="FZ71:FZ72"/>
    <mergeCell ref="GA71:GA72"/>
    <mergeCell ref="GB71:GB72"/>
    <mergeCell ref="FS71:FS72"/>
    <mergeCell ref="FT71:FT72"/>
    <mergeCell ref="FU71:FU72"/>
    <mergeCell ref="FV71:FV72"/>
    <mergeCell ref="FW71:FW72"/>
    <mergeCell ref="FN71:FN72"/>
    <mergeCell ref="FO71:FO72"/>
    <mergeCell ref="FP71:FP72"/>
    <mergeCell ref="FQ71:FQ72"/>
    <mergeCell ref="FR71:FR72"/>
    <mergeCell ref="FI71:FI72"/>
    <mergeCell ref="FJ71:FJ72"/>
    <mergeCell ref="FK71:FK72"/>
    <mergeCell ref="FL71:FL72"/>
    <mergeCell ref="FM71:FM72"/>
    <mergeCell ref="HV71:HV72"/>
    <mergeCell ref="HW71:HW72"/>
    <mergeCell ref="HX71:HX72"/>
    <mergeCell ref="HY71:HY72"/>
    <mergeCell ref="HZ71:HZ72"/>
    <mergeCell ref="HQ71:HQ72"/>
    <mergeCell ref="HR71:HR72"/>
    <mergeCell ref="HS71:HS72"/>
    <mergeCell ref="HT71:HT72"/>
    <mergeCell ref="HU71:HU72"/>
    <mergeCell ref="HL71:HL72"/>
    <mergeCell ref="HM71:HM72"/>
    <mergeCell ref="HN71:HN72"/>
    <mergeCell ref="HO71:HO72"/>
    <mergeCell ref="HP71:HP72"/>
    <mergeCell ref="HG71:HG72"/>
    <mergeCell ref="HH71:HH72"/>
    <mergeCell ref="HI71:HI72"/>
    <mergeCell ref="HJ71:HJ72"/>
    <mergeCell ref="HK71:HK72"/>
    <mergeCell ref="HB71:HB72"/>
    <mergeCell ref="HC71:HC72"/>
    <mergeCell ref="HD71:HD72"/>
    <mergeCell ref="HE71:HE72"/>
    <mergeCell ref="HF71:HF72"/>
    <mergeCell ref="GW71:GW72"/>
    <mergeCell ref="GX71:GX72"/>
    <mergeCell ref="GY71:GY72"/>
    <mergeCell ref="GZ71:GZ72"/>
    <mergeCell ref="HA71:HA72"/>
    <mergeCell ref="GR71:GR72"/>
    <mergeCell ref="GS71:GS72"/>
    <mergeCell ref="GT71:GT72"/>
    <mergeCell ref="GU71:GU72"/>
    <mergeCell ref="GV71:GV72"/>
    <mergeCell ref="JE71:JE72"/>
    <mergeCell ref="JF71:JF72"/>
    <mergeCell ref="JG71:JG72"/>
    <mergeCell ref="JH71:JH72"/>
    <mergeCell ref="JI71:JI72"/>
    <mergeCell ref="IZ71:IZ72"/>
    <mergeCell ref="JA71:JA72"/>
    <mergeCell ref="JB71:JB72"/>
    <mergeCell ref="JC71:JC72"/>
    <mergeCell ref="JD71:JD72"/>
    <mergeCell ref="IU71:IU72"/>
    <mergeCell ref="IV71:IV72"/>
    <mergeCell ref="IW71:IW72"/>
    <mergeCell ref="IX71:IX72"/>
    <mergeCell ref="IY71:IY72"/>
    <mergeCell ref="IP71:IP72"/>
    <mergeCell ref="IQ71:IQ72"/>
    <mergeCell ref="IR71:IR72"/>
    <mergeCell ref="IS71:IS72"/>
    <mergeCell ref="IT71:IT72"/>
    <mergeCell ref="IK71:IK72"/>
    <mergeCell ref="IL71:IL72"/>
    <mergeCell ref="IM71:IM72"/>
    <mergeCell ref="IN71:IN72"/>
    <mergeCell ref="IO71:IO72"/>
    <mergeCell ref="IF71:IF72"/>
    <mergeCell ref="IG71:IG72"/>
    <mergeCell ref="IH71:IH72"/>
    <mergeCell ref="II71:II72"/>
    <mergeCell ref="IJ71:IJ72"/>
    <mergeCell ref="IA71:IA72"/>
    <mergeCell ref="IB71:IB72"/>
    <mergeCell ref="IC71:IC72"/>
    <mergeCell ref="ID71:ID72"/>
    <mergeCell ref="IE71:IE72"/>
    <mergeCell ref="KN71:KN72"/>
    <mergeCell ref="KO71:KO72"/>
    <mergeCell ref="KP71:KP72"/>
    <mergeCell ref="KQ71:KQ72"/>
    <mergeCell ref="KR71:KR72"/>
    <mergeCell ref="KI71:KI72"/>
    <mergeCell ref="KJ71:KJ72"/>
    <mergeCell ref="KK71:KK72"/>
    <mergeCell ref="KL71:KL72"/>
    <mergeCell ref="KM71:KM72"/>
    <mergeCell ref="KD71:KD72"/>
    <mergeCell ref="KE71:KE72"/>
    <mergeCell ref="KF71:KF72"/>
    <mergeCell ref="KG71:KG72"/>
    <mergeCell ref="KH71:KH72"/>
    <mergeCell ref="JY71:JY72"/>
    <mergeCell ref="JZ71:JZ72"/>
    <mergeCell ref="KA71:KA72"/>
    <mergeCell ref="KB71:KB72"/>
    <mergeCell ref="KC71:KC72"/>
    <mergeCell ref="JT71:JT72"/>
    <mergeCell ref="JU71:JU72"/>
    <mergeCell ref="JV71:JV72"/>
    <mergeCell ref="JW71:JW72"/>
    <mergeCell ref="JX71:JX72"/>
    <mergeCell ref="JO71:JO72"/>
    <mergeCell ref="JP71:JP72"/>
    <mergeCell ref="JQ71:JQ72"/>
    <mergeCell ref="JR71:JR72"/>
    <mergeCell ref="JS71:JS72"/>
    <mergeCell ref="JJ71:JJ72"/>
    <mergeCell ref="JK71:JK72"/>
    <mergeCell ref="JL71:JL72"/>
    <mergeCell ref="JM71:JM72"/>
    <mergeCell ref="JN71:JN72"/>
    <mergeCell ref="LW71:LW72"/>
    <mergeCell ref="LX71:LX72"/>
    <mergeCell ref="LY71:LY72"/>
    <mergeCell ref="LZ71:LZ72"/>
    <mergeCell ref="MA71:MA72"/>
    <mergeCell ref="LR71:LR72"/>
    <mergeCell ref="LS71:LS72"/>
    <mergeCell ref="LT71:LT72"/>
    <mergeCell ref="LU71:LU72"/>
    <mergeCell ref="LV71:LV72"/>
    <mergeCell ref="LM71:LM72"/>
    <mergeCell ref="LN71:LN72"/>
    <mergeCell ref="LO71:LO72"/>
    <mergeCell ref="LP71:LP72"/>
    <mergeCell ref="LQ71:LQ72"/>
    <mergeCell ref="LH71:LH72"/>
    <mergeCell ref="LI71:LI72"/>
    <mergeCell ref="LJ71:LJ72"/>
    <mergeCell ref="LK71:LK72"/>
    <mergeCell ref="LL71:LL72"/>
    <mergeCell ref="LC71:LC72"/>
    <mergeCell ref="LD71:LD72"/>
    <mergeCell ref="LE71:LE72"/>
    <mergeCell ref="LF71:LF72"/>
    <mergeCell ref="LG71:LG72"/>
    <mergeCell ref="KX71:KX72"/>
    <mergeCell ref="KY71:KY72"/>
    <mergeCell ref="KZ71:KZ72"/>
    <mergeCell ref="LA71:LA72"/>
    <mergeCell ref="LB71:LB72"/>
    <mergeCell ref="KS71:KS72"/>
    <mergeCell ref="KT71:KT72"/>
    <mergeCell ref="KU71:KU72"/>
    <mergeCell ref="KV71:KV72"/>
    <mergeCell ref="KW71:KW72"/>
    <mergeCell ref="NF71:NF72"/>
    <mergeCell ref="NG71:NG72"/>
    <mergeCell ref="NH71:NH72"/>
    <mergeCell ref="NI71:NI72"/>
    <mergeCell ref="NJ71:NJ72"/>
    <mergeCell ref="NA71:NA72"/>
    <mergeCell ref="NB71:NB72"/>
    <mergeCell ref="NC71:NC72"/>
    <mergeCell ref="ND71:ND72"/>
    <mergeCell ref="NE71:NE72"/>
    <mergeCell ref="MV71:MV72"/>
    <mergeCell ref="MW71:MW72"/>
    <mergeCell ref="MX71:MX72"/>
    <mergeCell ref="MY71:MY72"/>
    <mergeCell ref="MZ71:MZ72"/>
    <mergeCell ref="MQ71:MQ72"/>
    <mergeCell ref="MR71:MR72"/>
    <mergeCell ref="MS71:MS72"/>
    <mergeCell ref="MT71:MT72"/>
    <mergeCell ref="MU71:MU72"/>
    <mergeCell ref="ML71:ML72"/>
    <mergeCell ref="MM71:MM72"/>
    <mergeCell ref="MN71:MN72"/>
    <mergeCell ref="MO71:MO72"/>
    <mergeCell ref="MP71:MP72"/>
    <mergeCell ref="MG71:MG72"/>
    <mergeCell ref="MH71:MH72"/>
    <mergeCell ref="MI71:MI72"/>
    <mergeCell ref="MJ71:MJ72"/>
    <mergeCell ref="MK71:MK72"/>
    <mergeCell ref="MB71:MB72"/>
    <mergeCell ref="MC71:MC72"/>
    <mergeCell ref="MD71:MD72"/>
    <mergeCell ref="ME71:ME72"/>
    <mergeCell ref="MF71:MF72"/>
    <mergeCell ref="OO71:OO72"/>
    <mergeCell ref="OP71:OP72"/>
    <mergeCell ref="OQ71:OQ72"/>
    <mergeCell ref="OR71:OR72"/>
    <mergeCell ref="OS71:OS72"/>
    <mergeCell ref="OJ71:OJ72"/>
    <mergeCell ref="OK71:OK72"/>
    <mergeCell ref="OL71:OL72"/>
    <mergeCell ref="OM71:OM72"/>
    <mergeCell ref="ON71:ON72"/>
    <mergeCell ref="OE71:OE72"/>
    <mergeCell ref="OF71:OF72"/>
    <mergeCell ref="OG71:OG72"/>
    <mergeCell ref="OH71:OH72"/>
    <mergeCell ref="OI71:OI72"/>
    <mergeCell ref="NZ71:NZ72"/>
    <mergeCell ref="OA71:OA72"/>
    <mergeCell ref="OB71:OB72"/>
    <mergeCell ref="OC71:OC72"/>
    <mergeCell ref="OD71:OD72"/>
    <mergeCell ref="NU71:NU72"/>
    <mergeCell ref="NV71:NV72"/>
    <mergeCell ref="NW71:NW72"/>
    <mergeCell ref="NX71:NX72"/>
    <mergeCell ref="NY71:NY72"/>
    <mergeCell ref="NP71:NP72"/>
    <mergeCell ref="NQ71:NQ72"/>
    <mergeCell ref="NR71:NR72"/>
    <mergeCell ref="NS71:NS72"/>
    <mergeCell ref="NT71:NT72"/>
    <mergeCell ref="NK71:NK72"/>
    <mergeCell ref="NL71:NL72"/>
    <mergeCell ref="NM71:NM72"/>
    <mergeCell ref="NN71:NN72"/>
    <mergeCell ref="NO71:NO72"/>
    <mergeCell ref="PX71:PX72"/>
    <mergeCell ref="PY71:PY72"/>
    <mergeCell ref="PZ71:PZ72"/>
    <mergeCell ref="QA71:QA72"/>
    <mergeCell ref="QB71:QB72"/>
    <mergeCell ref="PS71:PS72"/>
    <mergeCell ref="PT71:PT72"/>
    <mergeCell ref="PU71:PU72"/>
    <mergeCell ref="PV71:PV72"/>
    <mergeCell ref="PW71:PW72"/>
    <mergeCell ref="PN71:PN72"/>
    <mergeCell ref="PO71:PO72"/>
    <mergeCell ref="PP71:PP72"/>
    <mergeCell ref="PQ71:PQ72"/>
    <mergeCell ref="PR71:PR72"/>
    <mergeCell ref="PI71:PI72"/>
    <mergeCell ref="PJ71:PJ72"/>
    <mergeCell ref="PK71:PK72"/>
    <mergeCell ref="PL71:PL72"/>
    <mergeCell ref="PM71:PM72"/>
    <mergeCell ref="PD71:PD72"/>
    <mergeCell ref="PE71:PE72"/>
    <mergeCell ref="PF71:PF72"/>
    <mergeCell ref="PG71:PG72"/>
    <mergeCell ref="PH71:PH72"/>
    <mergeCell ref="OY71:OY72"/>
    <mergeCell ref="OZ71:OZ72"/>
    <mergeCell ref="PA71:PA72"/>
    <mergeCell ref="PB71:PB72"/>
    <mergeCell ref="PC71:PC72"/>
    <mergeCell ref="OT71:OT72"/>
    <mergeCell ref="OU71:OU72"/>
    <mergeCell ref="OV71:OV72"/>
    <mergeCell ref="OW71:OW72"/>
    <mergeCell ref="OX71:OX72"/>
    <mergeCell ref="RG71:RG72"/>
    <mergeCell ref="RH71:RH72"/>
    <mergeCell ref="RI71:RI72"/>
    <mergeCell ref="RJ71:RJ72"/>
    <mergeCell ref="RK71:RK72"/>
    <mergeCell ref="RB71:RB72"/>
    <mergeCell ref="RC71:RC72"/>
    <mergeCell ref="RD71:RD72"/>
    <mergeCell ref="RE71:RE72"/>
    <mergeCell ref="RF71:RF72"/>
    <mergeCell ref="QW71:QW72"/>
    <mergeCell ref="QX71:QX72"/>
    <mergeCell ref="QY71:QY72"/>
    <mergeCell ref="QZ71:QZ72"/>
    <mergeCell ref="RA71:RA72"/>
    <mergeCell ref="QR71:QR72"/>
    <mergeCell ref="QS71:QS72"/>
    <mergeCell ref="QT71:QT72"/>
    <mergeCell ref="QU71:QU72"/>
    <mergeCell ref="QV71:QV72"/>
    <mergeCell ref="QM71:QM72"/>
    <mergeCell ref="QN71:QN72"/>
    <mergeCell ref="QO71:QO72"/>
    <mergeCell ref="QP71:QP72"/>
    <mergeCell ref="QQ71:QQ72"/>
    <mergeCell ref="QH71:QH72"/>
    <mergeCell ref="QI71:QI72"/>
    <mergeCell ref="QJ71:QJ72"/>
    <mergeCell ref="QK71:QK72"/>
    <mergeCell ref="QL71:QL72"/>
    <mergeCell ref="QC71:QC72"/>
    <mergeCell ref="QD71:QD72"/>
    <mergeCell ref="QE71:QE72"/>
    <mergeCell ref="QF71:QF72"/>
    <mergeCell ref="QG71:QG72"/>
    <mergeCell ref="SP71:SP72"/>
    <mergeCell ref="SQ71:SQ72"/>
    <mergeCell ref="SR71:SR72"/>
    <mergeCell ref="SS71:SS72"/>
    <mergeCell ref="ST71:ST72"/>
    <mergeCell ref="SK71:SK72"/>
    <mergeCell ref="SL71:SL72"/>
    <mergeCell ref="SM71:SM72"/>
    <mergeCell ref="SN71:SN72"/>
    <mergeCell ref="SO71:SO72"/>
    <mergeCell ref="SF71:SF72"/>
    <mergeCell ref="SG71:SG72"/>
    <mergeCell ref="SH71:SH72"/>
    <mergeCell ref="SI71:SI72"/>
    <mergeCell ref="SJ71:SJ72"/>
    <mergeCell ref="SA71:SA72"/>
    <mergeCell ref="SB71:SB72"/>
    <mergeCell ref="SC71:SC72"/>
    <mergeCell ref="SD71:SD72"/>
    <mergeCell ref="SE71:SE72"/>
    <mergeCell ref="RV71:RV72"/>
    <mergeCell ref="RW71:RW72"/>
    <mergeCell ref="RX71:RX72"/>
    <mergeCell ref="RY71:RY72"/>
    <mergeCell ref="RZ71:RZ72"/>
    <mergeCell ref="RQ71:RQ72"/>
    <mergeCell ref="RR71:RR72"/>
    <mergeCell ref="RS71:RS72"/>
    <mergeCell ref="RT71:RT72"/>
    <mergeCell ref="RU71:RU72"/>
    <mergeCell ref="RL71:RL72"/>
    <mergeCell ref="RM71:RM72"/>
    <mergeCell ref="RN71:RN72"/>
    <mergeCell ref="RO71:RO72"/>
    <mergeCell ref="RP71:RP72"/>
    <mergeCell ref="TY71:TY72"/>
    <mergeCell ref="TZ71:TZ72"/>
    <mergeCell ref="UA71:UA72"/>
    <mergeCell ref="UB71:UB72"/>
    <mergeCell ref="UC71:UC72"/>
    <mergeCell ref="TT71:TT72"/>
    <mergeCell ref="TU71:TU72"/>
    <mergeCell ref="TV71:TV72"/>
    <mergeCell ref="TW71:TW72"/>
    <mergeCell ref="TX71:TX72"/>
    <mergeCell ref="TO71:TO72"/>
    <mergeCell ref="TP71:TP72"/>
    <mergeCell ref="TQ71:TQ72"/>
    <mergeCell ref="TR71:TR72"/>
    <mergeCell ref="TS71:TS72"/>
    <mergeCell ref="TJ71:TJ72"/>
    <mergeCell ref="TK71:TK72"/>
    <mergeCell ref="TL71:TL72"/>
    <mergeCell ref="TM71:TM72"/>
    <mergeCell ref="TN71:TN72"/>
    <mergeCell ref="TE71:TE72"/>
    <mergeCell ref="TF71:TF72"/>
    <mergeCell ref="TG71:TG72"/>
    <mergeCell ref="TH71:TH72"/>
    <mergeCell ref="TI71:TI72"/>
    <mergeCell ref="SZ71:SZ72"/>
    <mergeCell ref="TA71:TA72"/>
    <mergeCell ref="TB71:TB72"/>
    <mergeCell ref="TC71:TC72"/>
    <mergeCell ref="TD71:TD72"/>
    <mergeCell ref="SU71:SU72"/>
    <mergeCell ref="SV71:SV72"/>
    <mergeCell ref="SW71:SW72"/>
    <mergeCell ref="SX71:SX72"/>
    <mergeCell ref="SY71:SY72"/>
    <mergeCell ref="VH71:VH72"/>
    <mergeCell ref="VI71:VI72"/>
    <mergeCell ref="VJ71:VJ72"/>
    <mergeCell ref="VK71:VK72"/>
    <mergeCell ref="VL71:VL72"/>
    <mergeCell ref="VC71:VC72"/>
    <mergeCell ref="VD71:VD72"/>
    <mergeCell ref="VE71:VE72"/>
    <mergeCell ref="VF71:VF72"/>
    <mergeCell ref="VG71:VG72"/>
    <mergeCell ref="UX71:UX72"/>
    <mergeCell ref="UY71:UY72"/>
    <mergeCell ref="UZ71:UZ72"/>
    <mergeCell ref="VA71:VA72"/>
    <mergeCell ref="VB71:VB72"/>
    <mergeCell ref="US71:US72"/>
    <mergeCell ref="UT71:UT72"/>
    <mergeCell ref="UU71:UU72"/>
    <mergeCell ref="UV71:UV72"/>
    <mergeCell ref="UW71:UW72"/>
    <mergeCell ref="UN71:UN72"/>
    <mergeCell ref="UO71:UO72"/>
    <mergeCell ref="UP71:UP72"/>
    <mergeCell ref="UQ71:UQ72"/>
    <mergeCell ref="UR71:UR72"/>
    <mergeCell ref="UI71:UI72"/>
    <mergeCell ref="UJ71:UJ72"/>
    <mergeCell ref="UK71:UK72"/>
    <mergeCell ref="UL71:UL72"/>
    <mergeCell ref="UM71:UM72"/>
    <mergeCell ref="UD71:UD72"/>
    <mergeCell ref="UE71:UE72"/>
    <mergeCell ref="UF71:UF72"/>
    <mergeCell ref="UG71:UG72"/>
    <mergeCell ref="UH71:UH72"/>
    <mergeCell ref="WQ71:WQ72"/>
    <mergeCell ref="WR71:WR72"/>
    <mergeCell ref="WS71:WS72"/>
    <mergeCell ref="WT71:WT72"/>
    <mergeCell ref="WU71:WU72"/>
    <mergeCell ref="WL71:WL72"/>
    <mergeCell ref="WM71:WM72"/>
    <mergeCell ref="WN71:WN72"/>
    <mergeCell ref="WO71:WO72"/>
    <mergeCell ref="WP71:WP72"/>
    <mergeCell ref="WG71:WG72"/>
    <mergeCell ref="WH71:WH72"/>
    <mergeCell ref="WI71:WI72"/>
    <mergeCell ref="WJ71:WJ72"/>
    <mergeCell ref="WK71:WK72"/>
    <mergeCell ref="WB71:WB72"/>
    <mergeCell ref="WC71:WC72"/>
    <mergeCell ref="WD71:WD72"/>
    <mergeCell ref="WE71:WE72"/>
    <mergeCell ref="WF71:WF72"/>
    <mergeCell ref="VW71:VW72"/>
    <mergeCell ref="VX71:VX72"/>
    <mergeCell ref="VY71:VY72"/>
    <mergeCell ref="VZ71:VZ72"/>
    <mergeCell ref="WA71:WA72"/>
    <mergeCell ref="VR71:VR72"/>
    <mergeCell ref="VS71:VS72"/>
    <mergeCell ref="VT71:VT72"/>
    <mergeCell ref="VU71:VU72"/>
    <mergeCell ref="VV71:VV72"/>
    <mergeCell ref="VM71:VM72"/>
    <mergeCell ref="VN71:VN72"/>
    <mergeCell ref="VO71:VO72"/>
    <mergeCell ref="VP71:VP72"/>
    <mergeCell ref="VQ71:VQ72"/>
    <mergeCell ref="AM73:AM74"/>
    <mergeCell ref="AN73:AN74"/>
    <mergeCell ref="AO73:AO74"/>
    <mergeCell ref="AP73:AP74"/>
    <mergeCell ref="AQ73:AQ74"/>
    <mergeCell ref="AH73:AH74"/>
    <mergeCell ref="AI73:AI74"/>
    <mergeCell ref="AJ73:AJ74"/>
    <mergeCell ref="AK73:AK74"/>
    <mergeCell ref="AL73:AL74"/>
    <mergeCell ref="T73:T74"/>
    <mergeCell ref="U73:U74"/>
    <mergeCell ref="V73:V74"/>
    <mergeCell ref="W73:W74"/>
    <mergeCell ref="X73:X74"/>
    <mergeCell ref="Y73:Y74"/>
    <mergeCell ref="Z73:Z74"/>
    <mergeCell ref="AA73:AA74"/>
    <mergeCell ref="AB73:AB74"/>
    <mergeCell ref="AC73:AC74"/>
    <mergeCell ref="AD73:AD74"/>
    <mergeCell ref="AE73:AE74"/>
    <mergeCell ref="AF73:AF74"/>
    <mergeCell ref="AG73:AG74"/>
    <mergeCell ref="YE71:YE72"/>
    <mergeCell ref="YF71:YF72"/>
    <mergeCell ref="YG71:YG72"/>
    <mergeCell ref="YH71:YH72"/>
    <mergeCell ref="YI71:YI72"/>
    <mergeCell ref="XZ71:XZ72"/>
    <mergeCell ref="YA71:YA72"/>
    <mergeCell ref="YB71:YB72"/>
    <mergeCell ref="YC71:YC72"/>
    <mergeCell ref="YD71:YD72"/>
    <mergeCell ref="XU71:XU72"/>
    <mergeCell ref="XV71:XV72"/>
    <mergeCell ref="XW71:XW72"/>
    <mergeCell ref="XX71:XX72"/>
    <mergeCell ref="XY71:XY72"/>
    <mergeCell ref="XP71:XP72"/>
    <mergeCell ref="XQ71:XQ72"/>
    <mergeCell ref="XR71:XR72"/>
    <mergeCell ref="XS71:XS72"/>
    <mergeCell ref="XT71:XT72"/>
    <mergeCell ref="XK71:XK72"/>
    <mergeCell ref="XL71:XL72"/>
    <mergeCell ref="XM71:XM72"/>
    <mergeCell ref="XN71:XN72"/>
    <mergeCell ref="XO71:XO72"/>
    <mergeCell ref="XF71:XF72"/>
    <mergeCell ref="XG71:XG72"/>
    <mergeCell ref="XH71:XH72"/>
    <mergeCell ref="XI71:XI72"/>
    <mergeCell ref="XJ71:XJ72"/>
    <mergeCell ref="XA71:XA72"/>
    <mergeCell ref="XB71:XB72"/>
    <mergeCell ref="XC71:XC72"/>
    <mergeCell ref="XD71:XD72"/>
    <mergeCell ref="XE71:XE72"/>
    <mergeCell ref="WV71:WV72"/>
    <mergeCell ref="WW71:WW72"/>
    <mergeCell ref="WX71:WX72"/>
    <mergeCell ref="WY71:WY72"/>
    <mergeCell ref="WZ71:WZ72"/>
    <mergeCell ref="BV73:BV74"/>
    <mergeCell ref="BW73:BW74"/>
    <mergeCell ref="BX73:BX74"/>
    <mergeCell ref="BY73:BY74"/>
    <mergeCell ref="BZ73:BZ74"/>
    <mergeCell ref="BQ73:BQ74"/>
    <mergeCell ref="BR73:BR74"/>
    <mergeCell ref="BS73:BS74"/>
    <mergeCell ref="BT73:BT74"/>
    <mergeCell ref="BU73:BU74"/>
    <mergeCell ref="BL73:BL74"/>
    <mergeCell ref="BM73:BM74"/>
    <mergeCell ref="BN73:BN74"/>
    <mergeCell ref="BO73:BO74"/>
    <mergeCell ref="BP73:BP74"/>
    <mergeCell ref="BG73:BG74"/>
    <mergeCell ref="BH73:BH74"/>
    <mergeCell ref="BI73:BI74"/>
    <mergeCell ref="BJ73:BJ74"/>
    <mergeCell ref="BK73:BK74"/>
    <mergeCell ref="BB73:BB74"/>
    <mergeCell ref="BC73:BC74"/>
    <mergeCell ref="BD73:BD74"/>
    <mergeCell ref="BE73:BE74"/>
    <mergeCell ref="BF73:BF74"/>
    <mergeCell ref="AW73:AW74"/>
    <mergeCell ref="AX73:AX74"/>
    <mergeCell ref="AY73:AY74"/>
    <mergeCell ref="AZ73:AZ74"/>
    <mergeCell ref="BA73:BA74"/>
    <mergeCell ref="AR73:AR74"/>
    <mergeCell ref="AS73:AS74"/>
    <mergeCell ref="AT73:AT74"/>
    <mergeCell ref="AU73:AU74"/>
    <mergeCell ref="AV73:AV74"/>
    <mergeCell ref="DE73:DE74"/>
    <mergeCell ref="DF73:DF74"/>
    <mergeCell ref="DG73:DG74"/>
    <mergeCell ref="DH73:DH74"/>
    <mergeCell ref="DI73:DI74"/>
    <mergeCell ref="CZ73:CZ74"/>
    <mergeCell ref="DA73:DA74"/>
    <mergeCell ref="DB73:DB74"/>
    <mergeCell ref="DC73:DC74"/>
    <mergeCell ref="DD73:DD74"/>
    <mergeCell ref="CU73:CU74"/>
    <mergeCell ref="CV73:CV74"/>
    <mergeCell ref="CW73:CW74"/>
    <mergeCell ref="CX73:CX74"/>
    <mergeCell ref="CY73:CY74"/>
    <mergeCell ref="CP73:CP74"/>
    <mergeCell ref="CQ73:CQ74"/>
    <mergeCell ref="CR73:CR74"/>
    <mergeCell ref="CS73:CS74"/>
    <mergeCell ref="CT73:CT74"/>
    <mergeCell ref="CK73:CK74"/>
    <mergeCell ref="CL73:CL74"/>
    <mergeCell ref="CM73:CM74"/>
    <mergeCell ref="CN73:CN74"/>
    <mergeCell ref="CO73:CO74"/>
    <mergeCell ref="CF73:CF74"/>
    <mergeCell ref="CG73:CG74"/>
    <mergeCell ref="CH73:CH74"/>
    <mergeCell ref="CI73:CI74"/>
    <mergeCell ref="CJ73:CJ74"/>
    <mergeCell ref="CA73:CA74"/>
    <mergeCell ref="CB73:CB74"/>
    <mergeCell ref="CC73:CC74"/>
    <mergeCell ref="CD73:CD74"/>
    <mergeCell ref="CE73:CE74"/>
    <mergeCell ref="EN73:EN74"/>
    <mergeCell ref="EO73:EO74"/>
    <mergeCell ref="EP73:EP74"/>
    <mergeCell ref="EQ73:EQ74"/>
    <mergeCell ref="ER73:ER74"/>
    <mergeCell ref="EI73:EI74"/>
    <mergeCell ref="EJ73:EJ74"/>
    <mergeCell ref="EK73:EK74"/>
    <mergeCell ref="EL73:EL74"/>
    <mergeCell ref="EM73:EM74"/>
    <mergeCell ref="ED73:ED74"/>
    <mergeCell ref="EE73:EE74"/>
    <mergeCell ref="EF73:EF74"/>
    <mergeCell ref="EG73:EG74"/>
    <mergeCell ref="EH73:EH74"/>
    <mergeCell ref="DY73:DY74"/>
    <mergeCell ref="DZ73:DZ74"/>
    <mergeCell ref="EA73:EA74"/>
    <mergeCell ref="EB73:EB74"/>
    <mergeCell ref="EC73:EC74"/>
    <mergeCell ref="DT73:DT74"/>
    <mergeCell ref="DU73:DU74"/>
    <mergeCell ref="DV73:DV74"/>
    <mergeCell ref="DW73:DW74"/>
    <mergeCell ref="DX73:DX74"/>
    <mergeCell ref="DO73:DO74"/>
    <mergeCell ref="DP73:DP74"/>
    <mergeCell ref="DQ73:DQ74"/>
    <mergeCell ref="DR73:DR74"/>
    <mergeCell ref="DS73:DS74"/>
    <mergeCell ref="DJ73:DJ74"/>
    <mergeCell ref="DK73:DK74"/>
    <mergeCell ref="DL73:DL74"/>
    <mergeCell ref="DM73:DM74"/>
    <mergeCell ref="DN73:DN74"/>
    <mergeCell ref="FW73:FW74"/>
    <mergeCell ref="FX73:FX74"/>
    <mergeCell ref="FY73:FY74"/>
    <mergeCell ref="FZ73:FZ74"/>
    <mergeCell ref="GA73:GA74"/>
    <mergeCell ref="FR73:FR74"/>
    <mergeCell ref="FS73:FS74"/>
    <mergeCell ref="FT73:FT74"/>
    <mergeCell ref="FU73:FU74"/>
    <mergeCell ref="FV73:FV74"/>
    <mergeCell ref="FM73:FM74"/>
    <mergeCell ref="FN73:FN74"/>
    <mergeCell ref="FO73:FO74"/>
    <mergeCell ref="FP73:FP74"/>
    <mergeCell ref="FQ73:FQ74"/>
    <mergeCell ref="FH73:FH74"/>
    <mergeCell ref="FI73:FI74"/>
    <mergeCell ref="FJ73:FJ74"/>
    <mergeCell ref="FK73:FK74"/>
    <mergeCell ref="FL73:FL74"/>
    <mergeCell ref="FC73:FC74"/>
    <mergeCell ref="FD73:FD74"/>
    <mergeCell ref="FE73:FE74"/>
    <mergeCell ref="FF73:FF74"/>
    <mergeCell ref="FG73:FG74"/>
    <mergeCell ref="EX73:EX74"/>
    <mergeCell ref="EY73:EY74"/>
    <mergeCell ref="EZ73:EZ74"/>
    <mergeCell ref="FA73:FA74"/>
    <mergeCell ref="FB73:FB74"/>
    <mergeCell ref="ES73:ES74"/>
    <mergeCell ref="ET73:ET74"/>
    <mergeCell ref="EU73:EU74"/>
    <mergeCell ref="EV73:EV74"/>
    <mergeCell ref="EW73:EW74"/>
    <mergeCell ref="HF73:HF74"/>
    <mergeCell ref="HG73:HG74"/>
    <mergeCell ref="HH73:HH74"/>
    <mergeCell ref="HI73:HI74"/>
    <mergeCell ref="HJ73:HJ74"/>
    <mergeCell ref="HA73:HA74"/>
    <mergeCell ref="HB73:HB74"/>
    <mergeCell ref="HC73:HC74"/>
    <mergeCell ref="HD73:HD74"/>
    <mergeCell ref="HE73:HE74"/>
    <mergeCell ref="GV73:GV74"/>
    <mergeCell ref="GW73:GW74"/>
    <mergeCell ref="GX73:GX74"/>
    <mergeCell ref="GY73:GY74"/>
    <mergeCell ref="GZ73:GZ74"/>
    <mergeCell ref="GQ73:GQ74"/>
    <mergeCell ref="GR73:GR74"/>
    <mergeCell ref="GS73:GS74"/>
    <mergeCell ref="GT73:GT74"/>
    <mergeCell ref="GU73:GU74"/>
    <mergeCell ref="GL73:GL74"/>
    <mergeCell ref="GM73:GM74"/>
    <mergeCell ref="GN73:GN74"/>
    <mergeCell ref="GO73:GO74"/>
    <mergeCell ref="GP73:GP74"/>
    <mergeCell ref="GG73:GG74"/>
    <mergeCell ref="GH73:GH74"/>
    <mergeCell ref="GI73:GI74"/>
    <mergeCell ref="GJ73:GJ74"/>
    <mergeCell ref="GK73:GK74"/>
    <mergeCell ref="GB73:GB74"/>
    <mergeCell ref="GC73:GC74"/>
    <mergeCell ref="GD73:GD74"/>
    <mergeCell ref="GE73:GE74"/>
    <mergeCell ref="GF73:GF74"/>
    <mergeCell ref="IO73:IO74"/>
    <mergeCell ref="IP73:IP74"/>
    <mergeCell ref="IQ73:IQ74"/>
    <mergeCell ref="IR73:IR74"/>
    <mergeCell ref="IS73:IS74"/>
    <mergeCell ref="IJ73:IJ74"/>
    <mergeCell ref="IK73:IK74"/>
    <mergeCell ref="IL73:IL74"/>
    <mergeCell ref="IM73:IM74"/>
    <mergeCell ref="IN73:IN74"/>
    <mergeCell ref="IE73:IE74"/>
    <mergeCell ref="IF73:IF74"/>
    <mergeCell ref="IG73:IG74"/>
    <mergeCell ref="IH73:IH74"/>
    <mergeCell ref="II73:II74"/>
    <mergeCell ref="HZ73:HZ74"/>
    <mergeCell ref="IA73:IA74"/>
    <mergeCell ref="IB73:IB74"/>
    <mergeCell ref="IC73:IC74"/>
    <mergeCell ref="ID73:ID74"/>
    <mergeCell ref="HU73:HU74"/>
    <mergeCell ref="HV73:HV74"/>
    <mergeCell ref="HW73:HW74"/>
    <mergeCell ref="HX73:HX74"/>
    <mergeCell ref="HY73:HY74"/>
    <mergeCell ref="HP73:HP74"/>
    <mergeCell ref="HQ73:HQ74"/>
    <mergeCell ref="HR73:HR74"/>
    <mergeCell ref="HS73:HS74"/>
    <mergeCell ref="HT73:HT74"/>
    <mergeCell ref="HK73:HK74"/>
    <mergeCell ref="HL73:HL74"/>
    <mergeCell ref="HM73:HM74"/>
    <mergeCell ref="HN73:HN74"/>
    <mergeCell ref="HO73:HO74"/>
    <mergeCell ref="JX73:JX74"/>
    <mergeCell ref="JY73:JY74"/>
    <mergeCell ref="JZ73:JZ74"/>
    <mergeCell ref="KA73:KA74"/>
    <mergeCell ref="KB73:KB74"/>
    <mergeCell ref="JS73:JS74"/>
    <mergeCell ref="JT73:JT74"/>
    <mergeCell ref="JU73:JU74"/>
    <mergeCell ref="JV73:JV74"/>
    <mergeCell ref="JW73:JW74"/>
    <mergeCell ref="JN73:JN74"/>
    <mergeCell ref="JO73:JO74"/>
    <mergeCell ref="JP73:JP74"/>
    <mergeCell ref="JQ73:JQ74"/>
    <mergeCell ref="JR73:JR74"/>
    <mergeCell ref="JI73:JI74"/>
    <mergeCell ref="JJ73:JJ74"/>
    <mergeCell ref="JK73:JK74"/>
    <mergeCell ref="JL73:JL74"/>
    <mergeCell ref="JM73:JM74"/>
    <mergeCell ref="JD73:JD74"/>
    <mergeCell ref="JE73:JE74"/>
    <mergeCell ref="JF73:JF74"/>
    <mergeCell ref="JG73:JG74"/>
    <mergeCell ref="JH73:JH74"/>
    <mergeCell ref="IY73:IY74"/>
    <mergeCell ref="IZ73:IZ74"/>
    <mergeCell ref="JA73:JA74"/>
    <mergeCell ref="JB73:JB74"/>
    <mergeCell ref="JC73:JC74"/>
    <mergeCell ref="IT73:IT74"/>
    <mergeCell ref="IU73:IU74"/>
    <mergeCell ref="IV73:IV74"/>
    <mergeCell ref="IW73:IW74"/>
    <mergeCell ref="IX73:IX74"/>
    <mergeCell ref="LG73:LG74"/>
    <mergeCell ref="LH73:LH74"/>
    <mergeCell ref="LI73:LI74"/>
    <mergeCell ref="LJ73:LJ74"/>
    <mergeCell ref="LK73:LK74"/>
    <mergeCell ref="LB73:LB74"/>
    <mergeCell ref="LC73:LC74"/>
    <mergeCell ref="LD73:LD74"/>
    <mergeCell ref="LE73:LE74"/>
    <mergeCell ref="LF73:LF74"/>
    <mergeCell ref="KW73:KW74"/>
    <mergeCell ref="KX73:KX74"/>
    <mergeCell ref="KY73:KY74"/>
    <mergeCell ref="KZ73:KZ74"/>
    <mergeCell ref="LA73:LA74"/>
    <mergeCell ref="KR73:KR74"/>
    <mergeCell ref="KS73:KS74"/>
    <mergeCell ref="KT73:KT74"/>
    <mergeCell ref="KU73:KU74"/>
    <mergeCell ref="KV73:KV74"/>
    <mergeCell ref="KM73:KM74"/>
    <mergeCell ref="KN73:KN74"/>
    <mergeCell ref="KO73:KO74"/>
    <mergeCell ref="KP73:KP74"/>
    <mergeCell ref="KQ73:KQ74"/>
    <mergeCell ref="KH73:KH74"/>
    <mergeCell ref="KI73:KI74"/>
    <mergeCell ref="KJ73:KJ74"/>
    <mergeCell ref="KK73:KK74"/>
    <mergeCell ref="KL73:KL74"/>
    <mergeCell ref="KC73:KC74"/>
    <mergeCell ref="KD73:KD74"/>
    <mergeCell ref="KE73:KE74"/>
    <mergeCell ref="KF73:KF74"/>
    <mergeCell ref="KG73:KG74"/>
    <mergeCell ref="MP73:MP74"/>
    <mergeCell ref="MQ73:MQ74"/>
    <mergeCell ref="MR73:MR74"/>
    <mergeCell ref="MS73:MS74"/>
    <mergeCell ref="MT73:MT74"/>
    <mergeCell ref="MK73:MK74"/>
    <mergeCell ref="ML73:ML74"/>
    <mergeCell ref="MM73:MM74"/>
    <mergeCell ref="MN73:MN74"/>
    <mergeCell ref="MO73:MO74"/>
    <mergeCell ref="MF73:MF74"/>
    <mergeCell ref="MG73:MG74"/>
    <mergeCell ref="MH73:MH74"/>
    <mergeCell ref="MI73:MI74"/>
    <mergeCell ref="MJ73:MJ74"/>
    <mergeCell ref="MA73:MA74"/>
    <mergeCell ref="MB73:MB74"/>
    <mergeCell ref="MC73:MC74"/>
    <mergeCell ref="MD73:MD74"/>
    <mergeCell ref="ME73:ME74"/>
    <mergeCell ref="LV73:LV74"/>
    <mergeCell ref="LW73:LW74"/>
    <mergeCell ref="LX73:LX74"/>
    <mergeCell ref="LY73:LY74"/>
    <mergeCell ref="LZ73:LZ74"/>
    <mergeCell ref="LQ73:LQ74"/>
    <mergeCell ref="LR73:LR74"/>
    <mergeCell ref="LS73:LS74"/>
    <mergeCell ref="LT73:LT74"/>
    <mergeCell ref="LU73:LU74"/>
    <mergeCell ref="LL73:LL74"/>
    <mergeCell ref="LM73:LM74"/>
    <mergeCell ref="LN73:LN74"/>
    <mergeCell ref="LO73:LO74"/>
    <mergeCell ref="LP73:LP74"/>
    <mergeCell ref="NY73:NY74"/>
    <mergeCell ref="NZ73:NZ74"/>
    <mergeCell ref="OA73:OA74"/>
    <mergeCell ref="OB73:OB74"/>
    <mergeCell ref="OC73:OC74"/>
    <mergeCell ref="NT73:NT74"/>
    <mergeCell ref="NU73:NU74"/>
    <mergeCell ref="NV73:NV74"/>
    <mergeCell ref="NW73:NW74"/>
    <mergeCell ref="NX73:NX74"/>
    <mergeCell ref="NO73:NO74"/>
    <mergeCell ref="NP73:NP74"/>
    <mergeCell ref="NQ73:NQ74"/>
    <mergeCell ref="NR73:NR74"/>
    <mergeCell ref="NS73:NS74"/>
    <mergeCell ref="NJ73:NJ74"/>
    <mergeCell ref="NK73:NK74"/>
    <mergeCell ref="NL73:NL74"/>
    <mergeCell ref="NM73:NM74"/>
    <mergeCell ref="NN73:NN74"/>
    <mergeCell ref="NE73:NE74"/>
    <mergeCell ref="NF73:NF74"/>
    <mergeCell ref="NG73:NG74"/>
    <mergeCell ref="NH73:NH74"/>
    <mergeCell ref="NI73:NI74"/>
    <mergeCell ref="MZ73:MZ74"/>
    <mergeCell ref="NA73:NA74"/>
    <mergeCell ref="NB73:NB74"/>
    <mergeCell ref="NC73:NC74"/>
    <mergeCell ref="ND73:ND74"/>
    <mergeCell ref="MU73:MU74"/>
    <mergeCell ref="MV73:MV74"/>
    <mergeCell ref="MW73:MW74"/>
    <mergeCell ref="MX73:MX74"/>
    <mergeCell ref="MY73:MY74"/>
    <mergeCell ref="PH73:PH74"/>
    <mergeCell ref="PI73:PI74"/>
    <mergeCell ref="PJ73:PJ74"/>
    <mergeCell ref="PK73:PK74"/>
    <mergeCell ref="PL73:PL74"/>
    <mergeCell ref="PC73:PC74"/>
    <mergeCell ref="PD73:PD74"/>
    <mergeCell ref="PE73:PE74"/>
    <mergeCell ref="PF73:PF74"/>
    <mergeCell ref="PG73:PG74"/>
    <mergeCell ref="OX73:OX74"/>
    <mergeCell ref="OY73:OY74"/>
    <mergeCell ref="OZ73:OZ74"/>
    <mergeCell ref="PA73:PA74"/>
    <mergeCell ref="PB73:PB74"/>
    <mergeCell ref="OS73:OS74"/>
    <mergeCell ref="OT73:OT74"/>
    <mergeCell ref="OU73:OU74"/>
    <mergeCell ref="OV73:OV74"/>
    <mergeCell ref="OW73:OW74"/>
    <mergeCell ref="ON73:ON74"/>
    <mergeCell ref="OO73:OO74"/>
    <mergeCell ref="OP73:OP74"/>
    <mergeCell ref="OQ73:OQ74"/>
    <mergeCell ref="OR73:OR74"/>
    <mergeCell ref="OI73:OI74"/>
    <mergeCell ref="OJ73:OJ74"/>
    <mergeCell ref="OK73:OK74"/>
    <mergeCell ref="OL73:OL74"/>
    <mergeCell ref="OM73:OM74"/>
    <mergeCell ref="OD73:OD74"/>
    <mergeCell ref="OE73:OE74"/>
    <mergeCell ref="OF73:OF74"/>
    <mergeCell ref="OG73:OG74"/>
    <mergeCell ref="OH73:OH74"/>
    <mergeCell ref="QQ73:QQ74"/>
    <mergeCell ref="QR73:QR74"/>
    <mergeCell ref="QS73:QS74"/>
    <mergeCell ref="QT73:QT74"/>
    <mergeCell ref="QU73:QU74"/>
    <mergeCell ref="QL73:QL74"/>
    <mergeCell ref="QM73:QM74"/>
    <mergeCell ref="QN73:QN74"/>
    <mergeCell ref="QO73:QO74"/>
    <mergeCell ref="QP73:QP74"/>
    <mergeCell ref="QG73:QG74"/>
    <mergeCell ref="QH73:QH74"/>
    <mergeCell ref="QI73:QI74"/>
    <mergeCell ref="QJ73:QJ74"/>
    <mergeCell ref="QK73:QK74"/>
    <mergeCell ref="QB73:QB74"/>
    <mergeCell ref="QC73:QC74"/>
    <mergeCell ref="QD73:QD74"/>
    <mergeCell ref="QE73:QE74"/>
    <mergeCell ref="QF73:QF74"/>
    <mergeCell ref="PW73:PW74"/>
    <mergeCell ref="PX73:PX74"/>
    <mergeCell ref="PY73:PY74"/>
    <mergeCell ref="PZ73:PZ74"/>
    <mergeCell ref="QA73:QA74"/>
    <mergeCell ref="PR73:PR74"/>
    <mergeCell ref="PS73:PS74"/>
    <mergeCell ref="PT73:PT74"/>
    <mergeCell ref="PU73:PU74"/>
    <mergeCell ref="PV73:PV74"/>
    <mergeCell ref="PM73:PM74"/>
    <mergeCell ref="PN73:PN74"/>
    <mergeCell ref="PO73:PO74"/>
    <mergeCell ref="PP73:PP74"/>
    <mergeCell ref="PQ73:PQ74"/>
    <mergeCell ref="RZ73:RZ74"/>
    <mergeCell ref="SA73:SA74"/>
    <mergeCell ref="SB73:SB74"/>
    <mergeCell ref="SC73:SC74"/>
    <mergeCell ref="SD73:SD74"/>
    <mergeCell ref="RU73:RU74"/>
    <mergeCell ref="RV73:RV74"/>
    <mergeCell ref="RW73:RW74"/>
    <mergeCell ref="RX73:RX74"/>
    <mergeCell ref="RY73:RY74"/>
    <mergeCell ref="RP73:RP74"/>
    <mergeCell ref="RQ73:RQ74"/>
    <mergeCell ref="RR73:RR74"/>
    <mergeCell ref="RS73:RS74"/>
    <mergeCell ref="RT73:RT74"/>
    <mergeCell ref="RK73:RK74"/>
    <mergeCell ref="RL73:RL74"/>
    <mergeCell ref="RM73:RM74"/>
    <mergeCell ref="RN73:RN74"/>
    <mergeCell ref="RO73:RO74"/>
    <mergeCell ref="RF73:RF74"/>
    <mergeCell ref="RG73:RG74"/>
    <mergeCell ref="RH73:RH74"/>
    <mergeCell ref="RI73:RI74"/>
    <mergeCell ref="RJ73:RJ74"/>
    <mergeCell ref="RA73:RA74"/>
    <mergeCell ref="RB73:RB74"/>
    <mergeCell ref="RC73:RC74"/>
    <mergeCell ref="RD73:RD74"/>
    <mergeCell ref="RE73:RE74"/>
    <mergeCell ref="QV73:QV74"/>
    <mergeCell ref="QW73:QW74"/>
    <mergeCell ref="QX73:QX74"/>
    <mergeCell ref="QY73:QY74"/>
    <mergeCell ref="QZ73:QZ74"/>
    <mergeCell ref="TI73:TI74"/>
    <mergeCell ref="TJ73:TJ74"/>
    <mergeCell ref="TK73:TK74"/>
    <mergeCell ref="TL73:TL74"/>
    <mergeCell ref="TM73:TM74"/>
    <mergeCell ref="TD73:TD74"/>
    <mergeCell ref="TE73:TE74"/>
    <mergeCell ref="TF73:TF74"/>
    <mergeCell ref="TG73:TG74"/>
    <mergeCell ref="TH73:TH74"/>
    <mergeCell ref="SY73:SY74"/>
    <mergeCell ref="SZ73:SZ74"/>
    <mergeCell ref="TA73:TA74"/>
    <mergeCell ref="TB73:TB74"/>
    <mergeCell ref="TC73:TC74"/>
    <mergeCell ref="ST73:ST74"/>
    <mergeCell ref="SU73:SU74"/>
    <mergeCell ref="SV73:SV74"/>
    <mergeCell ref="SW73:SW74"/>
    <mergeCell ref="SX73:SX74"/>
    <mergeCell ref="SO73:SO74"/>
    <mergeCell ref="SP73:SP74"/>
    <mergeCell ref="SQ73:SQ74"/>
    <mergeCell ref="SR73:SR74"/>
    <mergeCell ref="SS73:SS74"/>
    <mergeCell ref="SJ73:SJ74"/>
    <mergeCell ref="SK73:SK74"/>
    <mergeCell ref="SL73:SL74"/>
    <mergeCell ref="SM73:SM74"/>
    <mergeCell ref="SN73:SN74"/>
    <mergeCell ref="SE73:SE74"/>
    <mergeCell ref="SF73:SF74"/>
    <mergeCell ref="SG73:SG74"/>
    <mergeCell ref="SH73:SH74"/>
    <mergeCell ref="SI73:SI74"/>
    <mergeCell ref="UR73:UR74"/>
    <mergeCell ref="US73:US74"/>
    <mergeCell ref="UT73:UT74"/>
    <mergeCell ref="UU73:UU74"/>
    <mergeCell ref="UV73:UV74"/>
    <mergeCell ref="UM73:UM74"/>
    <mergeCell ref="UN73:UN74"/>
    <mergeCell ref="UO73:UO74"/>
    <mergeCell ref="UP73:UP74"/>
    <mergeCell ref="UQ73:UQ74"/>
    <mergeCell ref="UH73:UH74"/>
    <mergeCell ref="UI73:UI74"/>
    <mergeCell ref="UJ73:UJ74"/>
    <mergeCell ref="UK73:UK74"/>
    <mergeCell ref="UL73:UL74"/>
    <mergeCell ref="UC73:UC74"/>
    <mergeCell ref="UD73:UD74"/>
    <mergeCell ref="UE73:UE74"/>
    <mergeCell ref="UF73:UF74"/>
    <mergeCell ref="UG73:UG74"/>
    <mergeCell ref="TX73:TX74"/>
    <mergeCell ref="TY73:TY74"/>
    <mergeCell ref="TZ73:TZ74"/>
    <mergeCell ref="UA73:UA74"/>
    <mergeCell ref="UB73:UB74"/>
    <mergeCell ref="TS73:TS74"/>
    <mergeCell ref="TT73:TT74"/>
    <mergeCell ref="TU73:TU74"/>
    <mergeCell ref="TV73:TV74"/>
    <mergeCell ref="TW73:TW74"/>
    <mergeCell ref="TN73:TN74"/>
    <mergeCell ref="TO73:TO74"/>
    <mergeCell ref="TP73:TP74"/>
    <mergeCell ref="TQ73:TQ74"/>
    <mergeCell ref="TR73:TR74"/>
    <mergeCell ref="WA73:WA74"/>
    <mergeCell ref="WB73:WB74"/>
    <mergeCell ref="WC73:WC74"/>
    <mergeCell ref="WD73:WD74"/>
    <mergeCell ref="WE73:WE74"/>
    <mergeCell ref="VV73:VV74"/>
    <mergeCell ref="VW73:VW74"/>
    <mergeCell ref="VX73:VX74"/>
    <mergeCell ref="VY73:VY74"/>
    <mergeCell ref="VZ73:VZ74"/>
    <mergeCell ref="VQ73:VQ74"/>
    <mergeCell ref="VR73:VR74"/>
    <mergeCell ref="VS73:VS74"/>
    <mergeCell ref="VT73:VT74"/>
    <mergeCell ref="VU73:VU74"/>
    <mergeCell ref="VL73:VL74"/>
    <mergeCell ref="VM73:VM74"/>
    <mergeCell ref="VN73:VN74"/>
    <mergeCell ref="VO73:VO74"/>
    <mergeCell ref="VP73:VP74"/>
    <mergeCell ref="VG73:VG74"/>
    <mergeCell ref="VH73:VH74"/>
    <mergeCell ref="VI73:VI74"/>
    <mergeCell ref="VJ73:VJ74"/>
    <mergeCell ref="VK73:VK74"/>
    <mergeCell ref="VB73:VB74"/>
    <mergeCell ref="VC73:VC74"/>
    <mergeCell ref="VD73:VD74"/>
    <mergeCell ref="VE73:VE74"/>
    <mergeCell ref="VF73:VF74"/>
    <mergeCell ref="UW73:UW74"/>
    <mergeCell ref="UX73:UX74"/>
    <mergeCell ref="UY73:UY74"/>
    <mergeCell ref="UZ73:UZ74"/>
    <mergeCell ref="VA73:VA74"/>
    <mergeCell ref="XJ73:XJ74"/>
    <mergeCell ref="XK73:XK74"/>
    <mergeCell ref="XL73:XL74"/>
    <mergeCell ref="XM73:XM74"/>
    <mergeCell ref="XN73:XN74"/>
    <mergeCell ref="XE73:XE74"/>
    <mergeCell ref="XF73:XF74"/>
    <mergeCell ref="XG73:XG74"/>
    <mergeCell ref="XH73:XH74"/>
    <mergeCell ref="XI73:XI74"/>
    <mergeCell ref="WZ73:WZ74"/>
    <mergeCell ref="XA73:XA74"/>
    <mergeCell ref="XB73:XB74"/>
    <mergeCell ref="XC73:XC74"/>
    <mergeCell ref="XD73:XD74"/>
    <mergeCell ref="WU73:WU74"/>
    <mergeCell ref="WV73:WV74"/>
    <mergeCell ref="WW73:WW74"/>
    <mergeCell ref="WX73:WX74"/>
    <mergeCell ref="WY73:WY74"/>
    <mergeCell ref="WP73:WP74"/>
    <mergeCell ref="WQ73:WQ74"/>
    <mergeCell ref="WR73:WR74"/>
    <mergeCell ref="WS73:WS74"/>
    <mergeCell ref="WT73:WT74"/>
    <mergeCell ref="WK73:WK74"/>
    <mergeCell ref="WL73:WL74"/>
    <mergeCell ref="WM73:WM74"/>
    <mergeCell ref="WN73:WN74"/>
    <mergeCell ref="WO73:WO74"/>
    <mergeCell ref="WF73:WF74"/>
    <mergeCell ref="WG73:WG74"/>
    <mergeCell ref="WH73:WH74"/>
    <mergeCell ref="WI73:WI74"/>
    <mergeCell ref="WJ73:WJ74"/>
    <mergeCell ref="BF75:BF76"/>
    <mergeCell ref="BG75:BG76"/>
    <mergeCell ref="BH75:BH76"/>
    <mergeCell ref="BI75:BI76"/>
    <mergeCell ref="BJ75:BJ76"/>
    <mergeCell ref="BA75:BA76"/>
    <mergeCell ref="BB75:BB76"/>
    <mergeCell ref="BC75:BC76"/>
    <mergeCell ref="BD75:BD76"/>
    <mergeCell ref="BE75:BE76"/>
    <mergeCell ref="AV75:AV76"/>
    <mergeCell ref="AW75:AW76"/>
    <mergeCell ref="AX75:AX76"/>
    <mergeCell ref="AY75:AY76"/>
    <mergeCell ref="AZ75:AZ76"/>
    <mergeCell ref="AQ75:AQ76"/>
    <mergeCell ref="AR75:AR76"/>
    <mergeCell ref="AS75:AS76"/>
    <mergeCell ref="AT75:AT76"/>
    <mergeCell ref="AU75:AU76"/>
    <mergeCell ref="AL75:AL76"/>
    <mergeCell ref="AM75:AM76"/>
    <mergeCell ref="AN75:AN76"/>
    <mergeCell ref="AO75:AO76"/>
    <mergeCell ref="AP75:AP76"/>
    <mergeCell ref="AG75:AG76"/>
    <mergeCell ref="AH75:AH76"/>
    <mergeCell ref="AI75:AI76"/>
    <mergeCell ref="AJ75:AJ76"/>
    <mergeCell ref="AK75:AK76"/>
    <mergeCell ref="YI73:YI74"/>
    <mergeCell ref="T75:T76"/>
    <mergeCell ref="U75:U76"/>
    <mergeCell ref="V75:V76"/>
    <mergeCell ref="W75:W76"/>
    <mergeCell ref="X75:X76"/>
    <mergeCell ref="Y75:Y76"/>
    <mergeCell ref="Z75:Z76"/>
    <mergeCell ref="AA75:AA76"/>
    <mergeCell ref="AB75:AB76"/>
    <mergeCell ref="AC75:AC76"/>
    <mergeCell ref="AD75:AD76"/>
    <mergeCell ref="AE75:AE76"/>
    <mergeCell ref="AF75:AF76"/>
    <mergeCell ref="YD73:YD74"/>
    <mergeCell ref="YE73:YE74"/>
    <mergeCell ref="YF73:YF74"/>
    <mergeCell ref="YG73:YG74"/>
    <mergeCell ref="YH73:YH74"/>
    <mergeCell ref="XY73:XY74"/>
    <mergeCell ref="XZ73:XZ74"/>
    <mergeCell ref="YA73:YA74"/>
    <mergeCell ref="YB73:YB74"/>
    <mergeCell ref="YC73:YC74"/>
    <mergeCell ref="XT73:XT74"/>
    <mergeCell ref="XU73:XU74"/>
    <mergeCell ref="XV73:XV74"/>
    <mergeCell ref="XW73:XW74"/>
    <mergeCell ref="XX73:XX74"/>
    <mergeCell ref="XO73:XO74"/>
    <mergeCell ref="XP73:XP74"/>
    <mergeCell ref="XQ73:XQ74"/>
    <mergeCell ref="XR73:XR74"/>
    <mergeCell ref="XS73:XS74"/>
    <mergeCell ref="CO75:CO76"/>
    <mergeCell ref="CP75:CP76"/>
    <mergeCell ref="CQ75:CQ76"/>
    <mergeCell ref="CR75:CR76"/>
    <mergeCell ref="CS75:CS76"/>
    <mergeCell ref="CJ75:CJ76"/>
    <mergeCell ref="CK75:CK76"/>
    <mergeCell ref="CL75:CL76"/>
    <mergeCell ref="CM75:CM76"/>
    <mergeCell ref="CN75:CN76"/>
    <mergeCell ref="CE75:CE76"/>
    <mergeCell ref="CF75:CF76"/>
    <mergeCell ref="CG75:CG76"/>
    <mergeCell ref="CH75:CH76"/>
    <mergeCell ref="CI75:CI76"/>
    <mergeCell ref="BZ75:BZ76"/>
    <mergeCell ref="CA75:CA76"/>
    <mergeCell ref="CB75:CB76"/>
    <mergeCell ref="CC75:CC76"/>
    <mergeCell ref="CD75:CD76"/>
    <mergeCell ref="BU75:BU76"/>
    <mergeCell ref="BV75:BV76"/>
    <mergeCell ref="BW75:BW76"/>
    <mergeCell ref="BX75:BX76"/>
    <mergeCell ref="BY75:BY76"/>
    <mergeCell ref="BP75:BP76"/>
    <mergeCell ref="BQ75:BQ76"/>
    <mergeCell ref="BR75:BR76"/>
    <mergeCell ref="BS75:BS76"/>
    <mergeCell ref="BT75:BT76"/>
    <mergeCell ref="BK75:BK76"/>
    <mergeCell ref="BL75:BL76"/>
    <mergeCell ref="BM75:BM76"/>
    <mergeCell ref="BN75:BN76"/>
    <mergeCell ref="BO75:BO76"/>
    <mergeCell ref="DX75:DX76"/>
    <mergeCell ref="DY75:DY76"/>
    <mergeCell ref="DZ75:DZ76"/>
    <mergeCell ref="EA75:EA76"/>
    <mergeCell ref="EB75:EB76"/>
    <mergeCell ref="DS75:DS76"/>
    <mergeCell ref="DT75:DT76"/>
    <mergeCell ref="DU75:DU76"/>
    <mergeCell ref="DV75:DV76"/>
    <mergeCell ref="DW75:DW76"/>
    <mergeCell ref="DN75:DN76"/>
    <mergeCell ref="DO75:DO76"/>
    <mergeCell ref="DP75:DP76"/>
    <mergeCell ref="DQ75:DQ76"/>
    <mergeCell ref="DR75:DR76"/>
    <mergeCell ref="DI75:DI76"/>
    <mergeCell ref="DJ75:DJ76"/>
    <mergeCell ref="DK75:DK76"/>
    <mergeCell ref="DL75:DL76"/>
    <mergeCell ref="DM75:DM76"/>
    <mergeCell ref="DD75:DD76"/>
    <mergeCell ref="DE75:DE76"/>
    <mergeCell ref="DF75:DF76"/>
    <mergeCell ref="DG75:DG76"/>
    <mergeCell ref="DH75:DH76"/>
    <mergeCell ref="CY75:CY76"/>
    <mergeCell ref="CZ75:CZ76"/>
    <mergeCell ref="DA75:DA76"/>
    <mergeCell ref="DB75:DB76"/>
    <mergeCell ref="DC75:DC76"/>
    <mergeCell ref="CT75:CT76"/>
    <mergeCell ref="CU75:CU76"/>
    <mergeCell ref="CV75:CV76"/>
    <mergeCell ref="CW75:CW76"/>
    <mergeCell ref="CX75:CX76"/>
    <mergeCell ref="FG75:FG76"/>
    <mergeCell ref="FH75:FH76"/>
    <mergeCell ref="FI75:FI76"/>
    <mergeCell ref="FJ75:FJ76"/>
    <mergeCell ref="FK75:FK76"/>
    <mergeCell ref="FB75:FB76"/>
    <mergeCell ref="FC75:FC76"/>
    <mergeCell ref="FD75:FD76"/>
    <mergeCell ref="FE75:FE76"/>
    <mergeCell ref="FF75:FF76"/>
    <mergeCell ref="EW75:EW76"/>
    <mergeCell ref="EX75:EX76"/>
    <mergeCell ref="EY75:EY76"/>
    <mergeCell ref="EZ75:EZ76"/>
    <mergeCell ref="FA75:FA76"/>
    <mergeCell ref="ER75:ER76"/>
    <mergeCell ref="ES75:ES76"/>
    <mergeCell ref="ET75:ET76"/>
    <mergeCell ref="EU75:EU76"/>
    <mergeCell ref="EV75:EV76"/>
    <mergeCell ref="EM75:EM76"/>
    <mergeCell ref="EN75:EN76"/>
    <mergeCell ref="EO75:EO76"/>
    <mergeCell ref="EP75:EP76"/>
    <mergeCell ref="EQ75:EQ76"/>
    <mergeCell ref="EH75:EH76"/>
    <mergeCell ref="EI75:EI76"/>
    <mergeCell ref="EJ75:EJ76"/>
    <mergeCell ref="EK75:EK76"/>
    <mergeCell ref="EL75:EL76"/>
    <mergeCell ref="EC75:EC76"/>
    <mergeCell ref="ED75:ED76"/>
    <mergeCell ref="EE75:EE76"/>
    <mergeCell ref="EF75:EF76"/>
    <mergeCell ref="EG75:EG76"/>
    <mergeCell ref="GP75:GP76"/>
    <mergeCell ref="GQ75:GQ76"/>
    <mergeCell ref="GR75:GR76"/>
    <mergeCell ref="GS75:GS76"/>
    <mergeCell ref="GT75:GT76"/>
    <mergeCell ref="GK75:GK76"/>
    <mergeCell ref="GL75:GL76"/>
    <mergeCell ref="GM75:GM76"/>
    <mergeCell ref="GN75:GN76"/>
    <mergeCell ref="GO75:GO76"/>
    <mergeCell ref="GF75:GF76"/>
    <mergeCell ref="GG75:GG76"/>
    <mergeCell ref="GH75:GH76"/>
    <mergeCell ref="GI75:GI76"/>
    <mergeCell ref="GJ75:GJ76"/>
    <mergeCell ref="GA75:GA76"/>
    <mergeCell ref="GB75:GB76"/>
    <mergeCell ref="GC75:GC76"/>
    <mergeCell ref="GD75:GD76"/>
    <mergeCell ref="GE75:GE76"/>
    <mergeCell ref="FV75:FV76"/>
    <mergeCell ref="FW75:FW76"/>
    <mergeCell ref="FX75:FX76"/>
    <mergeCell ref="FY75:FY76"/>
    <mergeCell ref="FZ75:FZ76"/>
    <mergeCell ref="FQ75:FQ76"/>
    <mergeCell ref="FR75:FR76"/>
    <mergeCell ref="FS75:FS76"/>
    <mergeCell ref="FT75:FT76"/>
    <mergeCell ref="FU75:FU76"/>
    <mergeCell ref="FL75:FL76"/>
    <mergeCell ref="FM75:FM76"/>
    <mergeCell ref="FN75:FN76"/>
    <mergeCell ref="FO75:FO76"/>
    <mergeCell ref="FP75:FP76"/>
    <mergeCell ref="HY75:HY76"/>
    <mergeCell ref="HZ75:HZ76"/>
    <mergeCell ref="IA75:IA76"/>
    <mergeCell ref="IB75:IB76"/>
    <mergeCell ref="IC75:IC76"/>
    <mergeCell ref="HT75:HT76"/>
    <mergeCell ref="HU75:HU76"/>
    <mergeCell ref="HV75:HV76"/>
    <mergeCell ref="HW75:HW76"/>
    <mergeCell ref="HX75:HX76"/>
    <mergeCell ref="HO75:HO76"/>
    <mergeCell ref="HP75:HP76"/>
    <mergeCell ref="HQ75:HQ76"/>
    <mergeCell ref="HR75:HR76"/>
    <mergeCell ref="HS75:HS76"/>
    <mergeCell ref="HJ75:HJ76"/>
    <mergeCell ref="HK75:HK76"/>
    <mergeCell ref="HL75:HL76"/>
    <mergeCell ref="HM75:HM76"/>
    <mergeCell ref="HN75:HN76"/>
    <mergeCell ref="HE75:HE76"/>
    <mergeCell ref="HF75:HF76"/>
    <mergeCell ref="HG75:HG76"/>
    <mergeCell ref="HH75:HH76"/>
    <mergeCell ref="HI75:HI76"/>
    <mergeCell ref="GZ75:GZ76"/>
    <mergeCell ref="HA75:HA76"/>
    <mergeCell ref="HB75:HB76"/>
    <mergeCell ref="HC75:HC76"/>
    <mergeCell ref="HD75:HD76"/>
    <mergeCell ref="GU75:GU76"/>
    <mergeCell ref="GV75:GV76"/>
    <mergeCell ref="GW75:GW76"/>
    <mergeCell ref="GX75:GX76"/>
    <mergeCell ref="GY75:GY76"/>
    <mergeCell ref="JH75:JH76"/>
    <mergeCell ref="JI75:JI76"/>
    <mergeCell ref="JJ75:JJ76"/>
    <mergeCell ref="JK75:JK76"/>
    <mergeCell ref="JL75:JL76"/>
    <mergeCell ref="JC75:JC76"/>
    <mergeCell ref="JD75:JD76"/>
    <mergeCell ref="JE75:JE76"/>
    <mergeCell ref="JF75:JF76"/>
    <mergeCell ref="JG75:JG76"/>
    <mergeCell ref="IX75:IX76"/>
    <mergeCell ref="IY75:IY76"/>
    <mergeCell ref="IZ75:IZ76"/>
    <mergeCell ref="JA75:JA76"/>
    <mergeCell ref="JB75:JB76"/>
    <mergeCell ref="IS75:IS76"/>
    <mergeCell ref="IT75:IT76"/>
    <mergeCell ref="IU75:IU76"/>
    <mergeCell ref="IV75:IV76"/>
    <mergeCell ref="IW75:IW76"/>
    <mergeCell ref="IN75:IN76"/>
    <mergeCell ref="IO75:IO76"/>
    <mergeCell ref="IP75:IP76"/>
    <mergeCell ref="IQ75:IQ76"/>
    <mergeCell ref="IR75:IR76"/>
    <mergeCell ref="II75:II76"/>
    <mergeCell ref="IJ75:IJ76"/>
    <mergeCell ref="IK75:IK76"/>
    <mergeCell ref="IL75:IL76"/>
    <mergeCell ref="IM75:IM76"/>
    <mergeCell ref="ID75:ID76"/>
    <mergeCell ref="IE75:IE76"/>
    <mergeCell ref="IF75:IF76"/>
    <mergeCell ref="IG75:IG76"/>
    <mergeCell ref="IH75:IH76"/>
    <mergeCell ref="KQ75:KQ76"/>
    <mergeCell ref="KR75:KR76"/>
    <mergeCell ref="KS75:KS76"/>
    <mergeCell ref="KT75:KT76"/>
    <mergeCell ref="KU75:KU76"/>
    <mergeCell ref="KL75:KL76"/>
    <mergeCell ref="KM75:KM76"/>
    <mergeCell ref="KN75:KN76"/>
    <mergeCell ref="KO75:KO76"/>
    <mergeCell ref="KP75:KP76"/>
    <mergeCell ref="KG75:KG76"/>
    <mergeCell ref="KH75:KH76"/>
    <mergeCell ref="KI75:KI76"/>
    <mergeCell ref="KJ75:KJ76"/>
    <mergeCell ref="KK75:KK76"/>
    <mergeCell ref="KB75:KB76"/>
    <mergeCell ref="KC75:KC76"/>
    <mergeCell ref="KD75:KD76"/>
    <mergeCell ref="KE75:KE76"/>
    <mergeCell ref="KF75:KF76"/>
    <mergeCell ref="JW75:JW76"/>
    <mergeCell ref="JX75:JX76"/>
    <mergeCell ref="JY75:JY76"/>
    <mergeCell ref="JZ75:JZ76"/>
    <mergeCell ref="KA75:KA76"/>
    <mergeCell ref="JR75:JR76"/>
    <mergeCell ref="JS75:JS76"/>
    <mergeCell ref="JT75:JT76"/>
    <mergeCell ref="JU75:JU76"/>
    <mergeCell ref="JV75:JV76"/>
    <mergeCell ref="JM75:JM76"/>
    <mergeCell ref="JN75:JN76"/>
    <mergeCell ref="JO75:JO76"/>
    <mergeCell ref="JP75:JP76"/>
    <mergeCell ref="JQ75:JQ76"/>
    <mergeCell ref="LZ75:LZ76"/>
    <mergeCell ref="MA75:MA76"/>
    <mergeCell ref="MB75:MB76"/>
    <mergeCell ref="MC75:MC76"/>
    <mergeCell ref="MD75:MD76"/>
    <mergeCell ref="LU75:LU76"/>
    <mergeCell ref="LV75:LV76"/>
    <mergeCell ref="LW75:LW76"/>
    <mergeCell ref="LX75:LX76"/>
    <mergeCell ref="LY75:LY76"/>
    <mergeCell ref="LP75:LP76"/>
    <mergeCell ref="LQ75:LQ76"/>
    <mergeCell ref="LR75:LR76"/>
    <mergeCell ref="LS75:LS76"/>
    <mergeCell ref="LT75:LT76"/>
    <mergeCell ref="LK75:LK76"/>
    <mergeCell ref="LL75:LL76"/>
    <mergeCell ref="LM75:LM76"/>
    <mergeCell ref="LN75:LN76"/>
    <mergeCell ref="LO75:LO76"/>
    <mergeCell ref="LF75:LF76"/>
    <mergeCell ref="LG75:LG76"/>
    <mergeCell ref="LH75:LH76"/>
    <mergeCell ref="LI75:LI76"/>
    <mergeCell ref="LJ75:LJ76"/>
    <mergeCell ref="LA75:LA76"/>
    <mergeCell ref="LB75:LB76"/>
    <mergeCell ref="LC75:LC76"/>
    <mergeCell ref="LD75:LD76"/>
    <mergeCell ref="LE75:LE76"/>
    <mergeCell ref="KV75:KV76"/>
    <mergeCell ref="KW75:KW76"/>
    <mergeCell ref="KX75:KX76"/>
    <mergeCell ref="KY75:KY76"/>
    <mergeCell ref="KZ75:KZ76"/>
    <mergeCell ref="NI75:NI76"/>
    <mergeCell ref="NJ75:NJ76"/>
    <mergeCell ref="NK75:NK76"/>
    <mergeCell ref="NL75:NL76"/>
    <mergeCell ref="NM75:NM76"/>
    <mergeCell ref="ND75:ND76"/>
    <mergeCell ref="NE75:NE76"/>
    <mergeCell ref="NF75:NF76"/>
    <mergeCell ref="NG75:NG76"/>
    <mergeCell ref="NH75:NH76"/>
    <mergeCell ref="MY75:MY76"/>
    <mergeCell ref="MZ75:MZ76"/>
    <mergeCell ref="NA75:NA76"/>
    <mergeCell ref="NB75:NB76"/>
    <mergeCell ref="NC75:NC76"/>
    <mergeCell ref="MT75:MT76"/>
    <mergeCell ref="MU75:MU76"/>
    <mergeCell ref="MV75:MV76"/>
    <mergeCell ref="MW75:MW76"/>
    <mergeCell ref="MX75:MX76"/>
    <mergeCell ref="MO75:MO76"/>
    <mergeCell ref="MP75:MP76"/>
    <mergeCell ref="MQ75:MQ76"/>
    <mergeCell ref="MR75:MR76"/>
    <mergeCell ref="MS75:MS76"/>
    <mergeCell ref="MJ75:MJ76"/>
    <mergeCell ref="MK75:MK76"/>
    <mergeCell ref="ML75:ML76"/>
    <mergeCell ref="MM75:MM76"/>
    <mergeCell ref="MN75:MN76"/>
    <mergeCell ref="ME75:ME76"/>
    <mergeCell ref="MF75:MF76"/>
    <mergeCell ref="MG75:MG76"/>
    <mergeCell ref="MH75:MH76"/>
    <mergeCell ref="MI75:MI76"/>
    <mergeCell ref="OR75:OR76"/>
    <mergeCell ref="OS75:OS76"/>
    <mergeCell ref="OT75:OT76"/>
    <mergeCell ref="OU75:OU76"/>
    <mergeCell ref="OV75:OV76"/>
    <mergeCell ref="OM75:OM76"/>
    <mergeCell ref="ON75:ON76"/>
    <mergeCell ref="OO75:OO76"/>
    <mergeCell ref="OP75:OP76"/>
    <mergeCell ref="OQ75:OQ76"/>
    <mergeCell ref="OH75:OH76"/>
    <mergeCell ref="OI75:OI76"/>
    <mergeCell ref="OJ75:OJ76"/>
    <mergeCell ref="OK75:OK76"/>
    <mergeCell ref="OL75:OL76"/>
    <mergeCell ref="OC75:OC76"/>
    <mergeCell ref="OD75:OD76"/>
    <mergeCell ref="OE75:OE76"/>
    <mergeCell ref="OF75:OF76"/>
    <mergeCell ref="OG75:OG76"/>
    <mergeCell ref="NX75:NX76"/>
    <mergeCell ref="NY75:NY76"/>
    <mergeCell ref="NZ75:NZ76"/>
    <mergeCell ref="OA75:OA76"/>
    <mergeCell ref="OB75:OB76"/>
    <mergeCell ref="NS75:NS76"/>
    <mergeCell ref="NT75:NT76"/>
    <mergeCell ref="NU75:NU76"/>
    <mergeCell ref="NV75:NV76"/>
    <mergeCell ref="NW75:NW76"/>
    <mergeCell ref="NN75:NN76"/>
    <mergeCell ref="NO75:NO76"/>
    <mergeCell ref="NP75:NP76"/>
    <mergeCell ref="NQ75:NQ76"/>
    <mergeCell ref="NR75:NR76"/>
    <mergeCell ref="QA75:QA76"/>
    <mergeCell ref="QB75:QB76"/>
    <mergeCell ref="QC75:QC76"/>
    <mergeCell ref="QD75:QD76"/>
    <mergeCell ref="QE75:QE76"/>
    <mergeCell ref="PV75:PV76"/>
    <mergeCell ref="PW75:PW76"/>
    <mergeCell ref="PX75:PX76"/>
    <mergeCell ref="PY75:PY76"/>
    <mergeCell ref="PZ75:PZ76"/>
    <mergeCell ref="PQ75:PQ76"/>
    <mergeCell ref="PR75:PR76"/>
    <mergeCell ref="PS75:PS76"/>
    <mergeCell ref="PT75:PT76"/>
    <mergeCell ref="PU75:PU76"/>
    <mergeCell ref="PL75:PL76"/>
    <mergeCell ref="PM75:PM76"/>
    <mergeCell ref="PN75:PN76"/>
    <mergeCell ref="PO75:PO76"/>
    <mergeCell ref="PP75:PP76"/>
    <mergeCell ref="PG75:PG76"/>
    <mergeCell ref="PH75:PH76"/>
    <mergeCell ref="PI75:PI76"/>
    <mergeCell ref="PJ75:PJ76"/>
    <mergeCell ref="PK75:PK76"/>
    <mergeCell ref="PB75:PB76"/>
    <mergeCell ref="PC75:PC76"/>
    <mergeCell ref="PD75:PD76"/>
    <mergeCell ref="PE75:PE76"/>
    <mergeCell ref="PF75:PF76"/>
    <mergeCell ref="OW75:OW76"/>
    <mergeCell ref="OX75:OX76"/>
    <mergeCell ref="OY75:OY76"/>
    <mergeCell ref="OZ75:OZ76"/>
    <mergeCell ref="PA75:PA76"/>
    <mergeCell ref="RJ75:RJ76"/>
    <mergeCell ref="RK75:RK76"/>
    <mergeCell ref="RL75:RL76"/>
    <mergeCell ref="RM75:RM76"/>
    <mergeCell ref="RN75:RN76"/>
    <mergeCell ref="RE75:RE76"/>
    <mergeCell ref="RF75:RF76"/>
    <mergeCell ref="RG75:RG76"/>
    <mergeCell ref="RH75:RH76"/>
    <mergeCell ref="RI75:RI76"/>
    <mergeCell ref="QZ75:QZ76"/>
    <mergeCell ref="RA75:RA76"/>
    <mergeCell ref="RB75:RB76"/>
    <mergeCell ref="RC75:RC76"/>
    <mergeCell ref="RD75:RD76"/>
    <mergeCell ref="QU75:QU76"/>
    <mergeCell ref="QV75:QV76"/>
    <mergeCell ref="QW75:QW76"/>
    <mergeCell ref="QX75:QX76"/>
    <mergeCell ref="QY75:QY76"/>
    <mergeCell ref="QP75:QP76"/>
    <mergeCell ref="QQ75:QQ76"/>
    <mergeCell ref="QR75:QR76"/>
    <mergeCell ref="QS75:QS76"/>
    <mergeCell ref="QT75:QT76"/>
    <mergeCell ref="QK75:QK76"/>
    <mergeCell ref="QL75:QL76"/>
    <mergeCell ref="QM75:QM76"/>
    <mergeCell ref="QN75:QN76"/>
    <mergeCell ref="QO75:QO76"/>
    <mergeCell ref="QF75:QF76"/>
    <mergeCell ref="QG75:QG76"/>
    <mergeCell ref="QH75:QH76"/>
    <mergeCell ref="QI75:QI76"/>
    <mergeCell ref="QJ75:QJ76"/>
    <mergeCell ref="SS75:SS76"/>
    <mergeCell ref="ST75:ST76"/>
    <mergeCell ref="SU75:SU76"/>
    <mergeCell ref="SV75:SV76"/>
    <mergeCell ref="SW75:SW76"/>
    <mergeCell ref="SN75:SN76"/>
    <mergeCell ref="SO75:SO76"/>
    <mergeCell ref="SP75:SP76"/>
    <mergeCell ref="SQ75:SQ76"/>
    <mergeCell ref="SR75:SR76"/>
    <mergeCell ref="SI75:SI76"/>
    <mergeCell ref="SJ75:SJ76"/>
    <mergeCell ref="SK75:SK76"/>
    <mergeCell ref="SL75:SL76"/>
    <mergeCell ref="SM75:SM76"/>
    <mergeCell ref="SD75:SD76"/>
    <mergeCell ref="SE75:SE76"/>
    <mergeCell ref="SF75:SF76"/>
    <mergeCell ref="SG75:SG76"/>
    <mergeCell ref="SH75:SH76"/>
    <mergeCell ref="RY75:RY76"/>
    <mergeCell ref="RZ75:RZ76"/>
    <mergeCell ref="SA75:SA76"/>
    <mergeCell ref="SB75:SB76"/>
    <mergeCell ref="SC75:SC76"/>
    <mergeCell ref="RT75:RT76"/>
    <mergeCell ref="RU75:RU76"/>
    <mergeCell ref="RV75:RV76"/>
    <mergeCell ref="RW75:RW76"/>
    <mergeCell ref="RX75:RX76"/>
    <mergeCell ref="RO75:RO76"/>
    <mergeCell ref="RP75:RP76"/>
    <mergeCell ref="RQ75:RQ76"/>
    <mergeCell ref="RR75:RR76"/>
    <mergeCell ref="RS75:RS76"/>
    <mergeCell ref="UB75:UB76"/>
    <mergeCell ref="UC75:UC76"/>
    <mergeCell ref="UD75:UD76"/>
    <mergeCell ref="UE75:UE76"/>
    <mergeCell ref="UF75:UF76"/>
    <mergeCell ref="TW75:TW76"/>
    <mergeCell ref="TX75:TX76"/>
    <mergeCell ref="TY75:TY76"/>
    <mergeCell ref="TZ75:TZ76"/>
    <mergeCell ref="UA75:UA76"/>
    <mergeCell ref="TR75:TR76"/>
    <mergeCell ref="TS75:TS76"/>
    <mergeCell ref="TT75:TT76"/>
    <mergeCell ref="TU75:TU76"/>
    <mergeCell ref="TV75:TV76"/>
    <mergeCell ref="TM75:TM76"/>
    <mergeCell ref="TN75:TN76"/>
    <mergeCell ref="TO75:TO76"/>
    <mergeCell ref="TP75:TP76"/>
    <mergeCell ref="TQ75:TQ76"/>
    <mergeCell ref="TH75:TH76"/>
    <mergeCell ref="TI75:TI76"/>
    <mergeCell ref="TJ75:TJ76"/>
    <mergeCell ref="TK75:TK76"/>
    <mergeCell ref="TL75:TL76"/>
    <mergeCell ref="TC75:TC76"/>
    <mergeCell ref="TD75:TD76"/>
    <mergeCell ref="TE75:TE76"/>
    <mergeCell ref="TF75:TF76"/>
    <mergeCell ref="TG75:TG76"/>
    <mergeCell ref="SX75:SX76"/>
    <mergeCell ref="SY75:SY76"/>
    <mergeCell ref="SZ75:SZ76"/>
    <mergeCell ref="TA75:TA76"/>
    <mergeCell ref="TB75:TB76"/>
    <mergeCell ref="VK75:VK76"/>
    <mergeCell ref="VL75:VL76"/>
    <mergeCell ref="VM75:VM76"/>
    <mergeCell ref="VN75:VN76"/>
    <mergeCell ref="VO75:VO76"/>
    <mergeCell ref="VF75:VF76"/>
    <mergeCell ref="VG75:VG76"/>
    <mergeCell ref="VH75:VH76"/>
    <mergeCell ref="VI75:VI76"/>
    <mergeCell ref="VJ75:VJ76"/>
    <mergeCell ref="VA75:VA76"/>
    <mergeCell ref="VB75:VB76"/>
    <mergeCell ref="VC75:VC76"/>
    <mergeCell ref="VD75:VD76"/>
    <mergeCell ref="VE75:VE76"/>
    <mergeCell ref="UV75:UV76"/>
    <mergeCell ref="UW75:UW76"/>
    <mergeCell ref="UX75:UX76"/>
    <mergeCell ref="UY75:UY76"/>
    <mergeCell ref="UZ75:UZ76"/>
    <mergeCell ref="UQ75:UQ76"/>
    <mergeCell ref="UR75:UR76"/>
    <mergeCell ref="US75:US76"/>
    <mergeCell ref="UT75:UT76"/>
    <mergeCell ref="UU75:UU76"/>
    <mergeCell ref="UL75:UL76"/>
    <mergeCell ref="UM75:UM76"/>
    <mergeCell ref="UN75:UN76"/>
    <mergeCell ref="UO75:UO76"/>
    <mergeCell ref="UP75:UP76"/>
    <mergeCell ref="UG75:UG76"/>
    <mergeCell ref="UH75:UH76"/>
    <mergeCell ref="UI75:UI76"/>
    <mergeCell ref="UJ75:UJ76"/>
    <mergeCell ref="UK75:UK76"/>
    <mergeCell ref="WT75:WT76"/>
    <mergeCell ref="WU75:WU76"/>
    <mergeCell ref="WV75:WV76"/>
    <mergeCell ref="WW75:WW76"/>
    <mergeCell ref="WX75:WX76"/>
    <mergeCell ref="WO75:WO76"/>
    <mergeCell ref="WP75:WP76"/>
    <mergeCell ref="WQ75:WQ76"/>
    <mergeCell ref="WR75:WR76"/>
    <mergeCell ref="WS75:WS76"/>
    <mergeCell ref="WJ75:WJ76"/>
    <mergeCell ref="WK75:WK76"/>
    <mergeCell ref="WL75:WL76"/>
    <mergeCell ref="WM75:WM76"/>
    <mergeCell ref="WN75:WN76"/>
    <mergeCell ref="WE75:WE76"/>
    <mergeCell ref="WF75:WF76"/>
    <mergeCell ref="WG75:WG76"/>
    <mergeCell ref="WH75:WH76"/>
    <mergeCell ref="WI75:WI76"/>
    <mergeCell ref="VZ75:VZ76"/>
    <mergeCell ref="WA75:WA76"/>
    <mergeCell ref="WB75:WB76"/>
    <mergeCell ref="WC75:WC76"/>
    <mergeCell ref="WD75:WD76"/>
    <mergeCell ref="VU75:VU76"/>
    <mergeCell ref="VV75:VV76"/>
    <mergeCell ref="VW75:VW76"/>
    <mergeCell ref="VX75:VX76"/>
    <mergeCell ref="VY75:VY76"/>
    <mergeCell ref="VP75:VP76"/>
    <mergeCell ref="VQ75:VQ76"/>
    <mergeCell ref="VR75:VR76"/>
    <mergeCell ref="VS75:VS76"/>
    <mergeCell ref="VT75:VT76"/>
    <mergeCell ref="AP77:AP78"/>
    <mergeCell ref="AQ77:AQ78"/>
    <mergeCell ref="AR77:AR78"/>
    <mergeCell ref="AS77:AS78"/>
    <mergeCell ref="AT77:AT78"/>
    <mergeCell ref="AK77:AK78"/>
    <mergeCell ref="AL77:AL78"/>
    <mergeCell ref="AM77:AM78"/>
    <mergeCell ref="AN77:AN78"/>
    <mergeCell ref="AO77:AO78"/>
    <mergeCell ref="AF77:AF78"/>
    <mergeCell ref="AG77:AG78"/>
    <mergeCell ref="AH77:AH78"/>
    <mergeCell ref="AI77:AI78"/>
    <mergeCell ref="AJ77:AJ78"/>
    <mergeCell ref="YH75:YH76"/>
    <mergeCell ref="YI75:YI76"/>
    <mergeCell ref="T77:T78"/>
    <mergeCell ref="U77:U78"/>
    <mergeCell ref="V77:V78"/>
    <mergeCell ref="W77:W78"/>
    <mergeCell ref="X77:X78"/>
    <mergeCell ref="Y77:Y78"/>
    <mergeCell ref="Z77:Z78"/>
    <mergeCell ref="AA77:AA78"/>
    <mergeCell ref="AB77:AB78"/>
    <mergeCell ref="AC77:AC78"/>
    <mergeCell ref="AD77:AD78"/>
    <mergeCell ref="AE77:AE78"/>
    <mergeCell ref="YC75:YC76"/>
    <mergeCell ref="YD75:YD76"/>
    <mergeCell ref="YE75:YE76"/>
    <mergeCell ref="YF75:YF76"/>
    <mergeCell ref="YG75:YG76"/>
    <mergeCell ref="XX75:XX76"/>
    <mergeCell ref="XY75:XY76"/>
    <mergeCell ref="XZ75:XZ76"/>
    <mergeCell ref="YA75:YA76"/>
    <mergeCell ref="YB75:YB76"/>
    <mergeCell ref="XS75:XS76"/>
    <mergeCell ref="XT75:XT76"/>
    <mergeCell ref="XU75:XU76"/>
    <mergeCell ref="XV75:XV76"/>
    <mergeCell ref="XW75:XW76"/>
    <mergeCell ref="XN75:XN76"/>
    <mergeCell ref="XO75:XO76"/>
    <mergeCell ref="XP75:XP76"/>
    <mergeCell ref="XQ75:XQ76"/>
    <mergeCell ref="XR75:XR76"/>
    <mergeCell ref="XI75:XI76"/>
    <mergeCell ref="XJ75:XJ76"/>
    <mergeCell ref="XK75:XK76"/>
    <mergeCell ref="XL75:XL76"/>
    <mergeCell ref="XM75:XM76"/>
    <mergeCell ref="XD75:XD76"/>
    <mergeCell ref="XE75:XE76"/>
    <mergeCell ref="XF75:XF76"/>
    <mergeCell ref="XG75:XG76"/>
    <mergeCell ref="XH75:XH76"/>
    <mergeCell ref="WY75:WY76"/>
    <mergeCell ref="WZ75:WZ76"/>
    <mergeCell ref="XA75:XA76"/>
    <mergeCell ref="XB75:XB76"/>
    <mergeCell ref="XC75:XC76"/>
    <mergeCell ref="BY77:BY78"/>
    <mergeCell ref="BZ77:BZ78"/>
    <mergeCell ref="CA77:CA78"/>
    <mergeCell ref="CB77:CB78"/>
    <mergeCell ref="CC77:CC78"/>
    <mergeCell ref="BT77:BT78"/>
    <mergeCell ref="BU77:BU78"/>
    <mergeCell ref="BV77:BV78"/>
    <mergeCell ref="BW77:BW78"/>
    <mergeCell ref="BX77:BX78"/>
    <mergeCell ref="BO77:BO78"/>
    <mergeCell ref="BP77:BP78"/>
    <mergeCell ref="BQ77:BQ78"/>
    <mergeCell ref="BR77:BR78"/>
    <mergeCell ref="BS77:BS78"/>
    <mergeCell ref="BJ77:BJ78"/>
    <mergeCell ref="BK77:BK78"/>
    <mergeCell ref="BL77:BL78"/>
    <mergeCell ref="BM77:BM78"/>
    <mergeCell ref="BN77:BN78"/>
    <mergeCell ref="BE77:BE78"/>
    <mergeCell ref="BF77:BF78"/>
    <mergeCell ref="BG77:BG78"/>
    <mergeCell ref="BH77:BH78"/>
    <mergeCell ref="BI77:BI78"/>
    <mergeCell ref="AZ77:AZ78"/>
    <mergeCell ref="BA77:BA78"/>
    <mergeCell ref="BB77:BB78"/>
    <mergeCell ref="BC77:BC78"/>
    <mergeCell ref="BD77:BD78"/>
    <mergeCell ref="AU77:AU78"/>
    <mergeCell ref="AV77:AV78"/>
    <mergeCell ref="AW77:AW78"/>
    <mergeCell ref="AX77:AX78"/>
    <mergeCell ref="AY77:AY78"/>
    <mergeCell ref="DH77:DH78"/>
    <mergeCell ref="DI77:DI78"/>
    <mergeCell ref="DJ77:DJ78"/>
    <mergeCell ref="DK77:DK78"/>
    <mergeCell ref="DL77:DL78"/>
    <mergeCell ref="DC77:DC78"/>
    <mergeCell ref="DD77:DD78"/>
    <mergeCell ref="DE77:DE78"/>
    <mergeCell ref="DF77:DF78"/>
    <mergeCell ref="DG77:DG78"/>
    <mergeCell ref="CX77:CX78"/>
    <mergeCell ref="CY77:CY78"/>
    <mergeCell ref="CZ77:CZ78"/>
    <mergeCell ref="DA77:DA78"/>
    <mergeCell ref="DB77:DB78"/>
    <mergeCell ref="CS77:CS78"/>
    <mergeCell ref="CT77:CT78"/>
    <mergeCell ref="CU77:CU78"/>
    <mergeCell ref="CV77:CV78"/>
    <mergeCell ref="CW77:CW78"/>
    <mergeCell ref="CN77:CN78"/>
    <mergeCell ref="CO77:CO78"/>
    <mergeCell ref="CP77:CP78"/>
    <mergeCell ref="CQ77:CQ78"/>
    <mergeCell ref="CR77:CR78"/>
    <mergeCell ref="CI77:CI78"/>
    <mergeCell ref="CJ77:CJ78"/>
    <mergeCell ref="CK77:CK78"/>
    <mergeCell ref="CL77:CL78"/>
    <mergeCell ref="CM77:CM78"/>
    <mergeCell ref="CD77:CD78"/>
    <mergeCell ref="CE77:CE78"/>
    <mergeCell ref="CF77:CF78"/>
    <mergeCell ref="CG77:CG78"/>
    <mergeCell ref="CH77:CH78"/>
    <mergeCell ref="EQ77:EQ78"/>
    <mergeCell ref="ER77:ER78"/>
    <mergeCell ref="ES77:ES78"/>
    <mergeCell ref="ET77:ET78"/>
    <mergeCell ref="EU77:EU78"/>
    <mergeCell ref="EL77:EL78"/>
    <mergeCell ref="EM77:EM78"/>
    <mergeCell ref="EN77:EN78"/>
    <mergeCell ref="EO77:EO78"/>
    <mergeCell ref="EP77:EP78"/>
    <mergeCell ref="EG77:EG78"/>
    <mergeCell ref="EH77:EH78"/>
    <mergeCell ref="EI77:EI78"/>
    <mergeCell ref="EJ77:EJ78"/>
    <mergeCell ref="EK77:EK78"/>
    <mergeCell ref="EB77:EB78"/>
    <mergeCell ref="EC77:EC78"/>
    <mergeCell ref="ED77:ED78"/>
    <mergeCell ref="EE77:EE78"/>
    <mergeCell ref="EF77:EF78"/>
    <mergeCell ref="DW77:DW78"/>
    <mergeCell ref="DX77:DX78"/>
    <mergeCell ref="DY77:DY78"/>
    <mergeCell ref="DZ77:DZ78"/>
    <mergeCell ref="EA77:EA78"/>
    <mergeCell ref="DR77:DR78"/>
    <mergeCell ref="DS77:DS78"/>
    <mergeCell ref="DT77:DT78"/>
    <mergeCell ref="DU77:DU78"/>
    <mergeCell ref="DV77:DV78"/>
    <mergeCell ref="DM77:DM78"/>
    <mergeCell ref="DN77:DN78"/>
    <mergeCell ref="DO77:DO78"/>
    <mergeCell ref="DP77:DP78"/>
    <mergeCell ref="DQ77:DQ78"/>
    <mergeCell ref="FZ77:FZ78"/>
    <mergeCell ref="GA77:GA78"/>
    <mergeCell ref="GB77:GB78"/>
    <mergeCell ref="GC77:GC78"/>
    <mergeCell ref="GD77:GD78"/>
    <mergeCell ref="FU77:FU78"/>
    <mergeCell ref="FV77:FV78"/>
    <mergeCell ref="FW77:FW78"/>
    <mergeCell ref="FX77:FX78"/>
    <mergeCell ref="FY77:FY78"/>
    <mergeCell ref="FP77:FP78"/>
    <mergeCell ref="FQ77:FQ78"/>
    <mergeCell ref="FR77:FR78"/>
    <mergeCell ref="FS77:FS78"/>
    <mergeCell ref="FT77:FT78"/>
    <mergeCell ref="FK77:FK78"/>
    <mergeCell ref="FL77:FL78"/>
    <mergeCell ref="FM77:FM78"/>
    <mergeCell ref="FN77:FN78"/>
    <mergeCell ref="FO77:FO78"/>
    <mergeCell ref="FF77:FF78"/>
    <mergeCell ref="FG77:FG78"/>
    <mergeCell ref="FH77:FH78"/>
    <mergeCell ref="FI77:FI78"/>
    <mergeCell ref="FJ77:FJ78"/>
    <mergeCell ref="FA77:FA78"/>
    <mergeCell ref="FB77:FB78"/>
    <mergeCell ref="FC77:FC78"/>
    <mergeCell ref="FD77:FD78"/>
    <mergeCell ref="FE77:FE78"/>
    <mergeCell ref="EV77:EV78"/>
    <mergeCell ref="EW77:EW78"/>
    <mergeCell ref="EX77:EX78"/>
    <mergeCell ref="EY77:EY78"/>
    <mergeCell ref="EZ77:EZ78"/>
    <mergeCell ref="HI77:HI78"/>
    <mergeCell ref="HJ77:HJ78"/>
    <mergeCell ref="HK77:HK78"/>
    <mergeCell ref="HL77:HL78"/>
    <mergeCell ref="HM77:HM78"/>
    <mergeCell ref="HD77:HD78"/>
    <mergeCell ref="HE77:HE78"/>
    <mergeCell ref="HF77:HF78"/>
    <mergeCell ref="HG77:HG78"/>
    <mergeCell ref="HH77:HH78"/>
    <mergeCell ref="GY77:GY78"/>
    <mergeCell ref="GZ77:GZ78"/>
    <mergeCell ref="HA77:HA78"/>
    <mergeCell ref="HB77:HB78"/>
    <mergeCell ref="HC77:HC78"/>
    <mergeCell ref="GT77:GT78"/>
    <mergeCell ref="GU77:GU78"/>
    <mergeCell ref="GV77:GV78"/>
    <mergeCell ref="GW77:GW78"/>
    <mergeCell ref="GX77:GX78"/>
    <mergeCell ref="GO77:GO78"/>
    <mergeCell ref="GP77:GP78"/>
    <mergeCell ref="GQ77:GQ78"/>
    <mergeCell ref="GR77:GR78"/>
    <mergeCell ref="GS77:GS78"/>
    <mergeCell ref="GJ77:GJ78"/>
    <mergeCell ref="GK77:GK78"/>
    <mergeCell ref="GL77:GL78"/>
    <mergeCell ref="GM77:GM78"/>
    <mergeCell ref="GN77:GN78"/>
    <mergeCell ref="GE77:GE78"/>
    <mergeCell ref="GF77:GF78"/>
    <mergeCell ref="GG77:GG78"/>
    <mergeCell ref="GH77:GH78"/>
    <mergeCell ref="GI77:GI78"/>
    <mergeCell ref="IR77:IR78"/>
    <mergeCell ref="IS77:IS78"/>
    <mergeCell ref="IT77:IT78"/>
    <mergeCell ref="IU77:IU78"/>
    <mergeCell ref="IV77:IV78"/>
    <mergeCell ref="IM77:IM78"/>
    <mergeCell ref="IN77:IN78"/>
    <mergeCell ref="IO77:IO78"/>
    <mergeCell ref="IP77:IP78"/>
    <mergeCell ref="IQ77:IQ78"/>
    <mergeCell ref="IH77:IH78"/>
    <mergeCell ref="II77:II78"/>
    <mergeCell ref="IJ77:IJ78"/>
    <mergeCell ref="IK77:IK78"/>
    <mergeCell ref="IL77:IL78"/>
    <mergeCell ref="IC77:IC78"/>
    <mergeCell ref="ID77:ID78"/>
    <mergeCell ref="IE77:IE78"/>
    <mergeCell ref="IF77:IF78"/>
    <mergeCell ref="IG77:IG78"/>
    <mergeCell ref="HX77:HX78"/>
    <mergeCell ref="HY77:HY78"/>
    <mergeCell ref="HZ77:HZ78"/>
    <mergeCell ref="IA77:IA78"/>
    <mergeCell ref="IB77:IB78"/>
    <mergeCell ref="HS77:HS78"/>
    <mergeCell ref="HT77:HT78"/>
    <mergeCell ref="HU77:HU78"/>
    <mergeCell ref="HV77:HV78"/>
    <mergeCell ref="HW77:HW78"/>
    <mergeCell ref="HN77:HN78"/>
    <mergeCell ref="HO77:HO78"/>
    <mergeCell ref="HP77:HP78"/>
    <mergeCell ref="HQ77:HQ78"/>
    <mergeCell ref="HR77:HR78"/>
    <mergeCell ref="KA77:KA78"/>
    <mergeCell ref="KB77:KB78"/>
    <mergeCell ref="KC77:KC78"/>
    <mergeCell ref="KD77:KD78"/>
    <mergeCell ref="KE77:KE78"/>
    <mergeCell ref="JV77:JV78"/>
    <mergeCell ref="JW77:JW78"/>
    <mergeCell ref="JX77:JX78"/>
    <mergeCell ref="JY77:JY78"/>
    <mergeCell ref="JZ77:JZ78"/>
    <mergeCell ref="JQ77:JQ78"/>
    <mergeCell ref="JR77:JR78"/>
    <mergeCell ref="JS77:JS78"/>
    <mergeCell ref="JT77:JT78"/>
    <mergeCell ref="JU77:JU78"/>
    <mergeCell ref="JL77:JL78"/>
    <mergeCell ref="JM77:JM78"/>
    <mergeCell ref="JN77:JN78"/>
    <mergeCell ref="JO77:JO78"/>
    <mergeCell ref="JP77:JP78"/>
    <mergeCell ref="JG77:JG78"/>
    <mergeCell ref="JH77:JH78"/>
    <mergeCell ref="JI77:JI78"/>
    <mergeCell ref="JJ77:JJ78"/>
    <mergeCell ref="JK77:JK78"/>
    <mergeCell ref="JB77:JB78"/>
    <mergeCell ref="JC77:JC78"/>
    <mergeCell ref="JD77:JD78"/>
    <mergeCell ref="JE77:JE78"/>
    <mergeCell ref="JF77:JF78"/>
    <mergeCell ref="IW77:IW78"/>
    <mergeCell ref="IX77:IX78"/>
    <mergeCell ref="IY77:IY78"/>
    <mergeCell ref="IZ77:IZ78"/>
    <mergeCell ref="JA77:JA78"/>
    <mergeCell ref="LJ77:LJ78"/>
    <mergeCell ref="LK77:LK78"/>
    <mergeCell ref="LL77:LL78"/>
    <mergeCell ref="LM77:LM78"/>
    <mergeCell ref="LN77:LN78"/>
    <mergeCell ref="LE77:LE78"/>
    <mergeCell ref="LF77:LF78"/>
    <mergeCell ref="LG77:LG78"/>
    <mergeCell ref="LH77:LH78"/>
    <mergeCell ref="LI77:LI78"/>
    <mergeCell ref="KZ77:KZ78"/>
    <mergeCell ref="LA77:LA78"/>
    <mergeCell ref="LB77:LB78"/>
    <mergeCell ref="LC77:LC78"/>
    <mergeCell ref="LD77:LD78"/>
    <mergeCell ref="KU77:KU78"/>
    <mergeCell ref="KV77:KV78"/>
    <mergeCell ref="KW77:KW78"/>
    <mergeCell ref="KX77:KX78"/>
    <mergeCell ref="KY77:KY78"/>
    <mergeCell ref="KP77:KP78"/>
    <mergeCell ref="KQ77:KQ78"/>
    <mergeCell ref="KR77:KR78"/>
    <mergeCell ref="KS77:KS78"/>
    <mergeCell ref="KT77:KT78"/>
    <mergeCell ref="KK77:KK78"/>
    <mergeCell ref="KL77:KL78"/>
    <mergeCell ref="KM77:KM78"/>
    <mergeCell ref="KN77:KN78"/>
    <mergeCell ref="KO77:KO78"/>
    <mergeCell ref="KF77:KF78"/>
    <mergeCell ref="KG77:KG78"/>
    <mergeCell ref="KH77:KH78"/>
    <mergeCell ref="KI77:KI78"/>
    <mergeCell ref="KJ77:KJ78"/>
    <mergeCell ref="MS77:MS78"/>
    <mergeCell ref="MT77:MT78"/>
    <mergeCell ref="MU77:MU78"/>
    <mergeCell ref="MV77:MV78"/>
    <mergeCell ref="MW77:MW78"/>
    <mergeCell ref="MN77:MN78"/>
    <mergeCell ref="MO77:MO78"/>
    <mergeCell ref="MP77:MP78"/>
    <mergeCell ref="MQ77:MQ78"/>
    <mergeCell ref="MR77:MR78"/>
    <mergeCell ref="MI77:MI78"/>
    <mergeCell ref="MJ77:MJ78"/>
    <mergeCell ref="MK77:MK78"/>
    <mergeCell ref="ML77:ML78"/>
    <mergeCell ref="MM77:MM78"/>
    <mergeCell ref="MD77:MD78"/>
    <mergeCell ref="ME77:ME78"/>
    <mergeCell ref="MF77:MF78"/>
    <mergeCell ref="MG77:MG78"/>
    <mergeCell ref="MH77:MH78"/>
    <mergeCell ref="LY77:LY78"/>
    <mergeCell ref="LZ77:LZ78"/>
    <mergeCell ref="MA77:MA78"/>
    <mergeCell ref="MB77:MB78"/>
    <mergeCell ref="MC77:MC78"/>
    <mergeCell ref="LT77:LT78"/>
    <mergeCell ref="LU77:LU78"/>
    <mergeCell ref="LV77:LV78"/>
    <mergeCell ref="LW77:LW78"/>
    <mergeCell ref="LX77:LX78"/>
    <mergeCell ref="LO77:LO78"/>
    <mergeCell ref="LP77:LP78"/>
    <mergeCell ref="LQ77:LQ78"/>
    <mergeCell ref="LR77:LR78"/>
    <mergeCell ref="LS77:LS78"/>
    <mergeCell ref="OB77:OB78"/>
    <mergeCell ref="OC77:OC78"/>
    <mergeCell ref="OD77:OD78"/>
    <mergeCell ref="OE77:OE78"/>
    <mergeCell ref="OF77:OF78"/>
    <mergeCell ref="NW77:NW78"/>
    <mergeCell ref="NX77:NX78"/>
    <mergeCell ref="NY77:NY78"/>
    <mergeCell ref="NZ77:NZ78"/>
    <mergeCell ref="OA77:OA78"/>
    <mergeCell ref="NR77:NR78"/>
    <mergeCell ref="NS77:NS78"/>
    <mergeCell ref="NT77:NT78"/>
    <mergeCell ref="NU77:NU78"/>
    <mergeCell ref="NV77:NV78"/>
    <mergeCell ref="NM77:NM78"/>
    <mergeCell ref="NN77:NN78"/>
    <mergeCell ref="NO77:NO78"/>
    <mergeCell ref="NP77:NP78"/>
    <mergeCell ref="NQ77:NQ78"/>
    <mergeCell ref="NH77:NH78"/>
    <mergeCell ref="NI77:NI78"/>
    <mergeCell ref="NJ77:NJ78"/>
    <mergeCell ref="NK77:NK78"/>
    <mergeCell ref="NL77:NL78"/>
    <mergeCell ref="NC77:NC78"/>
    <mergeCell ref="ND77:ND78"/>
    <mergeCell ref="NE77:NE78"/>
    <mergeCell ref="NF77:NF78"/>
    <mergeCell ref="NG77:NG78"/>
    <mergeCell ref="MX77:MX78"/>
    <mergeCell ref="MY77:MY78"/>
    <mergeCell ref="MZ77:MZ78"/>
    <mergeCell ref="NA77:NA78"/>
    <mergeCell ref="NB77:NB78"/>
    <mergeCell ref="PK77:PK78"/>
    <mergeCell ref="PL77:PL78"/>
    <mergeCell ref="PM77:PM78"/>
    <mergeCell ref="PN77:PN78"/>
    <mergeCell ref="PO77:PO78"/>
    <mergeCell ref="PF77:PF78"/>
    <mergeCell ref="PG77:PG78"/>
    <mergeCell ref="PH77:PH78"/>
    <mergeCell ref="PI77:PI78"/>
    <mergeCell ref="PJ77:PJ78"/>
    <mergeCell ref="PA77:PA78"/>
    <mergeCell ref="PB77:PB78"/>
    <mergeCell ref="PC77:PC78"/>
    <mergeCell ref="PD77:PD78"/>
    <mergeCell ref="PE77:PE78"/>
    <mergeCell ref="OV77:OV78"/>
    <mergeCell ref="OW77:OW78"/>
    <mergeCell ref="OX77:OX78"/>
    <mergeCell ref="OY77:OY78"/>
    <mergeCell ref="OZ77:OZ78"/>
    <mergeCell ref="OQ77:OQ78"/>
    <mergeCell ref="OR77:OR78"/>
    <mergeCell ref="OS77:OS78"/>
    <mergeCell ref="OT77:OT78"/>
    <mergeCell ref="OU77:OU78"/>
    <mergeCell ref="OL77:OL78"/>
    <mergeCell ref="OM77:OM78"/>
    <mergeCell ref="ON77:ON78"/>
    <mergeCell ref="OO77:OO78"/>
    <mergeCell ref="OP77:OP78"/>
    <mergeCell ref="OG77:OG78"/>
    <mergeCell ref="OH77:OH78"/>
    <mergeCell ref="OI77:OI78"/>
    <mergeCell ref="OJ77:OJ78"/>
    <mergeCell ref="OK77:OK78"/>
    <mergeCell ref="QT77:QT78"/>
    <mergeCell ref="QU77:QU78"/>
    <mergeCell ref="QV77:QV78"/>
    <mergeCell ref="QW77:QW78"/>
    <mergeCell ref="QX77:QX78"/>
    <mergeCell ref="QO77:QO78"/>
    <mergeCell ref="QP77:QP78"/>
    <mergeCell ref="QQ77:QQ78"/>
    <mergeCell ref="QR77:QR78"/>
    <mergeCell ref="QS77:QS78"/>
    <mergeCell ref="QJ77:QJ78"/>
    <mergeCell ref="QK77:QK78"/>
    <mergeCell ref="QL77:QL78"/>
    <mergeCell ref="QM77:QM78"/>
    <mergeCell ref="QN77:QN78"/>
    <mergeCell ref="QE77:QE78"/>
    <mergeCell ref="QF77:QF78"/>
    <mergeCell ref="QG77:QG78"/>
    <mergeCell ref="QH77:QH78"/>
    <mergeCell ref="QI77:QI78"/>
    <mergeCell ref="PZ77:PZ78"/>
    <mergeCell ref="QA77:QA78"/>
    <mergeCell ref="QB77:QB78"/>
    <mergeCell ref="QC77:QC78"/>
    <mergeCell ref="QD77:QD78"/>
    <mergeCell ref="PU77:PU78"/>
    <mergeCell ref="PV77:PV78"/>
    <mergeCell ref="PW77:PW78"/>
    <mergeCell ref="PX77:PX78"/>
    <mergeCell ref="PY77:PY78"/>
    <mergeCell ref="PP77:PP78"/>
    <mergeCell ref="PQ77:PQ78"/>
    <mergeCell ref="PR77:PR78"/>
    <mergeCell ref="PS77:PS78"/>
    <mergeCell ref="PT77:PT78"/>
    <mergeCell ref="SC77:SC78"/>
    <mergeCell ref="SD77:SD78"/>
    <mergeCell ref="SE77:SE78"/>
    <mergeCell ref="SF77:SF78"/>
    <mergeCell ref="SG77:SG78"/>
    <mergeCell ref="RX77:RX78"/>
    <mergeCell ref="RY77:RY78"/>
    <mergeCell ref="RZ77:RZ78"/>
    <mergeCell ref="SA77:SA78"/>
    <mergeCell ref="SB77:SB78"/>
    <mergeCell ref="RS77:RS78"/>
    <mergeCell ref="RT77:RT78"/>
    <mergeCell ref="RU77:RU78"/>
    <mergeCell ref="RV77:RV78"/>
    <mergeCell ref="RW77:RW78"/>
    <mergeCell ref="RN77:RN78"/>
    <mergeCell ref="RO77:RO78"/>
    <mergeCell ref="RP77:RP78"/>
    <mergeCell ref="RQ77:RQ78"/>
    <mergeCell ref="RR77:RR78"/>
    <mergeCell ref="RI77:RI78"/>
    <mergeCell ref="RJ77:RJ78"/>
    <mergeCell ref="RK77:RK78"/>
    <mergeCell ref="RL77:RL78"/>
    <mergeCell ref="RM77:RM78"/>
    <mergeCell ref="RD77:RD78"/>
    <mergeCell ref="RE77:RE78"/>
    <mergeCell ref="RF77:RF78"/>
    <mergeCell ref="RG77:RG78"/>
    <mergeCell ref="RH77:RH78"/>
    <mergeCell ref="QY77:QY78"/>
    <mergeCell ref="QZ77:QZ78"/>
    <mergeCell ref="RA77:RA78"/>
    <mergeCell ref="RB77:RB78"/>
    <mergeCell ref="RC77:RC78"/>
    <mergeCell ref="TL77:TL78"/>
    <mergeCell ref="TM77:TM78"/>
    <mergeCell ref="TN77:TN78"/>
    <mergeCell ref="TO77:TO78"/>
    <mergeCell ref="TP77:TP78"/>
    <mergeCell ref="TG77:TG78"/>
    <mergeCell ref="TH77:TH78"/>
    <mergeCell ref="TI77:TI78"/>
    <mergeCell ref="TJ77:TJ78"/>
    <mergeCell ref="TK77:TK78"/>
    <mergeCell ref="TB77:TB78"/>
    <mergeCell ref="TC77:TC78"/>
    <mergeCell ref="TD77:TD78"/>
    <mergeCell ref="TE77:TE78"/>
    <mergeCell ref="TF77:TF78"/>
    <mergeCell ref="SW77:SW78"/>
    <mergeCell ref="SX77:SX78"/>
    <mergeCell ref="SY77:SY78"/>
    <mergeCell ref="SZ77:SZ78"/>
    <mergeCell ref="TA77:TA78"/>
    <mergeCell ref="SR77:SR78"/>
    <mergeCell ref="SS77:SS78"/>
    <mergeCell ref="ST77:ST78"/>
    <mergeCell ref="SU77:SU78"/>
    <mergeCell ref="SV77:SV78"/>
    <mergeCell ref="SM77:SM78"/>
    <mergeCell ref="SN77:SN78"/>
    <mergeCell ref="SO77:SO78"/>
    <mergeCell ref="SP77:SP78"/>
    <mergeCell ref="SQ77:SQ78"/>
    <mergeCell ref="SH77:SH78"/>
    <mergeCell ref="SI77:SI78"/>
    <mergeCell ref="SJ77:SJ78"/>
    <mergeCell ref="SK77:SK78"/>
    <mergeCell ref="SL77:SL78"/>
    <mergeCell ref="UU77:UU78"/>
    <mergeCell ref="UV77:UV78"/>
    <mergeCell ref="UW77:UW78"/>
    <mergeCell ref="UX77:UX78"/>
    <mergeCell ref="UY77:UY78"/>
    <mergeCell ref="UP77:UP78"/>
    <mergeCell ref="UQ77:UQ78"/>
    <mergeCell ref="UR77:UR78"/>
    <mergeCell ref="US77:US78"/>
    <mergeCell ref="UT77:UT78"/>
    <mergeCell ref="UK77:UK78"/>
    <mergeCell ref="UL77:UL78"/>
    <mergeCell ref="UM77:UM78"/>
    <mergeCell ref="UN77:UN78"/>
    <mergeCell ref="UO77:UO78"/>
    <mergeCell ref="UF77:UF78"/>
    <mergeCell ref="UG77:UG78"/>
    <mergeCell ref="UH77:UH78"/>
    <mergeCell ref="UI77:UI78"/>
    <mergeCell ref="UJ77:UJ78"/>
    <mergeCell ref="UA77:UA78"/>
    <mergeCell ref="UB77:UB78"/>
    <mergeCell ref="UC77:UC78"/>
    <mergeCell ref="UD77:UD78"/>
    <mergeCell ref="UE77:UE78"/>
    <mergeCell ref="TV77:TV78"/>
    <mergeCell ref="TW77:TW78"/>
    <mergeCell ref="TX77:TX78"/>
    <mergeCell ref="TY77:TY78"/>
    <mergeCell ref="TZ77:TZ78"/>
    <mergeCell ref="TQ77:TQ78"/>
    <mergeCell ref="TR77:TR78"/>
    <mergeCell ref="TS77:TS78"/>
    <mergeCell ref="TT77:TT78"/>
    <mergeCell ref="TU77:TU78"/>
    <mergeCell ref="XH77:XH78"/>
    <mergeCell ref="XI77:XI78"/>
    <mergeCell ref="XJ77:XJ78"/>
    <mergeCell ref="XK77:XK78"/>
    <mergeCell ref="XL77:XL78"/>
    <mergeCell ref="XC77:XC78"/>
    <mergeCell ref="XD77:XD78"/>
    <mergeCell ref="XE77:XE78"/>
    <mergeCell ref="XF77:XF78"/>
    <mergeCell ref="XG77:XG78"/>
    <mergeCell ref="WX77:WX78"/>
    <mergeCell ref="WY77:WY78"/>
    <mergeCell ref="WZ77:WZ78"/>
    <mergeCell ref="XA77:XA78"/>
    <mergeCell ref="XB77:XB78"/>
    <mergeCell ref="VP77:VP78"/>
    <mergeCell ref="VQ77:VQ78"/>
    <mergeCell ref="VR77:VR78"/>
    <mergeCell ref="VS77:VS78"/>
    <mergeCell ref="VJ77:VJ78"/>
    <mergeCell ref="VK77:VK78"/>
    <mergeCell ref="VL77:VL78"/>
    <mergeCell ref="VM77:VM78"/>
    <mergeCell ref="VN77:VN78"/>
    <mergeCell ref="VE77:VE78"/>
    <mergeCell ref="VF77:VF78"/>
    <mergeCell ref="VG77:VG78"/>
    <mergeCell ref="VH77:VH78"/>
    <mergeCell ref="VI77:VI78"/>
    <mergeCell ref="UZ77:UZ78"/>
    <mergeCell ref="VA77:VA78"/>
    <mergeCell ref="VB77:VB78"/>
    <mergeCell ref="VC77:VC78"/>
    <mergeCell ref="VD77:VD78"/>
    <mergeCell ref="Z79:Z80"/>
    <mergeCell ref="AA79:AA80"/>
    <mergeCell ref="AB79:AB80"/>
    <mergeCell ref="AC79:AC80"/>
    <mergeCell ref="AD79:AD80"/>
    <mergeCell ref="U79:U80"/>
    <mergeCell ref="V79:V80"/>
    <mergeCell ref="W79:W80"/>
    <mergeCell ref="X79:X80"/>
    <mergeCell ref="Y79:Y80"/>
    <mergeCell ref="YG77:YG78"/>
    <mergeCell ref="YH77:YH78"/>
    <mergeCell ref="YI77:YI78"/>
    <mergeCell ref="WS77:WS78"/>
    <mergeCell ref="WT77:WT78"/>
    <mergeCell ref="WU77:WU78"/>
    <mergeCell ref="WV77:WV78"/>
    <mergeCell ref="WW77:WW78"/>
    <mergeCell ref="WN77:WN78"/>
    <mergeCell ref="WO77:WO78"/>
    <mergeCell ref="WP77:WP78"/>
    <mergeCell ref="WQ77:WQ78"/>
    <mergeCell ref="WR77:WR78"/>
    <mergeCell ref="WI77:WI78"/>
    <mergeCell ref="WJ77:WJ78"/>
    <mergeCell ref="WK77:WK78"/>
    <mergeCell ref="WL77:WL78"/>
    <mergeCell ref="WM77:WM78"/>
    <mergeCell ref="WD77:WD78"/>
    <mergeCell ref="WE77:WE78"/>
    <mergeCell ref="WF77:WF78"/>
    <mergeCell ref="WG77:WG78"/>
    <mergeCell ref="WH77:WH78"/>
    <mergeCell ref="VY77:VY78"/>
    <mergeCell ref="VZ77:VZ78"/>
    <mergeCell ref="WA77:WA78"/>
    <mergeCell ref="WB77:WB78"/>
    <mergeCell ref="WC77:WC78"/>
    <mergeCell ref="VT77:VT78"/>
    <mergeCell ref="VU77:VU78"/>
    <mergeCell ref="VV77:VV78"/>
    <mergeCell ref="VW77:VW78"/>
    <mergeCell ref="VX77:VX78"/>
    <mergeCell ref="VO77:VO78"/>
    <mergeCell ref="YB77:YB78"/>
    <mergeCell ref="YC77:YC78"/>
    <mergeCell ref="YD77:YD78"/>
    <mergeCell ref="YE77:YE78"/>
    <mergeCell ref="YF77:YF78"/>
    <mergeCell ref="XW77:XW78"/>
    <mergeCell ref="XX77:XX78"/>
    <mergeCell ref="XY77:XY78"/>
    <mergeCell ref="XZ77:XZ78"/>
    <mergeCell ref="YA77:YA78"/>
    <mergeCell ref="XR77:XR78"/>
    <mergeCell ref="XS77:XS78"/>
    <mergeCell ref="XT77:XT78"/>
    <mergeCell ref="XU77:XU78"/>
    <mergeCell ref="XV77:XV78"/>
    <mergeCell ref="XM77:XM78"/>
    <mergeCell ref="XN77:XN78"/>
    <mergeCell ref="XO77:XO78"/>
    <mergeCell ref="XP77:XP78"/>
    <mergeCell ref="XQ77:XQ78"/>
    <mergeCell ref="BI79:BI80"/>
    <mergeCell ref="BJ79:BJ80"/>
    <mergeCell ref="BK79:BK80"/>
    <mergeCell ref="BL79:BL80"/>
    <mergeCell ref="BM79:BM80"/>
    <mergeCell ref="BD79:BD80"/>
    <mergeCell ref="BE79:BE80"/>
    <mergeCell ref="BF79:BF80"/>
    <mergeCell ref="BG79:BG80"/>
    <mergeCell ref="BH79:BH80"/>
    <mergeCell ref="AY79:AY80"/>
    <mergeCell ref="AZ79:AZ80"/>
    <mergeCell ref="BA79:BA80"/>
    <mergeCell ref="BB79:BB80"/>
    <mergeCell ref="BC79:BC80"/>
    <mergeCell ref="AT79:AT80"/>
    <mergeCell ref="AU79:AU80"/>
    <mergeCell ref="AV79:AV80"/>
    <mergeCell ref="AW79:AW80"/>
    <mergeCell ref="AX79:AX80"/>
    <mergeCell ref="AO79:AO80"/>
    <mergeCell ref="AP79:AP80"/>
    <mergeCell ref="AQ79:AQ80"/>
    <mergeCell ref="AR79:AR80"/>
    <mergeCell ref="AS79:AS80"/>
    <mergeCell ref="AJ79:AJ80"/>
    <mergeCell ref="AK79:AK80"/>
    <mergeCell ref="AL79:AL80"/>
    <mergeCell ref="AM79:AM80"/>
    <mergeCell ref="AN79:AN80"/>
    <mergeCell ref="AE79:AE80"/>
    <mergeCell ref="AF79:AF80"/>
    <mergeCell ref="AG79:AG80"/>
    <mergeCell ref="AH79:AH80"/>
    <mergeCell ref="AI79:AI80"/>
    <mergeCell ref="CR79:CR80"/>
    <mergeCell ref="CS79:CS80"/>
    <mergeCell ref="CT79:CT80"/>
    <mergeCell ref="CU79:CU80"/>
    <mergeCell ref="CV79:CV80"/>
    <mergeCell ref="CM79:CM80"/>
    <mergeCell ref="CN79:CN80"/>
    <mergeCell ref="CO79:CO80"/>
    <mergeCell ref="CP79:CP80"/>
    <mergeCell ref="CQ79:CQ80"/>
    <mergeCell ref="CH79:CH80"/>
    <mergeCell ref="CI79:CI80"/>
    <mergeCell ref="CJ79:CJ80"/>
    <mergeCell ref="CK79:CK80"/>
    <mergeCell ref="CL79:CL80"/>
    <mergeCell ref="CC79:CC80"/>
    <mergeCell ref="CD79:CD80"/>
    <mergeCell ref="CE79:CE80"/>
    <mergeCell ref="CF79:CF80"/>
    <mergeCell ref="CG79:CG80"/>
    <mergeCell ref="BX79:BX80"/>
    <mergeCell ref="BY79:BY80"/>
    <mergeCell ref="BZ79:BZ80"/>
    <mergeCell ref="CA79:CA80"/>
    <mergeCell ref="CB79:CB80"/>
    <mergeCell ref="BS79:BS80"/>
    <mergeCell ref="BT79:BT80"/>
    <mergeCell ref="BU79:BU80"/>
    <mergeCell ref="BV79:BV80"/>
    <mergeCell ref="BW79:BW80"/>
    <mergeCell ref="BN79:BN80"/>
    <mergeCell ref="BO79:BO80"/>
    <mergeCell ref="BP79:BP80"/>
    <mergeCell ref="BQ79:BQ80"/>
    <mergeCell ref="BR79:BR80"/>
    <mergeCell ref="EA79:EA80"/>
    <mergeCell ref="EB79:EB80"/>
    <mergeCell ref="EC79:EC80"/>
    <mergeCell ref="ED79:ED80"/>
    <mergeCell ref="EE79:EE80"/>
    <mergeCell ref="DV79:DV80"/>
    <mergeCell ref="DW79:DW80"/>
    <mergeCell ref="DX79:DX80"/>
    <mergeCell ref="DY79:DY80"/>
    <mergeCell ref="DZ79:DZ80"/>
    <mergeCell ref="DQ79:DQ80"/>
    <mergeCell ref="DR79:DR80"/>
    <mergeCell ref="DS79:DS80"/>
    <mergeCell ref="DT79:DT80"/>
    <mergeCell ref="DU79:DU80"/>
    <mergeCell ref="DL79:DL80"/>
    <mergeCell ref="DM79:DM80"/>
    <mergeCell ref="DN79:DN80"/>
    <mergeCell ref="DO79:DO80"/>
    <mergeCell ref="DP79:DP80"/>
    <mergeCell ref="DG79:DG80"/>
    <mergeCell ref="DH79:DH80"/>
    <mergeCell ref="DI79:DI80"/>
    <mergeCell ref="DJ79:DJ80"/>
    <mergeCell ref="DK79:DK80"/>
    <mergeCell ref="DB79:DB80"/>
    <mergeCell ref="DC79:DC80"/>
    <mergeCell ref="DD79:DD80"/>
    <mergeCell ref="DE79:DE80"/>
    <mergeCell ref="DF79:DF80"/>
    <mergeCell ref="CW79:CW80"/>
    <mergeCell ref="CX79:CX80"/>
    <mergeCell ref="CY79:CY80"/>
    <mergeCell ref="CZ79:CZ80"/>
    <mergeCell ref="DA79:DA80"/>
    <mergeCell ref="FJ79:FJ80"/>
    <mergeCell ref="FK79:FK80"/>
    <mergeCell ref="FL79:FL80"/>
    <mergeCell ref="FM79:FM80"/>
    <mergeCell ref="FN79:FN80"/>
    <mergeCell ref="FE79:FE80"/>
    <mergeCell ref="FF79:FF80"/>
    <mergeCell ref="FG79:FG80"/>
    <mergeCell ref="FH79:FH80"/>
    <mergeCell ref="FI79:FI80"/>
    <mergeCell ref="EZ79:EZ80"/>
    <mergeCell ref="FA79:FA80"/>
    <mergeCell ref="FB79:FB80"/>
    <mergeCell ref="FC79:FC80"/>
    <mergeCell ref="FD79:FD80"/>
    <mergeCell ref="EU79:EU80"/>
    <mergeCell ref="EV79:EV80"/>
    <mergeCell ref="EW79:EW80"/>
    <mergeCell ref="EX79:EX80"/>
    <mergeCell ref="EY79:EY80"/>
    <mergeCell ref="EP79:EP80"/>
    <mergeCell ref="EQ79:EQ80"/>
    <mergeCell ref="ER79:ER80"/>
    <mergeCell ref="ES79:ES80"/>
    <mergeCell ref="ET79:ET80"/>
    <mergeCell ref="EK79:EK80"/>
    <mergeCell ref="EL79:EL80"/>
    <mergeCell ref="EM79:EM80"/>
    <mergeCell ref="EN79:EN80"/>
    <mergeCell ref="EO79:EO80"/>
    <mergeCell ref="EF79:EF80"/>
    <mergeCell ref="EG79:EG80"/>
    <mergeCell ref="EH79:EH80"/>
    <mergeCell ref="EI79:EI80"/>
    <mergeCell ref="EJ79:EJ80"/>
    <mergeCell ref="GS79:GS80"/>
    <mergeCell ref="GT79:GT80"/>
    <mergeCell ref="GU79:GU80"/>
    <mergeCell ref="GV79:GV80"/>
    <mergeCell ref="GW79:GW80"/>
    <mergeCell ref="GN79:GN80"/>
    <mergeCell ref="GO79:GO80"/>
    <mergeCell ref="GP79:GP80"/>
    <mergeCell ref="GQ79:GQ80"/>
    <mergeCell ref="GR79:GR80"/>
    <mergeCell ref="GI79:GI80"/>
    <mergeCell ref="GJ79:GJ80"/>
    <mergeCell ref="GK79:GK80"/>
    <mergeCell ref="GL79:GL80"/>
    <mergeCell ref="GM79:GM80"/>
    <mergeCell ref="GD79:GD80"/>
    <mergeCell ref="GE79:GE80"/>
    <mergeCell ref="GF79:GF80"/>
    <mergeCell ref="GG79:GG80"/>
    <mergeCell ref="GH79:GH80"/>
    <mergeCell ref="FY79:FY80"/>
    <mergeCell ref="FZ79:FZ80"/>
    <mergeCell ref="GA79:GA80"/>
    <mergeCell ref="GB79:GB80"/>
    <mergeCell ref="GC79:GC80"/>
    <mergeCell ref="FT79:FT80"/>
    <mergeCell ref="FU79:FU80"/>
    <mergeCell ref="FV79:FV80"/>
    <mergeCell ref="FW79:FW80"/>
    <mergeCell ref="FX79:FX80"/>
    <mergeCell ref="FO79:FO80"/>
    <mergeCell ref="FP79:FP80"/>
    <mergeCell ref="FQ79:FQ80"/>
    <mergeCell ref="FR79:FR80"/>
    <mergeCell ref="FS79:FS80"/>
    <mergeCell ref="IB79:IB80"/>
    <mergeCell ref="IC79:IC80"/>
    <mergeCell ref="ID79:ID80"/>
    <mergeCell ref="IE79:IE80"/>
    <mergeCell ref="IF79:IF80"/>
    <mergeCell ref="HW79:HW80"/>
    <mergeCell ref="HX79:HX80"/>
    <mergeCell ref="HY79:HY80"/>
    <mergeCell ref="HZ79:HZ80"/>
    <mergeCell ref="IA79:IA80"/>
    <mergeCell ref="HR79:HR80"/>
    <mergeCell ref="HS79:HS80"/>
    <mergeCell ref="HT79:HT80"/>
    <mergeCell ref="HU79:HU80"/>
    <mergeCell ref="HV79:HV80"/>
    <mergeCell ref="HM79:HM80"/>
    <mergeCell ref="HN79:HN80"/>
    <mergeCell ref="HO79:HO80"/>
    <mergeCell ref="HP79:HP80"/>
    <mergeCell ref="HQ79:HQ80"/>
    <mergeCell ref="HH79:HH80"/>
    <mergeCell ref="HI79:HI80"/>
    <mergeCell ref="HJ79:HJ80"/>
    <mergeCell ref="HK79:HK80"/>
    <mergeCell ref="HL79:HL80"/>
    <mergeCell ref="HC79:HC80"/>
    <mergeCell ref="HD79:HD80"/>
    <mergeCell ref="HE79:HE80"/>
    <mergeCell ref="HF79:HF80"/>
    <mergeCell ref="HG79:HG80"/>
    <mergeCell ref="GX79:GX80"/>
    <mergeCell ref="GY79:GY80"/>
    <mergeCell ref="GZ79:GZ80"/>
    <mergeCell ref="HA79:HA80"/>
    <mergeCell ref="HB79:HB80"/>
    <mergeCell ref="JK79:JK80"/>
    <mergeCell ref="JL79:JL80"/>
    <mergeCell ref="JM79:JM80"/>
    <mergeCell ref="JN79:JN80"/>
    <mergeCell ref="JO79:JO80"/>
    <mergeCell ref="JF79:JF80"/>
    <mergeCell ref="JG79:JG80"/>
    <mergeCell ref="JH79:JH80"/>
    <mergeCell ref="JI79:JI80"/>
    <mergeCell ref="JJ79:JJ80"/>
    <mergeCell ref="JA79:JA80"/>
    <mergeCell ref="JB79:JB80"/>
    <mergeCell ref="JC79:JC80"/>
    <mergeCell ref="JD79:JD80"/>
    <mergeCell ref="JE79:JE80"/>
    <mergeCell ref="IV79:IV80"/>
    <mergeCell ref="IW79:IW80"/>
    <mergeCell ref="IX79:IX80"/>
    <mergeCell ref="IY79:IY80"/>
    <mergeCell ref="IZ79:IZ80"/>
    <mergeCell ref="IQ79:IQ80"/>
    <mergeCell ref="IR79:IR80"/>
    <mergeCell ref="IS79:IS80"/>
    <mergeCell ref="IT79:IT80"/>
    <mergeCell ref="IU79:IU80"/>
    <mergeCell ref="IL79:IL80"/>
    <mergeCell ref="IM79:IM80"/>
    <mergeCell ref="IN79:IN80"/>
    <mergeCell ref="IO79:IO80"/>
    <mergeCell ref="IP79:IP80"/>
    <mergeCell ref="IG79:IG80"/>
    <mergeCell ref="IH79:IH80"/>
    <mergeCell ref="II79:II80"/>
    <mergeCell ref="IJ79:IJ80"/>
    <mergeCell ref="IK79:IK80"/>
    <mergeCell ref="KT79:KT80"/>
    <mergeCell ref="KU79:KU80"/>
    <mergeCell ref="KV79:KV80"/>
    <mergeCell ref="KW79:KW80"/>
    <mergeCell ref="KX79:KX80"/>
    <mergeCell ref="KO79:KO80"/>
    <mergeCell ref="KP79:KP80"/>
    <mergeCell ref="KQ79:KQ80"/>
    <mergeCell ref="KR79:KR80"/>
    <mergeCell ref="KS79:KS80"/>
    <mergeCell ref="KJ79:KJ80"/>
    <mergeCell ref="KK79:KK80"/>
    <mergeCell ref="KL79:KL80"/>
    <mergeCell ref="KM79:KM80"/>
    <mergeCell ref="KN79:KN80"/>
    <mergeCell ref="KE79:KE80"/>
    <mergeCell ref="KF79:KF80"/>
    <mergeCell ref="KG79:KG80"/>
    <mergeCell ref="KH79:KH80"/>
    <mergeCell ref="KI79:KI80"/>
    <mergeCell ref="JZ79:JZ80"/>
    <mergeCell ref="KA79:KA80"/>
    <mergeCell ref="KB79:KB80"/>
    <mergeCell ref="KC79:KC80"/>
    <mergeCell ref="KD79:KD80"/>
    <mergeCell ref="JU79:JU80"/>
    <mergeCell ref="JV79:JV80"/>
    <mergeCell ref="JW79:JW80"/>
    <mergeCell ref="JX79:JX80"/>
    <mergeCell ref="JY79:JY80"/>
    <mergeCell ref="JP79:JP80"/>
    <mergeCell ref="JQ79:JQ80"/>
    <mergeCell ref="JR79:JR80"/>
    <mergeCell ref="JS79:JS80"/>
    <mergeCell ref="JT79:JT80"/>
    <mergeCell ref="MC79:MC80"/>
    <mergeCell ref="MD79:MD80"/>
    <mergeCell ref="ME79:ME80"/>
    <mergeCell ref="MF79:MF80"/>
    <mergeCell ref="MG79:MG80"/>
    <mergeCell ref="LX79:LX80"/>
    <mergeCell ref="LY79:LY80"/>
    <mergeCell ref="LZ79:LZ80"/>
    <mergeCell ref="MA79:MA80"/>
    <mergeCell ref="MB79:MB80"/>
    <mergeCell ref="LS79:LS80"/>
    <mergeCell ref="LT79:LT80"/>
    <mergeCell ref="LU79:LU80"/>
    <mergeCell ref="LV79:LV80"/>
    <mergeCell ref="LW79:LW80"/>
    <mergeCell ref="LN79:LN80"/>
    <mergeCell ref="LO79:LO80"/>
    <mergeCell ref="LP79:LP80"/>
    <mergeCell ref="LQ79:LQ80"/>
    <mergeCell ref="LR79:LR80"/>
    <mergeCell ref="LI79:LI80"/>
    <mergeCell ref="LJ79:LJ80"/>
    <mergeCell ref="LK79:LK80"/>
    <mergeCell ref="LL79:LL80"/>
    <mergeCell ref="LM79:LM80"/>
    <mergeCell ref="LD79:LD80"/>
    <mergeCell ref="LE79:LE80"/>
    <mergeCell ref="LF79:LF80"/>
    <mergeCell ref="LG79:LG80"/>
    <mergeCell ref="LH79:LH80"/>
    <mergeCell ref="KY79:KY80"/>
    <mergeCell ref="KZ79:KZ80"/>
    <mergeCell ref="LA79:LA80"/>
    <mergeCell ref="LB79:LB80"/>
    <mergeCell ref="LC79:LC80"/>
    <mergeCell ref="NL79:NL80"/>
    <mergeCell ref="NM79:NM80"/>
    <mergeCell ref="NN79:NN80"/>
    <mergeCell ref="NO79:NO80"/>
    <mergeCell ref="NP79:NP80"/>
    <mergeCell ref="NG79:NG80"/>
    <mergeCell ref="NH79:NH80"/>
    <mergeCell ref="NI79:NI80"/>
    <mergeCell ref="NJ79:NJ80"/>
    <mergeCell ref="NK79:NK80"/>
    <mergeCell ref="NB79:NB80"/>
    <mergeCell ref="NC79:NC80"/>
    <mergeCell ref="ND79:ND80"/>
    <mergeCell ref="NE79:NE80"/>
    <mergeCell ref="NF79:NF80"/>
    <mergeCell ref="MW79:MW80"/>
    <mergeCell ref="MX79:MX80"/>
    <mergeCell ref="MY79:MY80"/>
    <mergeCell ref="MZ79:MZ80"/>
    <mergeCell ref="NA79:NA80"/>
    <mergeCell ref="MR79:MR80"/>
    <mergeCell ref="MS79:MS80"/>
    <mergeCell ref="MT79:MT80"/>
    <mergeCell ref="MU79:MU80"/>
    <mergeCell ref="MV79:MV80"/>
    <mergeCell ref="MM79:MM80"/>
    <mergeCell ref="MN79:MN80"/>
    <mergeCell ref="MO79:MO80"/>
    <mergeCell ref="MP79:MP80"/>
    <mergeCell ref="MQ79:MQ80"/>
    <mergeCell ref="MH79:MH80"/>
    <mergeCell ref="MI79:MI80"/>
    <mergeCell ref="MJ79:MJ80"/>
    <mergeCell ref="MK79:MK80"/>
    <mergeCell ref="ML79:ML80"/>
    <mergeCell ref="OU79:OU80"/>
    <mergeCell ref="OV79:OV80"/>
    <mergeCell ref="OW79:OW80"/>
    <mergeCell ref="OX79:OX80"/>
    <mergeCell ref="OY79:OY80"/>
    <mergeCell ref="OP79:OP80"/>
    <mergeCell ref="OQ79:OQ80"/>
    <mergeCell ref="OR79:OR80"/>
    <mergeCell ref="OS79:OS80"/>
    <mergeCell ref="OT79:OT80"/>
    <mergeCell ref="OK79:OK80"/>
    <mergeCell ref="OL79:OL80"/>
    <mergeCell ref="OM79:OM80"/>
    <mergeCell ref="ON79:ON80"/>
    <mergeCell ref="OO79:OO80"/>
    <mergeCell ref="OF79:OF80"/>
    <mergeCell ref="OG79:OG80"/>
    <mergeCell ref="OH79:OH80"/>
    <mergeCell ref="OI79:OI80"/>
    <mergeCell ref="OJ79:OJ80"/>
    <mergeCell ref="OA79:OA80"/>
    <mergeCell ref="OB79:OB80"/>
    <mergeCell ref="OC79:OC80"/>
    <mergeCell ref="OD79:OD80"/>
    <mergeCell ref="OE79:OE80"/>
    <mergeCell ref="NV79:NV80"/>
    <mergeCell ref="NW79:NW80"/>
    <mergeCell ref="NX79:NX80"/>
    <mergeCell ref="NY79:NY80"/>
    <mergeCell ref="NZ79:NZ80"/>
    <mergeCell ref="NQ79:NQ80"/>
    <mergeCell ref="NR79:NR80"/>
    <mergeCell ref="NS79:NS80"/>
    <mergeCell ref="NT79:NT80"/>
    <mergeCell ref="NU79:NU80"/>
    <mergeCell ref="QD79:QD80"/>
    <mergeCell ref="QE79:QE80"/>
    <mergeCell ref="QF79:QF80"/>
    <mergeCell ref="QG79:QG80"/>
    <mergeCell ref="QH79:QH80"/>
    <mergeCell ref="PY79:PY80"/>
    <mergeCell ref="PZ79:PZ80"/>
    <mergeCell ref="QA79:QA80"/>
    <mergeCell ref="QB79:QB80"/>
    <mergeCell ref="QC79:QC80"/>
    <mergeCell ref="PT79:PT80"/>
    <mergeCell ref="PU79:PU80"/>
    <mergeCell ref="PV79:PV80"/>
    <mergeCell ref="PW79:PW80"/>
    <mergeCell ref="PX79:PX80"/>
    <mergeCell ref="PO79:PO80"/>
    <mergeCell ref="PP79:PP80"/>
    <mergeCell ref="PQ79:PQ80"/>
    <mergeCell ref="PR79:PR80"/>
    <mergeCell ref="PS79:PS80"/>
    <mergeCell ref="PJ79:PJ80"/>
    <mergeCell ref="PK79:PK80"/>
    <mergeCell ref="PL79:PL80"/>
    <mergeCell ref="PM79:PM80"/>
    <mergeCell ref="PN79:PN80"/>
    <mergeCell ref="PE79:PE80"/>
    <mergeCell ref="PF79:PF80"/>
    <mergeCell ref="PG79:PG80"/>
    <mergeCell ref="PH79:PH80"/>
    <mergeCell ref="PI79:PI80"/>
    <mergeCell ref="OZ79:OZ80"/>
    <mergeCell ref="PA79:PA80"/>
    <mergeCell ref="PB79:PB80"/>
    <mergeCell ref="PC79:PC80"/>
    <mergeCell ref="PD79:PD80"/>
    <mergeCell ref="RM79:RM80"/>
    <mergeCell ref="RN79:RN80"/>
    <mergeCell ref="RO79:RO80"/>
    <mergeCell ref="RP79:RP80"/>
    <mergeCell ref="RQ79:RQ80"/>
    <mergeCell ref="RH79:RH80"/>
    <mergeCell ref="RI79:RI80"/>
    <mergeCell ref="RJ79:RJ80"/>
    <mergeCell ref="RK79:RK80"/>
    <mergeCell ref="RL79:RL80"/>
    <mergeCell ref="RC79:RC80"/>
    <mergeCell ref="RD79:RD80"/>
    <mergeCell ref="RE79:RE80"/>
    <mergeCell ref="RF79:RF80"/>
    <mergeCell ref="RG79:RG80"/>
    <mergeCell ref="QX79:QX80"/>
    <mergeCell ref="QY79:QY80"/>
    <mergeCell ref="QZ79:QZ80"/>
    <mergeCell ref="RA79:RA80"/>
    <mergeCell ref="RB79:RB80"/>
    <mergeCell ref="QS79:QS80"/>
    <mergeCell ref="QT79:QT80"/>
    <mergeCell ref="QU79:QU80"/>
    <mergeCell ref="QV79:QV80"/>
    <mergeCell ref="QW79:QW80"/>
    <mergeCell ref="QN79:QN80"/>
    <mergeCell ref="QO79:QO80"/>
    <mergeCell ref="QP79:QP80"/>
    <mergeCell ref="QQ79:QQ80"/>
    <mergeCell ref="QR79:QR80"/>
    <mergeCell ref="QI79:QI80"/>
    <mergeCell ref="QJ79:QJ80"/>
    <mergeCell ref="QK79:QK80"/>
    <mergeCell ref="QL79:QL80"/>
    <mergeCell ref="QM79:QM80"/>
    <mergeCell ref="SV79:SV80"/>
    <mergeCell ref="SW79:SW80"/>
    <mergeCell ref="SX79:SX80"/>
    <mergeCell ref="SY79:SY80"/>
    <mergeCell ref="SZ79:SZ80"/>
    <mergeCell ref="SQ79:SQ80"/>
    <mergeCell ref="SR79:SR80"/>
    <mergeCell ref="SS79:SS80"/>
    <mergeCell ref="ST79:ST80"/>
    <mergeCell ref="SU79:SU80"/>
    <mergeCell ref="SL79:SL80"/>
    <mergeCell ref="SM79:SM80"/>
    <mergeCell ref="SN79:SN80"/>
    <mergeCell ref="SO79:SO80"/>
    <mergeCell ref="SP79:SP80"/>
    <mergeCell ref="SG79:SG80"/>
    <mergeCell ref="SH79:SH80"/>
    <mergeCell ref="SI79:SI80"/>
    <mergeCell ref="SJ79:SJ80"/>
    <mergeCell ref="SK79:SK80"/>
    <mergeCell ref="SB79:SB80"/>
    <mergeCell ref="SC79:SC80"/>
    <mergeCell ref="SD79:SD80"/>
    <mergeCell ref="SE79:SE80"/>
    <mergeCell ref="SF79:SF80"/>
    <mergeCell ref="RW79:RW80"/>
    <mergeCell ref="RX79:RX80"/>
    <mergeCell ref="RY79:RY80"/>
    <mergeCell ref="RZ79:RZ80"/>
    <mergeCell ref="SA79:SA80"/>
    <mergeCell ref="RR79:RR80"/>
    <mergeCell ref="RS79:RS80"/>
    <mergeCell ref="RT79:RT80"/>
    <mergeCell ref="RU79:RU80"/>
    <mergeCell ref="RV79:RV80"/>
    <mergeCell ref="UE79:UE80"/>
    <mergeCell ref="UF79:UF80"/>
    <mergeCell ref="UG79:UG80"/>
    <mergeCell ref="UH79:UH80"/>
    <mergeCell ref="UI79:UI80"/>
    <mergeCell ref="TZ79:TZ80"/>
    <mergeCell ref="UA79:UA80"/>
    <mergeCell ref="UB79:UB80"/>
    <mergeCell ref="UC79:UC80"/>
    <mergeCell ref="UD79:UD80"/>
    <mergeCell ref="TU79:TU80"/>
    <mergeCell ref="TV79:TV80"/>
    <mergeCell ref="TW79:TW80"/>
    <mergeCell ref="TX79:TX80"/>
    <mergeCell ref="TY79:TY80"/>
    <mergeCell ref="TP79:TP80"/>
    <mergeCell ref="TQ79:TQ80"/>
    <mergeCell ref="TR79:TR80"/>
    <mergeCell ref="TS79:TS80"/>
    <mergeCell ref="TT79:TT80"/>
    <mergeCell ref="TK79:TK80"/>
    <mergeCell ref="TL79:TL80"/>
    <mergeCell ref="TM79:TM80"/>
    <mergeCell ref="TN79:TN80"/>
    <mergeCell ref="TO79:TO80"/>
    <mergeCell ref="TF79:TF80"/>
    <mergeCell ref="TG79:TG80"/>
    <mergeCell ref="TH79:TH80"/>
    <mergeCell ref="TI79:TI80"/>
    <mergeCell ref="TJ79:TJ80"/>
    <mergeCell ref="TA79:TA80"/>
    <mergeCell ref="TB79:TB80"/>
    <mergeCell ref="TC79:TC80"/>
    <mergeCell ref="TD79:TD80"/>
    <mergeCell ref="TE79:TE80"/>
    <mergeCell ref="VN79:VN80"/>
    <mergeCell ref="VO79:VO80"/>
    <mergeCell ref="VP79:VP80"/>
    <mergeCell ref="VQ79:VQ80"/>
    <mergeCell ref="VR79:VR80"/>
    <mergeCell ref="VI79:VI80"/>
    <mergeCell ref="VJ79:VJ80"/>
    <mergeCell ref="VK79:VK80"/>
    <mergeCell ref="VL79:VL80"/>
    <mergeCell ref="VM79:VM80"/>
    <mergeCell ref="VD79:VD80"/>
    <mergeCell ref="VE79:VE80"/>
    <mergeCell ref="VF79:VF80"/>
    <mergeCell ref="VG79:VG80"/>
    <mergeCell ref="VH79:VH80"/>
    <mergeCell ref="UY79:UY80"/>
    <mergeCell ref="UZ79:UZ80"/>
    <mergeCell ref="VA79:VA80"/>
    <mergeCell ref="VB79:VB80"/>
    <mergeCell ref="VC79:VC80"/>
    <mergeCell ref="UT79:UT80"/>
    <mergeCell ref="UU79:UU80"/>
    <mergeCell ref="UV79:UV80"/>
    <mergeCell ref="UW79:UW80"/>
    <mergeCell ref="UX79:UX80"/>
    <mergeCell ref="UO79:UO80"/>
    <mergeCell ref="UP79:UP80"/>
    <mergeCell ref="UQ79:UQ80"/>
    <mergeCell ref="UR79:UR80"/>
    <mergeCell ref="US79:US80"/>
    <mergeCell ref="UJ79:UJ80"/>
    <mergeCell ref="UK79:UK80"/>
    <mergeCell ref="UL79:UL80"/>
    <mergeCell ref="UM79:UM80"/>
    <mergeCell ref="UN79:UN80"/>
    <mergeCell ref="WW79:WW80"/>
    <mergeCell ref="WX79:WX80"/>
    <mergeCell ref="WY79:WY80"/>
    <mergeCell ref="WZ79:WZ80"/>
    <mergeCell ref="XA79:XA80"/>
    <mergeCell ref="WR79:WR80"/>
    <mergeCell ref="WS79:WS80"/>
    <mergeCell ref="WT79:WT80"/>
    <mergeCell ref="WU79:WU80"/>
    <mergeCell ref="WV79:WV80"/>
    <mergeCell ref="WM79:WM80"/>
    <mergeCell ref="WN79:WN80"/>
    <mergeCell ref="WO79:WO80"/>
    <mergeCell ref="WP79:WP80"/>
    <mergeCell ref="WQ79:WQ80"/>
    <mergeCell ref="WH79:WH80"/>
    <mergeCell ref="WI79:WI80"/>
    <mergeCell ref="WJ79:WJ80"/>
    <mergeCell ref="WK79:WK80"/>
    <mergeCell ref="WL79:WL80"/>
    <mergeCell ref="WC79:WC80"/>
    <mergeCell ref="WD79:WD80"/>
    <mergeCell ref="WE79:WE80"/>
    <mergeCell ref="WF79:WF80"/>
    <mergeCell ref="WG79:WG80"/>
    <mergeCell ref="VX79:VX80"/>
    <mergeCell ref="VY79:VY80"/>
    <mergeCell ref="VZ79:VZ80"/>
    <mergeCell ref="WA79:WA80"/>
    <mergeCell ref="WB79:WB80"/>
    <mergeCell ref="VS79:VS80"/>
    <mergeCell ref="VT79:VT80"/>
    <mergeCell ref="VU79:VU80"/>
    <mergeCell ref="VV79:VV80"/>
    <mergeCell ref="VW79:VW80"/>
    <mergeCell ref="YF79:YF80"/>
    <mergeCell ref="YG79:YG80"/>
    <mergeCell ref="YH79:YH80"/>
    <mergeCell ref="YI79:YI80"/>
    <mergeCell ref="YA79:YA80"/>
    <mergeCell ref="YB79:YB80"/>
    <mergeCell ref="YC79:YC80"/>
    <mergeCell ref="YD79:YD80"/>
    <mergeCell ref="YE79:YE80"/>
    <mergeCell ref="XV79:XV80"/>
    <mergeCell ref="XW79:XW80"/>
    <mergeCell ref="XX79:XX80"/>
    <mergeCell ref="XY79:XY80"/>
    <mergeCell ref="XZ79:XZ80"/>
    <mergeCell ref="XQ79:XQ80"/>
    <mergeCell ref="XR79:XR80"/>
    <mergeCell ref="XS79:XS80"/>
    <mergeCell ref="XT79:XT80"/>
    <mergeCell ref="XU79:XU80"/>
    <mergeCell ref="XL79:XL80"/>
    <mergeCell ref="XM79:XM80"/>
    <mergeCell ref="XN79:XN80"/>
    <mergeCell ref="XO79:XO80"/>
    <mergeCell ref="XP79:XP80"/>
    <mergeCell ref="XG79:XG80"/>
    <mergeCell ref="XH79:XH80"/>
    <mergeCell ref="XI79:XI80"/>
    <mergeCell ref="XJ79:XJ80"/>
    <mergeCell ref="XK79:XK80"/>
    <mergeCell ref="XB79:XB80"/>
    <mergeCell ref="XC79:XC80"/>
    <mergeCell ref="XD79:XD80"/>
    <mergeCell ref="XE79:XE80"/>
    <mergeCell ref="XF79:XF80"/>
    <mergeCell ref="BH81:BH82"/>
    <mergeCell ref="BI81:BI82"/>
    <mergeCell ref="BJ81:BJ82"/>
    <mergeCell ref="BK81:BK82"/>
    <mergeCell ref="BL81:BL82"/>
    <mergeCell ref="BC81:BC82"/>
    <mergeCell ref="BD81:BD82"/>
    <mergeCell ref="BE81:BE82"/>
    <mergeCell ref="BF81:BF82"/>
    <mergeCell ref="BG81:BG82"/>
    <mergeCell ref="AX81:AX82"/>
    <mergeCell ref="AY81:AY82"/>
    <mergeCell ref="AZ81:AZ82"/>
    <mergeCell ref="BA81:BA82"/>
    <mergeCell ref="BB81:BB82"/>
    <mergeCell ref="AS81:AS82"/>
    <mergeCell ref="AT81:AT82"/>
    <mergeCell ref="AU81:AU82"/>
    <mergeCell ref="AV81:AV82"/>
    <mergeCell ref="AW81:AW82"/>
    <mergeCell ref="AN81:AN82"/>
    <mergeCell ref="AO81:AO82"/>
    <mergeCell ref="AP81:AP82"/>
    <mergeCell ref="AQ81:AQ82"/>
    <mergeCell ref="AR81:AR82"/>
    <mergeCell ref="AI81:AI82"/>
    <mergeCell ref="AJ81:AJ82"/>
    <mergeCell ref="AK81:AK82"/>
    <mergeCell ref="AL81:AL82"/>
    <mergeCell ref="AM81:AM82"/>
    <mergeCell ref="T81:T82"/>
    <mergeCell ref="U81:U82"/>
    <mergeCell ref="V81:V82"/>
    <mergeCell ref="W81:W82"/>
    <mergeCell ref="X81:X82"/>
    <mergeCell ref="Y81:Y82"/>
    <mergeCell ref="Z81:Z82"/>
    <mergeCell ref="AA81:AA82"/>
    <mergeCell ref="AB81:AB82"/>
    <mergeCell ref="AC81:AC82"/>
    <mergeCell ref="AD81:AD82"/>
    <mergeCell ref="AE81:AE82"/>
    <mergeCell ref="AF81:AF82"/>
    <mergeCell ref="AG81:AG82"/>
    <mergeCell ref="AH81:AH82"/>
    <mergeCell ref="CQ81:CQ82"/>
    <mergeCell ref="CR81:CR82"/>
    <mergeCell ref="CS81:CS82"/>
    <mergeCell ref="CT81:CT82"/>
    <mergeCell ref="CU81:CU82"/>
    <mergeCell ref="CL81:CL82"/>
    <mergeCell ref="CM81:CM82"/>
    <mergeCell ref="CN81:CN82"/>
    <mergeCell ref="CO81:CO82"/>
    <mergeCell ref="CP81:CP82"/>
    <mergeCell ref="CG81:CG82"/>
    <mergeCell ref="CH81:CH82"/>
    <mergeCell ref="CI81:CI82"/>
    <mergeCell ref="CJ81:CJ82"/>
    <mergeCell ref="CK81:CK82"/>
    <mergeCell ref="CB81:CB82"/>
    <mergeCell ref="CC81:CC82"/>
    <mergeCell ref="CD81:CD82"/>
    <mergeCell ref="CE81:CE82"/>
    <mergeCell ref="CF81:CF82"/>
    <mergeCell ref="BW81:BW82"/>
    <mergeCell ref="BX81:BX82"/>
    <mergeCell ref="BY81:BY82"/>
    <mergeCell ref="BZ81:BZ82"/>
    <mergeCell ref="CA81:CA82"/>
    <mergeCell ref="BR81:BR82"/>
    <mergeCell ref="BS81:BS82"/>
    <mergeCell ref="BT81:BT82"/>
    <mergeCell ref="BU81:BU82"/>
    <mergeCell ref="BV81:BV82"/>
    <mergeCell ref="BM81:BM82"/>
    <mergeCell ref="BN81:BN82"/>
    <mergeCell ref="BO81:BO82"/>
    <mergeCell ref="BP81:BP82"/>
    <mergeCell ref="BQ81:BQ82"/>
    <mergeCell ref="DZ81:DZ82"/>
    <mergeCell ref="EA81:EA82"/>
    <mergeCell ref="EB81:EB82"/>
    <mergeCell ref="EC81:EC82"/>
    <mergeCell ref="ED81:ED82"/>
    <mergeCell ref="DU81:DU82"/>
    <mergeCell ref="DV81:DV82"/>
    <mergeCell ref="DW81:DW82"/>
    <mergeCell ref="DX81:DX82"/>
    <mergeCell ref="DY81:DY82"/>
    <mergeCell ref="DP81:DP82"/>
    <mergeCell ref="DQ81:DQ82"/>
    <mergeCell ref="DR81:DR82"/>
    <mergeCell ref="DS81:DS82"/>
    <mergeCell ref="DT81:DT82"/>
    <mergeCell ref="DK81:DK82"/>
    <mergeCell ref="DL81:DL82"/>
    <mergeCell ref="DM81:DM82"/>
    <mergeCell ref="DN81:DN82"/>
    <mergeCell ref="DO81:DO82"/>
    <mergeCell ref="DF81:DF82"/>
    <mergeCell ref="DG81:DG82"/>
    <mergeCell ref="DH81:DH82"/>
    <mergeCell ref="DI81:DI82"/>
    <mergeCell ref="DJ81:DJ82"/>
    <mergeCell ref="DA81:DA82"/>
    <mergeCell ref="DB81:DB82"/>
    <mergeCell ref="DC81:DC82"/>
    <mergeCell ref="DD81:DD82"/>
    <mergeCell ref="DE81:DE82"/>
    <mergeCell ref="CV81:CV82"/>
    <mergeCell ref="CW81:CW82"/>
    <mergeCell ref="CX81:CX82"/>
    <mergeCell ref="CY81:CY82"/>
    <mergeCell ref="CZ81:CZ82"/>
    <mergeCell ref="FI81:FI82"/>
    <mergeCell ref="FJ81:FJ82"/>
    <mergeCell ref="FK81:FK82"/>
    <mergeCell ref="FL81:FL82"/>
    <mergeCell ref="FM81:FM82"/>
    <mergeCell ref="FD81:FD82"/>
    <mergeCell ref="FE81:FE82"/>
    <mergeCell ref="FF81:FF82"/>
    <mergeCell ref="FG81:FG82"/>
    <mergeCell ref="FH81:FH82"/>
    <mergeCell ref="EY81:EY82"/>
    <mergeCell ref="EZ81:EZ82"/>
    <mergeCell ref="FA81:FA82"/>
    <mergeCell ref="FB81:FB82"/>
    <mergeCell ref="FC81:FC82"/>
    <mergeCell ref="ET81:ET82"/>
    <mergeCell ref="EU81:EU82"/>
    <mergeCell ref="EV81:EV82"/>
    <mergeCell ref="EW81:EW82"/>
    <mergeCell ref="EX81:EX82"/>
    <mergeCell ref="EO81:EO82"/>
    <mergeCell ref="EP81:EP82"/>
    <mergeCell ref="EQ81:EQ82"/>
    <mergeCell ref="ER81:ER82"/>
    <mergeCell ref="ES81:ES82"/>
    <mergeCell ref="EJ81:EJ82"/>
    <mergeCell ref="EK81:EK82"/>
    <mergeCell ref="EL81:EL82"/>
    <mergeCell ref="EM81:EM82"/>
    <mergeCell ref="EN81:EN82"/>
    <mergeCell ref="EE81:EE82"/>
    <mergeCell ref="EF81:EF82"/>
    <mergeCell ref="EG81:EG82"/>
    <mergeCell ref="EH81:EH82"/>
    <mergeCell ref="EI81:EI82"/>
    <mergeCell ref="GR81:GR82"/>
    <mergeCell ref="GS81:GS82"/>
    <mergeCell ref="GT81:GT82"/>
    <mergeCell ref="GU81:GU82"/>
    <mergeCell ref="GV81:GV82"/>
    <mergeCell ref="GM81:GM82"/>
    <mergeCell ref="GN81:GN82"/>
    <mergeCell ref="GO81:GO82"/>
    <mergeCell ref="GP81:GP82"/>
    <mergeCell ref="GQ81:GQ82"/>
    <mergeCell ref="GH81:GH82"/>
    <mergeCell ref="GI81:GI82"/>
    <mergeCell ref="GJ81:GJ82"/>
    <mergeCell ref="GK81:GK82"/>
    <mergeCell ref="GL81:GL82"/>
    <mergeCell ref="GC81:GC82"/>
    <mergeCell ref="GD81:GD82"/>
    <mergeCell ref="GE81:GE82"/>
    <mergeCell ref="GF81:GF82"/>
    <mergeCell ref="GG81:GG82"/>
    <mergeCell ref="FX81:FX82"/>
    <mergeCell ref="FY81:FY82"/>
    <mergeCell ref="FZ81:FZ82"/>
    <mergeCell ref="GA81:GA82"/>
    <mergeCell ref="GB81:GB82"/>
    <mergeCell ref="FS81:FS82"/>
    <mergeCell ref="FT81:FT82"/>
    <mergeCell ref="FU81:FU82"/>
    <mergeCell ref="FV81:FV82"/>
    <mergeCell ref="FW81:FW82"/>
    <mergeCell ref="FN81:FN82"/>
    <mergeCell ref="FO81:FO82"/>
    <mergeCell ref="FP81:FP82"/>
    <mergeCell ref="FQ81:FQ82"/>
    <mergeCell ref="FR81:FR82"/>
    <mergeCell ref="IA81:IA82"/>
    <mergeCell ref="IB81:IB82"/>
    <mergeCell ref="IC81:IC82"/>
    <mergeCell ref="ID81:ID82"/>
    <mergeCell ref="IE81:IE82"/>
    <mergeCell ref="HV81:HV82"/>
    <mergeCell ref="HW81:HW82"/>
    <mergeCell ref="HX81:HX82"/>
    <mergeCell ref="HY81:HY82"/>
    <mergeCell ref="HZ81:HZ82"/>
    <mergeCell ref="HQ81:HQ82"/>
    <mergeCell ref="HR81:HR82"/>
    <mergeCell ref="HS81:HS82"/>
    <mergeCell ref="HT81:HT82"/>
    <mergeCell ref="HU81:HU82"/>
    <mergeCell ref="HL81:HL82"/>
    <mergeCell ref="HM81:HM82"/>
    <mergeCell ref="HN81:HN82"/>
    <mergeCell ref="HO81:HO82"/>
    <mergeCell ref="HP81:HP82"/>
    <mergeCell ref="HG81:HG82"/>
    <mergeCell ref="HH81:HH82"/>
    <mergeCell ref="HI81:HI82"/>
    <mergeCell ref="HJ81:HJ82"/>
    <mergeCell ref="HK81:HK82"/>
    <mergeCell ref="HB81:HB82"/>
    <mergeCell ref="HC81:HC82"/>
    <mergeCell ref="HD81:HD82"/>
    <mergeCell ref="HE81:HE82"/>
    <mergeCell ref="HF81:HF82"/>
    <mergeCell ref="GW81:GW82"/>
    <mergeCell ref="GX81:GX82"/>
    <mergeCell ref="GY81:GY82"/>
    <mergeCell ref="GZ81:GZ82"/>
    <mergeCell ref="HA81:HA82"/>
    <mergeCell ref="JJ81:JJ82"/>
    <mergeCell ref="JK81:JK82"/>
    <mergeCell ref="JL81:JL82"/>
    <mergeCell ref="JM81:JM82"/>
    <mergeCell ref="JN81:JN82"/>
    <mergeCell ref="JE81:JE82"/>
    <mergeCell ref="JF81:JF82"/>
    <mergeCell ref="JG81:JG82"/>
    <mergeCell ref="JH81:JH82"/>
    <mergeCell ref="JI81:JI82"/>
    <mergeCell ref="IZ81:IZ82"/>
    <mergeCell ref="JA81:JA82"/>
    <mergeCell ref="JB81:JB82"/>
    <mergeCell ref="JC81:JC82"/>
    <mergeCell ref="JD81:JD82"/>
    <mergeCell ref="IU81:IU82"/>
    <mergeCell ref="IV81:IV82"/>
    <mergeCell ref="IW81:IW82"/>
    <mergeCell ref="IX81:IX82"/>
    <mergeCell ref="IY81:IY82"/>
    <mergeCell ref="IP81:IP82"/>
    <mergeCell ref="IQ81:IQ82"/>
    <mergeCell ref="IR81:IR82"/>
    <mergeCell ref="IS81:IS82"/>
    <mergeCell ref="IT81:IT82"/>
    <mergeCell ref="IK81:IK82"/>
    <mergeCell ref="IL81:IL82"/>
    <mergeCell ref="IM81:IM82"/>
    <mergeCell ref="IN81:IN82"/>
    <mergeCell ref="IO81:IO82"/>
    <mergeCell ref="IF81:IF82"/>
    <mergeCell ref="IG81:IG82"/>
    <mergeCell ref="IH81:IH82"/>
    <mergeCell ref="II81:II82"/>
    <mergeCell ref="IJ81:IJ82"/>
    <mergeCell ref="KS81:KS82"/>
    <mergeCell ref="KT81:KT82"/>
    <mergeCell ref="KU81:KU82"/>
    <mergeCell ref="KV81:KV82"/>
    <mergeCell ref="KW81:KW82"/>
    <mergeCell ref="KN81:KN82"/>
    <mergeCell ref="KO81:KO82"/>
    <mergeCell ref="KP81:KP82"/>
    <mergeCell ref="KQ81:KQ82"/>
    <mergeCell ref="KR81:KR82"/>
    <mergeCell ref="KI81:KI82"/>
    <mergeCell ref="KJ81:KJ82"/>
    <mergeCell ref="KK81:KK82"/>
    <mergeCell ref="KL81:KL82"/>
    <mergeCell ref="KM81:KM82"/>
    <mergeCell ref="KD81:KD82"/>
    <mergeCell ref="KE81:KE82"/>
    <mergeCell ref="KF81:KF82"/>
    <mergeCell ref="KG81:KG82"/>
    <mergeCell ref="KH81:KH82"/>
    <mergeCell ref="JY81:JY82"/>
    <mergeCell ref="JZ81:JZ82"/>
    <mergeCell ref="KA81:KA82"/>
    <mergeCell ref="KB81:KB82"/>
    <mergeCell ref="KC81:KC82"/>
    <mergeCell ref="JT81:JT82"/>
    <mergeCell ref="JU81:JU82"/>
    <mergeCell ref="JV81:JV82"/>
    <mergeCell ref="JW81:JW82"/>
    <mergeCell ref="JX81:JX82"/>
    <mergeCell ref="JO81:JO82"/>
    <mergeCell ref="JP81:JP82"/>
    <mergeCell ref="JQ81:JQ82"/>
    <mergeCell ref="JR81:JR82"/>
    <mergeCell ref="JS81:JS82"/>
    <mergeCell ref="MB81:MB82"/>
    <mergeCell ref="MC81:MC82"/>
    <mergeCell ref="MD81:MD82"/>
    <mergeCell ref="ME81:ME82"/>
    <mergeCell ref="MF81:MF82"/>
    <mergeCell ref="LW81:LW82"/>
    <mergeCell ref="LX81:LX82"/>
    <mergeCell ref="LY81:LY82"/>
    <mergeCell ref="LZ81:LZ82"/>
    <mergeCell ref="MA81:MA82"/>
    <mergeCell ref="LR81:LR82"/>
    <mergeCell ref="LS81:LS82"/>
    <mergeCell ref="LT81:LT82"/>
    <mergeCell ref="LU81:LU82"/>
    <mergeCell ref="LV81:LV82"/>
    <mergeCell ref="LM81:LM82"/>
    <mergeCell ref="LN81:LN82"/>
    <mergeCell ref="LO81:LO82"/>
    <mergeCell ref="LP81:LP82"/>
    <mergeCell ref="LQ81:LQ82"/>
    <mergeCell ref="LH81:LH82"/>
    <mergeCell ref="LI81:LI82"/>
    <mergeCell ref="LJ81:LJ82"/>
    <mergeCell ref="LK81:LK82"/>
    <mergeCell ref="LL81:LL82"/>
    <mergeCell ref="LC81:LC82"/>
    <mergeCell ref="LD81:LD82"/>
    <mergeCell ref="LE81:LE82"/>
    <mergeCell ref="LF81:LF82"/>
    <mergeCell ref="LG81:LG82"/>
    <mergeCell ref="KX81:KX82"/>
    <mergeCell ref="KY81:KY82"/>
    <mergeCell ref="KZ81:KZ82"/>
    <mergeCell ref="LA81:LA82"/>
    <mergeCell ref="LB81:LB82"/>
    <mergeCell ref="NK81:NK82"/>
    <mergeCell ref="NL81:NL82"/>
    <mergeCell ref="NM81:NM82"/>
    <mergeCell ref="NN81:NN82"/>
    <mergeCell ref="NO81:NO82"/>
    <mergeCell ref="NF81:NF82"/>
    <mergeCell ref="NG81:NG82"/>
    <mergeCell ref="NH81:NH82"/>
    <mergeCell ref="NI81:NI82"/>
    <mergeCell ref="NJ81:NJ82"/>
    <mergeCell ref="NA81:NA82"/>
    <mergeCell ref="NB81:NB82"/>
    <mergeCell ref="NC81:NC82"/>
    <mergeCell ref="ND81:ND82"/>
    <mergeCell ref="NE81:NE82"/>
    <mergeCell ref="MV81:MV82"/>
    <mergeCell ref="MW81:MW82"/>
    <mergeCell ref="MX81:MX82"/>
    <mergeCell ref="MY81:MY82"/>
    <mergeCell ref="MZ81:MZ82"/>
    <mergeCell ref="MQ81:MQ82"/>
    <mergeCell ref="MR81:MR82"/>
    <mergeCell ref="MS81:MS82"/>
    <mergeCell ref="MT81:MT82"/>
    <mergeCell ref="MU81:MU82"/>
    <mergeCell ref="ML81:ML82"/>
    <mergeCell ref="MM81:MM82"/>
    <mergeCell ref="MN81:MN82"/>
    <mergeCell ref="MO81:MO82"/>
    <mergeCell ref="MP81:MP82"/>
    <mergeCell ref="MG81:MG82"/>
    <mergeCell ref="MH81:MH82"/>
    <mergeCell ref="MI81:MI82"/>
    <mergeCell ref="MJ81:MJ82"/>
    <mergeCell ref="MK81:MK82"/>
    <mergeCell ref="OT81:OT82"/>
    <mergeCell ref="OU81:OU82"/>
    <mergeCell ref="OV81:OV82"/>
    <mergeCell ref="OW81:OW82"/>
    <mergeCell ref="OX81:OX82"/>
    <mergeCell ref="OO81:OO82"/>
    <mergeCell ref="OP81:OP82"/>
    <mergeCell ref="OQ81:OQ82"/>
    <mergeCell ref="OR81:OR82"/>
    <mergeCell ref="OS81:OS82"/>
    <mergeCell ref="OJ81:OJ82"/>
    <mergeCell ref="OK81:OK82"/>
    <mergeCell ref="OL81:OL82"/>
    <mergeCell ref="OM81:OM82"/>
    <mergeCell ref="ON81:ON82"/>
    <mergeCell ref="OE81:OE82"/>
    <mergeCell ref="OF81:OF82"/>
    <mergeCell ref="OG81:OG82"/>
    <mergeCell ref="OH81:OH82"/>
    <mergeCell ref="OI81:OI82"/>
    <mergeCell ref="NZ81:NZ82"/>
    <mergeCell ref="OA81:OA82"/>
    <mergeCell ref="OB81:OB82"/>
    <mergeCell ref="OC81:OC82"/>
    <mergeCell ref="OD81:OD82"/>
    <mergeCell ref="NU81:NU82"/>
    <mergeCell ref="NV81:NV82"/>
    <mergeCell ref="NW81:NW82"/>
    <mergeCell ref="NX81:NX82"/>
    <mergeCell ref="NY81:NY82"/>
    <mergeCell ref="NP81:NP82"/>
    <mergeCell ref="NQ81:NQ82"/>
    <mergeCell ref="NR81:NR82"/>
    <mergeCell ref="NS81:NS82"/>
    <mergeCell ref="NT81:NT82"/>
    <mergeCell ref="QC81:QC82"/>
    <mergeCell ref="QD81:QD82"/>
    <mergeCell ref="QE81:QE82"/>
    <mergeCell ref="QF81:QF82"/>
    <mergeCell ref="QG81:QG82"/>
    <mergeCell ref="PX81:PX82"/>
    <mergeCell ref="PY81:PY82"/>
    <mergeCell ref="PZ81:PZ82"/>
    <mergeCell ref="QA81:QA82"/>
    <mergeCell ref="QB81:QB82"/>
    <mergeCell ref="PS81:PS82"/>
    <mergeCell ref="PT81:PT82"/>
    <mergeCell ref="PU81:PU82"/>
    <mergeCell ref="PV81:PV82"/>
    <mergeCell ref="PW81:PW82"/>
    <mergeCell ref="PN81:PN82"/>
    <mergeCell ref="PO81:PO82"/>
    <mergeCell ref="PP81:PP82"/>
    <mergeCell ref="PQ81:PQ82"/>
    <mergeCell ref="PR81:PR82"/>
    <mergeCell ref="PI81:PI82"/>
    <mergeCell ref="PJ81:PJ82"/>
    <mergeCell ref="PK81:PK82"/>
    <mergeCell ref="PL81:PL82"/>
    <mergeCell ref="PM81:PM82"/>
    <mergeCell ref="PD81:PD82"/>
    <mergeCell ref="PE81:PE82"/>
    <mergeCell ref="PF81:PF82"/>
    <mergeCell ref="PG81:PG82"/>
    <mergeCell ref="PH81:PH82"/>
    <mergeCell ref="OY81:OY82"/>
    <mergeCell ref="OZ81:OZ82"/>
    <mergeCell ref="PA81:PA82"/>
    <mergeCell ref="PB81:PB82"/>
    <mergeCell ref="PC81:PC82"/>
    <mergeCell ref="RL81:RL82"/>
    <mergeCell ref="RM81:RM82"/>
    <mergeCell ref="RN81:RN82"/>
    <mergeCell ref="RO81:RO82"/>
    <mergeCell ref="RP81:RP82"/>
    <mergeCell ref="RG81:RG82"/>
    <mergeCell ref="RH81:RH82"/>
    <mergeCell ref="RI81:RI82"/>
    <mergeCell ref="RJ81:RJ82"/>
    <mergeCell ref="RK81:RK82"/>
    <mergeCell ref="RB81:RB82"/>
    <mergeCell ref="RC81:RC82"/>
    <mergeCell ref="RD81:RD82"/>
    <mergeCell ref="RE81:RE82"/>
    <mergeCell ref="RF81:RF82"/>
    <mergeCell ref="QW81:QW82"/>
    <mergeCell ref="QX81:QX82"/>
    <mergeCell ref="QY81:QY82"/>
    <mergeCell ref="QZ81:QZ82"/>
    <mergeCell ref="RA81:RA82"/>
    <mergeCell ref="QR81:QR82"/>
    <mergeCell ref="QS81:QS82"/>
    <mergeCell ref="QT81:QT82"/>
    <mergeCell ref="QU81:QU82"/>
    <mergeCell ref="QV81:QV82"/>
    <mergeCell ref="QM81:QM82"/>
    <mergeCell ref="QN81:QN82"/>
    <mergeCell ref="QO81:QO82"/>
    <mergeCell ref="QP81:QP82"/>
    <mergeCell ref="QQ81:QQ82"/>
    <mergeCell ref="QH81:QH82"/>
    <mergeCell ref="QI81:QI82"/>
    <mergeCell ref="QJ81:QJ82"/>
    <mergeCell ref="QK81:QK82"/>
    <mergeCell ref="QL81:QL82"/>
    <mergeCell ref="SU81:SU82"/>
    <mergeCell ref="SV81:SV82"/>
    <mergeCell ref="SW81:SW82"/>
    <mergeCell ref="SX81:SX82"/>
    <mergeCell ref="SY81:SY82"/>
    <mergeCell ref="SP81:SP82"/>
    <mergeCell ref="SQ81:SQ82"/>
    <mergeCell ref="SR81:SR82"/>
    <mergeCell ref="SS81:SS82"/>
    <mergeCell ref="ST81:ST82"/>
    <mergeCell ref="SK81:SK82"/>
    <mergeCell ref="SL81:SL82"/>
    <mergeCell ref="SM81:SM82"/>
    <mergeCell ref="SN81:SN82"/>
    <mergeCell ref="SO81:SO82"/>
    <mergeCell ref="SF81:SF82"/>
    <mergeCell ref="SG81:SG82"/>
    <mergeCell ref="SH81:SH82"/>
    <mergeCell ref="SI81:SI82"/>
    <mergeCell ref="SJ81:SJ82"/>
    <mergeCell ref="SA81:SA82"/>
    <mergeCell ref="SB81:SB82"/>
    <mergeCell ref="SC81:SC82"/>
    <mergeCell ref="SD81:SD82"/>
    <mergeCell ref="SE81:SE82"/>
    <mergeCell ref="RV81:RV82"/>
    <mergeCell ref="RW81:RW82"/>
    <mergeCell ref="RX81:RX82"/>
    <mergeCell ref="RY81:RY82"/>
    <mergeCell ref="RZ81:RZ82"/>
    <mergeCell ref="RQ81:RQ82"/>
    <mergeCell ref="RR81:RR82"/>
    <mergeCell ref="RS81:RS82"/>
    <mergeCell ref="RT81:RT82"/>
    <mergeCell ref="RU81:RU82"/>
    <mergeCell ref="UD81:UD82"/>
    <mergeCell ref="UE81:UE82"/>
    <mergeCell ref="UF81:UF82"/>
    <mergeCell ref="UG81:UG82"/>
    <mergeCell ref="UH81:UH82"/>
    <mergeCell ref="TY81:TY82"/>
    <mergeCell ref="TZ81:TZ82"/>
    <mergeCell ref="UA81:UA82"/>
    <mergeCell ref="UB81:UB82"/>
    <mergeCell ref="UC81:UC82"/>
    <mergeCell ref="TT81:TT82"/>
    <mergeCell ref="TU81:TU82"/>
    <mergeCell ref="TV81:TV82"/>
    <mergeCell ref="TW81:TW82"/>
    <mergeCell ref="TX81:TX82"/>
    <mergeCell ref="TO81:TO82"/>
    <mergeCell ref="TP81:TP82"/>
    <mergeCell ref="TQ81:TQ82"/>
    <mergeCell ref="TR81:TR82"/>
    <mergeCell ref="TS81:TS82"/>
    <mergeCell ref="TJ81:TJ82"/>
    <mergeCell ref="TK81:TK82"/>
    <mergeCell ref="TL81:TL82"/>
    <mergeCell ref="TM81:TM82"/>
    <mergeCell ref="TN81:TN82"/>
    <mergeCell ref="TE81:TE82"/>
    <mergeCell ref="TF81:TF82"/>
    <mergeCell ref="TG81:TG82"/>
    <mergeCell ref="TH81:TH82"/>
    <mergeCell ref="TI81:TI82"/>
    <mergeCell ref="SZ81:SZ82"/>
    <mergeCell ref="TA81:TA82"/>
    <mergeCell ref="TB81:TB82"/>
    <mergeCell ref="TC81:TC82"/>
    <mergeCell ref="TD81:TD82"/>
    <mergeCell ref="VN81:VN82"/>
    <mergeCell ref="VO81:VO82"/>
    <mergeCell ref="VP81:VP82"/>
    <mergeCell ref="VQ81:VQ82"/>
    <mergeCell ref="VH81:VH82"/>
    <mergeCell ref="VI81:VI82"/>
    <mergeCell ref="VJ81:VJ82"/>
    <mergeCell ref="VK81:VK82"/>
    <mergeCell ref="VL81:VL82"/>
    <mergeCell ref="VC81:VC82"/>
    <mergeCell ref="VD81:VD82"/>
    <mergeCell ref="VE81:VE82"/>
    <mergeCell ref="VF81:VF82"/>
    <mergeCell ref="VG81:VG82"/>
    <mergeCell ref="UX81:UX82"/>
    <mergeCell ref="UY81:UY82"/>
    <mergeCell ref="UZ81:UZ82"/>
    <mergeCell ref="VA81:VA82"/>
    <mergeCell ref="VB81:VB82"/>
    <mergeCell ref="US81:US82"/>
    <mergeCell ref="UT81:UT82"/>
    <mergeCell ref="UU81:UU82"/>
    <mergeCell ref="UV81:UV82"/>
    <mergeCell ref="UW81:UW82"/>
    <mergeCell ref="UN81:UN82"/>
    <mergeCell ref="UO81:UO82"/>
    <mergeCell ref="UP81:UP82"/>
    <mergeCell ref="UQ81:UQ82"/>
    <mergeCell ref="UR81:UR82"/>
    <mergeCell ref="UI81:UI82"/>
    <mergeCell ref="UJ81:UJ82"/>
    <mergeCell ref="UK81:UK82"/>
    <mergeCell ref="UL81:UL82"/>
    <mergeCell ref="UM81:UM82"/>
    <mergeCell ref="YI81:YI82"/>
    <mergeCell ref="XZ81:XZ82"/>
    <mergeCell ref="YA81:YA82"/>
    <mergeCell ref="YB81:YB82"/>
    <mergeCell ref="YC81:YC82"/>
    <mergeCell ref="YD81:YD82"/>
    <mergeCell ref="XU81:XU82"/>
    <mergeCell ref="XV81:XV82"/>
    <mergeCell ref="XW81:XW82"/>
    <mergeCell ref="XX81:XX82"/>
    <mergeCell ref="XY81:XY82"/>
    <mergeCell ref="XP81:XP82"/>
    <mergeCell ref="XQ81:XQ82"/>
    <mergeCell ref="XR81:XR82"/>
    <mergeCell ref="XS81:XS82"/>
    <mergeCell ref="XT81:XT82"/>
    <mergeCell ref="XK81:XK82"/>
    <mergeCell ref="XL81:XL82"/>
    <mergeCell ref="XM81:XM82"/>
    <mergeCell ref="XN81:XN82"/>
    <mergeCell ref="XO81:XO82"/>
    <mergeCell ref="XF81:XF82"/>
    <mergeCell ref="XG81:XG82"/>
    <mergeCell ref="XH81:XH82"/>
    <mergeCell ref="XI81:XI82"/>
    <mergeCell ref="XJ81:XJ82"/>
    <mergeCell ref="XA81:XA82"/>
    <mergeCell ref="XB81:XB82"/>
    <mergeCell ref="XC81:XC82"/>
    <mergeCell ref="XD81:XD82"/>
    <mergeCell ref="XE81:XE82"/>
    <mergeCell ref="WV81:WV82"/>
    <mergeCell ref="WW81:WW82"/>
    <mergeCell ref="WX81:WX82"/>
    <mergeCell ref="WY81:WY82"/>
    <mergeCell ref="WZ81:WZ82"/>
    <mergeCell ref="AR83:AR84"/>
    <mergeCell ref="AS83:AS84"/>
    <mergeCell ref="AT83:AT84"/>
    <mergeCell ref="AU83:AU84"/>
    <mergeCell ref="AV83:AV84"/>
    <mergeCell ref="AM83:AM84"/>
    <mergeCell ref="AN83:AN84"/>
    <mergeCell ref="AO83:AO84"/>
    <mergeCell ref="AP83:AP84"/>
    <mergeCell ref="AQ83:AQ84"/>
    <mergeCell ref="AH83:AH84"/>
    <mergeCell ref="AI83:AI84"/>
    <mergeCell ref="AJ83:AJ84"/>
    <mergeCell ref="AK83:AK84"/>
    <mergeCell ref="AL83:AL84"/>
    <mergeCell ref="T83:T84"/>
    <mergeCell ref="U83:U84"/>
    <mergeCell ref="V83:V84"/>
    <mergeCell ref="W83:W84"/>
    <mergeCell ref="X83:X84"/>
    <mergeCell ref="Y83:Y84"/>
    <mergeCell ref="Z83:Z84"/>
    <mergeCell ref="AA83:AA84"/>
    <mergeCell ref="AB83:AB84"/>
    <mergeCell ref="AC83:AC84"/>
    <mergeCell ref="AD83:AD84"/>
    <mergeCell ref="AE83:AE84"/>
    <mergeCell ref="AF83:AF84"/>
    <mergeCell ref="AG83:AG84"/>
    <mergeCell ref="YE81:YE82"/>
    <mergeCell ref="YF81:YF82"/>
    <mergeCell ref="YG81:YG82"/>
    <mergeCell ref="YH81:YH82"/>
    <mergeCell ref="WQ81:WQ82"/>
    <mergeCell ref="WR81:WR82"/>
    <mergeCell ref="WS81:WS82"/>
    <mergeCell ref="WT81:WT82"/>
    <mergeCell ref="WU81:WU82"/>
    <mergeCell ref="WL81:WL82"/>
    <mergeCell ref="WM81:WM82"/>
    <mergeCell ref="WN81:WN82"/>
    <mergeCell ref="WO81:WO82"/>
    <mergeCell ref="WP81:WP82"/>
    <mergeCell ref="WG81:WG82"/>
    <mergeCell ref="WH81:WH82"/>
    <mergeCell ref="WI81:WI82"/>
    <mergeCell ref="WJ81:WJ82"/>
    <mergeCell ref="WK81:WK82"/>
    <mergeCell ref="WB81:WB82"/>
    <mergeCell ref="WC81:WC82"/>
    <mergeCell ref="WD81:WD82"/>
    <mergeCell ref="WE81:WE82"/>
    <mergeCell ref="WF81:WF82"/>
    <mergeCell ref="VW81:VW82"/>
    <mergeCell ref="VX81:VX82"/>
    <mergeCell ref="VY81:VY82"/>
    <mergeCell ref="VZ81:VZ82"/>
    <mergeCell ref="WA81:WA82"/>
    <mergeCell ref="VR81:VR82"/>
    <mergeCell ref="VS81:VS82"/>
    <mergeCell ref="VT81:VT82"/>
    <mergeCell ref="VU81:VU82"/>
    <mergeCell ref="VV81:VV82"/>
    <mergeCell ref="VM81:VM82"/>
    <mergeCell ref="CA83:CA84"/>
    <mergeCell ref="CB83:CB84"/>
    <mergeCell ref="CC83:CC84"/>
    <mergeCell ref="CD83:CD84"/>
    <mergeCell ref="CE83:CE84"/>
    <mergeCell ref="BV83:BV84"/>
    <mergeCell ref="BW83:BW84"/>
    <mergeCell ref="BX83:BX84"/>
    <mergeCell ref="BY83:BY84"/>
    <mergeCell ref="BZ83:BZ84"/>
    <mergeCell ref="BQ83:BQ84"/>
    <mergeCell ref="BR83:BR84"/>
    <mergeCell ref="BS83:BS84"/>
    <mergeCell ref="BT83:BT84"/>
    <mergeCell ref="BU83:BU84"/>
    <mergeCell ref="BL83:BL84"/>
    <mergeCell ref="BM83:BM84"/>
    <mergeCell ref="BN83:BN84"/>
    <mergeCell ref="BO83:BO84"/>
    <mergeCell ref="BP83:BP84"/>
    <mergeCell ref="BG83:BG84"/>
    <mergeCell ref="BH83:BH84"/>
    <mergeCell ref="BI83:BI84"/>
    <mergeCell ref="BJ83:BJ84"/>
    <mergeCell ref="BK83:BK84"/>
    <mergeCell ref="BB83:BB84"/>
    <mergeCell ref="BC83:BC84"/>
    <mergeCell ref="BD83:BD84"/>
    <mergeCell ref="BE83:BE84"/>
    <mergeCell ref="BF83:BF84"/>
    <mergeCell ref="AW83:AW84"/>
    <mergeCell ref="AX83:AX84"/>
    <mergeCell ref="AY83:AY84"/>
    <mergeCell ref="AZ83:AZ84"/>
    <mergeCell ref="BA83:BA84"/>
    <mergeCell ref="DJ83:DJ84"/>
    <mergeCell ref="DK83:DK84"/>
    <mergeCell ref="DL83:DL84"/>
    <mergeCell ref="DM83:DM84"/>
    <mergeCell ref="DN83:DN84"/>
    <mergeCell ref="DE83:DE84"/>
    <mergeCell ref="DF83:DF84"/>
    <mergeCell ref="DG83:DG84"/>
    <mergeCell ref="DH83:DH84"/>
    <mergeCell ref="DI83:DI84"/>
    <mergeCell ref="CZ83:CZ84"/>
    <mergeCell ref="DA83:DA84"/>
    <mergeCell ref="DB83:DB84"/>
    <mergeCell ref="DC83:DC84"/>
    <mergeCell ref="DD83:DD84"/>
    <mergeCell ref="CU83:CU84"/>
    <mergeCell ref="CV83:CV84"/>
    <mergeCell ref="CW83:CW84"/>
    <mergeCell ref="CX83:CX84"/>
    <mergeCell ref="CY83:CY84"/>
    <mergeCell ref="CP83:CP84"/>
    <mergeCell ref="CQ83:CQ84"/>
    <mergeCell ref="CR83:CR84"/>
    <mergeCell ref="CS83:CS84"/>
    <mergeCell ref="CT83:CT84"/>
    <mergeCell ref="CK83:CK84"/>
    <mergeCell ref="CL83:CL84"/>
    <mergeCell ref="CM83:CM84"/>
    <mergeCell ref="CN83:CN84"/>
    <mergeCell ref="CO83:CO84"/>
    <mergeCell ref="CF83:CF84"/>
    <mergeCell ref="CG83:CG84"/>
    <mergeCell ref="CH83:CH84"/>
    <mergeCell ref="CI83:CI84"/>
    <mergeCell ref="CJ83:CJ84"/>
    <mergeCell ref="ES83:ES84"/>
    <mergeCell ref="ET83:ET84"/>
    <mergeCell ref="EU83:EU84"/>
    <mergeCell ref="EV83:EV84"/>
    <mergeCell ref="EW83:EW84"/>
    <mergeCell ref="EN83:EN84"/>
    <mergeCell ref="EO83:EO84"/>
    <mergeCell ref="EP83:EP84"/>
    <mergeCell ref="EQ83:EQ84"/>
    <mergeCell ref="ER83:ER84"/>
    <mergeCell ref="EI83:EI84"/>
    <mergeCell ref="EJ83:EJ84"/>
    <mergeCell ref="EK83:EK84"/>
    <mergeCell ref="EL83:EL84"/>
    <mergeCell ref="EM83:EM84"/>
    <mergeCell ref="ED83:ED84"/>
    <mergeCell ref="EE83:EE84"/>
    <mergeCell ref="EF83:EF84"/>
    <mergeCell ref="EG83:EG84"/>
    <mergeCell ref="EH83:EH84"/>
    <mergeCell ref="DY83:DY84"/>
    <mergeCell ref="DZ83:DZ84"/>
    <mergeCell ref="EA83:EA84"/>
    <mergeCell ref="EB83:EB84"/>
    <mergeCell ref="EC83:EC84"/>
    <mergeCell ref="DT83:DT84"/>
    <mergeCell ref="DU83:DU84"/>
    <mergeCell ref="DV83:DV84"/>
    <mergeCell ref="DW83:DW84"/>
    <mergeCell ref="DX83:DX84"/>
    <mergeCell ref="DO83:DO84"/>
    <mergeCell ref="DP83:DP84"/>
    <mergeCell ref="DQ83:DQ84"/>
    <mergeCell ref="DR83:DR84"/>
    <mergeCell ref="DS83:DS84"/>
    <mergeCell ref="GB83:GB84"/>
    <mergeCell ref="GC83:GC84"/>
    <mergeCell ref="GD83:GD84"/>
    <mergeCell ref="GE83:GE84"/>
    <mergeCell ref="GF83:GF84"/>
    <mergeCell ref="FW83:FW84"/>
    <mergeCell ref="FX83:FX84"/>
    <mergeCell ref="FY83:FY84"/>
    <mergeCell ref="FZ83:FZ84"/>
    <mergeCell ref="GA83:GA84"/>
    <mergeCell ref="FR83:FR84"/>
    <mergeCell ref="FS83:FS84"/>
    <mergeCell ref="FT83:FT84"/>
    <mergeCell ref="FU83:FU84"/>
    <mergeCell ref="FV83:FV84"/>
    <mergeCell ref="FM83:FM84"/>
    <mergeCell ref="FN83:FN84"/>
    <mergeCell ref="FO83:FO84"/>
    <mergeCell ref="FP83:FP84"/>
    <mergeCell ref="FQ83:FQ84"/>
    <mergeCell ref="FH83:FH84"/>
    <mergeCell ref="FI83:FI84"/>
    <mergeCell ref="FJ83:FJ84"/>
    <mergeCell ref="FK83:FK84"/>
    <mergeCell ref="FL83:FL84"/>
    <mergeCell ref="FC83:FC84"/>
    <mergeCell ref="FD83:FD84"/>
    <mergeCell ref="FE83:FE84"/>
    <mergeCell ref="FF83:FF84"/>
    <mergeCell ref="FG83:FG84"/>
    <mergeCell ref="EX83:EX84"/>
    <mergeCell ref="EY83:EY84"/>
    <mergeCell ref="EZ83:EZ84"/>
    <mergeCell ref="FA83:FA84"/>
    <mergeCell ref="FB83:FB84"/>
    <mergeCell ref="HK83:HK84"/>
    <mergeCell ref="HL83:HL84"/>
    <mergeCell ref="HM83:HM84"/>
    <mergeCell ref="HN83:HN84"/>
    <mergeCell ref="HO83:HO84"/>
    <mergeCell ref="HF83:HF84"/>
    <mergeCell ref="HG83:HG84"/>
    <mergeCell ref="HH83:HH84"/>
    <mergeCell ref="HI83:HI84"/>
    <mergeCell ref="HJ83:HJ84"/>
    <mergeCell ref="HA83:HA84"/>
    <mergeCell ref="HB83:HB84"/>
    <mergeCell ref="HC83:HC84"/>
    <mergeCell ref="HD83:HD84"/>
    <mergeCell ref="HE83:HE84"/>
    <mergeCell ref="GV83:GV84"/>
    <mergeCell ref="GW83:GW84"/>
    <mergeCell ref="GX83:GX84"/>
    <mergeCell ref="GY83:GY84"/>
    <mergeCell ref="GZ83:GZ84"/>
    <mergeCell ref="GQ83:GQ84"/>
    <mergeCell ref="GR83:GR84"/>
    <mergeCell ref="GS83:GS84"/>
    <mergeCell ref="GT83:GT84"/>
    <mergeCell ref="GU83:GU84"/>
    <mergeCell ref="GL83:GL84"/>
    <mergeCell ref="GM83:GM84"/>
    <mergeCell ref="GN83:GN84"/>
    <mergeCell ref="GO83:GO84"/>
    <mergeCell ref="GP83:GP84"/>
    <mergeCell ref="GG83:GG84"/>
    <mergeCell ref="GH83:GH84"/>
    <mergeCell ref="GI83:GI84"/>
    <mergeCell ref="GJ83:GJ84"/>
    <mergeCell ref="GK83:GK84"/>
    <mergeCell ref="IT83:IT84"/>
    <mergeCell ref="IU83:IU84"/>
    <mergeCell ref="IV83:IV84"/>
    <mergeCell ref="IW83:IW84"/>
    <mergeCell ref="IX83:IX84"/>
    <mergeCell ref="IO83:IO84"/>
    <mergeCell ref="IP83:IP84"/>
    <mergeCell ref="IQ83:IQ84"/>
    <mergeCell ref="IR83:IR84"/>
    <mergeCell ref="IS83:IS84"/>
    <mergeCell ref="IJ83:IJ84"/>
    <mergeCell ref="IK83:IK84"/>
    <mergeCell ref="IL83:IL84"/>
    <mergeCell ref="IM83:IM84"/>
    <mergeCell ref="IN83:IN84"/>
    <mergeCell ref="IE83:IE84"/>
    <mergeCell ref="IF83:IF84"/>
    <mergeCell ref="IG83:IG84"/>
    <mergeCell ref="IH83:IH84"/>
    <mergeCell ref="II83:II84"/>
    <mergeCell ref="HZ83:HZ84"/>
    <mergeCell ref="IA83:IA84"/>
    <mergeCell ref="IB83:IB84"/>
    <mergeCell ref="IC83:IC84"/>
    <mergeCell ref="ID83:ID84"/>
    <mergeCell ref="HU83:HU84"/>
    <mergeCell ref="HV83:HV84"/>
    <mergeCell ref="HW83:HW84"/>
    <mergeCell ref="HX83:HX84"/>
    <mergeCell ref="HY83:HY84"/>
    <mergeCell ref="HP83:HP84"/>
    <mergeCell ref="HQ83:HQ84"/>
    <mergeCell ref="HR83:HR84"/>
    <mergeCell ref="HS83:HS84"/>
    <mergeCell ref="HT83:HT84"/>
    <mergeCell ref="KC83:KC84"/>
    <mergeCell ref="KD83:KD84"/>
    <mergeCell ref="KE83:KE84"/>
    <mergeCell ref="KF83:KF84"/>
    <mergeCell ref="KG83:KG84"/>
    <mergeCell ref="JX83:JX84"/>
    <mergeCell ref="JY83:JY84"/>
    <mergeCell ref="JZ83:JZ84"/>
    <mergeCell ref="KA83:KA84"/>
    <mergeCell ref="KB83:KB84"/>
    <mergeCell ref="JS83:JS84"/>
    <mergeCell ref="JT83:JT84"/>
    <mergeCell ref="JU83:JU84"/>
    <mergeCell ref="JV83:JV84"/>
    <mergeCell ref="JW83:JW84"/>
    <mergeCell ref="JN83:JN84"/>
    <mergeCell ref="JO83:JO84"/>
    <mergeCell ref="JP83:JP84"/>
    <mergeCell ref="JQ83:JQ84"/>
    <mergeCell ref="JR83:JR84"/>
    <mergeCell ref="JI83:JI84"/>
    <mergeCell ref="JJ83:JJ84"/>
    <mergeCell ref="JK83:JK84"/>
    <mergeCell ref="JL83:JL84"/>
    <mergeCell ref="JM83:JM84"/>
    <mergeCell ref="JD83:JD84"/>
    <mergeCell ref="JE83:JE84"/>
    <mergeCell ref="JF83:JF84"/>
    <mergeCell ref="JG83:JG84"/>
    <mergeCell ref="JH83:JH84"/>
    <mergeCell ref="IY83:IY84"/>
    <mergeCell ref="IZ83:IZ84"/>
    <mergeCell ref="JA83:JA84"/>
    <mergeCell ref="JB83:JB84"/>
    <mergeCell ref="JC83:JC84"/>
    <mergeCell ref="LL83:LL84"/>
    <mergeCell ref="LM83:LM84"/>
    <mergeCell ref="LN83:LN84"/>
    <mergeCell ref="LO83:LO84"/>
    <mergeCell ref="LP83:LP84"/>
    <mergeCell ref="LG83:LG84"/>
    <mergeCell ref="LH83:LH84"/>
    <mergeCell ref="LI83:LI84"/>
    <mergeCell ref="LJ83:LJ84"/>
    <mergeCell ref="LK83:LK84"/>
    <mergeCell ref="LB83:LB84"/>
    <mergeCell ref="LC83:LC84"/>
    <mergeCell ref="LD83:LD84"/>
    <mergeCell ref="LE83:LE84"/>
    <mergeCell ref="LF83:LF84"/>
    <mergeCell ref="KW83:KW84"/>
    <mergeCell ref="KX83:KX84"/>
    <mergeCell ref="KY83:KY84"/>
    <mergeCell ref="KZ83:KZ84"/>
    <mergeCell ref="LA83:LA84"/>
    <mergeCell ref="KR83:KR84"/>
    <mergeCell ref="KS83:KS84"/>
    <mergeCell ref="KT83:KT84"/>
    <mergeCell ref="KU83:KU84"/>
    <mergeCell ref="KV83:KV84"/>
    <mergeCell ref="KM83:KM84"/>
    <mergeCell ref="KN83:KN84"/>
    <mergeCell ref="KO83:KO84"/>
    <mergeCell ref="KP83:KP84"/>
    <mergeCell ref="KQ83:KQ84"/>
    <mergeCell ref="KH83:KH84"/>
    <mergeCell ref="KI83:KI84"/>
    <mergeCell ref="KJ83:KJ84"/>
    <mergeCell ref="KK83:KK84"/>
    <mergeCell ref="KL83:KL84"/>
    <mergeCell ref="MU83:MU84"/>
    <mergeCell ref="MV83:MV84"/>
    <mergeCell ref="MW83:MW84"/>
    <mergeCell ref="MX83:MX84"/>
    <mergeCell ref="MY83:MY84"/>
    <mergeCell ref="MP83:MP84"/>
    <mergeCell ref="MQ83:MQ84"/>
    <mergeCell ref="MR83:MR84"/>
    <mergeCell ref="MS83:MS84"/>
    <mergeCell ref="MT83:MT84"/>
    <mergeCell ref="MK83:MK84"/>
    <mergeCell ref="ML83:ML84"/>
    <mergeCell ref="MM83:MM84"/>
    <mergeCell ref="MN83:MN84"/>
    <mergeCell ref="MO83:MO84"/>
    <mergeCell ref="MF83:MF84"/>
    <mergeCell ref="MG83:MG84"/>
    <mergeCell ref="MH83:MH84"/>
    <mergeCell ref="MI83:MI84"/>
    <mergeCell ref="MJ83:MJ84"/>
    <mergeCell ref="MA83:MA84"/>
    <mergeCell ref="MB83:MB84"/>
    <mergeCell ref="MC83:MC84"/>
    <mergeCell ref="MD83:MD84"/>
    <mergeCell ref="ME83:ME84"/>
    <mergeCell ref="LV83:LV84"/>
    <mergeCell ref="LW83:LW84"/>
    <mergeCell ref="LX83:LX84"/>
    <mergeCell ref="LY83:LY84"/>
    <mergeCell ref="LZ83:LZ84"/>
    <mergeCell ref="LQ83:LQ84"/>
    <mergeCell ref="LR83:LR84"/>
    <mergeCell ref="LS83:LS84"/>
    <mergeCell ref="LT83:LT84"/>
    <mergeCell ref="LU83:LU84"/>
    <mergeCell ref="OD83:OD84"/>
    <mergeCell ref="OE83:OE84"/>
    <mergeCell ref="OF83:OF84"/>
    <mergeCell ref="OG83:OG84"/>
    <mergeCell ref="OH83:OH84"/>
    <mergeCell ref="NY83:NY84"/>
    <mergeCell ref="NZ83:NZ84"/>
    <mergeCell ref="OA83:OA84"/>
    <mergeCell ref="OB83:OB84"/>
    <mergeCell ref="OC83:OC84"/>
    <mergeCell ref="NT83:NT84"/>
    <mergeCell ref="NU83:NU84"/>
    <mergeCell ref="NV83:NV84"/>
    <mergeCell ref="NW83:NW84"/>
    <mergeCell ref="NX83:NX84"/>
    <mergeCell ref="NO83:NO84"/>
    <mergeCell ref="NP83:NP84"/>
    <mergeCell ref="NQ83:NQ84"/>
    <mergeCell ref="NR83:NR84"/>
    <mergeCell ref="NS83:NS84"/>
    <mergeCell ref="NJ83:NJ84"/>
    <mergeCell ref="NK83:NK84"/>
    <mergeCell ref="NL83:NL84"/>
    <mergeCell ref="NM83:NM84"/>
    <mergeCell ref="NN83:NN84"/>
    <mergeCell ref="NE83:NE84"/>
    <mergeCell ref="NF83:NF84"/>
    <mergeCell ref="NG83:NG84"/>
    <mergeCell ref="NH83:NH84"/>
    <mergeCell ref="NI83:NI84"/>
    <mergeCell ref="MZ83:MZ84"/>
    <mergeCell ref="NA83:NA84"/>
    <mergeCell ref="NB83:NB84"/>
    <mergeCell ref="NC83:NC84"/>
    <mergeCell ref="ND83:ND84"/>
    <mergeCell ref="PM83:PM84"/>
    <mergeCell ref="PN83:PN84"/>
    <mergeCell ref="PO83:PO84"/>
    <mergeCell ref="PP83:PP84"/>
    <mergeCell ref="PQ83:PQ84"/>
    <mergeCell ref="PH83:PH84"/>
    <mergeCell ref="PI83:PI84"/>
    <mergeCell ref="PJ83:PJ84"/>
    <mergeCell ref="PK83:PK84"/>
    <mergeCell ref="PL83:PL84"/>
    <mergeCell ref="PC83:PC84"/>
    <mergeCell ref="PD83:PD84"/>
    <mergeCell ref="PE83:PE84"/>
    <mergeCell ref="PF83:PF84"/>
    <mergeCell ref="PG83:PG84"/>
    <mergeCell ref="OX83:OX84"/>
    <mergeCell ref="OY83:OY84"/>
    <mergeCell ref="OZ83:OZ84"/>
    <mergeCell ref="PA83:PA84"/>
    <mergeCell ref="PB83:PB84"/>
    <mergeCell ref="OS83:OS84"/>
    <mergeCell ref="OT83:OT84"/>
    <mergeCell ref="OU83:OU84"/>
    <mergeCell ref="OV83:OV84"/>
    <mergeCell ref="OW83:OW84"/>
    <mergeCell ref="ON83:ON84"/>
    <mergeCell ref="OO83:OO84"/>
    <mergeCell ref="OP83:OP84"/>
    <mergeCell ref="OQ83:OQ84"/>
    <mergeCell ref="OR83:OR84"/>
    <mergeCell ref="OI83:OI84"/>
    <mergeCell ref="OJ83:OJ84"/>
    <mergeCell ref="OK83:OK84"/>
    <mergeCell ref="OL83:OL84"/>
    <mergeCell ref="OM83:OM84"/>
    <mergeCell ref="QV83:QV84"/>
    <mergeCell ref="QW83:QW84"/>
    <mergeCell ref="QX83:QX84"/>
    <mergeCell ref="QY83:QY84"/>
    <mergeCell ref="QZ83:QZ84"/>
    <mergeCell ref="QQ83:QQ84"/>
    <mergeCell ref="QR83:QR84"/>
    <mergeCell ref="QS83:QS84"/>
    <mergeCell ref="QT83:QT84"/>
    <mergeCell ref="QU83:QU84"/>
    <mergeCell ref="QL83:QL84"/>
    <mergeCell ref="QM83:QM84"/>
    <mergeCell ref="QN83:QN84"/>
    <mergeCell ref="QO83:QO84"/>
    <mergeCell ref="QP83:QP84"/>
    <mergeCell ref="QG83:QG84"/>
    <mergeCell ref="QH83:QH84"/>
    <mergeCell ref="QI83:QI84"/>
    <mergeCell ref="QJ83:QJ84"/>
    <mergeCell ref="QK83:QK84"/>
    <mergeCell ref="QB83:QB84"/>
    <mergeCell ref="QC83:QC84"/>
    <mergeCell ref="QD83:QD84"/>
    <mergeCell ref="QE83:QE84"/>
    <mergeCell ref="QF83:QF84"/>
    <mergeCell ref="PW83:PW84"/>
    <mergeCell ref="PX83:PX84"/>
    <mergeCell ref="PY83:PY84"/>
    <mergeCell ref="PZ83:PZ84"/>
    <mergeCell ref="QA83:QA84"/>
    <mergeCell ref="PR83:PR84"/>
    <mergeCell ref="PS83:PS84"/>
    <mergeCell ref="PT83:PT84"/>
    <mergeCell ref="PU83:PU84"/>
    <mergeCell ref="PV83:PV84"/>
    <mergeCell ref="SE83:SE84"/>
    <mergeCell ref="SF83:SF84"/>
    <mergeCell ref="SG83:SG84"/>
    <mergeCell ref="SH83:SH84"/>
    <mergeCell ref="SI83:SI84"/>
    <mergeCell ref="RZ83:RZ84"/>
    <mergeCell ref="SA83:SA84"/>
    <mergeCell ref="SB83:SB84"/>
    <mergeCell ref="SC83:SC84"/>
    <mergeCell ref="SD83:SD84"/>
    <mergeCell ref="RU83:RU84"/>
    <mergeCell ref="RV83:RV84"/>
    <mergeCell ref="RW83:RW84"/>
    <mergeCell ref="RX83:RX84"/>
    <mergeCell ref="RY83:RY84"/>
    <mergeCell ref="RP83:RP84"/>
    <mergeCell ref="RQ83:RQ84"/>
    <mergeCell ref="RR83:RR84"/>
    <mergeCell ref="RS83:RS84"/>
    <mergeCell ref="RT83:RT84"/>
    <mergeCell ref="RK83:RK84"/>
    <mergeCell ref="RL83:RL84"/>
    <mergeCell ref="RM83:RM84"/>
    <mergeCell ref="RN83:RN84"/>
    <mergeCell ref="RO83:RO84"/>
    <mergeCell ref="RF83:RF84"/>
    <mergeCell ref="RG83:RG84"/>
    <mergeCell ref="RH83:RH84"/>
    <mergeCell ref="RI83:RI84"/>
    <mergeCell ref="RJ83:RJ84"/>
    <mergeCell ref="RA83:RA84"/>
    <mergeCell ref="RB83:RB84"/>
    <mergeCell ref="RC83:RC84"/>
    <mergeCell ref="RD83:RD84"/>
    <mergeCell ref="RE83:RE84"/>
    <mergeCell ref="TN83:TN84"/>
    <mergeCell ref="TO83:TO84"/>
    <mergeCell ref="TP83:TP84"/>
    <mergeCell ref="TQ83:TQ84"/>
    <mergeCell ref="TR83:TR84"/>
    <mergeCell ref="TI83:TI84"/>
    <mergeCell ref="TJ83:TJ84"/>
    <mergeCell ref="TK83:TK84"/>
    <mergeCell ref="TL83:TL84"/>
    <mergeCell ref="TM83:TM84"/>
    <mergeCell ref="TD83:TD84"/>
    <mergeCell ref="TE83:TE84"/>
    <mergeCell ref="TF83:TF84"/>
    <mergeCell ref="TG83:TG84"/>
    <mergeCell ref="TH83:TH84"/>
    <mergeCell ref="SY83:SY84"/>
    <mergeCell ref="SZ83:SZ84"/>
    <mergeCell ref="TA83:TA84"/>
    <mergeCell ref="TB83:TB84"/>
    <mergeCell ref="TC83:TC84"/>
    <mergeCell ref="ST83:ST84"/>
    <mergeCell ref="SU83:SU84"/>
    <mergeCell ref="SV83:SV84"/>
    <mergeCell ref="SW83:SW84"/>
    <mergeCell ref="SX83:SX84"/>
    <mergeCell ref="SO83:SO84"/>
    <mergeCell ref="SP83:SP84"/>
    <mergeCell ref="SQ83:SQ84"/>
    <mergeCell ref="SR83:SR84"/>
    <mergeCell ref="SS83:SS84"/>
    <mergeCell ref="SJ83:SJ84"/>
    <mergeCell ref="SK83:SK84"/>
    <mergeCell ref="SL83:SL84"/>
    <mergeCell ref="SM83:SM84"/>
    <mergeCell ref="SN83:SN84"/>
    <mergeCell ref="VF83:VF84"/>
    <mergeCell ref="UW83:UW84"/>
    <mergeCell ref="UX83:UX84"/>
    <mergeCell ref="UY83:UY84"/>
    <mergeCell ref="UZ83:UZ84"/>
    <mergeCell ref="VA83:VA84"/>
    <mergeCell ref="UR83:UR84"/>
    <mergeCell ref="US83:US84"/>
    <mergeCell ref="UT83:UT84"/>
    <mergeCell ref="UU83:UU84"/>
    <mergeCell ref="UV83:UV84"/>
    <mergeCell ref="UM83:UM84"/>
    <mergeCell ref="UN83:UN84"/>
    <mergeCell ref="UO83:UO84"/>
    <mergeCell ref="UP83:UP84"/>
    <mergeCell ref="UQ83:UQ84"/>
    <mergeCell ref="UH83:UH84"/>
    <mergeCell ref="UI83:UI84"/>
    <mergeCell ref="UJ83:UJ84"/>
    <mergeCell ref="UK83:UK84"/>
    <mergeCell ref="UL83:UL84"/>
    <mergeCell ref="UC83:UC84"/>
    <mergeCell ref="UD83:UD84"/>
    <mergeCell ref="UE83:UE84"/>
    <mergeCell ref="UF83:UF84"/>
    <mergeCell ref="UG83:UG84"/>
    <mergeCell ref="TX83:TX84"/>
    <mergeCell ref="TY83:TY84"/>
    <mergeCell ref="TZ83:TZ84"/>
    <mergeCell ref="UA83:UA84"/>
    <mergeCell ref="UB83:UB84"/>
    <mergeCell ref="TS83:TS84"/>
    <mergeCell ref="TT83:TT84"/>
    <mergeCell ref="TU83:TU84"/>
    <mergeCell ref="TV83:TV84"/>
    <mergeCell ref="TW83:TW84"/>
    <mergeCell ref="T85:T86"/>
    <mergeCell ref="U85:U86"/>
    <mergeCell ref="V85:V86"/>
    <mergeCell ref="W85:W86"/>
    <mergeCell ref="X85:X86"/>
    <mergeCell ref="Y85:Y86"/>
    <mergeCell ref="Z85:Z86"/>
    <mergeCell ref="AA85:AA86"/>
    <mergeCell ref="AB85:AB86"/>
    <mergeCell ref="AC85:AC86"/>
    <mergeCell ref="AD85:AD86"/>
    <mergeCell ref="AE85:AE86"/>
    <mergeCell ref="AF85:AF86"/>
    <mergeCell ref="YD83:YD84"/>
    <mergeCell ref="YE83:YE84"/>
    <mergeCell ref="YF83:YF84"/>
    <mergeCell ref="YG83:YG84"/>
    <mergeCell ref="YH83:YH84"/>
    <mergeCell ref="XY83:XY84"/>
    <mergeCell ref="XZ83:XZ84"/>
    <mergeCell ref="YA83:YA84"/>
    <mergeCell ref="YB83:YB84"/>
    <mergeCell ref="YC83:YC84"/>
    <mergeCell ref="XT83:XT84"/>
    <mergeCell ref="XU83:XU84"/>
    <mergeCell ref="XV83:XV84"/>
    <mergeCell ref="XW83:XW84"/>
    <mergeCell ref="XX83:XX84"/>
    <mergeCell ref="XO83:XO84"/>
    <mergeCell ref="XP83:XP84"/>
    <mergeCell ref="XQ83:XQ84"/>
    <mergeCell ref="XR83:XR84"/>
    <mergeCell ref="XS83:XS84"/>
    <mergeCell ref="XJ83:XJ84"/>
    <mergeCell ref="XK83:XK84"/>
    <mergeCell ref="XL83:XL84"/>
    <mergeCell ref="XM83:XM84"/>
    <mergeCell ref="XN83:XN84"/>
    <mergeCell ref="XE83:XE84"/>
    <mergeCell ref="XF83:XF84"/>
    <mergeCell ref="XG83:XG84"/>
    <mergeCell ref="XH83:XH84"/>
    <mergeCell ref="XI83:XI84"/>
    <mergeCell ref="WZ83:WZ84"/>
    <mergeCell ref="XA83:XA84"/>
    <mergeCell ref="XB83:XB84"/>
    <mergeCell ref="XC83:XC84"/>
    <mergeCell ref="XD83:XD84"/>
    <mergeCell ref="WU83:WU84"/>
    <mergeCell ref="WV83:WV84"/>
    <mergeCell ref="WW83:WW84"/>
    <mergeCell ref="WX83:WX84"/>
    <mergeCell ref="WY83:WY84"/>
    <mergeCell ref="WP83:WP84"/>
    <mergeCell ref="WQ83:WQ84"/>
    <mergeCell ref="WR83:WR84"/>
    <mergeCell ref="WS83:WS84"/>
    <mergeCell ref="WT83:WT84"/>
    <mergeCell ref="WK83:WK84"/>
    <mergeCell ref="WL83:WL84"/>
    <mergeCell ref="WM83:WM84"/>
    <mergeCell ref="WN83:WN84"/>
    <mergeCell ref="WO83:WO84"/>
    <mergeCell ref="WF83:WF84"/>
    <mergeCell ref="BF85:BF86"/>
    <mergeCell ref="BG85:BG86"/>
    <mergeCell ref="BH85:BH86"/>
    <mergeCell ref="BI85:BI86"/>
    <mergeCell ref="BJ85:BJ86"/>
    <mergeCell ref="BA85:BA86"/>
    <mergeCell ref="BB85:BB86"/>
    <mergeCell ref="BC85:BC86"/>
    <mergeCell ref="BD85:BD86"/>
    <mergeCell ref="BE85:BE86"/>
    <mergeCell ref="AV85:AV86"/>
    <mergeCell ref="AW85:AW86"/>
    <mergeCell ref="AX85:AX86"/>
    <mergeCell ref="AY85:AY86"/>
    <mergeCell ref="AZ85:AZ86"/>
    <mergeCell ref="AQ85:AQ86"/>
    <mergeCell ref="AR85:AR86"/>
    <mergeCell ref="AS85:AS86"/>
    <mergeCell ref="AT85:AT86"/>
    <mergeCell ref="AU85:AU86"/>
    <mergeCell ref="AL85:AL86"/>
    <mergeCell ref="AM85:AM86"/>
    <mergeCell ref="AN85:AN86"/>
    <mergeCell ref="AO85:AO86"/>
    <mergeCell ref="AP85:AP86"/>
    <mergeCell ref="AG85:AG86"/>
    <mergeCell ref="AH85:AH86"/>
    <mergeCell ref="AI85:AI86"/>
    <mergeCell ref="AJ85:AJ86"/>
    <mergeCell ref="AK85:AK86"/>
    <mergeCell ref="YI83:YI84"/>
    <mergeCell ref="WG83:WG84"/>
    <mergeCell ref="WH83:WH84"/>
    <mergeCell ref="WI83:WI84"/>
    <mergeCell ref="WJ83:WJ84"/>
    <mergeCell ref="WA83:WA84"/>
    <mergeCell ref="WB83:WB84"/>
    <mergeCell ref="WC83:WC84"/>
    <mergeCell ref="WD83:WD84"/>
    <mergeCell ref="WE83:WE84"/>
    <mergeCell ref="VV83:VV84"/>
    <mergeCell ref="VW83:VW84"/>
    <mergeCell ref="VX83:VX84"/>
    <mergeCell ref="VY83:VY84"/>
    <mergeCell ref="VZ83:VZ84"/>
    <mergeCell ref="VQ83:VQ84"/>
    <mergeCell ref="VR83:VR84"/>
    <mergeCell ref="VS83:VS84"/>
    <mergeCell ref="VT83:VT84"/>
    <mergeCell ref="VU83:VU84"/>
    <mergeCell ref="VL83:VL84"/>
    <mergeCell ref="VM83:VM84"/>
    <mergeCell ref="VN83:VN84"/>
    <mergeCell ref="VO83:VO84"/>
    <mergeCell ref="VP83:VP84"/>
    <mergeCell ref="VG83:VG84"/>
    <mergeCell ref="VH83:VH84"/>
    <mergeCell ref="VI83:VI84"/>
    <mergeCell ref="VJ83:VJ84"/>
    <mergeCell ref="VK83:VK84"/>
    <mergeCell ref="VB83:VB84"/>
    <mergeCell ref="VC83:VC84"/>
    <mergeCell ref="VD83:VD84"/>
    <mergeCell ref="VE83:VE84"/>
    <mergeCell ref="CO85:CO86"/>
    <mergeCell ref="CP85:CP86"/>
    <mergeCell ref="CQ85:CQ86"/>
    <mergeCell ref="CR85:CR86"/>
    <mergeCell ref="CS85:CS86"/>
    <mergeCell ref="CJ85:CJ86"/>
    <mergeCell ref="CK85:CK86"/>
    <mergeCell ref="CL85:CL86"/>
    <mergeCell ref="CM85:CM86"/>
    <mergeCell ref="CN85:CN86"/>
    <mergeCell ref="CE85:CE86"/>
    <mergeCell ref="CF85:CF86"/>
    <mergeCell ref="CG85:CG86"/>
    <mergeCell ref="CH85:CH86"/>
    <mergeCell ref="CI85:CI86"/>
    <mergeCell ref="BZ85:BZ86"/>
    <mergeCell ref="CA85:CA86"/>
    <mergeCell ref="CB85:CB86"/>
    <mergeCell ref="CC85:CC86"/>
    <mergeCell ref="CD85:CD86"/>
    <mergeCell ref="BU85:BU86"/>
    <mergeCell ref="BV85:BV86"/>
    <mergeCell ref="BW85:BW86"/>
    <mergeCell ref="BX85:BX86"/>
    <mergeCell ref="BY85:BY86"/>
    <mergeCell ref="BP85:BP86"/>
    <mergeCell ref="BQ85:BQ86"/>
    <mergeCell ref="BR85:BR86"/>
    <mergeCell ref="BS85:BS86"/>
    <mergeCell ref="BT85:BT86"/>
    <mergeCell ref="BK85:BK86"/>
    <mergeCell ref="BL85:BL86"/>
    <mergeCell ref="BM85:BM86"/>
    <mergeCell ref="BN85:BN86"/>
    <mergeCell ref="BO85:BO86"/>
    <mergeCell ref="DX85:DX86"/>
    <mergeCell ref="DY85:DY86"/>
    <mergeCell ref="DZ85:DZ86"/>
    <mergeCell ref="EA85:EA86"/>
    <mergeCell ref="EB85:EB86"/>
    <mergeCell ref="DS85:DS86"/>
    <mergeCell ref="DT85:DT86"/>
    <mergeCell ref="DU85:DU86"/>
    <mergeCell ref="DV85:DV86"/>
    <mergeCell ref="DW85:DW86"/>
    <mergeCell ref="DN85:DN86"/>
    <mergeCell ref="DO85:DO86"/>
    <mergeCell ref="DP85:DP86"/>
    <mergeCell ref="DQ85:DQ86"/>
    <mergeCell ref="DR85:DR86"/>
    <mergeCell ref="DI85:DI86"/>
    <mergeCell ref="DJ85:DJ86"/>
    <mergeCell ref="DK85:DK86"/>
    <mergeCell ref="DL85:DL86"/>
    <mergeCell ref="DM85:DM86"/>
    <mergeCell ref="DD85:DD86"/>
    <mergeCell ref="DE85:DE86"/>
    <mergeCell ref="DF85:DF86"/>
    <mergeCell ref="DG85:DG86"/>
    <mergeCell ref="DH85:DH86"/>
    <mergeCell ref="CY85:CY86"/>
    <mergeCell ref="CZ85:CZ86"/>
    <mergeCell ref="DA85:DA86"/>
    <mergeCell ref="DB85:DB86"/>
    <mergeCell ref="DC85:DC86"/>
    <mergeCell ref="CT85:CT86"/>
    <mergeCell ref="CU85:CU86"/>
    <mergeCell ref="CV85:CV86"/>
    <mergeCell ref="CW85:CW86"/>
    <mergeCell ref="CX85:CX86"/>
    <mergeCell ref="FG85:FG86"/>
    <mergeCell ref="FH85:FH86"/>
    <mergeCell ref="FI85:FI86"/>
    <mergeCell ref="FJ85:FJ86"/>
    <mergeCell ref="FK85:FK86"/>
    <mergeCell ref="FB85:FB86"/>
    <mergeCell ref="FC85:FC86"/>
    <mergeCell ref="FD85:FD86"/>
    <mergeCell ref="FE85:FE86"/>
    <mergeCell ref="FF85:FF86"/>
    <mergeCell ref="EW85:EW86"/>
    <mergeCell ref="EX85:EX86"/>
    <mergeCell ref="EY85:EY86"/>
    <mergeCell ref="EZ85:EZ86"/>
    <mergeCell ref="FA85:FA86"/>
    <mergeCell ref="ER85:ER86"/>
    <mergeCell ref="ES85:ES86"/>
    <mergeCell ref="ET85:ET86"/>
    <mergeCell ref="EU85:EU86"/>
    <mergeCell ref="EV85:EV86"/>
    <mergeCell ref="EM85:EM86"/>
    <mergeCell ref="EN85:EN86"/>
    <mergeCell ref="EO85:EO86"/>
    <mergeCell ref="EP85:EP86"/>
    <mergeCell ref="EQ85:EQ86"/>
    <mergeCell ref="EH85:EH86"/>
    <mergeCell ref="EI85:EI86"/>
    <mergeCell ref="EJ85:EJ86"/>
    <mergeCell ref="EK85:EK86"/>
    <mergeCell ref="EL85:EL86"/>
    <mergeCell ref="EC85:EC86"/>
    <mergeCell ref="ED85:ED86"/>
    <mergeCell ref="EE85:EE86"/>
    <mergeCell ref="EF85:EF86"/>
    <mergeCell ref="EG85:EG86"/>
    <mergeCell ref="GP85:GP86"/>
    <mergeCell ref="GQ85:GQ86"/>
    <mergeCell ref="GR85:GR86"/>
    <mergeCell ref="GS85:GS86"/>
    <mergeCell ref="GT85:GT86"/>
    <mergeCell ref="GK85:GK86"/>
    <mergeCell ref="GL85:GL86"/>
    <mergeCell ref="GM85:GM86"/>
    <mergeCell ref="GN85:GN86"/>
    <mergeCell ref="GO85:GO86"/>
    <mergeCell ref="GF85:GF86"/>
    <mergeCell ref="GG85:GG86"/>
    <mergeCell ref="GH85:GH86"/>
    <mergeCell ref="GI85:GI86"/>
    <mergeCell ref="GJ85:GJ86"/>
    <mergeCell ref="GA85:GA86"/>
    <mergeCell ref="GB85:GB86"/>
    <mergeCell ref="GC85:GC86"/>
    <mergeCell ref="GD85:GD86"/>
    <mergeCell ref="GE85:GE86"/>
    <mergeCell ref="FV85:FV86"/>
    <mergeCell ref="FW85:FW86"/>
    <mergeCell ref="FX85:FX86"/>
    <mergeCell ref="FY85:FY86"/>
    <mergeCell ref="FZ85:FZ86"/>
    <mergeCell ref="FQ85:FQ86"/>
    <mergeCell ref="FR85:FR86"/>
    <mergeCell ref="FS85:FS86"/>
    <mergeCell ref="FT85:FT86"/>
    <mergeCell ref="FU85:FU86"/>
    <mergeCell ref="FL85:FL86"/>
    <mergeCell ref="FM85:FM86"/>
    <mergeCell ref="FN85:FN86"/>
    <mergeCell ref="FO85:FO86"/>
    <mergeCell ref="FP85:FP86"/>
    <mergeCell ref="HY85:HY86"/>
    <mergeCell ref="HZ85:HZ86"/>
    <mergeCell ref="IA85:IA86"/>
    <mergeCell ref="IB85:IB86"/>
    <mergeCell ref="IC85:IC86"/>
    <mergeCell ref="HT85:HT86"/>
    <mergeCell ref="HU85:HU86"/>
    <mergeCell ref="HV85:HV86"/>
    <mergeCell ref="HW85:HW86"/>
    <mergeCell ref="HX85:HX86"/>
    <mergeCell ref="HO85:HO86"/>
    <mergeCell ref="HP85:HP86"/>
    <mergeCell ref="HQ85:HQ86"/>
    <mergeCell ref="HR85:HR86"/>
    <mergeCell ref="HS85:HS86"/>
    <mergeCell ref="HJ85:HJ86"/>
    <mergeCell ref="HK85:HK86"/>
    <mergeCell ref="HL85:HL86"/>
    <mergeCell ref="HM85:HM86"/>
    <mergeCell ref="HN85:HN86"/>
    <mergeCell ref="HE85:HE86"/>
    <mergeCell ref="HF85:HF86"/>
    <mergeCell ref="HG85:HG86"/>
    <mergeCell ref="HH85:HH86"/>
    <mergeCell ref="HI85:HI86"/>
    <mergeCell ref="GZ85:GZ86"/>
    <mergeCell ref="HA85:HA86"/>
    <mergeCell ref="HB85:HB86"/>
    <mergeCell ref="HC85:HC86"/>
    <mergeCell ref="HD85:HD86"/>
    <mergeCell ref="GU85:GU86"/>
    <mergeCell ref="GV85:GV86"/>
    <mergeCell ref="GW85:GW86"/>
    <mergeCell ref="GX85:GX86"/>
    <mergeCell ref="GY85:GY86"/>
    <mergeCell ref="JH85:JH86"/>
    <mergeCell ref="JI85:JI86"/>
    <mergeCell ref="JJ85:JJ86"/>
    <mergeCell ref="JK85:JK86"/>
    <mergeCell ref="JL85:JL86"/>
    <mergeCell ref="JC85:JC86"/>
    <mergeCell ref="JD85:JD86"/>
    <mergeCell ref="JE85:JE86"/>
    <mergeCell ref="JF85:JF86"/>
    <mergeCell ref="JG85:JG86"/>
    <mergeCell ref="IX85:IX86"/>
    <mergeCell ref="IY85:IY86"/>
    <mergeCell ref="IZ85:IZ86"/>
    <mergeCell ref="JA85:JA86"/>
    <mergeCell ref="JB85:JB86"/>
    <mergeCell ref="IS85:IS86"/>
    <mergeCell ref="IT85:IT86"/>
    <mergeCell ref="IU85:IU86"/>
    <mergeCell ref="IV85:IV86"/>
    <mergeCell ref="IW85:IW86"/>
    <mergeCell ref="IN85:IN86"/>
    <mergeCell ref="IO85:IO86"/>
    <mergeCell ref="IP85:IP86"/>
    <mergeCell ref="IQ85:IQ86"/>
    <mergeCell ref="IR85:IR86"/>
    <mergeCell ref="II85:II86"/>
    <mergeCell ref="IJ85:IJ86"/>
    <mergeCell ref="IK85:IK86"/>
    <mergeCell ref="IL85:IL86"/>
    <mergeCell ref="IM85:IM86"/>
    <mergeCell ref="ID85:ID86"/>
    <mergeCell ref="IE85:IE86"/>
    <mergeCell ref="IF85:IF86"/>
    <mergeCell ref="IG85:IG86"/>
    <mergeCell ref="IH85:IH86"/>
    <mergeCell ref="KQ85:KQ86"/>
    <mergeCell ref="KR85:KR86"/>
    <mergeCell ref="KS85:KS86"/>
    <mergeCell ref="KT85:KT86"/>
    <mergeCell ref="KU85:KU86"/>
    <mergeCell ref="KL85:KL86"/>
    <mergeCell ref="KM85:KM86"/>
    <mergeCell ref="KN85:KN86"/>
    <mergeCell ref="KO85:KO86"/>
    <mergeCell ref="KP85:KP86"/>
    <mergeCell ref="KG85:KG86"/>
    <mergeCell ref="KH85:KH86"/>
    <mergeCell ref="KI85:KI86"/>
    <mergeCell ref="KJ85:KJ86"/>
    <mergeCell ref="KK85:KK86"/>
    <mergeCell ref="KB85:KB86"/>
    <mergeCell ref="KC85:KC86"/>
    <mergeCell ref="KD85:KD86"/>
    <mergeCell ref="KE85:KE86"/>
    <mergeCell ref="KF85:KF86"/>
    <mergeCell ref="JW85:JW86"/>
    <mergeCell ref="JX85:JX86"/>
    <mergeCell ref="JY85:JY86"/>
    <mergeCell ref="JZ85:JZ86"/>
    <mergeCell ref="KA85:KA86"/>
    <mergeCell ref="JR85:JR86"/>
    <mergeCell ref="JS85:JS86"/>
    <mergeCell ref="JT85:JT86"/>
    <mergeCell ref="JU85:JU86"/>
    <mergeCell ref="JV85:JV86"/>
    <mergeCell ref="JM85:JM86"/>
    <mergeCell ref="JN85:JN86"/>
    <mergeCell ref="JO85:JO86"/>
    <mergeCell ref="JP85:JP86"/>
    <mergeCell ref="JQ85:JQ86"/>
    <mergeCell ref="LZ85:LZ86"/>
    <mergeCell ref="MA85:MA86"/>
    <mergeCell ref="MB85:MB86"/>
    <mergeCell ref="MC85:MC86"/>
    <mergeCell ref="MD85:MD86"/>
    <mergeCell ref="LU85:LU86"/>
    <mergeCell ref="LV85:LV86"/>
    <mergeCell ref="LW85:LW86"/>
    <mergeCell ref="LX85:LX86"/>
    <mergeCell ref="LY85:LY86"/>
    <mergeCell ref="LP85:LP86"/>
    <mergeCell ref="LQ85:LQ86"/>
    <mergeCell ref="LR85:LR86"/>
    <mergeCell ref="LS85:LS86"/>
    <mergeCell ref="LT85:LT86"/>
    <mergeCell ref="LK85:LK86"/>
    <mergeCell ref="LL85:LL86"/>
    <mergeCell ref="LM85:LM86"/>
    <mergeCell ref="LN85:LN86"/>
    <mergeCell ref="LO85:LO86"/>
    <mergeCell ref="LF85:LF86"/>
    <mergeCell ref="LG85:LG86"/>
    <mergeCell ref="LH85:LH86"/>
    <mergeCell ref="LI85:LI86"/>
    <mergeCell ref="LJ85:LJ86"/>
    <mergeCell ref="LA85:LA86"/>
    <mergeCell ref="LB85:LB86"/>
    <mergeCell ref="LC85:LC86"/>
    <mergeCell ref="LD85:LD86"/>
    <mergeCell ref="LE85:LE86"/>
    <mergeCell ref="KV85:KV86"/>
    <mergeCell ref="KW85:KW86"/>
    <mergeCell ref="KX85:KX86"/>
    <mergeCell ref="KY85:KY86"/>
    <mergeCell ref="KZ85:KZ86"/>
    <mergeCell ref="NI85:NI86"/>
    <mergeCell ref="NJ85:NJ86"/>
    <mergeCell ref="NK85:NK86"/>
    <mergeCell ref="NL85:NL86"/>
    <mergeCell ref="NM85:NM86"/>
    <mergeCell ref="ND85:ND86"/>
    <mergeCell ref="NE85:NE86"/>
    <mergeCell ref="NF85:NF86"/>
    <mergeCell ref="NG85:NG86"/>
    <mergeCell ref="NH85:NH86"/>
    <mergeCell ref="MY85:MY86"/>
    <mergeCell ref="MZ85:MZ86"/>
    <mergeCell ref="NA85:NA86"/>
    <mergeCell ref="NB85:NB86"/>
    <mergeCell ref="NC85:NC86"/>
    <mergeCell ref="MT85:MT86"/>
    <mergeCell ref="MU85:MU86"/>
    <mergeCell ref="MV85:MV86"/>
    <mergeCell ref="MW85:MW86"/>
    <mergeCell ref="MX85:MX86"/>
    <mergeCell ref="MO85:MO86"/>
    <mergeCell ref="MP85:MP86"/>
    <mergeCell ref="MQ85:MQ86"/>
    <mergeCell ref="MR85:MR86"/>
    <mergeCell ref="MS85:MS86"/>
    <mergeCell ref="MJ85:MJ86"/>
    <mergeCell ref="MK85:MK86"/>
    <mergeCell ref="ML85:ML86"/>
    <mergeCell ref="MM85:MM86"/>
    <mergeCell ref="MN85:MN86"/>
    <mergeCell ref="ME85:ME86"/>
    <mergeCell ref="MF85:MF86"/>
    <mergeCell ref="MG85:MG86"/>
    <mergeCell ref="MH85:MH86"/>
    <mergeCell ref="MI85:MI86"/>
    <mergeCell ref="OR85:OR86"/>
    <mergeCell ref="OS85:OS86"/>
    <mergeCell ref="OT85:OT86"/>
    <mergeCell ref="OU85:OU86"/>
    <mergeCell ref="OV85:OV86"/>
    <mergeCell ref="OM85:OM86"/>
    <mergeCell ref="ON85:ON86"/>
    <mergeCell ref="OO85:OO86"/>
    <mergeCell ref="OP85:OP86"/>
    <mergeCell ref="OQ85:OQ86"/>
    <mergeCell ref="OH85:OH86"/>
    <mergeCell ref="OI85:OI86"/>
    <mergeCell ref="OJ85:OJ86"/>
    <mergeCell ref="OK85:OK86"/>
    <mergeCell ref="OL85:OL86"/>
    <mergeCell ref="OC85:OC86"/>
    <mergeCell ref="OD85:OD86"/>
    <mergeCell ref="OE85:OE86"/>
    <mergeCell ref="OF85:OF86"/>
    <mergeCell ref="OG85:OG86"/>
    <mergeCell ref="NX85:NX86"/>
    <mergeCell ref="NY85:NY86"/>
    <mergeCell ref="NZ85:NZ86"/>
    <mergeCell ref="OA85:OA86"/>
    <mergeCell ref="OB85:OB86"/>
    <mergeCell ref="NS85:NS86"/>
    <mergeCell ref="NT85:NT86"/>
    <mergeCell ref="NU85:NU86"/>
    <mergeCell ref="NV85:NV86"/>
    <mergeCell ref="NW85:NW86"/>
    <mergeCell ref="NN85:NN86"/>
    <mergeCell ref="NO85:NO86"/>
    <mergeCell ref="NP85:NP86"/>
    <mergeCell ref="NQ85:NQ86"/>
    <mergeCell ref="NR85:NR86"/>
    <mergeCell ref="QA85:QA86"/>
    <mergeCell ref="QB85:QB86"/>
    <mergeCell ref="QC85:QC86"/>
    <mergeCell ref="QD85:QD86"/>
    <mergeCell ref="QE85:QE86"/>
    <mergeCell ref="PV85:PV86"/>
    <mergeCell ref="PW85:PW86"/>
    <mergeCell ref="PX85:PX86"/>
    <mergeCell ref="PY85:PY86"/>
    <mergeCell ref="PZ85:PZ86"/>
    <mergeCell ref="PQ85:PQ86"/>
    <mergeCell ref="PR85:PR86"/>
    <mergeCell ref="PS85:PS86"/>
    <mergeCell ref="PT85:PT86"/>
    <mergeCell ref="PU85:PU86"/>
    <mergeCell ref="PL85:PL86"/>
    <mergeCell ref="PM85:PM86"/>
    <mergeCell ref="PN85:PN86"/>
    <mergeCell ref="PO85:PO86"/>
    <mergeCell ref="PP85:PP86"/>
    <mergeCell ref="PG85:PG86"/>
    <mergeCell ref="PH85:PH86"/>
    <mergeCell ref="PI85:PI86"/>
    <mergeCell ref="PJ85:PJ86"/>
    <mergeCell ref="PK85:PK86"/>
    <mergeCell ref="PB85:PB86"/>
    <mergeCell ref="PC85:PC86"/>
    <mergeCell ref="PD85:PD86"/>
    <mergeCell ref="PE85:PE86"/>
    <mergeCell ref="PF85:PF86"/>
    <mergeCell ref="OW85:OW86"/>
    <mergeCell ref="OX85:OX86"/>
    <mergeCell ref="OY85:OY86"/>
    <mergeCell ref="OZ85:OZ86"/>
    <mergeCell ref="PA85:PA86"/>
    <mergeCell ref="RJ85:RJ86"/>
    <mergeCell ref="RK85:RK86"/>
    <mergeCell ref="RL85:RL86"/>
    <mergeCell ref="RM85:RM86"/>
    <mergeCell ref="RN85:RN86"/>
    <mergeCell ref="RE85:RE86"/>
    <mergeCell ref="RF85:RF86"/>
    <mergeCell ref="RG85:RG86"/>
    <mergeCell ref="RH85:RH86"/>
    <mergeCell ref="RI85:RI86"/>
    <mergeCell ref="QZ85:QZ86"/>
    <mergeCell ref="RA85:RA86"/>
    <mergeCell ref="RB85:RB86"/>
    <mergeCell ref="RC85:RC86"/>
    <mergeCell ref="RD85:RD86"/>
    <mergeCell ref="QU85:QU86"/>
    <mergeCell ref="QV85:QV86"/>
    <mergeCell ref="QW85:QW86"/>
    <mergeCell ref="QX85:QX86"/>
    <mergeCell ref="QY85:QY86"/>
    <mergeCell ref="QP85:QP86"/>
    <mergeCell ref="QQ85:QQ86"/>
    <mergeCell ref="QR85:QR86"/>
    <mergeCell ref="QS85:QS86"/>
    <mergeCell ref="QT85:QT86"/>
    <mergeCell ref="QK85:QK86"/>
    <mergeCell ref="QL85:QL86"/>
    <mergeCell ref="QM85:QM86"/>
    <mergeCell ref="QN85:QN86"/>
    <mergeCell ref="QO85:QO86"/>
    <mergeCell ref="QF85:QF86"/>
    <mergeCell ref="QG85:QG86"/>
    <mergeCell ref="QH85:QH86"/>
    <mergeCell ref="QI85:QI86"/>
    <mergeCell ref="QJ85:QJ86"/>
    <mergeCell ref="SS85:SS86"/>
    <mergeCell ref="ST85:ST86"/>
    <mergeCell ref="SU85:SU86"/>
    <mergeCell ref="SV85:SV86"/>
    <mergeCell ref="SW85:SW86"/>
    <mergeCell ref="SN85:SN86"/>
    <mergeCell ref="SO85:SO86"/>
    <mergeCell ref="SP85:SP86"/>
    <mergeCell ref="SQ85:SQ86"/>
    <mergeCell ref="SR85:SR86"/>
    <mergeCell ref="SI85:SI86"/>
    <mergeCell ref="SJ85:SJ86"/>
    <mergeCell ref="SK85:SK86"/>
    <mergeCell ref="SL85:SL86"/>
    <mergeCell ref="SM85:SM86"/>
    <mergeCell ref="SD85:SD86"/>
    <mergeCell ref="SE85:SE86"/>
    <mergeCell ref="SF85:SF86"/>
    <mergeCell ref="SG85:SG86"/>
    <mergeCell ref="SH85:SH86"/>
    <mergeCell ref="RY85:RY86"/>
    <mergeCell ref="RZ85:RZ86"/>
    <mergeCell ref="SA85:SA86"/>
    <mergeCell ref="SB85:SB86"/>
    <mergeCell ref="SC85:SC86"/>
    <mergeCell ref="RT85:RT86"/>
    <mergeCell ref="RU85:RU86"/>
    <mergeCell ref="RV85:RV86"/>
    <mergeCell ref="RW85:RW86"/>
    <mergeCell ref="RX85:RX86"/>
    <mergeCell ref="RO85:RO86"/>
    <mergeCell ref="RP85:RP86"/>
    <mergeCell ref="RQ85:RQ86"/>
    <mergeCell ref="RR85:RR86"/>
    <mergeCell ref="RS85:RS86"/>
    <mergeCell ref="UB85:UB86"/>
    <mergeCell ref="UC85:UC86"/>
    <mergeCell ref="UD85:UD86"/>
    <mergeCell ref="UE85:UE86"/>
    <mergeCell ref="UF85:UF86"/>
    <mergeCell ref="TW85:TW86"/>
    <mergeCell ref="TX85:TX86"/>
    <mergeCell ref="TY85:TY86"/>
    <mergeCell ref="TZ85:TZ86"/>
    <mergeCell ref="UA85:UA86"/>
    <mergeCell ref="TR85:TR86"/>
    <mergeCell ref="TS85:TS86"/>
    <mergeCell ref="TT85:TT86"/>
    <mergeCell ref="TU85:TU86"/>
    <mergeCell ref="TV85:TV86"/>
    <mergeCell ref="TM85:TM86"/>
    <mergeCell ref="TN85:TN86"/>
    <mergeCell ref="TO85:TO86"/>
    <mergeCell ref="TP85:TP86"/>
    <mergeCell ref="TQ85:TQ86"/>
    <mergeCell ref="TH85:TH86"/>
    <mergeCell ref="TI85:TI86"/>
    <mergeCell ref="TJ85:TJ86"/>
    <mergeCell ref="TK85:TK86"/>
    <mergeCell ref="TL85:TL86"/>
    <mergeCell ref="TC85:TC86"/>
    <mergeCell ref="TD85:TD86"/>
    <mergeCell ref="TE85:TE86"/>
    <mergeCell ref="TF85:TF86"/>
    <mergeCell ref="TG85:TG86"/>
    <mergeCell ref="SX85:SX86"/>
    <mergeCell ref="SY85:SY86"/>
    <mergeCell ref="SZ85:SZ86"/>
    <mergeCell ref="TA85:TA86"/>
    <mergeCell ref="TB85:TB86"/>
    <mergeCell ref="VK85:VK86"/>
    <mergeCell ref="VL85:VL86"/>
    <mergeCell ref="VM85:VM86"/>
    <mergeCell ref="VN85:VN86"/>
    <mergeCell ref="VO85:VO86"/>
    <mergeCell ref="VF85:VF86"/>
    <mergeCell ref="VG85:VG86"/>
    <mergeCell ref="VH85:VH86"/>
    <mergeCell ref="VI85:VI86"/>
    <mergeCell ref="VJ85:VJ86"/>
    <mergeCell ref="VA85:VA86"/>
    <mergeCell ref="VB85:VB86"/>
    <mergeCell ref="VC85:VC86"/>
    <mergeCell ref="VD85:VD86"/>
    <mergeCell ref="VE85:VE86"/>
    <mergeCell ref="UV85:UV86"/>
    <mergeCell ref="UW85:UW86"/>
    <mergeCell ref="UX85:UX86"/>
    <mergeCell ref="UY85:UY86"/>
    <mergeCell ref="UZ85:UZ86"/>
    <mergeCell ref="UQ85:UQ86"/>
    <mergeCell ref="UR85:UR86"/>
    <mergeCell ref="US85:US86"/>
    <mergeCell ref="UT85:UT86"/>
    <mergeCell ref="UU85:UU86"/>
    <mergeCell ref="UL85:UL86"/>
    <mergeCell ref="UM85:UM86"/>
    <mergeCell ref="UN85:UN86"/>
    <mergeCell ref="UO85:UO86"/>
    <mergeCell ref="UP85:UP86"/>
    <mergeCell ref="UG85:UG86"/>
    <mergeCell ref="UH85:UH86"/>
    <mergeCell ref="UI85:UI86"/>
    <mergeCell ref="UJ85:UJ86"/>
    <mergeCell ref="UK85:UK86"/>
    <mergeCell ref="WT85:WT86"/>
    <mergeCell ref="WU85:WU86"/>
    <mergeCell ref="WV85:WV86"/>
    <mergeCell ref="WW85:WW86"/>
    <mergeCell ref="WX85:WX86"/>
    <mergeCell ref="WO85:WO86"/>
    <mergeCell ref="WP85:WP86"/>
    <mergeCell ref="WQ85:WQ86"/>
    <mergeCell ref="WR85:WR86"/>
    <mergeCell ref="WS85:WS86"/>
    <mergeCell ref="WJ85:WJ86"/>
    <mergeCell ref="WK85:WK86"/>
    <mergeCell ref="WL85:WL86"/>
    <mergeCell ref="WM85:WM86"/>
    <mergeCell ref="WN85:WN86"/>
    <mergeCell ref="WE85:WE86"/>
    <mergeCell ref="WF85:WF86"/>
    <mergeCell ref="WG85:WG86"/>
    <mergeCell ref="WH85:WH86"/>
    <mergeCell ref="WI85:WI86"/>
    <mergeCell ref="VZ85:VZ86"/>
    <mergeCell ref="WA85:WA86"/>
    <mergeCell ref="WB85:WB86"/>
    <mergeCell ref="WC85:WC86"/>
    <mergeCell ref="WD85:WD86"/>
    <mergeCell ref="VU85:VU86"/>
    <mergeCell ref="VV85:VV86"/>
    <mergeCell ref="VW85:VW86"/>
    <mergeCell ref="VX85:VX86"/>
    <mergeCell ref="VY85:VY86"/>
    <mergeCell ref="VP85:VP86"/>
    <mergeCell ref="VQ85:VQ86"/>
    <mergeCell ref="VR85:VR86"/>
    <mergeCell ref="VS85:VS86"/>
    <mergeCell ref="VT85:VT86"/>
    <mergeCell ref="AP87:AP88"/>
    <mergeCell ref="AQ87:AQ88"/>
    <mergeCell ref="AR87:AR88"/>
    <mergeCell ref="AS87:AS88"/>
    <mergeCell ref="AT87:AT88"/>
    <mergeCell ref="AK87:AK88"/>
    <mergeCell ref="AL87:AL88"/>
    <mergeCell ref="AM87:AM88"/>
    <mergeCell ref="AN87:AN88"/>
    <mergeCell ref="AO87:AO88"/>
    <mergeCell ref="AF87:AF88"/>
    <mergeCell ref="AG87:AG88"/>
    <mergeCell ref="AH87:AH88"/>
    <mergeCell ref="AI87:AI88"/>
    <mergeCell ref="AJ87:AJ88"/>
    <mergeCell ref="YH85:YH86"/>
    <mergeCell ref="YI85:YI86"/>
    <mergeCell ref="T87:T88"/>
    <mergeCell ref="U87:U88"/>
    <mergeCell ref="V87:V88"/>
    <mergeCell ref="W87:W88"/>
    <mergeCell ref="X87:X88"/>
    <mergeCell ref="Y87:Y88"/>
    <mergeCell ref="Z87:Z88"/>
    <mergeCell ref="AA87:AA88"/>
    <mergeCell ref="AB87:AB88"/>
    <mergeCell ref="AC87:AC88"/>
    <mergeCell ref="AD87:AD88"/>
    <mergeCell ref="AE87:AE88"/>
    <mergeCell ref="YC85:YC86"/>
    <mergeCell ref="YD85:YD86"/>
    <mergeCell ref="YE85:YE86"/>
    <mergeCell ref="YF85:YF86"/>
    <mergeCell ref="YG85:YG86"/>
    <mergeCell ref="XX85:XX86"/>
    <mergeCell ref="XY85:XY86"/>
    <mergeCell ref="XZ85:XZ86"/>
    <mergeCell ref="YA85:YA86"/>
    <mergeCell ref="YB85:YB86"/>
    <mergeCell ref="XS85:XS86"/>
    <mergeCell ref="XT85:XT86"/>
    <mergeCell ref="XU85:XU86"/>
    <mergeCell ref="XV85:XV86"/>
    <mergeCell ref="XW85:XW86"/>
    <mergeCell ref="XN85:XN86"/>
    <mergeCell ref="XO85:XO86"/>
    <mergeCell ref="XP85:XP86"/>
    <mergeCell ref="XQ85:XQ86"/>
    <mergeCell ref="XR85:XR86"/>
    <mergeCell ref="XI85:XI86"/>
    <mergeCell ref="XJ85:XJ86"/>
    <mergeCell ref="XK85:XK86"/>
    <mergeCell ref="XL85:XL86"/>
    <mergeCell ref="XM85:XM86"/>
    <mergeCell ref="XD85:XD86"/>
    <mergeCell ref="XE85:XE86"/>
    <mergeCell ref="XF85:XF86"/>
    <mergeCell ref="XG85:XG86"/>
    <mergeCell ref="XH85:XH86"/>
    <mergeCell ref="WY85:WY86"/>
    <mergeCell ref="WZ85:WZ86"/>
    <mergeCell ref="XA85:XA86"/>
    <mergeCell ref="XB85:XB86"/>
    <mergeCell ref="XC85:XC86"/>
    <mergeCell ref="BY87:BY88"/>
    <mergeCell ref="BZ87:BZ88"/>
    <mergeCell ref="CA87:CA88"/>
    <mergeCell ref="CB87:CB88"/>
    <mergeCell ref="CC87:CC88"/>
    <mergeCell ref="BT87:BT88"/>
    <mergeCell ref="BU87:BU88"/>
    <mergeCell ref="BV87:BV88"/>
    <mergeCell ref="BW87:BW88"/>
    <mergeCell ref="BX87:BX88"/>
    <mergeCell ref="BO87:BO88"/>
    <mergeCell ref="BP87:BP88"/>
    <mergeCell ref="BQ87:BQ88"/>
    <mergeCell ref="BR87:BR88"/>
    <mergeCell ref="BS87:BS88"/>
    <mergeCell ref="BJ87:BJ88"/>
    <mergeCell ref="BK87:BK88"/>
    <mergeCell ref="BL87:BL88"/>
    <mergeCell ref="BM87:BM88"/>
    <mergeCell ref="BN87:BN88"/>
    <mergeCell ref="BE87:BE88"/>
    <mergeCell ref="BF87:BF88"/>
    <mergeCell ref="BG87:BG88"/>
    <mergeCell ref="BH87:BH88"/>
    <mergeCell ref="BI87:BI88"/>
    <mergeCell ref="AZ87:AZ88"/>
    <mergeCell ref="BA87:BA88"/>
    <mergeCell ref="BB87:BB88"/>
    <mergeCell ref="BC87:BC88"/>
    <mergeCell ref="BD87:BD88"/>
    <mergeCell ref="AU87:AU88"/>
    <mergeCell ref="AV87:AV88"/>
    <mergeCell ref="AW87:AW88"/>
    <mergeCell ref="AX87:AX88"/>
    <mergeCell ref="AY87:AY88"/>
    <mergeCell ref="DH87:DH88"/>
    <mergeCell ref="DI87:DI88"/>
    <mergeCell ref="DJ87:DJ88"/>
    <mergeCell ref="DK87:DK88"/>
    <mergeCell ref="DL87:DL88"/>
    <mergeCell ref="DC87:DC88"/>
    <mergeCell ref="DD87:DD88"/>
    <mergeCell ref="DE87:DE88"/>
    <mergeCell ref="DF87:DF88"/>
    <mergeCell ref="DG87:DG88"/>
    <mergeCell ref="CX87:CX88"/>
    <mergeCell ref="CY87:CY88"/>
    <mergeCell ref="CZ87:CZ88"/>
    <mergeCell ref="DA87:DA88"/>
    <mergeCell ref="DB87:DB88"/>
    <mergeCell ref="CS87:CS88"/>
    <mergeCell ref="CT87:CT88"/>
    <mergeCell ref="CU87:CU88"/>
    <mergeCell ref="CV87:CV88"/>
    <mergeCell ref="CW87:CW88"/>
    <mergeCell ref="CN87:CN88"/>
    <mergeCell ref="CO87:CO88"/>
    <mergeCell ref="CP87:CP88"/>
    <mergeCell ref="CQ87:CQ88"/>
    <mergeCell ref="CR87:CR88"/>
    <mergeCell ref="CI87:CI88"/>
    <mergeCell ref="CJ87:CJ88"/>
    <mergeCell ref="CK87:CK88"/>
    <mergeCell ref="CL87:CL88"/>
    <mergeCell ref="CM87:CM88"/>
    <mergeCell ref="CD87:CD88"/>
    <mergeCell ref="CE87:CE88"/>
    <mergeCell ref="CF87:CF88"/>
    <mergeCell ref="CG87:CG88"/>
    <mergeCell ref="CH87:CH88"/>
    <mergeCell ref="EQ87:EQ88"/>
    <mergeCell ref="ER87:ER88"/>
    <mergeCell ref="ES87:ES88"/>
    <mergeCell ref="ET87:ET88"/>
    <mergeCell ref="EU87:EU88"/>
    <mergeCell ref="EL87:EL88"/>
    <mergeCell ref="EM87:EM88"/>
    <mergeCell ref="EN87:EN88"/>
    <mergeCell ref="EO87:EO88"/>
    <mergeCell ref="EP87:EP88"/>
    <mergeCell ref="EG87:EG88"/>
    <mergeCell ref="EH87:EH88"/>
    <mergeCell ref="EI87:EI88"/>
    <mergeCell ref="EJ87:EJ88"/>
    <mergeCell ref="EK87:EK88"/>
    <mergeCell ref="EB87:EB88"/>
    <mergeCell ref="EC87:EC88"/>
    <mergeCell ref="ED87:ED88"/>
    <mergeCell ref="EE87:EE88"/>
    <mergeCell ref="EF87:EF88"/>
    <mergeCell ref="DW87:DW88"/>
    <mergeCell ref="DX87:DX88"/>
    <mergeCell ref="DY87:DY88"/>
    <mergeCell ref="DZ87:DZ88"/>
    <mergeCell ref="EA87:EA88"/>
    <mergeCell ref="DR87:DR88"/>
    <mergeCell ref="DS87:DS88"/>
    <mergeCell ref="DT87:DT88"/>
    <mergeCell ref="DU87:DU88"/>
    <mergeCell ref="DV87:DV88"/>
    <mergeCell ref="DM87:DM88"/>
    <mergeCell ref="DN87:DN88"/>
    <mergeCell ref="DO87:DO88"/>
    <mergeCell ref="DP87:DP88"/>
    <mergeCell ref="DQ87:DQ88"/>
    <mergeCell ref="FZ87:FZ88"/>
    <mergeCell ref="GA87:GA88"/>
    <mergeCell ref="GB87:GB88"/>
    <mergeCell ref="GC87:GC88"/>
    <mergeCell ref="GD87:GD88"/>
    <mergeCell ref="FU87:FU88"/>
    <mergeCell ref="FV87:FV88"/>
    <mergeCell ref="FW87:FW88"/>
    <mergeCell ref="FX87:FX88"/>
    <mergeCell ref="FY87:FY88"/>
    <mergeCell ref="FP87:FP88"/>
    <mergeCell ref="FQ87:FQ88"/>
    <mergeCell ref="FR87:FR88"/>
    <mergeCell ref="FS87:FS88"/>
    <mergeCell ref="FT87:FT88"/>
    <mergeCell ref="FK87:FK88"/>
    <mergeCell ref="FL87:FL88"/>
    <mergeCell ref="FM87:FM88"/>
    <mergeCell ref="FN87:FN88"/>
    <mergeCell ref="FO87:FO88"/>
    <mergeCell ref="FF87:FF88"/>
    <mergeCell ref="FG87:FG88"/>
    <mergeCell ref="FH87:FH88"/>
    <mergeCell ref="FI87:FI88"/>
    <mergeCell ref="FJ87:FJ88"/>
    <mergeCell ref="FA87:FA88"/>
    <mergeCell ref="FB87:FB88"/>
    <mergeCell ref="FC87:FC88"/>
    <mergeCell ref="FD87:FD88"/>
    <mergeCell ref="FE87:FE88"/>
    <mergeCell ref="EV87:EV88"/>
    <mergeCell ref="EW87:EW88"/>
    <mergeCell ref="EX87:EX88"/>
    <mergeCell ref="EY87:EY88"/>
    <mergeCell ref="EZ87:EZ88"/>
    <mergeCell ref="HI87:HI88"/>
    <mergeCell ref="HJ87:HJ88"/>
    <mergeCell ref="HK87:HK88"/>
    <mergeCell ref="HL87:HL88"/>
    <mergeCell ref="HM87:HM88"/>
    <mergeCell ref="HD87:HD88"/>
    <mergeCell ref="HE87:HE88"/>
    <mergeCell ref="HF87:HF88"/>
    <mergeCell ref="HG87:HG88"/>
    <mergeCell ref="HH87:HH88"/>
    <mergeCell ref="GY87:GY88"/>
    <mergeCell ref="GZ87:GZ88"/>
    <mergeCell ref="HA87:HA88"/>
    <mergeCell ref="HB87:HB88"/>
    <mergeCell ref="HC87:HC88"/>
    <mergeCell ref="GT87:GT88"/>
    <mergeCell ref="GU87:GU88"/>
    <mergeCell ref="GV87:GV88"/>
    <mergeCell ref="GW87:GW88"/>
    <mergeCell ref="GX87:GX88"/>
    <mergeCell ref="GO87:GO88"/>
    <mergeCell ref="GP87:GP88"/>
    <mergeCell ref="GQ87:GQ88"/>
    <mergeCell ref="GR87:GR88"/>
    <mergeCell ref="GS87:GS88"/>
    <mergeCell ref="GJ87:GJ88"/>
    <mergeCell ref="GK87:GK88"/>
    <mergeCell ref="GL87:GL88"/>
    <mergeCell ref="GM87:GM88"/>
    <mergeCell ref="GN87:GN88"/>
    <mergeCell ref="GE87:GE88"/>
    <mergeCell ref="GF87:GF88"/>
    <mergeCell ref="GG87:GG88"/>
    <mergeCell ref="GH87:GH88"/>
    <mergeCell ref="GI87:GI88"/>
    <mergeCell ref="IR87:IR88"/>
    <mergeCell ref="IS87:IS88"/>
    <mergeCell ref="IT87:IT88"/>
    <mergeCell ref="IU87:IU88"/>
    <mergeCell ref="IV87:IV88"/>
    <mergeCell ref="IM87:IM88"/>
    <mergeCell ref="IN87:IN88"/>
    <mergeCell ref="IO87:IO88"/>
    <mergeCell ref="IP87:IP88"/>
    <mergeCell ref="IQ87:IQ88"/>
    <mergeCell ref="IH87:IH88"/>
    <mergeCell ref="II87:II88"/>
    <mergeCell ref="IJ87:IJ88"/>
    <mergeCell ref="IK87:IK88"/>
    <mergeCell ref="IL87:IL88"/>
    <mergeCell ref="IC87:IC88"/>
    <mergeCell ref="ID87:ID88"/>
    <mergeCell ref="IE87:IE88"/>
    <mergeCell ref="IF87:IF88"/>
    <mergeCell ref="IG87:IG88"/>
    <mergeCell ref="HX87:HX88"/>
    <mergeCell ref="HY87:HY88"/>
    <mergeCell ref="HZ87:HZ88"/>
    <mergeCell ref="IA87:IA88"/>
    <mergeCell ref="IB87:IB88"/>
    <mergeCell ref="HS87:HS88"/>
    <mergeCell ref="HT87:HT88"/>
    <mergeCell ref="HU87:HU88"/>
    <mergeCell ref="HV87:HV88"/>
    <mergeCell ref="HW87:HW88"/>
    <mergeCell ref="HN87:HN88"/>
    <mergeCell ref="HO87:HO88"/>
    <mergeCell ref="HP87:HP88"/>
    <mergeCell ref="HQ87:HQ88"/>
    <mergeCell ref="HR87:HR88"/>
    <mergeCell ref="KA87:KA88"/>
    <mergeCell ref="KB87:KB88"/>
    <mergeCell ref="KC87:KC88"/>
    <mergeCell ref="KD87:KD88"/>
    <mergeCell ref="KE87:KE88"/>
    <mergeCell ref="JV87:JV88"/>
    <mergeCell ref="JW87:JW88"/>
    <mergeCell ref="JX87:JX88"/>
    <mergeCell ref="JY87:JY88"/>
    <mergeCell ref="JZ87:JZ88"/>
    <mergeCell ref="JQ87:JQ88"/>
    <mergeCell ref="JR87:JR88"/>
    <mergeCell ref="JS87:JS88"/>
    <mergeCell ref="JT87:JT88"/>
    <mergeCell ref="JU87:JU88"/>
    <mergeCell ref="JL87:JL88"/>
    <mergeCell ref="JM87:JM88"/>
    <mergeCell ref="JN87:JN88"/>
    <mergeCell ref="JO87:JO88"/>
    <mergeCell ref="JP87:JP88"/>
    <mergeCell ref="JG87:JG88"/>
    <mergeCell ref="JH87:JH88"/>
    <mergeCell ref="JI87:JI88"/>
    <mergeCell ref="JJ87:JJ88"/>
    <mergeCell ref="JK87:JK88"/>
    <mergeCell ref="JB87:JB88"/>
    <mergeCell ref="JC87:JC88"/>
    <mergeCell ref="JD87:JD88"/>
    <mergeCell ref="JE87:JE88"/>
    <mergeCell ref="JF87:JF88"/>
    <mergeCell ref="IW87:IW88"/>
    <mergeCell ref="IX87:IX88"/>
    <mergeCell ref="IY87:IY88"/>
    <mergeCell ref="IZ87:IZ88"/>
    <mergeCell ref="JA87:JA88"/>
    <mergeCell ref="LJ87:LJ88"/>
    <mergeCell ref="LK87:LK88"/>
    <mergeCell ref="LL87:LL88"/>
    <mergeCell ref="LM87:LM88"/>
    <mergeCell ref="LN87:LN88"/>
    <mergeCell ref="LE87:LE88"/>
    <mergeCell ref="LF87:LF88"/>
    <mergeCell ref="LG87:LG88"/>
    <mergeCell ref="LH87:LH88"/>
    <mergeCell ref="LI87:LI88"/>
    <mergeCell ref="KZ87:KZ88"/>
    <mergeCell ref="LA87:LA88"/>
    <mergeCell ref="LB87:LB88"/>
    <mergeCell ref="LC87:LC88"/>
    <mergeCell ref="LD87:LD88"/>
    <mergeCell ref="KU87:KU88"/>
    <mergeCell ref="KV87:KV88"/>
    <mergeCell ref="KW87:KW88"/>
    <mergeCell ref="KX87:KX88"/>
    <mergeCell ref="KY87:KY88"/>
    <mergeCell ref="KP87:KP88"/>
    <mergeCell ref="KQ87:KQ88"/>
    <mergeCell ref="KR87:KR88"/>
    <mergeCell ref="KS87:KS88"/>
    <mergeCell ref="KT87:KT88"/>
    <mergeCell ref="KK87:KK88"/>
    <mergeCell ref="KL87:KL88"/>
    <mergeCell ref="KM87:KM88"/>
    <mergeCell ref="KN87:KN88"/>
    <mergeCell ref="KO87:KO88"/>
    <mergeCell ref="KF87:KF88"/>
    <mergeCell ref="KG87:KG88"/>
    <mergeCell ref="KH87:KH88"/>
    <mergeCell ref="KI87:KI88"/>
    <mergeCell ref="KJ87:KJ88"/>
    <mergeCell ref="MS87:MS88"/>
    <mergeCell ref="MT87:MT88"/>
    <mergeCell ref="MU87:MU88"/>
    <mergeCell ref="MV87:MV88"/>
    <mergeCell ref="MW87:MW88"/>
    <mergeCell ref="MN87:MN88"/>
    <mergeCell ref="MO87:MO88"/>
    <mergeCell ref="MP87:MP88"/>
    <mergeCell ref="MQ87:MQ88"/>
    <mergeCell ref="MR87:MR88"/>
    <mergeCell ref="MI87:MI88"/>
    <mergeCell ref="MJ87:MJ88"/>
    <mergeCell ref="MK87:MK88"/>
    <mergeCell ref="ML87:ML88"/>
    <mergeCell ref="MM87:MM88"/>
    <mergeCell ref="MD87:MD88"/>
    <mergeCell ref="ME87:ME88"/>
    <mergeCell ref="MF87:MF88"/>
    <mergeCell ref="MG87:MG88"/>
    <mergeCell ref="MH87:MH88"/>
    <mergeCell ref="LY87:LY88"/>
    <mergeCell ref="LZ87:LZ88"/>
    <mergeCell ref="MA87:MA88"/>
    <mergeCell ref="MB87:MB88"/>
    <mergeCell ref="MC87:MC88"/>
    <mergeCell ref="LT87:LT88"/>
    <mergeCell ref="LU87:LU88"/>
    <mergeCell ref="LV87:LV88"/>
    <mergeCell ref="LW87:LW88"/>
    <mergeCell ref="LX87:LX88"/>
    <mergeCell ref="LO87:LO88"/>
    <mergeCell ref="LP87:LP88"/>
    <mergeCell ref="LQ87:LQ88"/>
    <mergeCell ref="LR87:LR88"/>
    <mergeCell ref="LS87:LS88"/>
    <mergeCell ref="OB87:OB88"/>
    <mergeCell ref="OC87:OC88"/>
    <mergeCell ref="OD87:OD88"/>
    <mergeCell ref="OE87:OE88"/>
    <mergeCell ref="OF87:OF88"/>
    <mergeCell ref="NW87:NW88"/>
    <mergeCell ref="NX87:NX88"/>
    <mergeCell ref="NY87:NY88"/>
    <mergeCell ref="NZ87:NZ88"/>
    <mergeCell ref="OA87:OA88"/>
    <mergeCell ref="NR87:NR88"/>
    <mergeCell ref="NS87:NS88"/>
    <mergeCell ref="NT87:NT88"/>
    <mergeCell ref="NU87:NU88"/>
    <mergeCell ref="NV87:NV88"/>
    <mergeCell ref="NM87:NM88"/>
    <mergeCell ref="NN87:NN88"/>
    <mergeCell ref="NO87:NO88"/>
    <mergeCell ref="NP87:NP88"/>
    <mergeCell ref="NQ87:NQ88"/>
    <mergeCell ref="NH87:NH88"/>
    <mergeCell ref="NI87:NI88"/>
    <mergeCell ref="NJ87:NJ88"/>
    <mergeCell ref="NK87:NK88"/>
    <mergeCell ref="NL87:NL88"/>
    <mergeCell ref="NC87:NC88"/>
    <mergeCell ref="ND87:ND88"/>
    <mergeCell ref="NE87:NE88"/>
    <mergeCell ref="NF87:NF88"/>
    <mergeCell ref="NG87:NG88"/>
    <mergeCell ref="MX87:MX88"/>
    <mergeCell ref="MY87:MY88"/>
    <mergeCell ref="MZ87:MZ88"/>
    <mergeCell ref="NA87:NA88"/>
    <mergeCell ref="NB87:NB88"/>
    <mergeCell ref="PK87:PK88"/>
    <mergeCell ref="PL87:PL88"/>
    <mergeCell ref="PM87:PM88"/>
    <mergeCell ref="PN87:PN88"/>
    <mergeCell ref="PO87:PO88"/>
    <mergeCell ref="PF87:PF88"/>
    <mergeCell ref="PG87:PG88"/>
    <mergeCell ref="PH87:PH88"/>
    <mergeCell ref="PI87:PI88"/>
    <mergeCell ref="PJ87:PJ88"/>
    <mergeCell ref="PA87:PA88"/>
    <mergeCell ref="PB87:PB88"/>
    <mergeCell ref="PC87:PC88"/>
    <mergeCell ref="PD87:PD88"/>
    <mergeCell ref="PE87:PE88"/>
    <mergeCell ref="OV87:OV88"/>
    <mergeCell ref="OW87:OW88"/>
    <mergeCell ref="OX87:OX88"/>
    <mergeCell ref="OY87:OY88"/>
    <mergeCell ref="OZ87:OZ88"/>
    <mergeCell ref="OQ87:OQ88"/>
    <mergeCell ref="OR87:OR88"/>
    <mergeCell ref="OS87:OS88"/>
    <mergeCell ref="OT87:OT88"/>
    <mergeCell ref="OU87:OU88"/>
    <mergeCell ref="OL87:OL88"/>
    <mergeCell ref="OM87:OM88"/>
    <mergeCell ref="ON87:ON88"/>
    <mergeCell ref="OO87:OO88"/>
    <mergeCell ref="OP87:OP88"/>
    <mergeCell ref="OG87:OG88"/>
    <mergeCell ref="OH87:OH88"/>
    <mergeCell ref="OI87:OI88"/>
    <mergeCell ref="OJ87:OJ88"/>
    <mergeCell ref="OK87:OK88"/>
    <mergeCell ref="QT87:QT88"/>
    <mergeCell ref="QU87:QU88"/>
    <mergeCell ref="QV87:QV88"/>
    <mergeCell ref="QW87:QW88"/>
    <mergeCell ref="QX87:QX88"/>
    <mergeCell ref="QO87:QO88"/>
    <mergeCell ref="QP87:QP88"/>
    <mergeCell ref="QQ87:QQ88"/>
    <mergeCell ref="QR87:QR88"/>
    <mergeCell ref="QS87:QS88"/>
    <mergeCell ref="QJ87:QJ88"/>
    <mergeCell ref="QK87:QK88"/>
    <mergeCell ref="QL87:QL88"/>
    <mergeCell ref="QM87:QM88"/>
    <mergeCell ref="QN87:QN88"/>
    <mergeCell ref="QE87:QE88"/>
    <mergeCell ref="QF87:QF88"/>
    <mergeCell ref="QG87:QG88"/>
    <mergeCell ref="QH87:QH88"/>
    <mergeCell ref="QI87:QI88"/>
    <mergeCell ref="PZ87:PZ88"/>
    <mergeCell ref="QA87:QA88"/>
    <mergeCell ref="QB87:QB88"/>
    <mergeCell ref="QC87:QC88"/>
    <mergeCell ref="QD87:QD88"/>
    <mergeCell ref="PU87:PU88"/>
    <mergeCell ref="PV87:PV88"/>
    <mergeCell ref="PW87:PW88"/>
    <mergeCell ref="PX87:PX88"/>
    <mergeCell ref="PY87:PY88"/>
    <mergeCell ref="PP87:PP88"/>
    <mergeCell ref="PQ87:PQ88"/>
    <mergeCell ref="PR87:PR88"/>
    <mergeCell ref="PS87:PS88"/>
    <mergeCell ref="PT87:PT88"/>
    <mergeCell ref="SC87:SC88"/>
    <mergeCell ref="SD87:SD88"/>
    <mergeCell ref="SE87:SE88"/>
    <mergeCell ref="SF87:SF88"/>
    <mergeCell ref="SG87:SG88"/>
    <mergeCell ref="RX87:RX88"/>
    <mergeCell ref="RY87:RY88"/>
    <mergeCell ref="RZ87:RZ88"/>
    <mergeCell ref="SA87:SA88"/>
    <mergeCell ref="SB87:SB88"/>
    <mergeCell ref="RS87:RS88"/>
    <mergeCell ref="RT87:RT88"/>
    <mergeCell ref="RU87:RU88"/>
    <mergeCell ref="RV87:RV88"/>
    <mergeCell ref="RW87:RW88"/>
    <mergeCell ref="RN87:RN88"/>
    <mergeCell ref="RO87:RO88"/>
    <mergeCell ref="RP87:RP88"/>
    <mergeCell ref="RQ87:RQ88"/>
    <mergeCell ref="RR87:RR88"/>
    <mergeCell ref="RI87:RI88"/>
    <mergeCell ref="RJ87:RJ88"/>
    <mergeCell ref="RK87:RK88"/>
    <mergeCell ref="RL87:RL88"/>
    <mergeCell ref="RM87:RM88"/>
    <mergeCell ref="RD87:RD88"/>
    <mergeCell ref="RE87:RE88"/>
    <mergeCell ref="RF87:RF88"/>
    <mergeCell ref="RG87:RG88"/>
    <mergeCell ref="RH87:RH88"/>
    <mergeCell ref="QY87:QY88"/>
    <mergeCell ref="QZ87:QZ88"/>
    <mergeCell ref="RA87:RA88"/>
    <mergeCell ref="RB87:RB88"/>
    <mergeCell ref="RC87:RC88"/>
    <mergeCell ref="TL87:TL88"/>
    <mergeCell ref="TM87:TM88"/>
    <mergeCell ref="TN87:TN88"/>
    <mergeCell ref="TO87:TO88"/>
    <mergeCell ref="TP87:TP88"/>
    <mergeCell ref="TG87:TG88"/>
    <mergeCell ref="TH87:TH88"/>
    <mergeCell ref="TI87:TI88"/>
    <mergeCell ref="TJ87:TJ88"/>
    <mergeCell ref="TK87:TK88"/>
    <mergeCell ref="TB87:TB88"/>
    <mergeCell ref="TC87:TC88"/>
    <mergeCell ref="TD87:TD88"/>
    <mergeCell ref="TE87:TE88"/>
    <mergeCell ref="TF87:TF88"/>
    <mergeCell ref="SW87:SW88"/>
    <mergeCell ref="SX87:SX88"/>
    <mergeCell ref="SY87:SY88"/>
    <mergeCell ref="SZ87:SZ88"/>
    <mergeCell ref="TA87:TA88"/>
    <mergeCell ref="SR87:SR88"/>
    <mergeCell ref="SS87:SS88"/>
    <mergeCell ref="ST87:ST88"/>
    <mergeCell ref="SU87:SU88"/>
    <mergeCell ref="SV87:SV88"/>
    <mergeCell ref="SM87:SM88"/>
    <mergeCell ref="SN87:SN88"/>
    <mergeCell ref="SO87:SO88"/>
    <mergeCell ref="SP87:SP88"/>
    <mergeCell ref="SQ87:SQ88"/>
    <mergeCell ref="SH87:SH88"/>
    <mergeCell ref="SI87:SI88"/>
    <mergeCell ref="SJ87:SJ88"/>
    <mergeCell ref="SK87:SK88"/>
    <mergeCell ref="SL87:SL88"/>
    <mergeCell ref="UU87:UU88"/>
    <mergeCell ref="UV87:UV88"/>
    <mergeCell ref="UW87:UW88"/>
    <mergeCell ref="UX87:UX88"/>
    <mergeCell ref="UY87:UY88"/>
    <mergeCell ref="UP87:UP88"/>
    <mergeCell ref="UQ87:UQ88"/>
    <mergeCell ref="UR87:UR88"/>
    <mergeCell ref="US87:US88"/>
    <mergeCell ref="UT87:UT88"/>
    <mergeCell ref="UK87:UK88"/>
    <mergeCell ref="UL87:UL88"/>
    <mergeCell ref="UM87:UM88"/>
    <mergeCell ref="UN87:UN88"/>
    <mergeCell ref="UO87:UO88"/>
    <mergeCell ref="UF87:UF88"/>
    <mergeCell ref="UG87:UG88"/>
    <mergeCell ref="UH87:UH88"/>
    <mergeCell ref="UI87:UI88"/>
    <mergeCell ref="UJ87:UJ88"/>
    <mergeCell ref="UA87:UA88"/>
    <mergeCell ref="UB87:UB88"/>
    <mergeCell ref="UC87:UC88"/>
    <mergeCell ref="UD87:UD88"/>
    <mergeCell ref="UE87:UE88"/>
    <mergeCell ref="TV87:TV88"/>
    <mergeCell ref="TW87:TW88"/>
    <mergeCell ref="TX87:TX88"/>
    <mergeCell ref="TY87:TY88"/>
    <mergeCell ref="TZ87:TZ88"/>
    <mergeCell ref="TQ87:TQ88"/>
    <mergeCell ref="TR87:TR88"/>
    <mergeCell ref="TS87:TS88"/>
    <mergeCell ref="TT87:TT88"/>
    <mergeCell ref="TU87:TU88"/>
    <mergeCell ref="WE87:WE88"/>
    <mergeCell ref="WF87:WF88"/>
    <mergeCell ref="WG87:WG88"/>
    <mergeCell ref="WH87:WH88"/>
    <mergeCell ref="VY87:VY88"/>
    <mergeCell ref="VZ87:VZ88"/>
    <mergeCell ref="WA87:WA88"/>
    <mergeCell ref="WB87:WB88"/>
    <mergeCell ref="WC87:WC88"/>
    <mergeCell ref="VT87:VT88"/>
    <mergeCell ref="VU87:VU88"/>
    <mergeCell ref="VV87:VV88"/>
    <mergeCell ref="VW87:VW88"/>
    <mergeCell ref="VX87:VX88"/>
    <mergeCell ref="VO87:VO88"/>
    <mergeCell ref="VP87:VP88"/>
    <mergeCell ref="VQ87:VQ88"/>
    <mergeCell ref="VR87:VR88"/>
    <mergeCell ref="VS87:VS88"/>
    <mergeCell ref="VJ87:VJ88"/>
    <mergeCell ref="VK87:VK88"/>
    <mergeCell ref="VL87:VL88"/>
    <mergeCell ref="VM87:VM88"/>
    <mergeCell ref="VN87:VN88"/>
    <mergeCell ref="VE87:VE88"/>
    <mergeCell ref="VF87:VF88"/>
    <mergeCell ref="VG87:VG88"/>
    <mergeCell ref="VH87:VH88"/>
    <mergeCell ref="VI87:VI88"/>
    <mergeCell ref="UZ87:UZ88"/>
    <mergeCell ref="VA87:VA88"/>
    <mergeCell ref="VB87:VB88"/>
    <mergeCell ref="VC87:VC88"/>
    <mergeCell ref="VD87:VD88"/>
    <mergeCell ref="Z89:Z90"/>
    <mergeCell ref="AA89:AA90"/>
    <mergeCell ref="AB89:AB90"/>
    <mergeCell ref="AC89:AC90"/>
    <mergeCell ref="AD89:AD90"/>
    <mergeCell ref="U89:U90"/>
    <mergeCell ref="V89:V90"/>
    <mergeCell ref="W89:W90"/>
    <mergeCell ref="X89:X90"/>
    <mergeCell ref="Y89:Y90"/>
    <mergeCell ref="YG87:YG88"/>
    <mergeCell ref="YH87:YH88"/>
    <mergeCell ref="YI87:YI88"/>
    <mergeCell ref="YB87:YB88"/>
    <mergeCell ref="YC87:YC88"/>
    <mergeCell ref="YD87:YD88"/>
    <mergeCell ref="YE87:YE88"/>
    <mergeCell ref="YF87:YF88"/>
    <mergeCell ref="XW87:XW88"/>
    <mergeCell ref="XX87:XX88"/>
    <mergeCell ref="XY87:XY88"/>
    <mergeCell ref="XZ87:XZ88"/>
    <mergeCell ref="YA87:YA88"/>
    <mergeCell ref="XR87:XR88"/>
    <mergeCell ref="XS87:XS88"/>
    <mergeCell ref="XT87:XT88"/>
    <mergeCell ref="XU87:XU88"/>
    <mergeCell ref="XV87:XV88"/>
    <mergeCell ref="XM87:XM88"/>
    <mergeCell ref="XN87:XN88"/>
    <mergeCell ref="XO87:XO88"/>
    <mergeCell ref="XP87:XP88"/>
    <mergeCell ref="XQ87:XQ88"/>
    <mergeCell ref="XH87:XH88"/>
    <mergeCell ref="XI87:XI88"/>
    <mergeCell ref="XJ87:XJ88"/>
    <mergeCell ref="XK87:XK88"/>
    <mergeCell ref="XL87:XL88"/>
    <mergeCell ref="XC87:XC88"/>
    <mergeCell ref="XD87:XD88"/>
    <mergeCell ref="XE87:XE88"/>
    <mergeCell ref="XF87:XF88"/>
    <mergeCell ref="XG87:XG88"/>
    <mergeCell ref="WX87:WX88"/>
    <mergeCell ref="WY87:WY88"/>
    <mergeCell ref="WZ87:WZ88"/>
    <mergeCell ref="XA87:XA88"/>
    <mergeCell ref="XB87:XB88"/>
    <mergeCell ref="WS87:WS88"/>
    <mergeCell ref="WT87:WT88"/>
    <mergeCell ref="WU87:WU88"/>
    <mergeCell ref="WV87:WV88"/>
    <mergeCell ref="WW87:WW88"/>
    <mergeCell ref="WN87:WN88"/>
    <mergeCell ref="WO87:WO88"/>
    <mergeCell ref="WP87:WP88"/>
    <mergeCell ref="WQ87:WQ88"/>
    <mergeCell ref="WR87:WR88"/>
    <mergeCell ref="WI87:WI88"/>
    <mergeCell ref="WJ87:WJ88"/>
    <mergeCell ref="WK87:WK88"/>
    <mergeCell ref="WL87:WL88"/>
    <mergeCell ref="WM87:WM88"/>
    <mergeCell ref="WD87:WD88"/>
    <mergeCell ref="BI89:BI90"/>
    <mergeCell ref="BJ89:BJ90"/>
    <mergeCell ref="BK89:BK90"/>
    <mergeCell ref="BL89:BL90"/>
    <mergeCell ref="BM89:BM90"/>
    <mergeCell ref="BD89:BD90"/>
    <mergeCell ref="BE89:BE90"/>
    <mergeCell ref="BF89:BF90"/>
    <mergeCell ref="BG89:BG90"/>
    <mergeCell ref="BH89:BH90"/>
    <mergeCell ref="AY89:AY90"/>
    <mergeCell ref="AZ89:AZ90"/>
    <mergeCell ref="BA89:BA90"/>
    <mergeCell ref="BB89:BB90"/>
    <mergeCell ref="BC89:BC90"/>
    <mergeCell ref="AT89:AT90"/>
    <mergeCell ref="AU89:AU90"/>
    <mergeCell ref="AV89:AV90"/>
    <mergeCell ref="AW89:AW90"/>
    <mergeCell ref="AX89:AX90"/>
    <mergeCell ref="AO89:AO90"/>
    <mergeCell ref="AP89:AP90"/>
    <mergeCell ref="AQ89:AQ90"/>
    <mergeCell ref="AR89:AR90"/>
    <mergeCell ref="AS89:AS90"/>
    <mergeCell ref="AJ89:AJ90"/>
    <mergeCell ref="AK89:AK90"/>
    <mergeCell ref="AL89:AL90"/>
    <mergeCell ref="AM89:AM90"/>
    <mergeCell ref="AN89:AN90"/>
    <mergeCell ref="AE89:AE90"/>
    <mergeCell ref="AF89:AF90"/>
    <mergeCell ref="AG89:AG90"/>
    <mergeCell ref="AH89:AH90"/>
    <mergeCell ref="AI89:AI90"/>
    <mergeCell ref="CR89:CR90"/>
    <mergeCell ref="CS89:CS90"/>
    <mergeCell ref="CT89:CT90"/>
    <mergeCell ref="CU89:CU90"/>
    <mergeCell ref="CV89:CV90"/>
    <mergeCell ref="CM89:CM90"/>
    <mergeCell ref="CN89:CN90"/>
    <mergeCell ref="CO89:CO90"/>
    <mergeCell ref="CP89:CP90"/>
    <mergeCell ref="CQ89:CQ90"/>
    <mergeCell ref="CH89:CH90"/>
    <mergeCell ref="CI89:CI90"/>
    <mergeCell ref="CJ89:CJ90"/>
    <mergeCell ref="CK89:CK90"/>
    <mergeCell ref="CL89:CL90"/>
    <mergeCell ref="CC89:CC90"/>
    <mergeCell ref="CD89:CD90"/>
    <mergeCell ref="CE89:CE90"/>
    <mergeCell ref="CF89:CF90"/>
    <mergeCell ref="CG89:CG90"/>
    <mergeCell ref="BX89:BX90"/>
    <mergeCell ref="BY89:BY90"/>
    <mergeCell ref="BZ89:BZ90"/>
    <mergeCell ref="CA89:CA90"/>
    <mergeCell ref="CB89:CB90"/>
    <mergeCell ref="BS89:BS90"/>
    <mergeCell ref="BT89:BT90"/>
    <mergeCell ref="BU89:BU90"/>
    <mergeCell ref="BV89:BV90"/>
    <mergeCell ref="BW89:BW90"/>
    <mergeCell ref="BN89:BN90"/>
    <mergeCell ref="BO89:BO90"/>
    <mergeCell ref="BP89:BP90"/>
    <mergeCell ref="BQ89:BQ90"/>
    <mergeCell ref="BR89:BR90"/>
    <mergeCell ref="EA89:EA90"/>
    <mergeCell ref="EB89:EB90"/>
    <mergeCell ref="EC89:EC90"/>
    <mergeCell ref="ED89:ED90"/>
    <mergeCell ref="EE89:EE90"/>
    <mergeCell ref="DV89:DV90"/>
    <mergeCell ref="DW89:DW90"/>
    <mergeCell ref="DX89:DX90"/>
    <mergeCell ref="DY89:DY90"/>
    <mergeCell ref="DZ89:DZ90"/>
    <mergeCell ref="DQ89:DQ90"/>
    <mergeCell ref="DR89:DR90"/>
    <mergeCell ref="DS89:DS90"/>
    <mergeCell ref="DT89:DT90"/>
    <mergeCell ref="DU89:DU90"/>
    <mergeCell ref="DL89:DL90"/>
    <mergeCell ref="DM89:DM90"/>
    <mergeCell ref="DN89:DN90"/>
    <mergeCell ref="DO89:DO90"/>
    <mergeCell ref="DP89:DP90"/>
    <mergeCell ref="DG89:DG90"/>
    <mergeCell ref="DH89:DH90"/>
    <mergeCell ref="DI89:DI90"/>
    <mergeCell ref="DJ89:DJ90"/>
    <mergeCell ref="DK89:DK90"/>
    <mergeCell ref="DB89:DB90"/>
    <mergeCell ref="DC89:DC90"/>
    <mergeCell ref="DD89:DD90"/>
    <mergeCell ref="DE89:DE90"/>
    <mergeCell ref="DF89:DF90"/>
    <mergeCell ref="CW89:CW90"/>
    <mergeCell ref="CX89:CX90"/>
    <mergeCell ref="CY89:CY90"/>
    <mergeCell ref="CZ89:CZ90"/>
    <mergeCell ref="DA89:DA90"/>
    <mergeCell ref="FJ89:FJ90"/>
    <mergeCell ref="FK89:FK90"/>
    <mergeCell ref="FL89:FL90"/>
    <mergeCell ref="FM89:FM90"/>
    <mergeCell ref="FN89:FN90"/>
    <mergeCell ref="FE89:FE90"/>
    <mergeCell ref="FF89:FF90"/>
    <mergeCell ref="FG89:FG90"/>
    <mergeCell ref="FH89:FH90"/>
    <mergeCell ref="FI89:FI90"/>
    <mergeCell ref="EZ89:EZ90"/>
    <mergeCell ref="FA89:FA90"/>
    <mergeCell ref="FB89:FB90"/>
    <mergeCell ref="FC89:FC90"/>
    <mergeCell ref="FD89:FD90"/>
    <mergeCell ref="EU89:EU90"/>
    <mergeCell ref="EV89:EV90"/>
    <mergeCell ref="EW89:EW90"/>
    <mergeCell ref="EX89:EX90"/>
    <mergeCell ref="EY89:EY90"/>
    <mergeCell ref="EP89:EP90"/>
    <mergeCell ref="EQ89:EQ90"/>
    <mergeCell ref="ER89:ER90"/>
    <mergeCell ref="ES89:ES90"/>
    <mergeCell ref="ET89:ET90"/>
    <mergeCell ref="EK89:EK90"/>
    <mergeCell ref="EL89:EL90"/>
    <mergeCell ref="EM89:EM90"/>
    <mergeCell ref="EN89:EN90"/>
    <mergeCell ref="EO89:EO90"/>
    <mergeCell ref="EF89:EF90"/>
    <mergeCell ref="EG89:EG90"/>
    <mergeCell ref="EH89:EH90"/>
    <mergeCell ref="EI89:EI90"/>
    <mergeCell ref="EJ89:EJ90"/>
    <mergeCell ref="GS89:GS90"/>
    <mergeCell ref="GT89:GT90"/>
    <mergeCell ref="GU89:GU90"/>
    <mergeCell ref="GV89:GV90"/>
    <mergeCell ref="GW89:GW90"/>
    <mergeCell ref="GN89:GN90"/>
    <mergeCell ref="GO89:GO90"/>
    <mergeCell ref="GP89:GP90"/>
    <mergeCell ref="GQ89:GQ90"/>
    <mergeCell ref="GR89:GR90"/>
    <mergeCell ref="GI89:GI90"/>
    <mergeCell ref="GJ89:GJ90"/>
    <mergeCell ref="GK89:GK90"/>
    <mergeCell ref="GL89:GL90"/>
    <mergeCell ref="GM89:GM90"/>
    <mergeCell ref="GD89:GD90"/>
    <mergeCell ref="GE89:GE90"/>
    <mergeCell ref="GF89:GF90"/>
    <mergeCell ref="GG89:GG90"/>
    <mergeCell ref="GH89:GH90"/>
    <mergeCell ref="FY89:FY90"/>
    <mergeCell ref="FZ89:FZ90"/>
    <mergeCell ref="GA89:GA90"/>
    <mergeCell ref="GB89:GB90"/>
    <mergeCell ref="GC89:GC90"/>
    <mergeCell ref="FT89:FT90"/>
    <mergeCell ref="FU89:FU90"/>
    <mergeCell ref="FV89:FV90"/>
    <mergeCell ref="FW89:FW90"/>
    <mergeCell ref="FX89:FX90"/>
    <mergeCell ref="FO89:FO90"/>
    <mergeCell ref="FP89:FP90"/>
    <mergeCell ref="FQ89:FQ90"/>
    <mergeCell ref="FR89:FR90"/>
    <mergeCell ref="FS89:FS90"/>
    <mergeCell ref="IB89:IB90"/>
    <mergeCell ref="IC89:IC90"/>
    <mergeCell ref="ID89:ID90"/>
    <mergeCell ref="IE89:IE90"/>
    <mergeCell ref="IF89:IF90"/>
    <mergeCell ref="HW89:HW90"/>
    <mergeCell ref="HX89:HX90"/>
    <mergeCell ref="HY89:HY90"/>
    <mergeCell ref="HZ89:HZ90"/>
    <mergeCell ref="IA89:IA90"/>
    <mergeCell ref="HR89:HR90"/>
    <mergeCell ref="HS89:HS90"/>
    <mergeCell ref="HT89:HT90"/>
    <mergeCell ref="HU89:HU90"/>
    <mergeCell ref="HV89:HV90"/>
    <mergeCell ref="HM89:HM90"/>
    <mergeCell ref="HN89:HN90"/>
    <mergeCell ref="HO89:HO90"/>
    <mergeCell ref="HP89:HP90"/>
    <mergeCell ref="HQ89:HQ90"/>
    <mergeCell ref="HH89:HH90"/>
    <mergeCell ref="HI89:HI90"/>
    <mergeCell ref="HJ89:HJ90"/>
    <mergeCell ref="HK89:HK90"/>
    <mergeCell ref="HL89:HL90"/>
    <mergeCell ref="HC89:HC90"/>
    <mergeCell ref="HD89:HD90"/>
    <mergeCell ref="HE89:HE90"/>
    <mergeCell ref="HF89:HF90"/>
    <mergeCell ref="HG89:HG90"/>
    <mergeCell ref="GX89:GX90"/>
    <mergeCell ref="GY89:GY90"/>
    <mergeCell ref="GZ89:GZ90"/>
    <mergeCell ref="HA89:HA90"/>
    <mergeCell ref="HB89:HB90"/>
    <mergeCell ref="JK89:JK90"/>
    <mergeCell ref="JL89:JL90"/>
    <mergeCell ref="JM89:JM90"/>
    <mergeCell ref="JN89:JN90"/>
    <mergeCell ref="JO89:JO90"/>
    <mergeCell ref="JF89:JF90"/>
    <mergeCell ref="JG89:JG90"/>
    <mergeCell ref="JH89:JH90"/>
    <mergeCell ref="JI89:JI90"/>
    <mergeCell ref="JJ89:JJ90"/>
    <mergeCell ref="JA89:JA90"/>
    <mergeCell ref="JB89:JB90"/>
    <mergeCell ref="JC89:JC90"/>
    <mergeCell ref="JD89:JD90"/>
    <mergeCell ref="JE89:JE90"/>
    <mergeCell ref="IV89:IV90"/>
    <mergeCell ref="IW89:IW90"/>
    <mergeCell ref="IX89:IX90"/>
    <mergeCell ref="IY89:IY90"/>
    <mergeCell ref="IZ89:IZ90"/>
    <mergeCell ref="IQ89:IQ90"/>
    <mergeCell ref="IR89:IR90"/>
    <mergeCell ref="IS89:IS90"/>
    <mergeCell ref="IT89:IT90"/>
    <mergeCell ref="IU89:IU90"/>
    <mergeCell ref="IL89:IL90"/>
    <mergeCell ref="IM89:IM90"/>
    <mergeCell ref="IN89:IN90"/>
    <mergeCell ref="IO89:IO90"/>
    <mergeCell ref="IP89:IP90"/>
    <mergeCell ref="IG89:IG90"/>
    <mergeCell ref="IH89:IH90"/>
    <mergeCell ref="II89:II90"/>
    <mergeCell ref="IJ89:IJ90"/>
    <mergeCell ref="IK89:IK90"/>
    <mergeCell ref="KT89:KT90"/>
    <mergeCell ref="KU89:KU90"/>
    <mergeCell ref="KV89:KV90"/>
    <mergeCell ref="KW89:KW90"/>
    <mergeCell ref="KX89:KX90"/>
    <mergeCell ref="KO89:KO90"/>
    <mergeCell ref="KP89:KP90"/>
    <mergeCell ref="KQ89:KQ90"/>
    <mergeCell ref="KR89:KR90"/>
    <mergeCell ref="KS89:KS90"/>
    <mergeCell ref="KJ89:KJ90"/>
    <mergeCell ref="KK89:KK90"/>
    <mergeCell ref="KL89:KL90"/>
    <mergeCell ref="KM89:KM90"/>
    <mergeCell ref="KN89:KN90"/>
    <mergeCell ref="KE89:KE90"/>
    <mergeCell ref="KF89:KF90"/>
    <mergeCell ref="KG89:KG90"/>
    <mergeCell ref="KH89:KH90"/>
    <mergeCell ref="KI89:KI90"/>
    <mergeCell ref="JZ89:JZ90"/>
    <mergeCell ref="KA89:KA90"/>
    <mergeCell ref="KB89:KB90"/>
    <mergeCell ref="KC89:KC90"/>
    <mergeCell ref="KD89:KD90"/>
    <mergeCell ref="JU89:JU90"/>
    <mergeCell ref="JV89:JV90"/>
    <mergeCell ref="JW89:JW90"/>
    <mergeCell ref="JX89:JX90"/>
    <mergeCell ref="JY89:JY90"/>
    <mergeCell ref="JP89:JP90"/>
    <mergeCell ref="JQ89:JQ90"/>
    <mergeCell ref="JR89:JR90"/>
    <mergeCell ref="JS89:JS90"/>
    <mergeCell ref="JT89:JT90"/>
    <mergeCell ref="MC89:MC90"/>
    <mergeCell ref="MD89:MD90"/>
    <mergeCell ref="ME89:ME90"/>
    <mergeCell ref="MF89:MF90"/>
    <mergeCell ref="MG89:MG90"/>
    <mergeCell ref="LX89:LX90"/>
    <mergeCell ref="LY89:LY90"/>
    <mergeCell ref="LZ89:LZ90"/>
    <mergeCell ref="MA89:MA90"/>
    <mergeCell ref="MB89:MB90"/>
    <mergeCell ref="LS89:LS90"/>
    <mergeCell ref="LT89:LT90"/>
    <mergeCell ref="LU89:LU90"/>
    <mergeCell ref="LV89:LV90"/>
    <mergeCell ref="LW89:LW90"/>
    <mergeCell ref="LN89:LN90"/>
    <mergeCell ref="LO89:LO90"/>
    <mergeCell ref="LP89:LP90"/>
    <mergeCell ref="LQ89:LQ90"/>
    <mergeCell ref="LR89:LR90"/>
    <mergeCell ref="LI89:LI90"/>
    <mergeCell ref="LJ89:LJ90"/>
    <mergeCell ref="LK89:LK90"/>
    <mergeCell ref="LL89:LL90"/>
    <mergeCell ref="LM89:LM90"/>
    <mergeCell ref="LD89:LD90"/>
    <mergeCell ref="LE89:LE90"/>
    <mergeCell ref="LF89:LF90"/>
    <mergeCell ref="LG89:LG90"/>
    <mergeCell ref="LH89:LH90"/>
    <mergeCell ref="KY89:KY90"/>
    <mergeCell ref="KZ89:KZ90"/>
    <mergeCell ref="LA89:LA90"/>
    <mergeCell ref="LB89:LB90"/>
    <mergeCell ref="LC89:LC90"/>
    <mergeCell ref="NL89:NL90"/>
    <mergeCell ref="NM89:NM90"/>
    <mergeCell ref="NN89:NN90"/>
    <mergeCell ref="NO89:NO90"/>
    <mergeCell ref="NP89:NP90"/>
    <mergeCell ref="NG89:NG90"/>
    <mergeCell ref="NH89:NH90"/>
    <mergeCell ref="NI89:NI90"/>
    <mergeCell ref="NJ89:NJ90"/>
    <mergeCell ref="NK89:NK90"/>
    <mergeCell ref="NB89:NB90"/>
    <mergeCell ref="NC89:NC90"/>
    <mergeCell ref="ND89:ND90"/>
    <mergeCell ref="NE89:NE90"/>
    <mergeCell ref="NF89:NF90"/>
    <mergeCell ref="MW89:MW90"/>
    <mergeCell ref="MX89:MX90"/>
    <mergeCell ref="MY89:MY90"/>
    <mergeCell ref="MZ89:MZ90"/>
    <mergeCell ref="NA89:NA90"/>
    <mergeCell ref="MR89:MR90"/>
    <mergeCell ref="MS89:MS90"/>
    <mergeCell ref="MT89:MT90"/>
    <mergeCell ref="MU89:MU90"/>
    <mergeCell ref="MV89:MV90"/>
    <mergeCell ref="MM89:MM90"/>
    <mergeCell ref="MN89:MN90"/>
    <mergeCell ref="MO89:MO90"/>
    <mergeCell ref="MP89:MP90"/>
    <mergeCell ref="MQ89:MQ90"/>
    <mergeCell ref="MH89:MH90"/>
    <mergeCell ref="MI89:MI90"/>
    <mergeCell ref="MJ89:MJ90"/>
    <mergeCell ref="MK89:MK90"/>
    <mergeCell ref="ML89:ML90"/>
    <mergeCell ref="OU89:OU90"/>
    <mergeCell ref="OV89:OV90"/>
    <mergeCell ref="OW89:OW90"/>
    <mergeCell ref="OX89:OX90"/>
    <mergeCell ref="OY89:OY90"/>
    <mergeCell ref="OP89:OP90"/>
    <mergeCell ref="OQ89:OQ90"/>
    <mergeCell ref="OR89:OR90"/>
    <mergeCell ref="OS89:OS90"/>
    <mergeCell ref="OT89:OT90"/>
    <mergeCell ref="OK89:OK90"/>
    <mergeCell ref="OL89:OL90"/>
    <mergeCell ref="OM89:OM90"/>
    <mergeCell ref="ON89:ON90"/>
    <mergeCell ref="OO89:OO90"/>
    <mergeCell ref="OF89:OF90"/>
    <mergeCell ref="OG89:OG90"/>
    <mergeCell ref="OH89:OH90"/>
    <mergeCell ref="OI89:OI90"/>
    <mergeCell ref="OJ89:OJ90"/>
    <mergeCell ref="OA89:OA90"/>
    <mergeCell ref="OB89:OB90"/>
    <mergeCell ref="OC89:OC90"/>
    <mergeCell ref="OD89:OD90"/>
    <mergeCell ref="OE89:OE90"/>
    <mergeCell ref="NV89:NV90"/>
    <mergeCell ref="NW89:NW90"/>
    <mergeCell ref="NX89:NX90"/>
    <mergeCell ref="NY89:NY90"/>
    <mergeCell ref="NZ89:NZ90"/>
    <mergeCell ref="NQ89:NQ90"/>
    <mergeCell ref="NR89:NR90"/>
    <mergeCell ref="NS89:NS90"/>
    <mergeCell ref="NT89:NT90"/>
    <mergeCell ref="NU89:NU90"/>
    <mergeCell ref="QD89:QD90"/>
    <mergeCell ref="QE89:QE90"/>
    <mergeCell ref="QF89:QF90"/>
    <mergeCell ref="QG89:QG90"/>
    <mergeCell ref="QH89:QH90"/>
    <mergeCell ref="PY89:PY90"/>
    <mergeCell ref="PZ89:PZ90"/>
    <mergeCell ref="QA89:QA90"/>
    <mergeCell ref="QB89:QB90"/>
    <mergeCell ref="QC89:QC90"/>
    <mergeCell ref="PT89:PT90"/>
    <mergeCell ref="PU89:PU90"/>
    <mergeCell ref="PV89:PV90"/>
    <mergeCell ref="PW89:PW90"/>
    <mergeCell ref="PX89:PX90"/>
    <mergeCell ref="PO89:PO90"/>
    <mergeCell ref="PP89:PP90"/>
    <mergeCell ref="PQ89:PQ90"/>
    <mergeCell ref="PR89:PR90"/>
    <mergeCell ref="PS89:PS90"/>
    <mergeCell ref="PJ89:PJ90"/>
    <mergeCell ref="PK89:PK90"/>
    <mergeCell ref="PL89:PL90"/>
    <mergeCell ref="PM89:PM90"/>
    <mergeCell ref="PN89:PN90"/>
    <mergeCell ref="PE89:PE90"/>
    <mergeCell ref="PF89:PF90"/>
    <mergeCell ref="PG89:PG90"/>
    <mergeCell ref="PH89:PH90"/>
    <mergeCell ref="PI89:PI90"/>
    <mergeCell ref="OZ89:OZ90"/>
    <mergeCell ref="PA89:PA90"/>
    <mergeCell ref="PB89:PB90"/>
    <mergeCell ref="PC89:PC90"/>
    <mergeCell ref="PD89:PD90"/>
    <mergeCell ref="RM89:RM90"/>
    <mergeCell ref="RN89:RN90"/>
    <mergeCell ref="RO89:RO90"/>
    <mergeCell ref="RP89:RP90"/>
    <mergeCell ref="RQ89:RQ90"/>
    <mergeCell ref="RH89:RH90"/>
    <mergeCell ref="RI89:RI90"/>
    <mergeCell ref="RJ89:RJ90"/>
    <mergeCell ref="RK89:RK90"/>
    <mergeCell ref="RL89:RL90"/>
    <mergeCell ref="RC89:RC90"/>
    <mergeCell ref="RD89:RD90"/>
    <mergeCell ref="RE89:RE90"/>
    <mergeCell ref="RF89:RF90"/>
    <mergeCell ref="RG89:RG90"/>
    <mergeCell ref="QX89:QX90"/>
    <mergeCell ref="QY89:QY90"/>
    <mergeCell ref="QZ89:QZ90"/>
    <mergeCell ref="RA89:RA90"/>
    <mergeCell ref="RB89:RB90"/>
    <mergeCell ref="QS89:QS90"/>
    <mergeCell ref="QT89:QT90"/>
    <mergeCell ref="QU89:QU90"/>
    <mergeCell ref="QV89:QV90"/>
    <mergeCell ref="QW89:QW90"/>
    <mergeCell ref="QN89:QN90"/>
    <mergeCell ref="QO89:QO90"/>
    <mergeCell ref="QP89:QP90"/>
    <mergeCell ref="QQ89:QQ90"/>
    <mergeCell ref="QR89:QR90"/>
    <mergeCell ref="QI89:QI90"/>
    <mergeCell ref="QJ89:QJ90"/>
    <mergeCell ref="QK89:QK90"/>
    <mergeCell ref="QL89:QL90"/>
    <mergeCell ref="QM89:QM90"/>
    <mergeCell ref="SV89:SV90"/>
    <mergeCell ref="SW89:SW90"/>
    <mergeCell ref="SX89:SX90"/>
    <mergeCell ref="SY89:SY90"/>
    <mergeCell ref="SZ89:SZ90"/>
    <mergeCell ref="SQ89:SQ90"/>
    <mergeCell ref="SR89:SR90"/>
    <mergeCell ref="SS89:SS90"/>
    <mergeCell ref="ST89:ST90"/>
    <mergeCell ref="SU89:SU90"/>
    <mergeCell ref="SL89:SL90"/>
    <mergeCell ref="SM89:SM90"/>
    <mergeCell ref="SN89:SN90"/>
    <mergeCell ref="SO89:SO90"/>
    <mergeCell ref="SP89:SP90"/>
    <mergeCell ref="SG89:SG90"/>
    <mergeCell ref="SH89:SH90"/>
    <mergeCell ref="SI89:SI90"/>
    <mergeCell ref="SJ89:SJ90"/>
    <mergeCell ref="SK89:SK90"/>
    <mergeCell ref="SB89:SB90"/>
    <mergeCell ref="SC89:SC90"/>
    <mergeCell ref="SD89:SD90"/>
    <mergeCell ref="SE89:SE90"/>
    <mergeCell ref="SF89:SF90"/>
    <mergeCell ref="RW89:RW90"/>
    <mergeCell ref="RX89:RX90"/>
    <mergeCell ref="RY89:RY90"/>
    <mergeCell ref="RZ89:RZ90"/>
    <mergeCell ref="SA89:SA90"/>
    <mergeCell ref="RR89:RR90"/>
    <mergeCell ref="RS89:RS90"/>
    <mergeCell ref="RT89:RT90"/>
    <mergeCell ref="RU89:RU90"/>
    <mergeCell ref="RV89:RV90"/>
    <mergeCell ref="UE89:UE90"/>
    <mergeCell ref="UF89:UF90"/>
    <mergeCell ref="UG89:UG90"/>
    <mergeCell ref="UH89:UH90"/>
    <mergeCell ref="UI89:UI90"/>
    <mergeCell ref="TZ89:TZ90"/>
    <mergeCell ref="UA89:UA90"/>
    <mergeCell ref="UB89:UB90"/>
    <mergeCell ref="UC89:UC90"/>
    <mergeCell ref="UD89:UD90"/>
    <mergeCell ref="TU89:TU90"/>
    <mergeCell ref="TV89:TV90"/>
    <mergeCell ref="TW89:TW90"/>
    <mergeCell ref="TX89:TX90"/>
    <mergeCell ref="TY89:TY90"/>
    <mergeCell ref="TP89:TP90"/>
    <mergeCell ref="TQ89:TQ90"/>
    <mergeCell ref="TR89:TR90"/>
    <mergeCell ref="TS89:TS90"/>
    <mergeCell ref="TT89:TT90"/>
    <mergeCell ref="TK89:TK90"/>
    <mergeCell ref="TL89:TL90"/>
    <mergeCell ref="TM89:TM90"/>
    <mergeCell ref="TN89:TN90"/>
    <mergeCell ref="TO89:TO90"/>
    <mergeCell ref="TF89:TF90"/>
    <mergeCell ref="TG89:TG90"/>
    <mergeCell ref="TH89:TH90"/>
    <mergeCell ref="TI89:TI90"/>
    <mergeCell ref="TJ89:TJ90"/>
    <mergeCell ref="TA89:TA90"/>
    <mergeCell ref="TB89:TB90"/>
    <mergeCell ref="TC89:TC90"/>
    <mergeCell ref="TD89:TD90"/>
    <mergeCell ref="TE89:TE90"/>
    <mergeCell ref="VN89:VN90"/>
    <mergeCell ref="VO89:VO90"/>
    <mergeCell ref="VP89:VP90"/>
    <mergeCell ref="VQ89:VQ90"/>
    <mergeCell ref="VR89:VR90"/>
    <mergeCell ref="VI89:VI90"/>
    <mergeCell ref="VJ89:VJ90"/>
    <mergeCell ref="VK89:VK90"/>
    <mergeCell ref="VL89:VL90"/>
    <mergeCell ref="VM89:VM90"/>
    <mergeCell ref="VD89:VD90"/>
    <mergeCell ref="VE89:VE90"/>
    <mergeCell ref="VF89:VF90"/>
    <mergeCell ref="VG89:VG90"/>
    <mergeCell ref="VH89:VH90"/>
    <mergeCell ref="UY89:UY90"/>
    <mergeCell ref="UZ89:UZ90"/>
    <mergeCell ref="VA89:VA90"/>
    <mergeCell ref="VB89:VB90"/>
    <mergeCell ref="VC89:VC90"/>
    <mergeCell ref="UT89:UT90"/>
    <mergeCell ref="UU89:UU90"/>
    <mergeCell ref="UV89:UV90"/>
    <mergeCell ref="UW89:UW90"/>
    <mergeCell ref="UX89:UX90"/>
    <mergeCell ref="UO89:UO90"/>
    <mergeCell ref="UP89:UP90"/>
    <mergeCell ref="UQ89:UQ90"/>
    <mergeCell ref="UR89:UR90"/>
    <mergeCell ref="US89:US90"/>
    <mergeCell ref="UJ89:UJ90"/>
    <mergeCell ref="UK89:UK90"/>
    <mergeCell ref="UL89:UL90"/>
    <mergeCell ref="UM89:UM90"/>
    <mergeCell ref="UN89:UN90"/>
    <mergeCell ref="WW89:WW90"/>
    <mergeCell ref="WX89:WX90"/>
    <mergeCell ref="WY89:WY90"/>
    <mergeCell ref="WZ89:WZ90"/>
    <mergeCell ref="XA89:XA90"/>
    <mergeCell ref="WR89:WR90"/>
    <mergeCell ref="WS89:WS90"/>
    <mergeCell ref="WT89:WT90"/>
    <mergeCell ref="WU89:WU90"/>
    <mergeCell ref="WV89:WV90"/>
    <mergeCell ref="WM89:WM90"/>
    <mergeCell ref="WN89:WN90"/>
    <mergeCell ref="WO89:WO90"/>
    <mergeCell ref="WP89:WP90"/>
    <mergeCell ref="WQ89:WQ90"/>
    <mergeCell ref="WH89:WH90"/>
    <mergeCell ref="WI89:WI90"/>
    <mergeCell ref="WJ89:WJ90"/>
    <mergeCell ref="WK89:WK90"/>
    <mergeCell ref="WL89:WL90"/>
    <mergeCell ref="WC89:WC90"/>
    <mergeCell ref="WD89:WD90"/>
    <mergeCell ref="WE89:WE90"/>
    <mergeCell ref="WF89:WF90"/>
    <mergeCell ref="WG89:WG90"/>
    <mergeCell ref="VX89:VX90"/>
    <mergeCell ref="VY89:VY90"/>
    <mergeCell ref="VZ89:VZ90"/>
    <mergeCell ref="WA89:WA90"/>
    <mergeCell ref="WB89:WB90"/>
    <mergeCell ref="VS89:VS90"/>
    <mergeCell ref="VT89:VT90"/>
    <mergeCell ref="VU89:VU90"/>
    <mergeCell ref="VV89:VV90"/>
    <mergeCell ref="VW89:VW90"/>
    <mergeCell ref="YF89:YF90"/>
    <mergeCell ref="YG89:YG90"/>
    <mergeCell ref="YH89:YH90"/>
    <mergeCell ref="YI89:YI90"/>
    <mergeCell ref="YA89:YA90"/>
    <mergeCell ref="YB89:YB90"/>
    <mergeCell ref="YC89:YC90"/>
    <mergeCell ref="YD89:YD90"/>
    <mergeCell ref="YE89:YE90"/>
    <mergeCell ref="XV89:XV90"/>
    <mergeCell ref="XW89:XW90"/>
    <mergeCell ref="XX89:XX90"/>
    <mergeCell ref="XY89:XY90"/>
    <mergeCell ref="XZ89:XZ90"/>
    <mergeCell ref="XQ89:XQ90"/>
    <mergeCell ref="XR89:XR90"/>
    <mergeCell ref="XS89:XS90"/>
    <mergeCell ref="XT89:XT90"/>
    <mergeCell ref="XU89:XU90"/>
    <mergeCell ref="XL89:XL90"/>
    <mergeCell ref="XM89:XM90"/>
    <mergeCell ref="XN89:XN90"/>
    <mergeCell ref="XO89:XO90"/>
    <mergeCell ref="XP89:XP90"/>
    <mergeCell ref="XG89:XG90"/>
    <mergeCell ref="XH89:XH90"/>
    <mergeCell ref="XI89:XI90"/>
    <mergeCell ref="XJ89:XJ90"/>
    <mergeCell ref="XK89:XK90"/>
    <mergeCell ref="XB89:XB90"/>
    <mergeCell ref="XC89:XC90"/>
    <mergeCell ref="XD89:XD90"/>
    <mergeCell ref="XE89:XE90"/>
    <mergeCell ref="XF89:XF90"/>
    <mergeCell ref="F1:G1"/>
    <mergeCell ref="H1:I1"/>
    <mergeCell ref="F2:G2"/>
    <mergeCell ref="H2:I2"/>
    <mergeCell ref="F3:G3"/>
    <mergeCell ref="H3:I3"/>
    <mergeCell ref="G7:G8"/>
    <mergeCell ref="H7:H8"/>
    <mergeCell ref="G9:G10"/>
    <mergeCell ref="H9:H10"/>
    <mergeCell ref="G11:G12"/>
    <mergeCell ref="H11:H12"/>
    <mergeCell ref="G13:G14"/>
    <mergeCell ref="H13:H14"/>
    <mergeCell ref="G15:G16"/>
    <mergeCell ref="H15:H16"/>
    <mergeCell ref="G17:G18"/>
    <mergeCell ref="H17:H18"/>
    <mergeCell ref="G19:G20"/>
    <mergeCell ref="H19:H20"/>
    <mergeCell ref="G21:G22"/>
    <mergeCell ref="H21:H22"/>
    <mergeCell ref="G23:G24"/>
    <mergeCell ref="H23:H24"/>
    <mergeCell ref="G25:G26"/>
    <mergeCell ref="H25:H26"/>
    <mergeCell ref="G27:G28"/>
    <mergeCell ref="H27:H28"/>
    <mergeCell ref="G29:G30"/>
    <mergeCell ref="H29:H30"/>
    <mergeCell ref="G31:G32"/>
    <mergeCell ref="H31:H32"/>
    <mergeCell ref="G33:G34"/>
    <mergeCell ref="H33:H34"/>
    <mergeCell ref="G5:G6"/>
    <mergeCell ref="H5:H6"/>
    <mergeCell ref="G69:G70"/>
    <mergeCell ref="H69:H70"/>
    <mergeCell ref="G71:G72"/>
    <mergeCell ref="H71:H72"/>
    <mergeCell ref="G73:G74"/>
    <mergeCell ref="H73:H74"/>
    <mergeCell ref="G75:G76"/>
    <mergeCell ref="H75:H76"/>
    <mergeCell ref="G77:G78"/>
    <mergeCell ref="H77:H78"/>
    <mergeCell ref="G79:G80"/>
    <mergeCell ref="H79:H80"/>
    <mergeCell ref="G81:G82"/>
    <mergeCell ref="H81:H82"/>
    <mergeCell ref="G83:G84"/>
    <mergeCell ref="H83:H84"/>
    <mergeCell ref="G85:G86"/>
    <mergeCell ref="H85:H86"/>
    <mergeCell ref="G87:G88"/>
    <mergeCell ref="H87:H88"/>
    <mergeCell ref="G89:G90"/>
    <mergeCell ref="H89:H90"/>
    <mergeCell ref="G35:G36"/>
    <mergeCell ref="H35:H36"/>
    <mergeCell ref="G37:G38"/>
    <mergeCell ref="H37:H38"/>
    <mergeCell ref="G39:G40"/>
    <mergeCell ref="H39:H40"/>
    <mergeCell ref="G41:G42"/>
    <mergeCell ref="H41:H42"/>
    <mergeCell ref="G43:G44"/>
    <mergeCell ref="H43:H44"/>
    <mergeCell ref="G45:G46"/>
    <mergeCell ref="H45:H46"/>
    <mergeCell ref="G47:G48"/>
    <mergeCell ref="H47:H48"/>
    <mergeCell ref="G49:G50"/>
    <mergeCell ref="H49:H50"/>
    <mergeCell ref="G51:G52"/>
    <mergeCell ref="H51:H52"/>
    <mergeCell ref="G53:G54"/>
    <mergeCell ref="H53:H54"/>
    <mergeCell ref="G55:G56"/>
    <mergeCell ref="H55:H56"/>
    <mergeCell ref="G57:G58"/>
    <mergeCell ref="H57:H58"/>
    <mergeCell ref="G59:G60"/>
    <mergeCell ref="H59:H60"/>
    <mergeCell ref="G61:G62"/>
    <mergeCell ref="H61:H62"/>
    <mergeCell ref="G63:G64"/>
    <mergeCell ref="H63:H64"/>
    <mergeCell ref="G65:G66"/>
    <mergeCell ref="H65:H66"/>
    <mergeCell ref="G67:G68"/>
    <mergeCell ref="H67:H68"/>
  </mergeCells>
  <conditionalFormatting sqref="A1:A5 A91:A1048576 A89 A87 A85 A83 A81 A79 A77 A75 A73 A71 A69 A67 A65 A63 A61 A59 A57 A55 A53 A51 A49 A47 A45 A43 A41 A39 A37 A35 A33 A31 A29 A27 A25 A23 A21 A19 A17 A15 A13 A11 A9 A7">
    <cfRule type="containsText" dxfId="10" priority="13" operator="containsText" text="MAL">
      <formula>NOT(ISERROR(SEARCH("MAL",A1)))</formula>
    </cfRule>
    <cfRule type="containsText" dxfId="9" priority="14" operator="containsText" text="USS">
      <formula>NOT(ISERROR(SEARCH("USS",A1)))</formula>
    </cfRule>
    <cfRule type="containsText" dxfId="8" priority="15" operator="containsText" text="GIM">
      <formula>NOT(ISERROR(SEARCH("GIM",A1)))</formula>
    </cfRule>
  </conditionalFormatting>
  <conditionalFormatting sqref="A4:C4 E4 YJ4:XFD4">
    <cfRule type="containsText" dxfId="7" priority="11" operator="containsText" text="AM">
      <formula>NOT(ISERROR(SEARCH("AM",A4)))</formula>
    </cfRule>
    <cfRule type="containsText" dxfId="6" priority="12" operator="containsText" text="Matin">
      <formula>NOT(ISERROR(SEARCH("Matin",A4)))</formula>
    </cfRule>
  </conditionalFormatting>
  <conditionalFormatting sqref="H4:YI4">
    <cfRule type="containsText" dxfId="5" priority="5" operator="containsText" text="AM">
      <formula>NOT(ISERROR(SEARCH("AM",H4)))</formula>
    </cfRule>
    <cfRule type="containsText" dxfId="4" priority="6" operator="containsText" text="Matin">
      <formula>NOT(ISERROR(SEARCH("Matin",H4)))</formula>
    </cfRule>
  </conditionalFormatting>
  <conditionalFormatting sqref="F4:YI4">
    <cfRule type="containsText" dxfId="3" priority="2" operator="containsText" text="AM">
      <formula>NOT(ISERROR(SEARCH("AM",F4)))</formula>
    </cfRule>
    <cfRule type="containsText" dxfId="2" priority="3" operator="containsText" text="Matin">
      <formula>NOT(ISERROR(SEARCH("Matin",F4)))</formula>
    </cfRule>
  </conditionalFormatting>
  <pageMargins left="0.7" right="0.7" top="0.75" bottom="0.75" header="0.3" footer="0.3"/>
  <pageSetup paperSize="9" orientation="portrait" r:id="rId1"/>
  <legacyDrawing r:id="rId2"/>
  <extLst>
    <ext xmlns:x14="http://schemas.microsoft.com/office/spreadsheetml/2009/9/main" uri="{78C0D931-6437-407d-A8EE-F0AAD7539E65}">
      <x14:conditionalFormattings>
        <x14:conditionalFormatting xmlns:xm="http://schemas.microsoft.com/office/excel/2006/main">
          <x14:cfRule type="containsText" priority="4" operator="containsText" id="{318A10E9-83D9-4AA3-8A02-7A6E70851448}">
            <xm:f>NOT(ISERROR(SEARCH('D:\Data\Documents\[partage rv v2.3.xlsm]INFO_CALENDRIER'!#REF!,H2)))</xm:f>
            <xm:f>'D:\Data\Documents\[partage rv v2.3.xlsm]INFO_CALENDRIER'!#REF!</xm:f>
            <x14:dxf>
              <fill>
                <patternFill>
                  <bgColor rgb="FFFF9900"/>
                </patternFill>
              </fill>
            </x14:dxf>
          </x14:cfRule>
          <xm:sqref>H2:YI2</xm:sqref>
        </x14:conditionalFormatting>
        <x14:conditionalFormatting xmlns:xm="http://schemas.microsoft.com/office/excel/2006/main">
          <x14:cfRule type="containsText" priority="1" operator="containsText" id="{8318FCE1-CB11-45FC-A380-7E9507643EC7}">
            <xm:f>NOT(ISERROR(SEARCH('D:\Data\Documents\[partage rv v2.3.xlsm]INFO_CALENDRIER'!#REF!,F2)))</xm:f>
            <xm:f>'D:\Data\Documents\[partage rv v2.3.xlsm]INFO_CALENDRIER'!#REF!</xm:f>
            <x14:dxf>
              <fill>
                <patternFill>
                  <bgColor rgb="FFFF9900"/>
                </patternFill>
              </fill>
            </x14:dxf>
          </x14:cfRule>
          <xm:sqref>F2:G2</xm:sqref>
        </x14:conditionalFormatting>
      </x14:conditionalFormatting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INFO_CALENDRIER">
    <tabColor rgb="FFFF0000"/>
  </sheetPr>
  <dimension ref="A1:AE94"/>
  <sheetViews>
    <sheetView topLeftCell="C1" workbookViewId="0">
      <selection activeCell="AB2" sqref="AB2:AC9"/>
    </sheetView>
  </sheetViews>
  <sheetFormatPr baseColWidth="10" defaultRowHeight="15" x14ac:dyDescent="0.25"/>
  <cols>
    <col min="1" max="1" width="12.7109375" style="14" customWidth="1"/>
    <col min="2" max="2" width="3.28515625" style="14" customWidth="1"/>
    <col min="3" max="3" width="8.28515625" style="35" customWidth="1"/>
    <col min="4" max="4" width="13.85546875" style="35" customWidth="1"/>
    <col min="5" max="5" width="3.28515625" customWidth="1"/>
    <col min="6" max="7" width="5.85546875" customWidth="1"/>
    <col min="8" max="8" width="3.28515625" customWidth="1"/>
    <col min="9" max="9" width="8.42578125" customWidth="1"/>
    <col min="10" max="10" width="6" style="35" customWidth="1"/>
    <col min="16" max="16" width="16.7109375" customWidth="1"/>
    <col min="24" max="24" width="24.42578125" customWidth="1"/>
    <col min="25" max="25" width="25.42578125" customWidth="1"/>
    <col min="28" max="28" width="15.5703125" customWidth="1"/>
  </cols>
  <sheetData>
    <row r="1" spans="1:31" x14ac:dyDescent="0.25">
      <c r="A1" s="1" t="s">
        <v>0</v>
      </c>
      <c r="B1" s="2"/>
      <c r="C1" s="3" t="s">
        <v>1</v>
      </c>
      <c r="D1" s="4" t="s">
        <v>2</v>
      </c>
      <c r="F1" s="5" t="s">
        <v>3</v>
      </c>
      <c r="G1" s="6" t="s">
        <v>4</v>
      </c>
      <c r="I1" s="7" t="s">
        <v>5</v>
      </c>
      <c r="J1" s="8" t="s">
        <v>6</v>
      </c>
      <c r="K1" s="9"/>
      <c r="L1" s="221" t="s">
        <v>7</v>
      </c>
      <c r="M1" s="222"/>
      <c r="N1" s="222"/>
      <c r="O1" s="222"/>
      <c r="P1" s="10"/>
      <c r="R1" s="9" t="s">
        <v>28</v>
      </c>
      <c r="S1" s="11"/>
      <c r="T1" s="10"/>
      <c r="V1" s="12">
        <v>43178</v>
      </c>
      <c r="W1" s="12">
        <v>43414</v>
      </c>
      <c r="X1">
        <v>1</v>
      </c>
      <c r="Y1" s="57" t="s">
        <v>31</v>
      </c>
      <c r="AB1" s="52" t="s">
        <v>178</v>
      </c>
      <c r="AE1" s="52" t="s">
        <v>187</v>
      </c>
    </row>
    <row r="2" spans="1:31" x14ac:dyDescent="0.25">
      <c r="A2" s="13" t="s">
        <v>8</v>
      </c>
      <c r="C2" s="15">
        <v>1</v>
      </c>
      <c r="D2" s="16" t="s">
        <v>9</v>
      </c>
      <c r="F2" s="17">
        <v>1</v>
      </c>
      <c r="G2" s="18" t="str">
        <f>"01"</f>
        <v>01</v>
      </c>
      <c r="I2" s="17">
        <v>1</v>
      </c>
      <c r="J2" s="19" t="str">
        <f>"01"</f>
        <v>01</v>
      </c>
      <c r="K2" s="20"/>
      <c r="L2" s="20"/>
      <c r="M2" s="14"/>
      <c r="N2" s="14"/>
      <c r="O2" s="14"/>
      <c r="P2" s="21"/>
      <c r="X2">
        <v>2</v>
      </c>
      <c r="Y2" s="57" t="s">
        <v>32</v>
      </c>
      <c r="AB2" s="52" t="s">
        <v>180</v>
      </c>
      <c r="AC2" s="52">
        <v>1</v>
      </c>
      <c r="AE2" s="52" t="s">
        <v>188</v>
      </c>
    </row>
    <row r="3" spans="1:31" x14ac:dyDescent="0.25">
      <c r="A3" s="13" t="s">
        <v>10</v>
      </c>
      <c r="C3" s="15">
        <f t="shared" ref="C3:C8" si="0">C2+1</f>
        <v>2</v>
      </c>
      <c r="D3" s="16" t="s">
        <v>11</v>
      </c>
      <c r="F3" s="17">
        <f>F2+1</f>
        <v>2</v>
      </c>
      <c r="G3" s="18" t="str">
        <f>"02"</f>
        <v>02</v>
      </c>
      <c r="I3" s="17">
        <f>I2+1</f>
        <v>2</v>
      </c>
      <c r="J3" s="19" t="str">
        <f>"02"</f>
        <v>02</v>
      </c>
      <c r="K3" s="20"/>
      <c r="L3" s="22" t="s">
        <v>12</v>
      </c>
      <c r="M3" s="23">
        <v>42248</v>
      </c>
      <c r="N3" s="19" t="s">
        <v>13</v>
      </c>
      <c r="O3" s="23">
        <v>42295</v>
      </c>
      <c r="P3" s="21" t="s">
        <v>8</v>
      </c>
      <c r="R3" s="24">
        <v>42232</v>
      </c>
      <c r="S3" s="25">
        <v>42308</v>
      </c>
      <c r="T3" s="21" t="s">
        <v>14</v>
      </c>
      <c r="X3" s="55">
        <v>3</v>
      </c>
      <c r="Y3" s="57" t="s">
        <v>33</v>
      </c>
      <c r="AB3" s="52" t="s">
        <v>181</v>
      </c>
      <c r="AC3" s="52">
        <v>2</v>
      </c>
    </row>
    <row r="4" spans="1:31" x14ac:dyDescent="0.25">
      <c r="A4" s="13"/>
      <c r="C4" s="15">
        <f t="shared" si="0"/>
        <v>3</v>
      </c>
      <c r="D4" s="16" t="s">
        <v>15</v>
      </c>
      <c r="F4" s="17">
        <f t="shared" ref="F4:F32" si="1">F3+1</f>
        <v>3</v>
      </c>
      <c r="G4" s="18" t="str">
        <f>"03"</f>
        <v>03</v>
      </c>
      <c r="I4" s="17">
        <f t="shared" ref="I4:I12" si="2">I3+1</f>
        <v>3</v>
      </c>
      <c r="J4" s="19" t="str">
        <f>"03"</f>
        <v>03</v>
      </c>
      <c r="K4" s="20"/>
      <c r="L4" s="22" t="s">
        <v>12</v>
      </c>
      <c r="M4" s="26">
        <f>IF(OR(O3="",O4=""),"",O3+1)</f>
        <v>42296</v>
      </c>
      <c r="N4" s="19" t="s">
        <v>13</v>
      </c>
      <c r="O4" s="23">
        <v>42309</v>
      </c>
      <c r="P4" s="21" t="s">
        <v>16</v>
      </c>
      <c r="R4" s="24">
        <v>42309</v>
      </c>
      <c r="S4" s="25">
        <v>42309</v>
      </c>
      <c r="T4" s="21" t="s">
        <v>17</v>
      </c>
      <c r="X4" s="55">
        <v>4</v>
      </c>
      <c r="Y4" s="57" t="s">
        <v>34</v>
      </c>
      <c r="AB4" s="52" t="s">
        <v>179</v>
      </c>
      <c r="AC4" s="52">
        <v>3</v>
      </c>
    </row>
    <row r="5" spans="1:31" x14ac:dyDescent="0.25">
      <c r="A5" s="13"/>
      <c r="C5" s="15">
        <f t="shared" si="0"/>
        <v>4</v>
      </c>
      <c r="D5" s="16" t="s">
        <v>18</v>
      </c>
      <c r="F5" s="17">
        <f t="shared" si="1"/>
        <v>4</v>
      </c>
      <c r="G5" s="18" t="str">
        <f>"04"</f>
        <v>04</v>
      </c>
      <c r="I5" s="17">
        <f t="shared" si="2"/>
        <v>4</v>
      </c>
      <c r="J5" s="19" t="str">
        <f>"04"</f>
        <v>04</v>
      </c>
      <c r="K5" s="20"/>
      <c r="L5" s="22" t="s">
        <v>12</v>
      </c>
      <c r="M5" s="26">
        <f t="shared" ref="M5:M14" si="3">IF(OR(O4="",O5=""),"",O4+1)</f>
        <v>42310</v>
      </c>
      <c r="N5" s="19" t="s">
        <v>13</v>
      </c>
      <c r="O5" s="23">
        <v>42358</v>
      </c>
      <c r="P5" s="21" t="s">
        <v>8</v>
      </c>
      <c r="R5" s="24">
        <v>42310</v>
      </c>
      <c r="S5" s="25">
        <v>42318</v>
      </c>
      <c r="T5" s="21" t="s">
        <v>14</v>
      </c>
      <c r="X5" s="55">
        <v>5</v>
      </c>
      <c r="Y5" s="57" t="s">
        <v>35</v>
      </c>
      <c r="AB5" s="52" t="s">
        <v>185</v>
      </c>
      <c r="AC5" s="52">
        <v>4</v>
      </c>
    </row>
    <row r="6" spans="1:31" x14ac:dyDescent="0.25">
      <c r="A6" s="13"/>
      <c r="C6" s="15">
        <f t="shared" si="0"/>
        <v>5</v>
      </c>
      <c r="D6" s="16" t="s">
        <v>19</v>
      </c>
      <c r="F6" s="17">
        <f t="shared" si="1"/>
        <v>5</v>
      </c>
      <c r="G6" s="18" t="str">
        <f>"05"</f>
        <v>05</v>
      </c>
      <c r="I6" s="17">
        <f t="shared" si="2"/>
        <v>5</v>
      </c>
      <c r="J6" s="19" t="str">
        <f>"05"</f>
        <v>05</v>
      </c>
      <c r="K6" s="20"/>
      <c r="L6" s="22" t="s">
        <v>12</v>
      </c>
      <c r="M6" s="26">
        <f t="shared" si="3"/>
        <v>42359</v>
      </c>
      <c r="N6" s="19" t="s">
        <v>13</v>
      </c>
      <c r="O6" s="23">
        <v>42371</v>
      </c>
      <c r="P6" s="21" t="s">
        <v>16</v>
      </c>
      <c r="R6" s="24">
        <v>42319</v>
      </c>
      <c r="S6" s="25">
        <v>42319</v>
      </c>
      <c r="T6" s="27" t="s">
        <v>17</v>
      </c>
      <c r="X6" s="55">
        <v>6</v>
      </c>
      <c r="Y6" s="57" t="s">
        <v>36</v>
      </c>
      <c r="AB6" s="52" t="s">
        <v>186</v>
      </c>
      <c r="AC6" s="52">
        <v>5</v>
      </c>
    </row>
    <row r="7" spans="1:31" ht="15.75" thickBot="1" x14ac:dyDescent="0.3">
      <c r="A7" s="13"/>
      <c r="C7" s="15">
        <f t="shared" si="0"/>
        <v>6</v>
      </c>
      <c r="D7" s="16" t="s">
        <v>20</v>
      </c>
      <c r="F7" s="17">
        <f t="shared" si="1"/>
        <v>6</v>
      </c>
      <c r="G7" s="18" t="str">
        <f>"06"</f>
        <v>06</v>
      </c>
      <c r="I7" s="17">
        <f t="shared" si="2"/>
        <v>6</v>
      </c>
      <c r="J7" s="19" t="str">
        <f>"06"</f>
        <v>06</v>
      </c>
      <c r="K7" s="20"/>
      <c r="L7" s="22" t="s">
        <v>12</v>
      </c>
      <c r="M7" s="26">
        <f t="shared" si="3"/>
        <v>42372</v>
      </c>
      <c r="N7" s="19" t="s">
        <v>13</v>
      </c>
      <c r="O7" s="23">
        <v>42412</v>
      </c>
      <c r="P7" s="21" t="s">
        <v>8</v>
      </c>
      <c r="R7" s="28">
        <v>42320</v>
      </c>
      <c r="S7" s="29">
        <v>42348</v>
      </c>
      <c r="T7" s="30" t="s">
        <v>14</v>
      </c>
      <c r="X7" s="55">
        <v>7</v>
      </c>
      <c r="Y7" s="57" t="s">
        <v>37</v>
      </c>
      <c r="AB7" s="52" t="s">
        <v>184</v>
      </c>
      <c r="AC7" s="52">
        <v>6</v>
      </c>
    </row>
    <row r="8" spans="1:31" ht="15.75" thickBot="1" x14ac:dyDescent="0.3">
      <c r="A8" s="13"/>
      <c r="C8" s="31">
        <f t="shared" si="0"/>
        <v>7</v>
      </c>
      <c r="D8" s="32" t="s">
        <v>21</v>
      </c>
      <c r="F8" s="17">
        <f t="shared" si="1"/>
        <v>7</v>
      </c>
      <c r="G8" s="18" t="str">
        <f>"07"</f>
        <v>07</v>
      </c>
      <c r="I8" s="17">
        <f t="shared" si="2"/>
        <v>7</v>
      </c>
      <c r="J8" s="19" t="str">
        <f>"07"</f>
        <v>07</v>
      </c>
      <c r="K8" s="20"/>
      <c r="L8" s="22" t="s">
        <v>12</v>
      </c>
      <c r="M8" s="26">
        <f t="shared" si="3"/>
        <v>42413</v>
      </c>
      <c r="N8" s="19" t="s">
        <v>13</v>
      </c>
      <c r="O8" s="23">
        <v>42427</v>
      </c>
      <c r="P8" s="21" t="s">
        <v>16</v>
      </c>
      <c r="R8" s="33">
        <v>42370</v>
      </c>
      <c r="S8" s="34">
        <v>42370</v>
      </c>
      <c r="T8" s="10" t="s">
        <v>17</v>
      </c>
      <c r="X8" s="55">
        <v>8</v>
      </c>
      <c r="Y8" s="57" t="s">
        <v>38</v>
      </c>
      <c r="AB8" s="52" t="s">
        <v>182</v>
      </c>
      <c r="AC8" s="52">
        <v>7</v>
      </c>
    </row>
    <row r="9" spans="1:31" x14ac:dyDescent="0.25">
      <c r="A9" s="13"/>
      <c r="F9" s="17">
        <f t="shared" si="1"/>
        <v>8</v>
      </c>
      <c r="G9" s="18" t="str">
        <f>"08"</f>
        <v>08</v>
      </c>
      <c r="I9" s="17">
        <f t="shared" si="2"/>
        <v>8</v>
      </c>
      <c r="J9" s="19" t="str">
        <f>"08"</f>
        <v>08</v>
      </c>
      <c r="K9" s="20"/>
      <c r="L9" s="22" t="s">
        <v>12</v>
      </c>
      <c r="M9" s="26">
        <f t="shared" si="3"/>
        <v>42428</v>
      </c>
      <c r="N9" s="19" t="s">
        <v>13</v>
      </c>
      <c r="O9" s="23">
        <v>42469</v>
      </c>
      <c r="P9" s="21" t="s">
        <v>8</v>
      </c>
      <c r="R9" s="24">
        <v>42371</v>
      </c>
      <c r="S9" s="25">
        <v>42456</v>
      </c>
      <c r="T9" s="21" t="s">
        <v>14</v>
      </c>
      <c r="X9" s="55">
        <v>9</v>
      </c>
      <c r="Y9" s="57" t="s">
        <v>39</v>
      </c>
      <c r="AB9" s="52" t="s">
        <v>183</v>
      </c>
      <c r="AC9" s="52">
        <v>8</v>
      </c>
    </row>
    <row r="10" spans="1:31" x14ac:dyDescent="0.25">
      <c r="A10" s="13"/>
      <c r="F10" s="17">
        <f t="shared" si="1"/>
        <v>9</v>
      </c>
      <c r="G10" s="18" t="str">
        <f>"09"</f>
        <v>09</v>
      </c>
      <c r="I10" s="17">
        <f t="shared" si="2"/>
        <v>9</v>
      </c>
      <c r="J10" s="19" t="str">
        <f>"09"</f>
        <v>09</v>
      </c>
      <c r="K10" s="20"/>
      <c r="L10" s="22" t="s">
        <v>12</v>
      </c>
      <c r="M10" s="26">
        <f t="shared" si="3"/>
        <v>42470</v>
      </c>
      <c r="N10" s="19" t="s">
        <v>13</v>
      </c>
      <c r="O10" s="23">
        <v>42483</v>
      </c>
      <c r="P10" s="21" t="s">
        <v>16</v>
      </c>
      <c r="R10" s="24">
        <v>42457</v>
      </c>
      <c r="S10" s="25">
        <v>42457</v>
      </c>
      <c r="T10" s="21" t="s">
        <v>17</v>
      </c>
      <c r="X10" s="55">
        <v>10</v>
      </c>
      <c r="Y10" s="57" t="s">
        <v>40</v>
      </c>
    </row>
    <row r="11" spans="1:31" x14ac:dyDescent="0.25">
      <c r="A11" s="13"/>
      <c r="F11" s="17">
        <f t="shared" si="1"/>
        <v>10</v>
      </c>
      <c r="G11" s="18">
        <f>F11</f>
        <v>10</v>
      </c>
      <c r="I11" s="17">
        <f t="shared" si="2"/>
        <v>10</v>
      </c>
      <c r="J11" s="19" t="str">
        <f>"10"</f>
        <v>10</v>
      </c>
      <c r="K11" s="20"/>
      <c r="L11" s="22" t="s">
        <v>12</v>
      </c>
      <c r="M11" s="26">
        <f t="shared" si="3"/>
        <v>42484</v>
      </c>
      <c r="N11" s="19" t="s">
        <v>13</v>
      </c>
      <c r="O11" s="23">
        <v>42553</v>
      </c>
      <c r="P11" s="21" t="s">
        <v>8</v>
      </c>
      <c r="R11" s="24">
        <v>42458</v>
      </c>
      <c r="S11" s="25" t="s">
        <v>22</v>
      </c>
      <c r="T11" s="21" t="s">
        <v>14</v>
      </c>
      <c r="X11" s="55">
        <v>11</v>
      </c>
      <c r="Y11" s="57" t="s">
        <v>41</v>
      </c>
    </row>
    <row r="12" spans="1:31" x14ac:dyDescent="0.25">
      <c r="A12" s="13"/>
      <c r="F12" s="17">
        <f t="shared" si="1"/>
        <v>11</v>
      </c>
      <c r="G12" s="18">
        <f t="shared" ref="G12:G32" si="4">F12</f>
        <v>11</v>
      </c>
      <c r="I12" s="17">
        <f t="shared" si="2"/>
        <v>11</v>
      </c>
      <c r="J12" s="19" t="str">
        <f>"11"</f>
        <v>11</v>
      </c>
      <c r="K12" s="20"/>
      <c r="L12" s="22" t="s">
        <v>12</v>
      </c>
      <c r="M12" s="26">
        <f t="shared" si="3"/>
        <v>42554</v>
      </c>
      <c r="N12" s="19" t="s">
        <v>13</v>
      </c>
      <c r="O12" s="23">
        <v>42612</v>
      </c>
      <c r="P12" s="21" t="s">
        <v>16</v>
      </c>
      <c r="R12" s="24">
        <v>42491</v>
      </c>
      <c r="S12" s="25">
        <v>42491</v>
      </c>
      <c r="T12" s="21" t="s">
        <v>17</v>
      </c>
      <c r="X12" s="55">
        <v>12</v>
      </c>
      <c r="Y12" s="57" t="s">
        <v>42</v>
      </c>
    </row>
    <row r="13" spans="1:31" ht="15.75" thickBot="1" x14ac:dyDescent="0.3">
      <c r="A13" s="13"/>
      <c r="F13" s="17">
        <f t="shared" si="1"/>
        <v>12</v>
      </c>
      <c r="G13" s="18">
        <f t="shared" si="4"/>
        <v>12</v>
      </c>
      <c r="I13" s="36">
        <f>I12+1</f>
        <v>12</v>
      </c>
      <c r="J13" s="37" t="str">
        <f>"12"</f>
        <v>12</v>
      </c>
      <c r="K13" s="20"/>
      <c r="L13" s="22" t="s">
        <v>12</v>
      </c>
      <c r="M13" s="26">
        <f t="shared" si="3"/>
        <v>42613</v>
      </c>
      <c r="N13" s="19" t="s">
        <v>13</v>
      </c>
      <c r="O13" s="23">
        <v>42660</v>
      </c>
      <c r="P13" s="21" t="s">
        <v>8</v>
      </c>
      <c r="R13" s="24">
        <v>42492</v>
      </c>
      <c r="S13" s="25">
        <v>42494</v>
      </c>
      <c r="T13" s="21" t="s">
        <v>14</v>
      </c>
      <c r="X13" s="55">
        <v>13</v>
      </c>
      <c r="Y13" s="57" t="s">
        <v>43</v>
      </c>
    </row>
    <row r="14" spans="1:31" x14ac:dyDescent="0.25">
      <c r="A14" s="13"/>
      <c r="F14" s="17">
        <f t="shared" si="1"/>
        <v>13</v>
      </c>
      <c r="G14" s="18">
        <f t="shared" si="4"/>
        <v>13</v>
      </c>
      <c r="K14" s="20"/>
      <c r="L14" s="22" t="s">
        <v>12</v>
      </c>
      <c r="M14" s="26">
        <f t="shared" si="3"/>
        <v>42661</v>
      </c>
      <c r="N14" s="19" t="s">
        <v>13</v>
      </c>
      <c r="O14" s="23">
        <v>42675</v>
      </c>
      <c r="P14" s="21" t="s">
        <v>16</v>
      </c>
      <c r="R14" s="24">
        <v>42495</v>
      </c>
      <c r="S14" s="25" t="s">
        <v>23</v>
      </c>
      <c r="T14" s="21" t="s">
        <v>17</v>
      </c>
      <c r="X14" s="55">
        <v>14</v>
      </c>
      <c r="Y14" s="57" t="s">
        <v>44</v>
      </c>
    </row>
    <row r="15" spans="1:31" ht="15.75" thickBot="1" x14ac:dyDescent="0.3">
      <c r="A15" s="38"/>
      <c r="F15" s="17">
        <f t="shared" si="1"/>
        <v>14</v>
      </c>
      <c r="G15" s="18">
        <f t="shared" si="4"/>
        <v>14</v>
      </c>
      <c r="K15" s="20"/>
      <c r="L15" s="39" t="s">
        <v>12</v>
      </c>
      <c r="M15" s="26">
        <f>O14</f>
        <v>42675</v>
      </c>
      <c r="N15" s="40" t="s">
        <v>13</v>
      </c>
      <c r="O15" s="41">
        <v>42720</v>
      </c>
      <c r="P15" s="21" t="str">
        <f>P13</f>
        <v>scolaire</v>
      </c>
      <c r="R15" s="24">
        <v>42496</v>
      </c>
      <c r="S15" s="25">
        <v>42497</v>
      </c>
      <c r="T15" s="21" t="s">
        <v>14</v>
      </c>
      <c r="X15" s="55">
        <v>15</v>
      </c>
      <c r="Y15" s="57" t="s">
        <v>45</v>
      </c>
    </row>
    <row r="16" spans="1:31" x14ac:dyDescent="0.25">
      <c r="F16" s="17">
        <f t="shared" si="1"/>
        <v>15</v>
      </c>
      <c r="G16" s="18">
        <f t="shared" si="4"/>
        <v>15</v>
      </c>
      <c r="K16" s="20"/>
      <c r="L16" s="39" t="s">
        <v>12</v>
      </c>
      <c r="M16" s="25">
        <v>42721</v>
      </c>
      <c r="N16" s="40" t="s">
        <v>13</v>
      </c>
      <c r="O16" s="41">
        <v>42737</v>
      </c>
      <c r="P16" s="21" t="s">
        <v>16</v>
      </c>
      <c r="R16" s="24">
        <v>42498</v>
      </c>
      <c r="S16" s="25">
        <v>42498</v>
      </c>
      <c r="T16" s="21" t="s">
        <v>17</v>
      </c>
      <c r="X16" s="55">
        <v>16</v>
      </c>
      <c r="Y16" s="57" t="s">
        <v>46</v>
      </c>
    </row>
    <row r="17" spans="1:25" x14ac:dyDescent="0.25">
      <c r="A17"/>
      <c r="B17"/>
      <c r="C17"/>
      <c r="D17"/>
      <c r="F17" s="17">
        <f t="shared" si="1"/>
        <v>16</v>
      </c>
      <c r="G17" s="18">
        <f t="shared" si="4"/>
        <v>16</v>
      </c>
      <c r="L17" s="39" t="s">
        <v>12</v>
      </c>
      <c r="M17" s="25">
        <v>42738</v>
      </c>
      <c r="N17" s="40" t="s">
        <v>13</v>
      </c>
      <c r="O17" s="41">
        <v>42783</v>
      </c>
      <c r="P17" s="42" t="s">
        <v>8</v>
      </c>
      <c r="R17" s="24">
        <v>42499</v>
      </c>
      <c r="S17" s="25">
        <v>42505</v>
      </c>
      <c r="T17" s="21" t="s">
        <v>14</v>
      </c>
      <c r="X17" s="55">
        <v>17</v>
      </c>
      <c r="Y17" s="57" t="s">
        <v>47</v>
      </c>
    </row>
    <row r="18" spans="1:25" x14ac:dyDescent="0.25">
      <c r="A18"/>
      <c r="B18"/>
      <c r="C18"/>
      <c r="D18"/>
      <c r="F18" s="17">
        <f t="shared" si="1"/>
        <v>17</v>
      </c>
      <c r="G18" s="18">
        <f t="shared" si="4"/>
        <v>17</v>
      </c>
      <c r="L18" s="39" t="s">
        <v>12</v>
      </c>
      <c r="M18" s="25">
        <v>42784</v>
      </c>
      <c r="N18" s="40" t="s">
        <v>13</v>
      </c>
      <c r="O18" s="41">
        <v>42799</v>
      </c>
      <c r="P18" s="21" t="s">
        <v>16</v>
      </c>
      <c r="R18" s="24">
        <v>42506</v>
      </c>
      <c r="S18" s="25">
        <v>42506</v>
      </c>
      <c r="T18" s="21" t="s">
        <v>17</v>
      </c>
      <c r="X18" s="55">
        <v>18</v>
      </c>
      <c r="Y18" s="57" t="s">
        <v>48</v>
      </c>
    </row>
    <row r="19" spans="1:25" x14ac:dyDescent="0.25">
      <c r="A19"/>
      <c r="B19"/>
      <c r="C19"/>
      <c r="D19"/>
      <c r="F19" s="17">
        <f t="shared" si="1"/>
        <v>18</v>
      </c>
      <c r="G19" s="18">
        <f t="shared" si="4"/>
        <v>18</v>
      </c>
      <c r="L19" s="39" t="s">
        <v>12</v>
      </c>
      <c r="M19" s="25">
        <v>42800</v>
      </c>
      <c r="N19" s="40" t="s">
        <v>13</v>
      </c>
      <c r="O19" s="41">
        <v>42839</v>
      </c>
      <c r="P19" s="21" t="str">
        <f>P17</f>
        <v>scolaire</v>
      </c>
      <c r="R19" s="24">
        <v>42507</v>
      </c>
      <c r="S19" s="25">
        <v>42564</v>
      </c>
      <c r="T19" s="21" t="s">
        <v>14</v>
      </c>
      <c r="X19" s="55">
        <v>19</v>
      </c>
      <c r="Y19" s="57" t="s">
        <v>49</v>
      </c>
    </row>
    <row r="20" spans="1:25" x14ac:dyDescent="0.25">
      <c r="A20"/>
      <c r="B20"/>
      <c r="C20"/>
      <c r="D20"/>
      <c r="F20" s="17">
        <f t="shared" si="1"/>
        <v>19</v>
      </c>
      <c r="G20" s="18">
        <f t="shared" si="4"/>
        <v>19</v>
      </c>
      <c r="L20" s="39" t="s">
        <v>12</v>
      </c>
      <c r="M20" s="25">
        <v>42840</v>
      </c>
      <c r="N20" s="40" t="s">
        <v>13</v>
      </c>
      <c r="O20" s="41">
        <v>42856</v>
      </c>
      <c r="P20" s="21" t="s">
        <v>16</v>
      </c>
      <c r="R20" s="24">
        <v>42565</v>
      </c>
      <c r="S20" s="25">
        <v>42565</v>
      </c>
      <c r="T20" s="21" t="s">
        <v>17</v>
      </c>
      <c r="X20" s="55">
        <v>20</v>
      </c>
      <c r="Y20" s="57" t="s">
        <v>50</v>
      </c>
    </row>
    <row r="21" spans="1:25" x14ac:dyDescent="0.25">
      <c r="A21"/>
      <c r="B21"/>
      <c r="C21"/>
      <c r="D21"/>
      <c r="F21" s="17">
        <f t="shared" si="1"/>
        <v>20</v>
      </c>
      <c r="G21" s="18">
        <f t="shared" si="4"/>
        <v>20</v>
      </c>
      <c r="L21" s="39" t="s">
        <v>12</v>
      </c>
      <c r="M21" s="25">
        <v>42857</v>
      </c>
      <c r="N21" s="40" t="s">
        <v>13</v>
      </c>
      <c r="O21" s="41">
        <v>42923</v>
      </c>
      <c r="P21" s="21" t="str">
        <f>P19</f>
        <v>scolaire</v>
      </c>
      <c r="Q21" s="14"/>
      <c r="R21" s="24">
        <v>42566</v>
      </c>
      <c r="S21" s="25">
        <v>42596</v>
      </c>
      <c r="T21" s="21" t="s">
        <v>14</v>
      </c>
      <c r="U21" s="14"/>
      <c r="X21" s="55">
        <v>21</v>
      </c>
      <c r="Y21" s="57" t="s">
        <v>51</v>
      </c>
    </row>
    <row r="22" spans="1:25" x14ac:dyDescent="0.25">
      <c r="A22"/>
      <c r="B22"/>
      <c r="C22"/>
      <c r="D22"/>
      <c r="F22" s="17">
        <f t="shared" si="1"/>
        <v>21</v>
      </c>
      <c r="G22" s="18">
        <f t="shared" si="4"/>
        <v>21</v>
      </c>
      <c r="J22" s="19"/>
      <c r="L22" s="43" t="s">
        <v>12</v>
      </c>
      <c r="M22" s="25">
        <v>42923</v>
      </c>
      <c r="N22" s="44" t="s">
        <v>13</v>
      </c>
      <c r="O22" s="41">
        <v>42981</v>
      </c>
      <c r="P22" s="21" t="s">
        <v>16</v>
      </c>
      <c r="Q22" s="14"/>
      <c r="R22" s="24">
        <v>42597</v>
      </c>
      <c r="S22" s="25">
        <v>42597</v>
      </c>
      <c r="T22" s="21" t="s">
        <v>17</v>
      </c>
      <c r="U22" s="14"/>
      <c r="X22" s="55">
        <v>22</v>
      </c>
      <c r="Y22" s="57" t="s">
        <v>52</v>
      </c>
    </row>
    <row r="23" spans="1:25" x14ac:dyDescent="0.25">
      <c r="A23"/>
      <c r="B23"/>
      <c r="C23"/>
      <c r="D23"/>
      <c r="F23" s="17">
        <f t="shared" si="1"/>
        <v>22</v>
      </c>
      <c r="G23" s="18">
        <f t="shared" si="4"/>
        <v>22</v>
      </c>
      <c r="J23" s="19"/>
      <c r="L23" s="43" t="s">
        <v>12</v>
      </c>
      <c r="M23" s="25">
        <v>42982</v>
      </c>
      <c r="N23" s="44" t="s">
        <v>13</v>
      </c>
      <c r="O23" s="25">
        <v>43028</v>
      </c>
      <c r="P23" s="21" t="s">
        <v>8</v>
      </c>
      <c r="Q23" s="14"/>
      <c r="R23" s="24">
        <v>42598</v>
      </c>
      <c r="S23" s="25">
        <v>42674</v>
      </c>
      <c r="T23" s="21" t="s">
        <v>14</v>
      </c>
      <c r="U23" s="14"/>
      <c r="X23" s="55">
        <v>23</v>
      </c>
      <c r="Y23" s="57" t="s">
        <v>53</v>
      </c>
    </row>
    <row r="24" spans="1:25" ht="15.75" thickBot="1" x14ac:dyDescent="0.3">
      <c r="A24"/>
      <c r="B24"/>
      <c r="C24"/>
      <c r="D24"/>
      <c r="F24" s="17">
        <f t="shared" si="1"/>
        <v>23</v>
      </c>
      <c r="G24" s="18">
        <f t="shared" si="4"/>
        <v>23</v>
      </c>
      <c r="J24" s="19"/>
      <c r="L24" s="43" t="s">
        <v>12</v>
      </c>
      <c r="M24" s="29">
        <v>43029</v>
      </c>
      <c r="N24" s="44" t="s">
        <v>13</v>
      </c>
      <c r="O24" s="29">
        <v>43043</v>
      </c>
      <c r="P24" s="30" t="s">
        <v>16</v>
      </c>
      <c r="Q24" s="14"/>
      <c r="R24" s="24">
        <v>42675</v>
      </c>
      <c r="S24" s="25">
        <v>42675</v>
      </c>
      <c r="T24" s="21" t="s">
        <v>17</v>
      </c>
      <c r="U24" s="14"/>
      <c r="X24" s="55">
        <v>24</v>
      </c>
      <c r="Y24" s="57" t="s">
        <v>54</v>
      </c>
    </row>
    <row r="25" spans="1:25" x14ac:dyDescent="0.25">
      <c r="A25"/>
      <c r="B25"/>
      <c r="C25"/>
      <c r="D25"/>
      <c r="F25" s="17">
        <f t="shared" si="1"/>
        <v>24</v>
      </c>
      <c r="G25" s="18">
        <f t="shared" si="4"/>
        <v>24</v>
      </c>
      <c r="J25" s="19"/>
      <c r="L25" s="43" t="s">
        <v>12</v>
      </c>
      <c r="M25" s="12">
        <v>43044</v>
      </c>
      <c r="N25" s="44" t="s">
        <v>13</v>
      </c>
      <c r="O25" s="12">
        <v>43091</v>
      </c>
      <c r="P25" s="42" t="s">
        <v>8</v>
      </c>
      <c r="Q25" s="14"/>
      <c r="R25" s="24">
        <v>42676</v>
      </c>
      <c r="S25" s="25">
        <v>42684</v>
      </c>
      <c r="T25" s="21" t="s">
        <v>14</v>
      </c>
      <c r="U25" s="14"/>
      <c r="X25" s="55">
        <v>25</v>
      </c>
      <c r="Y25" s="57" t="s">
        <v>55</v>
      </c>
    </row>
    <row r="26" spans="1:25" x14ac:dyDescent="0.25">
      <c r="A26"/>
      <c r="B26"/>
      <c r="C26"/>
      <c r="D26"/>
      <c r="F26" s="17">
        <f t="shared" si="1"/>
        <v>25</v>
      </c>
      <c r="G26" s="18">
        <f t="shared" si="4"/>
        <v>25</v>
      </c>
      <c r="J26" s="19"/>
      <c r="L26" s="43" t="s">
        <v>12</v>
      </c>
      <c r="M26" s="12">
        <v>43092</v>
      </c>
      <c r="N26" s="44" t="s">
        <v>13</v>
      </c>
      <c r="O26" s="12">
        <v>43106</v>
      </c>
      <c r="P26" s="42" t="s">
        <v>16</v>
      </c>
      <c r="Q26" s="14"/>
      <c r="R26" s="24">
        <v>42685</v>
      </c>
      <c r="S26" s="25">
        <v>42685</v>
      </c>
      <c r="T26" s="27" t="s">
        <v>17</v>
      </c>
      <c r="U26" s="14"/>
      <c r="X26" s="55">
        <v>26</v>
      </c>
      <c r="Y26" s="57" t="s">
        <v>56</v>
      </c>
    </row>
    <row r="27" spans="1:25" ht="15.75" thickBot="1" x14ac:dyDescent="0.3">
      <c r="A27"/>
      <c r="B27"/>
      <c r="C27"/>
      <c r="D27"/>
      <c r="F27" s="17">
        <f t="shared" si="1"/>
        <v>26</v>
      </c>
      <c r="G27" s="18">
        <f t="shared" si="4"/>
        <v>26</v>
      </c>
      <c r="J27" s="19"/>
      <c r="L27" s="43" t="s">
        <v>12</v>
      </c>
      <c r="M27" s="12">
        <v>43107</v>
      </c>
      <c r="N27" s="44" t="s">
        <v>13</v>
      </c>
      <c r="O27" s="12">
        <v>42775</v>
      </c>
      <c r="P27" s="42" t="s">
        <v>8</v>
      </c>
      <c r="Q27" s="14"/>
      <c r="R27" s="28">
        <v>42686</v>
      </c>
      <c r="S27" s="29">
        <v>42714</v>
      </c>
      <c r="T27" s="30" t="s">
        <v>14</v>
      </c>
      <c r="U27" s="14"/>
      <c r="X27" s="55">
        <v>27</v>
      </c>
      <c r="Y27" s="57" t="s">
        <v>57</v>
      </c>
    </row>
    <row r="28" spans="1:25" x14ac:dyDescent="0.25">
      <c r="A28"/>
      <c r="B28"/>
      <c r="C28"/>
      <c r="D28"/>
      <c r="F28" s="17">
        <f t="shared" si="1"/>
        <v>27</v>
      </c>
      <c r="G28" s="18">
        <f t="shared" si="4"/>
        <v>27</v>
      </c>
      <c r="J28" s="19"/>
      <c r="L28" s="43" t="s">
        <v>12</v>
      </c>
      <c r="M28" s="12">
        <v>43141</v>
      </c>
      <c r="N28" s="44" t="s">
        <v>13</v>
      </c>
      <c r="O28" s="12">
        <v>43155</v>
      </c>
      <c r="P28" s="42" t="s">
        <v>16</v>
      </c>
      <c r="Q28" s="14"/>
      <c r="R28" s="33">
        <v>42736</v>
      </c>
      <c r="S28" s="34">
        <v>42736</v>
      </c>
      <c r="T28" s="10" t="s">
        <v>17</v>
      </c>
      <c r="U28" s="14"/>
      <c r="X28" s="55">
        <v>28</v>
      </c>
      <c r="Y28" s="57" t="s">
        <v>58</v>
      </c>
    </row>
    <row r="29" spans="1:25" x14ac:dyDescent="0.25">
      <c r="A29"/>
      <c r="B29"/>
      <c r="C29"/>
      <c r="D29"/>
      <c r="F29" s="17">
        <f t="shared" si="1"/>
        <v>28</v>
      </c>
      <c r="G29" s="18">
        <f t="shared" si="4"/>
        <v>28</v>
      </c>
      <c r="J29" s="19"/>
      <c r="L29" s="43" t="s">
        <v>12</v>
      </c>
      <c r="M29" s="12">
        <v>43156</v>
      </c>
      <c r="N29" s="44" t="s">
        <v>13</v>
      </c>
      <c r="O29" s="12">
        <v>43196</v>
      </c>
      <c r="P29" s="42" t="s">
        <v>8</v>
      </c>
      <c r="Q29" s="14"/>
      <c r="R29" s="24">
        <v>42737</v>
      </c>
      <c r="S29" s="25">
        <v>42821</v>
      </c>
      <c r="T29" s="21" t="s">
        <v>14</v>
      </c>
      <c r="U29" s="14"/>
      <c r="X29" s="55">
        <v>29</v>
      </c>
      <c r="Y29" s="57" t="s">
        <v>59</v>
      </c>
    </row>
    <row r="30" spans="1:25" x14ac:dyDescent="0.25">
      <c r="A30"/>
      <c r="B30"/>
      <c r="C30"/>
      <c r="D30"/>
      <c r="F30" s="17">
        <f>F29+1</f>
        <v>29</v>
      </c>
      <c r="G30" s="18">
        <f t="shared" si="4"/>
        <v>29</v>
      </c>
      <c r="J30" s="19"/>
      <c r="L30" s="43" t="s">
        <v>12</v>
      </c>
      <c r="M30" s="12">
        <v>43197</v>
      </c>
      <c r="N30" s="44" t="s">
        <v>13</v>
      </c>
      <c r="O30" s="12">
        <v>43211</v>
      </c>
      <c r="P30" s="42" t="s">
        <v>16</v>
      </c>
      <c r="Q30" s="14"/>
      <c r="R30" s="24">
        <v>42822</v>
      </c>
      <c r="S30" s="25">
        <v>42822</v>
      </c>
      <c r="T30" s="21" t="s">
        <v>17</v>
      </c>
      <c r="U30" s="14"/>
      <c r="X30" s="55">
        <v>30</v>
      </c>
      <c r="Y30" s="57" t="s">
        <v>60</v>
      </c>
    </row>
    <row r="31" spans="1:25" x14ac:dyDescent="0.25">
      <c r="A31"/>
      <c r="B31"/>
      <c r="C31"/>
      <c r="D31"/>
      <c r="F31" s="17">
        <f t="shared" si="1"/>
        <v>30</v>
      </c>
      <c r="G31" s="18">
        <f t="shared" si="4"/>
        <v>30</v>
      </c>
      <c r="J31" s="19"/>
      <c r="L31" s="43" t="s">
        <v>12</v>
      </c>
      <c r="M31" s="12">
        <v>43212</v>
      </c>
      <c r="N31" s="44" t="s">
        <v>13</v>
      </c>
      <c r="O31" s="12">
        <v>43287</v>
      </c>
      <c r="P31" s="42" t="s">
        <v>8</v>
      </c>
      <c r="R31" s="24">
        <v>42823</v>
      </c>
      <c r="S31" s="25" t="s">
        <v>24</v>
      </c>
      <c r="T31" s="21" t="s">
        <v>14</v>
      </c>
      <c r="X31" s="55">
        <v>31</v>
      </c>
      <c r="Y31" s="57" t="s">
        <v>61</v>
      </c>
    </row>
    <row r="32" spans="1:25" ht="15.75" thickBot="1" x14ac:dyDescent="0.3">
      <c r="A32"/>
      <c r="B32"/>
      <c r="C32"/>
      <c r="D32"/>
      <c r="F32" s="36">
        <f t="shared" si="1"/>
        <v>31</v>
      </c>
      <c r="G32" s="45">
        <f t="shared" si="4"/>
        <v>31</v>
      </c>
      <c r="J32" s="19"/>
      <c r="L32" s="43" t="s">
        <v>12</v>
      </c>
      <c r="M32" s="12">
        <v>43288</v>
      </c>
      <c r="N32" s="44" t="s">
        <v>13</v>
      </c>
      <c r="O32" s="12">
        <v>43344</v>
      </c>
      <c r="P32" s="42" t="s">
        <v>16</v>
      </c>
      <c r="R32" s="24">
        <v>42856</v>
      </c>
      <c r="S32" s="25">
        <v>42856</v>
      </c>
      <c r="T32" s="21" t="s">
        <v>17</v>
      </c>
      <c r="X32" s="55">
        <v>32</v>
      </c>
      <c r="Y32" s="57" t="s">
        <v>62</v>
      </c>
    </row>
    <row r="33" spans="1:25" x14ac:dyDescent="0.25">
      <c r="A33"/>
      <c r="B33"/>
      <c r="C33"/>
      <c r="D33"/>
      <c r="J33" s="19"/>
      <c r="L33" s="43" t="s">
        <v>12</v>
      </c>
      <c r="M33" s="12">
        <v>43345</v>
      </c>
      <c r="N33" s="44" t="s">
        <v>13</v>
      </c>
      <c r="O33" s="12">
        <v>43392</v>
      </c>
      <c r="P33" s="21" t="str">
        <f>P31</f>
        <v>scolaire</v>
      </c>
      <c r="R33" s="24">
        <v>42857</v>
      </c>
      <c r="S33" s="25">
        <v>42859</v>
      </c>
      <c r="T33" s="21" t="s">
        <v>14</v>
      </c>
      <c r="X33" s="55">
        <v>33</v>
      </c>
      <c r="Y33" s="57" t="s">
        <v>63</v>
      </c>
    </row>
    <row r="34" spans="1:25" x14ac:dyDescent="0.25">
      <c r="A34"/>
      <c r="B34"/>
      <c r="C34"/>
      <c r="D34"/>
      <c r="J34" s="19"/>
      <c r="L34" s="43" t="s">
        <v>12</v>
      </c>
      <c r="M34" s="12">
        <v>43393</v>
      </c>
      <c r="N34" s="44" t="s">
        <v>13</v>
      </c>
      <c r="O34" s="12">
        <v>43407</v>
      </c>
      <c r="P34" s="21" t="s">
        <v>16</v>
      </c>
      <c r="R34" s="24">
        <v>42860</v>
      </c>
      <c r="S34" s="25">
        <v>42860</v>
      </c>
      <c r="T34" s="21" t="s">
        <v>17</v>
      </c>
      <c r="X34" s="55">
        <v>34</v>
      </c>
      <c r="Y34" s="57" t="s">
        <v>64</v>
      </c>
    </row>
    <row r="35" spans="1:25" x14ac:dyDescent="0.25">
      <c r="A35"/>
      <c r="B35"/>
      <c r="C35"/>
      <c r="D35"/>
      <c r="J35" s="19"/>
      <c r="L35" s="43" t="s">
        <v>12</v>
      </c>
      <c r="M35" s="12">
        <v>43408</v>
      </c>
      <c r="N35" s="44" t="s">
        <v>13</v>
      </c>
      <c r="O35" s="12">
        <v>43455</v>
      </c>
      <c r="P35" s="21" t="str">
        <f>P33</f>
        <v>scolaire</v>
      </c>
      <c r="R35" s="24">
        <v>42861</v>
      </c>
      <c r="S35" s="25">
        <v>42862</v>
      </c>
      <c r="T35" s="21" t="s">
        <v>14</v>
      </c>
      <c r="X35" s="55">
        <v>35</v>
      </c>
      <c r="Y35" s="57" t="s">
        <v>65</v>
      </c>
    </row>
    <row r="36" spans="1:25" x14ac:dyDescent="0.25">
      <c r="L36" s="43" t="s">
        <v>12</v>
      </c>
      <c r="N36" s="44" t="s">
        <v>13</v>
      </c>
      <c r="R36" s="24">
        <v>42863</v>
      </c>
      <c r="S36" s="25">
        <v>42863</v>
      </c>
      <c r="T36" s="21" t="s">
        <v>17</v>
      </c>
      <c r="X36" s="55">
        <v>36</v>
      </c>
      <c r="Y36" s="57" t="s">
        <v>66</v>
      </c>
    </row>
    <row r="37" spans="1:25" x14ac:dyDescent="0.25">
      <c r="L37" s="43" t="s">
        <v>12</v>
      </c>
      <c r="N37" s="44" t="s">
        <v>13</v>
      </c>
      <c r="R37" s="24">
        <v>42864</v>
      </c>
      <c r="S37" s="25">
        <v>42870</v>
      </c>
      <c r="T37" s="21" t="s">
        <v>14</v>
      </c>
      <c r="X37" s="55">
        <v>37</v>
      </c>
      <c r="Y37" s="57" t="s">
        <v>67</v>
      </c>
    </row>
    <row r="38" spans="1:25" x14ac:dyDescent="0.25">
      <c r="L38" s="43" t="s">
        <v>12</v>
      </c>
      <c r="N38" s="44" t="s">
        <v>13</v>
      </c>
      <c r="R38" s="24">
        <v>42871</v>
      </c>
      <c r="S38" s="25">
        <v>42871</v>
      </c>
      <c r="T38" s="21" t="s">
        <v>17</v>
      </c>
      <c r="X38" s="55">
        <v>38</v>
      </c>
      <c r="Y38" s="57" t="s">
        <v>68</v>
      </c>
    </row>
    <row r="39" spans="1:25" x14ac:dyDescent="0.25">
      <c r="L39" s="43" t="s">
        <v>12</v>
      </c>
      <c r="N39" s="44" t="s">
        <v>13</v>
      </c>
      <c r="R39" s="24">
        <v>42872</v>
      </c>
      <c r="S39" s="25">
        <v>42929</v>
      </c>
      <c r="T39" s="21" t="s">
        <v>14</v>
      </c>
      <c r="X39" s="55">
        <v>39</v>
      </c>
      <c r="Y39" s="57" t="s">
        <v>69</v>
      </c>
    </row>
    <row r="40" spans="1:25" x14ac:dyDescent="0.25">
      <c r="L40" s="43" t="s">
        <v>12</v>
      </c>
      <c r="N40" s="44" t="s">
        <v>13</v>
      </c>
      <c r="R40" s="24">
        <v>42930</v>
      </c>
      <c r="S40" s="25">
        <v>42930</v>
      </c>
      <c r="T40" s="21" t="s">
        <v>17</v>
      </c>
      <c r="X40" s="55">
        <v>40</v>
      </c>
      <c r="Y40" s="57" t="s">
        <v>70</v>
      </c>
    </row>
    <row r="41" spans="1:25" x14ac:dyDescent="0.25">
      <c r="L41" s="43" t="s">
        <v>12</v>
      </c>
      <c r="N41" s="44" t="s">
        <v>13</v>
      </c>
      <c r="R41" s="12">
        <v>42931</v>
      </c>
      <c r="S41" s="12">
        <v>42961</v>
      </c>
      <c r="T41" s="42" t="s">
        <v>14</v>
      </c>
      <c r="X41" s="55">
        <v>41</v>
      </c>
      <c r="Y41" s="57" t="s">
        <v>71</v>
      </c>
    </row>
    <row r="42" spans="1:25" ht="15.75" thickBot="1" x14ac:dyDescent="0.3">
      <c r="L42" s="223" t="s">
        <v>25</v>
      </c>
      <c r="M42" s="224"/>
      <c r="N42" s="224"/>
      <c r="O42" s="46">
        <f>MIN(M3:M41)</f>
        <v>42248</v>
      </c>
      <c r="P42" s="47" t="s">
        <v>26</v>
      </c>
      <c r="Q42" s="48">
        <f>MAX(O3:O414)</f>
        <v>43455</v>
      </c>
      <c r="R42" s="12">
        <v>42962</v>
      </c>
      <c r="S42" s="12">
        <v>42962</v>
      </c>
      <c r="T42" s="42" t="s">
        <v>17</v>
      </c>
      <c r="X42" s="55">
        <v>42</v>
      </c>
      <c r="Y42" s="57" t="s">
        <v>72</v>
      </c>
    </row>
    <row r="43" spans="1:25" x14ac:dyDescent="0.25">
      <c r="R43" s="12">
        <v>42963</v>
      </c>
      <c r="S43" s="12">
        <v>43039</v>
      </c>
      <c r="T43" s="42" t="s">
        <v>14</v>
      </c>
      <c r="X43" s="55">
        <v>43</v>
      </c>
      <c r="Y43" s="57" t="s">
        <v>73</v>
      </c>
    </row>
    <row r="44" spans="1:25" x14ac:dyDescent="0.25">
      <c r="R44" s="12">
        <v>43040</v>
      </c>
      <c r="S44" s="12">
        <v>43040</v>
      </c>
      <c r="T44" s="42" t="s">
        <v>17</v>
      </c>
      <c r="X44" s="55">
        <v>44</v>
      </c>
      <c r="Y44" s="57" t="s">
        <v>74</v>
      </c>
    </row>
    <row r="45" spans="1:25" x14ac:dyDescent="0.25">
      <c r="R45" s="12">
        <v>43041</v>
      </c>
      <c r="S45" s="12">
        <v>43049</v>
      </c>
      <c r="T45" s="42" t="s">
        <v>14</v>
      </c>
      <c r="X45" s="55">
        <v>45</v>
      </c>
      <c r="Y45" s="57" t="s">
        <v>75</v>
      </c>
    </row>
    <row r="46" spans="1:25" x14ac:dyDescent="0.25">
      <c r="R46" s="12">
        <v>43050</v>
      </c>
      <c r="S46" s="12">
        <v>43050</v>
      </c>
      <c r="T46" s="42" t="s">
        <v>17</v>
      </c>
      <c r="X46" s="55">
        <v>46</v>
      </c>
      <c r="Y46" s="57" t="s">
        <v>76</v>
      </c>
    </row>
    <row r="47" spans="1:25" x14ac:dyDescent="0.25">
      <c r="R47" s="12">
        <v>43051</v>
      </c>
      <c r="S47" s="12">
        <v>43093</v>
      </c>
      <c r="T47" s="42" t="s">
        <v>14</v>
      </c>
      <c r="X47" s="55">
        <v>47</v>
      </c>
      <c r="Y47" s="57" t="s">
        <v>77</v>
      </c>
    </row>
    <row r="48" spans="1:25" x14ac:dyDescent="0.25">
      <c r="R48" s="12">
        <v>43094</v>
      </c>
      <c r="S48" s="12">
        <v>43094</v>
      </c>
      <c r="T48" s="42" t="s">
        <v>17</v>
      </c>
      <c r="X48" s="55">
        <v>48</v>
      </c>
      <c r="Y48" s="57" t="s">
        <v>78</v>
      </c>
    </row>
    <row r="49" spans="18:25" x14ac:dyDescent="0.25">
      <c r="R49" s="12">
        <v>43095</v>
      </c>
      <c r="S49" s="12">
        <v>43100</v>
      </c>
      <c r="T49" s="42" t="s">
        <v>14</v>
      </c>
      <c r="X49" s="55">
        <v>49</v>
      </c>
      <c r="Y49" s="57" t="s">
        <v>79</v>
      </c>
    </row>
    <row r="50" spans="18:25" x14ac:dyDescent="0.25">
      <c r="R50" s="12">
        <v>43101</v>
      </c>
      <c r="S50" s="12">
        <v>43101</v>
      </c>
      <c r="T50" s="42" t="s">
        <v>17</v>
      </c>
      <c r="X50" s="55">
        <v>50</v>
      </c>
      <c r="Y50" s="57" t="s">
        <v>80</v>
      </c>
    </row>
    <row r="51" spans="18:25" x14ac:dyDescent="0.25">
      <c r="R51" s="12">
        <v>43102</v>
      </c>
      <c r="S51" s="12">
        <v>43191</v>
      </c>
      <c r="T51" s="42" t="s">
        <v>14</v>
      </c>
      <c r="X51" s="55">
        <v>51</v>
      </c>
      <c r="Y51" s="57" t="s">
        <v>81</v>
      </c>
    </row>
    <row r="52" spans="18:25" x14ac:dyDescent="0.25">
      <c r="R52" s="12">
        <v>43192</v>
      </c>
      <c r="S52" s="12">
        <v>43192</v>
      </c>
      <c r="T52" s="42" t="s">
        <v>17</v>
      </c>
      <c r="X52" s="54"/>
    </row>
    <row r="53" spans="18:25" x14ac:dyDescent="0.25">
      <c r="R53" s="12">
        <v>43193</v>
      </c>
      <c r="S53" s="12">
        <v>43220</v>
      </c>
      <c r="T53" s="42" t="s">
        <v>14</v>
      </c>
      <c r="X53" s="54"/>
    </row>
    <row r="54" spans="18:25" x14ac:dyDescent="0.25">
      <c r="R54" s="12">
        <v>43221</v>
      </c>
      <c r="S54" s="12">
        <v>43221</v>
      </c>
      <c r="T54" s="42" t="s">
        <v>17</v>
      </c>
      <c r="X54" s="54"/>
    </row>
    <row r="55" spans="18:25" x14ac:dyDescent="0.25">
      <c r="R55" s="12">
        <v>43222</v>
      </c>
      <c r="S55" s="12">
        <v>43227</v>
      </c>
      <c r="T55" s="42" t="s">
        <v>14</v>
      </c>
      <c r="X55" s="54"/>
    </row>
    <row r="56" spans="18:25" x14ac:dyDescent="0.25">
      <c r="R56" s="12">
        <v>43228</v>
      </c>
      <c r="S56" s="12">
        <v>43228</v>
      </c>
      <c r="T56" s="42" t="s">
        <v>17</v>
      </c>
      <c r="X56" s="54"/>
    </row>
    <row r="57" spans="18:25" x14ac:dyDescent="0.25">
      <c r="R57" s="12">
        <v>43229</v>
      </c>
      <c r="S57" s="12">
        <v>43229</v>
      </c>
      <c r="T57" s="42" t="s">
        <v>14</v>
      </c>
      <c r="X57" s="54"/>
    </row>
    <row r="58" spans="18:25" x14ac:dyDescent="0.25">
      <c r="R58" s="12">
        <v>43230</v>
      </c>
      <c r="S58" s="12">
        <v>43230</v>
      </c>
      <c r="T58" s="42" t="s">
        <v>17</v>
      </c>
      <c r="X58" s="54"/>
    </row>
    <row r="59" spans="18:25" x14ac:dyDescent="0.25">
      <c r="R59" s="12">
        <v>43231</v>
      </c>
      <c r="S59" s="12">
        <v>43240</v>
      </c>
      <c r="T59" s="42" t="s">
        <v>14</v>
      </c>
      <c r="X59" s="54"/>
    </row>
    <row r="60" spans="18:25" x14ac:dyDescent="0.25">
      <c r="R60" s="12">
        <v>43241</v>
      </c>
      <c r="S60" s="12">
        <v>43241</v>
      </c>
      <c r="T60" s="42" t="s">
        <v>17</v>
      </c>
      <c r="X60" s="54"/>
    </row>
    <row r="61" spans="18:25" x14ac:dyDescent="0.25">
      <c r="R61" s="12">
        <v>43242</v>
      </c>
      <c r="S61" s="12">
        <v>43294</v>
      </c>
      <c r="T61" s="42" t="s">
        <v>14</v>
      </c>
      <c r="X61" s="54"/>
    </row>
    <row r="62" spans="18:25" x14ac:dyDescent="0.25">
      <c r="R62" s="12">
        <v>43295</v>
      </c>
      <c r="S62" s="12">
        <v>43295</v>
      </c>
      <c r="T62" s="42" t="s">
        <v>17</v>
      </c>
      <c r="X62" s="54"/>
    </row>
    <row r="63" spans="18:25" x14ac:dyDescent="0.25">
      <c r="R63" s="12">
        <v>43296</v>
      </c>
      <c r="S63" s="12">
        <v>43326</v>
      </c>
      <c r="T63" s="42" t="s">
        <v>14</v>
      </c>
      <c r="X63" s="54"/>
    </row>
    <row r="64" spans="18:25" x14ac:dyDescent="0.25">
      <c r="R64" s="12">
        <v>43327</v>
      </c>
      <c r="S64" s="12">
        <v>43327</v>
      </c>
      <c r="T64" s="42" t="s">
        <v>17</v>
      </c>
      <c r="X64" s="54"/>
    </row>
    <row r="65" spans="18:24" x14ac:dyDescent="0.25">
      <c r="R65" s="12">
        <v>43328</v>
      </c>
      <c r="S65" s="12">
        <v>43404</v>
      </c>
      <c r="T65" s="42" t="s">
        <v>14</v>
      </c>
      <c r="X65" s="54"/>
    </row>
    <row r="66" spans="18:24" x14ac:dyDescent="0.25">
      <c r="R66" s="12">
        <v>43405</v>
      </c>
      <c r="S66" s="12">
        <v>43405</v>
      </c>
      <c r="T66" s="42" t="s">
        <v>17</v>
      </c>
      <c r="X66" s="54"/>
    </row>
    <row r="67" spans="18:24" x14ac:dyDescent="0.25">
      <c r="R67" s="12">
        <v>43406</v>
      </c>
      <c r="S67" s="12">
        <v>43414</v>
      </c>
      <c r="T67" s="42" t="s">
        <v>14</v>
      </c>
      <c r="X67" s="54"/>
    </row>
    <row r="68" spans="18:24" x14ac:dyDescent="0.25">
      <c r="R68" s="12">
        <v>43415</v>
      </c>
      <c r="S68" s="12">
        <v>43415</v>
      </c>
      <c r="T68" s="42" t="s">
        <v>17</v>
      </c>
      <c r="X68" s="54"/>
    </row>
    <row r="69" spans="18:24" x14ac:dyDescent="0.25">
      <c r="R69" s="12">
        <v>43416</v>
      </c>
      <c r="S69" s="12">
        <v>43458</v>
      </c>
      <c r="T69" s="42" t="s">
        <v>14</v>
      </c>
      <c r="X69" s="54"/>
    </row>
    <row r="70" spans="18:24" x14ac:dyDescent="0.25">
      <c r="R70" s="12">
        <v>43459</v>
      </c>
      <c r="S70" s="12">
        <v>43459</v>
      </c>
      <c r="T70" s="42" t="s">
        <v>17</v>
      </c>
      <c r="X70" s="54"/>
    </row>
    <row r="71" spans="18:24" x14ac:dyDescent="0.25">
      <c r="R71" s="12">
        <v>43460</v>
      </c>
      <c r="S71" s="12">
        <v>43465</v>
      </c>
      <c r="T71" s="42" t="s">
        <v>14</v>
      </c>
      <c r="X71" s="54"/>
    </row>
    <row r="72" spans="18:24" x14ac:dyDescent="0.25">
      <c r="R72" s="12">
        <v>43466</v>
      </c>
      <c r="S72" s="12">
        <v>43466</v>
      </c>
      <c r="T72" s="42" t="s">
        <v>17</v>
      </c>
      <c r="X72" s="54"/>
    </row>
    <row r="73" spans="18:24" x14ac:dyDescent="0.25">
      <c r="R73" s="12">
        <v>43467</v>
      </c>
      <c r="S73" s="12">
        <v>43576</v>
      </c>
      <c r="T73" s="42" t="s">
        <v>14</v>
      </c>
      <c r="X73" s="54"/>
    </row>
    <row r="74" spans="18:24" x14ac:dyDescent="0.25">
      <c r="R74" s="12">
        <v>43577</v>
      </c>
      <c r="S74" s="12">
        <v>43577</v>
      </c>
      <c r="T74" s="42" t="s">
        <v>17</v>
      </c>
      <c r="X74" s="54"/>
    </row>
    <row r="75" spans="18:24" x14ac:dyDescent="0.25">
      <c r="R75" s="12">
        <v>43578</v>
      </c>
      <c r="S75" s="12" t="s">
        <v>27</v>
      </c>
      <c r="T75" s="42" t="s">
        <v>14</v>
      </c>
      <c r="X75" s="54"/>
    </row>
    <row r="76" spans="18:24" ht="15.75" thickBot="1" x14ac:dyDescent="0.3">
      <c r="R76" s="12">
        <v>43586</v>
      </c>
      <c r="S76" s="12">
        <v>43586</v>
      </c>
      <c r="T76" s="42" t="s">
        <v>17</v>
      </c>
      <c r="X76" s="54"/>
    </row>
    <row r="77" spans="18:24" ht="15.75" thickBot="1" x14ac:dyDescent="0.3">
      <c r="R77" s="49">
        <f>MIN(R3,R76)</f>
        <v>42232</v>
      </c>
      <c r="S77" s="50"/>
      <c r="T77" s="51">
        <f>MAX(S3,S76)</f>
        <v>43586</v>
      </c>
      <c r="X77" s="54"/>
    </row>
    <row r="78" spans="18:24" x14ac:dyDescent="0.25">
      <c r="X78" s="54"/>
    </row>
    <row r="79" spans="18:24" x14ac:dyDescent="0.25">
      <c r="X79" s="54"/>
    </row>
    <row r="80" spans="18:24" x14ac:dyDescent="0.25">
      <c r="X80" s="54"/>
    </row>
    <row r="81" spans="24:24" x14ac:dyDescent="0.25">
      <c r="X81" s="54"/>
    </row>
    <row r="82" spans="24:24" x14ac:dyDescent="0.25">
      <c r="X82" s="54"/>
    </row>
    <row r="83" spans="24:24" x14ac:dyDescent="0.25">
      <c r="X83" s="54"/>
    </row>
    <row r="84" spans="24:24" x14ac:dyDescent="0.25">
      <c r="X84" s="54"/>
    </row>
    <row r="85" spans="24:24" x14ac:dyDescent="0.25">
      <c r="X85" s="54"/>
    </row>
    <row r="86" spans="24:24" x14ac:dyDescent="0.25">
      <c r="X86" s="54"/>
    </row>
    <row r="87" spans="24:24" x14ac:dyDescent="0.25">
      <c r="X87" s="54"/>
    </row>
    <row r="88" spans="24:24" x14ac:dyDescent="0.25">
      <c r="X88" s="54"/>
    </row>
    <row r="89" spans="24:24" x14ac:dyDescent="0.25">
      <c r="X89" s="54"/>
    </row>
    <row r="90" spans="24:24" x14ac:dyDescent="0.25">
      <c r="X90" s="54"/>
    </row>
    <row r="91" spans="24:24" x14ac:dyDescent="0.25">
      <c r="X91" s="54"/>
    </row>
    <row r="92" spans="24:24" x14ac:dyDescent="0.25">
      <c r="X92" s="54"/>
    </row>
    <row r="93" spans="24:24" x14ac:dyDescent="0.25">
      <c r="X93" s="54"/>
    </row>
    <row r="94" spans="24:24" x14ac:dyDescent="0.25">
      <c r="X94" s="54"/>
    </row>
  </sheetData>
  <sortState ref="AB2:AC9">
    <sortCondition ref="AB2"/>
  </sortState>
  <mergeCells count="2">
    <mergeCell ref="L1:O1"/>
    <mergeCell ref="L42:N42"/>
  </mergeCells>
  <dataValidations count="1">
    <dataValidation type="list" allowBlank="1" showInputMessage="1" showErrorMessage="1" sqref="P3 P5 P7 P9 P11 P13">
      <formula1>periodecal</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INFO_VEHICULES">
    <tabColor rgb="FFFF0000"/>
  </sheetPr>
  <dimension ref="A1:M44"/>
  <sheetViews>
    <sheetView workbookViewId="0">
      <selection activeCell="H26" sqref="H26"/>
    </sheetView>
  </sheetViews>
  <sheetFormatPr baseColWidth="10" defaultRowHeight="15" x14ac:dyDescent="0.25"/>
  <cols>
    <col min="1" max="1" width="50.140625" style="55" customWidth="1"/>
    <col min="5" max="5" width="26.5703125" customWidth="1"/>
  </cols>
  <sheetData>
    <row r="1" spans="1:13" x14ac:dyDescent="0.25">
      <c r="A1" s="52"/>
      <c r="B1" s="53" t="s">
        <v>82</v>
      </c>
      <c r="C1" s="53" t="s">
        <v>83</v>
      </c>
      <c r="D1" s="53" t="s">
        <v>84</v>
      </c>
      <c r="E1" s="53" t="s">
        <v>85</v>
      </c>
      <c r="F1" s="53"/>
      <c r="G1" s="53"/>
      <c r="H1" s="53" t="s">
        <v>86</v>
      </c>
      <c r="I1" s="53"/>
      <c r="J1" s="53"/>
      <c r="K1" s="53"/>
      <c r="L1" s="53"/>
      <c r="M1" s="53"/>
    </row>
    <row r="2" spans="1:13" x14ac:dyDescent="0.25">
      <c r="A2" s="52" t="str">
        <f t="shared" ref="A2:A44" si="0">CONCATENATE(B2,"- ",C2,,"- ",LEFT(E2,12),"=",D2," pax")</f>
        <v>3201- DE-573-AK- MAGO2 LA1A22=32 pax</v>
      </c>
      <c r="B2" s="56">
        <v>3201</v>
      </c>
      <c r="C2" s="57" t="s">
        <v>87</v>
      </c>
      <c r="D2" s="56">
        <v>32</v>
      </c>
      <c r="E2" s="57" t="s">
        <v>88</v>
      </c>
      <c r="F2" s="57"/>
      <c r="G2" s="57"/>
      <c r="H2" s="57" t="s">
        <v>89</v>
      </c>
      <c r="I2" s="58"/>
      <c r="J2" s="58"/>
      <c r="K2" s="57"/>
      <c r="L2" s="57"/>
      <c r="M2" s="57"/>
    </row>
    <row r="3" spans="1:13" x14ac:dyDescent="0.25">
      <c r="A3" s="52" t="str">
        <f t="shared" si="0"/>
        <v>3203- DD-430-PP- VEHIXEL WING=31 pax</v>
      </c>
      <c r="B3" s="56">
        <v>3203</v>
      </c>
      <c r="C3" s="57" t="s">
        <v>90</v>
      </c>
      <c r="D3" s="56">
        <v>31</v>
      </c>
      <c r="E3" s="57" t="s">
        <v>91</v>
      </c>
      <c r="F3" s="57"/>
      <c r="G3" s="57"/>
      <c r="H3" s="57" t="s">
        <v>89</v>
      </c>
      <c r="I3" s="58"/>
      <c r="J3" s="58"/>
      <c r="K3" s="57"/>
      <c r="L3" s="57"/>
      <c r="M3" s="57"/>
    </row>
    <row r="4" spans="1:13" x14ac:dyDescent="0.25">
      <c r="A4" s="52" t="str">
        <f t="shared" si="0"/>
        <v>4903- AJ-751-YY- SETRA 315H45=53 pax</v>
      </c>
      <c r="B4" s="56">
        <v>4903</v>
      </c>
      <c r="C4" s="57" t="s">
        <v>92</v>
      </c>
      <c r="D4" s="56">
        <v>53</v>
      </c>
      <c r="E4" s="57" t="s">
        <v>93</v>
      </c>
      <c r="F4" s="57"/>
      <c r="G4" s="57"/>
      <c r="H4" s="57" t="s">
        <v>89</v>
      </c>
      <c r="I4" s="58"/>
      <c r="J4" s="58"/>
      <c r="K4" s="57"/>
      <c r="L4" s="57"/>
      <c r="M4" s="57"/>
    </row>
    <row r="5" spans="1:13" x14ac:dyDescent="0.25">
      <c r="A5" s="52" t="str">
        <f t="shared" si="0"/>
        <v>4904- AH-570-BS- SETRA S315  =51 pax</v>
      </c>
      <c r="B5" s="56">
        <v>4904</v>
      </c>
      <c r="C5" s="57" t="s">
        <v>94</v>
      </c>
      <c r="D5" s="56">
        <v>51</v>
      </c>
      <c r="E5" s="57" t="s">
        <v>95</v>
      </c>
      <c r="F5" s="57"/>
      <c r="G5" s="57"/>
      <c r="H5" s="57" t="s">
        <v>89</v>
      </c>
      <c r="I5" s="58"/>
      <c r="J5" s="58"/>
      <c r="K5" s="57"/>
      <c r="L5" s="57"/>
      <c r="M5" s="57"/>
    </row>
    <row r="6" spans="1:13" x14ac:dyDescent="0.25">
      <c r="A6" s="52" t="str">
        <f t="shared" si="0"/>
        <v>5301- CE-353-KQ- SETRA 415GTH=53 pax</v>
      </c>
      <c r="B6" s="56">
        <v>5301</v>
      </c>
      <c r="C6" s="57" t="s">
        <v>96</v>
      </c>
      <c r="D6" s="56">
        <v>53</v>
      </c>
      <c r="E6" s="57" t="s">
        <v>97</v>
      </c>
      <c r="F6" s="57"/>
      <c r="G6" s="57"/>
      <c r="H6" s="57" t="s">
        <v>89</v>
      </c>
      <c r="I6" s="58"/>
      <c r="J6" s="58"/>
      <c r="K6" s="57"/>
      <c r="L6" s="57"/>
      <c r="M6" s="57"/>
    </row>
    <row r="7" spans="1:13" x14ac:dyDescent="0.25">
      <c r="A7" s="52" t="str">
        <f t="shared" si="0"/>
        <v>5302- AM-934-TM- SETRA 415GTH=49 pax</v>
      </c>
      <c r="B7" s="56">
        <v>5302</v>
      </c>
      <c r="C7" s="57" t="s">
        <v>98</v>
      </c>
      <c r="D7" s="56">
        <v>49</v>
      </c>
      <c r="E7" s="57" t="s">
        <v>99</v>
      </c>
      <c r="F7" s="57"/>
      <c r="G7" s="57"/>
      <c r="H7" s="57" t="s">
        <v>89</v>
      </c>
      <c r="I7" s="58"/>
      <c r="J7" s="58"/>
      <c r="K7" s="57"/>
      <c r="L7" s="57"/>
      <c r="M7" s="57"/>
    </row>
    <row r="8" spans="1:13" x14ac:dyDescent="0.25">
      <c r="A8" s="52" t="str">
        <f t="shared" si="0"/>
        <v>5305- EP-470-VB- MERCEDES TOU=53 pax</v>
      </c>
      <c r="B8" s="56">
        <v>5305</v>
      </c>
      <c r="C8" s="57" t="s">
        <v>100</v>
      </c>
      <c r="D8" s="56">
        <v>53</v>
      </c>
      <c r="E8" s="57" t="s">
        <v>101</v>
      </c>
      <c r="F8" s="57"/>
      <c r="G8" s="57"/>
      <c r="H8" s="57" t="s">
        <v>102</v>
      </c>
      <c r="I8" s="58"/>
      <c r="J8" s="58"/>
      <c r="K8" s="57"/>
      <c r="L8" s="57"/>
      <c r="M8" s="57"/>
    </row>
    <row r="9" spans="1:13" x14ac:dyDescent="0.25">
      <c r="A9" s="52" t="str">
        <f t="shared" si="0"/>
        <v>5505- CL-501-HZ- MERCEDES R24=53 pax</v>
      </c>
      <c r="B9" s="56">
        <v>5505</v>
      </c>
      <c r="C9" s="57" t="s">
        <v>103</v>
      </c>
      <c r="D9" s="56">
        <v>53</v>
      </c>
      <c r="E9" s="57" t="s">
        <v>104</v>
      </c>
      <c r="F9" s="57"/>
      <c r="G9" s="57"/>
      <c r="H9" s="57" t="s">
        <v>102</v>
      </c>
      <c r="I9" s="58"/>
      <c r="J9" s="58"/>
      <c r="K9" s="57"/>
      <c r="L9" s="57"/>
      <c r="M9" s="57"/>
    </row>
    <row r="10" spans="1:13" x14ac:dyDescent="0.25">
      <c r="A10" s="52" t="str">
        <f>CONCATENATE(B10,"- ",C10,,"- ",LEFT(E10,12),"=",D10," pax")</f>
        <v>5506- AB-788-NF- SETRA 415 GT=55 pax</v>
      </c>
      <c r="B10" s="56">
        <v>5506</v>
      </c>
      <c r="C10" s="57" t="s">
        <v>105</v>
      </c>
      <c r="D10" s="56">
        <v>55</v>
      </c>
      <c r="E10" s="57" t="s">
        <v>106</v>
      </c>
      <c r="F10" s="57"/>
      <c r="G10" s="57"/>
      <c r="H10" s="57" t="s">
        <v>89</v>
      </c>
      <c r="I10" s="58"/>
      <c r="J10" s="58"/>
      <c r="K10" s="57"/>
      <c r="L10" s="57"/>
      <c r="M10" s="57"/>
    </row>
    <row r="11" spans="1:13" x14ac:dyDescent="0.25">
      <c r="A11" s="52" t="str">
        <f t="shared" si="0"/>
        <v>5507- BJ-051-PF- SETRA 315H45=57 pax</v>
      </c>
      <c r="B11" s="56">
        <v>5507</v>
      </c>
      <c r="C11" s="57" t="s">
        <v>107</v>
      </c>
      <c r="D11" s="56">
        <v>57</v>
      </c>
      <c r="E11" s="57" t="s">
        <v>108</v>
      </c>
      <c r="F11" s="57"/>
      <c r="G11" s="57"/>
      <c r="H11" s="57" t="s">
        <v>89</v>
      </c>
      <c r="I11" s="58"/>
      <c r="J11" s="58"/>
      <c r="K11" s="57"/>
      <c r="L11" s="57"/>
      <c r="M11" s="57"/>
    </row>
    <row r="12" spans="1:13" x14ac:dyDescent="0.25">
      <c r="A12" s="52" t="str">
        <f t="shared" si="0"/>
        <v>5508- CE-315-NR- MERCEDES 550=57 pax</v>
      </c>
      <c r="B12" s="56">
        <v>5508</v>
      </c>
      <c r="C12" s="57" t="s">
        <v>109</v>
      </c>
      <c r="D12" s="56">
        <v>57</v>
      </c>
      <c r="E12" s="57" t="s">
        <v>110</v>
      </c>
      <c r="F12" s="57"/>
      <c r="G12" s="57"/>
      <c r="H12" s="57" t="s">
        <v>89</v>
      </c>
      <c r="I12" s="58"/>
      <c r="J12" s="58"/>
      <c r="K12" s="57"/>
      <c r="L12" s="57"/>
      <c r="M12" s="57"/>
    </row>
    <row r="13" spans="1:13" x14ac:dyDescent="0.25">
      <c r="A13" s="52" t="str">
        <f t="shared" si="0"/>
        <v>5510- AQ-064-KD- MERCEDES/R2H=55 pax</v>
      </c>
      <c r="B13" s="56">
        <v>5510</v>
      </c>
      <c r="C13" s="57" t="s">
        <v>111</v>
      </c>
      <c r="D13" s="56">
        <v>55</v>
      </c>
      <c r="E13" s="57" t="s">
        <v>112</v>
      </c>
      <c r="F13" s="57"/>
      <c r="G13" s="57"/>
      <c r="H13" s="57" t="s">
        <v>89</v>
      </c>
      <c r="I13" s="58"/>
      <c r="J13" s="58"/>
      <c r="K13" s="57"/>
      <c r="L13" s="57"/>
      <c r="M13" s="57"/>
    </row>
    <row r="14" spans="1:13" x14ac:dyDescent="0.25">
      <c r="A14" s="52" t="str">
        <f t="shared" si="0"/>
        <v>5511- AQ-424-KF- MERCEDES/R2H=55 pax</v>
      </c>
      <c r="B14" s="56">
        <v>5511</v>
      </c>
      <c r="C14" s="57" t="s">
        <v>113</v>
      </c>
      <c r="D14" s="56">
        <v>55</v>
      </c>
      <c r="E14" s="57" t="s">
        <v>112</v>
      </c>
      <c r="F14" s="57"/>
      <c r="G14" s="57"/>
      <c r="H14" s="57" t="s">
        <v>102</v>
      </c>
      <c r="I14" s="58"/>
      <c r="J14" s="58"/>
      <c r="K14" s="57"/>
      <c r="L14" s="57"/>
      <c r="M14" s="57"/>
    </row>
    <row r="15" spans="1:13" x14ac:dyDescent="0.25">
      <c r="A15" s="52" t="str">
        <f t="shared" si="0"/>
        <v>5512- AQ-193-WK- MERCEDES/R2H=55 pax</v>
      </c>
      <c r="B15" s="56">
        <v>5512</v>
      </c>
      <c r="C15" s="57" t="s">
        <v>114</v>
      </c>
      <c r="D15" s="56">
        <v>55</v>
      </c>
      <c r="E15" s="57" t="s">
        <v>115</v>
      </c>
      <c r="F15" s="57"/>
      <c r="G15" s="57"/>
      <c r="H15" s="57" t="s">
        <v>89</v>
      </c>
      <c r="I15" s="58"/>
      <c r="J15" s="58"/>
      <c r="K15" s="57"/>
      <c r="L15" s="57"/>
      <c r="M15" s="57"/>
    </row>
    <row r="16" spans="1:13" x14ac:dyDescent="0.25">
      <c r="A16" s="52" t="str">
        <f t="shared" si="0"/>
        <v>5513- BL-956-YY- SETRA S415HD=49 pax</v>
      </c>
      <c r="B16" s="56">
        <v>5513</v>
      </c>
      <c r="C16" s="57" t="s">
        <v>116</v>
      </c>
      <c r="D16" s="56">
        <v>49</v>
      </c>
      <c r="E16" s="57" t="s">
        <v>117</v>
      </c>
      <c r="F16" s="57"/>
      <c r="G16" s="57"/>
      <c r="H16" s="57" t="s">
        <v>89</v>
      </c>
      <c r="I16" s="58"/>
      <c r="J16" s="58"/>
      <c r="K16" s="57"/>
      <c r="L16" s="57"/>
      <c r="M16" s="57"/>
    </row>
    <row r="17" spans="1:13" x14ac:dyDescent="0.25">
      <c r="A17" s="52" t="str">
        <f t="shared" si="0"/>
        <v>5520- DS-882-LB- SETRA S415UL=55 pax</v>
      </c>
      <c r="B17" s="56">
        <v>5520</v>
      </c>
      <c r="C17" s="57" t="s">
        <v>118</v>
      </c>
      <c r="D17" s="56">
        <v>55</v>
      </c>
      <c r="E17" s="57" t="s">
        <v>119</v>
      </c>
      <c r="F17" s="57"/>
      <c r="G17" s="57"/>
      <c r="H17" s="57" t="s">
        <v>89</v>
      </c>
      <c r="I17" s="58"/>
      <c r="J17" s="58"/>
      <c r="K17" s="57"/>
      <c r="L17" s="57"/>
      <c r="M17" s="57"/>
    </row>
    <row r="18" spans="1:13" x14ac:dyDescent="0.25">
      <c r="A18" s="52" t="str">
        <f t="shared" si="0"/>
        <v>5521- EB-588-XM- SETRA 515 HD=49 pax</v>
      </c>
      <c r="B18" s="56">
        <v>5521</v>
      </c>
      <c r="C18" s="57" t="s">
        <v>120</v>
      </c>
      <c r="D18" s="56">
        <v>49</v>
      </c>
      <c r="E18" s="57" t="s">
        <v>121</v>
      </c>
      <c r="F18" s="57"/>
      <c r="G18" s="57"/>
      <c r="H18" s="57" t="s">
        <v>89</v>
      </c>
      <c r="I18" s="58"/>
      <c r="J18" s="58"/>
      <c r="K18" s="57"/>
      <c r="L18" s="52"/>
      <c r="M18" s="57"/>
    </row>
    <row r="19" spans="1:13" x14ac:dyDescent="0.25">
      <c r="A19" s="52" t="str">
        <f t="shared" si="0"/>
        <v>5601- CR-966-JZ- SETRA S415H=55 pax</v>
      </c>
      <c r="B19" s="56">
        <v>5601</v>
      </c>
      <c r="C19" s="57" t="s">
        <v>122</v>
      </c>
      <c r="D19" s="56">
        <v>55</v>
      </c>
      <c r="E19" s="57" t="s">
        <v>123</v>
      </c>
      <c r="F19" s="57"/>
      <c r="G19" s="57"/>
      <c r="H19" s="57" t="s">
        <v>89</v>
      </c>
      <c r="I19" s="58"/>
      <c r="J19" s="58"/>
      <c r="K19" s="57"/>
      <c r="L19" s="52"/>
      <c r="M19" s="57"/>
    </row>
    <row r="20" spans="1:13" x14ac:dyDescent="0.25">
      <c r="A20" s="52" t="str">
        <f t="shared" si="0"/>
        <v>5602- DW-344-CK- TOURISMO RHD=59 pax</v>
      </c>
      <c r="B20" s="56">
        <v>5602</v>
      </c>
      <c r="C20" s="57" t="s">
        <v>124</v>
      </c>
      <c r="D20" s="56">
        <v>59</v>
      </c>
      <c r="E20" s="57" t="s">
        <v>125</v>
      </c>
      <c r="F20" s="57"/>
      <c r="G20" s="57"/>
      <c r="H20" s="57" t="s">
        <v>89</v>
      </c>
      <c r="I20" s="58"/>
      <c r="J20" s="58"/>
      <c r="K20" s="57"/>
      <c r="L20" s="57"/>
      <c r="M20" s="57"/>
    </row>
    <row r="21" spans="1:13" x14ac:dyDescent="0.25">
      <c r="A21" s="52" t="str">
        <f t="shared" si="0"/>
        <v>5603- DX-713-FB- SETRA S 515 =47 pax</v>
      </c>
      <c r="B21" s="56">
        <v>5603</v>
      </c>
      <c r="C21" s="57" t="s">
        <v>126</v>
      </c>
      <c r="D21" s="56">
        <v>47</v>
      </c>
      <c r="E21" s="57" t="s">
        <v>127</v>
      </c>
      <c r="F21" s="57"/>
      <c r="G21" s="57"/>
      <c r="H21" s="57" t="s">
        <v>89</v>
      </c>
      <c r="I21" s="58"/>
      <c r="J21" s="58"/>
      <c r="K21" s="57"/>
      <c r="L21" s="57"/>
      <c r="M21" s="57"/>
    </row>
    <row r="22" spans="1:13" x14ac:dyDescent="0.25">
      <c r="A22" s="52" t="str">
        <f t="shared" si="0"/>
        <v>5604- DY-101-WR- RENAULT KARO=56 pax</v>
      </c>
      <c r="B22" s="56">
        <v>5604</v>
      </c>
      <c r="C22" s="57" t="s">
        <v>128</v>
      </c>
      <c r="D22" s="56">
        <v>56</v>
      </c>
      <c r="E22" s="57" t="s">
        <v>129</v>
      </c>
      <c r="F22" s="57"/>
      <c r="G22" s="57"/>
      <c r="H22" s="57" t="s">
        <v>89</v>
      </c>
      <c r="I22" s="58"/>
      <c r="J22" s="58"/>
      <c r="K22" s="57"/>
      <c r="L22" s="52"/>
      <c r="M22" s="57"/>
    </row>
    <row r="23" spans="1:13" x14ac:dyDescent="0.25">
      <c r="A23" s="52" t="str">
        <f t="shared" si="0"/>
        <v>5605- DZ-025-WB- MERCEDES TOU=59 pax</v>
      </c>
      <c r="B23" s="56">
        <v>5605</v>
      </c>
      <c r="C23" s="57" t="s">
        <v>130</v>
      </c>
      <c r="D23" s="56">
        <v>59</v>
      </c>
      <c r="E23" s="57" t="s">
        <v>131</v>
      </c>
      <c r="F23" s="57"/>
      <c r="G23" s="57"/>
      <c r="H23" s="57" t="s">
        <v>89</v>
      </c>
      <c r="I23" s="58"/>
      <c r="J23" s="58"/>
      <c r="K23" s="57"/>
      <c r="L23" s="57"/>
      <c r="M23" s="57"/>
    </row>
    <row r="24" spans="1:13" x14ac:dyDescent="0.25">
      <c r="A24" s="52" t="str">
        <f t="shared" si="0"/>
        <v>5606- DZ-049-WB- MERCEDES TOU=59 pax</v>
      </c>
      <c r="B24" s="56">
        <v>5606</v>
      </c>
      <c r="C24" s="57" t="s">
        <v>132</v>
      </c>
      <c r="D24" s="56">
        <v>59</v>
      </c>
      <c r="E24" s="57" t="s">
        <v>131</v>
      </c>
      <c r="F24" s="57"/>
      <c r="G24" s="57"/>
      <c r="H24" s="57" t="s">
        <v>89</v>
      </c>
      <c r="I24" s="58"/>
      <c r="J24" s="58"/>
      <c r="K24" s="57"/>
      <c r="L24" s="57"/>
      <c r="M24" s="57"/>
    </row>
    <row r="25" spans="1:13" x14ac:dyDescent="0.25">
      <c r="A25" s="52" t="str">
        <f t="shared" si="0"/>
        <v>5607- DZ-076-WB- MERCEDES TOU=59 pax</v>
      </c>
      <c r="B25" s="56">
        <v>5607</v>
      </c>
      <c r="C25" s="57" t="s">
        <v>133</v>
      </c>
      <c r="D25" s="56">
        <v>59</v>
      </c>
      <c r="E25" s="57" t="s">
        <v>131</v>
      </c>
      <c r="F25" s="57"/>
      <c r="G25" s="57"/>
      <c r="H25" s="57" t="s">
        <v>89</v>
      </c>
      <c r="I25" s="58"/>
      <c r="J25" s="58"/>
      <c r="K25" s="57"/>
      <c r="L25" s="57"/>
      <c r="M25" s="57"/>
    </row>
    <row r="26" spans="1:13" x14ac:dyDescent="0.25">
      <c r="A26" s="52" t="str">
        <f t="shared" si="0"/>
        <v>6002- BD-295-TK- BOVA FHD127 =63 pax</v>
      </c>
      <c r="B26" s="56">
        <v>6002</v>
      </c>
      <c r="C26" s="57" t="s">
        <v>134</v>
      </c>
      <c r="D26" s="56">
        <v>63</v>
      </c>
      <c r="E26" s="57" t="s">
        <v>135</v>
      </c>
      <c r="F26" s="57"/>
      <c r="G26" s="57"/>
      <c r="H26" s="57" t="s">
        <v>89</v>
      </c>
      <c r="I26" s="58"/>
      <c r="J26" s="58"/>
      <c r="K26" s="57"/>
      <c r="L26" s="57"/>
      <c r="M26" s="57"/>
    </row>
    <row r="27" spans="1:13" x14ac:dyDescent="0.25">
      <c r="A27" s="52" t="str">
        <f t="shared" si="0"/>
        <v>6003- DC-622-QF- SETRA 415UL4=59 pax</v>
      </c>
      <c r="B27" s="56">
        <v>6003</v>
      </c>
      <c r="C27" s="57" t="s">
        <v>136</v>
      </c>
      <c r="D27" s="56">
        <v>59</v>
      </c>
      <c r="E27" s="57" t="s">
        <v>137</v>
      </c>
      <c r="F27" s="57"/>
      <c r="G27" s="57"/>
      <c r="H27" s="57" t="s">
        <v>89</v>
      </c>
      <c r="I27" s="58"/>
      <c r="J27" s="58"/>
      <c r="K27" s="57"/>
      <c r="L27" s="57"/>
      <c r="M27" s="57"/>
    </row>
    <row r="28" spans="1:13" x14ac:dyDescent="0.25">
      <c r="A28" s="52" t="str">
        <f t="shared" si="0"/>
        <v>6004- AR-204-WN- MERCEDES R2H=61 pax</v>
      </c>
      <c r="B28" s="56">
        <v>6004</v>
      </c>
      <c r="C28" s="57" t="s">
        <v>138</v>
      </c>
      <c r="D28" s="56">
        <v>61</v>
      </c>
      <c r="E28" s="57" t="s">
        <v>139</v>
      </c>
      <c r="F28" s="57"/>
      <c r="G28" s="57"/>
      <c r="H28" s="57" t="s">
        <v>89</v>
      </c>
      <c r="I28" s="58"/>
      <c r="J28" s="58"/>
      <c r="K28" s="57"/>
      <c r="L28" s="57"/>
      <c r="M28" s="57"/>
    </row>
    <row r="29" spans="1:13" x14ac:dyDescent="0.25">
      <c r="A29" s="52" t="str">
        <f t="shared" si="0"/>
        <v>6005- AT-547-JN- SETRA S416GT=57 pax</v>
      </c>
      <c r="B29" s="56">
        <v>6005</v>
      </c>
      <c r="C29" s="57" t="s">
        <v>140</v>
      </c>
      <c r="D29" s="56">
        <v>57</v>
      </c>
      <c r="E29" s="57" t="s">
        <v>141</v>
      </c>
      <c r="F29" s="57"/>
      <c r="G29" s="57"/>
      <c r="H29" s="57" t="s">
        <v>89</v>
      </c>
      <c r="I29" s="58"/>
      <c r="J29" s="58"/>
      <c r="K29" s="57"/>
      <c r="L29" s="57"/>
      <c r="M29" s="57"/>
    </row>
    <row r="30" spans="1:13" x14ac:dyDescent="0.25">
      <c r="A30" s="52" t="str">
        <f t="shared" si="0"/>
        <v>6006- AM-018-CM- FAST STARTER=60 pax</v>
      </c>
      <c r="B30" s="56">
        <v>6006</v>
      </c>
      <c r="C30" s="57" t="s">
        <v>142</v>
      </c>
      <c r="D30" s="56">
        <v>60</v>
      </c>
      <c r="E30" s="57" t="s">
        <v>143</v>
      </c>
      <c r="F30" s="57"/>
      <c r="G30" s="57"/>
      <c r="H30" s="57" t="s">
        <v>102</v>
      </c>
      <c r="I30" s="58"/>
      <c r="J30" s="58"/>
      <c r="K30" s="57"/>
      <c r="L30" s="57"/>
      <c r="M30" s="57"/>
    </row>
    <row r="31" spans="1:13" x14ac:dyDescent="0.25">
      <c r="A31" s="52" t="str">
        <f t="shared" si="0"/>
        <v>6013- DF-551-HT- SETRA S516 H=53 pax</v>
      </c>
      <c r="B31" s="56">
        <v>6013</v>
      </c>
      <c r="C31" s="57" t="s">
        <v>144</v>
      </c>
      <c r="D31" s="56">
        <v>53</v>
      </c>
      <c r="E31" s="57" t="s">
        <v>145</v>
      </c>
      <c r="F31" s="57"/>
      <c r="G31" s="57"/>
      <c r="H31" s="57" t="s">
        <v>89</v>
      </c>
      <c r="I31" s="58"/>
      <c r="J31" s="58"/>
      <c r="K31" s="57"/>
      <c r="L31" s="57"/>
      <c r="M31" s="57"/>
    </row>
    <row r="32" spans="1:13" x14ac:dyDescent="0.25">
      <c r="A32" s="52" t="str">
        <f t="shared" si="0"/>
        <v>6014- DQ-527-PG- SETRA S516 H=57 pax</v>
      </c>
      <c r="B32" s="56">
        <v>6014</v>
      </c>
      <c r="C32" s="57" t="s">
        <v>146</v>
      </c>
      <c r="D32" s="56">
        <v>57</v>
      </c>
      <c r="E32" s="57" t="s">
        <v>145</v>
      </c>
      <c r="F32" s="57"/>
      <c r="G32" s="57"/>
      <c r="H32" s="57" t="s">
        <v>89</v>
      </c>
      <c r="I32" s="58"/>
      <c r="J32" s="58"/>
      <c r="K32" s="57"/>
      <c r="L32" s="57"/>
      <c r="M32" s="57"/>
    </row>
    <row r="33" spans="1:13" x14ac:dyDescent="0.25">
      <c r="A33" s="52" t="str">
        <f t="shared" si="0"/>
        <v>6015- DW-920-LL- IVECO MAGELY=53 pax</v>
      </c>
      <c r="B33" s="56">
        <v>6015</v>
      </c>
      <c r="C33" s="57" t="s">
        <v>147</v>
      </c>
      <c r="D33" s="56">
        <v>53</v>
      </c>
      <c r="E33" s="57" t="s">
        <v>148</v>
      </c>
      <c r="F33" s="57"/>
      <c r="G33" s="57"/>
      <c r="H33" s="57" t="s">
        <v>102</v>
      </c>
      <c r="I33" s="58"/>
      <c r="J33" s="58"/>
      <c r="K33" s="57"/>
      <c r="L33" s="57"/>
      <c r="M33" s="57"/>
    </row>
    <row r="34" spans="1:13" x14ac:dyDescent="0.25">
      <c r="A34" s="52" t="str">
        <f t="shared" si="0"/>
        <v>6017- CF-581-BR- MERCEDES TOU=57 pax</v>
      </c>
      <c r="B34" s="56">
        <v>6017</v>
      </c>
      <c r="C34" s="57" t="s">
        <v>149</v>
      </c>
      <c r="D34" s="56">
        <v>57</v>
      </c>
      <c r="E34" s="57" t="s">
        <v>150</v>
      </c>
      <c r="F34" s="57"/>
      <c r="G34" s="57"/>
      <c r="H34" s="57" t="s">
        <v>102</v>
      </c>
      <c r="I34" s="58"/>
      <c r="J34" s="58"/>
      <c r="K34" s="57"/>
      <c r="L34" s="57"/>
      <c r="M34" s="57"/>
    </row>
    <row r="35" spans="1:13" x14ac:dyDescent="0.25">
      <c r="A35" s="52" t="str">
        <f t="shared" si="0"/>
        <v>60812- EA-419-JV- IVECO CROSSW=59 pax</v>
      </c>
      <c r="B35" s="56">
        <v>60812</v>
      </c>
      <c r="C35" s="57" t="s">
        <v>151</v>
      </c>
      <c r="D35" s="56">
        <v>59</v>
      </c>
      <c r="E35" s="57" t="s">
        <v>152</v>
      </c>
      <c r="F35" s="57"/>
      <c r="G35" s="57"/>
      <c r="H35" s="57" t="s">
        <v>102</v>
      </c>
      <c r="I35" s="58"/>
      <c r="J35" s="52"/>
      <c r="K35" s="57"/>
      <c r="L35" s="57"/>
      <c r="M35" s="57"/>
    </row>
    <row r="36" spans="1:13" x14ac:dyDescent="0.25">
      <c r="A36" s="52" t="str">
        <f t="shared" si="0"/>
        <v>80609- EA-087-JW- IVECO CROSSW=65 pax</v>
      </c>
      <c r="B36" s="56">
        <v>80609</v>
      </c>
      <c r="C36" s="57" t="s">
        <v>153</v>
      </c>
      <c r="D36" s="56">
        <v>65</v>
      </c>
      <c r="E36" s="57" t="s">
        <v>154</v>
      </c>
      <c r="F36" s="57"/>
      <c r="G36" s="57"/>
      <c r="H36" s="57" t="s">
        <v>102</v>
      </c>
      <c r="I36" s="58"/>
      <c r="J36" s="58"/>
      <c r="K36" s="57"/>
      <c r="L36" s="57"/>
      <c r="M36" s="57"/>
    </row>
    <row r="37" spans="1:13" x14ac:dyDescent="0.25">
      <c r="A37" s="52" t="str">
        <f t="shared" si="0"/>
        <v>80610- EA-821-JT- IVECO CROSSW=59 pax</v>
      </c>
      <c r="B37" s="56">
        <v>80610</v>
      </c>
      <c r="C37" s="57" t="s">
        <v>155</v>
      </c>
      <c r="D37" s="56">
        <v>59</v>
      </c>
      <c r="E37" s="57" t="s">
        <v>156</v>
      </c>
      <c r="F37" s="57"/>
      <c r="G37" s="57"/>
      <c r="H37" s="57" t="s">
        <v>102</v>
      </c>
      <c r="I37" s="58"/>
      <c r="J37" s="52"/>
      <c r="K37" s="57"/>
      <c r="L37" s="57"/>
      <c r="M37" s="57"/>
    </row>
    <row r="38" spans="1:13" x14ac:dyDescent="0.25">
      <c r="A38" s="52" t="str">
        <f t="shared" si="0"/>
        <v>80611- EA-824-JP- IVECO CROSSW=49 pax</v>
      </c>
      <c r="B38" s="56">
        <v>80611</v>
      </c>
      <c r="C38" s="57" t="s">
        <v>157</v>
      </c>
      <c r="D38" s="56">
        <v>49</v>
      </c>
      <c r="E38" s="57" t="s">
        <v>158</v>
      </c>
      <c r="F38" s="57"/>
      <c r="G38" s="57"/>
      <c r="H38" s="57" t="s">
        <v>102</v>
      </c>
      <c r="I38" s="58"/>
      <c r="J38" s="52"/>
      <c r="K38" s="57"/>
      <c r="L38" s="52"/>
      <c r="M38" s="57"/>
    </row>
    <row r="39" spans="1:13" x14ac:dyDescent="0.25">
      <c r="A39" s="52" t="str">
        <f t="shared" si="0"/>
        <v>806001- AM-061CM- FAST STARTER=60 pax</v>
      </c>
      <c r="B39" s="56">
        <v>806001</v>
      </c>
      <c r="C39" s="57" t="s">
        <v>159</v>
      </c>
      <c r="D39" s="56">
        <v>60</v>
      </c>
      <c r="E39" s="57" t="s">
        <v>143</v>
      </c>
      <c r="F39" s="57"/>
      <c r="G39" s="57"/>
      <c r="H39" s="57" t="s">
        <v>102</v>
      </c>
      <c r="I39" s="58"/>
      <c r="J39" s="58"/>
      <c r="K39" s="57"/>
      <c r="L39" s="57"/>
      <c r="M39" s="57"/>
    </row>
    <row r="40" spans="1:13" x14ac:dyDescent="0.25">
      <c r="A40" s="52" t="str">
        <f t="shared" si="0"/>
        <v>806002- AL-328-JP- FAST STARTER=60 pax</v>
      </c>
      <c r="B40" s="56">
        <v>806002</v>
      </c>
      <c r="C40" s="57" t="s">
        <v>160</v>
      </c>
      <c r="D40" s="56">
        <v>60</v>
      </c>
      <c r="E40" s="57" t="s">
        <v>143</v>
      </c>
      <c r="F40" s="57"/>
      <c r="G40" s="57"/>
      <c r="H40" s="57" t="s">
        <v>102</v>
      </c>
      <c r="I40" s="58"/>
      <c r="J40" s="58"/>
      <c r="K40" s="57"/>
      <c r="L40" s="57"/>
      <c r="M40" s="57"/>
    </row>
    <row r="41" spans="1:13" x14ac:dyDescent="0.25">
      <c r="A41" s="52" t="str">
        <f t="shared" si="0"/>
        <v>806003- AL392-JP- FAST STARTER=60 pax</v>
      </c>
      <c r="B41" s="56">
        <v>806003</v>
      </c>
      <c r="C41" s="57" t="s">
        <v>161</v>
      </c>
      <c r="D41" s="56">
        <v>60</v>
      </c>
      <c r="E41" s="57" t="s">
        <v>143</v>
      </c>
      <c r="F41" s="57"/>
      <c r="G41" s="57"/>
      <c r="H41" s="57" t="s">
        <v>102</v>
      </c>
      <c r="I41" s="58"/>
      <c r="J41" s="58"/>
      <c r="K41" s="57"/>
      <c r="L41" s="57"/>
      <c r="M41" s="57"/>
    </row>
    <row r="42" spans="1:13" x14ac:dyDescent="0.25">
      <c r="A42" s="52" t="str">
        <f t="shared" si="0"/>
        <v>806004- AL-181-JP- FAST STARTER=60 pax</v>
      </c>
      <c r="B42" s="56">
        <v>806004</v>
      </c>
      <c r="C42" s="57" t="s">
        <v>162</v>
      </c>
      <c r="D42" s="56">
        <v>60</v>
      </c>
      <c r="E42" s="57" t="s">
        <v>143</v>
      </c>
      <c r="F42" s="57"/>
      <c r="G42" s="57"/>
      <c r="H42" s="57" t="s">
        <v>102</v>
      </c>
      <c r="I42" s="58"/>
      <c r="J42" s="58"/>
      <c r="K42" s="57"/>
      <c r="L42" s="57"/>
      <c r="M42" s="57"/>
    </row>
    <row r="43" spans="1:13" x14ac:dyDescent="0.25">
      <c r="A43" s="52" t="str">
        <f t="shared" si="0"/>
        <v>806005- AL-280-JP- FAST STARTER=60 pax</v>
      </c>
      <c r="B43" s="56">
        <v>806005</v>
      </c>
      <c r="C43" s="57" t="s">
        <v>163</v>
      </c>
      <c r="D43" s="56">
        <v>60</v>
      </c>
      <c r="E43" s="57" t="s">
        <v>143</v>
      </c>
      <c r="F43" s="57"/>
      <c r="G43" s="57"/>
      <c r="H43" s="57" t="s">
        <v>102</v>
      </c>
      <c r="I43" s="58"/>
      <c r="J43" s="58"/>
      <c r="K43" s="57"/>
      <c r="L43" s="57"/>
      <c r="M43" s="57"/>
    </row>
    <row r="44" spans="1:13" x14ac:dyDescent="0.25">
      <c r="A44" s="52" t="str">
        <f t="shared" si="0"/>
        <v>806006- CE-746-NH- BOVA FUTURA =61 pax</v>
      </c>
      <c r="B44" s="56">
        <v>806006</v>
      </c>
      <c r="C44" s="57" t="s">
        <v>164</v>
      </c>
      <c r="D44" s="56">
        <v>61</v>
      </c>
      <c r="E44" s="57" t="s">
        <v>165</v>
      </c>
      <c r="F44" s="57"/>
      <c r="G44" s="57"/>
      <c r="H44" s="57" t="s">
        <v>102</v>
      </c>
      <c r="I44" s="58"/>
      <c r="J44" s="58"/>
      <c r="K44" s="57"/>
      <c r="L44" s="57"/>
      <c r="M44" s="57"/>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arametrage"/>
  <dimension ref="A1:I13"/>
  <sheetViews>
    <sheetView topLeftCell="A2" workbookViewId="0">
      <selection activeCell="D33" sqref="D33"/>
    </sheetView>
  </sheetViews>
  <sheetFormatPr baseColWidth="10" defaultRowHeight="15" x14ac:dyDescent="0.25"/>
  <cols>
    <col min="1" max="1" width="27.140625" customWidth="1"/>
    <col min="2" max="2" width="20" customWidth="1"/>
    <col min="3" max="3" width="14.7109375" customWidth="1"/>
    <col min="4" max="4" width="19.5703125" customWidth="1"/>
    <col min="5" max="5" width="29" customWidth="1"/>
    <col min="8" max="8" width="26.5703125" customWidth="1"/>
    <col min="9" max="9" width="16.85546875" customWidth="1"/>
  </cols>
  <sheetData>
    <row r="1" spans="1:9" x14ac:dyDescent="0.25">
      <c r="A1" s="55" t="s">
        <v>215</v>
      </c>
      <c r="B1" s="55" t="s">
        <v>216</v>
      </c>
      <c r="C1" s="55" t="s">
        <v>217</v>
      </c>
      <c r="D1" s="55" t="s">
        <v>218</v>
      </c>
      <c r="E1" s="55" t="s">
        <v>219</v>
      </c>
      <c r="F1" t="s">
        <v>220</v>
      </c>
      <c r="G1" t="s">
        <v>221</v>
      </c>
      <c r="H1" t="s">
        <v>222</v>
      </c>
      <c r="I1" t="s">
        <v>223</v>
      </c>
    </row>
    <row r="2" spans="1:9" x14ac:dyDescent="0.25">
      <c r="A2" s="14" t="s">
        <v>180</v>
      </c>
      <c r="B2" s="14">
        <v>1</v>
      </c>
      <c r="C2" s="55"/>
      <c r="D2" s="55" t="s">
        <v>224</v>
      </c>
      <c r="E2" s="55" t="s">
        <v>224</v>
      </c>
      <c r="F2" t="s">
        <v>224</v>
      </c>
      <c r="I2" t="s">
        <v>224</v>
      </c>
    </row>
    <row r="3" spans="1:9" x14ac:dyDescent="0.25">
      <c r="A3" s="14" t="s">
        <v>181</v>
      </c>
      <c r="B3" s="14">
        <v>2</v>
      </c>
      <c r="C3" s="55"/>
      <c r="D3" s="55" t="s">
        <v>224</v>
      </c>
      <c r="E3" s="55" t="s">
        <v>224</v>
      </c>
      <c r="G3" s="55" t="s">
        <v>224</v>
      </c>
    </row>
    <row r="4" spans="1:9" x14ac:dyDescent="0.25">
      <c r="A4" s="14" t="s">
        <v>179</v>
      </c>
      <c r="B4" s="14">
        <v>3</v>
      </c>
      <c r="C4" s="55"/>
      <c r="D4" s="55" t="s">
        <v>224</v>
      </c>
      <c r="E4" s="55" t="s">
        <v>224</v>
      </c>
      <c r="G4" t="s">
        <v>224</v>
      </c>
    </row>
    <row r="5" spans="1:9" x14ac:dyDescent="0.25">
      <c r="A5" s="14" t="s">
        <v>185</v>
      </c>
      <c r="B5" s="14">
        <v>4</v>
      </c>
      <c r="D5" t="s">
        <v>224</v>
      </c>
      <c r="E5" t="s">
        <v>224</v>
      </c>
      <c r="G5" t="s">
        <v>224</v>
      </c>
    </row>
    <row r="6" spans="1:9" x14ac:dyDescent="0.25">
      <c r="A6" s="14" t="s">
        <v>186</v>
      </c>
      <c r="B6" s="14" t="s">
        <v>214</v>
      </c>
      <c r="C6" s="55" t="s">
        <v>224</v>
      </c>
      <c r="D6" s="55" t="s">
        <v>224</v>
      </c>
      <c r="E6" s="55" t="s">
        <v>224</v>
      </c>
      <c r="F6" s="55" t="s">
        <v>224</v>
      </c>
      <c r="G6" s="55" t="s">
        <v>224</v>
      </c>
      <c r="H6" s="55" t="s">
        <v>224</v>
      </c>
      <c r="I6" s="55" t="s">
        <v>224</v>
      </c>
    </row>
    <row r="7" spans="1:9" x14ac:dyDescent="0.25">
      <c r="A7" s="14" t="s">
        <v>184</v>
      </c>
      <c r="B7" s="14">
        <v>6</v>
      </c>
      <c r="C7" s="55"/>
      <c r="D7" s="55" t="s">
        <v>224</v>
      </c>
      <c r="E7" s="55" t="s">
        <v>224</v>
      </c>
      <c r="G7" t="s">
        <v>224</v>
      </c>
    </row>
    <row r="8" spans="1:9" x14ac:dyDescent="0.25">
      <c r="A8" s="14" t="s">
        <v>182</v>
      </c>
      <c r="B8" s="14">
        <v>7</v>
      </c>
      <c r="C8" s="55"/>
      <c r="D8" s="55" t="s">
        <v>224</v>
      </c>
      <c r="E8" s="55" t="s">
        <v>224</v>
      </c>
      <c r="G8" t="s">
        <v>224</v>
      </c>
    </row>
    <row r="9" spans="1:9" x14ac:dyDescent="0.25">
      <c r="A9" s="14" t="s">
        <v>183</v>
      </c>
      <c r="B9" s="14">
        <v>8</v>
      </c>
      <c r="C9" s="55"/>
      <c r="D9" s="55" t="s">
        <v>224</v>
      </c>
      <c r="E9" s="55" t="s">
        <v>224</v>
      </c>
      <c r="G9" t="s">
        <v>224</v>
      </c>
    </row>
    <row r="10" spans="1:9" x14ac:dyDescent="0.25">
      <c r="A10" s="70" t="s">
        <v>225</v>
      </c>
      <c r="B10" s="14">
        <v>9</v>
      </c>
      <c r="C10" s="55"/>
      <c r="D10" s="55" t="s">
        <v>224</v>
      </c>
      <c r="E10" s="55"/>
      <c r="G10" t="s">
        <v>224</v>
      </c>
    </row>
    <row r="11" spans="1:9" x14ac:dyDescent="0.25">
      <c r="A11" s="70" t="s">
        <v>226</v>
      </c>
      <c r="B11" s="14">
        <v>10</v>
      </c>
      <c r="D11" t="s">
        <v>224</v>
      </c>
      <c r="E11" t="s">
        <v>224</v>
      </c>
      <c r="G11" t="s">
        <v>224</v>
      </c>
    </row>
    <row r="12" spans="1:9" x14ac:dyDescent="0.25">
      <c r="A12" s="70" t="s">
        <v>227</v>
      </c>
      <c r="B12" s="14">
        <v>11</v>
      </c>
      <c r="D12" t="s">
        <v>224</v>
      </c>
      <c r="E12" t="s">
        <v>224</v>
      </c>
      <c r="G12" t="s">
        <v>224</v>
      </c>
    </row>
    <row r="13" spans="1:9" x14ac:dyDescent="0.25">
      <c r="A13" s="70" t="s">
        <v>228</v>
      </c>
      <c r="B13" s="14">
        <v>12</v>
      </c>
      <c r="D13" t="s">
        <v>224</v>
      </c>
      <c r="E13" t="s">
        <v>224</v>
      </c>
      <c r="G13" t="s">
        <v>224</v>
      </c>
    </row>
  </sheetData>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6145" r:id="rId3" name="Button 1">
              <controlPr defaultSize="0" print="0" autoFill="0" autoPict="0" macro="[0]!code_couleurvisible">
                <anchor moveWithCells="1" sizeWithCells="1">
                  <from>
                    <xdr:col>1</xdr:col>
                    <xdr:colOff>914400</xdr:colOff>
                    <xdr:row>23</xdr:row>
                    <xdr:rowOff>47625</xdr:rowOff>
                  </from>
                  <to>
                    <xdr:col>4</xdr:col>
                    <xdr:colOff>628650</xdr:colOff>
                    <xdr:row>25</xdr:row>
                    <xdr:rowOff>114300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D27"/>
  <sheetViews>
    <sheetView workbookViewId="0">
      <selection activeCell="F5" sqref="F5"/>
    </sheetView>
  </sheetViews>
  <sheetFormatPr baseColWidth="10" defaultRowHeight="15" x14ac:dyDescent="0.25"/>
  <cols>
    <col min="2" max="2" width="14.85546875" customWidth="1"/>
  </cols>
  <sheetData>
    <row r="1" spans="1:4" s="55" customFormat="1" x14ac:dyDescent="0.25">
      <c r="A1" s="52"/>
      <c r="B1" s="52" t="s">
        <v>229</v>
      </c>
      <c r="C1" s="52"/>
      <c r="D1" s="52"/>
    </row>
    <row r="2" spans="1:4" x14ac:dyDescent="0.25">
      <c r="A2" s="52" t="s">
        <v>230</v>
      </c>
      <c r="B2" s="52">
        <v>55</v>
      </c>
      <c r="C2" s="52" t="s">
        <v>256</v>
      </c>
      <c r="D2" s="52">
        <f>B2</f>
        <v>55</v>
      </c>
    </row>
    <row r="3" spans="1:4" x14ac:dyDescent="0.25">
      <c r="A3" s="52" t="s">
        <v>231</v>
      </c>
      <c r="B3" s="52">
        <v>53</v>
      </c>
      <c r="C3" s="52" t="s">
        <v>257</v>
      </c>
      <c r="D3" s="52">
        <f t="shared" ref="D3:D27" si="0">B3</f>
        <v>53</v>
      </c>
    </row>
    <row r="4" spans="1:4" s="55" customFormat="1" x14ac:dyDescent="0.25">
      <c r="A4" s="52" t="s">
        <v>232</v>
      </c>
      <c r="B4" s="52">
        <v>12</v>
      </c>
      <c r="C4" s="52" t="s">
        <v>258</v>
      </c>
      <c r="D4" s="52">
        <f t="shared" si="0"/>
        <v>12</v>
      </c>
    </row>
    <row r="5" spans="1:4" x14ac:dyDescent="0.25">
      <c r="A5" s="52" t="s">
        <v>233</v>
      </c>
      <c r="B5" s="52">
        <v>14</v>
      </c>
      <c r="C5" s="52" t="s">
        <v>259</v>
      </c>
      <c r="D5" s="52">
        <f t="shared" si="0"/>
        <v>14</v>
      </c>
    </row>
    <row r="6" spans="1:4" s="55" customFormat="1" x14ac:dyDescent="0.25">
      <c r="A6" s="52" t="s">
        <v>234</v>
      </c>
      <c r="B6" s="52">
        <v>9</v>
      </c>
      <c r="C6" s="52" t="s">
        <v>260</v>
      </c>
      <c r="D6" s="52">
        <f t="shared" si="0"/>
        <v>9</v>
      </c>
    </row>
    <row r="7" spans="1:4" x14ac:dyDescent="0.25">
      <c r="A7" s="52" t="s">
        <v>235</v>
      </c>
      <c r="B7" s="52">
        <v>52</v>
      </c>
      <c r="C7" s="52" t="s">
        <v>261</v>
      </c>
      <c r="D7" s="52">
        <f t="shared" si="0"/>
        <v>52</v>
      </c>
    </row>
    <row r="8" spans="1:4" s="55" customFormat="1" x14ac:dyDescent="0.25">
      <c r="A8" s="52" t="s">
        <v>236</v>
      </c>
      <c r="B8" s="52">
        <v>16</v>
      </c>
      <c r="C8" s="52" t="s">
        <v>262</v>
      </c>
      <c r="D8" s="52">
        <f t="shared" si="0"/>
        <v>16</v>
      </c>
    </row>
    <row r="9" spans="1:4" x14ac:dyDescent="0.25">
      <c r="A9" s="52" t="s">
        <v>237</v>
      </c>
      <c r="B9" s="52">
        <v>3</v>
      </c>
      <c r="C9" s="52" t="s">
        <v>263</v>
      </c>
      <c r="D9" s="52">
        <f t="shared" si="0"/>
        <v>3</v>
      </c>
    </row>
    <row r="10" spans="1:4" s="55" customFormat="1" x14ac:dyDescent="0.25">
      <c r="A10" s="52" t="s">
        <v>238</v>
      </c>
      <c r="B10" s="52">
        <v>44</v>
      </c>
      <c r="C10" s="52" t="s">
        <v>264</v>
      </c>
      <c r="D10" s="52">
        <f t="shared" si="0"/>
        <v>44</v>
      </c>
    </row>
    <row r="11" spans="1:4" x14ac:dyDescent="0.25">
      <c r="A11" s="52" t="s">
        <v>239</v>
      </c>
      <c r="B11" s="52">
        <v>33</v>
      </c>
      <c r="C11" s="52" t="s">
        <v>265</v>
      </c>
      <c r="D11" s="52">
        <f t="shared" si="0"/>
        <v>33</v>
      </c>
    </row>
    <row r="12" spans="1:4" s="55" customFormat="1" x14ac:dyDescent="0.25">
      <c r="A12" s="52" t="s">
        <v>240</v>
      </c>
      <c r="B12" s="52">
        <v>40</v>
      </c>
      <c r="C12" s="99" t="s">
        <v>266</v>
      </c>
      <c r="D12" s="52">
        <f t="shared" si="0"/>
        <v>40</v>
      </c>
    </row>
    <row r="13" spans="1:4" x14ac:dyDescent="0.25">
      <c r="A13" s="52" t="s">
        <v>241</v>
      </c>
      <c r="B13" s="52">
        <v>43</v>
      </c>
      <c r="C13" s="99" t="s">
        <v>267</v>
      </c>
      <c r="D13" s="52">
        <f t="shared" si="0"/>
        <v>43</v>
      </c>
    </row>
    <row r="14" spans="1:4" s="55" customFormat="1" x14ac:dyDescent="0.25">
      <c r="A14" s="52" t="s">
        <v>242</v>
      </c>
      <c r="B14" s="52">
        <v>38</v>
      </c>
      <c r="C14" s="52" t="s">
        <v>268</v>
      </c>
      <c r="D14" s="52">
        <f t="shared" si="0"/>
        <v>38</v>
      </c>
    </row>
    <row r="15" spans="1:4" x14ac:dyDescent="0.25">
      <c r="A15" s="52" t="s">
        <v>243</v>
      </c>
      <c r="B15" s="52">
        <v>35</v>
      </c>
      <c r="C15" s="52" t="s">
        <v>269</v>
      </c>
      <c r="D15" s="52">
        <f t="shared" si="0"/>
        <v>35</v>
      </c>
    </row>
    <row r="16" spans="1:4" s="55" customFormat="1" x14ac:dyDescent="0.25">
      <c r="A16" s="52" t="s">
        <v>244</v>
      </c>
      <c r="B16" s="52">
        <v>39</v>
      </c>
      <c r="C16" s="52" t="s">
        <v>270</v>
      </c>
      <c r="D16" s="52">
        <f t="shared" si="0"/>
        <v>39</v>
      </c>
    </row>
    <row r="17" spans="1:4" x14ac:dyDescent="0.25">
      <c r="A17" s="52" t="s">
        <v>245</v>
      </c>
      <c r="B17" s="52">
        <v>51</v>
      </c>
      <c r="C17" s="52" t="s">
        <v>271</v>
      </c>
      <c r="D17" s="52">
        <f t="shared" si="0"/>
        <v>51</v>
      </c>
    </row>
    <row r="18" spans="1:4" s="55" customFormat="1" x14ac:dyDescent="0.25">
      <c r="A18" s="52" t="s">
        <v>246</v>
      </c>
      <c r="B18" s="52"/>
      <c r="C18" s="52" t="s">
        <v>272</v>
      </c>
      <c r="D18" s="52">
        <f t="shared" si="0"/>
        <v>0</v>
      </c>
    </row>
    <row r="19" spans="1:4" x14ac:dyDescent="0.25">
      <c r="A19" s="52" t="s">
        <v>247</v>
      </c>
      <c r="B19" s="52"/>
      <c r="C19" s="52" t="s">
        <v>273</v>
      </c>
      <c r="D19" s="52">
        <f t="shared" si="0"/>
        <v>0</v>
      </c>
    </row>
    <row r="20" spans="1:4" s="55" customFormat="1" x14ac:dyDescent="0.25">
      <c r="A20" s="52" t="s">
        <v>248</v>
      </c>
      <c r="B20" s="52">
        <v>49</v>
      </c>
      <c r="C20" s="52" t="s">
        <v>274</v>
      </c>
      <c r="D20" s="52">
        <f t="shared" si="0"/>
        <v>49</v>
      </c>
    </row>
    <row r="21" spans="1:4" x14ac:dyDescent="0.25">
      <c r="A21" s="52" t="s">
        <v>249</v>
      </c>
      <c r="B21" s="52">
        <v>6</v>
      </c>
      <c r="C21" s="52" t="s">
        <v>275</v>
      </c>
      <c r="D21" s="52">
        <f t="shared" si="0"/>
        <v>6</v>
      </c>
    </row>
    <row r="22" spans="1:4" s="55" customFormat="1" x14ac:dyDescent="0.25">
      <c r="A22" s="52" t="s">
        <v>250</v>
      </c>
      <c r="B22" s="52">
        <v>7</v>
      </c>
      <c r="C22" s="52" t="s">
        <v>276</v>
      </c>
      <c r="D22" s="52">
        <f t="shared" si="0"/>
        <v>7</v>
      </c>
    </row>
    <row r="23" spans="1:4" x14ac:dyDescent="0.25">
      <c r="A23" s="52" t="s">
        <v>251</v>
      </c>
      <c r="B23" s="52">
        <v>4</v>
      </c>
      <c r="C23" s="52" t="s">
        <v>277</v>
      </c>
      <c r="D23" s="52">
        <f t="shared" si="0"/>
        <v>4</v>
      </c>
    </row>
    <row r="24" spans="1:4" s="55" customFormat="1" x14ac:dyDescent="0.25">
      <c r="A24" s="52" t="s">
        <v>252</v>
      </c>
      <c r="B24" s="52">
        <v>50</v>
      </c>
      <c r="C24" s="52" t="s">
        <v>278</v>
      </c>
      <c r="D24" s="52">
        <f t="shared" si="0"/>
        <v>50</v>
      </c>
    </row>
    <row r="25" spans="1:4" x14ac:dyDescent="0.25">
      <c r="A25" s="52" t="s">
        <v>253</v>
      </c>
      <c r="B25" s="52">
        <v>41</v>
      </c>
      <c r="C25" s="52" t="s">
        <v>279</v>
      </c>
      <c r="D25" s="52">
        <f t="shared" si="0"/>
        <v>41</v>
      </c>
    </row>
    <row r="26" spans="1:4" x14ac:dyDescent="0.25">
      <c r="A26" s="64" t="s">
        <v>254</v>
      </c>
      <c r="B26" s="64">
        <v>1</v>
      </c>
      <c r="C26" s="52" t="s">
        <v>280</v>
      </c>
      <c r="D26" s="52">
        <f t="shared" si="0"/>
        <v>1</v>
      </c>
    </row>
    <row r="27" spans="1:4" x14ac:dyDescent="0.25">
      <c r="A27" s="64" t="s">
        <v>255</v>
      </c>
      <c r="B27" s="64">
        <v>2</v>
      </c>
      <c r="C27" s="52" t="s">
        <v>255</v>
      </c>
      <c r="D27" s="52">
        <f t="shared" si="0"/>
        <v>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8</vt:i4>
      </vt:variant>
      <vt:variant>
        <vt:lpstr>Plages nommées</vt:lpstr>
      </vt:variant>
      <vt:variant>
        <vt:i4>5</vt:i4>
      </vt:variant>
    </vt:vector>
  </HeadingPairs>
  <TitlesOfParts>
    <vt:vector size="13" baseType="lpstr">
      <vt:lpstr>IDENTIFICATION</vt:lpstr>
      <vt:lpstr>PANNEAU_DE_COMMANDE</vt:lpstr>
      <vt:lpstr>BD</vt:lpstr>
      <vt:lpstr>CALENDRIER_PREV</vt:lpstr>
      <vt:lpstr>INFO_CALENDRIER</vt:lpstr>
      <vt:lpstr>INFO_VEHICULES</vt:lpstr>
      <vt:lpstr>parametrage</vt:lpstr>
      <vt:lpstr>code couleur</vt:lpstr>
      <vt:lpstr>COMMERCIAL</vt:lpstr>
      <vt:lpstr>conducteurs</vt:lpstr>
      <vt:lpstr>dates_cal</vt:lpstr>
      <vt:lpstr>OUINON</vt:lpstr>
      <vt:lpstr>vehicules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Hervé GAYON</dc:creator>
  <cp:lastModifiedBy>Hervé GAYON</cp:lastModifiedBy>
  <dcterms:created xsi:type="dcterms:W3CDTF">2018-01-19T08:57:18Z</dcterms:created>
  <dcterms:modified xsi:type="dcterms:W3CDTF">2018-02-20T08:38:14Z</dcterms:modified>
</cp:coreProperties>
</file>