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095" windowWidth="19440" windowHeight="11055" tabRatio="782" activeTab="1"/>
  </bookViews>
  <sheets>
    <sheet name="Données Sources" sheetId="45" r:id="rId1"/>
    <sheet name="Feuil1" sheetId="189" r:id="rId2"/>
  </sheets>
  <externalReferences>
    <externalReference r:id="rId3"/>
  </externalReferences>
  <definedNames>
    <definedName name="Autre_à_préciser_dans_le_champ_commentaires">'Données Sources'!$C$15</definedName>
    <definedName name="Coordination_des_acteurs">'Données Sources'!$L$5:$L$7</definedName>
    <definedName name="Défaut_d_anticipation_de_la_sortie_prof._non_prévenus_etc">'Données Sources'!$G$40</definedName>
    <definedName name="Domicile">'Données Sources'!$C$5:$C$12</definedName>
    <definedName name="ENVIRONNEMENT">'Données Sources'!$A$5:$A$8</definedName>
    <definedName name="Filactive_SM2">#REF!</definedName>
    <definedName name="Fileactive_1">#REF!</definedName>
    <definedName name="Fileactive_2">#REF!,#REF!,#REF!,#REF!,#REF!,#REF!,#REF!,#REF!,#REF!,#REF!,#REF!,#REF!,#REF!,#REF!,#REF!,#REF!,#REF!,#REF!,#REF!,#REF!,#REF!,#REF!,#REF!,#REF!,#REF!</definedName>
    <definedName name="Fileactive_SM">#REF!</definedName>
    <definedName name="Fileactive_SM3">#REF!</definedName>
    <definedName name="Institution_AMONT">'Données Sources'!$C$21:$C$24</definedName>
    <definedName name="Institution_AVAL">'Données Sources'!$H$21:$H$26</definedName>
    <definedName name="Institution_PENDANT">'Données Sources'!$G$21:$G$23</definedName>
    <definedName name="LISTE">[1]Liste!$A$1:$A$14</definedName>
    <definedName name="Manque_de_communications_de_liens_avec_les_services_hospitaliers_lesquels_à_préciser">'Données Sources'!$G$34</definedName>
    <definedName name="Manque_de_PEC_adaptée_pour_le_conjoint_ou_pers._aidée_à_dom.">'Données Sources'!$C$37</definedName>
    <definedName name="Orientation_vers_les_urgences_évitable">'Données Sources'!$C$34</definedName>
    <definedName name="Pas_d_orientation_vers_le_service_social_bien_que_nécéssaire">'Données Sources'!$G$37</definedName>
    <definedName name="PB_d_accessibilité_dans_les_structures_coût_transport_distance">'Données Sources'!$K$21:$K$30</definedName>
    <definedName name="PB_de_disponibilité_dans_les_structures_délais_manque_de_place">'Données Sources'!$J$21:$J$30</definedName>
    <definedName name="PB_de_transmission_d_informations">'Données Sources'!$C$30:$C$31</definedName>
    <definedName name="PB_de_transmission_d_informations_vers_la_famille">'Données Sources'!$G$46</definedName>
    <definedName name="PB_de_transmission_d_informations_vers_les_prof_du_domicile">'Données Sources'!$G$43</definedName>
    <definedName name="PEC_absence_de_solution">'Données Sources'!$I$5:$I$16</definedName>
    <definedName name="PEC_médicale">'Données Sources'!$G$5:$G$7</definedName>
    <definedName name="PEC_Problème_d_accessibilité_et_ou_de_solution_coût_transport_distance">'Données Sources'!$K$5:$K$16</definedName>
    <definedName name="PEC_problème_de_disponibilité_délais_manque_de_place">'Données Sources'!$J$5:$J$16</definedName>
    <definedName name="PEC_sociale">'Données Sources'!$F$5:$F$8</definedName>
    <definedName name="PEC_spécialisée">'Données Sources'!$H$5:$H$8</definedName>
  </definedNames>
  <calcPr calcId="145621"/>
</workbook>
</file>

<file path=xl/calcChain.xml><?xml version="1.0" encoding="utf-8"?>
<calcChain xmlns="http://schemas.openxmlformats.org/spreadsheetml/2006/main">
  <c r="A62" i="189" l="1"/>
  <c r="A58" i="189"/>
  <c r="A45" i="189"/>
  <c r="A32" i="189"/>
  <c r="A19" i="189"/>
  <c r="A17" i="189"/>
  <c r="A16" i="189"/>
  <c r="A15" i="189"/>
  <c r="A18" i="189"/>
  <c r="A14" i="189"/>
  <c r="A13" i="189"/>
  <c r="A12" i="189"/>
  <c r="A11" i="189"/>
  <c r="A10" i="189"/>
  <c r="A9" i="189"/>
  <c r="A8" i="189"/>
  <c r="A7" i="189"/>
  <c r="A6" i="189"/>
  <c r="A5" i="189"/>
</calcChain>
</file>

<file path=xl/sharedStrings.xml><?xml version="1.0" encoding="utf-8"?>
<sst xmlns="http://schemas.openxmlformats.org/spreadsheetml/2006/main" count="308" uniqueCount="92">
  <si>
    <t>SSIAD</t>
  </si>
  <si>
    <t>SAD</t>
  </si>
  <si>
    <t>ESA</t>
  </si>
  <si>
    <t>Médecin traitant</t>
  </si>
  <si>
    <t>EHPAD</t>
  </si>
  <si>
    <t>Autre</t>
  </si>
  <si>
    <t>Relevés de dysfonctionnement</t>
  </si>
  <si>
    <t>ENVIRONNEMENT</t>
  </si>
  <si>
    <t>Domicile</t>
  </si>
  <si>
    <t>PEC_sociale</t>
  </si>
  <si>
    <t>PEC_médicale</t>
  </si>
  <si>
    <t>PEC_spécialisée</t>
  </si>
  <si>
    <t>PEC_absence_de_solution</t>
  </si>
  <si>
    <t>PEC_problème_de_disponibilité_délais_manque_de_place</t>
  </si>
  <si>
    <t>PEC_Problème_d_accessibilité_et_ou_de_solution_coût_transport_distance</t>
  </si>
  <si>
    <t>Coordination_des_acteurs</t>
  </si>
  <si>
    <t>Repérage trop tardif</t>
  </si>
  <si>
    <t>Pas de possibilité de VAD</t>
  </si>
  <si>
    <t>Absence de PEC Psychiatrique</t>
  </si>
  <si>
    <t>Transmission d'informations</t>
  </si>
  <si>
    <t>Institution_AMONT</t>
  </si>
  <si>
    <t>Défaut de coordination entre professionnels</t>
  </si>
  <si>
    <t>Absence de PEC Consultation Mémoire</t>
  </si>
  <si>
    <t>Relai</t>
  </si>
  <si>
    <t>Institution_PENDANT</t>
  </si>
  <si>
    <t>Méconnaissance du réseau partenarial</t>
  </si>
  <si>
    <t>Autre, à préciser dans le champ commentaires</t>
  </si>
  <si>
    <t>Absence de PEC Consultation Gérontologique</t>
  </si>
  <si>
    <t>HT</t>
  </si>
  <si>
    <t>Confidentialité</t>
  </si>
  <si>
    <t>Institution_AVAL</t>
  </si>
  <si>
    <t>HAD</t>
  </si>
  <si>
    <t>AJ</t>
  </si>
  <si>
    <t>Autre_à_préciser_dans_le_champ_commentaires</t>
  </si>
  <si>
    <t>EQAAR</t>
  </si>
  <si>
    <t>CMS</t>
  </si>
  <si>
    <t>_</t>
  </si>
  <si>
    <t>PB_de_disponibilité_dans_les_structures_délais_manque_de_place</t>
  </si>
  <si>
    <t>PB_d_accessibilité_dans_les_structures_coût_transport_distance</t>
  </si>
  <si>
    <t>PB_de_transmission_d_informations</t>
  </si>
  <si>
    <t>Manque_de_communications_de_liens_avec_les_services_hospitaliers_lesquels_à_préciser</t>
  </si>
  <si>
    <t>Défaut_d_anticipation_de_la_sortie_prof._non_prévenus_etc</t>
  </si>
  <si>
    <t>Orientation_vers_les_urgences_évitable</t>
  </si>
  <si>
    <t>Pas_d_orientation_vers_le_service_social_bien_que_nécéssaire</t>
  </si>
  <si>
    <t>PB_de_transmission_d_informations_vers_les_prof_du_domicile</t>
  </si>
  <si>
    <t>Manque_de_PEC_adaptée_pour_le_conjoint_ou_pers._aidée_à_dom.</t>
  </si>
  <si>
    <t>PB_de_transmission_d_informations_vers_la_famille</t>
  </si>
  <si>
    <t>Intervenants du domicile non prévenus de l'hospitalisation</t>
  </si>
  <si>
    <t>Manque d'informations concernant le domicile pour le CH/EHPAD</t>
  </si>
  <si>
    <r>
      <t xml:space="preserve">Date
</t>
    </r>
    <r>
      <rPr>
        <b/>
        <sz val="10"/>
        <color rgb="FF002060"/>
        <rFont val="Calibri"/>
        <family val="2"/>
        <scheme val="minor"/>
      </rPr>
      <t>(Format jj/mm/aaaa)</t>
    </r>
  </si>
  <si>
    <r>
      <t xml:space="preserve">Environnement
</t>
    </r>
    <r>
      <rPr>
        <b/>
        <sz val="10"/>
        <color rgb="FF002060"/>
        <rFont val="Calibri"/>
        <family val="2"/>
        <scheme val="minor"/>
      </rPr>
      <t>(menu déroulant)</t>
    </r>
  </si>
  <si>
    <r>
      <t xml:space="preserve">Types de ruptures
</t>
    </r>
    <r>
      <rPr>
        <b/>
        <sz val="10"/>
        <color rgb="FF002060"/>
        <rFont val="Calibri"/>
        <family val="2"/>
        <scheme val="minor"/>
      </rPr>
      <t>(menu déroulant)</t>
    </r>
  </si>
  <si>
    <r>
      <t xml:space="preserve">impacts/constats
</t>
    </r>
    <r>
      <rPr>
        <b/>
        <sz val="10"/>
        <color rgb="FF002060"/>
        <rFont val="Calibri"/>
        <family val="2"/>
        <scheme val="minor"/>
      </rPr>
      <t>(menu déroulant)</t>
    </r>
  </si>
  <si>
    <t xml:space="preserve">Commentaires
</t>
  </si>
  <si>
    <t>Absence de PEC Consult. Géronto.</t>
  </si>
  <si>
    <t>Infirmier</t>
  </si>
  <si>
    <t>PB_de_disponibilité_dans_les_structures</t>
  </si>
  <si>
    <t>Méconnaissance des partenaires</t>
  </si>
  <si>
    <t>PEC_Problème_d_accessibilité_et_ou_de_solution</t>
  </si>
  <si>
    <t>PEC_problème_de_disponibilité</t>
  </si>
  <si>
    <t>Manque_de_PEC_adaptée_pour_le_conjoint_ou_pers._aidée_à_dom</t>
  </si>
  <si>
    <t>Manque_de_communications_de_liens_avec_les_services_hospitaliers</t>
  </si>
  <si>
    <t>EHPA</t>
  </si>
  <si>
    <t>Age</t>
  </si>
  <si>
    <t>Référence du dossier</t>
  </si>
  <si>
    <t>Synthèse des ruptures</t>
  </si>
  <si>
    <t>2ème trimestre 2017</t>
  </si>
  <si>
    <t>3ème trimestre 2017</t>
  </si>
  <si>
    <t>4ème trimestre 2017</t>
  </si>
  <si>
    <t>1er trimestre 2017</t>
  </si>
  <si>
    <t>DOMICILE</t>
  </si>
  <si>
    <t>Liste des ruptures Parcours</t>
  </si>
  <si>
    <t>EPCI de résidence</t>
  </si>
  <si>
    <t>blablablablalbalblalballballblblalalalbalbalallballba lballa al allab alblaa</t>
  </si>
  <si>
    <t>to to totoot oto totototoot tottotoott ootot tootot</t>
  </si>
  <si>
    <t>mioodf odfidsfosdfop dsfgkhjiuzrtuzreiotu iozr't</t>
  </si>
  <si>
    <t>rejht gireu toiuzre gioretuiruzetieuztioue(rt</t>
  </si>
  <si>
    <t>jtiert iuaeriaertu oar</t>
  </si>
  <si>
    <t>tierut ipouerito ueziort</t>
  </si>
  <si>
    <t>tuioerut ioeritoueziro</t>
  </si>
  <si>
    <t>ktueriotu ioerut</t>
  </si>
  <si>
    <t xml:space="preserve">kjtuireoutioerut </t>
  </si>
  <si>
    <t xml:space="preserve">tjrieutio erutio </t>
  </si>
  <si>
    <t>tjrietu ioerut</t>
  </si>
  <si>
    <t>jtrioeutioeruti</t>
  </si>
  <si>
    <t>reutiou reiot u</t>
  </si>
  <si>
    <t>t uioreu tioeuzriot</t>
  </si>
  <si>
    <t>rjtioureziotu pzuieourt iort</t>
  </si>
  <si>
    <t xml:space="preserve"> rituizopeu tpzutiouzer</t>
  </si>
  <si>
    <t>t izeru tzeurti ouoi</t>
  </si>
  <si>
    <t>jioreut iuzeprtr irutpouazet iouze</t>
  </si>
  <si>
    <t>reprise des commentaires saisis a partir de ligne 107 en colonne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</si>
</sst>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Arial"/>
      <family val="2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D8EEC0"/>
        <bgColor indexed="64"/>
      </patternFill>
    </fill>
    <fill>
      <patternFill patternType="solid">
        <fgColor theme="4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8" fillId="0" borderId="0" xfId="0" applyFont="1"/>
    <xf numFmtId="0" fontId="0" fillId="4" borderId="0" xfId="0" applyFill="1"/>
    <xf numFmtId="0" fontId="8" fillId="4" borderId="0" xfId="0" applyFont="1" applyFill="1"/>
    <xf numFmtId="0" fontId="1" fillId="4" borderId="0" xfId="0" applyFont="1" applyFill="1"/>
    <xf numFmtId="0" fontId="8" fillId="4" borderId="0" xfId="0" applyFont="1" applyFill="1" applyAlignment="1">
      <alignment horizontal="left"/>
    </xf>
    <xf numFmtId="0" fontId="2" fillId="0" borderId="13" xfId="0" applyFont="1" applyBorder="1" applyAlignment="1">
      <alignment horizontal="left" vertical="center"/>
    </xf>
    <xf numFmtId="0" fontId="2" fillId="0" borderId="14" xfId="0" applyFont="1" applyBorder="1" applyAlignment="1">
      <alignment horizontal="left" vertical="center"/>
    </xf>
    <xf numFmtId="0" fontId="6" fillId="0" borderId="6" xfId="0" applyFont="1" applyFill="1" applyBorder="1" applyAlignment="1"/>
    <xf numFmtId="0" fontId="6" fillId="0" borderId="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 vertical="center"/>
    </xf>
    <xf numFmtId="0" fontId="12" fillId="0" borderId="13" xfId="0" applyFont="1" applyBorder="1" applyAlignment="1">
      <alignment horizontal="left" vertical="center"/>
    </xf>
    <xf numFmtId="0" fontId="12" fillId="0" borderId="14" xfId="0" applyFont="1" applyBorder="1" applyAlignment="1">
      <alignment horizontal="left" vertical="center"/>
    </xf>
    <xf numFmtId="0" fontId="13" fillId="0" borderId="13" xfId="0" applyFont="1" applyBorder="1" applyAlignment="1">
      <alignment horizontal="left" vertical="center"/>
    </xf>
    <xf numFmtId="0" fontId="2" fillId="0" borderId="13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12" fillId="0" borderId="13" xfId="0" applyFont="1" applyBorder="1" applyAlignment="1" applyProtection="1">
      <alignment vertical="center" wrapText="1"/>
      <protection locked="0"/>
    </xf>
    <xf numFmtId="0" fontId="12" fillId="0" borderId="14" xfId="0" applyFont="1" applyBorder="1" applyAlignment="1" applyProtection="1">
      <alignment vertical="center" wrapText="1"/>
      <protection locked="0"/>
    </xf>
    <xf numFmtId="0" fontId="13" fillId="0" borderId="13" xfId="0" applyFont="1" applyBorder="1" applyAlignment="1" applyProtection="1">
      <alignment vertical="center" wrapText="1"/>
      <protection locked="0"/>
    </xf>
    <xf numFmtId="0" fontId="4" fillId="5" borderId="5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left" indent="2"/>
    </xf>
    <xf numFmtId="1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4" fontId="12" fillId="0" borderId="1" xfId="0" applyNumberFormat="1" applyFont="1" applyBorder="1" applyAlignment="1">
      <alignment horizontal="center" vertical="center"/>
    </xf>
    <xf numFmtId="14" fontId="1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 applyProtection="1">
      <alignment vertical="center" wrapText="1"/>
      <protection locked="0"/>
    </xf>
    <xf numFmtId="0" fontId="12" fillId="0" borderId="1" xfId="0" applyFont="1" applyBorder="1" applyAlignment="1" applyProtection="1">
      <alignment vertical="center" wrapText="1"/>
      <protection locked="0"/>
    </xf>
    <xf numFmtId="0" fontId="13" fillId="0" borderId="1" xfId="0" applyFont="1" applyBorder="1" applyAlignment="1" applyProtection="1">
      <alignment vertical="center" wrapText="1"/>
      <protection locked="0"/>
    </xf>
    <xf numFmtId="0" fontId="4" fillId="5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11" fillId="0" borderId="5" xfId="0" applyFont="1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0" xfId="0" applyBorder="1" applyAlignment="1">
      <alignment vertical="center"/>
    </xf>
    <xf numFmtId="0" fontId="10" fillId="0" borderId="0" xfId="0" applyFont="1" applyFill="1" applyBorder="1" applyAlignment="1">
      <alignment horizontal="left" vertical="center" indent="2"/>
    </xf>
    <xf numFmtId="0" fontId="0" fillId="0" borderId="6" xfId="0" applyBorder="1" applyAlignment="1">
      <alignment vertical="center"/>
    </xf>
    <xf numFmtId="0" fontId="10" fillId="0" borderId="9" xfId="0" applyFont="1" applyFill="1" applyBorder="1" applyAlignment="1">
      <alignment horizontal="left" vertical="center" indent="2"/>
    </xf>
    <xf numFmtId="0" fontId="0" fillId="0" borderId="9" xfId="0" applyBorder="1" applyAlignment="1">
      <alignment vertical="center"/>
    </xf>
    <xf numFmtId="0" fontId="10" fillId="0" borderId="0" xfId="0" applyFont="1" applyFill="1" applyBorder="1" applyAlignment="1">
      <alignment horizontal="left" vertical="center" indent="3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left" vertical="top" indent="3"/>
    </xf>
    <xf numFmtId="0" fontId="11" fillId="0" borderId="11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0" fillId="0" borderId="9" xfId="0" applyFont="1" applyFill="1" applyBorder="1" applyAlignment="1">
      <alignment horizontal="left" vertical="center" indent="3"/>
    </xf>
    <xf numFmtId="0" fontId="0" fillId="0" borderId="11" xfId="0" applyBorder="1" applyAlignment="1">
      <alignment vertical="center"/>
    </xf>
    <xf numFmtId="0" fontId="0" fillId="0" borderId="8" xfId="0" applyBorder="1" applyAlignment="1">
      <alignment vertical="center"/>
    </xf>
    <xf numFmtId="0" fontId="10" fillId="0" borderId="9" xfId="0" applyFont="1" applyFill="1" applyBorder="1" applyAlignment="1">
      <alignment vertical="center"/>
    </xf>
    <xf numFmtId="0" fontId="10" fillId="0" borderId="6" xfId="0" applyFont="1" applyFill="1" applyBorder="1" applyAlignment="1">
      <alignment vertical="center"/>
    </xf>
    <xf numFmtId="0" fontId="2" fillId="0" borderId="1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1" fillId="3" borderId="5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11" fillId="0" borderId="2" xfId="0" applyFont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5" xfId="0" applyBorder="1" applyAlignment="1">
      <alignment vertical="center"/>
    </xf>
    <xf numFmtId="0" fontId="10" fillId="0" borderId="9" xfId="0" applyFont="1" applyFill="1" applyBorder="1" applyAlignment="1">
      <alignment horizontal="left" vertical="top" indent="3"/>
    </xf>
    <xf numFmtId="0" fontId="10" fillId="0" borderId="9" xfId="0" applyFont="1" applyFill="1" applyBorder="1" applyAlignment="1">
      <alignment horizontal="left" indent="2"/>
    </xf>
    <xf numFmtId="0" fontId="10" fillId="0" borderId="9" xfId="0" applyFont="1" applyBorder="1" applyAlignment="1">
      <alignment horizontal="left"/>
    </xf>
    <xf numFmtId="0" fontId="0" fillId="2" borderId="0" xfId="0" applyFill="1" applyAlignment="1">
      <alignment vertical="center"/>
    </xf>
    <xf numFmtId="0" fontId="1" fillId="2" borderId="0" xfId="0" applyFont="1" applyFill="1" applyAlignment="1">
      <alignment vertical="center"/>
    </xf>
    <xf numFmtId="0" fontId="7" fillId="0" borderId="15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left" vertical="center" wrapText="1"/>
      <protection locked="0"/>
    </xf>
    <xf numFmtId="0" fontId="9" fillId="6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1641A"/>
      <color rgb="FFBEE3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es%20Documents\ARS\TDB-GestionDeCas-MAIA%20au%2031%2012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 31.03.15"/>
      <sheetName val="Au 30.06.15"/>
      <sheetName val="Au 30.09.15"/>
      <sheetName val="Au 31.12.15"/>
      <sheetName val="Liste"/>
      <sheetName val="Données Sourc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Ville de Nantes +  Agglomération nantaise vignoble</v>
          </cell>
        </row>
        <row r="2">
          <cell r="A2" t="str">
            <v>LISTE DEROULANTE ICI</v>
          </cell>
        </row>
        <row r="3">
          <cell r="A3" t="str">
            <v>Estuaire Atlantique</v>
          </cell>
        </row>
        <row r="4">
          <cell r="A4" t="str">
            <v>Nord Loire Atlantique</v>
          </cell>
        </row>
        <row r="5">
          <cell r="A5" t="str">
            <v>Angers Segré</v>
          </cell>
        </row>
        <row r="6">
          <cell r="A6" t="str">
            <v>Est 49</v>
          </cell>
        </row>
        <row r="7">
          <cell r="A7" t="str">
            <v>Sud 49</v>
          </cell>
        </row>
        <row r="8">
          <cell r="A8" t="str">
            <v>MAIA 53</v>
          </cell>
        </row>
        <row r="9">
          <cell r="A9" t="str">
            <v>Vallée du loir - Vallée de la Sarthe</v>
          </cell>
        </row>
        <row r="10">
          <cell r="A10" t="str">
            <v>Pays du mans</v>
          </cell>
        </row>
        <row r="11">
          <cell r="A11" t="str">
            <v>Nord Sarthe et Perche Sarthois</v>
          </cell>
        </row>
        <row r="12">
          <cell r="A12" t="str">
            <v>Ouest Vendée</v>
          </cell>
        </row>
        <row r="13">
          <cell r="A13" t="str">
            <v>Centre Vendée</v>
          </cell>
        </row>
        <row r="14">
          <cell r="A14" t="str">
            <v xml:space="preserve">Est Vendée 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N46"/>
  <sheetViews>
    <sheetView topLeftCell="A22" workbookViewId="0">
      <selection activeCell="A9" sqref="A9"/>
    </sheetView>
  </sheetViews>
  <sheetFormatPr baseColWidth="10" defaultRowHeight="15" x14ac:dyDescent="0.25"/>
  <cols>
    <col min="1" max="1" width="21" customWidth="1"/>
    <col min="6" max="6" width="25.7109375" customWidth="1"/>
  </cols>
  <sheetData>
    <row r="1" spans="1:14" x14ac:dyDescent="0.25">
      <c r="G1" s="3"/>
      <c r="K1" s="3"/>
    </row>
    <row r="2" spans="1:14" x14ac:dyDescent="0.25">
      <c r="A2" s="4" t="s">
        <v>6</v>
      </c>
      <c r="B2" s="4"/>
      <c r="C2" s="4"/>
      <c r="D2" s="4"/>
      <c r="E2" s="4"/>
      <c r="F2" s="4"/>
      <c r="G2" s="5"/>
      <c r="H2" s="4"/>
      <c r="I2" s="4"/>
      <c r="J2" s="4"/>
      <c r="K2" s="5"/>
      <c r="L2" s="4"/>
      <c r="M2" s="4"/>
      <c r="N2" s="4"/>
    </row>
    <row r="3" spans="1:14" x14ac:dyDescent="0.25">
      <c r="A3" s="4"/>
      <c r="B3" s="4"/>
      <c r="C3" s="4"/>
      <c r="D3" s="4"/>
      <c r="E3" s="4"/>
      <c r="F3" s="4"/>
      <c r="G3" s="5"/>
      <c r="H3" s="4"/>
      <c r="I3" s="4"/>
      <c r="J3" s="4"/>
      <c r="K3" s="5"/>
      <c r="L3" s="4"/>
      <c r="M3" s="4"/>
      <c r="N3" s="4"/>
    </row>
    <row r="4" spans="1:14" x14ac:dyDescent="0.25">
      <c r="A4" s="4" t="s">
        <v>7</v>
      </c>
      <c r="B4" s="4"/>
      <c r="C4" s="4" t="s">
        <v>8</v>
      </c>
      <c r="D4" s="4"/>
      <c r="E4" s="5"/>
      <c r="F4" s="6" t="s">
        <v>9</v>
      </c>
      <c r="G4" s="6" t="s">
        <v>10</v>
      </c>
      <c r="H4" s="6" t="s">
        <v>11</v>
      </c>
      <c r="I4" s="4" t="s">
        <v>12</v>
      </c>
      <c r="J4" s="4" t="s">
        <v>13</v>
      </c>
      <c r="K4" s="4" t="s">
        <v>14</v>
      </c>
      <c r="L4" s="4" t="s">
        <v>15</v>
      </c>
      <c r="M4" s="4"/>
      <c r="N4" s="4"/>
    </row>
    <row r="5" spans="1:14" x14ac:dyDescent="0.25">
      <c r="A5" s="4" t="s">
        <v>8</v>
      </c>
      <c r="B5" s="4"/>
      <c r="C5" s="4" t="s">
        <v>9</v>
      </c>
      <c r="D5" s="4"/>
      <c r="E5" s="5"/>
      <c r="F5" s="4" t="s">
        <v>16</v>
      </c>
      <c r="G5" s="4" t="s">
        <v>17</v>
      </c>
      <c r="H5" s="4" t="s">
        <v>18</v>
      </c>
      <c r="I5" s="5" t="s">
        <v>3</v>
      </c>
      <c r="J5" s="5" t="s">
        <v>3</v>
      </c>
      <c r="K5" s="5" t="s">
        <v>3</v>
      </c>
      <c r="L5" s="5" t="s">
        <v>19</v>
      </c>
      <c r="M5" s="4"/>
      <c r="N5" s="4"/>
    </row>
    <row r="6" spans="1:14" x14ac:dyDescent="0.25">
      <c r="A6" s="4" t="s">
        <v>20</v>
      </c>
      <c r="B6" s="4"/>
      <c r="C6" s="4" t="s">
        <v>10</v>
      </c>
      <c r="D6" s="4"/>
      <c r="E6" s="5"/>
      <c r="F6" s="4" t="s">
        <v>21</v>
      </c>
      <c r="G6" s="4" t="s">
        <v>21</v>
      </c>
      <c r="H6" s="4" t="s">
        <v>22</v>
      </c>
      <c r="I6" s="5" t="s">
        <v>0</v>
      </c>
      <c r="J6" s="5" t="s">
        <v>0</v>
      </c>
      <c r="K6" s="5" t="s">
        <v>0</v>
      </c>
      <c r="L6" s="5" t="s">
        <v>23</v>
      </c>
      <c r="M6" s="4"/>
      <c r="N6" s="4"/>
    </row>
    <row r="7" spans="1:14" x14ac:dyDescent="0.25">
      <c r="A7" s="4" t="s">
        <v>24</v>
      </c>
      <c r="B7" s="4"/>
      <c r="C7" s="4" t="s">
        <v>11</v>
      </c>
      <c r="D7" s="4"/>
      <c r="E7" s="5"/>
      <c r="F7" s="4" t="s">
        <v>25</v>
      </c>
      <c r="G7" s="4" t="s">
        <v>26</v>
      </c>
      <c r="H7" s="4" t="s">
        <v>27</v>
      </c>
      <c r="I7" s="5" t="s">
        <v>28</v>
      </c>
      <c r="J7" s="5" t="s">
        <v>28</v>
      </c>
      <c r="K7" s="5" t="s">
        <v>28</v>
      </c>
      <c r="L7" s="5" t="s">
        <v>29</v>
      </c>
      <c r="M7" s="4"/>
      <c r="N7" s="4"/>
    </row>
    <row r="8" spans="1:14" x14ac:dyDescent="0.25">
      <c r="A8" s="4" t="s">
        <v>30</v>
      </c>
      <c r="B8" s="4"/>
      <c r="C8" s="4" t="s">
        <v>12</v>
      </c>
      <c r="D8" s="4"/>
      <c r="E8" s="5"/>
      <c r="F8" s="4" t="s">
        <v>26</v>
      </c>
      <c r="G8" s="4"/>
      <c r="H8" s="4" t="s">
        <v>26</v>
      </c>
      <c r="I8" s="5" t="s">
        <v>31</v>
      </c>
      <c r="J8" s="5" t="s">
        <v>31</v>
      </c>
      <c r="K8" s="5" t="s">
        <v>31</v>
      </c>
      <c r="L8" s="4"/>
      <c r="M8" s="4"/>
      <c r="N8" s="4"/>
    </row>
    <row r="9" spans="1:14" x14ac:dyDescent="0.25">
      <c r="A9" s="4"/>
      <c r="B9" s="4"/>
      <c r="C9" s="4" t="s">
        <v>13</v>
      </c>
      <c r="D9" s="4"/>
      <c r="E9" s="5"/>
      <c r="F9" s="4"/>
      <c r="G9" s="4"/>
      <c r="H9" s="4"/>
      <c r="I9" s="5" t="s">
        <v>4</v>
      </c>
      <c r="J9" s="5" t="s">
        <v>4</v>
      </c>
      <c r="K9" s="5" t="s">
        <v>4</v>
      </c>
      <c r="L9" s="4"/>
      <c r="M9" s="4"/>
      <c r="N9" s="4"/>
    </row>
    <row r="10" spans="1:14" x14ac:dyDescent="0.25">
      <c r="A10" s="4"/>
      <c r="B10" s="4"/>
      <c r="C10" s="4" t="s">
        <v>14</v>
      </c>
      <c r="D10" s="4"/>
      <c r="E10" s="5"/>
      <c r="F10" s="4"/>
      <c r="G10" s="4"/>
      <c r="H10" s="4"/>
      <c r="I10" s="5" t="s">
        <v>32</v>
      </c>
      <c r="J10" s="5" t="s">
        <v>32</v>
      </c>
      <c r="K10" s="5" t="s">
        <v>32</v>
      </c>
      <c r="L10" s="4"/>
      <c r="M10" s="4"/>
      <c r="N10" s="4"/>
    </row>
    <row r="11" spans="1:14" x14ac:dyDescent="0.25">
      <c r="A11" s="4"/>
      <c r="B11" s="4"/>
      <c r="C11" s="4" t="s">
        <v>15</v>
      </c>
      <c r="D11" s="4"/>
      <c r="E11" s="5"/>
      <c r="F11" s="4"/>
      <c r="G11" s="4"/>
      <c r="H11" s="4"/>
      <c r="I11" s="5" t="s">
        <v>2</v>
      </c>
      <c r="J11" s="5" t="s">
        <v>2</v>
      </c>
      <c r="K11" s="5" t="s">
        <v>2</v>
      </c>
      <c r="L11" s="4"/>
      <c r="M11" s="4"/>
      <c r="N11" s="4"/>
    </row>
    <row r="12" spans="1:14" x14ac:dyDescent="0.25">
      <c r="A12" s="4"/>
      <c r="B12" s="4"/>
      <c r="C12" s="4" t="s">
        <v>33</v>
      </c>
      <c r="D12" s="4"/>
      <c r="E12" s="5"/>
      <c r="F12" s="4"/>
      <c r="G12" s="4"/>
      <c r="H12" s="4"/>
      <c r="I12" s="5" t="s">
        <v>34</v>
      </c>
      <c r="J12" s="5" t="s">
        <v>34</v>
      </c>
      <c r="K12" s="5" t="s">
        <v>34</v>
      </c>
      <c r="L12" s="4"/>
      <c r="M12" s="4"/>
      <c r="N12" s="4"/>
    </row>
    <row r="13" spans="1:14" x14ac:dyDescent="0.25">
      <c r="A13" s="4"/>
      <c r="B13" s="4"/>
      <c r="C13" s="4"/>
      <c r="D13" s="4"/>
      <c r="E13" s="5"/>
      <c r="F13" s="4"/>
      <c r="G13" s="4"/>
      <c r="H13" s="4"/>
      <c r="I13" s="5" t="s">
        <v>35</v>
      </c>
      <c r="J13" s="5" t="s">
        <v>35</v>
      </c>
      <c r="K13" s="5" t="s">
        <v>35</v>
      </c>
      <c r="L13" s="4"/>
      <c r="M13" s="4"/>
      <c r="N13" s="4"/>
    </row>
    <row r="14" spans="1:14" x14ac:dyDescent="0.25">
      <c r="A14" s="4"/>
      <c r="B14" s="4"/>
      <c r="C14" s="4" t="s">
        <v>33</v>
      </c>
      <c r="D14" s="4"/>
      <c r="E14" s="5"/>
      <c r="F14" s="4"/>
      <c r="G14" s="4"/>
      <c r="H14" s="4"/>
      <c r="I14" s="5" t="s">
        <v>55</v>
      </c>
      <c r="J14" s="5" t="s">
        <v>55</v>
      </c>
      <c r="K14" s="5" t="s">
        <v>55</v>
      </c>
      <c r="L14" s="4"/>
      <c r="M14" s="4"/>
      <c r="N14" s="4"/>
    </row>
    <row r="15" spans="1:14" x14ac:dyDescent="0.25">
      <c r="A15" s="4"/>
      <c r="B15" s="4"/>
      <c r="C15" s="4" t="s">
        <v>36</v>
      </c>
      <c r="D15" s="4"/>
      <c r="E15" s="5"/>
      <c r="F15" s="4"/>
      <c r="G15" s="4"/>
      <c r="H15" s="4"/>
      <c r="I15" s="5" t="s">
        <v>1</v>
      </c>
      <c r="J15" s="5" t="s">
        <v>1</v>
      </c>
      <c r="K15" s="5" t="s">
        <v>1</v>
      </c>
      <c r="L15" s="4"/>
      <c r="M15" s="4"/>
      <c r="N15" s="4"/>
    </row>
    <row r="16" spans="1:14" x14ac:dyDescent="0.25">
      <c r="A16" s="4"/>
      <c r="B16" s="4"/>
      <c r="C16" s="4"/>
      <c r="D16" s="4"/>
      <c r="E16" s="5"/>
      <c r="F16" s="4"/>
      <c r="G16" s="4"/>
      <c r="H16" s="4"/>
      <c r="I16" s="5" t="s">
        <v>5</v>
      </c>
      <c r="J16" s="5" t="s">
        <v>5</v>
      </c>
      <c r="K16" s="5" t="s">
        <v>5</v>
      </c>
      <c r="L16" s="4"/>
      <c r="M16" s="4"/>
      <c r="N16" s="4"/>
    </row>
    <row r="17" spans="1:14" x14ac:dyDescent="0.25">
      <c r="A17" s="4"/>
      <c r="B17" s="4"/>
      <c r="C17" s="4"/>
      <c r="D17" s="4"/>
      <c r="E17" s="5"/>
      <c r="F17" s="4"/>
      <c r="G17" s="4"/>
      <c r="H17" s="4"/>
      <c r="I17" s="5"/>
      <c r="J17" s="4"/>
      <c r="K17" s="4"/>
      <c r="L17" s="4"/>
      <c r="M17" s="4"/>
      <c r="N17" s="4"/>
    </row>
    <row r="18" spans="1:14" x14ac:dyDescent="0.25">
      <c r="A18" s="4"/>
      <c r="B18" s="4"/>
      <c r="C18" s="4"/>
      <c r="D18" s="4"/>
      <c r="E18" s="5"/>
      <c r="F18" s="4"/>
      <c r="G18" s="4"/>
      <c r="H18" s="4"/>
      <c r="I18" s="5"/>
      <c r="J18" s="4"/>
      <c r="K18" s="4"/>
      <c r="L18" s="4"/>
      <c r="M18" s="4"/>
      <c r="N18" s="4"/>
    </row>
    <row r="19" spans="1:14" x14ac:dyDescent="0.25">
      <c r="A19" s="4"/>
      <c r="B19" s="4"/>
      <c r="C19" s="4"/>
      <c r="D19" s="4"/>
      <c r="E19" s="5"/>
      <c r="F19" s="4"/>
      <c r="G19" s="4"/>
      <c r="H19" s="4"/>
      <c r="I19" s="5"/>
      <c r="J19" s="4"/>
      <c r="K19" s="4"/>
      <c r="L19" s="4"/>
      <c r="M19" s="4"/>
      <c r="N19" s="4"/>
    </row>
    <row r="20" spans="1:14" x14ac:dyDescent="0.25">
      <c r="A20" s="4"/>
      <c r="B20" s="4"/>
      <c r="C20" s="4" t="s">
        <v>20</v>
      </c>
      <c r="D20" s="4"/>
      <c r="E20" s="5"/>
      <c r="F20" s="4"/>
      <c r="G20" s="4" t="s">
        <v>24</v>
      </c>
      <c r="H20" s="4" t="s">
        <v>30</v>
      </c>
      <c r="I20" s="5"/>
      <c r="J20" s="4" t="s">
        <v>37</v>
      </c>
      <c r="K20" s="4" t="s">
        <v>38</v>
      </c>
      <c r="L20" s="4"/>
      <c r="M20" s="4"/>
      <c r="N20" s="4"/>
    </row>
    <row r="21" spans="1:14" x14ac:dyDescent="0.25">
      <c r="A21" s="4"/>
      <c r="B21" s="4"/>
      <c r="C21" s="4" t="s">
        <v>39</v>
      </c>
      <c r="D21" s="4"/>
      <c r="E21" s="5"/>
      <c r="F21" s="4"/>
      <c r="G21" s="4" t="s">
        <v>40</v>
      </c>
      <c r="H21" s="4" t="s">
        <v>41</v>
      </c>
      <c r="I21" s="5"/>
      <c r="J21" s="5" t="s">
        <v>28</v>
      </c>
      <c r="K21" s="5" t="s">
        <v>28</v>
      </c>
      <c r="L21" s="4"/>
      <c r="M21" s="4"/>
      <c r="N21" s="4"/>
    </row>
    <row r="22" spans="1:14" x14ac:dyDescent="0.25">
      <c r="A22" s="4"/>
      <c r="B22" s="4"/>
      <c r="C22" s="4" t="s">
        <v>42</v>
      </c>
      <c r="D22" s="4"/>
      <c r="E22" s="5"/>
      <c r="F22" s="4"/>
      <c r="G22" s="4" t="s">
        <v>43</v>
      </c>
      <c r="H22" s="4" t="s">
        <v>44</v>
      </c>
      <c r="I22" s="5"/>
      <c r="J22" s="5" t="s">
        <v>31</v>
      </c>
      <c r="K22" s="5" t="s">
        <v>31</v>
      </c>
      <c r="L22" s="4"/>
      <c r="M22" s="4"/>
      <c r="N22" s="4"/>
    </row>
    <row r="23" spans="1:14" x14ac:dyDescent="0.25">
      <c r="A23" s="4"/>
      <c r="B23" s="4"/>
      <c r="C23" s="4" t="s">
        <v>45</v>
      </c>
      <c r="D23" s="4"/>
      <c r="E23" s="5"/>
      <c r="F23" s="4"/>
      <c r="G23" s="4" t="s">
        <v>33</v>
      </c>
      <c r="H23" s="4" t="s">
        <v>46</v>
      </c>
      <c r="I23" s="5"/>
      <c r="J23" s="5" t="s">
        <v>4</v>
      </c>
      <c r="K23" s="5" t="s">
        <v>4</v>
      </c>
      <c r="L23" s="4"/>
      <c r="M23" s="4"/>
      <c r="N23" s="4"/>
    </row>
    <row r="24" spans="1:14" x14ac:dyDescent="0.25">
      <c r="A24" s="4"/>
      <c r="B24" s="4"/>
      <c r="C24" s="4" t="s">
        <v>33</v>
      </c>
      <c r="D24" s="4"/>
      <c r="E24" s="5"/>
      <c r="F24" s="4"/>
      <c r="G24" s="4"/>
      <c r="H24" s="4" t="s">
        <v>37</v>
      </c>
      <c r="I24" s="5"/>
      <c r="J24" s="5" t="s">
        <v>0</v>
      </c>
      <c r="K24" s="5" t="s">
        <v>0</v>
      </c>
      <c r="L24" s="4"/>
      <c r="M24" s="4"/>
      <c r="N24" s="4"/>
    </row>
    <row r="25" spans="1:14" x14ac:dyDescent="0.25">
      <c r="A25" s="4"/>
      <c r="B25" s="4"/>
      <c r="C25" s="4"/>
      <c r="D25" s="4"/>
      <c r="E25" s="5"/>
      <c r="F25" s="4"/>
      <c r="G25" s="4"/>
      <c r="H25" s="4" t="s">
        <v>38</v>
      </c>
      <c r="I25" s="5"/>
      <c r="J25" s="5" t="s">
        <v>32</v>
      </c>
      <c r="K25" s="5" t="s">
        <v>32</v>
      </c>
      <c r="L25" s="4"/>
      <c r="M25" s="4"/>
      <c r="N25" s="4"/>
    </row>
    <row r="26" spans="1:14" x14ac:dyDescent="0.25">
      <c r="A26" s="4"/>
      <c r="B26" s="4"/>
      <c r="C26" s="4"/>
      <c r="D26" s="4"/>
      <c r="E26" s="5"/>
      <c r="F26" s="4"/>
      <c r="G26" s="4"/>
      <c r="H26" s="4" t="s">
        <v>33</v>
      </c>
      <c r="I26" s="5"/>
      <c r="J26" s="5" t="s">
        <v>2</v>
      </c>
      <c r="K26" s="5" t="s">
        <v>2</v>
      </c>
      <c r="L26" s="4"/>
      <c r="M26" s="4"/>
      <c r="N26" s="4"/>
    </row>
    <row r="27" spans="1:14" x14ac:dyDescent="0.25">
      <c r="A27" s="4"/>
      <c r="B27" s="4"/>
      <c r="C27" s="4"/>
      <c r="D27" s="4"/>
      <c r="E27" s="5"/>
      <c r="F27" s="4"/>
      <c r="G27" s="4"/>
      <c r="H27" s="4"/>
      <c r="I27" s="5"/>
      <c r="J27" s="5" t="s">
        <v>1</v>
      </c>
      <c r="K27" s="5" t="s">
        <v>1</v>
      </c>
      <c r="L27" s="4"/>
      <c r="M27" s="4"/>
      <c r="N27" s="4"/>
    </row>
    <row r="28" spans="1:14" x14ac:dyDescent="0.25">
      <c r="A28" s="4"/>
      <c r="B28" s="4"/>
      <c r="C28" s="4"/>
      <c r="D28" s="4"/>
      <c r="E28" s="5"/>
      <c r="F28" s="4"/>
      <c r="G28" s="4"/>
      <c r="H28" s="4"/>
      <c r="I28" s="5"/>
      <c r="J28" s="5" t="s">
        <v>62</v>
      </c>
      <c r="K28" s="5" t="s">
        <v>62</v>
      </c>
      <c r="L28" s="5"/>
      <c r="M28" s="4"/>
      <c r="N28" s="4"/>
    </row>
    <row r="29" spans="1:14" x14ac:dyDescent="0.25">
      <c r="A29" s="4"/>
      <c r="B29" s="4"/>
      <c r="C29" s="4" t="s">
        <v>39</v>
      </c>
      <c r="D29" s="4"/>
      <c r="E29" s="5"/>
      <c r="F29" s="4"/>
      <c r="G29" s="4"/>
      <c r="H29" s="4"/>
      <c r="I29" s="5"/>
      <c r="J29" s="5" t="s">
        <v>55</v>
      </c>
      <c r="K29" s="5" t="s">
        <v>55</v>
      </c>
      <c r="L29" s="4"/>
      <c r="M29" s="4"/>
      <c r="N29" s="4"/>
    </row>
    <row r="30" spans="1:14" x14ac:dyDescent="0.25">
      <c r="A30" s="4"/>
      <c r="B30" s="4"/>
      <c r="C30" s="4" t="s">
        <v>47</v>
      </c>
      <c r="D30" s="4"/>
      <c r="E30" s="5"/>
      <c r="F30" s="4"/>
      <c r="G30" s="4"/>
      <c r="H30" s="5"/>
      <c r="I30" s="5"/>
      <c r="J30" s="5" t="s">
        <v>5</v>
      </c>
      <c r="K30" s="5" t="s">
        <v>5</v>
      </c>
      <c r="L30" s="4"/>
      <c r="M30" s="4"/>
      <c r="N30" s="4"/>
    </row>
    <row r="31" spans="1:14" x14ac:dyDescent="0.25">
      <c r="A31" s="4"/>
      <c r="B31" s="4"/>
      <c r="C31" s="4" t="s">
        <v>48</v>
      </c>
      <c r="D31" s="4"/>
      <c r="E31" s="5"/>
      <c r="F31" s="4"/>
      <c r="G31" s="4"/>
      <c r="H31" s="5"/>
      <c r="I31" s="5"/>
      <c r="J31" s="4"/>
      <c r="K31" s="4"/>
      <c r="L31" s="4"/>
      <c r="M31" s="4"/>
      <c r="N31" s="4"/>
    </row>
    <row r="32" spans="1:14" x14ac:dyDescent="0.25">
      <c r="A32" s="4"/>
      <c r="B32" s="4"/>
      <c r="C32" s="4"/>
      <c r="D32" s="4"/>
      <c r="E32" s="5"/>
      <c r="F32" s="4"/>
      <c r="G32" s="4"/>
      <c r="H32" s="5"/>
      <c r="I32" s="5"/>
      <c r="J32" s="4"/>
      <c r="K32" s="4"/>
      <c r="L32" s="4"/>
      <c r="M32" s="4"/>
      <c r="N32" s="4"/>
    </row>
    <row r="33" spans="1:14" x14ac:dyDescent="0.25">
      <c r="A33" s="4"/>
      <c r="B33" s="4"/>
      <c r="C33" s="4" t="s">
        <v>42</v>
      </c>
      <c r="D33" s="4"/>
      <c r="E33" s="5"/>
      <c r="F33" s="4"/>
      <c r="G33" s="4" t="s">
        <v>40</v>
      </c>
      <c r="H33" s="5"/>
      <c r="I33" s="4"/>
      <c r="J33" s="4"/>
      <c r="K33" s="4"/>
      <c r="L33" s="4"/>
      <c r="M33" s="4"/>
      <c r="N33" s="4"/>
    </row>
    <row r="34" spans="1:14" x14ac:dyDescent="0.25">
      <c r="A34" s="4"/>
      <c r="B34" s="4"/>
      <c r="C34" s="4" t="s">
        <v>36</v>
      </c>
      <c r="D34" s="4"/>
      <c r="E34" s="5"/>
      <c r="F34" s="4"/>
      <c r="G34" s="4" t="s">
        <v>36</v>
      </c>
      <c r="H34" s="5"/>
      <c r="I34" s="4"/>
      <c r="J34" s="4"/>
      <c r="K34" s="4"/>
      <c r="L34" s="4"/>
      <c r="M34" s="4"/>
      <c r="N34" s="4"/>
    </row>
    <row r="35" spans="1:14" x14ac:dyDescent="0.25">
      <c r="A35" s="4"/>
      <c r="B35" s="4"/>
      <c r="C35" s="4"/>
      <c r="D35" s="4"/>
      <c r="E35" s="5"/>
      <c r="F35" s="4"/>
      <c r="G35" s="4"/>
      <c r="H35" s="5"/>
      <c r="I35" s="4"/>
      <c r="J35" s="4"/>
      <c r="K35" s="4"/>
      <c r="L35" s="4"/>
      <c r="M35" s="4"/>
      <c r="N35" s="4"/>
    </row>
    <row r="36" spans="1:14" x14ac:dyDescent="0.25">
      <c r="A36" s="4"/>
      <c r="B36" s="4"/>
      <c r="C36" s="4" t="s">
        <v>45</v>
      </c>
      <c r="D36" s="4"/>
      <c r="E36" s="7"/>
      <c r="F36" s="4"/>
      <c r="G36" s="4" t="s">
        <v>43</v>
      </c>
      <c r="H36" s="5"/>
      <c r="I36" s="4"/>
      <c r="J36" s="4"/>
      <c r="K36" s="4"/>
      <c r="L36" s="4"/>
      <c r="M36" s="4"/>
      <c r="N36" s="4"/>
    </row>
    <row r="37" spans="1:14" x14ac:dyDescent="0.25">
      <c r="A37" s="4"/>
      <c r="B37" s="4"/>
      <c r="C37" s="4" t="s">
        <v>36</v>
      </c>
      <c r="D37" s="4"/>
      <c r="E37" s="5"/>
      <c r="F37" s="4"/>
      <c r="G37" s="4" t="s">
        <v>36</v>
      </c>
      <c r="H37" s="5"/>
      <c r="I37" s="4"/>
      <c r="J37" s="4"/>
      <c r="K37" s="4"/>
      <c r="L37" s="4"/>
      <c r="M37" s="4"/>
      <c r="N37" s="4"/>
    </row>
    <row r="38" spans="1:14" x14ac:dyDescent="0.25">
      <c r="A38" s="4"/>
      <c r="B38" s="4"/>
      <c r="C38" s="4"/>
      <c r="D38" s="4"/>
      <c r="E38" s="5"/>
      <c r="F38" s="4"/>
      <c r="G38" s="4"/>
      <c r="H38" s="5"/>
      <c r="I38" s="4"/>
      <c r="J38" s="4"/>
      <c r="K38" s="4"/>
      <c r="L38" s="4"/>
      <c r="M38" s="4"/>
      <c r="N38" s="4"/>
    </row>
    <row r="39" spans="1:14" x14ac:dyDescent="0.25">
      <c r="A39" s="4"/>
      <c r="B39" s="4"/>
      <c r="C39" s="4"/>
      <c r="D39" s="4"/>
      <c r="E39" s="4"/>
      <c r="F39" s="4"/>
      <c r="G39" s="4" t="s">
        <v>41</v>
      </c>
      <c r="H39" s="5"/>
      <c r="I39" s="4"/>
      <c r="J39" s="4"/>
      <c r="K39" s="4"/>
      <c r="L39" s="4"/>
      <c r="M39" s="4"/>
      <c r="N39" s="4"/>
    </row>
    <row r="40" spans="1:14" x14ac:dyDescent="0.25">
      <c r="A40" s="4"/>
      <c r="B40" s="4"/>
      <c r="C40" s="4"/>
      <c r="D40" s="4"/>
      <c r="E40" s="4"/>
      <c r="F40" s="4"/>
      <c r="G40" s="4" t="s">
        <v>36</v>
      </c>
      <c r="H40" s="4"/>
      <c r="I40" s="4"/>
      <c r="J40" s="4"/>
      <c r="K40" s="4"/>
      <c r="L40" s="4"/>
      <c r="M40" s="4"/>
      <c r="N40" s="4"/>
    </row>
    <row r="41" spans="1:14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</row>
    <row r="42" spans="1:14" x14ac:dyDescent="0.25">
      <c r="A42" s="4"/>
      <c r="B42" s="4"/>
      <c r="C42" s="4"/>
      <c r="D42" s="4"/>
      <c r="E42" s="4"/>
      <c r="F42" s="4"/>
      <c r="G42" s="4" t="s">
        <v>44</v>
      </c>
      <c r="H42" s="4"/>
      <c r="I42" s="4"/>
      <c r="J42" s="4"/>
      <c r="K42" s="4"/>
      <c r="L42" s="4"/>
      <c r="M42" s="4"/>
      <c r="N42" s="4"/>
    </row>
    <row r="43" spans="1:14" x14ac:dyDescent="0.25">
      <c r="A43" s="4"/>
      <c r="B43" s="4"/>
      <c r="C43" s="4"/>
      <c r="D43" s="4"/>
      <c r="E43" s="4"/>
      <c r="F43" s="4"/>
      <c r="G43" s="4" t="s">
        <v>36</v>
      </c>
      <c r="H43" s="4"/>
      <c r="I43" s="4"/>
      <c r="J43" s="4"/>
      <c r="K43" s="4"/>
      <c r="L43" s="4"/>
      <c r="M43" s="4"/>
      <c r="N43" s="4"/>
    </row>
    <row r="44" spans="1:14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</row>
    <row r="45" spans="1:14" x14ac:dyDescent="0.25">
      <c r="A45" s="4"/>
      <c r="B45" s="4"/>
      <c r="C45" s="4"/>
      <c r="D45" s="4"/>
      <c r="E45" s="4"/>
      <c r="F45" s="4"/>
      <c r="G45" s="4" t="s">
        <v>46</v>
      </c>
      <c r="H45" s="4"/>
      <c r="I45" s="4"/>
      <c r="J45" s="4"/>
      <c r="K45" s="4"/>
      <c r="L45" s="4"/>
      <c r="M45" s="4"/>
      <c r="N45" s="4"/>
    </row>
    <row r="46" spans="1:14" x14ac:dyDescent="0.25">
      <c r="G46" s="4" t="s">
        <v>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J155"/>
  <sheetViews>
    <sheetView tabSelected="1" workbookViewId="0">
      <selection activeCell="F22" sqref="F22"/>
    </sheetView>
  </sheetViews>
  <sheetFormatPr baseColWidth="10" defaultRowHeight="15" x14ac:dyDescent="0.25"/>
  <cols>
    <col min="1" max="1" width="11.42578125" style="2" customWidth="1"/>
    <col min="2" max="2" width="12.28515625" style="2" customWidth="1"/>
    <col min="3" max="3" width="26.85546875" style="2" customWidth="1"/>
    <col min="4" max="4" width="19.7109375" style="2" customWidth="1"/>
    <col min="5" max="8" width="22.7109375" style="2" customWidth="1"/>
    <col min="9" max="9" width="40.85546875" style="2" customWidth="1"/>
    <col min="15" max="18" width="11.42578125" customWidth="1"/>
  </cols>
  <sheetData>
    <row r="1" spans="1:10" ht="26.25" x14ac:dyDescent="0.25">
      <c r="A1" s="68" t="s">
        <v>65</v>
      </c>
      <c r="B1" s="68"/>
      <c r="C1" s="68"/>
      <c r="D1" s="68"/>
      <c r="E1" s="68"/>
      <c r="F1" s="68"/>
      <c r="G1" s="68"/>
      <c r="H1" s="68"/>
      <c r="I1" s="68"/>
    </row>
    <row r="2" spans="1:10" x14ac:dyDescent="0.25">
      <c r="D2" s="2">
        <v>2017</v>
      </c>
    </row>
    <row r="3" spans="1:10" x14ac:dyDescent="0.25">
      <c r="D3" s="2" t="s">
        <v>69</v>
      </c>
      <c r="E3" s="2" t="s">
        <v>66</v>
      </c>
      <c r="F3" s="2" t="s">
        <v>67</v>
      </c>
      <c r="G3" s="2" t="s">
        <v>68</v>
      </c>
    </row>
    <row r="4" spans="1:10" x14ac:dyDescent="0.25">
      <c r="A4" s="66" t="s">
        <v>70</v>
      </c>
      <c r="B4" s="65"/>
      <c r="C4" s="65"/>
      <c r="D4" s="65"/>
      <c r="E4" s="65"/>
      <c r="F4" s="65"/>
      <c r="G4" s="65"/>
      <c r="H4" s="65"/>
      <c r="I4" s="65"/>
    </row>
    <row r="5" spans="1:10" ht="15.75" x14ac:dyDescent="0.25">
      <c r="A5" s="55">
        <f>COUNTIF($F$109:$F$183,"PEC_sociale")</f>
        <v>0</v>
      </c>
      <c r="B5" s="10" t="s">
        <v>9</v>
      </c>
      <c r="C5" s="40"/>
      <c r="D5" s="40"/>
      <c r="E5" s="40"/>
      <c r="F5" s="40"/>
      <c r="G5" s="40"/>
      <c r="H5" s="40"/>
      <c r="I5" s="35"/>
    </row>
    <row r="6" spans="1:10" x14ac:dyDescent="0.25">
      <c r="A6" s="53">
        <f>COUNTIF($G$109:$G$183,"Repérage trop tardif")</f>
        <v>0</v>
      </c>
      <c r="B6" s="39" t="s">
        <v>16</v>
      </c>
      <c r="C6" s="38"/>
      <c r="D6" s="38"/>
      <c r="E6" s="38"/>
      <c r="F6" s="38"/>
      <c r="G6" s="38"/>
      <c r="H6" s="38"/>
      <c r="I6" s="36"/>
    </row>
    <row r="7" spans="1:10" x14ac:dyDescent="0.25">
      <c r="A7" s="53">
        <f>COUNTIF($G$109:$G$183,"Défaut de coordination entre professionnels")</f>
        <v>0</v>
      </c>
      <c r="B7" s="39" t="s">
        <v>21</v>
      </c>
      <c r="C7" s="38"/>
      <c r="D7" s="38"/>
      <c r="E7" s="38"/>
      <c r="F7" s="38"/>
      <c r="G7" s="38"/>
      <c r="H7" s="38"/>
      <c r="I7" s="36"/>
    </row>
    <row r="8" spans="1:10" x14ac:dyDescent="0.25">
      <c r="A8" s="53">
        <f>COUNTIF($G$109:$G$183,"Méconnaissance des partenaires")</f>
        <v>0</v>
      </c>
      <c r="B8" s="39" t="s">
        <v>57</v>
      </c>
      <c r="C8" s="38"/>
      <c r="D8" s="38"/>
      <c r="E8" s="38"/>
      <c r="F8" s="38"/>
      <c r="G8" s="38"/>
      <c r="H8" s="38"/>
      <c r="I8" s="36"/>
    </row>
    <row r="9" spans="1:10" x14ac:dyDescent="0.25">
      <c r="A9" s="54">
        <f>COUNTIFS($F$109:$F$183,"PEC_sociale",$G$109:$G$183,"Autre, à préciser dans le champ commentaires")</f>
        <v>0</v>
      </c>
      <c r="B9" s="41" t="s">
        <v>5</v>
      </c>
      <c r="C9" s="42"/>
      <c r="D9" s="42"/>
      <c r="E9" s="42"/>
      <c r="F9" s="42"/>
      <c r="G9" s="42"/>
      <c r="H9" s="42"/>
      <c r="I9" s="37"/>
    </row>
    <row r="10" spans="1:10" ht="15.75" x14ac:dyDescent="0.25">
      <c r="A10" s="55">
        <f>COUNTIF($F$109:$F$183,"PEC_médicale")</f>
        <v>4</v>
      </c>
      <c r="B10" s="10" t="s">
        <v>10</v>
      </c>
      <c r="C10" s="40"/>
      <c r="D10" s="40"/>
      <c r="E10" s="40"/>
      <c r="F10" s="40"/>
      <c r="G10" s="40"/>
      <c r="H10" s="40"/>
      <c r="I10" s="35"/>
    </row>
    <row r="11" spans="1:10" x14ac:dyDescent="0.25">
      <c r="A11" s="53">
        <f>COUNTIF($G$109:$G$183,"Pas de possibilité de VAD")</f>
        <v>1</v>
      </c>
      <c r="B11" s="39" t="s">
        <v>17</v>
      </c>
      <c r="C11" s="38"/>
      <c r="D11" s="38"/>
      <c r="E11" s="38"/>
      <c r="F11" s="38"/>
      <c r="G11" s="38"/>
      <c r="H11" s="38"/>
      <c r="I11" s="36"/>
    </row>
    <row r="12" spans="1:10" x14ac:dyDescent="0.25">
      <c r="A12" s="53">
        <f>COUNTIF($G$109:$G$183,"Défaut de coordination entre professionnels")</f>
        <v>0</v>
      </c>
      <c r="B12" s="39" t="s">
        <v>21</v>
      </c>
      <c r="C12" s="38"/>
      <c r="D12" s="38"/>
      <c r="E12" s="38"/>
      <c r="F12" s="38"/>
      <c r="G12" s="38"/>
      <c r="H12" s="38"/>
      <c r="I12" s="36"/>
    </row>
    <row r="13" spans="1:10" x14ac:dyDescent="0.25">
      <c r="A13" s="54">
        <f>COUNTIFS($F$109:$F$183,"PEC_médicale",$G$109:$G$183,"Autre, à préciser dans le champ commentaires")</f>
        <v>3</v>
      </c>
      <c r="B13" s="41" t="s">
        <v>5</v>
      </c>
      <c r="C13" s="42"/>
      <c r="D13" s="42">
        <v>1</v>
      </c>
      <c r="E13" s="42">
        <v>0</v>
      </c>
      <c r="F13" s="42">
        <v>0</v>
      </c>
      <c r="G13" s="42">
        <v>2</v>
      </c>
      <c r="H13" s="42"/>
      <c r="I13" s="37"/>
      <c r="J13" t="s">
        <v>91</v>
      </c>
    </row>
    <row r="14" spans="1:10" ht="15.75" x14ac:dyDescent="0.25">
      <c r="A14" s="55">
        <f>COUNTIF($F$109:$F$183,"PEC_spécialisée")</f>
        <v>2</v>
      </c>
      <c r="B14" s="10" t="s">
        <v>11</v>
      </c>
      <c r="C14" s="40"/>
      <c r="D14" s="40"/>
      <c r="E14" s="40"/>
      <c r="F14" s="40"/>
      <c r="G14" s="40"/>
      <c r="H14" s="40"/>
      <c r="I14" s="35"/>
    </row>
    <row r="15" spans="1:10" x14ac:dyDescent="0.25">
      <c r="A15" s="53">
        <f>COUNTIF($G$109:$G$183,"Absence de PEC Psychiatrique")</f>
        <v>1</v>
      </c>
      <c r="B15" s="39" t="s">
        <v>18</v>
      </c>
      <c r="C15" s="38"/>
      <c r="D15" s="38"/>
      <c r="E15" s="38"/>
      <c r="F15" s="38"/>
      <c r="G15" s="38"/>
      <c r="H15" s="38"/>
      <c r="I15" s="36"/>
    </row>
    <row r="16" spans="1:10" x14ac:dyDescent="0.25">
      <c r="A16" s="53">
        <f>COUNTIF($G$109:$G$183,"Absence de PEC Consultation Mémoire")</f>
        <v>0</v>
      </c>
      <c r="B16" s="39" t="s">
        <v>22</v>
      </c>
      <c r="C16" s="38"/>
      <c r="D16" s="38"/>
      <c r="E16" s="38"/>
      <c r="F16" s="38"/>
      <c r="G16" s="38"/>
      <c r="H16" s="38"/>
      <c r="I16" s="36"/>
    </row>
    <row r="17" spans="1:9" x14ac:dyDescent="0.25">
      <c r="A17" s="53">
        <f>COUNTIF($G$109:$G$183,"Absence de PEC Consult. Géronto.")</f>
        <v>0</v>
      </c>
      <c r="B17" s="39" t="s">
        <v>54</v>
      </c>
      <c r="C17" s="38"/>
      <c r="D17" s="38"/>
      <c r="E17" s="38"/>
      <c r="F17" s="38"/>
      <c r="G17" s="38"/>
      <c r="H17" s="38"/>
      <c r="I17" s="36"/>
    </row>
    <row r="18" spans="1:9" x14ac:dyDescent="0.25">
      <c r="A18" s="54">
        <f>COUNTIFS($F$109:$F$183,"PEC_spécialisée",$G$109:$G$183,"Autre, à préciser dans le champ commentaires")</f>
        <v>1</v>
      </c>
      <c r="B18" s="41" t="s">
        <v>5</v>
      </c>
      <c r="C18" s="42"/>
      <c r="D18" s="42"/>
      <c r="E18" s="42"/>
      <c r="F18" s="42"/>
      <c r="G18" s="42"/>
      <c r="H18" s="42"/>
      <c r="I18" s="37"/>
    </row>
    <row r="19" spans="1:9" ht="15.75" x14ac:dyDescent="0.25">
      <c r="A19" s="55">
        <f>COUNTIF($F$109:$F$183,"PEC_absence_de_solution")</f>
        <v>2</v>
      </c>
      <c r="B19" s="10" t="s">
        <v>12</v>
      </c>
      <c r="C19" s="40"/>
      <c r="D19" s="40"/>
      <c r="E19" s="40"/>
      <c r="F19" s="40"/>
      <c r="G19" s="40"/>
      <c r="H19" s="40"/>
      <c r="I19" s="35"/>
    </row>
    <row r="20" spans="1:9" ht="15.75" x14ac:dyDescent="0.25">
      <c r="A20" s="46"/>
      <c r="B20" s="43" t="s">
        <v>3</v>
      </c>
      <c r="C20" s="38"/>
      <c r="D20" s="38"/>
      <c r="E20" s="38"/>
      <c r="F20" s="38"/>
      <c r="G20" s="38"/>
      <c r="H20" s="38"/>
      <c r="I20" s="36"/>
    </row>
    <row r="21" spans="1:9" ht="15.75" x14ac:dyDescent="0.25">
      <c r="A21" s="46"/>
      <c r="B21" s="43" t="s">
        <v>0</v>
      </c>
      <c r="C21" s="38"/>
      <c r="D21" s="38"/>
      <c r="E21" s="38"/>
      <c r="F21" s="38"/>
      <c r="G21" s="38"/>
      <c r="H21" s="38"/>
      <c r="I21" s="36"/>
    </row>
    <row r="22" spans="1:9" ht="15.75" x14ac:dyDescent="0.25">
      <c r="A22" s="46"/>
      <c r="B22" s="43" t="s">
        <v>28</v>
      </c>
      <c r="C22" s="38"/>
      <c r="D22" s="38"/>
      <c r="E22" s="38"/>
      <c r="F22" s="38"/>
      <c r="G22" s="38"/>
      <c r="H22" s="38"/>
      <c r="I22" s="36"/>
    </row>
    <row r="23" spans="1:9" ht="15.75" x14ac:dyDescent="0.25">
      <c r="A23" s="46"/>
      <c r="B23" s="43" t="s">
        <v>31</v>
      </c>
      <c r="C23" s="38"/>
      <c r="D23" s="38"/>
      <c r="E23" s="38"/>
      <c r="F23" s="38"/>
      <c r="G23" s="38"/>
      <c r="H23" s="38"/>
      <c r="I23" s="36"/>
    </row>
    <row r="24" spans="1:9" ht="15.75" x14ac:dyDescent="0.25">
      <c r="A24" s="46"/>
      <c r="B24" s="43" t="s">
        <v>4</v>
      </c>
      <c r="C24" s="38"/>
      <c r="D24" s="38"/>
      <c r="E24" s="38"/>
      <c r="F24" s="38"/>
      <c r="G24" s="38"/>
      <c r="H24" s="38"/>
      <c r="I24" s="36"/>
    </row>
    <row r="25" spans="1:9" ht="15.75" x14ac:dyDescent="0.25">
      <c r="A25" s="46"/>
      <c r="B25" s="43" t="s">
        <v>32</v>
      </c>
      <c r="C25" s="38"/>
      <c r="D25" s="38"/>
      <c r="E25" s="38"/>
      <c r="F25" s="38"/>
      <c r="G25" s="38"/>
      <c r="H25" s="38"/>
      <c r="I25" s="36"/>
    </row>
    <row r="26" spans="1:9" ht="15.75" x14ac:dyDescent="0.25">
      <c r="A26" s="46"/>
      <c r="B26" s="43" t="s">
        <v>2</v>
      </c>
      <c r="C26" s="38"/>
      <c r="D26" s="38"/>
      <c r="E26" s="38"/>
      <c r="F26" s="38"/>
      <c r="G26" s="38"/>
      <c r="H26" s="38"/>
      <c r="I26" s="36"/>
    </row>
    <row r="27" spans="1:9" ht="15.75" x14ac:dyDescent="0.25">
      <c r="A27" s="46"/>
      <c r="B27" s="43" t="s">
        <v>34</v>
      </c>
      <c r="C27" s="38"/>
      <c r="D27" s="38"/>
      <c r="E27" s="38"/>
      <c r="F27" s="38"/>
      <c r="G27" s="38"/>
      <c r="H27" s="38"/>
      <c r="I27" s="36"/>
    </row>
    <row r="28" spans="1:9" ht="15.75" x14ac:dyDescent="0.25">
      <c r="A28" s="46"/>
      <c r="B28" s="43" t="s">
        <v>35</v>
      </c>
      <c r="C28" s="38"/>
      <c r="D28" s="38"/>
      <c r="E28" s="38"/>
      <c r="F28" s="38"/>
      <c r="G28" s="38"/>
      <c r="H28" s="38"/>
      <c r="I28" s="36"/>
    </row>
    <row r="29" spans="1:9" ht="15.75" x14ac:dyDescent="0.25">
      <c r="A29" s="46"/>
      <c r="B29" s="43" t="s">
        <v>55</v>
      </c>
      <c r="C29" s="38"/>
      <c r="D29" s="38"/>
      <c r="E29" s="38"/>
      <c r="F29" s="38"/>
      <c r="G29" s="38"/>
      <c r="H29" s="38"/>
      <c r="I29" s="36"/>
    </row>
    <row r="30" spans="1:9" ht="15.75" x14ac:dyDescent="0.25">
      <c r="A30" s="46"/>
      <c r="B30" s="43" t="s">
        <v>1</v>
      </c>
      <c r="C30" s="38"/>
      <c r="D30" s="38"/>
      <c r="E30" s="38"/>
      <c r="F30" s="38"/>
      <c r="G30" s="38"/>
      <c r="H30" s="38"/>
      <c r="I30" s="36"/>
    </row>
    <row r="31" spans="1:9" ht="15.75" x14ac:dyDescent="0.25">
      <c r="A31" s="47"/>
      <c r="B31" s="48" t="s">
        <v>5</v>
      </c>
      <c r="C31" s="42"/>
      <c r="D31" s="42"/>
      <c r="E31" s="42"/>
      <c r="F31" s="42"/>
      <c r="G31" s="42"/>
      <c r="H31" s="42"/>
      <c r="I31" s="37"/>
    </row>
    <row r="32" spans="1:9" ht="15.75" x14ac:dyDescent="0.25">
      <c r="A32" s="34">
        <f>COUNTIF($F$109:$F$183,"PEC_problème_de_disponibilité")</f>
        <v>0</v>
      </c>
      <c r="B32" s="10" t="s">
        <v>59</v>
      </c>
      <c r="C32" s="40"/>
      <c r="D32" s="40"/>
      <c r="E32" s="40"/>
      <c r="F32" s="40"/>
      <c r="G32" s="40"/>
      <c r="H32" s="40"/>
      <c r="I32" s="35"/>
    </row>
    <row r="33" spans="1:9" ht="15.75" x14ac:dyDescent="0.25">
      <c r="A33" s="46"/>
      <c r="B33" s="39" t="s">
        <v>3</v>
      </c>
      <c r="C33" s="38"/>
      <c r="D33" s="38"/>
      <c r="E33" s="38"/>
      <c r="F33" s="38"/>
      <c r="G33" s="38"/>
      <c r="H33" s="38"/>
      <c r="I33" s="36"/>
    </row>
    <row r="34" spans="1:9" ht="15.75" x14ac:dyDescent="0.25">
      <c r="A34" s="46"/>
      <c r="B34" s="39" t="s">
        <v>0</v>
      </c>
      <c r="C34" s="38"/>
      <c r="D34" s="38"/>
      <c r="E34" s="38"/>
      <c r="F34" s="38"/>
      <c r="G34" s="38"/>
      <c r="H34" s="38"/>
      <c r="I34" s="36"/>
    </row>
    <row r="35" spans="1:9" x14ac:dyDescent="0.25">
      <c r="A35" s="49"/>
      <c r="B35" s="39" t="s">
        <v>28</v>
      </c>
      <c r="C35" s="38"/>
      <c r="D35" s="38"/>
      <c r="E35" s="38"/>
      <c r="F35" s="38"/>
      <c r="G35" s="38"/>
      <c r="H35" s="38"/>
      <c r="I35" s="36"/>
    </row>
    <row r="36" spans="1:9" x14ac:dyDescent="0.25">
      <c r="A36" s="49"/>
      <c r="B36" s="39" t="s">
        <v>31</v>
      </c>
      <c r="C36" s="38"/>
      <c r="D36" s="38"/>
      <c r="E36" s="38"/>
      <c r="F36" s="38"/>
      <c r="G36" s="38"/>
      <c r="H36" s="38"/>
      <c r="I36" s="36"/>
    </row>
    <row r="37" spans="1:9" x14ac:dyDescent="0.25">
      <c r="A37" s="49"/>
      <c r="B37" s="39" t="s">
        <v>4</v>
      </c>
      <c r="C37" s="38"/>
      <c r="D37" s="38"/>
      <c r="E37" s="38"/>
      <c r="F37" s="38"/>
      <c r="G37" s="38"/>
      <c r="H37" s="38"/>
      <c r="I37" s="36"/>
    </row>
    <row r="38" spans="1:9" x14ac:dyDescent="0.25">
      <c r="A38" s="49"/>
      <c r="B38" s="39" t="s">
        <v>32</v>
      </c>
      <c r="C38" s="38"/>
      <c r="D38" s="38"/>
      <c r="E38" s="38"/>
      <c r="F38" s="38"/>
      <c r="G38" s="38"/>
      <c r="H38" s="38"/>
      <c r="I38" s="36"/>
    </row>
    <row r="39" spans="1:9" x14ac:dyDescent="0.25">
      <c r="A39" s="49"/>
      <c r="B39" s="39" t="s">
        <v>2</v>
      </c>
      <c r="C39" s="38"/>
      <c r="D39" s="38"/>
      <c r="E39" s="38"/>
      <c r="F39" s="38"/>
      <c r="G39" s="38"/>
      <c r="H39" s="38"/>
      <c r="I39" s="36"/>
    </row>
    <row r="40" spans="1:9" x14ac:dyDescent="0.25">
      <c r="A40" s="49"/>
      <c r="B40" s="39" t="s">
        <v>34</v>
      </c>
      <c r="C40" s="38"/>
      <c r="D40" s="38"/>
      <c r="E40" s="38"/>
      <c r="F40" s="38"/>
      <c r="G40" s="38"/>
      <c r="H40" s="38"/>
      <c r="I40" s="36"/>
    </row>
    <row r="41" spans="1:9" x14ac:dyDescent="0.25">
      <c r="A41" s="49"/>
      <c r="B41" s="39" t="s">
        <v>35</v>
      </c>
      <c r="C41" s="38"/>
      <c r="D41" s="38"/>
      <c r="E41" s="38"/>
      <c r="F41" s="38"/>
      <c r="G41" s="38"/>
      <c r="H41" s="38"/>
      <c r="I41" s="36"/>
    </row>
    <row r="42" spans="1:9" x14ac:dyDescent="0.25">
      <c r="A42" s="49"/>
      <c r="B42" s="39" t="s">
        <v>55</v>
      </c>
      <c r="C42" s="38"/>
      <c r="D42" s="44"/>
      <c r="E42" s="38"/>
      <c r="F42" s="38"/>
      <c r="G42" s="38"/>
      <c r="H42" s="38"/>
      <c r="I42" s="36"/>
    </row>
    <row r="43" spans="1:9" x14ac:dyDescent="0.25">
      <c r="A43" s="49"/>
      <c r="B43" s="39" t="s">
        <v>1</v>
      </c>
      <c r="C43" s="38"/>
      <c r="D43" s="44"/>
      <c r="E43" s="38"/>
      <c r="F43" s="38"/>
      <c r="G43" s="38"/>
      <c r="H43" s="38"/>
      <c r="I43" s="36"/>
    </row>
    <row r="44" spans="1:9" x14ac:dyDescent="0.25">
      <c r="A44" s="50"/>
      <c r="B44" s="41" t="s">
        <v>5</v>
      </c>
      <c r="C44" s="42"/>
      <c r="D44" s="51"/>
      <c r="E44" s="42"/>
      <c r="F44" s="42"/>
      <c r="G44" s="42"/>
      <c r="H44" s="42"/>
      <c r="I44" s="37"/>
    </row>
    <row r="45" spans="1:9" ht="15.75" x14ac:dyDescent="0.25">
      <c r="A45" s="34">
        <f>COUNTIF($F$109:$F$183,"PEC_Problème_d_accessibilité_et_ou_de_solution")</f>
        <v>0</v>
      </c>
      <c r="B45" s="10" t="s">
        <v>58</v>
      </c>
      <c r="C45" s="40"/>
      <c r="D45" s="52"/>
      <c r="E45" s="40"/>
      <c r="F45" s="40"/>
      <c r="G45" s="40"/>
      <c r="H45" s="40"/>
      <c r="I45" s="35"/>
    </row>
    <row r="46" spans="1:9" x14ac:dyDescent="0.25">
      <c r="A46" s="49"/>
      <c r="B46" s="39" t="s">
        <v>3</v>
      </c>
      <c r="C46" s="38"/>
      <c r="D46" s="38"/>
      <c r="E46" s="38"/>
      <c r="F46" s="38"/>
      <c r="G46" s="38"/>
      <c r="H46" s="38"/>
      <c r="I46" s="36"/>
    </row>
    <row r="47" spans="1:9" x14ac:dyDescent="0.25">
      <c r="A47" s="49"/>
      <c r="B47" s="39" t="s">
        <v>0</v>
      </c>
      <c r="C47" s="38"/>
      <c r="D47" s="38"/>
      <c r="E47" s="38"/>
      <c r="F47" s="38"/>
      <c r="G47" s="38"/>
      <c r="H47" s="38"/>
      <c r="I47" s="36"/>
    </row>
    <row r="48" spans="1:9" x14ac:dyDescent="0.25">
      <c r="A48" s="49"/>
      <c r="B48" s="39" t="s">
        <v>28</v>
      </c>
      <c r="C48" s="38"/>
      <c r="D48" s="38"/>
      <c r="E48" s="38"/>
      <c r="F48" s="38"/>
      <c r="G48" s="38"/>
      <c r="H48" s="38"/>
      <c r="I48" s="36"/>
    </row>
    <row r="49" spans="1:9" x14ac:dyDescent="0.25">
      <c r="A49" s="49"/>
      <c r="B49" s="39" t="s">
        <v>31</v>
      </c>
      <c r="C49" s="38"/>
      <c r="D49" s="38"/>
      <c r="E49" s="38"/>
      <c r="F49" s="38"/>
      <c r="G49" s="38"/>
      <c r="H49" s="38"/>
      <c r="I49" s="36"/>
    </row>
    <row r="50" spans="1:9" x14ac:dyDescent="0.25">
      <c r="A50" s="49"/>
      <c r="B50" s="39" t="s">
        <v>4</v>
      </c>
      <c r="C50" s="38"/>
      <c r="D50" s="38"/>
      <c r="E50" s="38"/>
      <c r="F50" s="38"/>
      <c r="G50" s="38"/>
      <c r="H50" s="38"/>
      <c r="I50" s="36"/>
    </row>
    <row r="51" spans="1:9" x14ac:dyDescent="0.25">
      <c r="A51" s="49"/>
      <c r="B51" s="39" t="s">
        <v>32</v>
      </c>
      <c r="C51" s="38"/>
      <c r="D51" s="38"/>
      <c r="E51" s="38"/>
      <c r="F51" s="38"/>
      <c r="G51" s="38"/>
      <c r="H51" s="38"/>
      <c r="I51" s="36"/>
    </row>
    <row r="52" spans="1:9" x14ac:dyDescent="0.25">
      <c r="A52" s="49"/>
      <c r="B52" s="39" t="s">
        <v>2</v>
      </c>
      <c r="C52" s="38"/>
      <c r="D52" s="38"/>
      <c r="E52" s="38"/>
      <c r="F52" s="38"/>
      <c r="G52" s="38"/>
      <c r="H52" s="38"/>
      <c r="I52" s="36"/>
    </row>
    <row r="53" spans="1:9" x14ac:dyDescent="0.25">
      <c r="A53" s="49"/>
      <c r="B53" s="39" t="s">
        <v>34</v>
      </c>
      <c r="C53" s="38"/>
      <c r="D53" s="38"/>
      <c r="E53" s="38"/>
      <c r="F53" s="38"/>
      <c r="G53" s="38"/>
      <c r="H53" s="38"/>
      <c r="I53" s="36"/>
    </row>
    <row r="54" spans="1:9" x14ac:dyDescent="0.25">
      <c r="A54" s="49"/>
      <c r="B54" s="39" t="s">
        <v>35</v>
      </c>
      <c r="C54" s="38"/>
      <c r="D54" s="38"/>
      <c r="E54" s="38"/>
      <c r="F54" s="38"/>
      <c r="G54" s="38"/>
      <c r="H54" s="38"/>
      <c r="I54" s="36"/>
    </row>
    <row r="55" spans="1:9" x14ac:dyDescent="0.25">
      <c r="A55" s="49"/>
      <c r="B55" s="39" t="s">
        <v>55</v>
      </c>
      <c r="C55" s="38"/>
      <c r="D55" s="38"/>
      <c r="E55" s="38"/>
      <c r="F55" s="38"/>
      <c r="G55" s="38"/>
      <c r="H55" s="38"/>
      <c r="I55" s="36"/>
    </row>
    <row r="56" spans="1:9" x14ac:dyDescent="0.25">
      <c r="A56" s="49"/>
      <c r="B56" s="39" t="s">
        <v>1</v>
      </c>
      <c r="C56" s="38"/>
      <c r="D56" s="38"/>
      <c r="E56" s="38"/>
      <c r="F56" s="38"/>
      <c r="G56" s="38"/>
      <c r="H56" s="38"/>
      <c r="I56" s="36"/>
    </row>
    <row r="57" spans="1:9" x14ac:dyDescent="0.25">
      <c r="A57" s="50"/>
      <c r="B57" s="41" t="s">
        <v>5</v>
      </c>
      <c r="C57" s="42"/>
      <c r="D57" s="42"/>
      <c r="E57" s="42"/>
      <c r="F57" s="42"/>
      <c r="G57" s="42"/>
      <c r="H57" s="42"/>
      <c r="I57" s="37"/>
    </row>
    <row r="58" spans="1:9" ht="15.75" x14ac:dyDescent="0.25">
      <c r="A58" s="34">
        <f>COUNTIF($F$109:$F$183,"Coordination_des_acteurs")</f>
        <v>1</v>
      </c>
      <c r="B58" s="10" t="s">
        <v>15</v>
      </c>
      <c r="C58" s="40"/>
      <c r="D58" s="40"/>
      <c r="E58" s="40"/>
      <c r="F58" s="40"/>
      <c r="G58" s="40"/>
      <c r="H58" s="40"/>
      <c r="I58" s="35"/>
    </row>
    <row r="59" spans="1:9" x14ac:dyDescent="0.25">
      <c r="A59" s="49"/>
      <c r="B59" s="39" t="s">
        <v>19</v>
      </c>
      <c r="C59" s="38"/>
      <c r="D59" s="38"/>
      <c r="E59" s="38"/>
      <c r="F59" s="38"/>
      <c r="G59" s="38"/>
      <c r="H59" s="38"/>
      <c r="I59" s="36"/>
    </row>
    <row r="60" spans="1:9" x14ac:dyDescent="0.25">
      <c r="A60" s="49"/>
      <c r="B60" s="39" t="s">
        <v>23</v>
      </c>
      <c r="C60" s="38"/>
      <c r="D60" s="38"/>
      <c r="E60" s="38"/>
      <c r="F60" s="38"/>
      <c r="G60" s="38"/>
      <c r="H60" s="38"/>
      <c r="I60" s="36"/>
    </row>
    <row r="61" spans="1:9" x14ac:dyDescent="0.25">
      <c r="A61" s="50"/>
      <c r="B61" s="41" t="s">
        <v>29</v>
      </c>
      <c r="C61" s="42"/>
      <c r="D61" s="42"/>
      <c r="E61" s="42"/>
      <c r="F61" s="42"/>
      <c r="G61" s="42"/>
      <c r="H61" s="42"/>
      <c r="I61" s="37"/>
    </row>
    <row r="62" spans="1:9" ht="15.75" x14ac:dyDescent="0.25">
      <c r="A62" s="57">
        <f>COUNTIF($F$109:$F$183,"Autre")</f>
        <v>0</v>
      </c>
      <c r="B62" s="11" t="s">
        <v>5</v>
      </c>
      <c r="C62" s="58"/>
      <c r="D62" s="58"/>
      <c r="E62" s="58"/>
      <c r="F62" s="58"/>
      <c r="G62" s="58"/>
      <c r="H62" s="58"/>
      <c r="I62" s="59"/>
    </row>
    <row r="63" spans="1:9" x14ac:dyDescent="0.25">
      <c r="A63" s="66" t="s">
        <v>20</v>
      </c>
      <c r="B63" s="65"/>
      <c r="C63" s="65"/>
      <c r="D63" s="65"/>
      <c r="E63" s="65"/>
      <c r="F63" s="65"/>
      <c r="G63" s="65"/>
      <c r="H63" s="65"/>
      <c r="I63" s="65"/>
    </row>
    <row r="64" spans="1:9" x14ac:dyDescent="0.25">
      <c r="A64" s="61"/>
      <c r="B64" s="12" t="s">
        <v>39</v>
      </c>
      <c r="C64" s="40"/>
      <c r="D64" s="40"/>
      <c r="E64" s="40"/>
      <c r="F64" s="40"/>
      <c r="G64" s="40"/>
      <c r="H64" s="40"/>
      <c r="I64" s="35"/>
    </row>
    <row r="65" spans="1:9" x14ac:dyDescent="0.25">
      <c r="A65" s="49"/>
      <c r="B65" s="45" t="s">
        <v>47</v>
      </c>
      <c r="C65" s="38"/>
      <c r="D65" s="38"/>
      <c r="E65" s="38"/>
      <c r="F65" s="38"/>
      <c r="G65" s="38"/>
      <c r="H65" s="38"/>
      <c r="I65" s="36"/>
    </row>
    <row r="66" spans="1:9" x14ac:dyDescent="0.25">
      <c r="A66" s="50"/>
      <c r="B66" s="62" t="s">
        <v>48</v>
      </c>
      <c r="C66" s="42"/>
      <c r="D66" s="42"/>
      <c r="E66" s="42"/>
      <c r="F66" s="42"/>
      <c r="G66" s="42"/>
      <c r="H66" s="42"/>
      <c r="I66" s="37"/>
    </row>
    <row r="67" spans="1:9" x14ac:dyDescent="0.25">
      <c r="A67" s="60"/>
      <c r="B67" s="11" t="s">
        <v>42</v>
      </c>
      <c r="C67" s="58"/>
      <c r="D67" s="58"/>
      <c r="E67" s="58"/>
      <c r="F67" s="58"/>
      <c r="G67" s="58"/>
      <c r="H67" s="58"/>
      <c r="I67" s="59"/>
    </row>
    <row r="68" spans="1:9" x14ac:dyDescent="0.25">
      <c r="A68" s="60"/>
      <c r="B68" s="11" t="s">
        <v>60</v>
      </c>
      <c r="C68" s="58"/>
      <c r="D68" s="58"/>
      <c r="E68" s="58"/>
      <c r="F68" s="58"/>
      <c r="G68" s="58"/>
      <c r="H68" s="58"/>
      <c r="I68" s="59"/>
    </row>
    <row r="69" spans="1:9" x14ac:dyDescent="0.25">
      <c r="A69" s="60"/>
      <c r="B69" s="13" t="s">
        <v>5</v>
      </c>
      <c r="C69" s="58"/>
      <c r="D69" s="58"/>
      <c r="E69" s="58"/>
      <c r="F69" s="58"/>
      <c r="G69" s="58"/>
      <c r="H69" s="58"/>
      <c r="I69" s="59"/>
    </row>
    <row r="70" spans="1:9" x14ac:dyDescent="0.25">
      <c r="A70" s="66" t="s">
        <v>24</v>
      </c>
      <c r="B70" s="65"/>
      <c r="C70" s="65"/>
      <c r="D70" s="65"/>
      <c r="E70" s="65"/>
      <c r="F70" s="65"/>
      <c r="G70" s="65"/>
      <c r="H70" s="65"/>
      <c r="I70" s="65"/>
    </row>
    <row r="71" spans="1:9" x14ac:dyDescent="0.25">
      <c r="A71" s="60"/>
      <c r="B71" s="11" t="s">
        <v>61</v>
      </c>
      <c r="C71" s="58"/>
      <c r="D71" s="58"/>
      <c r="E71" s="58"/>
      <c r="F71" s="58"/>
      <c r="G71" s="58"/>
      <c r="H71" s="58"/>
      <c r="I71" s="59"/>
    </row>
    <row r="72" spans="1:9" x14ac:dyDescent="0.25">
      <c r="A72" s="60"/>
      <c r="B72" s="11" t="s">
        <v>43</v>
      </c>
      <c r="C72" s="58"/>
      <c r="D72" s="58"/>
      <c r="E72" s="58"/>
      <c r="F72" s="58"/>
      <c r="G72" s="58"/>
      <c r="H72" s="58"/>
      <c r="I72" s="59"/>
    </row>
    <row r="73" spans="1:9" x14ac:dyDescent="0.25">
      <c r="A73" s="60"/>
      <c r="B73" s="11" t="s">
        <v>5</v>
      </c>
      <c r="C73" s="58"/>
      <c r="D73" s="58"/>
      <c r="E73" s="58"/>
      <c r="F73" s="58"/>
      <c r="G73" s="58"/>
      <c r="H73" s="58"/>
      <c r="I73" s="59"/>
    </row>
    <row r="74" spans="1:9" x14ac:dyDescent="0.25">
      <c r="A74" s="66" t="s">
        <v>30</v>
      </c>
      <c r="B74" s="65"/>
      <c r="C74" s="65"/>
      <c r="D74" s="65"/>
      <c r="E74" s="65"/>
      <c r="F74" s="65"/>
      <c r="G74" s="65"/>
      <c r="H74" s="65"/>
      <c r="I74" s="65"/>
    </row>
    <row r="75" spans="1:9" x14ac:dyDescent="0.25">
      <c r="A75" s="60"/>
      <c r="B75" s="11" t="s">
        <v>41</v>
      </c>
      <c r="C75" s="58"/>
      <c r="D75" s="58"/>
      <c r="E75" s="58"/>
      <c r="F75" s="58"/>
      <c r="G75" s="58"/>
      <c r="H75" s="58"/>
      <c r="I75" s="59"/>
    </row>
    <row r="76" spans="1:9" x14ac:dyDescent="0.25">
      <c r="A76" s="60"/>
      <c r="B76" s="11" t="s">
        <v>44</v>
      </c>
      <c r="C76" s="58"/>
      <c r="D76" s="58"/>
      <c r="E76" s="58"/>
      <c r="F76" s="58"/>
      <c r="G76" s="58"/>
      <c r="H76" s="58"/>
      <c r="I76" s="59"/>
    </row>
    <row r="77" spans="1:9" x14ac:dyDescent="0.25">
      <c r="A77" s="60"/>
      <c r="B77" s="11" t="s">
        <v>46</v>
      </c>
      <c r="C77" s="58"/>
      <c r="D77" s="58"/>
      <c r="E77" s="58"/>
      <c r="F77" s="58"/>
      <c r="G77" s="58"/>
      <c r="H77" s="58"/>
      <c r="I77" s="59"/>
    </row>
    <row r="78" spans="1:9" x14ac:dyDescent="0.25">
      <c r="A78" s="61"/>
      <c r="B78" s="12" t="s">
        <v>56</v>
      </c>
      <c r="C78" s="40"/>
      <c r="D78" s="40"/>
      <c r="E78" s="40"/>
      <c r="F78" s="40"/>
      <c r="G78" s="40"/>
      <c r="H78" s="40"/>
      <c r="I78" s="35"/>
    </row>
    <row r="79" spans="1:9" x14ac:dyDescent="0.25">
      <c r="A79" s="49"/>
      <c r="B79" s="23" t="s">
        <v>28</v>
      </c>
      <c r="C79" s="38"/>
      <c r="D79" s="38"/>
      <c r="E79" s="38"/>
      <c r="F79" s="38"/>
      <c r="G79" s="38"/>
      <c r="H79" s="38"/>
      <c r="I79" s="36"/>
    </row>
    <row r="80" spans="1:9" x14ac:dyDescent="0.25">
      <c r="A80" s="49"/>
      <c r="B80" s="23" t="s">
        <v>31</v>
      </c>
      <c r="C80" s="38"/>
      <c r="D80" s="38"/>
      <c r="E80" s="38"/>
      <c r="F80" s="38"/>
      <c r="G80" s="38"/>
      <c r="H80" s="38"/>
      <c r="I80" s="36"/>
    </row>
    <row r="81" spans="1:9" x14ac:dyDescent="0.25">
      <c r="A81" s="49"/>
      <c r="B81" s="23" t="s">
        <v>4</v>
      </c>
      <c r="C81" s="38"/>
      <c r="D81" s="38"/>
      <c r="E81" s="38"/>
      <c r="F81" s="38"/>
      <c r="G81" s="38"/>
      <c r="H81" s="38"/>
      <c r="I81" s="36"/>
    </row>
    <row r="82" spans="1:9" x14ac:dyDescent="0.25">
      <c r="A82" s="49"/>
      <c r="B82" s="23" t="s">
        <v>0</v>
      </c>
      <c r="C82" s="38"/>
      <c r="D82" s="38"/>
      <c r="E82" s="38"/>
      <c r="F82" s="38"/>
      <c r="G82" s="38"/>
      <c r="H82" s="38"/>
      <c r="I82" s="36"/>
    </row>
    <row r="83" spans="1:9" x14ac:dyDescent="0.25">
      <c r="A83" s="49"/>
      <c r="B83" s="23" t="s">
        <v>32</v>
      </c>
      <c r="C83" s="38"/>
      <c r="D83" s="38"/>
      <c r="E83" s="38"/>
      <c r="F83" s="38"/>
      <c r="G83" s="38"/>
      <c r="H83" s="38"/>
      <c r="I83" s="36"/>
    </row>
    <row r="84" spans="1:9" x14ac:dyDescent="0.25">
      <c r="A84" s="49"/>
      <c r="B84" s="23" t="s">
        <v>62</v>
      </c>
      <c r="C84" s="38"/>
      <c r="D84" s="38"/>
      <c r="E84" s="38"/>
      <c r="F84" s="38"/>
      <c r="G84" s="38"/>
      <c r="H84" s="38"/>
      <c r="I84" s="36"/>
    </row>
    <row r="85" spans="1:9" x14ac:dyDescent="0.25">
      <c r="A85" s="49"/>
      <c r="B85" s="23" t="s">
        <v>2</v>
      </c>
      <c r="C85" s="38"/>
      <c r="D85" s="38"/>
      <c r="E85" s="38"/>
      <c r="F85" s="38"/>
      <c r="G85" s="38"/>
      <c r="H85" s="38"/>
      <c r="I85" s="36"/>
    </row>
    <row r="86" spans="1:9" x14ac:dyDescent="0.25">
      <c r="A86" s="49"/>
      <c r="B86" s="23" t="s">
        <v>1</v>
      </c>
      <c r="C86" s="38"/>
      <c r="D86" s="38"/>
      <c r="E86" s="38"/>
      <c r="F86" s="38"/>
      <c r="G86" s="38"/>
      <c r="H86" s="38"/>
      <c r="I86" s="36"/>
    </row>
    <row r="87" spans="1:9" x14ac:dyDescent="0.25">
      <c r="A87" s="49"/>
      <c r="B87" s="23" t="s">
        <v>55</v>
      </c>
      <c r="C87" s="38"/>
      <c r="D87" s="38"/>
      <c r="E87" s="38"/>
      <c r="F87" s="38"/>
      <c r="G87" s="38"/>
      <c r="H87" s="38"/>
      <c r="I87" s="36"/>
    </row>
    <row r="88" spans="1:9" x14ac:dyDescent="0.25">
      <c r="A88" s="50"/>
      <c r="B88" s="63" t="s">
        <v>5</v>
      </c>
      <c r="C88" s="42"/>
      <c r="D88" s="42"/>
      <c r="E88" s="42"/>
      <c r="F88" s="42"/>
      <c r="G88" s="42"/>
      <c r="H88" s="42"/>
      <c r="I88" s="37"/>
    </row>
    <row r="89" spans="1:9" x14ac:dyDescent="0.25">
      <c r="A89" s="61"/>
      <c r="B89" s="12" t="s">
        <v>38</v>
      </c>
      <c r="C89" s="40"/>
      <c r="D89" s="40"/>
      <c r="E89" s="40"/>
      <c r="F89" s="40"/>
      <c r="G89" s="40"/>
      <c r="H89" s="40"/>
      <c r="I89" s="35"/>
    </row>
    <row r="90" spans="1:9" x14ac:dyDescent="0.25">
      <c r="A90" s="49"/>
      <c r="B90" s="56" t="s">
        <v>28</v>
      </c>
      <c r="C90" s="38"/>
      <c r="D90" s="38"/>
      <c r="E90" s="38"/>
      <c r="F90" s="38"/>
      <c r="G90" s="38"/>
      <c r="H90" s="38"/>
      <c r="I90" s="36"/>
    </row>
    <row r="91" spans="1:9" x14ac:dyDescent="0.25">
      <c r="A91" s="49"/>
      <c r="B91" s="56" t="s">
        <v>31</v>
      </c>
      <c r="C91" s="38"/>
      <c r="D91" s="38"/>
      <c r="E91" s="38"/>
      <c r="F91" s="38"/>
      <c r="G91" s="38"/>
      <c r="H91" s="38"/>
      <c r="I91" s="36"/>
    </row>
    <row r="92" spans="1:9" x14ac:dyDescent="0.25">
      <c r="A92" s="49"/>
      <c r="B92" s="56" t="s">
        <v>4</v>
      </c>
      <c r="C92" s="38"/>
      <c r="D92" s="38"/>
      <c r="E92" s="38"/>
      <c r="F92" s="38"/>
      <c r="G92" s="38"/>
      <c r="H92" s="38"/>
      <c r="I92" s="36"/>
    </row>
    <row r="93" spans="1:9" x14ac:dyDescent="0.25">
      <c r="A93" s="49"/>
      <c r="B93" s="56" t="s">
        <v>0</v>
      </c>
      <c r="C93" s="38"/>
      <c r="D93" s="38"/>
      <c r="E93" s="38"/>
      <c r="F93" s="38"/>
      <c r="G93" s="38"/>
      <c r="H93" s="38"/>
      <c r="I93" s="36"/>
    </row>
    <row r="94" spans="1:9" x14ac:dyDescent="0.25">
      <c r="A94" s="49"/>
      <c r="B94" s="56" t="s">
        <v>32</v>
      </c>
      <c r="C94" s="38"/>
      <c r="D94" s="38"/>
      <c r="E94" s="38"/>
      <c r="F94" s="38"/>
      <c r="G94" s="38"/>
      <c r="H94" s="38"/>
      <c r="I94" s="36"/>
    </row>
    <row r="95" spans="1:9" x14ac:dyDescent="0.25">
      <c r="A95" s="49"/>
      <c r="B95" s="56" t="s">
        <v>62</v>
      </c>
      <c r="C95" s="38"/>
      <c r="D95" s="38"/>
      <c r="E95" s="38"/>
      <c r="F95" s="38"/>
      <c r="G95" s="38"/>
      <c r="H95" s="38"/>
      <c r="I95" s="36"/>
    </row>
    <row r="96" spans="1:9" x14ac:dyDescent="0.25">
      <c r="A96" s="49"/>
      <c r="B96" s="56" t="s">
        <v>2</v>
      </c>
      <c r="C96" s="38"/>
      <c r="D96" s="38"/>
      <c r="E96" s="38"/>
      <c r="F96" s="38"/>
      <c r="G96" s="38"/>
      <c r="H96" s="38"/>
      <c r="I96" s="36"/>
    </row>
    <row r="97" spans="1:9" x14ac:dyDescent="0.25">
      <c r="A97" s="49"/>
      <c r="B97" s="56" t="s">
        <v>1</v>
      </c>
      <c r="C97" s="38"/>
      <c r="D97" s="38"/>
      <c r="E97" s="38"/>
      <c r="F97" s="38"/>
      <c r="G97" s="38"/>
      <c r="H97" s="38"/>
      <c r="I97" s="36"/>
    </row>
    <row r="98" spans="1:9" x14ac:dyDescent="0.25">
      <c r="A98" s="49"/>
      <c r="B98" s="56" t="s">
        <v>55</v>
      </c>
      <c r="C98" s="38"/>
      <c r="D98" s="38"/>
      <c r="E98" s="38"/>
      <c r="F98" s="38"/>
      <c r="G98" s="38"/>
      <c r="H98" s="38"/>
      <c r="I98" s="36"/>
    </row>
    <row r="99" spans="1:9" x14ac:dyDescent="0.25">
      <c r="A99" s="50"/>
      <c r="B99" s="64" t="s">
        <v>5</v>
      </c>
      <c r="C99" s="42"/>
      <c r="D99" s="42"/>
      <c r="E99" s="42"/>
      <c r="F99" s="42"/>
      <c r="G99" s="42"/>
      <c r="H99" s="42"/>
      <c r="I99" s="37"/>
    </row>
    <row r="100" spans="1:9" x14ac:dyDescent="0.25">
      <c r="A100" s="60"/>
      <c r="B100" s="11" t="s">
        <v>5</v>
      </c>
      <c r="C100" s="58"/>
      <c r="D100" s="58"/>
      <c r="E100" s="58"/>
      <c r="F100" s="58"/>
      <c r="G100" s="58"/>
      <c r="H100" s="58"/>
      <c r="I100" s="59"/>
    </row>
    <row r="101" spans="1:9" x14ac:dyDescent="0.25">
      <c r="B101" s="23"/>
    </row>
    <row r="102" spans="1:9" x14ac:dyDescent="0.25">
      <c r="B102" s="23"/>
    </row>
    <row r="103" spans="1:9" x14ac:dyDescent="0.25">
      <c r="B103" s="23"/>
    </row>
    <row r="104" spans="1:9" x14ac:dyDescent="0.25">
      <c r="B104" s="23"/>
    </row>
    <row r="105" spans="1:9" x14ac:dyDescent="0.25">
      <c r="B105" s="23"/>
    </row>
    <row r="106" spans="1:9" x14ac:dyDescent="0.25">
      <c r="B106" s="23"/>
    </row>
    <row r="107" spans="1:9" ht="34.5" customHeight="1" x14ac:dyDescent="0.25">
      <c r="A107" s="71" t="s">
        <v>71</v>
      </c>
      <c r="B107" s="71"/>
      <c r="C107" s="71"/>
      <c r="D107" s="71"/>
      <c r="E107" s="71"/>
      <c r="F107" s="71"/>
      <c r="G107" s="71"/>
      <c r="H107" s="71"/>
      <c r="I107" s="71"/>
    </row>
    <row r="108" spans="1:9" ht="40.5" x14ac:dyDescent="0.25">
      <c r="A108" s="22" t="s">
        <v>49</v>
      </c>
      <c r="B108" s="22" t="s">
        <v>64</v>
      </c>
      <c r="C108" s="22" t="s">
        <v>72</v>
      </c>
      <c r="D108" s="22" t="s">
        <v>63</v>
      </c>
      <c r="E108" s="22" t="s">
        <v>50</v>
      </c>
      <c r="F108" s="22" t="s">
        <v>51</v>
      </c>
      <c r="G108" s="32" t="s">
        <v>52</v>
      </c>
      <c r="H108" s="69" t="s">
        <v>53</v>
      </c>
      <c r="I108" s="69"/>
    </row>
    <row r="109" spans="1:9" ht="45" customHeight="1" x14ac:dyDescent="0.25">
      <c r="A109" s="24">
        <v>43137</v>
      </c>
      <c r="B109" s="24"/>
      <c r="C109" s="26"/>
      <c r="D109" s="26"/>
      <c r="E109" s="8" t="s">
        <v>20</v>
      </c>
      <c r="F109" s="17" t="s">
        <v>33</v>
      </c>
      <c r="G109" s="25"/>
      <c r="H109" s="70" t="s">
        <v>73</v>
      </c>
      <c r="I109" s="70"/>
    </row>
    <row r="110" spans="1:9" ht="45" customHeight="1" x14ac:dyDescent="0.25">
      <c r="A110" s="24">
        <v>43116</v>
      </c>
      <c r="B110" s="24"/>
      <c r="C110" s="26"/>
      <c r="D110" s="26"/>
      <c r="E110" s="8" t="s">
        <v>24</v>
      </c>
      <c r="F110" s="17" t="s">
        <v>40</v>
      </c>
      <c r="G110" s="29"/>
      <c r="H110" s="70" t="s">
        <v>74</v>
      </c>
      <c r="I110" s="70"/>
    </row>
    <row r="111" spans="1:9" ht="45" customHeight="1" x14ac:dyDescent="0.25">
      <c r="A111" s="24">
        <v>42901</v>
      </c>
      <c r="B111" s="24"/>
      <c r="C111" s="26"/>
      <c r="D111" s="26"/>
      <c r="E111" s="8" t="s">
        <v>8</v>
      </c>
      <c r="F111" s="17" t="s">
        <v>12</v>
      </c>
      <c r="G111" s="29" t="s">
        <v>0</v>
      </c>
      <c r="H111" s="70" t="s">
        <v>75</v>
      </c>
      <c r="I111" s="70"/>
    </row>
    <row r="112" spans="1:9" ht="45" customHeight="1" x14ac:dyDescent="0.25">
      <c r="A112" s="24">
        <v>42814</v>
      </c>
      <c r="B112" s="24"/>
      <c r="C112" s="26"/>
      <c r="D112" s="26"/>
      <c r="E112" s="8" t="s">
        <v>8</v>
      </c>
      <c r="F112" s="17" t="s">
        <v>10</v>
      </c>
      <c r="G112" s="29" t="s">
        <v>17</v>
      </c>
      <c r="H112" s="70" t="s">
        <v>76</v>
      </c>
      <c r="I112" s="70"/>
    </row>
    <row r="113" spans="1:9" ht="45" customHeight="1" x14ac:dyDescent="0.25">
      <c r="A113" s="24">
        <v>42831</v>
      </c>
      <c r="B113" s="24"/>
      <c r="C113" s="26"/>
      <c r="D113" s="26"/>
      <c r="E113" s="9" t="s">
        <v>24</v>
      </c>
      <c r="F113" s="18" t="s">
        <v>33</v>
      </c>
      <c r="G113" s="29" t="s">
        <v>36</v>
      </c>
      <c r="H113" s="70" t="s">
        <v>77</v>
      </c>
      <c r="I113" s="70"/>
    </row>
    <row r="114" spans="1:9" ht="45" customHeight="1" x14ac:dyDescent="0.25">
      <c r="A114" s="24">
        <v>42870</v>
      </c>
      <c r="B114" s="24"/>
      <c r="C114" s="26"/>
      <c r="D114" s="26"/>
      <c r="E114" s="9" t="s">
        <v>30</v>
      </c>
      <c r="F114" s="18" t="s">
        <v>33</v>
      </c>
      <c r="G114" s="29"/>
      <c r="H114" s="70" t="s">
        <v>78</v>
      </c>
      <c r="I114" s="70"/>
    </row>
    <row r="115" spans="1:9" ht="45" customHeight="1" x14ac:dyDescent="0.25">
      <c r="A115" s="24">
        <v>42787</v>
      </c>
      <c r="B115" s="24"/>
      <c r="C115" s="26"/>
      <c r="D115" s="26"/>
      <c r="E115" s="8" t="s">
        <v>8</v>
      </c>
      <c r="F115" s="17" t="s">
        <v>12</v>
      </c>
      <c r="G115" s="29" t="s">
        <v>0</v>
      </c>
      <c r="H115" s="70" t="s">
        <v>79</v>
      </c>
      <c r="I115" s="70"/>
    </row>
    <row r="116" spans="1:9" ht="45" customHeight="1" x14ac:dyDescent="0.25">
      <c r="A116" s="24">
        <v>43070</v>
      </c>
      <c r="B116" s="24"/>
      <c r="C116" s="26"/>
      <c r="D116" s="26"/>
      <c r="E116" s="8" t="s">
        <v>8</v>
      </c>
      <c r="F116" s="17" t="s">
        <v>15</v>
      </c>
      <c r="G116" s="29" t="s">
        <v>19</v>
      </c>
      <c r="H116" s="70" t="s">
        <v>80</v>
      </c>
      <c r="I116" s="70"/>
    </row>
    <row r="117" spans="1:9" ht="45" customHeight="1" x14ac:dyDescent="0.25">
      <c r="A117" s="27">
        <v>43055</v>
      </c>
      <c r="B117" s="27"/>
      <c r="C117" s="26"/>
      <c r="D117" s="26"/>
      <c r="E117" s="14" t="s">
        <v>8</v>
      </c>
      <c r="F117" s="19" t="s">
        <v>14</v>
      </c>
      <c r="G117" s="30" t="s">
        <v>28</v>
      </c>
      <c r="H117" s="70" t="s">
        <v>81</v>
      </c>
      <c r="I117" s="70"/>
    </row>
    <row r="118" spans="1:9" ht="45" customHeight="1" x14ac:dyDescent="0.25">
      <c r="A118" s="27">
        <v>43129</v>
      </c>
      <c r="B118" s="27"/>
      <c r="C118" s="26"/>
      <c r="D118" s="26"/>
      <c r="E118" s="15" t="s">
        <v>20</v>
      </c>
      <c r="F118" s="20" t="s">
        <v>33</v>
      </c>
      <c r="G118" s="30"/>
      <c r="H118" s="70" t="s">
        <v>82</v>
      </c>
      <c r="I118" s="70"/>
    </row>
    <row r="119" spans="1:9" ht="45" customHeight="1" x14ac:dyDescent="0.25">
      <c r="A119" s="24">
        <v>43042</v>
      </c>
      <c r="B119" s="24"/>
      <c r="C119" s="26"/>
      <c r="D119" s="26"/>
      <c r="E119" s="8" t="s">
        <v>8</v>
      </c>
      <c r="F119" s="17" t="s">
        <v>10</v>
      </c>
      <c r="G119" s="29" t="s">
        <v>26</v>
      </c>
      <c r="H119" s="70" t="s">
        <v>83</v>
      </c>
      <c r="I119" s="70"/>
    </row>
    <row r="120" spans="1:9" ht="45" customHeight="1" x14ac:dyDescent="0.25">
      <c r="A120" s="28">
        <v>42875</v>
      </c>
      <c r="B120" s="28"/>
      <c r="C120" s="26"/>
      <c r="D120" s="26"/>
      <c r="E120" s="16" t="s">
        <v>8</v>
      </c>
      <c r="F120" s="21" t="s">
        <v>11</v>
      </c>
      <c r="G120" s="31" t="s">
        <v>18</v>
      </c>
      <c r="H120" s="70" t="s">
        <v>84</v>
      </c>
      <c r="I120" s="70"/>
    </row>
    <row r="121" spans="1:9" ht="45" customHeight="1" x14ac:dyDescent="0.25">
      <c r="A121" s="24">
        <v>42844</v>
      </c>
      <c r="B121" s="24"/>
      <c r="C121" s="26"/>
      <c r="D121" s="26"/>
      <c r="E121" s="8" t="s">
        <v>8</v>
      </c>
      <c r="F121" s="17" t="s">
        <v>10</v>
      </c>
      <c r="G121" s="29" t="s">
        <v>26</v>
      </c>
      <c r="H121" s="70" t="s">
        <v>85</v>
      </c>
      <c r="I121" s="70"/>
    </row>
    <row r="122" spans="1:9" ht="45" customHeight="1" x14ac:dyDescent="0.25">
      <c r="A122" s="24">
        <v>42759</v>
      </c>
      <c r="B122" s="24"/>
      <c r="C122" s="26"/>
      <c r="D122" s="26"/>
      <c r="E122" s="8" t="s">
        <v>30</v>
      </c>
      <c r="F122" s="17" t="s">
        <v>41</v>
      </c>
      <c r="G122" s="29" t="s">
        <v>36</v>
      </c>
      <c r="H122" s="70" t="s">
        <v>86</v>
      </c>
      <c r="I122" s="70"/>
    </row>
    <row r="123" spans="1:9" ht="45" customHeight="1" x14ac:dyDescent="0.25">
      <c r="A123" s="24">
        <v>42614</v>
      </c>
      <c r="B123" s="24"/>
      <c r="C123" s="26"/>
      <c r="D123" s="26"/>
      <c r="E123" s="8" t="s">
        <v>24</v>
      </c>
      <c r="F123" s="17" t="s">
        <v>33</v>
      </c>
      <c r="G123" s="29"/>
      <c r="H123" s="70" t="s">
        <v>87</v>
      </c>
      <c r="I123" s="70"/>
    </row>
    <row r="124" spans="1:9" ht="45" customHeight="1" x14ac:dyDescent="0.25">
      <c r="A124" s="24">
        <v>42705</v>
      </c>
      <c r="B124" s="24"/>
      <c r="C124" s="26"/>
      <c r="D124" s="26"/>
      <c r="E124" s="8" t="s">
        <v>8</v>
      </c>
      <c r="F124" s="17" t="s">
        <v>10</v>
      </c>
      <c r="G124" s="29" t="s">
        <v>26</v>
      </c>
      <c r="H124" s="70" t="s">
        <v>88</v>
      </c>
      <c r="I124" s="70"/>
    </row>
    <row r="125" spans="1:9" ht="45" customHeight="1" x14ac:dyDescent="0.25">
      <c r="A125" s="24">
        <v>42756</v>
      </c>
      <c r="B125" s="26"/>
      <c r="C125" s="26"/>
      <c r="D125" s="29"/>
      <c r="E125" s="8" t="s">
        <v>20</v>
      </c>
      <c r="F125" s="17" t="s">
        <v>33</v>
      </c>
      <c r="G125" s="29" t="s">
        <v>36</v>
      </c>
      <c r="H125" s="70" t="s">
        <v>89</v>
      </c>
      <c r="I125" s="70"/>
    </row>
    <row r="126" spans="1:9" ht="45" customHeight="1" x14ac:dyDescent="0.25">
      <c r="A126" s="24">
        <v>42156</v>
      </c>
      <c r="B126" s="26"/>
      <c r="C126" s="26"/>
      <c r="D126" s="29"/>
      <c r="E126" s="8" t="s">
        <v>8</v>
      </c>
      <c r="F126" s="17" t="s">
        <v>11</v>
      </c>
      <c r="G126" s="29" t="s">
        <v>26</v>
      </c>
      <c r="H126" s="70" t="s">
        <v>90</v>
      </c>
      <c r="I126" s="70"/>
    </row>
    <row r="127" spans="1:9" ht="45" customHeight="1" x14ac:dyDescent="0.25">
      <c r="A127" s="24"/>
      <c r="B127" s="25"/>
      <c r="C127" s="25"/>
      <c r="D127" s="29"/>
      <c r="E127" s="8"/>
      <c r="F127" s="17"/>
      <c r="G127" s="29"/>
      <c r="H127" s="70"/>
      <c r="I127" s="70"/>
    </row>
    <row r="128" spans="1:9" ht="45" customHeight="1" x14ac:dyDescent="0.25">
      <c r="A128" s="24"/>
      <c r="B128" s="25"/>
      <c r="C128" s="25"/>
      <c r="D128" s="29"/>
      <c r="E128" s="8"/>
      <c r="F128" s="17"/>
      <c r="G128" s="29"/>
      <c r="H128" s="70"/>
      <c r="I128" s="70"/>
    </row>
    <row r="129" spans="1:9" ht="45" customHeight="1" x14ac:dyDescent="0.25">
      <c r="A129" s="24"/>
      <c r="B129" s="25"/>
      <c r="C129" s="25"/>
      <c r="D129" s="29"/>
      <c r="E129" s="8"/>
      <c r="F129" s="17"/>
      <c r="G129" s="29"/>
      <c r="H129" s="70"/>
      <c r="I129" s="70"/>
    </row>
    <row r="130" spans="1:9" ht="45" customHeight="1" x14ac:dyDescent="0.25">
      <c r="A130" s="24"/>
      <c r="B130" s="25"/>
      <c r="C130" s="25"/>
      <c r="D130" s="29"/>
      <c r="E130" s="8"/>
      <c r="F130" s="17"/>
      <c r="G130" s="29"/>
      <c r="H130" s="70"/>
      <c r="I130" s="70"/>
    </row>
    <row r="131" spans="1:9" ht="45" customHeight="1" x14ac:dyDescent="0.25">
      <c r="A131" s="24"/>
      <c r="B131" s="25"/>
      <c r="C131" s="25"/>
      <c r="D131" s="29"/>
      <c r="E131" s="8"/>
      <c r="F131" s="17"/>
      <c r="G131" s="29"/>
      <c r="H131" s="70"/>
      <c r="I131" s="70"/>
    </row>
    <row r="132" spans="1:9" ht="45" customHeight="1" x14ac:dyDescent="0.25">
      <c r="A132" s="24"/>
      <c r="B132" s="25"/>
      <c r="C132" s="25"/>
      <c r="D132" s="29"/>
      <c r="E132" s="8"/>
      <c r="F132" s="17"/>
      <c r="G132" s="29"/>
      <c r="H132" s="70"/>
      <c r="I132" s="70"/>
    </row>
    <row r="133" spans="1:9" ht="45" customHeight="1" x14ac:dyDescent="0.25">
      <c r="A133" s="24"/>
      <c r="B133" s="25"/>
      <c r="C133" s="25"/>
      <c r="D133" s="29"/>
      <c r="E133" s="8"/>
      <c r="F133" s="17"/>
      <c r="G133" s="29"/>
      <c r="H133" s="70"/>
      <c r="I133" s="70"/>
    </row>
    <row r="134" spans="1:9" ht="45" customHeight="1" x14ac:dyDescent="0.25">
      <c r="A134" s="24"/>
      <c r="B134" s="25"/>
      <c r="C134" s="25"/>
      <c r="D134" s="29"/>
      <c r="E134" s="8"/>
      <c r="F134" s="17"/>
      <c r="G134" s="29"/>
      <c r="H134" s="70"/>
      <c r="I134" s="70"/>
    </row>
    <row r="135" spans="1:9" ht="45" customHeight="1" x14ac:dyDescent="0.25">
      <c r="A135" s="24"/>
      <c r="B135" s="25"/>
      <c r="C135" s="25"/>
      <c r="D135" s="29"/>
      <c r="E135" s="8"/>
      <c r="F135" s="17"/>
      <c r="G135" s="29"/>
      <c r="H135" s="70"/>
      <c r="I135" s="70"/>
    </row>
    <row r="136" spans="1:9" ht="45" customHeight="1" x14ac:dyDescent="0.25">
      <c r="A136" s="24"/>
      <c r="B136" s="25"/>
      <c r="C136" s="25"/>
      <c r="D136" s="29"/>
      <c r="E136" s="8"/>
      <c r="F136" s="17"/>
      <c r="G136" s="29"/>
      <c r="H136" s="70"/>
      <c r="I136" s="70"/>
    </row>
    <row r="137" spans="1:9" ht="45" customHeight="1" x14ac:dyDescent="0.25">
      <c r="A137" s="24"/>
      <c r="B137" s="25"/>
      <c r="C137" s="25"/>
      <c r="D137" s="29"/>
      <c r="E137" s="8"/>
      <c r="F137" s="17"/>
      <c r="G137" s="29"/>
      <c r="H137" s="70"/>
      <c r="I137" s="70"/>
    </row>
    <row r="138" spans="1:9" ht="45" customHeight="1" x14ac:dyDescent="0.25">
      <c r="A138" s="24"/>
      <c r="B138" s="25"/>
      <c r="C138" s="25"/>
      <c r="D138" s="29"/>
      <c r="E138" s="8"/>
      <c r="F138" s="17"/>
      <c r="G138" s="29"/>
      <c r="H138" s="70"/>
      <c r="I138" s="70"/>
    </row>
    <row r="139" spans="1:9" ht="45" customHeight="1" x14ac:dyDescent="0.25">
      <c r="A139" s="24"/>
      <c r="B139" s="25"/>
      <c r="C139" s="25"/>
      <c r="D139" s="29"/>
      <c r="E139" s="8"/>
      <c r="F139" s="17"/>
      <c r="G139" s="29"/>
      <c r="H139" s="70"/>
      <c r="I139" s="70"/>
    </row>
    <row r="140" spans="1:9" ht="45" customHeight="1" x14ac:dyDescent="0.25">
      <c r="A140" s="24"/>
      <c r="B140" s="25"/>
      <c r="C140" s="25"/>
      <c r="D140" s="29"/>
      <c r="E140" s="8"/>
      <c r="F140" s="17"/>
      <c r="G140" s="29"/>
      <c r="H140" s="70"/>
      <c r="I140" s="70"/>
    </row>
    <row r="141" spans="1:9" ht="45" customHeight="1" x14ac:dyDescent="0.25">
      <c r="A141" s="24"/>
      <c r="B141" s="25"/>
      <c r="C141" s="25"/>
      <c r="D141" s="29"/>
      <c r="E141" s="8"/>
      <c r="F141" s="17"/>
      <c r="G141" s="29"/>
      <c r="H141" s="70"/>
      <c r="I141" s="70"/>
    </row>
    <row r="142" spans="1:9" ht="45" customHeight="1" x14ac:dyDescent="0.25">
      <c r="A142" s="24"/>
      <c r="B142" s="25"/>
      <c r="C142" s="25"/>
      <c r="D142" s="29"/>
      <c r="E142" s="8"/>
      <c r="F142" s="17"/>
      <c r="G142" s="29"/>
      <c r="H142" s="70"/>
      <c r="I142" s="70"/>
    </row>
    <row r="143" spans="1:9" ht="45" customHeight="1" x14ac:dyDescent="0.25">
      <c r="A143" s="24"/>
      <c r="B143" s="25"/>
      <c r="C143" s="25"/>
      <c r="D143" s="29"/>
      <c r="E143" s="8"/>
      <c r="F143" s="17"/>
      <c r="G143" s="29"/>
      <c r="H143" s="70"/>
      <c r="I143" s="70"/>
    </row>
    <row r="144" spans="1:9" ht="45" customHeight="1" x14ac:dyDescent="0.25">
      <c r="A144" s="24"/>
      <c r="B144" s="25"/>
      <c r="C144" s="25"/>
      <c r="D144" s="29"/>
      <c r="E144" s="8"/>
      <c r="F144" s="17"/>
      <c r="G144" s="29"/>
      <c r="H144" s="70"/>
      <c r="I144" s="70"/>
    </row>
    <row r="145" spans="1:10" ht="45" customHeight="1" x14ac:dyDescent="0.25">
      <c r="A145" s="24"/>
      <c r="B145" s="25"/>
      <c r="C145" s="25"/>
      <c r="D145" s="29"/>
      <c r="E145" s="8"/>
      <c r="F145" s="17"/>
      <c r="G145" s="29"/>
      <c r="H145" s="70"/>
      <c r="I145" s="70"/>
    </row>
    <row r="146" spans="1:10" ht="45" customHeight="1" x14ac:dyDescent="0.25">
      <c r="A146" s="24"/>
      <c r="B146" s="25"/>
      <c r="C146" s="25"/>
      <c r="D146" s="29"/>
      <c r="E146" s="8"/>
      <c r="F146" s="17"/>
      <c r="G146" s="29"/>
      <c r="H146" s="70"/>
      <c r="I146" s="70"/>
    </row>
    <row r="147" spans="1:10" ht="45" customHeight="1" x14ac:dyDescent="0.25">
      <c r="A147" s="24"/>
      <c r="B147" s="25"/>
      <c r="C147" s="25"/>
      <c r="D147" s="29"/>
      <c r="E147" s="8"/>
      <c r="F147" s="17"/>
      <c r="G147" s="29"/>
      <c r="H147" s="70"/>
      <c r="I147" s="70"/>
    </row>
    <row r="148" spans="1:10" ht="45" customHeight="1" x14ac:dyDescent="0.25">
      <c r="A148" s="24"/>
      <c r="B148" s="25"/>
      <c r="C148" s="25"/>
      <c r="D148" s="29"/>
      <c r="E148" s="8"/>
      <c r="F148" s="17"/>
      <c r="G148" s="29"/>
      <c r="H148" s="70"/>
      <c r="I148" s="70"/>
    </row>
    <row r="149" spans="1:10" ht="45" customHeight="1" x14ac:dyDescent="0.25">
      <c r="A149" s="24"/>
      <c r="B149" s="25"/>
      <c r="C149" s="25"/>
      <c r="D149" s="29"/>
      <c r="E149" s="8"/>
      <c r="F149" s="17"/>
      <c r="G149" s="29"/>
      <c r="H149" s="70"/>
      <c r="I149" s="70"/>
    </row>
    <row r="150" spans="1:10" ht="45" customHeight="1" x14ac:dyDescent="0.25">
      <c r="A150" s="24"/>
      <c r="B150" s="25"/>
      <c r="C150" s="25"/>
      <c r="D150" s="29"/>
      <c r="E150" s="8"/>
      <c r="F150" s="17"/>
      <c r="G150" s="29"/>
      <c r="H150" s="70"/>
      <c r="I150" s="70"/>
    </row>
    <row r="151" spans="1:10" ht="45" customHeight="1" x14ac:dyDescent="0.25">
      <c r="A151" s="24"/>
      <c r="B151" s="25"/>
      <c r="C151" s="25"/>
      <c r="D151" s="29"/>
      <c r="E151" s="8"/>
      <c r="F151" s="17"/>
      <c r="G151" s="29"/>
      <c r="H151" s="70"/>
      <c r="I151" s="70"/>
    </row>
    <row r="152" spans="1:10" ht="45" customHeight="1" x14ac:dyDescent="0.25">
      <c r="A152" s="24"/>
      <c r="B152" s="25"/>
      <c r="C152" s="25"/>
      <c r="D152" s="29"/>
      <c r="E152" s="8"/>
      <c r="F152" s="17"/>
      <c r="G152" s="29"/>
      <c r="H152" s="70"/>
      <c r="I152" s="70"/>
    </row>
    <row r="153" spans="1:10" ht="45" customHeight="1" x14ac:dyDescent="0.25">
      <c r="A153" s="24"/>
      <c r="B153" s="25"/>
      <c r="C153" s="25"/>
      <c r="D153" s="29"/>
      <c r="E153" s="8"/>
      <c r="F153" s="17"/>
      <c r="G153" s="29"/>
      <c r="H153" s="70"/>
      <c r="I153" s="70"/>
    </row>
    <row r="154" spans="1:10" ht="45" customHeight="1" x14ac:dyDescent="0.25">
      <c r="A154" s="24"/>
      <c r="B154" s="25"/>
      <c r="C154" s="25"/>
      <c r="D154" s="29"/>
      <c r="E154" s="8"/>
      <c r="F154" s="17"/>
      <c r="G154" s="29"/>
      <c r="H154" s="70"/>
      <c r="I154" s="70"/>
    </row>
    <row r="155" spans="1:10" ht="45" customHeight="1" x14ac:dyDescent="0.25">
      <c r="A155" s="24"/>
      <c r="B155" s="25"/>
      <c r="C155" s="25"/>
      <c r="D155" s="29"/>
      <c r="E155" s="33"/>
      <c r="F155" s="29"/>
      <c r="G155" s="29"/>
      <c r="H155" s="67"/>
      <c r="I155" s="67"/>
      <c r="J155" s="1"/>
    </row>
  </sheetData>
  <mergeCells count="50">
    <mergeCell ref="A107:I107"/>
    <mergeCell ref="H127:I127"/>
    <mergeCell ref="H128:I128"/>
    <mergeCell ref="H129:I129"/>
    <mergeCell ref="H152:I152"/>
    <mergeCell ref="H142:I142"/>
    <mergeCell ref="H143:I143"/>
    <mergeCell ref="H144:I144"/>
    <mergeCell ref="H145:I145"/>
    <mergeCell ref="H146:I146"/>
    <mergeCell ref="H137:I137"/>
    <mergeCell ref="H138:I138"/>
    <mergeCell ref="H139:I139"/>
    <mergeCell ref="H140:I140"/>
    <mergeCell ref="H141:I141"/>
    <mergeCell ref="H123:I123"/>
    <mergeCell ref="H153:I153"/>
    <mergeCell ref="H154:I154"/>
    <mergeCell ref="H147:I147"/>
    <mergeCell ref="H148:I148"/>
    <mergeCell ref="H149:I149"/>
    <mergeCell ref="H150:I150"/>
    <mergeCell ref="H151:I151"/>
    <mergeCell ref="H122:I122"/>
    <mergeCell ref="H124:I124"/>
    <mergeCell ref="H125:I125"/>
    <mergeCell ref="H126:I126"/>
    <mergeCell ref="H136:I136"/>
    <mergeCell ref="H130:I130"/>
    <mergeCell ref="H131:I131"/>
    <mergeCell ref="H132:I132"/>
    <mergeCell ref="H133:I133"/>
    <mergeCell ref="H134:I134"/>
    <mergeCell ref="H135:I135"/>
    <mergeCell ref="H155:I155"/>
    <mergeCell ref="A1:I1"/>
    <mergeCell ref="H108:I108"/>
    <mergeCell ref="H109:I109"/>
    <mergeCell ref="H110:I110"/>
    <mergeCell ref="H111:I111"/>
    <mergeCell ref="H112:I112"/>
    <mergeCell ref="H113:I113"/>
    <mergeCell ref="H114:I114"/>
    <mergeCell ref="H115:I115"/>
    <mergeCell ref="H116:I116"/>
    <mergeCell ref="H117:I117"/>
    <mergeCell ref="H118:I118"/>
    <mergeCell ref="H119:I119"/>
    <mergeCell ref="H120:I120"/>
    <mergeCell ref="H121:I121"/>
  </mergeCells>
  <dataValidations count="3">
    <dataValidation type="list" allowBlank="1" showInputMessage="1" showErrorMessage="1" sqref="E109:E155">
      <formula1>ENVIRONNEMENT</formula1>
    </dataValidation>
    <dataValidation type="list" allowBlank="1" showInputMessage="1" showErrorMessage="1" sqref="F109:F110 F111:G111 G112:G113 F112:F114 F115:G116 G117 F117:F118 F119:G122 F123 F124:G155">
      <formula1>INDIRECT(E109)</formula1>
    </dataValidation>
    <dataValidation type="list" allowBlank="1" showInputMessage="1" showErrorMessage="1" sqref="G114 G110 G123 G118">
      <formula1>INDIRECT(#REF!)</formula1>
    </dataValidation>
  </dataValidations>
  <pageMargins left="0" right="0" top="0" bottom="0" header="0" footer="0"/>
  <pageSetup paperSize="9" scale="45" fitToHeight="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23</vt:i4>
      </vt:variant>
    </vt:vector>
  </HeadingPairs>
  <TitlesOfParts>
    <vt:vector size="25" baseType="lpstr">
      <vt:lpstr>Données Sources</vt:lpstr>
      <vt:lpstr>Feuil1</vt:lpstr>
      <vt:lpstr>Autre_à_préciser_dans_le_champ_commentaires</vt:lpstr>
      <vt:lpstr>Coordination_des_acteurs</vt:lpstr>
      <vt:lpstr>Défaut_d_anticipation_de_la_sortie_prof._non_prévenus_etc</vt:lpstr>
      <vt:lpstr>Domicile</vt:lpstr>
      <vt:lpstr>ENVIRONNEMENT</vt:lpstr>
      <vt:lpstr>Institution_AMONT</vt:lpstr>
      <vt:lpstr>Institution_AVAL</vt:lpstr>
      <vt:lpstr>Institution_PENDANT</vt:lpstr>
      <vt:lpstr>Manque_de_communications_de_liens_avec_les_services_hospitaliers_lesquels_à_préciser</vt:lpstr>
      <vt:lpstr>Manque_de_PEC_adaptée_pour_le_conjoint_ou_pers._aidée_à_dom.</vt:lpstr>
      <vt:lpstr>Orientation_vers_les_urgences_évitable</vt:lpstr>
      <vt:lpstr>Pas_d_orientation_vers_le_service_social_bien_que_nécéssaire</vt:lpstr>
      <vt:lpstr>PB_d_accessibilité_dans_les_structures_coût_transport_distance</vt:lpstr>
      <vt:lpstr>PB_de_disponibilité_dans_les_structures_délais_manque_de_place</vt:lpstr>
      <vt:lpstr>PB_de_transmission_d_informations</vt:lpstr>
      <vt:lpstr>PB_de_transmission_d_informations_vers_la_famille</vt:lpstr>
      <vt:lpstr>PB_de_transmission_d_informations_vers_les_prof_du_domicile</vt:lpstr>
      <vt:lpstr>PEC_absence_de_solution</vt:lpstr>
      <vt:lpstr>PEC_médicale</vt:lpstr>
      <vt:lpstr>PEC_Problème_d_accessibilité_et_ou_de_solution_coût_transport_distance</vt:lpstr>
      <vt:lpstr>PEC_problème_de_disponibilité_délais_manque_de_place</vt:lpstr>
      <vt:lpstr>PEC_sociale</vt:lpstr>
      <vt:lpstr>PEC_spécialisée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2018-02-13T13:16:47Z</cp:lastPrinted>
  <dcterms:created xsi:type="dcterms:W3CDTF">2016-04-13T09:16:13Z</dcterms:created>
  <dcterms:modified xsi:type="dcterms:W3CDTF">2018-02-13T15:57:32Z</dcterms:modified>
</cp:coreProperties>
</file>