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athalievadell/RH/ACP/1A_TESTS ACP/PROVISIONS/PRIME OBJ ITESOFT/"/>
    </mc:Choice>
  </mc:AlternateContent>
  <xr:revisionPtr revIDLastSave="0" documentId="12_ncr:500000_{80A9E73A-EE04-6A4C-8CAE-90E7597D9436}" xr6:coauthVersionLast="31" xr6:coauthVersionMax="31" xr10:uidLastSave="{00000000-0000-0000-0000-000000000000}"/>
  <bookViews>
    <workbookView xWindow="0" yWindow="0" windowWidth="28800" windowHeight="18000" xr2:uid="{6D0757D2-D321-42FE-8BA2-B831BE54301C}"/>
  </bookViews>
  <sheets>
    <sheet name="Feuil1" sheetId="1" r:id="rId1"/>
  </sheet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 l="1"/>
  <c r="E25" i="1"/>
  <c r="E24" i="1"/>
  <c r="E23" i="1"/>
  <c r="F23" i="1" s="1"/>
  <c r="E21" i="1"/>
  <c r="E20" i="1"/>
  <c r="H16" i="1"/>
  <c r="E16" i="1" s="1"/>
  <c r="H19" i="1"/>
  <c r="E19" i="1" s="1"/>
  <c r="F24" i="1" l="1"/>
  <c r="F25" i="1" s="1"/>
  <c r="E17" i="1" l="1"/>
  <c r="E18" i="1" s="1"/>
  <c r="E10" i="1"/>
  <c r="E11" i="1" l="1"/>
  <c r="E12" i="1"/>
  <c r="E14" i="1"/>
  <c r="E15" i="1"/>
  <c r="F10" i="1"/>
  <c r="F11" i="1" l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J23" i="1" s="1"/>
  <c r="J24" i="1" s="1"/>
  <c r="I25" i="1" s="1"/>
  <c r="E26" i="1" l="1"/>
  <c r="J25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Minnie</author>
  </authors>
  <commentList>
    <comment ref="H16" authorId="0" shapeId="0" xr:uid="{61CEF6A9-FCD6-4D58-B1FB-92313F4DC082}">
      <text>
        <r>
          <rPr>
            <b/>
            <sz val="9"/>
            <color rgb="FF000000"/>
            <rFont val="Tahoma"/>
            <family val="2"/>
          </rPr>
          <t>(R_PR_OBJ_V1)</t>
        </r>
        <r>
          <rPr>
            <sz val="9"/>
            <color rgb="FF000000"/>
            <rFont val="Tahoma"/>
            <family val="2"/>
          </rPr>
          <t xml:space="preserve">
</t>
        </r>
      </text>
    </comment>
    <comment ref="H19" authorId="0" shapeId="0" xr:uid="{2D197577-BBD2-4F5A-A634-62B06FD0ECEE}">
      <text>
        <r>
          <rPr>
            <b/>
            <sz val="9"/>
            <color rgb="FF000000"/>
            <rFont val="Tahoma"/>
            <family val="2"/>
          </rPr>
          <t>(R_PR_OBJ_V2)</t>
        </r>
        <r>
          <rPr>
            <sz val="9"/>
            <color rgb="FF000000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<sst xmlns="http://schemas.openxmlformats.org/spreadsheetml/2006/main" count="29" uniqueCount="26">
  <si>
    <t>Mois</t>
  </si>
  <si>
    <t>Provision transmis (R_PROV_OBJ puis R_PROV_OBJC)</t>
  </si>
  <si>
    <t>Cumul PROV_OBJ_N</t>
  </si>
  <si>
    <t>Objectif prime</t>
  </si>
  <si>
    <t>(C_PR_OBJECT)</t>
  </si>
  <si>
    <t xml:space="preserve">Versement </t>
  </si>
  <si>
    <t>Solde N+1</t>
  </si>
  <si>
    <t>(R_PR_OBJ_SLD)</t>
  </si>
  <si>
    <t>Cumul PROV_OBJN0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</si>
  <si>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</si>
  <si>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</si>
  <si>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</si>
  <si>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</si>
  <si>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</si>
  <si>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</si>
  <si>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</si>
  <si>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</si>
  <si>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Sept.</t>
  </si>
  <si>
    <t>Oct.</t>
  </si>
  <si>
    <t>Nov.</t>
  </si>
  <si>
    <t>Dec.</t>
  </si>
  <si>
    <t>Nb Mois</t>
  </si>
  <si>
    <t>(*) solde de la provision N-1</t>
  </si>
  <si>
    <t>%
Variable</t>
  </si>
  <si>
    <t>433,33+866,67 =1299,99 et non pas 1300 je souhaiterai que dans les cellules</t>
  </si>
  <si>
    <t>E12 et F12 il apparaisse 1299,99 au lieu de 1300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</si>
</sst>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0"/>
      <color theme="4" tint="-0.249977111117893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8"/>
      <color theme="4" tint="-0.249977111117893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9"/>
      <color rgb="FF000000"/>
      <name val="Tahoma"/>
      <family val="2"/>
    </font>
    <font>
      <sz val="9"/>
      <color rgb="FF000000"/>
      <name val="Tahoma"/>
      <family val="2"/>
    </font>
    <font>
      <b/>
      <sz val="12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0" xfId="0" applyAlignment="1">
      <alignment horizontal="left"/>
    </xf>
    <xf numFmtId="9" fontId="0" fillId="0" borderId="0" xfId="0" applyNumberFormat="1" applyAlignment="1">
      <alignment horizontal="left"/>
    </xf>
    <xf numFmtId="0" fontId="10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164" fontId="5" fillId="0" borderId="10" xfId="1" applyNumberFormat="1" applyFont="1" applyBorder="1" applyAlignment="1">
      <alignment horizontal="left" vertical="center" wrapText="1"/>
    </xf>
    <xf numFmtId="164" fontId="5" fillId="0" borderId="10" xfId="0" applyNumberFormat="1" applyFont="1" applyBorder="1" applyAlignment="1">
      <alignment horizontal="left" vertical="center" wrapText="1"/>
    </xf>
    <xf numFmtId="164" fontId="4" fillId="0" borderId="10" xfId="0" applyNumberFormat="1" applyFont="1" applyBorder="1" applyAlignment="1">
      <alignment horizontal="left" vertical="center" wrapText="1"/>
    </xf>
    <xf numFmtId="164" fontId="5" fillId="0" borderId="26" xfId="0" applyNumberFormat="1" applyFont="1" applyBorder="1" applyAlignment="1">
      <alignment horizontal="left" vertical="center" wrapText="1"/>
    </xf>
    <xf numFmtId="164" fontId="5" fillId="0" borderId="7" xfId="0" applyNumberFormat="1" applyFont="1" applyBorder="1" applyAlignment="1">
      <alignment horizontal="left" vertical="center" wrapText="1"/>
    </xf>
    <xf numFmtId="164" fontId="5" fillId="0" borderId="18" xfId="0" applyNumberFormat="1" applyFont="1" applyBorder="1" applyAlignment="1">
      <alignment horizontal="left" vertical="center" wrapText="1"/>
    </xf>
    <xf numFmtId="164" fontId="9" fillId="0" borderId="7" xfId="0" applyNumberFormat="1" applyFont="1" applyBorder="1" applyAlignment="1">
      <alignment horizontal="left" vertical="center" wrapText="1"/>
    </xf>
    <xf numFmtId="164" fontId="5" fillId="0" borderId="9" xfId="0" applyNumberFormat="1" applyFont="1" applyBorder="1" applyAlignment="1">
      <alignment horizontal="left" vertical="center" wrapText="1"/>
    </xf>
    <xf numFmtId="164" fontId="5" fillId="0" borderId="28" xfId="0" applyNumberFormat="1" applyFont="1" applyBorder="1" applyAlignment="1">
      <alignment horizontal="left" vertical="center" wrapText="1"/>
    </xf>
    <xf numFmtId="164" fontId="5" fillId="0" borderId="7" xfId="1" applyFont="1" applyBorder="1" applyAlignment="1">
      <alignment horizontal="left" vertical="center" wrapText="1"/>
    </xf>
    <xf numFmtId="164" fontId="5" fillId="0" borderId="18" xfId="1" applyFont="1" applyBorder="1" applyAlignment="1">
      <alignment horizontal="left" vertical="center" wrapText="1"/>
    </xf>
    <xf numFmtId="0" fontId="8" fillId="0" borderId="25" xfId="0" applyFont="1" applyBorder="1" applyAlignment="1">
      <alignment horizontal="left" vertical="center" wrapText="1"/>
    </xf>
    <xf numFmtId="0" fontId="8" fillId="0" borderId="29" xfId="0" applyFont="1" applyBorder="1" applyAlignment="1">
      <alignment horizontal="left" vertical="center" wrapText="1"/>
    </xf>
    <xf numFmtId="0" fontId="8" fillId="0" borderId="17" xfId="0" applyFont="1" applyBorder="1" applyAlignment="1">
      <alignment horizontal="left" vertical="center" wrapText="1"/>
    </xf>
    <xf numFmtId="0" fontId="8" fillId="0" borderId="8" xfId="0" applyFont="1" applyBorder="1" applyAlignment="1">
      <alignment horizontal="left" vertical="center" wrapText="1"/>
    </xf>
    <xf numFmtId="0" fontId="8" fillId="0" borderId="27" xfId="0" applyFont="1" applyBorder="1" applyAlignment="1">
      <alignment horizontal="left" vertical="center" wrapText="1"/>
    </xf>
    <xf numFmtId="0" fontId="8" fillId="0" borderId="17" xfId="0" applyFont="1" applyBorder="1" applyAlignment="1">
      <alignment horizontal="left" vertical="center" wrapText="1"/>
    </xf>
    <xf numFmtId="0" fontId="12" fillId="4" borderId="14" xfId="0" applyFont="1" applyFill="1" applyBorder="1" applyAlignment="1">
      <alignment horizontal="center" vertical="center" wrapText="1"/>
    </xf>
    <xf numFmtId="0" fontId="12" fillId="4" borderId="23" xfId="0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vertical="center" wrapText="1"/>
    </xf>
    <xf numFmtId="0" fontId="6" fillId="3" borderId="3" xfId="0" applyFont="1" applyFill="1" applyBorder="1" applyAlignment="1">
      <alignment vertical="center" wrapText="1"/>
    </xf>
    <xf numFmtId="0" fontId="13" fillId="3" borderId="5" xfId="0" applyFont="1" applyFill="1" applyBorder="1" applyAlignment="1">
      <alignment horizontal="left" vertical="center" wrapText="1"/>
    </xf>
    <xf numFmtId="164" fontId="4" fillId="0" borderId="7" xfId="0" applyNumberFormat="1" applyFont="1" applyBorder="1" applyAlignment="1">
      <alignment horizontal="left" vertical="center" wrapText="1"/>
    </xf>
    <xf numFmtId="0" fontId="7" fillId="3" borderId="6" xfId="0" applyFont="1" applyFill="1" applyBorder="1" applyAlignment="1">
      <alignment vertical="center" wrapText="1"/>
    </xf>
    <xf numFmtId="0" fontId="7" fillId="3" borderId="3" xfId="0" applyFont="1" applyFill="1" applyBorder="1" applyAlignment="1">
      <alignment vertical="center" wrapText="1"/>
    </xf>
    <xf numFmtId="0" fontId="10" fillId="0" borderId="1" xfId="0" applyFont="1" applyBorder="1" applyAlignment="1">
      <alignment horizontal="center"/>
    </xf>
    <xf numFmtId="0" fontId="10" fillId="0" borderId="4" xfId="0" applyFont="1" applyBorder="1" applyAlignment="1">
      <alignment horizontal="center"/>
    </xf>
    <xf numFmtId="9" fontId="11" fillId="0" borderId="4" xfId="0" applyNumberFormat="1" applyFont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8" fillId="0" borderId="8" xfId="0" applyFont="1" applyBorder="1" applyAlignment="1">
      <alignment horizontal="left" vertical="center" wrapText="1"/>
    </xf>
    <xf numFmtId="0" fontId="12" fillId="4" borderId="16" xfId="0" applyFont="1" applyFill="1" applyBorder="1" applyAlignment="1">
      <alignment horizontal="center" vertical="center" wrapText="1"/>
    </xf>
    <xf numFmtId="0" fontId="12" fillId="4" borderId="21" xfId="0" applyFont="1" applyFill="1" applyBorder="1" applyAlignment="1">
      <alignment horizontal="center" vertical="center" wrapText="1"/>
    </xf>
    <xf numFmtId="0" fontId="8" fillId="0" borderId="17" xfId="0" applyFont="1" applyBorder="1" applyAlignment="1">
      <alignment horizontal="left" vertical="center" wrapText="1"/>
    </xf>
    <xf numFmtId="0" fontId="8" fillId="0" borderId="19" xfId="0" applyFont="1" applyBorder="1" applyAlignment="1">
      <alignment horizontal="left" vertical="center" wrapText="1"/>
    </xf>
    <xf numFmtId="164" fontId="5" fillId="0" borderId="7" xfId="1" applyFont="1" applyBorder="1" applyAlignment="1">
      <alignment horizontal="left" vertical="center" wrapText="1"/>
    </xf>
    <xf numFmtId="164" fontId="5" fillId="0" borderId="20" xfId="1" applyFont="1" applyBorder="1" applyAlignment="1">
      <alignment horizontal="left" vertical="center" wrapText="1"/>
    </xf>
    <xf numFmtId="164" fontId="5" fillId="0" borderId="18" xfId="1" applyFont="1" applyBorder="1" applyAlignment="1">
      <alignment horizontal="left" vertical="center" wrapText="1"/>
    </xf>
    <xf numFmtId="164" fontId="5" fillId="0" borderId="21" xfId="1" applyFont="1" applyBorder="1" applyAlignment="1">
      <alignment horizontal="left" vertical="center" wrapText="1"/>
    </xf>
    <xf numFmtId="0" fontId="12" fillId="4" borderId="11" xfId="0" applyFont="1" applyFill="1" applyBorder="1" applyAlignment="1">
      <alignment horizontal="center" vertical="center" wrapText="1"/>
    </xf>
    <xf numFmtId="0" fontId="12" fillId="4" borderId="19" xfId="0" applyFont="1" applyFill="1" applyBorder="1" applyAlignment="1">
      <alignment horizontal="center" vertical="center" wrapText="1"/>
    </xf>
    <xf numFmtId="0" fontId="12" fillId="4" borderId="12" xfId="0" applyFont="1" applyFill="1" applyBorder="1" applyAlignment="1">
      <alignment horizontal="center" vertical="center" wrapText="1"/>
    </xf>
    <xf numFmtId="0" fontId="12" fillId="4" borderId="20" xfId="0" applyFont="1" applyFill="1" applyBorder="1" applyAlignment="1">
      <alignment horizontal="center" vertical="center" wrapText="1"/>
    </xf>
    <xf numFmtId="0" fontId="12" fillId="4" borderId="13" xfId="0" applyFont="1" applyFill="1" applyBorder="1" applyAlignment="1">
      <alignment horizontal="center" vertical="center" wrapText="1"/>
    </xf>
    <xf numFmtId="0" fontId="12" fillId="4" borderId="22" xfId="0" applyFont="1" applyFill="1" applyBorder="1" applyAlignment="1">
      <alignment horizontal="center" vertical="center" wrapText="1"/>
    </xf>
    <xf numFmtId="0" fontId="12" fillId="4" borderId="15" xfId="0" applyFont="1" applyFill="1" applyBorder="1" applyAlignment="1">
      <alignment horizontal="center" vertical="center" wrapText="1"/>
    </xf>
    <xf numFmtId="0" fontId="12" fillId="4" borderId="24" xfId="0" applyFont="1" applyFill="1" applyBorder="1" applyAlignment="1">
      <alignment horizontal="center" vertical="center" wrapText="1"/>
    </xf>
    <xf numFmtId="164" fontId="16" fillId="2" borderId="7" xfId="0" applyNumberFormat="1" applyFont="1" applyFill="1" applyBorder="1" applyAlignment="1">
      <alignment horizontal="left" vertical="center" wrapText="1"/>
    </xf>
    <xf numFmtId="164" fontId="5" fillId="5" borderId="7" xfId="1" applyFont="1" applyFill="1" applyBorder="1" applyAlignment="1">
      <alignment horizontal="left" vertical="center" wrapText="1"/>
    </xf>
    <xf numFmtId="164" fontId="5" fillId="5" borderId="7" xfId="1" applyFont="1" applyFill="1" applyBorder="1" applyAlignment="1">
      <alignment horizontal="left" vertical="center" wrapText="1"/>
    </xf>
    <xf numFmtId="164" fontId="4" fillId="5" borderId="20" xfId="1" applyFont="1" applyFill="1" applyBorder="1" applyAlignment="1">
      <alignment horizontal="left" vertical="center" wrapText="1"/>
    </xf>
    <xf numFmtId="164" fontId="5" fillId="5" borderId="20" xfId="1" applyFont="1" applyFill="1" applyBorder="1" applyAlignment="1">
      <alignment horizontal="left" vertical="center" wrapText="1"/>
    </xf>
    <xf numFmtId="0" fontId="3" fillId="5" borderId="0" xfId="0" applyFont="1" applyFill="1" applyAlignment="1">
      <alignment vertical="center"/>
    </xf>
    <xf numFmtId="0" fontId="0" fillId="5" borderId="0" xfId="0" applyFill="1" applyAlignment="1">
      <alignment horizontal="left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</xdr:colOff>
      <xdr:row>61</xdr:row>
      <xdr:rowOff>60960</xdr:rowOff>
    </xdr:from>
    <xdr:to>
      <xdr:col>4</xdr:col>
      <xdr:colOff>783592</xdr:colOff>
      <xdr:row>63</xdr:row>
      <xdr:rowOff>114300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96023E1D-41D8-40FA-AD97-7B258AA482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860" y="12153900"/>
          <a:ext cx="2780032" cy="419100"/>
        </a:xfrm>
        <a:prstGeom prst="rect">
          <a:avLst/>
        </a:prstGeom>
      </xdr:spPr>
    </xdr:pic>
    <xdr:clientData/>
  </xdr:twoCellAnchor>
  <xdr:twoCellAnchor editAs="oneCell">
    <xdr:from>
      <xdr:col>14</xdr:col>
      <xdr:colOff>0</xdr:colOff>
      <xdr:row>61</xdr:row>
      <xdr:rowOff>60960</xdr:rowOff>
    </xdr:from>
    <xdr:to>
      <xdr:col>18</xdr:col>
      <xdr:colOff>474980</xdr:colOff>
      <xdr:row>64</xdr:row>
      <xdr:rowOff>142011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2A1C13D0-5886-4DE7-A10E-5667283BF4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022081" y="12153900"/>
          <a:ext cx="3611880" cy="624611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92</xdr:row>
      <xdr:rowOff>106680</xdr:rowOff>
    </xdr:from>
    <xdr:to>
      <xdr:col>7</xdr:col>
      <xdr:colOff>565349</xdr:colOff>
      <xdr:row>98</xdr:row>
      <xdr:rowOff>122252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FB42968C-EF4E-46AE-BC98-F699FF9E9A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0" y="18204180"/>
          <a:ext cx="4923989" cy="111285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195DFE-B5CF-4950-853E-00D1ED04D8F1}">
  <dimension ref="B2:L27"/>
  <sheetViews>
    <sheetView showGridLines="0" tabSelected="1" zoomScaleNormal="100" workbookViewId="0">
      <selection activeCell="D4" sqref="D4:D5"/>
    </sheetView>
  </sheetViews>
  <sheetFormatPr baseColWidth="10" defaultColWidth="11.5" defaultRowHeight="15" x14ac:dyDescent="0.2"/>
  <cols>
    <col min="1" max="1" width="9.5" style="1" customWidth="1"/>
    <col min="2" max="2" width="8.1640625" style="3" customWidth="1"/>
    <col min="3" max="3" width="7.1640625" style="1" customWidth="1"/>
    <col min="4" max="4" width="4.6640625" style="1" customWidth="1"/>
    <col min="5" max="5" width="11.83203125" style="1" customWidth="1"/>
    <col min="6" max="6" width="11.33203125" style="1" customWidth="1"/>
    <col min="7" max="7" width="11" style="1" customWidth="1"/>
    <col min="8" max="8" width="10.83203125" style="1" customWidth="1"/>
    <col min="9" max="9" width="10" style="1" customWidth="1"/>
    <col min="10" max="12" width="11.5" style="1"/>
    <col min="13" max="13" width="7" style="1" customWidth="1"/>
    <col min="14" max="14" width="4.83203125" style="1" customWidth="1"/>
    <col min="15" max="16384" width="11.5" style="1"/>
  </cols>
  <sheetData>
    <row r="2" spans="2:12" x14ac:dyDescent="0.2">
      <c r="J2" s="2"/>
    </row>
    <row r="3" spans="2:12" x14ac:dyDescent="0.2">
      <c r="J3" s="2"/>
    </row>
    <row r="4" spans="2:12" x14ac:dyDescent="0.2">
      <c r="D4" s="1" t="s">
        <v>24</v>
      </c>
    </row>
    <row r="5" spans="2:12" x14ac:dyDescent="0.2">
      <c r="D5" s="1" t="s">
        <v>25</v>
      </c>
    </row>
    <row r="6" spans="2:12" ht="16" customHeight="1" thickBot="1" x14ac:dyDescent="0.25"/>
    <row r="7" spans="2:12" ht="23.5" customHeight="1" x14ac:dyDescent="0.2">
      <c r="B7" s="43" t="s">
        <v>23</v>
      </c>
      <c r="C7" s="43" t="s">
        <v>0</v>
      </c>
      <c r="D7" s="43" t="s">
        <v>21</v>
      </c>
      <c r="E7" s="45" t="s">
        <v>1</v>
      </c>
      <c r="F7" s="47" t="s">
        <v>2</v>
      </c>
      <c r="G7" s="22" t="s">
        <v>3</v>
      </c>
      <c r="H7" s="49" t="s">
        <v>5</v>
      </c>
      <c r="I7" s="22" t="s">
        <v>6</v>
      </c>
      <c r="J7" s="35" t="s">
        <v>8</v>
      </c>
      <c r="L7" s="4"/>
    </row>
    <row r="8" spans="2:12" ht="20.5" customHeight="1" thickBot="1" x14ac:dyDescent="0.25">
      <c r="B8" s="44"/>
      <c r="C8" s="44"/>
      <c r="D8" s="44"/>
      <c r="E8" s="46"/>
      <c r="F8" s="48"/>
      <c r="G8" s="23" t="s">
        <v>4</v>
      </c>
      <c r="H8" s="50"/>
      <c r="I8" s="23" t="s">
        <v>7</v>
      </c>
      <c r="J8" s="36"/>
      <c r="L8" s="4"/>
    </row>
    <row r="9" spans="2:12" ht="20" thickBot="1" x14ac:dyDescent="0.25">
      <c r="B9" s="30"/>
      <c r="C9" s="26">
        <v>2018</v>
      </c>
      <c r="D9" s="24"/>
      <c r="E9" s="24"/>
      <c r="F9" s="24"/>
      <c r="G9" s="24"/>
      <c r="H9" s="24"/>
      <c r="I9" s="24"/>
      <c r="J9" s="25"/>
    </row>
    <row r="10" spans="2:12" x14ac:dyDescent="0.2">
      <c r="B10" s="31"/>
      <c r="C10" s="16" t="s">
        <v>9</v>
      </c>
      <c r="D10" s="17">
        <v>1</v>
      </c>
      <c r="E10" s="5">
        <f>+G10*1/12</f>
        <v>433.33333333333331</v>
      </c>
      <c r="F10" s="6">
        <f>+E10</f>
        <v>433.33333333333331</v>
      </c>
      <c r="G10" s="7">
        <v>5200</v>
      </c>
      <c r="H10" s="6"/>
      <c r="I10" s="6"/>
      <c r="J10" s="8"/>
    </row>
    <row r="11" spans="2:12" x14ac:dyDescent="0.2">
      <c r="B11" s="31"/>
      <c r="C11" s="18" t="s">
        <v>10</v>
      </c>
      <c r="D11" s="19">
        <v>2</v>
      </c>
      <c r="E11" s="9">
        <f>+E10*2</f>
        <v>866.66666666666663</v>
      </c>
      <c r="F11" s="9">
        <f>+E10+F10</f>
        <v>866.66666666666663</v>
      </c>
      <c r="G11" s="9">
        <v>5200</v>
      </c>
      <c r="H11" s="9"/>
      <c r="I11" s="9"/>
      <c r="J11" s="10"/>
    </row>
    <row r="12" spans="2:12" ht="16" x14ac:dyDescent="0.2">
      <c r="B12" s="31"/>
      <c r="C12" s="18" t="s">
        <v>11</v>
      </c>
      <c r="D12" s="17">
        <v>3</v>
      </c>
      <c r="E12" s="51">
        <f>+E10*3</f>
        <v>1300</v>
      </c>
      <c r="F12" s="51">
        <f>+F10+F11</f>
        <v>1300</v>
      </c>
      <c r="G12" s="9">
        <v>5200</v>
      </c>
      <c r="H12" s="9"/>
      <c r="I12" s="9"/>
      <c r="J12" s="10"/>
    </row>
    <row r="13" spans="2:12" x14ac:dyDescent="0.2">
      <c r="B13" s="31"/>
      <c r="C13" s="21" t="s">
        <v>12</v>
      </c>
      <c r="D13" s="34">
        <v>4</v>
      </c>
      <c r="E13" s="9">
        <f>+G13*0.0833333333333333</f>
        <v>433.33333333333314</v>
      </c>
      <c r="F13" s="9">
        <f>+E13+F12</f>
        <v>1733.333333333333</v>
      </c>
      <c r="G13" s="9">
        <v>5200</v>
      </c>
      <c r="H13" s="9"/>
      <c r="I13" s="9"/>
      <c r="J13" s="10"/>
    </row>
    <row r="14" spans="2:12" x14ac:dyDescent="0.2">
      <c r="B14" s="31"/>
      <c r="C14" s="18" t="s">
        <v>13</v>
      </c>
      <c r="D14" s="17">
        <v>5</v>
      </c>
      <c r="E14" s="9">
        <f t="shared" ref="E14:E15" si="0">+G14*0.0833333333333333</f>
        <v>433.33333333333314</v>
      </c>
      <c r="F14" s="9">
        <f t="shared" ref="F14:F21" si="1">+F13+E14</f>
        <v>2166.6666666666661</v>
      </c>
      <c r="G14" s="9">
        <v>5200</v>
      </c>
      <c r="H14" s="9"/>
      <c r="I14" s="9"/>
      <c r="J14" s="10"/>
    </row>
    <row r="15" spans="2:12" x14ac:dyDescent="0.2">
      <c r="B15" s="31"/>
      <c r="C15" s="18" t="s">
        <v>14</v>
      </c>
      <c r="D15" s="19">
        <v>6</v>
      </c>
      <c r="E15" s="9">
        <f t="shared" si="0"/>
        <v>433.33333333333314</v>
      </c>
      <c r="F15" s="9">
        <f t="shared" si="1"/>
        <v>2599.9999999999991</v>
      </c>
      <c r="G15" s="9">
        <v>5200</v>
      </c>
      <c r="H15" s="9"/>
      <c r="I15" s="9"/>
      <c r="J15" s="10"/>
    </row>
    <row r="16" spans="2:12" x14ac:dyDescent="0.2">
      <c r="B16" s="32">
        <v>0.4</v>
      </c>
      <c r="C16" s="18" t="s">
        <v>15</v>
      </c>
      <c r="D16" s="17">
        <v>7</v>
      </c>
      <c r="E16" s="27">
        <f>G16*1/12-H16</f>
        <v>-1646.6666666666667</v>
      </c>
      <c r="F16" s="9">
        <f t="shared" si="1"/>
        <v>953.33333333333235</v>
      </c>
      <c r="G16" s="9">
        <v>5200</v>
      </c>
      <c r="H16" s="11">
        <f>+SUM(G10:G15)/D15*B16</f>
        <v>2080</v>
      </c>
      <c r="I16" s="9"/>
      <c r="J16" s="10"/>
    </row>
    <row r="17" spans="2:10" x14ac:dyDescent="0.2">
      <c r="B17" s="31"/>
      <c r="C17" s="18" t="s">
        <v>16</v>
      </c>
      <c r="D17" s="19">
        <v>8</v>
      </c>
      <c r="E17" s="9">
        <f>+G17*1/12</f>
        <v>416.66666666666669</v>
      </c>
      <c r="F17" s="9">
        <f t="shared" si="1"/>
        <v>1369.9999999999991</v>
      </c>
      <c r="G17" s="27">
        <v>5000</v>
      </c>
      <c r="H17" s="9"/>
      <c r="I17" s="9"/>
      <c r="J17" s="10"/>
    </row>
    <row r="18" spans="2:10" x14ac:dyDescent="0.2">
      <c r="B18" s="31"/>
      <c r="C18" s="18" t="s">
        <v>17</v>
      </c>
      <c r="D18" s="17">
        <v>9</v>
      </c>
      <c r="E18" s="9">
        <f>+E17</f>
        <v>416.66666666666669</v>
      </c>
      <c r="F18" s="9">
        <f t="shared" si="1"/>
        <v>1786.6666666666658</v>
      </c>
      <c r="G18" s="9">
        <v>5000</v>
      </c>
      <c r="H18" s="9"/>
      <c r="I18" s="9"/>
      <c r="J18" s="10"/>
    </row>
    <row r="19" spans="2:10" x14ac:dyDescent="0.2">
      <c r="B19" s="32">
        <v>0.2</v>
      </c>
      <c r="C19" s="18" t="s">
        <v>18</v>
      </c>
      <c r="D19" s="19">
        <v>10</v>
      </c>
      <c r="E19" s="27">
        <f>G19*1/12-H19</f>
        <v>-551.94444444444434</v>
      </c>
      <c r="F19" s="9">
        <f t="shared" si="1"/>
        <v>1234.7222222222215</v>
      </c>
      <c r="G19" s="27">
        <v>5750</v>
      </c>
      <c r="H19" s="11">
        <f>+SUM(G10:G18)/D18*B19</f>
        <v>1031.1111111111111</v>
      </c>
      <c r="I19" s="9"/>
      <c r="J19" s="10"/>
    </row>
    <row r="20" spans="2:10" x14ac:dyDescent="0.2">
      <c r="B20" s="31"/>
      <c r="C20" s="18" t="s">
        <v>19</v>
      </c>
      <c r="D20" s="17">
        <v>11</v>
      </c>
      <c r="E20" s="9">
        <f>+G20*0.0833333333333333</f>
        <v>479.16666666666646</v>
      </c>
      <c r="F20" s="9">
        <f t="shared" si="1"/>
        <v>1713.888888888888</v>
      </c>
      <c r="G20" s="9">
        <v>5750</v>
      </c>
      <c r="H20" s="9"/>
      <c r="I20" s="9"/>
      <c r="J20" s="10"/>
    </row>
    <row r="21" spans="2:10" ht="16" thickBot="1" x14ac:dyDescent="0.25">
      <c r="B21" s="31"/>
      <c r="C21" s="20" t="s">
        <v>20</v>
      </c>
      <c r="D21" s="19">
        <v>12</v>
      </c>
      <c r="E21" s="9">
        <f>+G21*0.0833333333333333</f>
        <v>479.16666666666646</v>
      </c>
      <c r="F21" s="9">
        <f t="shared" si="1"/>
        <v>2193.0555555555543</v>
      </c>
      <c r="G21" s="12">
        <v>5750</v>
      </c>
      <c r="H21" s="12"/>
      <c r="I21" s="12"/>
      <c r="J21" s="13"/>
    </row>
    <row r="22" spans="2:10" ht="20" thickBot="1" x14ac:dyDescent="0.25">
      <c r="B22" s="31"/>
      <c r="C22" s="26">
        <v>2019</v>
      </c>
      <c r="D22" s="24"/>
      <c r="E22" s="28"/>
      <c r="F22" s="28"/>
      <c r="G22" s="28"/>
      <c r="H22" s="28"/>
      <c r="I22" s="28"/>
      <c r="J22" s="29"/>
    </row>
    <row r="23" spans="2:10" x14ac:dyDescent="0.2">
      <c r="B23" s="31"/>
      <c r="C23" s="18" t="s">
        <v>9</v>
      </c>
      <c r="D23" s="19">
        <v>1</v>
      </c>
      <c r="E23" s="9">
        <f>+G23*0.0833333333333333</f>
        <v>483.33333333333314</v>
      </c>
      <c r="F23" s="9">
        <f>+E23</f>
        <v>483.33333333333314</v>
      </c>
      <c r="G23" s="27">
        <v>5800</v>
      </c>
      <c r="H23" s="9"/>
      <c r="I23" s="9"/>
      <c r="J23" s="10">
        <f>+F21</f>
        <v>2193.0555555555543</v>
      </c>
    </row>
    <row r="24" spans="2:10" x14ac:dyDescent="0.2">
      <c r="B24" s="31"/>
      <c r="C24" s="18" t="s">
        <v>10</v>
      </c>
      <c r="D24" s="19">
        <v>2</v>
      </c>
      <c r="E24" s="14">
        <f>+G24*0.0833333333333333</f>
        <v>483.33333333333314</v>
      </c>
      <c r="F24" s="14">
        <f>+F23+E24</f>
        <v>966.66666666666629</v>
      </c>
      <c r="G24" s="14">
        <v>5800</v>
      </c>
      <c r="H24" s="14"/>
      <c r="I24" s="14"/>
      <c r="J24" s="15">
        <f>+J23</f>
        <v>2193.0555555555543</v>
      </c>
    </row>
    <row r="25" spans="2:10" x14ac:dyDescent="0.2">
      <c r="B25" s="32"/>
      <c r="C25" s="37" t="s">
        <v>11</v>
      </c>
      <c r="D25" s="37">
        <v>3</v>
      </c>
      <c r="E25" s="52">
        <f>+G25*0.0833333333333333</f>
        <v>483.33333333333314</v>
      </c>
      <c r="F25" s="53">
        <f>+F24+E25</f>
        <v>1449.9999999999995</v>
      </c>
      <c r="G25" s="53">
        <v>5800</v>
      </c>
      <c r="H25" s="39"/>
      <c r="I25" s="39">
        <f>+J24</f>
        <v>2193.0555555555543</v>
      </c>
      <c r="J25" s="41">
        <f>+I25+E26</f>
        <v>0</v>
      </c>
    </row>
    <row r="26" spans="2:10" ht="16" thickBot="1" x14ac:dyDescent="0.25">
      <c r="B26" s="33"/>
      <c r="C26" s="38"/>
      <c r="D26" s="38"/>
      <c r="E26" s="54">
        <f>-I25</f>
        <v>-2193.0555555555543</v>
      </c>
      <c r="F26" s="55"/>
      <c r="G26" s="55"/>
      <c r="H26" s="40"/>
      <c r="I26" s="40"/>
      <c r="J26" s="42"/>
    </row>
    <row r="27" spans="2:10" x14ac:dyDescent="0.2">
      <c r="E27" s="56" t="s">
        <v>22</v>
      </c>
      <c r="F27" s="57"/>
      <c r="G27" s="57"/>
    </row>
  </sheetData>
  <mergeCells count="14">
    <mergeCell ref="J25:J26"/>
    <mergeCell ref="D25:D26"/>
    <mergeCell ref="C7:C8"/>
    <mergeCell ref="E7:E8"/>
    <mergeCell ref="F7:F8"/>
    <mergeCell ref="H7:H8"/>
    <mergeCell ref="J7:J8"/>
    <mergeCell ref="D7:D8"/>
    <mergeCell ref="C25:C26"/>
    <mergeCell ref="F25:F26"/>
    <mergeCell ref="G25:G26"/>
    <mergeCell ref="H25:H26"/>
    <mergeCell ref="I25:I26"/>
    <mergeCell ref="B7:B8"/>
  </mergeCells>
  <pageMargins left="0.25" right="0.25" top="0.75" bottom="0.75" header="0.3" footer="0.3"/>
  <pageSetup paperSize="9" orientation="landscape" horizontalDpi="360" verticalDpi="36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Minnie</dc:creator>
  <cp:lastModifiedBy>Nathalie Vadell</cp:lastModifiedBy>
  <dcterms:created xsi:type="dcterms:W3CDTF">2018-03-28T09:31:05Z</dcterms:created>
  <dcterms:modified xsi:type="dcterms:W3CDTF">2018-03-29T05:22:58Z</dcterms:modified>
</cp:coreProperties>
</file>