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20055" windowHeight="84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C25" i="2"/>
  <c r="CB25"/>
  <c r="CA25"/>
  <c r="BZ25"/>
  <c r="BY25"/>
  <c r="BX25"/>
  <c r="BW25"/>
  <c r="BV25"/>
  <c r="BU25"/>
  <c r="BT25"/>
  <c r="BS25"/>
  <c r="BR25"/>
  <c r="AI25"/>
  <c r="AC25"/>
  <c r="W25"/>
  <c r="Y25"/>
  <c r="AG25"/>
  <c r="AF25"/>
  <c r="AE25"/>
  <c r="AD25"/>
  <c r="Z25"/>
  <c r="AA25"/>
  <c r="X25"/>
  <c r="AK25"/>
  <c r="AL25"/>
  <c r="AJ25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6"/>
  <c r="AM5"/>
  <c r="AH23"/>
  <c r="AI23" s="1"/>
  <c r="AI22"/>
  <c r="AH22"/>
  <c r="AH21"/>
  <c r="AI21" s="1"/>
  <c r="AI20"/>
  <c r="AH20"/>
  <c r="AH19"/>
  <c r="AI19" s="1"/>
  <c r="AI18"/>
  <c r="AH18"/>
  <c r="AI17"/>
  <c r="AH17"/>
  <c r="AI16"/>
  <c r="AH16"/>
  <c r="AH15"/>
  <c r="AI15" s="1"/>
  <c r="AI14"/>
  <c r="AH14"/>
  <c r="AI13"/>
  <c r="AH13"/>
  <c r="AI12"/>
  <c r="AH12"/>
  <c r="AH11"/>
  <c r="AI11" s="1"/>
  <c r="AI10"/>
  <c r="AH10"/>
  <c r="AI9"/>
  <c r="AH9"/>
  <c r="AI8"/>
  <c r="AH8"/>
  <c r="AH7"/>
  <c r="AI7" s="1"/>
  <c r="AI6"/>
  <c r="AH6"/>
  <c r="AI5"/>
  <c r="AH5"/>
  <c r="CK24"/>
  <c r="CJ24"/>
  <c r="CI24"/>
  <c r="CH24"/>
  <c r="BL25"/>
  <c r="BK25"/>
  <c r="BJ25"/>
  <c r="BI25"/>
  <c r="BH25"/>
  <c r="BG25"/>
  <c r="BF25"/>
  <c r="BM23"/>
  <c r="BN23" s="1"/>
  <c r="BM22"/>
  <c r="BN22" s="1"/>
  <c r="BM21"/>
  <c r="BN21" s="1"/>
  <c r="BM20"/>
  <c r="BN20" s="1"/>
  <c r="BM19"/>
  <c r="BN19" s="1"/>
  <c r="BM18"/>
  <c r="BN18" s="1"/>
  <c r="BM17"/>
  <c r="BN17" s="1"/>
  <c r="BM16"/>
  <c r="BN16" s="1"/>
  <c r="BM15"/>
  <c r="BN15" s="1"/>
  <c r="BM14"/>
  <c r="BN14" s="1"/>
  <c r="BM13"/>
  <c r="BN13" s="1"/>
  <c r="BM12"/>
  <c r="BN12" s="1"/>
  <c r="BM11"/>
  <c r="BN11" s="1"/>
  <c r="BM10"/>
  <c r="BN10" s="1"/>
  <c r="BM9"/>
  <c r="BN9" s="1"/>
  <c r="BM8"/>
  <c r="BN8" s="1"/>
  <c r="BM7"/>
  <c r="BN7" s="1"/>
  <c r="BM6"/>
  <c r="BN6" s="1"/>
  <c r="BN5"/>
  <c r="BM5"/>
  <c r="BD23"/>
  <c r="BE23" s="1"/>
  <c r="BD22"/>
  <c r="BE22" s="1"/>
  <c r="BD21"/>
  <c r="BE21" s="1"/>
  <c r="BD20"/>
  <c r="BE20" s="1"/>
  <c r="BD19"/>
  <c r="BE19" s="1"/>
  <c r="BD18"/>
  <c r="BE18" s="1"/>
  <c r="BD17"/>
  <c r="BE17" s="1"/>
  <c r="BD16"/>
  <c r="BE16" s="1"/>
  <c r="BD15"/>
  <c r="BE15" s="1"/>
  <c r="BD14"/>
  <c r="BE14" s="1"/>
  <c r="BD13"/>
  <c r="BE13" s="1"/>
  <c r="BD12"/>
  <c r="BE12" s="1"/>
  <c r="BD11"/>
  <c r="BE11" s="1"/>
  <c r="BD10"/>
  <c r="BE10" s="1"/>
  <c r="BD9"/>
  <c r="BE9" s="1"/>
  <c r="BD8"/>
  <c r="BE8" s="1"/>
  <c r="BD7"/>
  <c r="BE7" s="1"/>
  <c r="BD6"/>
  <c r="BE6" s="1"/>
  <c r="BD5"/>
  <c r="BE5" s="1"/>
  <c r="BC25"/>
  <c r="BB25"/>
  <c r="BA25"/>
  <c r="AZ25"/>
  <c r="AY25"/>
  <c r="AX25"/>
  <c r="AW25"/>
  <c r="AO25"/>
  <c r="AP25"/>
  <c r="AQ25"/>
  <c r="AR25"/>
  <c r="AS25"/>
  <c r="AT25"/>
  <c r="AN25"/>
  <c r="AV24"/>
  <c r="AU24"/>
  <c r="AU7"/>
  <c r="AV7" s="1"/>
  <c r="AU8"/>
  <c r="AV8" s="1"/>
  <c r="AU9"/>
  <c r="AV9" s="1"/>
  <c r="AU10"/>
  <c r="AV10" s="1"/>
  <c r="AU11"/>
  <c r="AV11" s="1"/>
  <c r="AU12"/>
  <c r="AV12" s="1"/>
  <c r="AU13"/>
  <c r="AV13" s="1"/>
  <c r="AU14"/>
  <c r="AV14" s="1"/>
  <c r="AU15"/>
  <c r="AV15" s="1"/>
  <c r="AU16"/>
  <c r="AV16" s="1"/>
  <c r="AU17"/>
  <c r="AV17" s="1"/>
  <c r="AU18"/>
  <c r="AV18" s="1"/>
  <c r="AU19"/>
  <c r="AV19" s="1"/>
  <c r="AU20"/>
  <c r="AV20" s="1"/>
  <c r="AU21"/>
  <c r="AV21" s="1"/>
  <c r="AU22"/>
  <c r="AV22" s="1"/>
  <c r="AU23"/>
  <c r="AV23" s="1"/>
  <c r="AU6"/>
  <c r="AV6" s="1"/>
  <c r="AU5"/>
  <c r="AV5" s="1"/>
  <c r="CF24"/>
  <c r="AB24"/>
  <c r="AC24" s="1"/>
  <c r="O24"/>
  <c r="P24" s="1"/>
  <c r="H24"/>
  <c r="I24" s="1"/>
  <c r="AB23"/>
  <c r="AC23" s="1"/>
  <c r="AB22"/>
  <c r="AC22" s="1"/>
  <c r="AB21"/>
  <c r="AC21" s="1"/>
  <c r="AC20"/>
  <c r="AB20"/>
  <c r="AB19"/>
  <c r="AC19" s="1"/>
  <c r="AB18"/>
  <c r="AC18" s="1"/>
  <c r="AB17"/>
  <c r="AC17" s="1"/>
  <c r="AB16"/>
  <c r="AC16" s="1"/>
  <c r="AB15"/>
  <c r="AC15" s="1"/>
  <c r="AB14"/>
  <c r="AC14" s="1"/>
  <c r="AC13"/>
  <c r="AB13"/>
  <c r="AB12"/>
  <c r="AC12" s="1"/>
  <c r="AC11"/>
  <c r="AB11"/>
  <c r="AB10"/>
  <c r="AC10" s="1"/>
  <c r="AB9"/>
  <c r="AC9" s="1"/>
  <c r="AB8"/>
  <c r="AC8" s="1"/>
  <c r="AB7"/>
  <c r="AC7" s="1"/>
  <c r="AB6"/>
  <c r="AC6" s="1"/>
  <c r="AB5"/>
  <c r="AC5" s="1"/>
  <c r="U25"/>
  <c r="T25"/>
  <c r="S25"/>
  <c r="R25"/>
  <c r="Q25"/>
  <c r="W23"/>
  <c r="V23"/>
  <c r="V22"/>
  <c r="W22" s="1"/>
  <c r="V21"/>
  <c r="W21" s="1"/>
  <c r="W20"/>
  <c r="V20"/>
  <c r="V19"/>
  <c r="W19" s="1"/>
  <c r="V18"/>
  <c r="W18" s="1"/>
  <c r="V17"/>
  <c r="W17" s="1"/>
  <c r="V16"/>
  <c r="W16" s="1"/>
  <c r="V15"/>
  <c r="W15" s="1"/>
  <c r="W14"/>
  <c r="V14"/>
  <c r="V13"/>
  <c r="W13" s="1"/>
  <c r="V12"/>
  <c r="W12" s="1"/>
  <c r="V11"/>
  <c r="W11" s="1"/>
  <c r="V10"/>
  <c r="W10" s="1"/>
  <c r="V9"/>
  <c r="W9" s="1"/>
  <c r="V8"/>
  <c r="W8" s="1"/>
  <c r="V7"/>
  <c r="W7" s="1"/>
  <c r="V6"/>
  <c r="W6" s="1"/>
  <c r="V5"/>
  <c r="W5" s="1"/>
  <c r="N25"/>
  <c r="M25"/>
  <c r="L25"/>
  <c r="K25"/>
  <c r="J25"/>
  <c r="O23"/>
  <c r="P23" s="1"/>
  <c r="O22"/>
  <c r="P22" s="1"/>
  <c r="O21"/>
  <c r="P21" s="1"/>
  <c r="O20"/>
  <c r="P20" s="1"/>
  <c r="O19"/>
  <c r="P19" s="1"/>
  <c r="O18"/>
  <c r="P18" s="1"/>
  <c r="O17"/>
  <c r="P17" s="1"/>
  <c r="O16"/>
  <c r="P16" s="1"/>
  <c r="O15"/>
  <c r="P15" s="1"/>
  <c r="O14"/>
  <c r="P14" s="1"/>
  <c r="O13"/>
  <c r="P13" s="1"/>
  <c r="O12"/>
  <c r="P12" s="1"/>
  <c r="O11"/>
  <c r="P11" s="1"/>
  <c r="O10"/>
  <c r="P10" s="1"/>
  <c r="O9"/>
  <c r="P9" s="1"/>
  <c r="O8"/>
  <c r="P8" s="1"/>
  <c r="O7"/>
  <c r="P7" s="1"/>
  <c r="O6"/>
  <c r="P6" s="1"/>
  <c r="O5"/>
  <c r="P5" s="1"/>
  <c r="E25"/>
  <c r="F25"/>
  <c r="G25"/>
  <c r="D25"/>
  <c r="C25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6"/>
  <c r="I6" s="1"/>
  <c r="H5"/>
  <c r="I5" s="1"/>
  <c r="CH25" l="1"/>
  <c r="AM25"/>
  <c r="BM25"/>
  <c r="BN25" s="1"/>
  <c r="CD24"/>
  <c r="BD25"/>
  <c r="BE25" s="1"/>
  <c r="AU25"/>
  <c r="P25"/>
  <c r="I25"/>
  <c r="CG24" l="1"/>
  <c r="CD25" s="1"/>
  <c r="AV25"/>
  <c r="CE24"/>
</calcChain>
</file>

<file path=xl/sharedStrings.xml><?xml version="1.0" encoding="utf-8"?>
<sst xmlns="http://schemas.openxmlformats.org/spreadsheetml/2006/main" count="253" uniqueCount="68">
  <si>
    <t>++</t>
  </si>
  <si>
    <t>+</t>
  </si>
  <si>
    <t>-</t>
  </si>
  <si>
    <t>--</t>
  </si>
  <si>
    <t>N°</t>
  </si>
  <si>
    <t>BK</t>
  </si>
  <si>
    <t>F</t>
  </si>
  <si>
    <t>RO</t>
  </si>
  <si>
    <t>E2</t>
  </si>
  <si>
    <t>Att</t>
  </si>
  <si>
    <t>RD</t>
  </si>
  <si>
    <t>Ro</t>
  </si>
  <si>
    <t>B++</t>
  </si>
  <si>
    <t>A</t>
  </si>
  <si>
    <t>Services</t>
  </si>
  <si>
    <t>Receptions</t>
  </si>
  <si>
    <t>Contres</t>
  </si>
  <si>
    <t>Defenses</t>
  </si>
  <si>
    <t>Relance</t>
  </si>
  <si>
    <t>Soutiens</t>
  </si>
  <si>
    <t>R/D</t>
  </si>
  <si>
    <t>Passes</t>
  </si>
  <si>
    <t>Pe</t>
  </si>
  <si>
    <t>Free</t>
  </si>
  <si>
    <t>Fautes Adverssaire</t>
  </si>
  <si>
    <t>Attaques Rec</t>
  </si>
  <si>
    <t>Attaques  defense</t>
  </si>
  <si>
    <t>Attaques Relance</t>
  </si>
  <si>
    <t>FTS</t>
  </si>
  <si>
    <t>Se</t>
  </si>
  <si>
    <t>Rel</t>
  </si>
  <si>
    <t>Pas</t>
  </si>
  <si>
    <t>Fi</t>
  </si>
  <si>
    <t/>
  </si>
  <si>
    <t>Set 1</t>
  </si>
  <si>
    <t>S</t>
  </si>
  <si>
    <t>R</t>
  </si>
  <si>
    <t>Re</t>
  </si>
  <si>
    <t>Pa</t>
  </si>
  <si>
    <t>Fil</t>
  </si>
  <si>
    <t>Fr</t>
  </si>
  <si>
    <t>TOTAL</t>
  </si>
  <si>
    <t>Service</t>
  </si>
  <si>
    <t>Reception</t>
  </si>
  <si>
    <t>Contre</t>
  </si>
  <si>
    <t>Defense</t>
  </si>
  <si>
    <t>Soutien</t>
  </si>
  <si>
    <t>Attaque/rec</t>
  </si>
  <si>
    <t>Attaque/def</t>
  </si>
  <si>
    <t>Attaque/rel</t>
  </si>
  <si>
    <t>Bilan</t>
  </si>
  <si>
    <t>Fautes</t>
  </si>
  <si>
    <t>Free B</t>
  </si>
  <si>
    <t>Player</t>
  </si>
  <si>
    <t>T</t>
  </si>
  <si>
    <t>%</t>
  </si>
  <si>
    <t>bo</t>
  </si>
  <si>
    <t>bk</t>
  </si>
  <si>
    <t>SCORE SET</t>
  </si>
  <si>
    <t>Pas 1</t>
  </si>
  <si>
    <t>Pas 2</t>
  </si>
  <si>
    <t>Passeur 1</t>
  </si>
  <si>
    <t>Passeur 2</t>
  </si>
  <si>
    <t xml:space="preserve">Passeur </t>
  </si>
  <si>
    <t>P1</t>
  </si>
  <si>
    <t>P2</t>
  </si>
  <si>
    <t>P3</t>
  </si>
  <si>
    <t>Carton</t>
  </si>
</sst>
</file>

<file path=xl/styles.xml><?xml version="1.0" encoding="utf-8"?>
<styleSheet xmlns="http://schemas.openxmlformats.org/spreadsheetml/2006/main">
  <numFmts count="3">
    <numFmt numFmtId="41" formatCode="_-* #,##0\ _€_-;\-* #,##0\ _€_-;_-* &quot;-&quot;\ _€_-;_-@_-"/>
    <numFmt numFmtId="43" formatCode="_-* #,##0.00\ _€_-;\-* #,##0.00\ _€_-;_-* &quot;-&quot;??\ _€_-;_-@_-"/>
    <numFmt numFmtId="164" formatCode="0.0%"/>
  </numFmts>
  <fonts count="19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i/>
      <sz val="8"/>
      <name val="Arial"/>
      <family val="2"/>
    </font>
    <font>
      <sz val="9"/>
      <name val="AR BONNIE"/>
    </font>
    <font>
      <sz val="8"/>
      <color theme="1" tint="4.9989318521683403E-2"/>
      <name val="Arial"/>
      <family val="2"/>
    </font>
    <font>
      <sz val="6"/>
      <name val="Arial"/>
      <family val="2"/>
    </font>
    <font>
      <sz val="8"/>
      <name val="Berlin Sans FB"/>
      <family val="2"/>
    </font>
    <font>
      <b/>
      <sz val="8"/>
      <color rgb="FFFF0000"/>
      <name val="Century Gothic"/>
      <family val="2"/>
    </font>
    <font>
      <sz val="10"/>
      <color theme="1"/>
      <name val="Tempus Sans ITC"/>
      <family val="5"/>
    </font>
    <font>
      <sz val="7"/>
      <color theme="1"/>
      <name val="Arial"/>
      <family val="2"/>
    </font>
    <font>
      <sz val="8"/>
      <color theme="1"/>
      <name val="Calibri"/>
      <family val="2"/>
      <scheme val="minor"/>
    </font>
    <font>
      <sz val="25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3300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 style="thin">
        <color theme="1"/>
      </bottom>
      <diagonal/>
    </border>
    <border>
      <left/>
      <right/>
      <top style="double">
        <color rgb="FFFF0000"/>
      </top>
      <bottom style="thin">
        <color theme="1"/>
      </bottom>
      <diagonal/>
    </border>
    <border>
      <left/>
      <right style="double">
        <color rgb="FFFF0000"/>
      </right>
      <top style="double">
        <color rgb="FFFF0000"/>
      </top>
      <bottom style="thin">
        <color theme="1"/>
      </bottom>
      <diagonal/>
    </border>
    <border>
      <left style="double">
        <color rgb="FFFF0000"/>
      </left>
      <right/>
      <top style="thin">
        <color theme="1"/>
      </top>
      <bottom style="dashed">
        <color theme="1"/>
      </bottom>
      <diagonal/>
    </border>
    <border>
      <left/>
      <right/>
      <top style="thin">
        <color theme="1"/>
      </top>
      <bottom style="dashed">
        <color theme="1"/>
      </bottom>
      <diagonal/>
    </border>
    <border>
      <left style="double">
        <color theme="1"/>
      </left>
      <right style="double">
        <color rgb="FFFF0000"/>
      </right>
      <top style="thin">
        <color theme="1"/>
      </top>
      <bottom style="dashed">
        <color theme="1"/>
      </bottom>
      <diagonal/>
    </border>
    <border>
      <left style="double">
        <color theme="1"/>
      </left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 diagonalUp="1" diagonalDown="1"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 diagonalUp="1" diagonalDown="1"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>
      <left style="double">
        <color rgb="FFFF0000"/>
      </left>
      <right/>
      <top style="dashed">
        <color theme="1"/>
      </top>
      <bottom style="double">
        <color rgb="FFFF0000"/>
      </bottom>
      <diagonal/>
    </border>
    <border>
      <left/>
      <right/>
      <top style="dashed">
        <color theme="1"/>
      </top>
      <bottom style="double">
        <color rgb="FFFF0000"/>
      </bottom>
      <diagonal/>
    </border>
    <border>
      <left/>
      <right style="double">
        <color theme="1"/>
      </right>
      <top style="dashed">
        <color theme="1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316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3" fillId="0" borderId="0" xfId="3"/>
    <xf numFmtId="0" fontId="7" fillId="17" borderId="36" xfId="3" quotePrefix="1" applyFont="1" applyFill="1" applyBorder="1" applyAlignment="1">
      <alignment horizontal="center" vertical="center"/>
    </xf>
    <xf numFmtId="0" fontId="7" fillId="17" borderId="36" xfId="3" applyFont="1" applyFill="1" applyBorder="1" applyAlignment="1">
      <alignment horizontal="center" vertical="center"/>
    </xf>
    <xf numFmtId="0" fontId="7" fillId="17" borderId="6" xfId="3" applyFont="1" applyFill="1" applyBorder="1" applyAlignment="1">
      <alignment horizontal="center" vertical="center"/>
    </xf>
    <xf numFmtId="0" fontId="7" fillId="17" borderId="5" xfId="3" quotePrefix="1" applyFont="1" applyFill="1" applyBorder="1" applyAlignment="1">
      <alignment horizontal="center" vertical="center"/>
    </xf>
    <xf numFmtId="0" fontId="7" fillId="17" borderId="5" xfId="3" applyFont="1" applyFill="1" applyBorder="1" applyAlignment="1">
      <alignment horizontal="center" vertical="center"/>
    </xf>
    <xf numFmtId="0" fontId="10" fillId="0" borderId="4" xfId="3" applyFont="1" applyBorder="1" applyAlignment="1">
      <alignment vertical="center"/>
    </xf>
    <xf numFmtId="0" fontId="13" fillId="13" borderId="4" xfId="3" applyFont="1" applyFill="1" applyBorder="1" applyAlignment="1">
      <alignment horizontal="center" vertical="center"/>
    </xf>
    <xf numFmtId="0" fontId="9" fillId="3" borderId="0" xfId="3" applyFont="1" applyFill="1" applyBorder="1" applyAlignment="1">
      <alignment vertical="center"/>
    </xf>
    <xf numFmtId="0" fontId="9" fillId="3" borderId="38" xfId="3" applyFont="1" applyFill="1" applyBorder="1" applyAlignment="1">
      <alignment vertical="center"/>
    </xf>
    <xf numFmtId="0" fontId="7" fillId="0" borderId="19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21" xfId="3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7" fillId="13" borderId="9" xfId="3" applyFont="1" applyFill="1" applyBorder="1" applyAlignment="1">
      <alignment horizontal="center" vertical="center"/>
    </xf>
    <xf numFmtId="0" fontId="7" fillId="13" borderId="12" xfId="3" applyFont="1" applyFill="1" applyBorder="1" applyAlignment="1">
      <alignment horizontal="center" vertical="center"/>
    </xf>
    <xf numFmtId="0" fontId="6" fillId="15" borderId="32" xfId="3" applyFont="1" applyFill="1" applyBorder="1" applyAlignment="1">
      <alignment horizontal="center" vertical="center"/>
    </xf>
    <xf numFmtId="0" fontId="11" fillId="17" borderId="36" xfId="3" applyFont="1" applyFill="1" applyBorder="1" applyAlignment="1">
      <alignment horizontal="center"/>
    </xf>
    <xf numFmtId="0" fontId="11" fillId="17" borderId="6" xfId="3" applyFont="1" applyFill="1" applyBorder="1" applyAlignment="1">
      <alignment horizontal="center"/>
    </xf>
    <xf numFmtId="0" fontId="7" fillId="17" borderId="36" xfId="3" quotePrefix="1" applyFont="1" applyFill="1" applyBorder="1" applyAlignment="1">
      <alignment vertical="center"/>
    </xf>
    <xf numFmtId="0" fontId="7" fillId="17" borderId="36" xfId="3" applyFont="1" applyFill="1" applyBorder="1" applyAlignment="1">
      <alignment vertical="center"/>
    </xf>
    <xf numFmtId="0" fontId="8" fillId="4" borderId="10" xfId="3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center" vertical="center"/>
    </xf>
    <xf numFmtId="0" fontId="8" fillId="4" borderId="16" xfId="3" applyFont="1" applyFill="1" applyBorder="1" applyAlignment="1">
      <alignment horizontal="center" vertical="center"/>
    </xf>
    <xf numFmtId="0" fontId="8" fillId="16" borderId="1" xfId="3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7" fillId="2" borderId="11" xfId="3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13" borderId="1" xfId="3" applyFont="1" applyFill="1" applyBorder="1" applyAlignment="1">
      <alignment horizontal="center" vertical="center"/>
    </xf>
    <xf numFmtId="41" fontId="8" fillId="13" borderId="1" xfId="4" applyNumberFormat="1" applyFont="1" applyFill="1" applyBorder="1" applyAlignment="1">
      <alignment vertical="center"/>
    </xf>
    <xf numFmtId="43" fontId="8" fillId="2" borderId="1" xfId="4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8" fillId="18" borderId="1" xfId="3" applyFont="1" applyFill="1" applyBorder="1" applyAlignment="1">
      <alignment horizontal="center" vertical="center"/>
    </xf>
    <xf numFmtId="0" fontId="7" fillId="0" borderId="35" xfId="3" applyFont="1" applyBorder="1" applyAlignment="1">
      <alignment horizontal="center" vertical="center"/>
    </xf>
    <xf numFmtId="0" fontId="7" fillId="0" borderId="34" xfId="3" applyFont="1" applyBorder="1" applyAlignment="1">
      <alignment horizontal="center" vertical="center"/>
    </xf>
    <xf numFmtId="1" fontId="7" fillId="2" borderId="10" xfId="3" applyNumberFormat="1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8" xfId="3" applyFont="1" applyBorder="1" applyAlignment="1">
      <alignment horizontal="center" vertical="center"/>
    </xf>
    <xf numFmtId="0" fontId="7" fillId="0" borderId="15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7" fillId="0" borderId="17" xfId="3" applyFont="1" applyBorder="1" applyAlignment="1">
      <alignment horizontal="center" vertical="center"/>
    </xf>
    <xf numFmtId="1" fontId="7" fillId="2" borderId="11" xfId="3" applyNumberFormat="1" applyFont="1" applyFill="1" applyBorder="1" applyAlignment="1">
      <alignment horizontal="center" vertical="center"/>
    </xf>
    <xf numFmtId="1" fontId="7" fillId="2" borderId="13" xfId="3" applyNumberFormat="1" applyFont="1" applyFill="1" applyBorder="1" applyAlignment="1">
      <alignment horizontal="center" vertical="center"/>
    </xf>
    <xf numFmtId="0" fontId="16" fillId="4" borderId="39" xfId="3" applyFont="1" applyFill="1" applyBorder="1" applyAlignment="1">
      <alignment horizontal="center" vertical="center"/>
    </xf>
    <xf numFmtId="0" fontId="6" fillId="15" borderId="42" xfId="3" applyFont="1" applyFill="1" applyBorder="1" applyAlignment="1">
      <alignment horizontal="center" vertical="center"/>
    </xf>
    <xf numFmtId="0" fontId="6" fillId="15" borderId="33" xfId="3" applyFont="1" applyFill="1" applyBorder="1" applyAlignment="1">
      <alignment horizontal="center" vertical="center"/>
    </xf>
    <xf numFmtId="0" fontId="7" fillId="2" borderId="44" xfId="3" applyFont="1" applyFill="1" applyBorder="1" applyAlignment="1">
      <alignment horizontal="center" vertical="center"/>
    </xf>
    <xf numFmtId="0" fontId="10" fillId="0" borderId="45" xfId="3" applyFont="1" applyBorder="1" applyAlignment="1">
      <alignment vertic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2" fillId="17" borderId="31" xfId="3" applyFont="1" applyFill="1" applyBorder="1" applyAlignment="1">
      <alignment horizontal="center" vertical="center"/>
    </xf>
    <xf numFmtId="0" fontId="7" fillId="17" borderId="31" xfId="3" quotePrefix="1" applyFont="1" applyFill="1" applyBorder="1" applyAlignment="1">
      <alignment horizontal="center" vertical="center"/>
    </xf>
    <xf numFmtId="0" fontId="6" fillId="3" borderId="50" xfId="3" quotePrefix="1" applyFont="1" applyFill="1" applyBorder="1" applyAlignment="1">
      <alignment horizontal="center" vertical="center"/>
    </xf>
    <xf numFmtId="0" fontId="6" fillId="3" borderId="51" xfId="3" quotePrefix="1" applyFont="1" applyFill="1" applyBorder="1" applyAlignment="1">
      <alignment horizontal="center" vertical="center"/>
    </xf>
    <xf numFmtId="0" fontId="7" fillId="17" borderId="31" xfId="3" applyFont="1" applyFill="1" applyBorder="1" applyAlignment="1">
      <alignment horizontal="center" vertical="center"/>
    </xf>
    <xf numFmtId="0" fontId="7" fillId="17" borderId="37" xfId="3" quotePrefix="1" applyFont="1" applyFill="1" applyBorder="1" applyAlignment="1">
      <alignment horizontal="center" vertical="center"/>
    </xf>
    <xf numFmtId="0" fontId="7" fillId="2" borderId="16" xfId="3" applyFont="1" applyFill="1" applyBorder="1" applyAlignment="1">
      <alignment horizontal="center" vertical="center"/>
    </xf>
    <xf numFmtId="1" fontId="7" fillId="2" borderId="17" xfId="3" applyNumberFormat="1" applyFont="1" applyFill="1" applyBorder="1" applyAlignment="1">
      <alignment horizontal="center" vertical="center"/>
    </xf>
    <xf numFmtId="0" fontId="7" fillId="13" borderId="15" xfId="3" applyFont="1" applyFill="1" applyBorder="1" applyAlignment="1">
      <alignment horizontal="center" vertical="center"/>
    </xf>
    <xf numFmtId="0" fontId="7" fillId="2" borderId="17" xfId="3" applyFont="1" applyFill="1" applyBorder="1" applyAlignment="1">
      <alignment horizontal="center" vertical="center"/>
    </xf>
    <xf numFmtId="0" fontId="6" fillId="4" borderId="32" xfId="3" applyFont="1" applyFill="1" applyBorder="1" applyAlignment="1">
      <alignment horizontal="center" vertical="center"/>
    </xf>
    <xf numFmtId="0" fontId="6" fillId="13" borderId="43" xfId="3" applyFont="1" applyFill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59" xfId="3" applyFont="1" applyBorder="1" applyAlignment="1">
      <alignment horizontal="center" vertical="center"/>
    </xf>
    <xf numFmtId="0" fontId="16" fillId="4" borderId="55" xfId="3" applyFont="1" applyFill="1" applyBorder="1" applyAlignment="1">
      <alignment horizontal="center" vertical="center"/>
    </xf>
    <xf numFmtId="0" fontId="6" fillId="20" borderId="55" xfId="3" applyFont="1" applyFill="1" applyBorder="1" applyAlignment="1">
      <alignment horizontal="center" vertical="center"/>
    </xf>
    <xf numFmtId="0" fontId="6" fillId="2" borderId="55" xfId="3" applyFont="1" applyFill="1" applyBorder="1" applyAlignment="1">
      <alignment horizontal="center" vertical="center"/>
    </xf>
    <xf numFmtId="1" fontId="6" fillId="2" borderId="55" xfId="3" applyNumberFormat="1" applyFont="1" applyFill="1" applyBorder="1" applyAlignment="1">
      <alignment horizontal="center" vertical="center"/>
    </xf>
    <xf numFmtId="0" fontId="6" fillId="20" borderId="60" xfId="3" applyFont="1" applyFill="1" applyBorder="1" applyAlignment="1">
      <alignment horizontal="center" vertical="center"/>
    </xf>
    <xf numFmtId="0" fontId="6" fillId="20" borderId="61" xfId="3" applyFont="1" applyFill="1" applyBorder="1" applyAlignment="1">
      <alignment horizontal="center" vertical="center"/>
    </xf>
    <xf numFmtId="0" fontId="6" fillId="20" borderId="56" xfId="3" applyFont="1" applyFill="1" applyBorder="1" applyAlignment="1">
      <alignment horizontal="center" vertical="center"/>
    </xf>
    <xf numFmtId="1" fontId="6" fillId="2" borderId="54" xfId="3" applyNumberFormat="1" applyFont="1" applyFill="1" applyBorder="1" applyAlignment="1">
      <alignment horizontal="center" vertical="center"/>
    </xf>
    <xf numFmtId="0" fontId="6" fillId="13" borderId="57" xfId="3" applyFont="1" applyFill="1" applyBorder="1" applyAlignment="1">
      <alignment horizontal="center" vertical="center"/>
    </xf>
    <xf numFmtId="0" fontId="6" fillId="20" borderId="62" xfId="3" applyFont="1" applyFill="1" applyBorder="1" applyAlignment="1">
      <alignment horizontal="center" vertical="center"/>
    </xf>
    <xf numFmtId="0" fontId="6" fillId="20" borderId="54" xfId="3" applyFont="1" applyFill="1" applyBorder="1" applyAlignment="1">
      <alignment horizontal="center" vertical="center"/>
    </xf>
    <xf numFmtId="0" fontId="6" fillId="20" borderId="57" xfId="3" applyFont="1" applyFill="1" applyBorder="1" applyAlignment="1">
      <alignment horizontal="center" vertical="center"/>
    </xf>
    <xf numFmtId="0" fontId="16" fillId="4" borderId="60" xfId="3" applyFont="1" applyFill="1" applyBorder="1" applyAlignment="1">
      <alignment horizontal="center" vertical="center"/>
    </xf>
    <xf numFmtId="1" fontId="6" fillId="2" borderId="60" xfId="3" applyNumberFormat="1" applyFont="1" applyFill="1" applyBorder="1" applyAlignment="1">
      <alignment horizontal="center" vertical="center"/>
    </xf>
    <xf numFmtId="1" fontId="6" fillId="2" borderId="63" xfId="3" applyNumberFormat="1" applyFont="1" applyFill="1" applyBorder="1" applyAlignment="1">
      <alignment horizontal="center" vertical="center"/>
    </xf>
    <xf numFmtId="0" fontId="1" fillId="0" borderId="64" xfId="0" applyFont="1" applyBorder="1" applyAlignment="1">
      <alignment horizontal="center"/>
    </xf>
    <xf numFmtId="0" fontId="1" fillId="0" borderId="65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0" fillId="0" borderId="25" xfId="0" applyBorder="1"/>
    <xf numFmtId="0" fontId="1" fillId="0" borderId="52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6" fillId="20" borderId="58" xfId="3" applyFont="1" applyFill="1" applyBorder="1" applyAlignment="1">
      <alignment horizontal="center" vertical="center"/>
    </xf>
    <xf numFmtId="1" fontId="7" fillId="2" borderId="55" xfId="3" applyNumberFormat="1" applyFont="1" applyFill="1" applyBorder="1" applyAlignment="1">
      <alignment horizontal="center" vertical="center"/>
    </xf>
    <xf numFmtId="0" fontId="8" fillId="4" borderId="55" xfId="3" applyFont="1" applyFill="1" applyBorder="1" applyAlignment="1">
      <alignment horizontal="center" vertical="center"/>
    </xf>
    <xf numFmtId="1" fontId="7" fillId="2" borderId="27" xfId="3" applyNumberFormat="1" applyFont="1" applyFill="1" applyBorder="1" applyAlignment="1">
      <alignment horizontal="center" vertical="center"/>
    </xf>
    <xf numFmtId="1" fontId="7" fillId="2" borderId="33" xfId="3" applyNumberFormat="1" applyFont="1" applyFill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" xfId="3" applyFont="1" applyBorder="1" applyAlignment="1">
      <alignment horizontal="center" vertical="center"/>
    </xf>
    <xf numFmtId="0" fontId="6" fillId="15" borderId="32" xfId="3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center" vertical="center"/>
    </xf>
    <xf numFmtId="0" fontId="8" fillId="4" borderId="16" xfId="3" applyFont="1" applyFill="1" applyBorder="1" applyAlignment="1">
      <alignment horizontal="center" vertical="center"/>
    </xf>
    <xf numFmtId="0" fontId="8" fillId="4" borderId="27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1" fontId="7" fillId="2" borderId="10" xfId="3" applyNumberFormat="1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1" fontId="7" fillId="2" borderId="1" xfId="3" applyNumberFormat="1" applyFont="1" applyFill="1" applyBorder="1" applyAlignment="1">
      <alignment horizontal="center" vertical="center"/>
    </xf>
    <xf numFmtId="1" fontId="7" fillId="2" borderId="16" xfId="3" applyNumberFormat="1" applyFont="1" applyFill="1" applyBorder="1" applyAlignment="1">
      <alignment horizontal="center" vertical="center"/>
    </xf>
    <xf numFmtId="0" fontId="16" fillId="4" borderId="41" xfId="3" applyFont="1" applyFill="1" applyBorder="1" applyAlignment="1">
      <alignment horizontal="center" vertical="center"/>
    </xf>
    <xf numFmtId="0" fontId="16" fillId="4" borderId="55" xfId="3" applyFont="1" applyFill="1" applyBorder="1" applyAlignment="1">
      <alignment horizontal="center" vertical="center"/>
    </xf>
    <xf numFmtId="0" fontId="7" fillId="2" borderId="55" xfId="3" applyFont="1" applyFill="1" applyBorder="1" applyAlignment="1">
      <alignment horizontal="center" vertical="center"/>
    </xf>
    <xf numFmtId="0" fontId="6" fillId="20" borderId="58" xfId="3" applyFont="1" applyFill="1" applyBorder="1" applyAlignment="1">
      <alignment horizontal="center" vertical="center"/>
    </xf>
    <xf numFmtId="1" fontId="7" fillId="2" borderId="32" xfId="3" applyNumberFormat="1" applyFont="1" applyFill="1" applyBorder="1" applyAlignment="1">
      <alignment horizontal="center" vertical="center"/>
    </xf>
    <xf numFmtId="0" fontId="12" fillId="17" borderId="36" xfId="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13" borderId="4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4" borderId="58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4" borderId="55" xfId="0" applyFont="1" applyFill="1" applyBorder="1" applyAlignment="1">
      <alignment horizontal="center"/>
    </xf>
    <xf numFmtId="0" fontId="6" fillId="15" borderId="68" xfId="3" applyFont="1" applyFill="1" applyBorder="1" applyAlignment="1">
      <alignment horizontal="center" vertical="center"/>
    </xf>
    <xf numFmtId="0" fontId="8" fillId="4" borderId="40" xfId="3" applyFont="1" applyFill="1" applyBorder="1" applyAlignment="1">
      <alignment horizontal="center" vertical="center"/>
    </xf>
    <xf numFmtId="0" fontId="16" fillId="4" borderId="32" xfId="3" applyFont="1" applyFill="1" applyBorder="1" applyAlignment="1">
      <alignment horizontal="center" vertical="center"/>
    </xf>
    <xf numFmtId="0" fontId="0" fillId="0" borderId="0" xfId="0"/>
    <xf numFmtId="0" fontId="0" fillId="3" borderId="0" xfId="0" applyFill="1" applyBorder="1"/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13" borderId="7" xfId="0" quotePrefix="1" applyFont="1" applyFill="1" applyBorder="1" applyAlignment="1">
      <alignment horizontal="center" vertical="center"/>
    </xf>
    <xf numFmtId="0" fontId="1" fillId="7" borderId="8" xfId="0" quotePrefix="1" applyFont="1" applyFill="1" applyBorder="1" applyAlignment="1">
      <alignment horizontal="center" vertical="center"/>
    </xf>
    <xf numFmtId="0" fontId="1" fillId="7" borderId="5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4" borderId="70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12" borderId="36" xfId="0" applyFont="1" applyFill="1" applyBorder="1" applyAlignment="1">
      <alignment horizontal="center" vertical="center"/>
    </xf>
    <xf numFmtId="0" fontId="0" fillId="0" borderId="69" xfId="0" applyBorder="1"/>
    <xf numFmtId="0" fontId="1" fillId="0" borderId="0" xfId="0" applyFont="1"/>
    <xf numFmtId="0" fontId="1" fillId="0" borderId="70" xfId="0" quotePrefix="1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71" xfId="0" quotePrefix="1" applyFont="1" applyBorder="1" applyAlignment="1">
      <alignment horizontal="center"/>
    </xf>
    <xf numFmtId="0" fontId="4" fillId="2" borderId="2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13" borderId="22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4" fillId="13" borderId="26" xfId="0" applyFont="1" applyFill="1" applyBorder="1" applyAlignment="1">
      <alignment horizontal="center" vertical="center"/>
    </xf>
    <xf numFmtId="0" fontId="4" fillId="13" borderId="27" xfId="0" applyFont="1" applyFill="1" applyBorder="1" applyAlignment="1">
      <alignment horizontal="center" vertical="center"/>
    </xf>
    <xf numFmtId="0" fontId="4" fillId="13" borderId="28" xfId="0" applyFont="1" applyFill="1" applyBorder="1" applyAlignment="1">
      <alignment horizontal="center" vertical="center"/>
    </xf>
    <xf numFmtId="0" fontId="4" fillId="13" borderId="29" xfId="0" applyFont="1" applyFill="1" applyBorder="1" applyAlignment="1">
      <alignment horizontal="center" vertical="center"/>
    </xf>
    <xf numFmtId="0" fontId="4" fillId="13" borderId="13" xfId="0" applyFont="1" applyFill="1" applyBorder="1" applyAlignment="1">
      <alignment horizontal="center" vertical="center"/>
    </xf>
    <xf numFmtId="0" fontId="4" fillId="13" borderId="23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12" xfId="0" applyFont="1" applyFill="1" applyBorder="1" applyAlignment="1">
      <alignment horizontal="center" vertical="center"/>
    </xf>
    <xf numFmtId="0" fontId="4" fillId="13" borderId="24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3" borderId="16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13" borderId="18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4" fillId="13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6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/>
    </xf>
    <xf numFmtId="0" fontId="1" fillId="7" borderId="67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67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6" fillId="20" borderId="58" xfId="3" applyFont="1" applyFill="1" applyBorder="1" applyAlignment="1">
      <alignment horizontal="center" vertical="center"/>
    </xf>
    <xf numFmtId="0" fontId="6" fillId="20" borderId="56" xfId="3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5" fillId="6" borderId="27" xfId="3" applyFont="1" applyFill="1" applyBorder="1" applyAlignment="1">
      <alignment horizontal="center" vertical="center"/>
    </xf>
    <xf numFmtId="0" fontId="15" fillId="7" borderId="30" xfId="3" applyFont="1" applyFill="1" applyBorder="1" applyAlignment="1">
      <alignment horizontal="center" vertical="center"/>
    </xf>
    <xf numFmtId="0" fontId="15" fillId="7" borderId="46" xfId="3" applyFont="1" applyFill="1" applyBorder="1" applyAlignment="1">
      <alignment horizontal="center" vertical="center"/>
    </xf>
    <xf numFmtId="0" fontId="15" fillId="0" borderId="2" xfId="3" applyFont="1" applyBorder="1" applyAlignment="1">
      <alignment horizontal="center" vertical="center"/>
    </xf>
    <xf numFmtId="0" fontId="15" fillId="0" borderId="67" xfId="3" applyFont="1" applyBorder="1" applyAlignment="1">
      <alignment horizontal="center" vertical="center"/>
    </xf>
    <xf numFmtId="0" fontId="15" fillId="0" borderId="3" xfId="3" applyFont="1" applyBorder="1" applyAlignment="1">
      <alignment horizontal="center" vertical="center"/>
    </xf>
    <xf numFmtId="0" fontId="15" fillId="0" borderId="23" xfId="3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4" fillId="2" borderId="42" xfId="0" applyNumberFormat="1" applyFont="1" applyFill="1" applyBorder="1" applyAlignment="1">
      <alignment horizontal="center"/>
    </xf>
    <xf numFmtId="164" fontId="4" fillId="2" borderId="32" xfId="0" applyNumberFormat="1" applyFont="1" applyFill="1" applyBorder="1" applyAlignment="1">
      <alignment horizontal="center"/>
    </xf>
    <xf numFmtId="164" fontId="4" fillId="2" borderId="68" xfId="0" applyNumberFormat="1" applyFont="1" applyFill="1" applyBorder="1" applyAlignment="1">
      <alignment horizontal="center"/>
    </xf>
    <xf numFmtId="164" fontId="4" fillId="2" borderId="33" xfId="0" applyNumberFormat="1" applyFont="1" applyFill="1" applyBorder="1" applyAlignment="1">
      <alignment horizontal="center"/>
    </xf>
    <xf numFmtId="0" fontId="14" fillId="15" borderId="1" xfId="3" applyFont="1" applyFill="1" applyBorder="1" applyAlignment="1">
      <alignment horizontal="center" vertical="center"/>
    </xf>
    <xf numFmtId="0" fontId="14" fillId="15" borderId="2" xfId="3" applyFont="1" applyFill="1" applyBorder="1" applyAlignment="1">
      <alignment horizontal="center" vertical="center"/>
    </xf>
    <xf numFmtId="0" fontId="15" fillId="19" borderId="30" xfId="3" applyFont="1" applyFill="1" applyBorder="1" applyAlignment="1">
      <alignment horizontal="center" vertical="center"/>
    </xf>
    <xf numFmtId="0" fontId="15" fillId="19" borderId="46" xfId="3" applyFont="1" applyFill="1" applyBorder="1" applyAlignment="1">
      <alignment horizontal="center" vertical="center"/>
    </xf>
    <xf numFmtId="0" fontId="15" fillId="13" borderId="30" xfId="3" applyFont="1" applyFill="1" applyBorder="1" applyAlignment="1">
      <alignment horizontal="center" vertical="center"/>
    </xf>
    <xf numFmtId="0" fontId="15" fillId="13" borderId="46" xfId="3" applyFont="1" applyFill="1" applyBorder="1" applyAlignment="1">
      <alignment horizontal="center" vertical="center"/>
    </xf>
    <xf numFmtId="0" fontId="15" fillId="13" borderId="29" xfId="3" applyFont="1" applyFill="1" applyBorder="1" applyAlignment="1">
      <alignment horizontal="center" vertical="center"/>
    </xf>
    <xf numFmtId="0" fontId="15" fillId="16" borderId="30" xfId="3" applyFont="1" applyFill="1" applyBorder="1" applyAlignment="1">
      <alignment horizontal="center" vertical="center"/>
    </xf>
    <xf numFmtId="0" fontId="15" fillId="16" borderId="46" xfId="3" applyFont="1" applyFill="1" applyBorder="1" applyAlignment="1">
      <alignment horizontal="center" vertical="center"/>
    </xf>
    <xf numFmtId="0" fontId="15" fillId="16" borderId="29" xfId="3" applyFont="1" applyFill="1" applyBorder="1" applyAlignment="1">
      <alignment horizontal="center" vertical="center"/>
    </xf>
    <xf numFmtId="0" fontId="15" fillId="14" borderId="30" xfId="3" applyFont="1" applyFill="1" applyBorder="1" applyAlignment="1">
      <alignment horizontal="center" vertical="center"/>
    </xf>
    <xf numFmtId="0" fontId="15" fillId="14" borderId="46" xfId="3" applyFont="1" applyFill="1" applyBorder="1" applyAlignment="1">
      <alignment horizontal="center" vertical="center"/>
    </xf>
    <xf numFmtId="0" fontId="15" fillId="14" borderId="29" xfId="3" applyFont="1" applyFill="1" applyBorder="1" applyAlignment="1">
      <alignment horizontal="center" vertical="center"/>
    </xf>
    <xf numFmtId="0" fontId="15" fillId="6" borderId="30" xfId="3" applyFont="1" applyFill="1" applyBorder="1" applyAlignment="1">
      <alignment horizontal="center" vertical="center"/>
    </xf>
    <xf numFmtId="0" fontId="15" fillId="6" borderId="46" xfId="3" applyFont="1" applyFill="1" applyBorder="1" applyAlignment="1">
      <alignment horizontal="center" vertical="center"/>
    </xf>
    <xf numFmtId="0" fontId="15" fillId="6" borderId="29" xfId="3" applyFont="1" applyFill="1" applyBorder="1" applyAlignment="1">
      <alignment horizontal="center" vertical="center"/>
    </xf>
  </cellXfs>
  <cellStyles count="5">
    <cellStyle name="Milliers 2" xfId="2"/>
    <cellStyle name="Milliers 4" xfId="4"/>
    <cellStyle name="Normal" xfId="0" builtinId="0"/>
    <cellStyle name="Normal 2" xfId="1"/>
    <cellStyle name="Normal 4" xfId="3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BOP29"/>
  <sheetViews>
    <sheetView tabSelected="1" workbookViewId="0">
      <selection activeCell="AD31" sqref="AD31"/>
    </sheetView>
  </sheetViews>
  <sheetFormatPr baseColWidth="10" defaultRowHeight="15"/>
  <cols>
    <col min="1" max="1" width="5.28515625" customWidth="1"/>
    <col min="2" max="36" width="3.28515625" customWidth="1"/>
    <col min="37" max="37" width="3.28515625" style="1" customWidth="1"/>
    <col min="38" max="43" width="3.28515625" customWidth="1"/>
    <col min="44" max="44" width="3.28515625" style="1" customWidth="1"/>
    <col min="45" max="70" width="3.28515625" customWidth="1"/>
    <col min="71" max="76" width="3.140625" customWidth="1"/>
    <col min="77" max="112" width="2.85546875" customWidth="1"/>
    <col min="113" max="121" width="3.140625" customWidth="1"/>
  </cols>
  <sheetData>
    <row r="1" spans="1:121" ht="14.25" customHeight="1" thickBot="1">
      <c r="A1" s="144" t="s">
        <v>4</v>
      </c>
      <c r="B1" s="146" t="s">
        <v>0</v>
      </c>
      <c r="C1" s="131" t="s">
        <v>1</v>
      </c>
      <c r="D1" s="131">
        <v>0</v>
      </c>
      <c r="E1" s="131" t="s">
        <v>2</v>
      </c>
      <c r="F1" s="147" t="s">
        <v>3</v>
      </c>
      <c r="G1" s="145" t="s">
        <v>0</v>
      </c>
      <c r="H1" s="132" t="s">
        <v>1</v>
      </c>
      <c r="I1" s="132">
        <v>0</v>
      </c>
      <c r="J1" s="132" t="s">
        <v>2</v>
      </c>
      <c r="K1" s="148" t="s">
        <v>3</v>
      </c>
      <c r="L1" s="150" t="s">
        <v>0</v>
      </c>
      <c r="M1" s="133" t="s">
        <v>1</v>
      </c>
      <c r="N1" s="133">
        <v>0</v>
      </c>
      <c r="O1" s="133" t="s">
        <v>2</v>
      </c>
      <c r="P1" s="151" t="s">
        <v>3</v>
      </c>
      <c r="Q1" s="149" t="s">
        <v>0</v>
      </c>
      <c r="R1" s="134">
        <v>0</v>
      </c>
      <c r="S1" s="134" t="s">
        <v>2</v>
      </c>
      <c r="T1" s="152" t="s">
        <v>3</v>
      </c>
      <c r="U1" s="154" t="s">
        <v>0</v>
      </c>
      <c r="V1" s="135">
        <v>0</v>
      </c>
      <c r="W1" s="135" t="s">
        <v>2</v>
      </c>
      <c r="X1" s="155" t="s">
        <v>3</v>
      </c>
      <c r="Y1" s="153" t="s">
        <v>0</v>
      </c>
      <c r="Z1" s="136">
        <v>0</v>
      </c>
      <c r="AA1" s="139" t="s">
        <v>3</v>
      </c>
      <c r="AB1" s="191" t="s">
        <v>0</v>
      </c>
      <c r="AC1" s="145" t="s">
        <v>12</v>
      </c>
      <c r="AD1" s="132" t="s">
        <v>1</v>
      </c>
      <c r="AE1" s="132">
        <v>0</v>
      </c>
      <c r="AF1" s="132" t="s">
        <v>2</v>
      </c>
      <c r="AG1" s="132" t="s">
        <v>3</v>
      </c>
      <c r="AH1" s="148" t="s">
        <v>5</v>
      </c>
      <c r="AI1" s="143" t="s">
        <v>0</v>
      </c>
      <c r="AJ1" s="194" t="s">
        <v>12</v>
      </c>
      <c r="AK1" s="194" t="s">
        <v>1</v>
      </c>
      <c r="AL1" s="137">
        <v>0</v>
      </c>
      <c r="AM1" s="137" t="s">
        <v>2</v>
      </c>
      <c r="AN1" s="137" t="s">
        <v>3</v>
      </c>
      <c r="AO1" s="156" t="s">
        <v>5</v>
      </c>
      <c r="AP1" s="142" t="s">
        <v>0</v>
      </c>
      <c r="AQ1" s="195" t="s">
        <v>12</v>
      </c>
      <c r="AR1" s="195" t="s">
        <v>1</v>
      </c>
      <c r="AS1" s="138">
        <v>0</v>
      </c>
      <c r="AT1" s="138" t="s">
        <v>2</v>
      </c>
      <c r="AU1" s="138" t="s">
        <v>3</v>
      </c>
      <c r="AV1" s="157" t="s">
        <v>5</v>
      </c>
      <c r="AW1" s="140" t="s">
        <v>0</v>
      </c>
      <c r="AX1" s="131">
        <v>0</v>
      </c>
      <c r="AY1" s="144" t="s">
        <v>3</v>
      </c>
      <c r="AZ1" s="163" t="s">
        <v>0</v>
      </c>
      <c r="BA1" s="135">
        <v>0</v>
      </c>
      <c r="BB1" s="165" t="s">
        <v>3</v>
      </c>
      <c r="BC1" s="163" t="s">
        <v>0</v>
      </c>
      <c r="BD1" s="135">
        <v>0</v>
      </c>
      <c r="BE1" s="164" t="s">
        <v>3</v>
      </c>
      <c r="BF1" s="158" t="s">
        <v>6</v>
      </c>
      <c r="BG1" s="159" t="s">
        <v>7</v>
      </c>
      <c r="BH1" s="192" t="s">
        <v>8</v>
      </c>
      <c r="BI1" s="160" t="s">
        <v>22</v>
      </c>
      <c r="BJ1" s="196"/>
      <c r="BK1" s="196"/>
      <c r="BL1" s="196"/>
      <c r="BM1" s="196"/>
      <c r="BN1" s="196"/>
      <c r="BO1" s="196"/>
      <c r="BP1" s="196"/>
      <c r="BQ1" s="196"/>
      <c r="BR1" s="196"/>
      <c r="BS1" s="141" t="s">
        <v>0</v>
      </c>
      <c r="BT1" s="132" t="s">
        <v>12</v>
      </c>
      <c r="BU1" s="132" t="s">
        <v>1</v>
      </c>
      <c r="BV1" s="132">
        <v>0</v>
      </c>
      <c r="BW1" s="132" t="s">
        <v>2</v>
      </c>
      <c r="BX1" s="132" t="s">
        <v>3</v>
      </c>
      <c r="BY1" s="193" t="s">
        <v>5</v>
      </c>
      <c r="BZ1" s="143" t="s">
        <v>0</v>
      </c>
      <c r="CA1" s="194" t="s">
        <v>12</v>
      </c>
      <c r="CB1" s="137" t="s">
        <v>1</v>
      </c>
      <c r="CC1" s="137">
        <v>0</v>
      </c>
      <c r="CD1" s="137" t="s">
        <v>2</v>
      </c>
      <c r="CE1" s="137" t="s">
        <v>3</v>
      </c>
      <c r="CF1" s="156" t="s">
        <v>5</v>
      </c>
      <c r="CG1" s="142" t="s">
        <v>0</v>
      </c>
      <c r="CH1" s="195" t="s">
        <v>12</v>
      </c>
      <c r="CI1" s="138" t="s">
        <v>1</v>
      </c>
      <c r="CJ1" s="138">
        <v>0</v>
      </c>
      <c r="CK1" s="138" t="s">
        <v>2</v>
      </c>
      <c r="CL1" s="138" t="s">
        <v>3</v>
      </c>
      <c r="CM1" s="157" t="s">
        <v>5</v>
      </c>
      <c r="CN1" s="191" t="s">
        <v>0</v>
      </c>
      <c r="CO1" s="132" t="s">
        <v>12</v>
      </c>
      <c r="CP1" s="132" t="s">
        <v>1</v>
      </c>
      <c r="CQ1" s="132">
        <v>0</v>
      </c>
      <c r="CR1" s="132" t="s">
        <v>2</v>
      </c>
      <c r="CS1" s="132" t="s">
        <v>3</v>
      </c>
      <c r="CT1" s="148" t="s">
        <v>5</v>
      </c>
      <c r="CU1" s="143" t="s">
        <v>0</v>
      </c>
      <c r="CV1" s="194" t="s">
        <v>12</v>
      </c>
      <c r="CW1" s="137" t="s">
        <v>1</v>
      </c>
      <c r="CX1" s="137">
        <v>0</v>
      </c>
      <c r="CY1" s="137" t="s">
        <v>2</v>
      </c>
      <c r="CZ1" s="137" t="s">
        <v>3</v>
      </c>
      <c r="DA1" s="156" t="s">
        <v>5</v>
      </c>
      <c r="DB1" s="142" t="s">
        <v>0</v>
      </c>
      <c r="DC1" s="195" t="s">
        <v>12</v>
      </c>
      <c r="DD1" s="138" t="s">
        <v>1</v>
      </c>
      <c r="DE1" s="138">
        <v>0</v>
      </c>
      <c r="DF1" s="138" t="s">
        <v>2</v>
      </c>
      <c r="DG1" s="138" t="s">
        <v>3</v>
      </c>
      <c r="DH1" s="157" t="s">
        <v>5</v>
      </c>
      <c r="DI1" s="198" t="s">
        <v>0</v>
      </c>
      <c r="DJ1" s="199">
        <v>0</v>
      </c>
      <c r="DK1" s="200" t="s">
        <v>3</v>
      </c>
      <c r="DL1" s="198" t="s">
        <v>0</v>
      </c>
      <c r="DM1" s="199">
        <v>0</v>
      </c>
      <c r="DN1" s="200" t="s">
        <v>3</v>
      </c>
      <c r="DO1" s="198" t="s">
        <v>0</v>
      </c>
      <c r="DP1" s="199">
        <v>0</v>
      </c>
      <c r="DQ1" s="200" t="s">
        <v>3</v>
      </c>
    </row>
    <row r="2" spans="1:121" ht="14.25" customHeight="1" thickTop="1">
      <c r="A2" s="166">
        <v>1</v>
      </c>
      <c r="B2" s="168"/>
      <c r="C2" s="169"/>
      <c r="D2" s="169"/>
      <c r="E2" s="169"/>
      <c r="F2" s="170"/>
      <c r="G2" s="171"/>
      <c r="H2" s="172"/>
      <c r="I2" s="172"/>
      <c r="J2" s="172"/>
      <c r="K2" s="173"/>
      <c r="L2" s="168"/>
      <c r="M2" s="169"/>
      <c r="N2" s="169"/>
      <c r="O2" s="169"/>
      <c r="P2" s="170"/>
      <c r="Q2" s="171"/>
      <c r="R2" s="172"/>
      <c r="S2" s="172"/>
      <c r="T2" s="173"/>
      <c r="U2" s="168"/>
      <c r="V2" s="169"/>
      <c r="W2" s="169"/>
      <c r="X2" s="170"/>
      <c r="Y2" s="171"/>
      <c r="Z2" s="172"/>
      <c r="AA2" s="173"/>
      <c r="AB2" s="201"/>
      <c r="AC2" s="202"/>
      <c r="AD2" s="202"/>
      <c r="AE2" s="202"/>
      <c r="AF2" s="202"/>
      <c r="AG2" s="202"/>
      <c r="AH2" s="203"/>
      <c r="AI2" s="204"/>
      <c r="AJ2" s="205"/>
      <c r="AK2" s="205"/>
      <c r="AL2" s="205"/>
      <c r="AM2" s="205"/>
      <c r="AN2" s="205"/>
      <c r="AO2" s="206"/>
      <c r="AP2" s="207"/>
      <c r="AQ2" s="205"/>
      <c r="AR2" s="205"/>
      <c r="AS2" s="205"/>
      <c r="AT2" s="205"/>
      <c r="AU2" s="205"/>
      <c r="AV2" s="208"/>
      <c r="AW2" s="182"/>
      <c r="AX2" s="183"/>
      <c r="AY2" s="184"/>
      <c r="AZ2" s="185"/>
      <c r="BA2" s="183"/>
      <c r="BB2" s="186"/>
      <c r="BC2" s="182"/>
      <c r="BD2" s="183"/>
      <c r="BE2" s="184"/>
      <c r="BF2" s="185"/>
      <c r="BG2" s="183"/>
      <c r="BH2" s="186"/>
      <c r="BI2" s="170"/>
      <c r="BJ2" s="181"/>
      <c r="BK2" s="181"/>
      <c r="BL2" s="181"/>
      <c r="BM2" s="181"/>
      <c r="BN2" s="181"/>
      <c r="BO2" s="181"/>
      <c r="BP2" s="181"/>
      <c r="BQ2" s="181"/>
      <c r="BR2" s="181"/>
      <c r="BS2" s="222"/>
      <c r="BT2" s="223"/>
      <c r="BU2" s="223"/>
      <c r="BV2" s="223"/>
      <c r="BW2" s="223"/>
      <c r="BX2" s="223"/>
      <c r="BY2" s="224"/>
      <c r="BZ2" s="225"/>
      <c r="CA2" s="226"/>
      <c r="CB2" s="226"/>
      <c r="CC2" s="226"/>
      <c r="CD2" s="226"/>
      <c r="CE2" s="226"/>
      <c r="CF2" s="227"/>
      <c r="CG2" s="228"/>
      <c r="CH2" s="226"/>
      <c r="CI2" s="226"/>
      <c r="CJ2" s="226"/>
      <c r="CK2" s="226"/>
      <c r="CL2" s="226"/>
      <c r="CM2" s="229"/>
      <c r="CN2" s="243"/>
      <c r="CO2" s="244"/>
      <c r="CP2" s="244"/>
      <c r="CQ2" s="244"/>
      <c r="CR2" s="244"/>
      <c r="CS2" s="244"/>
      <c r="CT2" s="245"/>
      <c r="CU2" s="246"/>
      <c r="CV2" s="247"/>
      <c r="CW2" s="247"/>
      <c r="CX2" s="247"/>
      <c r="CY2" s="247"/>
      <c r="CZ2" s="247"/>
      <c r="DA2" s="248"/>
      <c r="DB2" s="249"/>
      <c r="DC2" s="247"/>
      <c r="DD2" s="247"/>
      <c r="DE2" s="247"/>
      <c r="DF2" s="247"/>
      <c r="DG2" s="247"/>
      <c r="DH2" s="250"/>
      <c r="DI2" s="129"/>
      <c r="DJ2" s="129"/>
      <c r="DK2" s="129"/>
      <c r="DL2" s="129"/>
      <c r="DM2" s="129"/>
      <c r="DN2" s="129"/>
      <c r="DO2" s="129"/>
      <c r="DP2" s="129"/>
      <c r="DQ2" s="129"/>
    </row>
    <row r="3" spans="1:121" ht="14.25" customHeight="1">
      <c r="A3" s="166">
        <v>2</v>
      </c>
      <c r="B3" s="174"/>
      <c r="C3" s="172"/>
      <c r="D3" s="172"/>
      <c r="E3" s="172"/>
      <c r="F3" s="175"/>
      <c r="G3" s="171"/>
      <c r="H3" s="172"/>
      <c r="I3" s="172"/>
      <c r="J3" s="172"/>
      <c r="K3" s="173"/>
      <c r="L3" s="174"/>
      <c r="M3" s="172"/>
      <c r="N3" s="172"/>
      <c r="O3" s="172"/>
      <c r="P3" s="175"/>
      <c r="Q3" s="171"/>
      <c r="R3" s="172"/>
      <c r="S3" s="172"/>
      <c r="T3" s="173"/>
      <c r="U3" s="174"/>
      <c r="V3" s="172"/>
      <c r="W3" s="172"/>
      <c r="X3" s="175"/>
      <c r="Y3" s="171"/>
      <c r="Z3" s="172"/>
      <c r="AA3" s="173"/>
      <c r="AB3" s="209"/>
      <c r="AC3" s="210"/>
      <c r="AD3" s="210"/>
      <c r="AE3" s="210"/>
      <c r="AF3" s="210"/>
      <c r="AG3" s="210"/>
      <c r="AH3" s="211"/>
      <c r="AI3" s="212"/>
      <c r="AJ3" s="210"/>
      <c r="AK3" s="210"/>
      <c r="AL3" s="210"/>
      <c r="AM3" s="210"/>
      <c r="AN3" s="210"/>
      <c r="AO3" s="213"/>
      <c r="AP3" s="214"/>
      <c r="AQ3" s="210"/>
      <c r="AR3" s="210"/>
      <c r="AS3" s="210"/>
      <c r="AT3" s="210"/>
      <c r="AU3" s="210"/>
      <c r="AV3" s="211"/>
      <c r="AW3" s="171"/>
      <c r="AX3" s="172"/>
      <c r="AY3" s="173"/>
      <c r="AZ3" s="174"/>
      <c r="BA3" s="172"/>
      <c r="BB3" s="175"/>
      <c r="BC3" s="171"/>
      <c r="BD3" s="172"/>
      <c r="BE3" s="175"/>
      <c r="BF3" s="174"/>
      <c r="BG3" s="172"/>
      <c r="BH3" s="173"/>
      <c r="BI3" s="175"/>
      <c r="BJ3" s="188"/>
      <c r="BK3" s="181"/>
      <c r="BL3" s="181"/>
      <c r="BM3" s="181"/>
      <c r="BN3" s="181"/>
      <c r="BO3" s="181"/>
      <c r="BP3" s="181"/>
      <c r="BQ3" s="181"/>
      <c r="BR3" s="181"/>
      <c r="BS3" s="230"/>
      <c r="BT3" s="231"/>
      <c r="BU3" s="231"/>
      <c r="BV3" s="231"/>
      <c r="BW3" s="231"/>
      <c r="BX3" s="231"/>
      <c r="BY3" s="232"/>
      <c r="BZ3" s="233"/>
      <c r="CA3" s="231"/>
      <c r="CB3" s="231"/>
      <c r="CC3" s="231"/>
      <c r="CD3" s="231"/>
      <c r="CE3" s="231"/>
      <c r="CF3" s="234"/>
      <c r="CG3" s="235"/>
      <c r="CH3" s="231"/>
      <c r="CI3" s="231"/>
      <c r="CJ3" s="231"/>
      <c r="CK3" s="231"/>
      <c r="CL3" s="231"/>
      <c r="CM3" s="232"/>
      <c r="CN3" s="251"/>
      <c r="CO3" s="252"/>
      <c r="CP3" s="252"/>
      <c r="CQ3" s="252"/>
      <c r="CR3" s="252"/>
      <c r="CS3" s="252"/>
      <c r="CT3" s="250"/>
      <c r="CU3" s="253"/>
      <c r="CV3" s="252"/>
      <c r="CW3" s="252"/>
      <c r="CX3" s="252"/>
      <c r="CY3" s="252"/>
      <c r="CZ3" s="252"/>
      <c r="DA3" s="254"/>
      <c r="DB3" s="255"/>
      <c r="DC3" s="252"/>
      <c r="DD3" s="252"/>
      <c r="DE3" s="252"/>
      <c r="DF3" s="252"/>
      <c r="DG3" s="252"/>
      <c r="DH3" s="250"/>
    </row>
    <row r="4" spans="1:121" ht="14.25" customHeight="1">
      <c r="A4" s="166">
        <v>3</v>
      </c>
      <c r="B4" s="174"/>
      <c r="C4" s="172"/>
      <c r="D4" s="172"/>
      <c r="E4" s="172"/>
      <c r="F4" s="175"/>
      <c r="G4" s="171"/>
      <c r="H4" s="172"/>
      <c r="I4" s="172"/>
      <c r="J4" s="172"/>
      <c r="K4" s="173"/>
      <c r="L4" s="174"/>
      <c r="M4" s="172"/>
      <c r="N4" s="172"/>
      <c r="O4" s="172"/>
      <c r="P4" s="175"/>
      <c r="Q4" s="171"/>
      <c r="R4" s="172"/>
      <c r="S4" s="172"/>
      <c r="T4" s="173"/>
      <c r="U4" s="174"/>
      <c r="V4" s="172"/>
      <c r="W4" s="172"/>
      <c r="X4" s="175"/>
      <c r="Y4" s="171"/>
      <c r="Z4" s="172"/>
      <c r="AA4" s="173"/>
      <c r="AB4" s="209"/>
      <c r="AC4" s="210"/>
      <c r="AD4" s="210"/>
      <c r="AE4" s="210"/>
      <c r="AF4" s="210"/>
      <c r="AG4" s="210"/>
      <c r="AH4" s="211"/>
      <c r="AI4" s="212"/>
      <c r="AJ4" s="210"/>
      <c r="AK4" s="210"/>
      <c r="AL4" s="210"/>
      <c r="AM4" s="210"/>
      <c r="AN4" s="210"/>
      <c r="AO4" s="213"/>
      <c r="AP4" s="214"/>
      <c r="AQ4" s="210"/>
      <c r="AR4" s="210"/>
      <c r="AS4" s="210"/>
      <c r="AT4" s="210"/>
      <c r="AU4" s="210"/>
      <c r="AV4" s="211"/>
      <c r="AW4" s="171"/>
      <c r="AX4" s="172"/>
      <c r="AY4" s="173"/>
      <c r="AZ4" s="174"/>
      <c r="BA4" s="172"/>
      <c r="BB4" s="175"/>
      <c r="BC4" s="171"/>
      <c r="BD4" s="172"/>
      <c r="BE4" s="175"/>
      <c r="BF4" s="174"/>
      <c r="BG4" s="172"/>
      <c r="BH4" s="173"/>
      <c r="BI4" s="175"/>
      <c r="BJ4" s="188"/>
      <c r="BK4" s="181"/>
      <c r="BL4" s="181"/>
      <c r="BM4" s="181"/>
      <c r="BN4" s="181"/>
      <c r="BO4" s="181"/>
      <c r="BP4" s="181"/>
      <c r="BQ4" s="181"/>
      <c r="BR4" s="181"/>
      <c r="BS4" s="230"/>
      <c r="BT4" s="231"/>
      <c r="BU4" s="231"/>
      <c r="BV4" s="231"/>
      <c r="BW4" s="231"/>
      <c r="BX4" s="231"/>
      <c r="BY4" s="232"/>
      <c r="BZ4" s="233"/>
      <c r="CA4" s="231"/>
      <c r="CB4" s="231"/>
      <c r="CC4" s="231"/>
      <c r="CD4" s="231"/>
      <c r="CE4" s="231"/>
      <c r="CF4" s="234"/>
      <c r="CG4" s="235"/>
      <c r="CH4" s="231"/>
      <c r="CI4" s="231"/>
      <c r="CJ4" s="231"/>
      <c r="CK4" s="231"/>
      <c r="CL4" s="231"/>
      <c r="CM4" s="232"/>
      <c r="CN4" s="251"/>
      <c r="CO4" s="252"/>
      <c r="CP4" s="252"/>
      <c r="CQ4" s="252"/>
      <c r="CR4" s="252"/>
      <c r="CS4" s="252"/>
      <c r="CT4" s="250"/>
      <c r="CU4" s="253"/>
      <c r="CV4" s="252"/>
      <c r="CW4" s="252"/>
      <c r="CX4" s="252"/>
      <c r="CY4" s="252"/>
      <c r="CZ4" s="252"/>
      <c r="DA4" s="254"/>
      <c r="DB4" s="255"/>
      <c r="DC4" s="252"/>
      <c r="DD4" s="252"/>
      <c r="DE4" s="252"/>
      <c r="DF4" s="252"/>
      <c r="DG4" s="252"/>
      <c r="DH4" s="250"/>
    </row>
    <row r="5" spans="1:121" ht="14.25" customHeight="1">
      <c r="A5" s="166">
        <v>4</v>
      </c>
      <c r="B5" s="174"/>
      <c r="C5" s="172"/>
      <c r="D5" s="172"/>
      <c r="E5" s="172"/>
      <c r="F5" s="175"/>
      <c r="G5" s="171"/>
      <c r="H5" s="172"/>
      <c r="I5" s="172"/>
      <c r="J5" s="172"/>
      <c r="K5" s="173"/>
      <c r="L5" s="174"/>
      <c r="M5" s="172"/>
      <c r="N5" s="172"/>
      <c r="O5" s="172"/>
      <c r="P5" s="175"/>
      <c r="Q5" s="171"/>
      <c r="R5" s="172"/>
      <c r="S5" s="172"/>
      <c r="T5" s="173"/>
      <c r="U5" s="174"/>
      <c r="V5" s="172"/>
      <c r="W5" s="172"/>
      <c r="X5" s="175"/>
      <c r="Y5" s="171"/>
      <c r="Z5" s="172"/>
      <c r="AA5" s="173"/>
      <c r="AB5" s="209"/>
      <c r="AC5" s="210"/>
      <c r="AD5" s="210"/>
      <c r="AE5" s="210"/>
      <c r="AF5" s="210"/>
      <c r="AG5" s="210"/>
      <c r="AH5" s="211"/>
      <c r="AI5" s="212"/>
      <c r="AJ5" s="210"/>
      <c r="AK5" s="210"/>
      <c r="AL5" s="210"/>
      <c r="AM5" s="210"/>
      <c r="AN5" s="210"/>
      <c r="AO5" s="213"/>
      <c r="AP5" s="214"/>
      <c r="AQ5" s="210"/>
      <c r="AR5" s="210"/>
      <c r="AS5" s="210"/>
      <c r="AT5" s="210"/>
      <c r="AU5" s="210"/>
      <c r="AV5" s="211"/>
      <c r="AW5" s="171"/>
      <c r="AX5" s="172"/>
      <c r="AY5" s="173"/>
      <c r="AZ5" s="174"/>
      <c r="BA5" s="172"/>
      <c r="BB5" s="175"/>
      <c r="BC5" s="171"/>
      <c r="BD5" s="172"/>
      <c r="BE5" s="175"/>
      <c r="BF5" s="174"/>
      <c r="BG5" s="172"/>
      <c r="BH5" s="173"/>
      <c r="BI5" s="175"/>
      <c r="BJ5" s="188"/>
      <c r="BK5" s="181"/>
      <c r="BL5" s="181"/>
      <c r="BM5" s="181"/>
      <c r="BN5" s="181"/>
      <c r="BO5" s="181"/>
      <c r="BP5" s="181"/>
      <c r="BQ5" s="181"/>
      <c r="BR5" s="181"/>
      <c r="BS5" s="230"/>
      <c r="BT5" s="231"/>
      <c r="BU5" s="231"/>
      <c r="BV5" s="231"/>
      <c r="BW5" s="231"/>
      <c r="BX5" s="231"/>
      <c r="BY5" s="232"/>
      <c r="BZ5" s="233"/>
      <c r="CA5" s="231"/>
      <c r="CB5" s="231"/>
      <c r="CC5" s="231"/>
      <c r="CD5" s="231"/>
      <c r="CE5" s="231"/>
      <c r="CF5" s="234"/>
      <c r="CG5" s="235"/>
      <c r="CH5" s="231"/>
      <c r="CI5" s="231"/>
      <c r="CJ5" s="231"/>
      <c r="CK5" s="231"/>
      <c r="CL5" s="231"/>
      <c r="CM5" s="232"/>
      <c r="CN5" s="251"/>
      <c r="CO5" s="252"/>
      <c r="CP5" s="252"/>
      <c r="CQ5" s="252"/>
      <c r="CR5" s="252"/>
      <c r="CS5" s="252"/>
      <c r="CT5" s="250"/>
      <c r="CU5" s="253"/>
      <c r="CV5" s="252"/>
      <c r="CW5" s="252"/>
      <c r="CX5" s="252"/>
      <c r="CY5" s="252"/>
      <c r="CZ5" s="252"/>
      <c r="DA5" s="254"/>
      <c r="DB5" s="255"/>
      <c r="DC5" s="252"/>
      <c r="DD5" s="252"/>
      <c r="DE5" s="252"/>
      <c r="DF5" s="252"/>
      <c r="DG5" s="252"/>
      <c r="DH5" s="250"/>
    </row>
    <row r="6" spans="1:121" ht="14.25" customHeight="1">
      <c r="A6" s="166">
        <v>5</v>
      </c>
      <c r="B6" s="174"/>
      <c r="C6" s="172"/>
      <c r="D6" s="172"/>
      <c r="E6" s="172"/>
      <c r="F6" s="175"/>
      <c r="G6" s="171"/>
      <c r="H6" s="172"/>
      <c r="I6" s="172"/>
      <c r="J6" s="172"/>
      <c r="K6" s="173"/>
      <c r="L6" s="174"/>
      <c r="M6" s="172"/>
      <c r="N6" s="172"/>
      <c r="O6" s="172"/>
      <c r="P6" s="175"/>
      <c r="Q6" s="171"/>
      <c r="R6" s="172"/>
      <c r="S6" s="172"/>
      <c r="T6" s="173"/>
      <c r="U6" s="174"/>
      <c r="V6" s="172"/>
      <c r="W6" s="172"/>
      <c r="X6" s="175"/>
      <c r="Y6" s="171"/>
      <c r="Z6" s="172"/>
      <c r="AA6" s="173"/>
      <c r="AB6" s="209"/>
      <c r="AC6" s="210"/>
      <c r="AD6" s="210"/>
      <c r="AE6" s="210"/>
      <c r="AF6" s="210"/>
      <c r="AG6" s="210"/>
      <c r="AH6" s="211"/>
      <c r="AI6" s="212"/>
      <c r="AJ6" s="210"/>
      <c r="AK6" s="210"/>
      <c r="AL6" s="210"/>
      <c r="AM6" s="210"/>
      <c r="AN6" s="210"/>
      <c r="AO6" s="213"/>
      <c r="AP6" s="214"/>
      <c r="AQ6" s="210"/>
      <c r="AR6" s="210"/>
      <c r="AS6" s="210"/>
      <c r="AT6" s="210"/>
      <c r="AU6" s="210"/>
      <c r="AV6" s="211"/>
      <c r="AW6" s="171"/>
      <c r="AX6" s="172"/>
      <c r="AY6" s="173"/>
      <c r="AZ6" s="174"/>
      <c r="BA6" s="172"/>
      <c r="BB6" s="175"/>
      <c r="BC6" s="171"/>
      <c r="BD6" s="172"/>
      <c r="BE6" s="175"/>
      <c r="BF6" s="174"/>
      <c r="BG6" s="172"/>
      <c r="BH6" s="173"/>
      <c r="BI6" s="175"/>
      <c r="BJ6" s="188"/>
      <c r="BK6" s="181"/>
      <c r="BL6" s="181"/>
      <c r="BM6" s="181"/>
      <c r="BN6" s="181"/>
      <c r="BO6" s="181"/>
      <c r="BP6" s="181"/>
      <c r="BQ6" s="181"/>
      <c r="BR6" s="181"/>
      <c r="BS6" s="230"/>
      <c r="BT6" s="231"/>
      <c r="BU6" s="231"/>
      <c r="BV6" s="231"/>
      <c r="BW6" s="231"/>
      <c r="BX6" s="231"/>
      <c r="BY6" s="232"/>
      <c r="BZ6" s="233"/>
      <c r="CA6" s="231"/>
      <c r="CB6" s="231"/>
      <c r="CC6" s="231"/>
      <c r="CD6" s="231"/>
      <c r="CE6" s="231"/>
      <c r="CF6" s="234"/>
      <c r="CG6" s="235"/>
      <c r="CH6" s="231"/>
      <c r="CI6" s="231"/>
      <c r="CJ6" s="231"/>
      <c r="CK6" s="231"/>
      <c r="CL6" s="231"/>
      <c r="CM6" s="232"/>
      <c r="CN6" s="251"/>
      <c r="CO6" s="252"/>
      <c r="CP6" s="252"/>
      <c r="CQ6" s="252"/>
      <c r="CR6" s="252"/>
      <c r="CS6" s="252"/>
      <c r="CT6" s="250"/>
      <c r="CU6" s="253"/>
      <c r="CV6" s="252"/>
      <c r="CW6" s="252"/>
      <c r="CX6" s="252"/>
      <c r="CY6" s="252"/>
      <c r="CZ6" s="252"/>
      <c r="DA6" s="254"/>
      <c r="DB6" s="255"/>
      <c r="DC6" s="252"/>
      <c r="DD6" s="252"/>
      <c r="DE6" s="252"/>
      <c r="DF6" s="252"/>
      <c r="DG6" s="252"/>
      <c r="DH6" s="250"/>
    </row>
    <row r="7" spans="1:121" ht="14.25" customHeight="1">
      <c r="A7" s="166">
        <v>6</v>
      </c>
      <c r="B7" s="174"/>
      <c r="C7" s="172"/>
      <c r="D7" s="172"/>
      <c r="E7" s="172"/>
      <c r="F7" s="175"/>
      <c r="G7" s="171"/>
      <c r="H7" s="172"/>
      <c r="I7" s="172"/>
      <c r="J7" s="172"/>
      <c r="K7" s="173"/>
      <c r="L7" s="174"/>
      <c r="M7" s="172"/>
      <c r="N7" s="172"/>
      <c r="O7" s="172"/>
      <c r="P7" s="175"/>
      <c r="Q7" s="171"/>
      <c r="R7" s="172"/>
      <c r="S7" s="172"/>
      <c r="T7" s="173"/>
      <c r="U7" s="174"/>
      <c r="V7" s="172"/>
      <c r="W7" s="172"/>
      <c r="X7" s="175"/>
      <c r="Y7" s="171"/>
      <c r="Z7" s="172"/>
      <c r="AA7" s="173"/>
      <c r="AB7" s="209"/>
      <c r="AC7" s="210"/>
      <c r="AD7" s="210"/>
      <c r="AE7" s="210"/>
      <c r="AF7" s="210"/>
      <c r="AG7" s="210"/>
      <c r="AH7" s="211"/>
      <c r="AI7" s="212"/>
      <c r="AJ7" s="210"/>
      <c r="AK7" s="210"/>
      <c r="AL7" s="210"/>
      <c r="AM7" s="210"/>
      <c r="AN7" s="210"/>
      <c r="AO7" s="213"/>
      <c r="AP7" s="214"/>
      <c r="AQ7" s="210"/>
      <c r="AR7" s="210"/>
      <c r="AS7" s="210"/>
      <c r="AT7" s="210"/>
      <c r="AU7" s="210"/>
      <c r="AV7" s="211"/>
      <c r="AW7" s="171"/>
      <c r="AX7" s="172"/>
      <c r="AY7" s="173"/>
      <c r="AZ7" s="174"/>
      <c r="BA7" s="172"/>
      <c r="BB7" s="175"/>
      <c r="BC7" s="171"/>
      <c r="BD7" s="172"/>
      <c r="BE7" s="175"/>
      <c r="BF7" s="174"/>
      <c r="BG7" s="172"/>
      <c r="BH7" s="173"/>
      <c r="BI7" s="175"/>
      <c r="BJ7" s="188"/>
      <c r="BK7" s="181"/>
      <c r="BL7" s="181"/>
      <c r="BM7" s="181"/>
      <c r="BN7" s="181"/>
      <c r="BO7" s="181"/>
      <c r="BP7" s="181"/>
      <c r="BQ7" s="181"/>
      <c r="BR7" s="181"/>
      <c r="BS7" s="230"/>
      <c r="BT7" s="231"/>
      <c r="BU7" s="231"/>
      <c r="BV7" s="231"/>
      <c r="BW7" s="231"/>
      <c r="BX7" s="231"/>
      <c r="BY7" s="232"/>
      <c r="BZ7" s="233"/>
      <c r="CA7" s="231"/>
      <c r="CB7" s="231"/>
      <c r="CC7" s="231"/>
      <c r="CD7" s="231"/>
      <c r="CE7" s="231"/>
      <c r="CF7" s="234"/>
      <c r="CG7" s="235"/>
      <c r="CH7" s="231"/>
      <c r="CI7" s="231"/>
      <c r="CJ7" s="231"/>
      <c r="CK7" s="231"/>
      <c r="CL7" s="231"/>
      <c r="CM7" s="232"/>
      <c r="CN7" s="251"/>
      <c r="CO7" s="252"/>
      <c r="CP7" s="252"/>
      <c r="CQ7" s="252"/>
      <c r="CR7" s="252"/>
      <c r="CS7" s="252"/>
      <c r="CT7" s="250"/>
      <c r="CU7" s="253"/>
      <c r="CV7" s="252"/>
      <c r="CW7" s="252"/>
      <c r="CX7" s="252"/>
      <c r="CY7" s="252"/>
      <c r="CZ7" s="252"/>
      <c r="DA7" s="254"/>
      <c r="DB7" s="255"/>
      <c r="DC7" s="252"/>
      <c r="DD7" s="252"/>
      <c r="DE7" s="252"/>
      <c r="DF7" s="252"/>
      <c r="DG7" s="252"/>
      <c r="DH7" s="250"/>
    </row>
    <row r="8" spans="1:121" ht="14.25" customHeight="1">
      <c r="A8" s="166">
        <v>7</v>
      </c>
      <c r="B8" s="174"/>
      <c r="C8" s="172"/>
      <c r="D8" s="172"/>
      <c r="E8" s="172"/>
      <c r="F8" s="175"/>
      <c r="G8" s="171"/>
      <c r="H8" s="172"/>
      <c r="I8" s="172"/>
      <c r="J8" s="172"/>
      <c r="K8" s="173"/>
      <c r="L8" s="174"/>
      <c r="M8" s="172"/>
      <c r="N8" s="172"/>
      <c r="O8" s="172"/>
      <c r="P8" s="175"/>
      <c r="Q8" s="171"/>
      <c r="R8" s="172"/>
      <c r="S8" s="172"/>
      <c r="T8" s="173"/>
      <c r="U8" s="174"/>
      <c r="V8" s="172"/>
      <c r="W8" s="172"/>
      <c r="X8" s="175"/>
      <c r="Y8" s="171"/>
      <c r="Z8" s="172"/>
      <c r="AA8" s="173"/>
      <c r="AB8" s="209"/>
      <c r="AC8" s="210"/>
      <c r="AD8" s="210"/>
      <c r="AE8" s="210"/>
      <c r="AF8" s="210"/>
      <c r="AG8" s="210"/>
      <c r="AH8" s="211"/>
      <c r="AI8" s="212"/>
      <c r="AJ8" s="210"/>
      <c r="AK8" s="210"/>
      <c r="AL8" s="210"/>
      <c r="AM8" s="210"/>
      <c r="AN8" s="210"/>
      <c r="AO8" s="213"/>
      <c r="AP8" s="214"/>
      <c r="AQ8" s="210"/>
      <c r="AR8" s="210"/>
      <c r="AS8" s="210"/>
      <c r="AT8" s="210"/>
      <c r="AU8" s="210"/>
      <c r="AV8" s="211"/>
      <c r="AW8" s="171"/>
      <c r="AX8" s="172"/>
      <c r="AY8" s="173"/>
      <c r="AZ8" s="174"/>
      <c r="BA8" s="172"/>
      <c r="BB8" s="175"/>
      <c r="BC8" s="171"/>
      <c r="BD8" s="172"/>
      <c r="BE8" s="175"/>
      <c r="BF8" s="174"/>
      <c r="BG8" s="172"/>
      <c r="BH8" s="173"/>
      <c r="BI8" s="175"/>
      <c r="BJ8" s="188"/>
      <c r="BK8" s="181"/>
      <c r="BL8" s="181"/>
      <c r="BM8" s="181"/>
      <c r="BN8" s="181"/>
      <c r="BO8" s="181"/>
      <c r="BP8" s="181"/>
      <c r="BQ8" s="181"/>
      <c r="BR8" s="181"/>
      <c r="BS8" s="230"/>
      <c r="BT8" s="231"/>
      <c r="BU8" s="231"/>
      <c r="BV8" s="231"/>
      <c r="BW8" s="231"/>
      <c r="BX8" s="231"/>
      <c r="BY8" s="232"/>
      <c r="BZ8" s="233"/>
      <c r="CA8" s="231"/>
      <c r="CB8" s="231"/>
      <c r="CC8" s="231"/>
      <c r="CD8" s="231"/>
      <c r="CE8" s="231"/>
      <c r="CF8" s="234"/>
      <c r="CG8" s="235"/>
      <c r="CH8" s="231"/>
      <c r="CI8" s="231"/>
      <c r="CJ8" s="231"/>
      <c r="CK8" s="231"/>
      <c r="CL8" s="231"/>
      <c r="CM8" s="232"/>
      <c r="CN8" s="251"/>
      <c r="CO8" s="252"/>
      <c r="CP8" s="252"/>
      <c r="CQ8" s="252"/>
      <c r="CR8" s="252"/>
      <c r="CS8" s="252"/>
      <c r="CT8" s="250"/>
      <c r="CU8" s="253"/>
      <c r="CV8" s="252"/>
      <c r="CW8" s="252"/>
      <c r="CX8" s="252"/>
      <c r="CY8" s="252"/>
      <c r="CZ8" s="252"/>
      <c r="DA8" s="254"/>
      <c r="DB8" s="255"/>
      <c r="DC8" s="252"/>
      <c r="DD8" s="252"/>
      <c r="DE8" s="252"/>
      <c r="DF8" s="252"/>
      <c r="DG8" s="252"/>
      <c r="DH8" s="250"/>
    </row>
    <row r="9" spans="1:121" ht="14.25" customHeight="1">
      <c r="A9" s="166">
        <v>8</v>
      </c>
      <c r="B9" s="174"/>
      <c r="C9" s="172"/>
      <c r="D9" s="172"/>
      <c r="E9" s="172"/>
      <c r="F9" s="175"/>
      <c r="G9" s="171"/>
      <c r="H9" s="172"/>
      <c r="I9" s="172"/>
      <c r="J9" s="172"/>
      <c r="K9" s="173"/>
      <c r="L9" s="174"/>
      <c r="M9" s="172"/>
      <c r="N9" s="172"/>
      <c r="O9" s="172"/>
      <c r="P9" s="175"/>
      <c r="Q9" s="171"/>
      <c r="R9" s="172"/>
      <c r="S9" s="172"/>
      <c r="T9" s="173"/>
      <c r="U9" s="174"/>
      <c r="V9" s="172"/>
      <c r="W9" s="172"/>
      <c r="X9" s="175"/>
      <c r="Y9" s="171"/>
      <c r="Z9" s="172"/>
      <c r="AA9" s="173"/>
      <c r="AB9" s="209"/>
      <c r="AC9" s="210"/>
      <c r="AD9" s="210"/>
      <c r="AE9" s="210"/>
      <c r="AF9" s="210"/>
      <c r="AG9" s="210"/>
      <c r="AH9" s="211"/>
      <c r="AI9" s="212"/>
      <c r="AJ9" s="210"/>
      <c r="AK9" s="210"/>
      <c r="AL9" s="210"/>
      <c r="AM9" s="210"/>
      <c r="AN9" s="210"/>
      <c r="AO9" s="213"/>
      <c r="AP9" s="214"/>
      <c r="AQ9" s="210"/>
      <c r="AR9" s="210"/>
      <c r="AS9" s="210"/>
      <c r="AT9" s="210"/>
      <c r="AU9" s="210"/>
      <c r="AV9" s="211"/>
      <c r="AW9" s="171"/>
      <c r="AX9" s="172"/>
      <c r="AY9" s="173"/>
      <c r="AZ9" s="174"/>
      <c r="BA9" s="172"/>
      <c r="BB9" s="175"/>
      <c r="BC9" s="171"/>
      <c r="BD9" s="172"/>
      <c r="BE9" s="175"/>
      <c r="BF9" s="174"/>
      <c r="BG9" s="172"/>
      <c r="BH9" s="173"/>
      <c r="BI9" s="175"/>
      <c r="BJ9" s="188"/>
      <c r="BK9" s="181"/>
      <c r="BL9" s="181"/>
      <c r="BM9" s="181"/>
      <c r="BN9" s="181"/>
      <c r="BO9" s="181"/>
      <c r="BP9" s="181"/>
      <c r="BQ9" s="181"/>
      <c r="BR9" s="181"/>
      <c r="BS9" s="230"/>
      <c r="BT9" s="231"/>
      <c r="BU9" s="231"/>
      <c r="BV9" s="231"/>
      <c r="BW9" s="231"/>
      <c r="BX9" s="231"/>
      <c r="BY9" s="232"/>
      <c r="BZ9" s="233"/>
      <c r="CA9" s="231"/>
      <c r="CB9" s="231"/>
      <c r="CC9" s="231"/>
      <c r="CD9" s="231"/>
      <c r="CE9" s="231"/>
      <c r="CF9" s="234"/>
      <c r="CG9" s="235"/>
      <c r="CH9" s="231"/>
      <c r="CI9" s="231"/>
      <c r="CJ9" s="231"/>
      <c r="CK9" s="231"/>
      <c r="CL9" s="231"/>
      <c r="CM9" s="232"/>
      <c r="CN9" s="251"/>
      <c r="CO9" s="252"/>
      <c r="CP9" s="252"/>
      <c r="CQ9" s="252"/>
      <c r="CR9" s="252"/>
      <c r="CS9" s="252"/>
      <c r="CT9" s="250"/>
      <c r="CU9" s="253"/>
      <c r="CV9" s="252"/>
      <c r="CW9" s="252"/>
      <c r="CX9" s="252"/>
      <c r="CY9" s="252"/>
      <c r="CZ9" s="252"/>
      <c r="DA9" s="254"/>
      <c r="DB9" s="255"/>
      <c r="DC9" s="252"/>
      <c r="DD9" s="252"/>
      <c r="DE9" s="252"/>
      <c r="DF9" s="252"/>
      <c r="DG9" s="252"/>
      <c r="DH9" s="250"/>
    </row>
    <row r="10" spans="1:121" ht="14.25" customHeight="1">
      <c r="A10" s="166">
        <v>9</v>
      </c>
      <c r="B10" s="174"/>
      <c r="C10" s="172"/>
      <c r="D10" s="172"/>
      <c r="E10" s="172"/>
      <c r="F10" s="175"/>
      <c r="G10" s="171"/>
      <c r="H10" s="172"/>
      <c r="I10" s="172"/>
      <c r="J10" s="172"/>
      <c r="K10" s="173"/>
      <c r="L10" s="174"/>
      <c r="M10" s="172"/>
      <c r="N10" s="172"/>
      <c r="O10" s="172"/>
      <c r="P10" s="175"/>
      <c r="Q10" s="171"/>
      <c r="R10" s="172"/>
      <c r="S10" s="172"/>
      <c r="T10" s="173"/>
      <c r="U10" s="174"/>
      <c r="V10" s="172"/>
      <c r="W10" s="172"/>
      <c r="X10" s="175"/>
      <c r="Y10" s="171"/>
      <c r="Z10" s="172"/>
      <c r="AA10" s="173"/>
      <c r="AB10" s="209"/>
      <c r="AC10" s="210"/>
      <c r="AD10" s="210"/>
      <c r="AE10" s="210"/>
      <c r="AF10" s="210"/>
      <c r="AG10" s="210"/>
      <c r="AH10" s="211"/>
      <c r="AI10" s="212"/>
      <c r="AJ10" s="210"/>
      <c r="AK10" s="210"/>
      <c r="AL10" s="210"/>
      <c r="AM10" s="210"/>
      <c r="AN10" s="210"/>
      <c r="AO10" s="213"/>
      <c r="AP10" s="214"/>
      <c r="AQ10" s="210"/>
      <c r="AR10" s="210"/>
      <c r="AS10" s="210"/>
      <c r="AT10" s="210"/>
      <c r="AU10" s="210"/>
      <c r="AV10" s="211"/>
      <c r="AW10" s="171"/>
      <c r="AX10" s="172"/>
      <c r="AY10" s="173"/>
      <c r="AZ10" s="174"/>
      <c r="BA10" s="172"/>
      <c r="BB10" s="175"/>
      <c r="BC10" s="171"/>
      <c r="BD10" s="172"/>
      <c r="BE10" s="175"/>
      <c r="BF10" s="174"/>
      <c r="BG10" s="172"/>
      <c r="BH10" s="173"/>
      <c r="BI10" s="175"/>
      <c r="BJ10" s="188"/>
      <c r="BK10" s="181"/>
      <c r="BL10" s="181"/>
      <c r="BM10" s="181"/>
      <c r="BN10" s="181"/>
      <c r="BO10" s="181"/>
      <c r="BP10" s="181"/>
      <c r="BQ10" s="181"/>
      <c r="BR10" s="181"/>
      <c r="BS10" s="230"/>
      <c r="BT10" s="231"/>
      <c r="BU10" s="231"/>
      <c r="BV10" s="231"/>
      <c r="BW10" s="231"/>
      <c r="BX10" s="231"/>
      <c r="BY10" s="232"/>
      <c r="BZ10" s="233"/>
      <c r="CA10" s="231"/>
      <c r="CB10" s="231"/>
      <c r="CC10" s="231"/>
      <c r="CD10" s="231"/>
      <c r="CE10" s="231"/>
      <c r="CF10" s="234"/>
      <c r="CG10" s="235"/>
      <c r="CH10" s="231"/>
      <c r="CI10" s="231"/>
      <c r="CJ10" s="231"/>
      <c r="CK10" s="231"/>
      <c r="CL10" s="231"/>
      <c r="CM10" s="232"/>
      <c r="CN10" s="251"/>
      <c r="CO10" s="252"/>
      <c r="CP10" s="252"/>
      <c r="CQ10" s="252"/>
      <c r="CR10" s="252"/>
      <c r="CS10" s="252"/>
      <c r="CT10" s="250"/>
      <c r="CU10" s="253"/>
      <c r="CV10" s="252"/>
      <c r="CW10" s="252"/>
      <c r="CX10" s="252"/>
      <c r="CY10" s="252"/>
      <c r="CZ10" s="252"/>
      <c r="DA10" s="254"/>
      <c r="DB10" s="255"/>
      <c r="DC10" s="252"/>
      <c r="DD10" s="252"/>
      <c r="DE10" s="252"/>
      <c r="DF10" s="252"/>
      <c r="DG10" s="252"/>
      <c r="DH10" s="250"/>
    </row>
    <row r="11" spans="1:121" ht="14.25" customHeight="1">
      <c r="A11" s="166">
        <v>10</v>
      </c>
      <c r="B11" s="174"/>
      <c r="C11" s="172"/>
      <c r="D11" s="172"/>
      <c r="E11" s="172"/>
      <c r="F11" s="175"/>
      <c r="G11" s="171"/>
      <c r="H11" s="172"/>
      <c r="I11" s="172"/>
      <c r="J11" s="172"/>
      <c r="K11" s="173"/>
      <c r="L11" s="174"/>
      <c r="M11" s="172"/>
      <c r="N11" s="172"/>
      <c r="O11" s="172"/>
      <c r="P11" s="175"/>
      <c r="Q11" s="171"/>
      <c r="R11" s="172"/>
      <c r="S11" s="172"/>
      <c r="T11" s="173"/>
      <c r="U11" s="174"/>
      <c r="V11" s="172"/>
      <c r="W11" s="172"/>
      <c r="X11" s="175"/>
      <c r="Y11" s="171"/>
      <c r="Z11" s="172"/>
      <c r="AA11" s="173"/>
      <c r="AB11" s="209"/>
      <c r="AC11" s="210"/>
      <c r="AD11" s="210"/>
      <c r="AE11" s="210"/>
      <c r="AF11" s="210"/>
      <c r="AG11" s="210"/>
      <c r="AH11" s="211"/>
      <c r="AI11" s="212"/>
      <c r="AJ11" s="210"/>
      <c r="AK11" s="210"/>
      <c r="AL11" s="210"/>
      <c r="AM11" s="210"/>
      <c r="AN11" s="210"/>
      <c r="AO11" s="213"/>
      <c r="AP11" s="214"/>
      <c r="AQ11" s="210"/>
      <c r="AR11" s="210"/>
      <c r="AS11" s="210"/>
      <c r="AT11" s="210"/>
      <c r="AU11" s="210"/>
      <c r="AV11" s="211"/>
      <c r="AW11" s="171"/>
      <c r="AX11" s="172"/>
      <c r="AY11" s="173"/>
      <c r="AZ11" s="174"/>
      <c r="BA11" s="172"/>
      <c r="BB11" s="175"/>
      <c r="BC11" s="171"/>
      <c r="BD11" s="172"/>
      <c r="BE11" s="175"/>
      <c r="BF11" s="174"/>
      <c r="BG11" s="172"/>
      <c r="BH11" s="173"/>
      <c r="BI11" s="175"/>
      <c r="BJ11" s="188"/>
      <c r="BK11" s="181"/>
      <c r="BL11" s="181"/>
      <c r="BM11" s="181"/>
      <c r="BN11" s="181"/>
      <c r="BO11" s="181"/>
      <c r="BP11" s="181"/>
      <c r="BQ11" s="181"/>
      <c r="BR11" s="181"/>
      <c r="BS11" s="230"/>
      <c r="BT11" s="231"/>
      <c r="BU11" s="231"/>
      <c r="BV11" s="231"/>
      <c r="BW11" s="231"/>
      <c r="BX11" s="231"/>
      <c r="BY11" s="232"/>
      <c r="BZ11" s="233"/>
      <c r="CA11" s="231"/>
      <c r="CB11" s="231"/>
      <c r="CC11" s="231"/>
      <c r="CD11" s="231"/>
      <c r="CE11" s="231"/>
      <c r="CF11" s="234"/>
      <c r="CG11" s="235"/>
      <c r="CH11" s="231"/>
      <c r="CI11" s="231"/>
      <c r="CJ11" s="231"/>
      <c r="CK11" s="231"/>
      <c r="CL11" s="231"/>
      <c r="CM11" s="232"/>
      <c r="CN11" s="251"/>
      <c r="CO11" s="252"/>
      <c r="CP11" s="252"/>
      <c r="CQ11" s="252"/>
      <c r="CR11" s="252"/>
      <c r="CS11" s="252"/>
      <c r="CT11" s="250"/>
      <c r="CU11" s="253"/>
      <c r="CV11" s="252"/>
      <c r="CW11" s="252"/>
      <c r="CX11" s="252"/>
      <c r="CY11" s="252"/>
      <c r="CZ11" s="252"/>
      <c r="DA11" s="254"/>
      <c r="DB11" s="255"/>
      <c r="DC11" s="252"/>
      <c r="DD11" s="252"/>
      <c r="DE11" s="252"/>
      <c r="DF11" s="252"/>
      <c r="DG11" s="252"/>
      <c r="DH11" s="250"/>
    </row>
    <row r="12" spans="1:121" ht="14.25" customHeight="1">
      <c r="A12" s="166">
        <v>11</v>
      </c>
      <c r="B12" s="174"/>
      <c r="C12" s="172"/>
      <c r="D12" s="172"/>
      <c r="E12" s="172"/>
      <c r="F12" s="175"/>
      <c r="G12" s="171"/>
      <c r="H12" s="172"/>
      <c r="I12" s="172"/>
      <c r="J12" s="172"/>
      <c r="K12" s="173"/>
      <c r="L12" s="174"/>
      <c r="M12" s="172"/>
      <c r="N12" s="172"/>
      <c r="O12" s="172"/>
      <c r="P12" s="175"/>
      <c r="Q12" s="171"/>
      <c r="R12" s="172"/>
      <c r="S12" s="172"/>
      <c r="T12" s="173"/>
      <c r="U12" s="174"/>
      <c r="V12" s="172"/>
      <c r="W12" s="172"/>
      <c r="X12" s="175"/>
      <c r="Y12" s="171"/>
      <c r="Z12" s="172"/>
      <c r="AA12" s="173"/>
      <c r="AB12" s="209"/>
      <c r="AC12" s="210"/>
      <c r="AD12" s="210"/>
      <c r="AE12" s="210"/>
      <c r="AF12" s="210"/>
      <c r="AG12" s="210"/>
      <c r="AH12" s="211"/>
      <c r="AI12" s="212"/>
      <c r="AJ12" s="210"/>
      <c r="AK12" s="210"/>
      <c r="AL12" s="210"/>
      <c r="AM12" s="210"/>
      <c r="AN12" s="210"/>
      <c r="AO12" s="213"/>
      <c r="AP12" s="214"/>
      <c r="AQ12" s="210"/>
      <c r="AR12" s="210"/>
      <c r="AS12" s="210"/>
      <c r="AT12" s="210"/>
      <c r="AU12" s="210"/>
      <c r="AV12" s="211"/>
      <c r="AW12" s="171"/>
      <c r="AX12" s="172"/>
      <c r="AY12" s="173"/>
      <c r="AZ12" s="174"/>
      <c r="BA12" s="172"/>
      <c r="BB12" s="175"/>
      <c r="BC12" s="171"/>
      <c r="BD12" s="172"/>
      <c r="BE12" s="175"/>
      <c r="BF12" s="174"/>
      <c r="BG12" s="172"/>
      <c r="BH12" s="173"/>
      <c r="BI12" s="175"/>
      <c r="BJ12" s="188"/>
      <c r="BK12" s="181"/>
      <c r="BL12" s="181"/>
      <c r="BM12" s="181"/>
      <c r="BN12" s="181"/>
      <c r="BO12" s="181"/>
      <c r="BP12" s="181"/>
      <c r="BQ12" s="181"/>
      <c r="BR12" s="181"/>
      <c r="BS12" s="230"/>
      <c r="BT12" s="231"/>
      <c r="BU12" s="231"/>
      <c r="BV12" s="231"/>
      <c r="BW12" s="231"/>
      <c r="BX12" s="231"/>
      <c r="BY12" s="232"/>
      <c r="BZ12" s="233"/>
      <c r="CA12" s="231"/>
      <c r="CB12" s="231"/>
      <c r="CC12" s="231"/>
      <c r="CD12" s="231"/>
      <c r="CE12" s="231"/>
      <c r="CF12" s="234"/>
      <c r="CG12" s="235"/>
      <c r="CH12" s="231"/>
      <c r="CI12" s="231"/>
      <c r="CJ12" s="231"/>
      <c r="CK12" s="231"/>
      <c r="CL12" s="231"/>
      <c r="CM12" s="232"/>
      <c r="CN12" s="251"/>
      <c r="CO12" s="252"/>
      <c r="CP12" s="252"/>
      <c r="CQ12" s="252"/>
      <c r="CR12" s="252"/>
      <c r="CS12" s="252"/>
      <c r="CT12" s="250"/>
      <c r="CU12" s="253"/>
      <c r="CV12" s="252"/>
      <c r="CW12" s="252"/>
      <c r="CX12" s="252"/>
      <c r="CY12" s="252"/>
      <c r="CZ12" s="252"/>
      <c r="DA12" s="254"/>
      <c r="DB12" s="255"/>
      <c r="DC12" s="252"/>
      <c r="DD12" s="252"/>
      <c r="DE12" s="252"/>
      <c r="DF12" s="252"/>
      <c r="DG12" s="252"/>
      <c r="DH12" s="250"/>
    </row>
    <row r="13" spans="1:121" ht="14.25" customHeight="1">
      <c r="A13" s="166">
        <v>12</v>
      </c>
      <c r="B13" s="174"/>
      <c r="C13" s="172"/>
      <c r="D13" s="172"/>
      <c r="E13" s="172"/>
      <c r="F13" s="175"/>
      <c r="G13" s="171"/>
      <c r="H13" s="172"/>
      <c r="I13" s="172"/>
      <c r="J13" s="172"/>
      <c r="K13" s="173"/>
      <c r="L13" s="174"/>
      <c r="M13" s="172"/>
      <c r="N13" s="172"/>
      <c r="O13" s="172"/>
      <c r="P13" s="175"/>
      <c r="Q13" s="171"/>
      <c r="R13" s="172"/>
      <c r="S13" s="172"/>
      <c r="T13" s="173"/>
      <c r="U13" s="174"/>
      <c r="V13" s="172"/>
      <c r="W13" s="172"/>
      <c r="X13" s="175"/>
      <c r="Y13" s="171"/>
      <c r="Z13" s="172"/>
      <c r="AA13" s="173"/>
      <c r="AB13" s="209"/>
      <c r="AC13" s="210"/>
      <c r="AD13" s="210"/>
      <c r="AE13" s="210"/>
      <c r="AF13" s="210"/>
      <c r="AG13" s="210"/>
      <c r="AH13" s="211"/>
      <c r="AI13" s="212"/>
      <c r="AJ13" s="210"/>
      <c r="AK13" s="210"/>
      <c r="AL13" s="210"/>
      <c r="AM13" s="210"/>
      <c r="AN13" s="210"/>
      <c r="AO13" s="213"/>
      <c r="AP13" s="214"/>
      <c r="AQ13" s="210"/>
      <c r="AR13" s="210"/>
      <c r="AS13" s="210"/>
      <c r="AT13" s="210"/>
      <c r="AU13" s="210"/>
      <c r="AV13" s="211"/>
      <c r="AW13" s="171"/>
      <c r="AX13" s="172"/>
      <c r="AY13" s="173"/>
      <c r="AZ13" s="174"/>
      <c r="BA13" s="172"/>
      <c r="BB13" s="175"/>
      <c r="BC13" s="171"/>
      <c r="BD13" s="172"/>
      <c r="BE13" s="175"/>
      <c r="BF13" s="174"/>
      <c r="BG13" s="172"/>
      <c r="BH13" s="173"/>
      <c r="BI13" s="175"/>
      <c r="BJ13" s="188"/>
      <c r="BK13" s="181"/>
      <c r="BL13" s="181"/>
      <c r="BM13" s="181"/>
      <c r="BN13" s="181"/>
      <c r="BO13" s="181"/>
      <c r="BP13" s="181"/>
      <c r="BQ13" s="181"/>
      <c r="BR13" s="181"/>
      <c r="BS13" s="230"/>
      <c r="BT13" s="231"/>
      <c r="BU13" s="231"/>
      <c r="BV13" s="231"/>
      <c r="BW13" s="231"/>
      <c r="BX13" s="231"/>
      <c r="BY13" s="232"/>
      <c r="BZ13" s="233"/>
      <c r="CA13" s="231"/>
      <c r="CB13" s="231"/>
      <c r="CC13" s="231"/>
      <c r="CD13" s="231"/>
      <c r="CE13" s="231"/>
      <c r="CF13" s="234"/>
      <c r="CG13" s="235"/>
      <c r="CH13" s="231"/>
      <c r="CI13" s="231"/>
      <c r="CJ13" s="231"/>
      <c r="CK13" s="231"/>
      <c r="CL13" s="231"/>
      <c r="CM13" s="232"/>
      <c r="CN13" s="251"/>
      <c r="CO13" s="252"/>
      <c r="CP13" s="252"/>
      <c r="CQ13" s="252"/>
      <c r="CR13" s="252"/>
      <c r="CS13" s="252"/>
      <c r="CT13" s="250"/>
      <c r="CU13" s="253"/>
      <c r="CV13" s="252"/>
      <c r="CW13" s="252"/>
      <c r="CX13" s="252"/>
      <c r="CY13" s="252"/>
      <c r="CZ13" s="252"/>
      <c r="DA13" s="254"/>
      <c r="DB13" s="255"/>
      <c r="DC13" s="252"/>
      <c r="DD13" s="252"/>
      <c r="DE13" s="252"/>
      <c r="DF13" s="252"/>
      <c r="DG13" s="252"/>
      <c r="DH13" s="250"/>
    </row>
    <row r="14" spans="1:121" ht="14.25" customHeight="1">
      <c r="A14" s="166">
        <v>13</v>
      </c>
      <c r="B14" s="174"/>
      <c r="C14" s="172"/>
      <c r="D14" s="172"/>
      <c r="E14" s="172"/>
      <c r="F14" s="175"/>
      <c r="G14" s="171"/>
      <c r="H14" s="172"/>
      <c r="I14" s="172"/>
      <c r="J14" s="172"/>
      <c r="K14" s="173"/>
      <c r="L14" s="174"/>
      <c r="M14" s="172"/>
      <c r="N14" s="172"/>
      <c r="O14" s="172"/>
      <c r="P14" s="175"/>
      <c r="Q14" s="171"/>
      <c r="R14" s="172"/>
      <c r="S14" s="172"/>
      <c r="T14" s="173"/>
      <c r="U14" s="174"/>
      <c r="V14" s="172"/>
      <c r="W14" s="172"/>
      <c r="X14" s="175"/>
      <c r="Y14" s="171"/>
      <c r="Z14" s="172"/>
      <c r="AA14" s="173"/>
      <c r="AB14" s="209"/>
      <c r="AC14" s="210"/>
      <c r="AD14" s="210"/>
      <c r="AE14" s="210"/>
      <c r="AF14" s="210"/>
      <c r="AG14" s="210"/>
      <c r="AH14" s="211"/>
      <c r="AI14" s="212"/>
      <c r="AJ14" s="210"/>
      <c r="AK14" s="210"/>
      <c r="AL14" s="210"/>
      <c r="AM14" s="210"/>
      <c r="AN14" s="210"/>
      <c r="AO14" s="213"/>
      <c r="AP14" s="214"/>
      <c r="AQ14" s="210"/>
      <c r="AR14" s="210"/>
      <c r="AS14" s="210"/>
      <c r="AT14" s="210"/>
      <c r="AU14" s="210"/>
      <c r="AV14" s="211"/>
      <c r="AW14" s="171"/>
      <c r="AX14" s="172"/>
      <c r="AY14" s="173"/>
      <c r="AZ14" s="174"/>
      <c r="BA14" s="172"/>
      <c r="BB14" s="175"/>
      <c r="BC14" s="171"/>
      <c r="BD14" s="172"/>
      <c r="BE14" s="175"/>
      <c r="BF14" s="174"/>
      <c r="BG14" s="172"/>
      <c r="BH14" s="173"/>
      <c r="BI14" s="175"/>
      <c r="BJ14" s="188"/>
      <c r="BK14" s="181"/>
      <c r="BL14" s="181"/>
      <c r="BM14" s="181"/>
      <c r="BN14" s="181"/>
      <c r="BO14" s="181"/>
      <c r="BP14" s="181"/>
      <c r="BQ14" s="181"/>
      <c r="BR14" s="181"/>
      <c r="BS14" s="230"/>
      <c r="BT14" s="231"/>
      <c r="BU14" s="231"/>
      <c r="BV14" s="231"/>
      <c r="BW14" s="231"/>
      <c r="BX14" s="231"/>
      <c r="BY14" s="232"/>
      <c r="BZ14" s="233"/>
      <c r="CA14" s="231"/>
      <c r="CB14" s="231"/>
      <c r="CC14" s="231"/>
      <c r="CD14" s="231"/>
      <c r="CE14" s="231"/>
      <c r="CF14" s="234"/>
      <c r="CG14" s="235"/>
      <c r="CH14" s="231"/>
      <c r="CI14" s="231"/>
      <c r="CJ14" s="231"/>
      <c r="CK14" s="231"/>
      <c r="CL14" s="231"/>
      <c r="CM14" s="232"/>
      <c r="CN14" s="251"/>
      <c r="CO14" s="252"/>
      <c r="CP14" s="252"/>
      <c r="CQ14" s="252"/>
      <c r="CR14" s="252"/>
      <c r="CS14" s="252"/>
      <c r="CT14" s="250"/>
      <c r="CU14" s="253"/>
      <c r="CV14" s="252"/>
      <c r="CW14" s="252"/>
      <c r="CX14" s="252"/>
      <c r="CY14" s="252"/>
      <c r="CZ14" s="252"/>
      <c r="DA14" s="254"/>
      <c r="DB14" s="255"/>
      <c r="DC14" s="252"/>
      <c r="DD14" s="252"/>
      <c r="DE14" s="252"/>
      <c r="DF14" s="252"/>
      <c r="DG14" s="252"/>
      <c r="DH14" s="250"/>
    </row>
    <row r="15" spans="1:121" ht="14.25" customHeight="1">
      <c r="A15" s="166">
        <v>14</v>
      </c>
      <c r="B15" s="174"/>
      <c r="C15" s="172"/>
      <c r="D15" s="172"/>
      <c r="E15" s="172"/>
      <c r="F15" s="175"/>
      <c r="G15" s="171"/>
      <c r="H15" s="172"/>
      <c r="I15" s="172"/>
      <c r="J15" s="172"/>
      <c r="K15" s="173"/>
      <c r="L15" s="174"/>
      <c r="M15" s="172"/>
      <c r="N15" s="172"/>
      <c r="O15" s="172"/>
      <c r="P15" s="175"/>
      <c r="Q15" s="171"/>
      <c r="R15" s="172"/>
      <c r="S15" s="172"/>
      <c r="T15" s="173"/>
      <c r="U15" s="174"/>
      <c r="V15" s="172"/>
      <c r="W15" s="172"/>
      <c r="X15" s="175"/>
      <c r="Y15" s="171"/>
      <c r="Z15" s="172"/>
      <c r="AA15" s="173"/>
      <c r="AB15" s="209"/>
      <c r="AC15" s="210"/>
      <c r="AD15" s="210"/>
      <c r="AE15" s="210"/>
      <c r="AF15" s="210"/>
      <c r="AG15" s="210"/>
      <c r="AH15" s="211"/>
      <c r="AI15" s="212"/>
      <c r="AJ15" s="210"/>
      <c r="AK15" s="210"/>
      <c r="AL15" s="210"/>
      <c r="AM15" s="210"/>
      <c r="AN15" s="210"/>
      <c r="AO15" s="213"/>
      <c r="AP15" s="214"/>
      <c r="AQ15" s="210"/>
      <c r="AR15" s="210"/>
      <c r="AS15" s="210"/>
      <c r="AT15" s="210"/>
      <c r="AU15" s="210"/>
      <c r="AV15" s="211"/>
      <c r="AW15" s="171"/>
      <c r="AX15" s="172"/>
      <c r="AY15" s="173"/>
      <c r="AZ15" s="174"/>
      <c r="BA15" s="172"/>
      <c r="BB15" s="175"/>
      <c r="BC15" s="171"/>
      <c r="BD15" s="172"/>
      <c r="BE15" s="175"/>
      <c r="BF15" s="174"/>
      <c r="BG15" s="172"/>
      <c r="BH15" s="173"/>
      <c r="BI15" s="175"/>
      <c r="BJ15" s="188"/>
      <c r="BK15" s="181"/>
      <c r="BL15" s="181"/>
      <c r="BM15" s="181"/>
      <c r="BN15" s="181"/>
      <c r="BO15" s="181"/>
      <c r="BP15" s="181"/>
      <c r="BQ15" s="181"/>
      <c r="BR15" s="181"/>
      <c r="BS15" s="230"/>
      <c r="BT15" s="231"/>
      <c r="BU15" s="231"/>
      <c r="BV15" s="231"/>
      <c r="BW15" s="231"/>
      <c r="BX15" s="231"/>
      <c r="BY15" s="232"/>
      <c r="BZ15" s="233"/>
      <c r="CA15" s="231"/>
      <c r="CB15" s="231"/>
      <c r="CC15" s="231"/>
      <c r="CD15" s="231"/>
      <c r="CE15" s="231"/>
      <c r="CF15" s="234"/>
      <c r="CG15" s="235"/>
      <c r="CH15" s="231"/>
      <c r="CI15" s="231"/>
      <c r="CJ15" s="231"/>
      <c r="CK15" s="231"/>
      <c r="CL15" s="231"/>
      <c r="CM15" s="232"/>
      <c r="CN15" s="251"/>
      <c r="CO15" s="252"/>
      <c r="CP15" s="252"/>
      <c r="CQ15" s="252"/>
      <c r="CR15" s="252"/>
      <c r="CS15" s="252"/>
      <c r="CT15" s="250"/>
      <c r="CU15" s="253"/>
      <c r="CV15" s="252"/>
      <c r="CW15" s="252"/>
      <c r="CX15" s="252"/>
      <c r="CY15" s="252"/>
      <c r="CZ15" s="252"/>
      <c r="DA15" s="254"/>
      <c r="DB15" s="255"/>
      <c r="DC15" s="252"/>
      <c r="DD15" s="252"/>
      <c r="DE15" s="252"/>
      <c r="DF15" s="252"/>
      <c r="DG15" s="252"/>
      <c r="DH15" s="250"/>
    </row>
    <row r="16" spans="1:121" ht="14.25" customHeight="1">
      <c r="A16" s="166">
        <v>15</v>
      </c>
      <c r="B16" s="174"/>
      <c r="C16" s="172"/>
      <c r="D16" s="172"/>
      <c r="E16" s="172"/>
      <c r="F16" s="175"/>
      <c r="G16" s="171"/>
      <c r="H16" s="172"/>
      <c r="I16" s="172"/>
      <c r="J16" s="172"/>
      <c r="K16" s="173"/>
      <c r="L16" s="174"/>
      <c r="M16" s="172"/>
      <c r="N16" s="172"/>
      <c r="O16" s="172"/>
      <c r="P16" s="175"/>
      <c r="Q16" s="171"/>
      <c r="R16" s="172"/>
      <c r="S16" s="172"/>
      <c r="T16" s="173"/>
      <c r="U16" s="174"/>
      <c r="V16" s="172"/>
      <c r="W16" s="172"/>
      <c r="X16" s="175"/>
      <c r="Y16" s="171"/>
      <c r="Z16" s="172"/>
      <c r="AA16" s="173"/>
      <c r="AB16" s="209"/>
      <c r="AC16" s="210"/>
      <c r="AD16" s="210"/>
      <c r="AE16" s="210"/>
      <c r="AF16" s="210"/>
      <c r="AG16" s="210"/>
      <c r="AH16" s="211"/>
      <c r="AI16" s="212"/>
      <c r="AJ16" s="210"/>
      <c r="AK16" s="210"/>
      <c r="AL16" s="210"/>
      <c r="AM16" s="210"/>
      <c r="AN16" s="210"/>
      <c r="AO16" s="213"/>
      <c r="AP16" s="214"/>
      <c r="AQ16" s="210"/>
      <c r="AR16" s="210"/>
      <c r="AS16" s="210"/>
      <c r="AT16" s="210"/>
      <c r="AU16" s="210"/>
      <c r="AV16" s="211"/>
      <c r="AW16" s="171"/>
      <c r="AX16" s="172"/>
      <c r="AY16" s="173"/>
      <c r="AZ16" s="174"/>
      <c r="BA16" s="172"/>
      <c r="BB16" s="175"/>
      <c r="BC16" s="171"/>
      <c r="BD16" s="172"/>
      <c r="BE16" s="175"/>
      <c r="BF16" s="174"/>
      <c r="BG16" s="172"/>
      <c r="BH16" s="173"/>
      <c r="BI16" s="175"/>
      <c r="BJ16" s="188"/>
      <c r="BK16" s="181"/>
      <c r="BL16" s="181"/>
      <c r="BM16" s="181"/>
      <c r="BN16" s="181"/>
      <c r="BO16" s="181"/>
      <c r="BP16" s="181"/>
      <c r="BQ16" s="181"/>
      <c r="BR16" s="181"/>
      <c r="BS16" s="230"/>
      <c r="BT16" s="231"/>
      <c r="BU16" s="231"/>
      <c r="BV16" s="231"/>
      <c r="BW16" s="231"/>
      <c r="BX16" s="231"/>
      <c r="BY16" s="232"/>
      <c r="BZ16" s="233"/>
      <c r="CA16" s="231"/>
      <c r="CB16" s="231"/>
      <c r="CC16" s="231"/>
      <c r="CD16" s="231"/>
      <c r="CE16" s="231"/>
      <c r="CF16" s="234"/>
      <c r="CG16" s="235"/>
      <c r="CH16" s="231"/>
      <c r="CI16" s="231"/>
      <c r="CJ16" s="231"/>
      <c r="CK16" s="231"/>
      <c r="CL16" s="231"/>
      <c r="CM16" s="232"/>
      <c r="CN16" s="251"/>
      <c r="CO16" s="252"/>
      <c r="CP16" s="252"/>
      <c r="CQ16" s="252"/>
      <c r="CR16" s="252"/>
      <c r="CS16" s="252"/>
      <c r="CT16" s="250"/>
      <c r="CU16" s="253"/>
      <c r="CV16" s="252"/>
      <c r="CW16" s="252"/>
      <c r="CX16" s="252"/>
      <c r="CY16" s="252"/>
      <c r="CZ16" s="252"/>
      <c r="DA16" s="254"/>
      <c r="DB16" s="255"/>
      <c r="DC16" s="252"/>
      <c r="DD16" s="252"/>
      <c r="DE16" s="252"/>
      <c r="DF16" s="252"/>
      <c r="DG16" s="252"/>
      <c r="DH16" s="250"/>
    </row>
    <row r="17" spans="1:121 1758:1758" ht="14.25" customHeight="1">
      <c r="A17" s="166">
        <v>16</v>
      </c>
      <c r="B17" s="174"/>
      <c r="C17" s="172"/>
      <c r="D17" s="172"/>
      <c r="E17" s="172"/>
      <c r="F17" s="175"/>
      <c r="G17" s="171"/>
      <c r="H17" s="172"/>
      <c r="I17" s="172"/>
      <c r="J17" s="172"/>
      <c r="K17" s="173"/>
      <c r="L17" s="174"/>
      <c r="M17" s="172"/>
      <c r="N17" s="172"/>
      <c r="O17" s="172"/>
      <c r="P17" s="175"/>
      <c r="Q17" s="171"/>
      <c r="R17" s="172"/>
      <c r="S17" s="172"/>
      <c r="T17" s="173"/>
      <c r="U17" s="174"/>
      <c r="V17" s="172"/>
      <c r="W17" s="172"/>
      <c r="X17" s="175"/>
      <c r="Y17" s="171"/>
      <c r="Z17" s="172"/>
      <c r="AA17" s="173"/>
      <c r="AB17" s="209"/>
      <c r="AC17" s="210"/>
      <c r="AD17" s="210"/>
      <c r="AE17" s="210"/>
      <c r="AF17" s="210"/>
      <c r="AG17" s="210"/>
      <c r="AH17" s="211"/>
      <c r="AI17" s="212"/>
      <c r="AJ17" s="210"/>
      <c r="AK17" s="210"/>
      <c r="AL17" s="210"/>
      <c r="AM17" s="210"/>
      <c r="AN17" s="210"/>
      <c r="AO17" s="213"/>
      <c r="AP17" s="214"/>
      <c r="AQ17" s="210"/>
      <c r="AR17" s="210"/>
      <c r="AS17" s="210"/>
      <c r="AT17" s="210"/>
      <c r="AU17" s="210"/>
      <c r="AV17" s="211"/>
      <c r="AW17" s="171"/>
      <c r="AX17" s="172"/>
      <c r="AY17" s="173"/>
      <c r="AZ17" s="174"/>
      <c r="BA17" s="172"/>
      <c r="BB17" s="175"/>
      <c r="BC17" s="171"/>
      <c r="BD17" s="172"/>
      <c r="BE17" s="175"/>
      <c r="BF17" s="174"/>
      <c r="BG17" s="172"/>
      <c r="BH17" s="173"/>
      <c r="BI17" s="175"/>
      <c r="BJ17" s="188"/>
      <c r="BK17" s="181"/>
      <c r="BL17" s="181"/>
      <c r="BM17" s="181"/>
      <c r="BN17" s="181"/>
      <c r="BO17" s="181"/>
      <c r="BP17" s="181"/>
      <c r="BQ17" s="181"/>
      <c r="BR17" s="181"/>
      <c r="BS17" s="230"/>
      <c r="BT17" s="231"/>
      <c r="BU17" s="231"/>
      <c r="BV17" s="231"/>
      <c r="BW17" s="231"/>
      <c r="BX17" s="231"/>
      <c r="BY17" s="232"/>
      <c r="BZ17" s="233"/>
      <c r="CA17" s="231"/>
      <c r="CB17" s="231"/>
      <c r="CC17" s="231"/>
      <c r="CD17" s="231"/>
      <c r="CE17" s="231"/>
      <c r="CF17" s="234"/>
      <c r="CG17" s="235"/>
      <c r="CH17" s="231"/>
      <c r="CI17" s="231"/>
      <c r="CJ17" s="231"/>
      <c r="CK17" s="231"/>
      <c r="CL17" s="231"/>
      <c r="CM17" s="232"/>
      <c r="CN17" s="251"/>
      <c r="CO17" s="252"/>
      <c r="CP17" s="252"/>
      <c r="CQ17" s="252"/>
      <c r="CR17" s="252"/>
      <c r="CS17" s="252"/>
      <c r="CT17" s="250"/>
      <c r="CU17" s="253"/>
      <c r="CV17" s="252"/>
      <c r="CW17" s="252"/>
      <c r="CX17" s="252"/>
      <c r="CY17" s="252"/>
      <c r="CZ17" s="252"/>
      <c r="DA17" s="254"/>
      <c r="DB17" s="255"/>
      <c r="DC17" s="252"/>
      <c r="DD17" s="252"/>
      <c r="DE17" s="252"/>
      <c r="DF17" s="252"/>
      <c r="DG17" s="252"/>
      <c r="DH17" s="250"/>
    </row>
    <row r="18" spans="1:121 1758:1758" ht="14.25" customHeight="1">
      <c r="A18" s="166">
        <v>17</v>
      </c>
      <c r="B18" s="174"/>
      <c r="C18" s="172"/>
      <c r="D18" s="172"/>
      <c r="E18" s="172"/>
      <c r="F18" s="175"/>
      <c r="G18" s="171"/>
      <c r="H18" s="172"/>
      <c r="I18" s="172"/>
      <c r="J18" s="172"/>
      <c r="K18" s="173"/>
      <c r="L18" s="174"/>
      <c r="M18" s="172"/>
      <c r="N18" s="172"/>
      <c r="O18" s="172"/>
      <c r="P18" s="175"/>
      <c r="Q18" s="171"/>
      <c r="R18" s="172"/>
      <c r="S18" s="172"/>
      <c r="T18" s="173"/>
      <c r="U18" s="174"/>
      <c r="V18" s="172"/>
      <c r="W18" s="172"/>
      <c r="X18" s="175"/>
      <c r="Y18" s="171"/>
      <c r="Z18" s="172"/>
      <c r="AA18" s="173"/>
      <c r="AB18" s="209"/>
      <c r="AC18" s="210"/>
      <c r="AD18" s="210"/>
      <c r="AE18" s="210"/>
      <c r="AF18" s="210"/>
      <c r="AG18" s="210"/>
      <c r="AH18" s="211"/>
      <c r="AI18" s="212"/>
      <c r="AJ18" s="210"/>
      <c r="AK18" s="210"/>
      <c r="AL18" s="210"/>
      <c r="AM18" s="210"/>
      <c r="AN18" s="210"/>
      <c r="AO18" s="213"/>
      <c r="AP18" s="214"/>
      <c r="AQ18" s="210"/>
      <c r="AR18" s="210"/>
      <c r="AS18" s="210"/>
      <c r="AT18" s="210"/>
      <c r="AU18" s="210"/>
      <c r="AV18" s="211"/>
      <c r="AW18" s="171"/>
      <c r="AX18" s="172"/>
      <c r="AY18" s="173"/>
      <c r="AZ18" s="174"/>
      <c r="BA18" s="172"/>
      <c r="BB18" s="175"/>
      <c r="BC18" s="171"/>
      <c r="BD18" s="172"/>
      <c r="BE18" s="175"/>
      <c r="BF18" s="174"/>
      <c r="BG18" s="172"/>
      <c r="BH18" s="173"/>
      <c r="BI18" s="175"/>
      <c r="BJ18" s="188"/>
      <c r="BK18" s="181"/>
      <c r="BL18" s="181"/>
      <c r="BM18" s="181"/>
      <c r="BN18" s="181"/>
      <c r="BO18" s="181"/>
      <c r="BP18" s="181"/>
      <c r="BQ18" s="181"/>
      <c r="BR18" s="181"/>
      <c r="BS18" s="230"/>
      <c r="BT18" s="231"/>
      <c r="BU18" s="231"/>
      <c r="BV18" s="231"/>
      <c r="BW18" s="231"/>
      <c r="BX18" s="231"/>
      <c r="BY18" s="232"/>
      <c r="BZ18" s="233"/>
      <c r="CA18" s="231"/>
      <c r="CB18" s="231"/>
      <c r="CC18" s="231"/>
      <c r="CD18" s="231"/>
      <c r="CE18" s="231"/>
      <c r="CF18" s="234"/>
      <c r="CG18" s="235"/>
      <c r="CH18" s="231"/>
      <c r="CI18" s="231"/>
      <c r="CJ18" s="231"/>
      <c r="CK18" s="231"/>
      <c r="CL18" s="231"/>
      <c r="CM18" s="232"/>
      <c r="CN18" s="251"/>
      <c r="CO18" s="252"/>
      <c r="CP18" s="252"/>
      <c r="CQ18" s="252"/>
      <c r="CR18" s="252"/>
      <c r="CS18" s="252"/>
      <c r="CT18" s="250"/>
      <c r="CU18" s="253"/>
      <c r="CV18" s="252"/>
      <c r="CW18" s="252"/>
      <c r="CX18" s="252"/>
      <c r="CY18" s="252"/>
      <c r="CZ18" s="252"/>
      <c r="DA18" s="254"/>
      <c r="DB18" s="255"/>
      <c r="DC18" s="252"/>
      <c r="DD18" s="252"/>
      <c r="DE18" s="252"/>
      <c r="DF18" s="252"/>
      <c r="DG18" s="252"/>
      <c r="DH18" s="250"/>
    </row>
    <row r="19" spans="1:121 1758:1758" ht="14.25" customHeight="1">
      <c r="A19" s="166">
        <v>18</v>
      </c>
      <c r="B19" s="174"/>
      <c r="C19" s="172"/>
      <c r="D19" s="172"/>
      <c r="E19" s="172"/>
      <c r="F19" s="175"/>
      <c r="G19" s="171"/>
      <c r="H19" s="172"/>
      <c r="I19" s="172"/>
      <c r="J19" s="172"/>
      <c r="K19" s="173"/>
      <c r="L19" s="174"/>
      <c r="M19" s="172"/>
      <c r="N19" s="172"/>
      <c r="O19" s="172"/>
      <c r="P19" s="175"/>
      <c r="Q19" s="171"/>
      <c r="R19" s="172"/>
      <c r="S19" s="172"/>
      <c r="T19" s="173"/>
      <c r="U19" s="174"/>
      <c r="V19" s="172"/>
      <c r="W19" s="172"/>
      <c r="X19" s="175"/>
      <c r="Y19" s="171"/>
      <c r="Z19" s="172"/>
      <c r="AA19" s="173"/>
      <c r="AB19" s="209"/>
      <c r="AC19" s="210"/>
      <c r="AD19" s="210"/>
      <c r="AE19" s="210"/>
      <c r="AF19" s="210"/>
      <c r="AG19" s="210"/>
      <c r="AH19" s="211"/>
      <c r="AI19" s="212"/>
      <c r="AJ19" s="210"/>
      <c r="AK19" s="210"/>
      <c r="AL19" s="210"/>
      <c r="AM19" s="210"/>
      <c r="AN19" s="210"/>
      <c r="AO19" s="213"/>
      <c r="AP19" s="214"/>
      <c r="AQ19" s="210"/>
      <c r="AR19" s="210"/>
      <c r="AS19" s="210"/>
      <c r="AT19" s="210"/>
      <c r="AU19" s="210"/>
      <c r="AV19" s="211"/>
      <c r="AW19" s="171"/>
      <c r="AX19" s="172"/>
      <c r="AY19" s="173"/>
      <c r="AZ19" s="174"/>
      <c r="BA19" s="172"/>
      <c r="BB19" s="175"/>
      <c r="BC19" s="171"/>
      <c r="BD19" s="172"/>
      <c r="BE19" s="175"/>
      <c r="BF19" s="174"/>
      <c r="BG19" s="172"/>
      <c r="BH19" s="173"/>
      <c r="BI19" s="175"/>
      <c r="BJ19" s="188"/>
      <c r="BK19" s="181"/>
      <c r="BL19" s="181"/>
      <c r="BM19" s="181"/>
      <c r="BN19" s="181"/>
      <c r="BO19" s="181"/>
      <c r="BP19" s="181"/>
      <c r="BQ19" s="181"/>
      <c r="BR19" s="181"/>
      <c r="BS19" s="230"/>
      <c r="BT19" s="231"/>
      <c r="BU19" s="231"/>
      <c r="BV19" s="231"/>
      <c r="BW19" s="231"/>
      <c r="BX19" s="231"/>
      <c r="BY19" s="232"/>
      <c r="BZ19" s="233"/>
      <c r="CA19" s="231"/>
      <c r="CB19" s="231"/>
      <c r="CC19" s="231"/>
      <c r="CD19" s="231"/>
      <c r="CE19" s="231"/>
      <c r="CF19" s="234"/>
      <c r="CG19" s="235"/>
      <c r="CH19" s="231"/>
      <c r="CI19" s="231"/>
      <c r="CJ19" s="231"/>
      <c r="CK19" s="231"/>
      <c r="CL19" s="231"/>
      <c r="CM19" s="232"/>
      <c r="CN19" s="251"/>
      <c r="CO19" s="252"/>
      <c r="CP19" s="252"/>
      <c r="CQ19" s="252"/>
      <c r="CR19" s="252"/>
      <c r="CS19" s="252"/>
      <c r="CT19" s="250"/>
      <c r="CU19" s="253"/>
      <c r="CV19" s="252"/>
      <c r="CW19" s="252"/>
      <c r="CX19" s="252"/>
      <c r="CY19" s="252"/>
      <c r="CZ19" s="252"/>
      <c r="DA19" s="254"/>
      <c r="DB19" s="255"/>
      <c r="DC19" s="252"/>
      <c r="DD19" s="252"/>
      <c r="DE19" s="252"/>
      <c r="DF19" s="252"/>
      <c r="DG19" s="252"/>
      <c r="DH19" s="250"/>
    </row>
    <row r="20" spans="1:121 1758:1758" s="3" customFormat="1" ht="14.25" customHeight="1">
      <c r="A20" s="166">
        <v>19</v>
      </c>
      <c r="B20" s="174"/>
      <c r="C20" s="172"/>
      <c r="D20" s="172"/>
      <c r="E20" s="172"/>
      <c r="F20" s="175"/>
      <c r="G20" s="171"/>
      <c r="H20" s="172"/>
      <c r="I20" s="172"/>
      <c r="J20" s="172"/>
      <c r="K20" s="173"/>
      <c r="L20" s="174"/>
      <c r="M20" s="172"/>
      <c r="N20" s="172"/>
      <c r="O20" s="172"/>
      <c r="P20" s="175"/>
      <c r="Q20" s="171"/>
      <c r="R20" s="172"/>
      <c r="S20" s="172"/>
      <c r="T20" s="173"/>
      <c r="U20" s="174"/>
      <c r="V20" s="172"/>
      <c r="W20" s="172"/>
      <c r="X20" s="175"/>
      <c r="Y20" s="171"/>
      <c r="Z20" s="172"/>
      <c r="AA20" s="173"/>
      <c r="AB20" s="209"/>
      <c r="AC20" s="210"/>
      <c r="AD20" s="210"/>
      <c r="AE20" s="210"/>
      <c r="AF20" s="210"/>
      <c r="AG20" s="210"/>
      <c r="AH20" s="211"/>
      <c r="AI20" s="212"/>
      <c r="AJ20" s="210"/>
      <c r="AK20" s="210"/>
      <c r="AL20" s="210"/>
      <c r="AM20" s="210"/>
      <c r="AN20" s="210"/>
      <c r="AO20" s="213"/>
      <c r="AP20" s="214"/>
      <c r="AQ20" s="210"/>
      <c r="AR20" s="210"/>
      <c r="AS20" s="210"/>
      <c r="AT20" s="210"/>
      <c r="AU20" s="210"/>
      <c r="AV20" s="211"/>
      <c r="AW20" s="171"/>
      <c r="AX20" s="172"/>
      <c r="AY20" s="173"/>
      <c r="AZ20" s="174"/>
      <c r="BA20" s="172"/>
      <c r="BB20" s="175"/>
      <c r="BC20" s="171"/>
      <c r="BD20" s="172"/>
      <c r="BE20" s="175"/>
      <c r="BF20" s="174"/>
      <c r="BG20" s="172"/>
      <c r="BH20" s="173"/>
      <c r="BI20" s="175"/>
      <c r="BJ20" s="197"/>
      <c r="BK20" s="197"/>
      <c r="BL20" s="197"/>
      <c r="BM20" s="197"/>
      <c r="BN20" s="197"/>
      <c r="BO20" s="197"/>
      <c r="BP20" s="197"/>
      <c r="BQ20" s="197"/>
      <c r="BR20" s="197"/>
      <c r="BS20" s="230"/>
      <c r="BT20" s="231"/>
      <c r="BU20" s="231"/>
      <c r="BV20" s="231"/>
      <c r="BW20" s="231"/>
      <c r="BX20" s="231"/>
      <c r="BY20" s="232"/>
      <c r="BZ20" s="233"/>
      <c r="CA20" s="231"/>
      <c r="CB20" s="231"/>
      <c r="CC20" s="231"/>
      <c r="CD20" s="231"/>
      <c r="CE20" s="231"/>
      <c r="CF20" s="234"/>
      <c r="CG20" s="235"/>
      <c r="CH20" s="231"/>
      <c r="CI20" s="231"/>
      <c r="CJ20" s="231"/>
      <c r="CK20" s="231"/>
      <c r="CL20" s="231"/>
      <c r="CM20" s="232"/>
      <c r="CN20" s="251"/>
      <c r="CO20" s="252"/>
      <c r="CP20" s="252"/>
      <c r="CQ20" s="252"/>
      <c r="CR20" s="252"/>
      <c r="CS20" s="252"/>
      <c r="CT20" s="250"/>
      <c r="CU20" s="253"/>
      <c r="CV20" s="252"/>
      <c r="CW20" s="252"/>
      <c r="CX20" s="252"/>
      <c r="CY20" s="252"/>
      <c r="CZ20" s="252"/>
      <c r="DA20" s="254"/>
      <c r="DB20" s="255"/>
      <c r="DC20" s="252"/>
      <c r="DD20" s="252"/>
      <c r="DE20" s="252"/>
      <c r="DF20" s="252"/>
      <c r="DG20" s="252"/>
      <c r="DH20" s="250"/>
      <c r="DI20" s="197"/>
      <c r="DJ20" s="197"/>
      <c r="DK20" s="197"/>
      <c r="DL20" s="197"/>
      <c r="DM20" s="197"/>
      <c r="DN20" s="197"/>
      <c r="DO20" s="197"/>
      <c r="DP20" s="197"/>
      <c r="DQ20" s="197"/>
    </row>
    <row r="21" spans="1:121 1758:1758" ht="14.25" customHeight="1" thickBot="1">
      <c r="A21" s="166">
        <v>20</v>
      </c>
      <c r="B21" s="174"/>
      <c r="C21" s="172"/>
      <c r="D21" s="172"/>
      <c r="E21" s="172"/>
      <c r="F21" s="175"/>
      <c r="G21" s="171" t="s">
        <v>33</v>
      </c>
      <c r="H21" s="172"/>
      <c r="I21" s="172"/>
      <c r="J21" s="172"/>
      <c r="K21" s="173"/>
      <c r="L21" s="174"/>
      <c r="M21" s="172"/>
      <c r="N21" s="172"/>
      <c r="O21" s="172"/>
      <c r="P21" s="175"/>
      <c r="Q21" s="171"/>
      <c r="R21" s="172"/>
      <c r="S21" s="172"/>
      <c r="T21" s="173"/>
      <c r="U21" s="174"/>
      <c r="V21" s="172"/>
      <c r="W21" s="172"/>
      <c r="X21" s="175"/>
      <c r="Y21" s="171"/>
      <c r="Z21" s="172"/>
      <c r="AA21" s="173"/>
      <c r="AB21" s="209"/>
      <c r="AC21" s="210"/>
      <c r="AD21" s="210"/>
      <c r="AE21" s="210"/>
      <c r="AF21" s="210"/>
      <c r="AG21" s="210"/>
      <c r="AH21" s="211"/>
      <c r="AI21" s="212"/>
      <c r="AJ21" s="210"/>
      <c r="AK21" s="210"/>
      <c r="AL21" s="210"/>
      <c r="AM21" s="210"/>
      <c r="AN21" s="210"/>
      <c r="AO21" s="213"/>
      <c r="AP21" s="214"/>
      <c r="AQ21" s="210"/>
      <c r="AR21" s="210"/>
      <c r="AS21" s="210"/>
      <c r="AT21" s="210"/>
      <c r="AU21" s="210"/>
      <c r="AV21" s="211"/>
      <c r="AW21" s="171"/>
      <c r="AX21" s="172"/>
      <c r="AY21" s="173"/>
      <c r="AZ21" s="174" t="s">
        <v>33</v>
      </c>
      <c r="BA21" s="172"/>
      <c r="BB21" s="175"/>
      <c r="BC21" s="171"/>
      <c r="BD21" s="172"/>
      <c r="BE21" s="175"/>
      <c r="BF21" s="174"/>
      <c r="BG21" s="172"/>
      <c r="BH21" s="173"/>
      <c r="BI21" s="175"/>
      <c r="BJ21" s="161" t="s">
        <v>29</v>
      </c>
      <c r="BK21" s="162" t="s">
        <v>9</v>
      </c>
      <c r="BL21" s="162" t="s">
        <v>30</v>
      </c>
      <c r="BM21" s="162" t="s">
        <v>10</v>
      </c>
      <c r="BN21" s="162" t="s">
        <v>31</v>
      </c>
      <c r="BO21" s="162" t="s">
        <v>32</v>
      </c>
      <c r="BP21" s="162" t="s">
        <v>11</v>
      </c>
      <c r="BQ21" s="162" t="s">
        <v>8</v>
      </c>
      <c r="BR21" s="162" t="s">
        <v>22</v>
      </c>
      <c r="BS21" s="230"/>
      <c r="BT21" s="231"/>
      <c r="BU21" s="231"/>
      <c r="BV21" s="231"/>
      <c r="BW21" s="231"/>
      <c r="BX21" s="231"/>
      <c r="BY21" s="232"/>
      <c r="BZ21" s="233"/>
      <c r="CA21" s="231"/>
      <c r="CB21" s="231"/>
      <c r="CC21" s="231"/>
      <c r="CD21" s="231"/>
      <c r="CE21" s="231"/>
      <c r="CF21" s="234"/>
      <c r="CG21" s="235"/>
      <c r="CH21" s="231"/>
      <c r="CI21" s="231"/>
      <c r="CJ21" s="231"/>
      <c r="CK21" s="231"/>
      <c r="CL21" s="231"/>
      <c r="CM21" s="232"/>
      <c r="CN21" s="251"/>
      <c r="CO21" s="252" t="s">
        <v>33</v>
      </c>
      <c r="CP21" s="252" t="s">
        <v>33</v>
      </c>
      <c r="CQ21" s="252" t="s">
        <v>33</v>
      </c>
      <c r="CR21" s="252" t="s">
        <v>33</v>
      </c>
      <c r="CS21" s="252" t="s">
        <v>33</v>
      </c>
      <c r="CT21" s="250" t="s">
        <v>33</v>
      </c>
      <c r="CU21" s="253" t="s">
        <v>33</v>
      </c>
      <c r="CV21" s="252" t="s">
        <v>33</v>
      </c>
      <c r="CW21" s="252" t="s">
        <v>33</v>
      </c>
      <c r="CX21" s="252" t="s">
        <v>33</v>
      </c>
      <c r="CY21" s="252" t="s">
        <v>33</v>
      </c>
      <c r="CZ21" s="252" t="s">
        <v>33</v>
      </c>
      <c r="DA21" s="254" t="s">
        <v>33</v>
      </c>
      <c r="DB21" s="255" t="s">
        <v>33</v>
      </c>
      <c r="DC21" s="252" t="s">
        <v>33</v>
      </c>
      <c r="DD21" s="252" t="s">
        <v>33</v>
      </c>
      <c r="DE21" s="252" t="s">
        <v>33</v>
      </c>
      <c r="DF21" s="252" t="s">
        <v>33</v>
      </c>
      <c r="DG21" s="252" t="s">
        <v>33</v>
      </c>
      <c r="DH21" s="250"/>
    </row>
    <row r="22" spans="1:121 1758:1758" ht="14.25" customHeight="1" thickTop="1" thickBot="1">
      <c r="A22" s="167" t="s">
        <v>13</v>
      </c>
      <c r="B22" s="176"/>
      <c r="C22" s="177"/>
      <c r="D22" s="177"/>
      <c r="E22" s="177"/>
      <c r="F22" s="178"/>
      <c r="G22" s="179"/>
      <c r="H22" s="177"/>
      <c r="I22" s="177"/>
      <c r="J22" s="177"/>
      <c r="K22" s="180"/>
      <c r="L22" s="176"/>
      <c r="M22" s="177"/>
      <c r="N22" s="177"/>
      <c r="O22" s="177"/>
      <c r="P22" s="178"/>
      <c r="Q22" s="179"/>
      <c r="R22" s="177"/>
      <c r="S22" s="177"/>
      <c r="T22" s="180"/>
      <c r="U22" s="176"/>
      <c r="V22" s="177"/>
      <c r="W22" s="177"/>
      <c r="X22" s="178"/>
      <c r="Y22" s="179"/>
      <c r="Z22" s="177"/>
      <c r="AA22" s="180"/>
      <c r="AB22" s="215"/>
      <c r="AC22" s="216"/>
      <c r="AD22" s="217"/>
      <c r="AE22" s="217"/>
      <c r="AF22" s="217"/>
      <c r="AG22" s="217"/>
      <c r="AH22" s="218"/>
      <c r="AI22" s="219"/>
      <c r="AJ22" s="216"/>
      <c r="AK22" s="217"/>
      <c r="AL22" s="217"/>
      <c r="AM22" s="217"/>
      <c r="AN22" s="217"/>
      <c r="AO22" s="220"/>
      <c r="AP22" s="221"/>
      <c r="AQ22" s="217"/>
      <c r="AR22" s="217"/>
      <c r="AS22" s="217"/>
      <c r="AT22" s="217"/>
      <c r="AU22" s="217"/>
      <c r="AV22" s="218"/>
      <c r="AW22" s="179"/>
      <c r="AX22" s="177"/>
      <c r="AY22" s="180"/>
      <c r="AZ22" s="176"/>
      <c r="BA22" s="177"/>
      <c r="BB22" s="178"/>
      <c r="BC22" s="179"/>
      <c r="BD22" s="177"/>
      <c r="BE22" s="178"/>
      <c r="BF22" s="176"/>
      <c r="BG22" s="177"/>
      <c r="BH22" s="180"/>
      <c r="BI22" s="187"/>
      <c r="BJ22" s="189"/>
      <c r="BK22" s="190"/>
      <c r="BL22" s="190"/>
      <c r="BM22" s="190"/>
      <c r="BN22" s="190"/>
      <c r="BO22" s="190"/>
      <c r="BP22" s="190"/>
      <c r="BQ22" s="190"/>
      <c r="BR22" s="187"/>
      <c r="BS22" s="236"/>
      <c r="BT22" s="237"/>
      <c r="BU22" s="238"/>
      <c r="BV22" s="238"/>
      <c r="BW22" s="238"/>
      <c r="BX22" s="238"/>
      <c r="BY22" s="239"/>
      <c r="BZ22" s="240"/>
      <c r="CA22" s="237"/>
      <c r="CB22" s="238"/>
      <c r="CC22" s="238"/>
      <c r="CD22" s="238"/>
      <c r="CE22" s="238"/>
      <c r="CF22" s="241"/>
      <c r="CG22" s="242"/>
      <c r="CH22" s="238"/>
      <c r="CI22" s="238"/>
      <c r="CJ22" s="238"/>
      <c r="CK22" s="238"/>
      <c r="CL22" s="238"/>
      <c r="CM22" s="239"/>
      <c r="CN22" s="256"/>
      <c r="CO22" s="257"/>
      <c r="CP22" s="258"/>
      <c r="CQ22" s="258"/>
      <c r="CR22" s="258"/>
      <c r="CS22" s="258"/>
      <c r="CT22" s="259"/>
      <c r="CU22" s="260"/>
      <c r="CV22" s="257"/>
      <c r="CW22" s="258"/>
      <c r="CX22" s="258"/>
      <c r="CY22" s="258"/>
      <c r="CZ22" s="258"/>
      <c r="DA22" s="261"/>
      <c r="DB22" s="262"/>
      <c r="DC22" s="258"/>
      <c r="DD22" s="258"/>
      <c r="DE22" s="258"/>
      <c r="DF22" s="258"/>
      <c r="DG22" s="258"/>
      <c r="DH22" s="259"/>
      <c r="BOP22">
        <v>7</v>
      </c>
    </row>
    <row r="23" spans="1:121 1758:1758" ht="14.25" customHeight="1" thickTop="1">
      <c r="A23" s="263" t="s">
        <v>14</v>
      </c>
      <c r="B23" s="264"/>
      <c r="C23" s="264"/>
      <c r="D23" s="264"/>
      <c r="E23" s="264"/>
      <c r="F23" s="265"/>
      <c r="G23" s="266" t="s">
        <v>15</v>
      </c>
      <c r="H23" s="266"/>
      <c r="I23" s="266"/>
      <c r="J23" s="266"/>
      <c r="K23" s="266"/>
      <c r="L23" s="266" t="s">
        <v>16</v>
      </c>
      <c r="M23" s="266"/>
      <c r="N23" s="266"/>
      <c r="O23" s="266"/>
      <c r="P23" s="266"/>
      <c r="Q23" s="266" t="s">
        <v>17</v>
      </c>
      <c r="R23" s="266"/>
      <c r="S23" s="266"/>
      <c r="T23" s="266"/>
      <c r="U23" s="266" t="s">
        <v>18</v>
      </c>
      <c r="V23" s="266"/>
      <c r="W23" s="266"/>
      <c r="X23" s="266"/>
      <c r="Y23" s="266" t="s">
        <v>19</v>
      </c>
      <c r="Z23" s="266"/>
      <c r="AA23" s="266"/>
      <c r="AB23" s="263" t="s">
        <v>25</v>
      </c>
      <c r="AC23" s="264"/>
      <c r="AD23" s="264"/>
      <c r="AE23" s="264"/>
      <c r="AF23" s="264"/>
      <c r="AG23" s="264"/>
      <c r="AH23" s="265"/>
      <c r="AI23" s="263" t="s">
        <v>26</v>
      </c>
      <c r="AJ23" s="264"/>
      <c r="AK23" s="264"/>
      <c r="AL23" s="264"/>
      <c r="AM23" s="264"/>
      <c r="AN23" s="264"/>
      <c r="AO23" s="265"/>
      <c r="AP23" s="263" t="s">
        <v>27</v>
      </c>
      <c r="AQ23" s="264"/>
      <c r="AR23" s="264"/>
      <c r="AS23" s="264"/>
      <c r="AT23" s="264"/>
      <c r="AU23" s="264"/>
      <c r="AV23" s="265"/>
      <c r="AW23" s="263" t="s">
        <v>20</v>
      </c>
      <c r="AX23" s="264"/>
      <c r="AY23" s="265"/>
      <c r="AZ23" s="263" t="s">
        <v>67</v>
      </c>
      <c r="BA23" s="264"/>
      <c r="BB23" s="265"/>
      <c r="BC23" s="263" t="s">
        <v>23</v>
      </c>
      <c r="BD23" s="264"/>
      <c r="BE23" s="265"/>
      <c r="BF23" s="263" t="s">
        <v>28</v>
      </c>
      <c r="BG23" s="264"/>
      <c r="BH23" s="265"/>
      <c r="BI23" s="263" t="s">
        <v>24</v>
      </c>
      <c r="BJ23" s="264"/>
      <c r="BK23" s="264"/>
      <c r="BL23" s="264"/>
      <c r="BM23" s="264"/>
      <c r="BN23" s="264"/>
      <c r="BO23" s="264"/>
      <c r="BP23" s="264"/>
      <c r="BQ23" s="264"/>
      <c r="BR23" s="265"/>
      <c r="BS23" s="263" t="s">
        <v>25</v>
      </c>
      <c r="BT23" s="264"/>
      <c r="BU23" s="264"/>
      <c r="BV23" s="264"/>
      <c r="BW23" s="264"/>
      <c r="BX23" s="264"/>
      <c r="BY23" s="265"/>
      <c r="BZ23" s="263" t="s">
        <v>26</v>
      </c>
      <c r="CA23" s="264"/>
      <c r="CB23" s="264"/>
      <c r="CC23" s="264"/>
      <c r="CD23" s="264"/>
      <c r="CE23" s="264"/>
      <c r="CF23" s="265"/>
      <c r="CG23" s="263" t="s">
        <v>27</v>
      </c>
      <c r="CH23" s="264"/>
      <c r="CI23" s="264"/>
      <c r="CJ23" s="264"/>
      <c r="CK23" s="264"/>
      <c r="CL23" s="264"/>
      <c r="CM23" s="265"/>
      <c r="CN23" s="263" t="s">
        <v>25</v>
      </c>
      <c r="CO23" s="264"/>
      <c r="CP23" s="264"/>
      <c r="CQ23" s="264"/>
      <c r="CR23" s="264"/>
      <c r="CS23" s="264"/>
      <c r="CT23" s="265"/>
      <c r="CU23" s="263" t="s">
        <v>26</v>
      </c>
      <c r="CV23" s="264"/>
      <c r="CW23" s="264"/>
      <c r="CX23" s="264"/>
      <c r="CY23" s="264"/>
      <c r="CZ23" s="264"/>
      <c r="DA23" s="265"/>
      <c r="DB23" s="263" t="s">
        <v>27</v>
      </c>
      <c r="DC23" s="264"/>
      <c r="DD23" s="264"/>
      <c r="DE23" s="264"/>
      <c r="DF23" s="264"/>
      <c r="DG23" s="264"/>
      <c r="DH23" s="265"/>
    </row>
    <row r="24" spans="1:121 1758:1758">
      <c r="A24" s="130"/>
      <c r="B24" s="130"/>
      <c r="C24" s="130"/>
      <c r="D24" s="130"/>
      <c r="E24" s="130"/>
      <c r="F24" s="130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269" t="s">
        <v>61</v>
      </c>
      <c r="AC24" s="270"/>
      <c r="AD24" s="270"/>
      <c r="AE24" s="270"/>
      <c r="AF24" s="270"/>
      <c r="AG24" s="270"/>
      <c r="AH24" s="270"/>
      <c r="AI24" s="270"/>
      <c r="AJ24" s="270"/>
      <c r="AK24" s="270"/>
      <c r="AL24" s="270"/>
      <c r="AM24" s="270"/>
      <c r="AN24" s="270"/>
      <c r="AO24" s="270"/>
      <c r="AP24" s="270"/>
      <c r="AQ24" s="270"/>
      <c r="AR24" s="270"/>
      <c r="AS24" s="270"/>
      <c r="AT24" s="270"/>
      <c r="AU24" s="270"/>
      <c r="AV24" s="271"/>
      <c r="AW24" s="129"/>
      <c r="AX24" s="129"/>
      <c r="AY24" s="129"/>
      <c r="AZ24" s="129"/>
      <c r="BA24" s="129"/>
      <c r="BB24" s="129"/>
      <c r="BC24" s="129"/>
      <c r="BD24" s="129"/>
      <c r="BE24" s="129"/>
      <c r="BF24" s="129"/>
      <c r="BG24" s="129"/>
      <c r="BH24" s="129"/>
      <c r="BI24" s="129"/>
      <c r="BJ24" s="129"/>
      <c r="BK24" s="129"/>
      <c r="BL24" s="129"/>
      <c r="BM24" s="129"/>
      <c r="BN24" s="129"/>
      <c r="BO24" s="129"/>
      <c r="BP24" s="129"/>
      <c r="BQ24" s="129"/>
      <c r="BR24" s="129"/>
      <c r="BS24" s="272" t="s">
        <v>62</v>
      </c>
      <c r="BT24" s="273"/>
      <c r="BU24" s="273"/>
      <c r="BV24" s="273"/>
      <c r="BW24" s="273"/>
      <c r="BX24" s="273"/>
      <c r="BY24" s="273"/>
      <c r="BZ24" s="273"/>
      <c r="CA24" s="273"/>
      <c r="CB24" s="273"/>
      <c r="CC24" s="273"/>
      <c r="CD24" s="273"/>
      <c r="CE24" s="273"/>
      <c r="CF24" s="273"/>
      <c r="CG24" s="273"/>
      <c r="CH24" s="273"/>
      <c r="CI24" s="273"/>
      <c r="CJ24" s="273"/>
      <c r="CK24" s="273"/>
      <c r="CL24" s="273"/>
      <c r="CM24" s="274"/>
      <c r="CN24" s="275" t="s">
        <v>63</v>
      </c>
      <c r="CO24" s="276"/>
      <c r="CP24" s="276"/>
      <c r="CQ24" s="276"/>
      <c r="CR24" s="276"/>
      <c r="CS24" s="276"/>
      <c r="CT24" s="276"/>
      <c r="CU24" s="276"/>
      <c r="CV24" s="276"/>
      <c r="CW24" s="276"/>
      <c r="CX24" s="276"/>
      <c r="CY24" s="276"/>
      <c r="CZ24" s="276"/>
      <c r="DA24" s="276"/>
      <c r="DB24" s="276"/>
      <c r="DC24" s="276"/>
      <c r="DD24" s="276"/>
      <c r="DE24" s="276"/>
      <c r="DF24" s="276"/>
      <c r="DG24" s="276"/>
      <c r="DH24" s="277"/>
      <c r="DI24" s="267" t="s">
        <v>64</v>
      </c>
      <c r="DJ24" s="268"/>
      <c r="DK24" s="268"/>
      <c r="DL24" s="267" t="s">
        <v>65</v>
      </c>
      <c r="DM24" s="268"/>
      <c r="DN24" s="268"/>
      <c r="DO24" s="267" t="s">
        <v>66</v>
      </c>
      <c r="DP24" s="268"/>
      <c r="DQ24" s="268"/>
    </row>
    <row r="25" spans="1:121 1758:1758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L25" s="1"/>
      <c r="AM25" s="1"/>
      <c r="AN25" s="1"/>
      <c r="AO25" s="1"/>
      <c r="AP25" s="1"/>
      <c r="AQ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S25" s="1"/>
      <c r="BT25" s="1"/>
    </row>
    <row r="28" spans="1:121 1758:1758"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</row>
    <row r="29" spans="1:121 1758:1758"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  <c r="BX29" s="197"/>
      <c r="BY29" s="197"/>
      <c r="BZ29" s="197"/>
      <c r="CA29" s="197"/>
      <c r="CB29" s="197"/>
      <c r="CC29" s="197"/>
      <c r="CD29" s="197"/>
      <c r="CE29" s="197"/>
      <c r="CF29" s="197"/>
      <c r="CG29" s="197"/>
      <c r="CH29" s="197"/>
      <c r="CI29" s="197"/>
      <c r="CJ29" s="197"/>
      <c r="CK29" s="197"/>
      <c r="CL29" s="197"/>
      <c r="CM29" s="197"/>
      <c r="CN29" s="197"/>
      <c r="CO29" s="197"/>
      <c r="CP29" s="197"/>
      <c r="CQ29" s="197"/>
      <c r="CR29" s="197"/>
      <c r="CS29" s="197"/>
      <c r="CT29" s="197"/>
      <c r="CU29" s="197"/>
      <c r="CV29" s="197"/>
      <c r="CW29" s="197"/>
      <c r="CX29" s="197"/>
      <c r="CY29" s="197"/>
      <c r="CZ29" s="197"/>
      <c r="DA29" s="197"/>
      <c r="DB29" s="197"/>
      <c r="DC29" s="197"/>
      <c r="DD29" s="197"/>
      <c r="DE29" s="197"/>
      <c r="DF29" s="197"/>
      <c r="DG29" s="197"/>
      <c r="DH29" s="197"/>
    </row>
  </sheetData>
  <mergeCells count="26">
    <mergeCell ref="DI24:DK24"/>
    <mergeCell ref="DL24:DN24"/>
    <mergeCell ref="DO24:DQ24"/>
    <mergeCell ref="AZ23:BB23"/>
    <mergeCell ref="Y23:AA23"/>
    <mergeCell ref="AB24:AV24"/>
    <mergeCell ref="CU23:DA23"/>
    <mergeCell ref="DB23:DH23"/>
    <mergeCell ref="BS23:BY23"/>
    <mergeCell ref="BZ23:CF23"/>
    <mergeCell ref="CG23:CM23"/>
    <mergeCell ref="BS24:CM24"/>
    <mergeCell ref="CN23:CT23"/>
    <mergeCell ref="CN24:DH24"/>
    <mergeCell ref="BI23:BR23"/>
    <mergeCell ref="BC23:BE23"/>
    <mergeCell ref="A23:F23"/>
    <mergeCell ref="G23:K23"/>
    <mergeCell ref="L23:P23"/>
    <mergeCell ref="Q23:T23"/>
    <mergeCell ref="U23:X23"/>
    <mergeCell ref="BF23:BH23"/>
    <mergeCell ref="AB23:AH23"/>
    <mergeCell ref="AI23:AO23"/>
    <mergeCell ref="AP23:AV23"/>
    <mergeCell ref="AW23:AY23"/>
  </mergeCells>
  <pageMargins left="0.11811023622047245" right="0.15748031496062992" top="0.74803149606299213" bottom="0.74803149606299213" header="0.31496062992125984" footer="0.31496062992125984"/>
  <pageSetup paperSize="9" scale="6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CN26"/>
  <sheetViews>
    <sheetView workbookViewId="0">
      <selection activeCell="CI15" sqref="CI15"/>
    </sheetView>
  </sheetViews>
  <sheetFormatPr baseColWidth="10" defaultRowHeight="15"/>
  <cols>
    <col min="1" max="46" width="2.5703125" customWidth="1"/>
    <col min="47" max="47" width="3" customWidth="1"/>
    <col min="48" max="91" width="2.5703125" customWidth="1"/>
    <col min="92" max="92" width="4" customWidth="1"/>
  </cols>
  <sheetData>
    <row r="1" spans="1:92" ht="15.75" thickBo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</row>
    <row r="2" spans="1:92" ht="15.75" thickTop="1">
      <c r="A2" s="300" t="s">
        <v>34</v>
      </c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0"/>
      <c r="AH2" s="300"/>
      <c r="AI2" s="300"/>
      <c r="AJ2" s="300"/>
      <c r="AK2" s="300"/>
      <c r="AL2" s="300"/>
      <c r="AM2" s="300"/>
      <c r="AN2" s="300"/>
      <c r="AO2" s="300"/>
      <c r="AP2" s="300"/>
      <c r="AQ2" s="300"/>
      <c r="AR2" s="300"/>
      <c r="AS2" s="300"/>
      <c r="AT2" s="300"/>
      <c r="AU2" s="300"/>
      <c r="AV2" s="300"/>
      <c r="AW2" s="300"/>
      <c r="AX2" s="300"/>
      <c r="AY2" s="300"/>
      <c r="AZ2" s="300"/>
      <c r="BA2" s="300"/>
      <c r="BB2" s="300"/>
      <c r="BC2" s="300"/>
      <c r="BD2" s="300"/>
      <c r="BE2" s="300"/>
      <c r="BF2" s="300"/>
      <c r="BG2" s="300"/>
      <c r="BH2" s="300"/>
      <c r="BI2" s="300"/>
      <c r="BJ2" s="300"/>
      <c r="BK2" s="300"/>
      <c r="BL2" s="300"/>
      <c r="BM2" s="300"/>
      <c r="BN2" s="300"/>
      <c r="BO2" s="300"/>
      <c r="BP2" s="300"/>
      <c r="BQ2" s="300"/>
      <c r="BR2" s="300"/>
      <c r="BS2" s="300"/>
      <c r="BT2" s="300"/>
      <c r="BU2" s="300"/>
      <c r="BV2" s="300"/>
      <c r="BW2" s="300"/>
      <c r="BX2" s="300"/>
      <c r="BY2" s="300"/>
      <c r="BZ2" s="300"/>
      <c r="CA2" s="300"/>
      <c r="CB2" s="300"/>
      <c r="CC2" s="301"/>
      <c r="CD2" s="58" t="s">
        <v>35</v>
      </c>
      <c r="CE2" s="59" t="s">
        <v>36</v>
      </c>
      <c r="CF2" s="59" t="s">
        <v>9</v>
      </c>
      <c r="CG2" s="59" t="s">
        <v>37</v>
      </c>
      <c r="CH2" s="59" t="s">
        <v>20</v>
      </c>
      <c r="CI2" s="59" t="s">
        <v>38</v>
      </c>
      <c r="CJ2" s="59" t="s">
        <v>39</v>
      </c>
      <c r="CK2" s="59" t="s">
        <v>11</v>
      </c>
      <c r="CL2" s="59" t="s">
        <v>8</v>
      </c>
      <c r="CM2" s="59" t="s">
        <v>40</v>
      </c>
      <c r="CN2" s="60" t="s">
        <v>41</v>
      </c>
    </row>
    <row r="3" spans="1:92" ht="13.5" customHeight="1">
      <c r="A3" s="4"/>
      <c r="B3" s="57"/>
      <c r="C3" s="304" t="s">
        <v>42</v>
      </c>
      <c r="D3" s="305"/>
      <c r="E3" s="305"/>
      <c r="F3" s="305"/>
      <c r="G3" s="305"/>
      <c r="H3" s="305"/>
      <c r="I3" s="306"/>
      <c r="J3" s="307" t="s">
        <v>43</v>
      </c>
      <c r="K3" s="308"/>
      <c r="L3" s="308"/>
      <c r="M3" s="308"/>
      <c r="N3" s="308"/>
      <c r="O3" s="308"/>
      <c r="P3" s="309"/>
      <c r="Q3" s="310" t="s">
        <v>44</v>
      </c>
      <c r="R3" s="311"/>
      <c r="S3" s="311"/>
      <c r="T3" s="311"/>
      <c r="U3" s="311"/>
      <c r="V3" s="311"/>
      <c r="W3" s="312"/>
      <c r="X3" s="313" t="s">
        <v>45</v>
      </c>
      <c r="Y3" s="314"/>
      <c r="Z3" s="314"/>
      <c r="AA3" s="314"/>
      <c r="AB3" s="314"/>
      <c r="AC3" s="315"/>
      <c r="AD3" s="307" t="s">
        <v>18</v>
      </c>
      <c r="AE3" s="308"/>
      <c r="AF3" s="308"/>
      <c r="AG3" s="308"/>
      <c r="AH3" s="308"/>
      <c r="AI3" s="309"/>
      <c r="AJ3" s="307" t="s">
        <v>46</v>
      </c>
      <c r="AK3" s="308"/>
      <c r="AL3" s="308"/>
      <c r="AM3" s="309"/>
      <c r="AN3" s="304" t="s">
        <v>47</v>
      </c>
      <c r="AO3" s="305"/>
      <c r="AP3" s="305"/>
      <c r="AQ3" s="305"/>
      <c r="AR3" s="305"/>
      <c r="AS3" s="305"/>
      <c r="AT3" s="305"/>
      <c r="AU3" s="305"/>
      <c r="AV3" s="306"/>
      <c r="AW3" s="304" t="s">
        <v>48</v>
      </c>
      <c r="AX3" s="305"/>
      <c r="AY3" s="305"/>
      <c r="AZ3" s="305"/>
      <c r="BA3" s="305"/>
      <c r="BB3" s="305"/>
      <c r="BC3" s="305"/>
      <c r="BD3" s="305"/>
      <c r="BE3" s="306"/>
      <c r="BF3" s="304" t="s">
        <v>49</v>
      </c>
      <c r="BG3" s="305"/>
      <c r="BH3" s="305"/>
      <c r="BI3" s="305"/>
      <c r="BJ3" s="305"/>
      <c r="BK3" s="305"/>
      <c r="BL3" s="305"/>
      <c r="BM3" s="305"/>
      <c r="BN3" s="305"/>
      <c r="BO3" s="304" t="s">
        <v>50</v>
      </c>
      <c r="BP3" s="305"/>
      <c r="BQ3" s="306"/>
      <c r="BR3" s="286" t="s">
        <v>10</v>
      </c>
      <c r="BS3" s="286"/>
      <c r="BT3" s="286"/>
      <c r="BU3" s="289" t="s">
        <v>21</v>
      </c>
      <c r="BV3" s="290"/>
      <c r="BW3" s="291"/>
      <c r="BX3" s="302" t="s">
        <v>52</v>
      </c>
      <c r="BY3" s="303"/>
      <c r="BZ3" s="303"/>
      <c r="CA3" s="287" t="s">
        <v>51</v>
      </c>
      <c r="CB3" s="288"/>
      <c r="CC3" s="288"/>
      <c r="CD3" s="63"/>
      <c r="CE3" s="64"/>
      <c r="CF3" s="64"/>
      <c r="CG3" s="64"/>
      <c r="CH3" s="64"/>
      <c r="CI3" s="64"/>
      <c r="CJ3" s="64"/>
      <c r="CK3" s="64"/>
      <c r="CL3" s="64"/>
      <c r="CM3" s="64"/>
      <c r="CN3" s="94"/>
    </row>
    <row r="4" spans="1:92" ht="13.5" customHeight="1" thickBot="1">
      <c r="A4" s="11" t="s">
        <v>36</v>
      </c>
      <c r="B4" s="10" t="s">
        <v>53</v>
      </c>
      <c r="C4" s="8" t="s">
        <v>0</v>
      </c>
      <c r="D4" s="6" t="s">
        <v>1</v>
      </c>
      <c r="E4" s="6">
        <v>0</v>
      </c>
      <c r="F4" s="6" t="s">
        <v>2</v>
      </c>
      <c r="G4" s="5" t="s">
        <v>3</v>
      </c>
      <c r="H4" s="27" t="s">
        <v>54</v>
      </c>
      <c r="I4" s="7" t="s">
        <v>55</v>
      </c>
      <c r="J4" s="8" t="s">
        <v>0</v>
      </c>
      <c r="K4" s="6" t="s">
        <v>1</v>
      </c>
      <c r="L4" s="6">
        <v>0</v>
      </c>
      <c r="M4" s="6" t="s">
        <v>2</v>
      </c>
      <c r="N4" s="5" t="s">
        <v>3</v>
      </c>
      <c r="O4" s="27" t="s">
        <v>54</v>
      </c>
      <c r="P4" s="7" t="s">
        <v>55</v>
      </c>
      <c r="Q4" s="8" t="s">
        <v>0</v>
      </c>
      <c r="R4" s="6" t="s">
        <v>1</v>
      </c>
      <c r="S4" s="6">
        <v>0</v>
      </c>
      <c r="T4" s="6" t="s">
        <v>2</v>
      </c>
      <c r="U4" s="5" t="s">
        <v>3</v>
      </c>
      <c r="V4" s="27" t="s">
        <v>54</v>
      </c>
      <c r="W4" s="7" t="s">
        <v>55</v>
      </c>
      <c r="X4" s="9" t="s">
        <v>1</v>
      </c>
      <c r="Y4" s="6">
        <v>0</v>
      </c>
      <c r="Z4" s="6" t="s">
        <v>2</v>
      </c>
      <c r="AA4" s="5" t="s">
        <v>3</v>
      </c>
      <c r="AB4" s="27" t="s">
        <v>54</v>
      </c>
      <c r="AC4" s="7" t="s">
        <v>55</v>
      </c>
      <c r="AD4" s="8" t="s">
        <v>0</v>
      </c>
      <c r="AE4" s="6" t="s">
        <v>1</v>
      </c>
      <c r="AF4" s="6">
        <v>0</v>
      </c>
      <c r="AG4" s="5" t="s">
        <v>3</v>
      </c>
      <c r="AH4" s="27" t="s">
        <v>54</v>
      </c>
      <c r="AI4" s="7" t="s">
        <v>55</v>
      </c>
      <c r="AJ4" s="8" t="s">
        <v>0</v>
      </c>
      <c r="AK4" s="6">
        <v>0</v>
      </c>
      <c r="AL4" s="5" t="s">
        <v>3</v>
      </c>
      <c r="AM4" s="28" t="s">
        <v>54</v>
      </c>
      <c r="AN4" s="8" t="s">
        <v>0</v>
      </c>
      <c r="AO4" s="6" t="s">
        <v>56</v>
      </c>
      <c r="AP4" s="6" t="s">
        <v>1</v>
      </c>
      <c r="AQ4" s="6">
        <v>0</v>
      </c>
      <c r="AR4" s="6" t="s">
        <v>2</v>
      </c>
      <c r="AS4" s="29" t="s">
        <v>3</v>
      </c>
      <c r="AT4" s="30" t="s">
        <v>57</v>
      </c>
      <c r="AU4" s="27" t="s">
        <v>54</v>
      </c>
      <c r="AV4" s="7" t="s">
        <v>55</v>
      </c>
      <c r="AW4" s="8" t="s">
        <v>0</v>
      </c>
      <c r="AX4" s="6" t="s">
        <v>56</v>
      </c>
      <c r="AY4" s="6" t="s">
        <v>1</v>
      </c>
      <c r="AZ4" s="6">
        <v>0</v>
      </c>
      <c r="BA4" s="6" t="s">
        <v>2</v>
      </c>
      <c r="BB4" s="29" t="s">
        <v>3</v>
      </c>
      <c r="BC4" s="30" t="s">
        <v>57</v>
      </c>
      <c r="BD4" s="27" t="s">
        <v>54</v>
      </c>
      <c r="BE4" s="7" t="s">
        <v>55</v>
      </c>
      <c r="BF4" s="8" t="s">
        <v>0</v>
      </c>
      <c r="BG4" s="6" t="s">
        <v>56</v>
      </c>
      <c r="BH4" s="6" t="s">
        <v>1</v>
      </c>
      <c r="BI4" s="6">
        <v>0</v>
      </c>
      <c r="BJ4" s="6" t="s">
        <v>2</v>
      </c>
      <c r="BK4" s="29" t="s">
        <v>3</v>
      </c>
      <c r="BL4" s="30" t="s">
        <v>57</v>
      </c>
      <c r="BM4" s="27" t="s">
        <v>54</v>
      </c>
      <c r="BN4" s="7" t="s">
        <v>55</v>
      </c>
      <c r="BO4" s="8" t="s">
        <v>0</v>
      </c>
      <c r="BP4" s="6" t="s">
        <v>54</v>
      </c>
      <c r="BQ4" s="7" t="s">
        <v>55</v>
      </c>
      <c r="BR4" s="8" t="s">
        <v>0</v>
      </c>
      <c r="BS4" s="61">
        <v>0</v>
      </c>
      <c r="BT4" s="62" t="s">
        <v>3</v>
      </c>
      <c r="BU4" s="8" t="s">
        <v>0</v>
      </c>
      <c r="BV4" s="61">
        <v>0</v>
      </c>
      <c r="BW4" s="62" t="s">
        <v>3</v>
      </c>
      <c r="BX4" s="66" t="s">
        <v>0</v>
      </c>
      <c r="BY4" s="61">
        <v>0</v>
      </c>
      <c r="BZ4" s="62" t="s">
        <v>3</v>
      </c>
      <c r="CA4" s="9" t="s">
        <v>32</v>
      </c>
      <c r="CB4" s="61" t="s">
        <v>11</v>
      </c>
      <c r="CC4" s="65" t="s">
        <v>8</v>
      </c>
      <c r="CD4" s="90"/>
      <c r="CE4" s="91"/>
      <c r="CF4" s="91"/>
      <c r="CG4" s="91"/>
      <c r="CH4" s="91"/>
      <c r="CI4" s="91"/>
      <c r="CJ4" s="91"/>
      <c r="CK4" s="91"/>
      <c r="CL4" s="91"/>
      <c r="CM4" s="92"/>
      <c r="CN4" s="95"/>
    </row>
    <row r="5" spans="1:92" ht="13.5" customHeight="1" thickTop="1" thickBot="1">
      <c r="A5" s="43"/>
      <c r="B5" s="34"/>
      <c r="C5" s="17">
        <v>1</v>
      </c>
      <c r="D5" s="17">
        <v>1</v>
      </c>
      <c r="E5" s="17">
        <v>1</v>
      </c>
      <c r="F5" s="17">
        <v>1</v>
      </c>
      <c r="G5" s="17">
        <v>1</v>
      </c>
      <c r="H5" s="31">
        <f>C5+D5+E5+F5+G5</f>
        <v>5</v>
      </c>
      <c r="I5" s="108">
        <f>((C5+D5)-(G5))/H5*100</f>
        <v>20</v>
      </c>
      <c r="J5" s="101">
        <v>1</v>
      </c>
      <c r="K5" s="101">
        <v>1</v>
      </c>
      <c r="L5" s="101">
        <v>1</v>
      </c>
      <c r="M5" s="101">
        <v>1</v>
      </c>
      <c r="N5" s="101">
        <v>1</v>
      </c>
      <c r="O5" s="106">
        <f>J5+K5+L5+M5+N5</f>
        <v>5</v>
      </c>
      <c r="P5" s="110">
        <f>((J5+K5)-(N5))/O5*100</f>
        <v>20</v>
      </c>
      <c r="Q5" s="101">
        <v>1</v>
      </c>
      <c r="R5" s="101">
        <v>1</v>
      </c>
      <c r="S5" s="101">
        <v>1</v>
      </c>
      <c r="T5" s="101">
        <v>1</v>
      </c>
      <c r="U5" s="101">
        <v>1</v>
      </c>
      <c r="V5" s="106">
        <f>Q5+R5+S5+T5+U5</f>
        <v>5</v>
      </c>
      <c r="W5" s="108">
        <f>((Q5+R5)-(U5))/V5*100</f>
        <v>20</v>
      </c>
      <c r="X5" s="17">
        <v>1</v>
      </c>
      <c r="Y5" s="17">
        <v>1</v>
      </c>
      <c r="Z5" s="17">
        <v>1</v>
      </c>
      <c r="AA5" s="17">
        <v>1</v>
      </c>
      <c r="AB5" s="31">
        <f>X5+Y5+Z5+AA5</f>
        <v>4</v>
      </c>
      <c r="AC5" s="35">
        <f>((X5+Y5)-AA5)/AB5*100</f>
        <v>25</v>
      </c>
      <c r="AD5" s="16">
        <v>1</v>
      </c>
      <c r="AE5" s="16">
        <v>1</v>
      </c>
      <c r="AF5" s="16">
        <v>1</v>
      </c>
      <c r="AG5" s="16">
        <v>1</v>
      </c>
      <c r="AH5" s="31">
        <f>AD5+AE5+AF5+AG5</f>
        <v>4</v>
      </c>
      <c r="AI5" s="35">
        <f>((AD5+AE5)-AG5)/AH5*100</f>
        <v>25</v>
      </c>
      <c r="AJ5" s="16">
        <v>1</v>
      </c>
      <c r="AK5" s="16">
        <v>1</v>
      </c>
      <c r="AL5" s="16">
        <v>1</v>
      </c>
      <c r="AM5" s="31">
        <f>AJ5+AK5+AL5</f>
        <v>3</v>
      </c>
      <c r="AN5" s="16">
        <v>1</v>
      </c>
      <c r="AO5" s="16">
        <v>1</v>
      </c>
      <c r="AP5" s="16"/>
      <c r="AQ5" s="16"/>
      <c r="AR5" s="16"/>
      <c r="AS5" s="16"/>
      <c r="AT5" s="16"/>
      <c r="AU5" s="31">
        <f>AN5+AO5+AP5+AQ5+AR5+AS5+AT5</f>
        <v>2</v>
      </c>
      <c r="AV5" s="45">
        <f>((AN5+AP5+AO5)-(AT5+AS5))/AU5*100</f>
        <v>100</v>
      </c>
      <c r="AW5" s="16"/>
      <c r="AX5" s="101"/>
      <c r="AY5" s="16"/>
      <c r="AZ5" s="16"/>
      <c r="BA5" s="16"/>
      <c r="BB5" s="16"/>
      <c r="BC5" s="16"/>
      <c r="BD5" s="31">
        <f>AW5+AX5+AY5+AZ5+BA5+BB5+BC5</f>
        <v>0</v>
      </c>
      <c r="BE5" s="108" t="e">
        <f>((AW5+AY5+AX5)-(BC5+BB5))/BD5*100</f>
        <v>#DIV/0!</v>
      </c>
      <c r="BF5" s="16"/>
      <c r="BG5" s="74"/>
      <c r="BH5" s="16"/>
      <c r="BI5" s="16"/>
      <c r="BJ5" s="16"/>
      <c r="BK5" s="16"/>
      <c r="BL5" s="16"/>
      <c r="BM5" s="31">
        <f>BF5+BG5+BH5+BI5+BJ5+BK5+BL5</f>
        <v>0</v>
      </c>
      <c r="BN5" s="51" t="e">
        <f>((BF5+BH5+BG5)-(BL5+BK5))/BM5*100</f>
        <v>#DIV/0!</v>
      </c>
      <c r="BO5" s="24">
        <v>0</v>
      </c>
      <c r="BP5" s="31">
        <v>0</v>
      </c>
      <c r="BQ5" s="36" t="e">
        <v>#DIV/0!</v>
      </c>
      <c r="BR5" s="20">
        <v>1</v>
      </c>
      <c r="BS5" s="17">
        <v>1</v>
      </c>
      <c r="BT5" s="22">
        <v>1</v>
      </c>
      <c r="BU5" s="20"/>
      <c r="BV5" s="17"/>
      <c r="BW5" s="14"/>
      <c r="BX5" s="20">
        <v>1</v>
      </c>
      <c r="BY5" s="17">
        <v>1</v>
      </c>
      <c r="BZ5" s="22">
        <v>1</v>
      </c>
      <c r="CA5" s="20">
        <v>1</v>
      </c>
      <c r="CB5" s="17">
        <v>1</v>
      </c>
      <c r="CC5" s="22">
        <v>1</v>
      </c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</row>
    <row r="6" spans="1:92" ht="13.5" customHeight="1" thickTop="1">
      <c r="A6" s="44"/>
      <c r="B6" s="34"/>
      <c r="C6" s="18">
        <v>1</v>
      </c>
      <c r="D6" s="18">
        <v>1</v>
      </c>
      <c r="E6" s="18">
        <v>1</v>
      </c>
      <c r="F6" s="18">
        <v>1</v>
      </c>
      <c r="G6" s="18">
        <v>1</v>
      </c>
      <c r="H6" s="106">
        <f>C6+D6+E6+F6+G6</f>
        <v>5</v>
      </c>
      <c r="I6" s="99">
        <f>((C6+D6)-(G6))/H6*100</f>
        <v>20</v>
      </c>
      <c r="J6" s="102">
        <v>1</v>
      </c>
      <c r="K6" s="102">
        <v>1</v>
      </c>
      <c r="L6" s="102">
        <v>1</v>
      </c>
      <c r="M6" s="102">
        <v>1</v>
      </c>
      <c r="N6" s="102">
        <v>1</v>
      </c>
      <c r="O6" s="104">
        <f>J6+K6+L6+M6+N6</f>
        <v>5</v>
      </c>
      <c r="P6" s="110">
        <f>((J6+K6)-(N6))/O6*100</f>
        <v>20</v>
      </c>
      <c r="Q6" s="102">
        <v>1</v>
      </c>
      <c r="R6" s="102">
        <v>1</v>
      </c>
      <c r="S6" s="102">
        <v>1</v>
      </c>
      <c r="T6" s="102">
        <v>1</v>
      </c>
      <c r="U6" s="102">
        <v>1</v>
      </c>
      <c r="V6" s="104">
        <f>Q6+R6+S6+T6+U6</f>
        <v>5</v>
      </c>
      <c r="W6" s="110">
        <f>((Q6+R6)-(U6))/V6*100</f>
        <v>20</v>
      </c>
      <c r="X6" s="102">
        <v>1</v>
      </c>
      <c r="Y6" s="102">
        <v>1</v>
      </c>
      <c r="Z6" s="102">
        <v>1</v>
      </c>
      <c r="AA6" s="102">
        <v>1</v>
      </c>
      <c r="AB6" s="104">
        <f>X6+Y6+Z6+AA6</f>
        <v>4</v>
      </c>
      <c r="AC6" s="107">
        <f>((X6+Y6)-AA6)/AB6*100</f>
        <v>25</v>
      </c>
      <c r="AD6" s="19">
        <v>1</v>
      </c>
      <c r="AE6" s="19">
        <v>1</v>
      </c>
      <c r="AF6" s="19">
        <v>1</v>
      </c>
      <c r="AG6" s="19">
        <v>1</v>
      </c>
      <c r="AH6" s="104">
        <f>AD6+AE6+AF6+AG6</f>
        <v>4</v>
      </c>
      <c r="AI6" s="107">
        <f>((AD6+AE6)-AG6)/AH6*100</f>
        <v>25</v>
      </c>
      <c r="AJ6" s="19">
        <v>1</v>
      </c>
      <c r="AK6" s="19">
        <v>1</v>
      </c>
      <c r="AL6" s="19">
        <v>1</v>
      </c>
      <c r="AM6" s="104">
        <f>AJ6+AK6+AL6</f>
        <v>3</v>
      </c>
      <c r="AN6" s="19">
        <v>1</v>
      </c>
      <c r="AO6" s="18">
        <v>1</v>
      </c>
      <c r="AP6" s="19"/>
      <c r="AQ6" s="19"/>
      <c r="AR6" s="19"/>
      <c r="AS6" s="19">
        <v>1</v>
      </c>
      <c r="AT6" s="19">
        <v>1</v>
      </c>
      <c r="AU6" s="104">
        <f>AN6+AO6+AP6+AQ6+AR6+AS6+AT6</f>
        <v>4</v>
      </c>
      <c r="AV6" s="110">
        <f>((AN6+AP6+AO6)-(AT6+AS6))/AU6*100</f>
        <v>0</v>
      </c>
      <c r="AW6" s="19"/>
      <c r="AX6" s="102"/>
      <c r="AY6" s="19"/>
      <c r="AZ6" s="19"/>
      <c r="BA6" s="19"/>
      <c r="BB6" s="19"/>
      <c r="BC6" s="19"/>
      <c r="BD6" s="104">
        <f>AW6+AX6+AY6+AZ6+BA6+BB6+BC6</f>
        <v>0</v>
      </c>
      <c r="BE6" s="110" t="e">
        <f>((AW6+AY6+AX6)-(BC6+BB6))/BD6*100</f>
        <v>#DIV/0!</v>
      </c>
      <c r="BF6" s="19"/>
      <c r="BG6" s="102"/>
      <c r="BH6" s="19"/>
      <c r="BI6" s="19"/>
      <c r="BJ6" s="19"/>
      <c r="BK6" s="19"/>
      <c r="BL6" s="19"/>
      <c r="BM6" s="104">
        <f>BF6+BG6+BH6+BI6+BJ6+BK6+BL6</f>
        <v>0</v>
      </c>
      <c r="BN6" s="52" t="e">
        <f>((BF6+BH6+BG6)-(BL6+BK6))/BM6*100</f>
        <v>#DIV/0!</v>
      </c>
      <c r="BO6" s="25">
        <v>0</v>
      </c>
      <c r="BP6" s="32">
        <v>0</v>
      </c>
      <c r="BQ6" s="37" t="e">
        <v>#DIV/0!</v>
      </c>
      <c r="BR6" s="21">
        <v>1</v>
      </c>
      <c r="BS6" s="18">
        <v>1</v>
      </c>
      <c r="BT6" s="23">
        <v>1</v>
      </c>
      <c r="BU6" s="21"/>
      <c r="BV6" s="18"/>
      <c r="BW6" s="15"/>
      <c r="BX6" s="21">
        <v>1</v>
      </c>
      <c r="BY6" s="18">
        <v>1</v>
      </c>
      <c r="BZ6" s="23">
        <v>1</v>
      </c>
      <c r="CA6" s="21">
        <v>1</v>
      </c>
      <c r="CB6" s="18">
        <v>1</v>
      </c>
      <c r="CC6" s="23">
        <v>1</v>
      </c>
      <c r="CD6" s="3"/>
      <c r="CE6" s="293" t="s">
        <v>58</v>
      </c>
      <c r="CF6" s="294"/>
      <c r="CG6" s="294"/>
      <c r="CH6" s="294"/>
      <c r="CI6" s="294"/>
      <c r="CJ6" s="294"/>
      <c r="CK6" s="294"/>
      <c r="CL6" s="295"/>
      <c r="CM6" s="93"/>
      <c r="CN6" s="3"/>
    </row>
    <row r="7" spans="1:92" ht="13.5" customHeight="1">
      <c r="A7" s="44"/>
      <c r="B7" s="34"/>
      <c r="C7" s="18">
        <v>1</v>
      </c>
      <c r="D7" s="18">
        <v>1</v>
      </c>
      <c r="E7" s="18">
        <v>1</v>
      </c>
      <c r="F7" s="18">
        <v>1</v>
      </c>
      <c r="G7" s="18">
        <v>1</v>
      </c>
      <c r="H7" s="106">
        <f t="shared" ref="H7:H23" si="0">C7+D7+E7+F7+G7</f>
        <v>5</v>
      </c>
      <c r="I7" s="99">
        <f t="shared" ref="I7:I25" si="1">((C7+D7)-(G7))/H7*100</f>
        <v>20</v>
      </c>
      <c r="J7" s="102">
        <v>1</v>
      </c>
      <c r="K7" s="102">
        <v>1</v>
      </c>
      <c r="L7" s="102">
        <v>1</v>
      </c>
      <c r="M7" s="102">
        <v>1</v>
      </c>
      <c r="N7" s="102">
        <v>1</v>
      </c>
      <c r="O7" s="104">
        <f t="shared" ref="O7:O23" si="2">J7+K7+L7+M7+N7</f>
        <v>5</v>
      </c>
      <c r="P7" s="110">
        <f t="shared" ref="P7:P24" si="3">((J7+K7)-(N7))/O7*100</f>
        <v>20</v>
      </c>
      <c r="Q7" s="102">
        <v>1</v>
      </c>
      <c r="R7" s="102">
        <v>1</v>
      </c>
      <c r="S7" s="102">
        <v>1</v>
      </c>
      <c r="T7" s="102">
        <v>1</v>
      </c>
      <c r="U7" s="102">
        <v>1</v>
      </c>
      <c r="V7" s="104">
        <f t="shared" ref="V7:V23" si="4">Q7+R7+S7+T7+U7</f>
        <v>5</v>
      </c>
      <c r="W7" s="110">
        <f t="shared" ref="W7:W23" si="5">((Q7+R7)-(U7))/V7*100</f>
        <v>20</v>
      </c>
      <c r="X7" s="102">
        <v>1</v>
      </c>
      <c r="Y7" s="102">
        <v>1</v>
      </c>
      <c r="Z7" s="102">
        <v>1</v>
      </c>
      <c r="AA7" s="102">
        <v>1</v>
      </c>
      <c r="AB7" s="104">
        <f t="shared" ref="AB7:AB23" si="6">X7+Y7+Z7+AA7</f>
        <v>4</v>
      </c>
      <c r="AC7" s="107">
        <f t="shared" ref="AC7:AC23" si="7">((X7+Y7)-AA7)/AB7*100</f>
        <v>25</v>
      </c>
      <c r="AD7" s="19">
        <v>1</v>
      </c>
      <c r="AE7" s="19">
        <v>1</v>
      </c>
      <c r="AF7" s="19">
        <v>1</v>
      </c>
      <c r="AG7" s="19">
        <v>1</v>
      </c>
      <c r="AH7" s="104">
        <f t="shared" ref="AH7:AH23" si="8">AD7+AE7+AF7+AG7</f>
        <v>4</v>
      </c>
      <c r="AI7" s="107">
        <f t="shared" ref="AI7:AI23" si="9">((AD7+AE7)-AG7)/AH7*100</f>
        <v>25</v>
      </c>
      <c r="AJ7" s="19">
        <v>1</v>
      </c>
      <c r="AK7" s="19">
        <v>1</v>
      </c>
      <c r="AL7" s="19">
        <v>1</v>
      </c>
      <c r="AM7" s="104">
        <f t="shared" ref="AM7:AM25" si="10">AJ7+AK7+AL7</f>
        <v>3</v>
      </c>
      <c r="AN7" s="19"/>
      <c r="AO7" s="18"/>
      <c r="AP7" s="19"/>
      <c r="AQ7" s="19"/>
      <c r="AR7" s="19">
        <v>1</v>
      </c>
      <c r="AS7" s="19"/>
      <c r="AT7" s="19"/>
      <c r="AU7" s="104">
        <f t="shared" ref="AU7:AU25" si="11">AN7+AO7+AP7+AQ7+AR7+AS7+AT7</f>
        <v>1</v>
      </c>
      <c r="AV7" s="110">
        <f t="shared" ref="AV7:AV23" si="12">((AN7+AP7+AO7)-(AT7+AS7))/AU7*100</f>
        <v>0</v>
      </c>
      <c r="AW7" s="19"/>
      <c r="AX7" s="102"/>
      <c r="AY7" s="19"/>
      <c r="AZ7" s="19"/>
      <c r="BA7" s="19"/>
      <c r="BB7" s="19"/>
      <c r="BC7" s="19"/>
      <c r="BD7" s="104">
        <f t="shared" ref="BD7:BD23" si="13">AW7+AX7+AY7+AZ7+BA7+BB7+BC7</f>
        <v>0</v>
      </c>
      <c r="BE7" s="110" t="e">
        <f t="shared" ref="BE7:BE23" si="14">((AW7+AY7+AX7)-(BC7+BB7))/BD7*100</f>
        <v>#DIV/0!</v>
      </c>
      <c r="BF7" s="19"/>
      <c r="BG7" s="102"/>
      <c r="BH7" s="19"/>
      <c r="BI7" s="19"/>
      <c r="BJ7" s="19"/>
      <c r="BK7" s="19"/>
      <c r="BL7" s="19"/>
      <c r="BM7" s="104">
        <f t="shared" ref="BM7:BM23" si="15">BF7+BG7+BH7+BI7+BJ7+BK7+BL7</f>
        <v>0</v>
      </c>
      <c r="BN7" s="52" t="e">
        <f t="shared" ref="BN7:BN23" si="16">((BF7+BH7+BG7)-(BL7+BK7))/BM7*100</f>
        <v>#DIV/0!</v>
      </c>
      <c r="BO7" s="25">
        <v>0</v>
      </c>
      <c r="BP7" s="32">
        <v>0</v>
      </c>
      <c r="BQ7" s="37" t="e">
        <v>#DIV/0!</v>
      </c>
      <c r="BR7" s="21">
        <v>1</v>
      </c>
      <c r="BS7" s="18">
        <v>1</v>
      </c>
      <c r="BT7" s="23">
        <v>1</v>
      </c>
      <c r="BU7" s="21"/>
      <c r="BV7" s="18"/>
      <c r="BW7" s="15"/>
      <c r="BX7" s="21">
        <v>1</v>
      </c>
      <c r="BY7" s="18">
        <v>1</v>
      </c>
      <c r="BZ7" s="23">
        <v>1</v>
      </c>
      <c r="CA7" s="21">
        <v>1</v>
      </c>
      <c r="CB7" s="18">
        <v>1</v>
      </c>
      <c r="CC7" s="23">
        <v>1</v>
      </c>
      <c r="CD7" s="3"/>
      <c r="CE7" s="280"/>
      <c r="CF7" s="281"/>
      <c r="CG7" s="281"/>
      <c r="CH7" s="281"/>
      <c r="CI7" s="281"/>
      <c r="CJ7" s="281"/>
      <c r="CK7" s="281"/>
      <c r="CL7" s="284"/>
      <c r="CM7" s="93"/>
      <c r="CN7" s="3"/>
    </row>
    <row r="8" spans="1:92" ht="13.5" customHeight="1">
      <c r="A8" s="44"/>
      <c r="B8" s="34"/>
      <c r="C8" s="18">
        <v>1</v>
      </c>
      <c r="D8" s="18">
        <v>1</v>
      </c>
      <c r="E8" s="18">
        <v>1</v>
      </c>
      <c r="F8" s="18">
        <v>1</v>
      </c>
      <c r="G8" s="18">
        <v>1</v>
      </c>
      <c r="H8" s="106">
        <f t="shared" si="0"/>
        <v>5</v>
      </c>
      <c r="I8" s="99">
        <f t="shared" si="1"/>
        <v>20</v>
      </c>
      <c r="J8" s="102">
        <v>1</v>
      </c>
      <c r="K8" s="102">
        <v>1</v>
      </c>
      <c r="L8" s="102">
        <v>1</v>
      </c>
      <c r="M8" s="102">
        <v>1</v>
      </c>
      <c r="N8" s="102">
        <v>1</v>
      </c>
      <c r="O8" s="104">
        <f t="shared" si="2"/>
        <v>5</v>
      </c>
      <c r="P8" s="110">
        <f t="shared" si="3"/>
        <v>20</v>
      </c>
      <c r="Q8" s="102">
        <v>1</v>
      </c>
      <c r="R8" s="102">
        <v>1</v>
      </c>
      <c r="S8" s="102">
        <v>1</v>
      </c>
      <c r="T8" s="102">
        <v>1</v>
      </c>
      <c r="U8" s="102">
        <v>1</v>
      </c>
      <c r="V8" s="104">
        <f t="shared" si="4"/>
        <v>5</v>
      </c>
      <c r="W8" s="110">
        <f t="shared" si="5"/>
        <v>20</v>
      </c>
      <c r="X8" s="102">
        <v>1</v>
      </c>
      <c r="Y8" s="102">
        <v>1</v>
      </c>
      <c r="Z8" s="102">
        <v>1</v>
      </c>
      <c r="AA8" s="102">
        <v>1</v>
      </c>
      <c r="AB8" s="104">
        <f t="shared" si="6"/>
        <v>4</v>
      </c>
      <c r="AC8" s="107">
        <f t="shared" si="7"/>
        <v>25</v>
      </c>
      <c r="AD8" s="19">
        <v>1</v>
      </c>
      <c r="AE8" s="19">
        <v>1</v>
      </c>
      <c r="AF8" s="19">
        <v>1</v>
      </c>
      <c r="AG8" s="19">
        <v>1</v>
      </c>
      <c r="AH8" s="104">
        <f t="shared" si="8"/>
        <v>4</v>
      </c>
      <c r="AI8" s="107">
        <f t="shared" si="9"/>
        <v>25</v>
      </c>
      <c r="AJ8" s="19">
        <v>1</v>
      </c>
      <c r="AK8" s="19">
        <v>1</v>
      </c>
      <c r="AL8" s="19">
        <v>1</v>
      </c>
      <c r="AM8" s="104">
        <f t="shared" si="10"/>
        <v>3</v>
      </c>
      <c r="AN8" s="19"/>
      <c r="AO8" s="18"/>
      <c r="AP8" s="19"/>
      <c r="AQ8" s="19"/>
      <c r="AR8" s="19"/>
      <c r="AS8" s="19"/>
      <c r="AT8" s="19"/>
      <c r="AU8" s="104">
        <f t="shared" si="11"/>
        <v>0</v>
      </c>
      <c r="AV8" s="110" t="e">
        <f t="shared" si="12"/>
        <v>#DIV/0!</v>
      </c>
      <c r="AW8" s="19"/>
      <c r="AX8" s="102"/>
      <c r="AY8" s="19"/>
      <c r="AZ8" s="19"/>
      <c r="BA8" s="19"/>
      <c r="BB8" s="19"/>
      <c r="BC8" s="19"/>
      <c r="BD8" s="104">
        <f t="shared" si="13"/>
        <v>0</v>
      </c>
      <c r="BE8" s="110" t="e">
        <f t="shared" si="14"/>
        <v>#DIV/0!</v>
      </c>
      <c r="BF8" s="19"/>
      <c r="BG8" s="102"/>
      <c r="BH8" s="19"/>
      <c r="BI8" s="19"/>
      <c r="BJ8" s="19"/>
      <c r="BK8" s="19"/>
      <c r="BL8" s="19"/>
      <c r="BM8" s="104">
        <f t="shared" si="15"/>
        <v>0</v>
      </c>
      <c r="BN8" s="52" t="e">
        <f t="shared" si="16"/>
        <v>#DIV/0!</v>
      </c>
      <c r="BO8" s="25">
        <v>0</v>
      </c>
      <c r="BP8" s="32">
        <v>0</v>
      </c>
      <c r="BQ8" s="37" t="e">
        <v>#DIV/0!</v>
      </c>
      <c r="BR8" s="21">
        <v>1</v>
      </c>
      <c r="BS8" s="18">
        <v>1</v>
      </c>
      <c r="BT8" s="23">
        <v>1</v>
      </c>
      <c r="BU8" s="21"/>
      <c r="BV8" s="18"/>
      <c r="BW8" s="15"/>
      <c r="BX8" s="21">
        <v>1</v>
      </c>
      <c r="BY8" s="18">
        <v>1</v>
      </c>
      <c r="BZ8" s="23">
        <v>1</v>
      </c>
      <c r="CA8" s="21">
        <v>1</v>
      </c>
      <c r="CB8" s="18">
        <v>1</v>
      </c>
      <c r="CC8" s="23">
        <v>1</v>
      </c>
      <c r="CD8" s="3"/>
      <c r="CE8" s="280"/>
      <c r="CF8" s="281"/>
      <c r="CG8" s="281"/>
      <c r="CH8" s="281"/>
      <c r="CI8" s="281"/>
      <c r="CJ8" s="281"/>
      <c r="CK8" s="281"/>
      <c r="CL8" s="284"/>
      <c r="CM8" s="93"/>
      <c r="CN8" s="3"/>
    </row>
    <row r="9" spans="1:92" ht="13.5" customHeight="1" thickBot="1">
      <c r="A9" s="44"/>
      <c r="B9" s="34"/>
      <c r="C9" s="18">
        <v>1</v>
      </c>
      <c r="D9" s="18">
        <v>1</v>
      </c>
      <c r="E9" s="18">
        <v>1</v>
      </c>
      <c r="F9" s="18">
        <v>1</v>
      </c>
      <c r="G9" s="18">
        <v>1</v>
      </c>
      <c r="H9" s="106">
        <f t="shared" si="0"/>
        <v>5</v>
      </c>
      <c r="I9" s="99">
        <f t="shared" si="1"/>
        <v>20</v>
      </c>
      <c r="J9" s="102">
        <v>1</v>
      </c>
      <c r="K9" s="102">
        <v>1</v>
      </c>
      <c r="L9" s="102">
        <v>1</v>
      </c>
      <c r="M9" s="102">
        <v>1</v>
      </c>
      <c r="N9" s="102">
        <v>1</v>
      </c>
      <c r="O9" s="104">
        <f t="shared" si="2"/>
        <v>5</v>
      </c>
      <c r="P9" s="110">
        <f t="shared" si="3"/>
        <v>20</v>
      </c>
      <c r="Q9" s="102">
        <v>1</v>
      </c>
      <c r="R9" s="102">
        <v>1</v>
      </c>
      <c r="S9" s="102">
        <v>1</v>
      </c>
      <c r="T9" s="102">
        <v>1</v>
      </c>
      <c r="U9" s="102">
        <v>1</v>
      </c>
      <c r="V9" s="104">
        <f t="shared" si="4"/>
        <v>5</v>
      </c>
      <c r="W9" s="110">
        <f t="shared" si="5"/>
        <v>20</v>
      </c>
      <c r="X9" s="102">
        <v>1</v>
      </c>
      <c r="Y9" s="102">
        <v>1</v>
      </c>
      <c r="Z9" s="102">
        <v>1</v>
      </c>
      <c r="AA9" s="102">
        <v>1</v>
      </c>
      <c r="AB9" s="104">
        <f t="shared" si="6"/>
        <v>4</v>
      </c>
      <c r="AC9" s="107">
        <f t="shared" si="7"/>
        <v>25</v>
      </c>
      <c r="AD9" s="19">
        <v>1</v>
      </c>
      <c r="AE9" s="19">
        <v>1</v>
      </c>
      <c r="AF9" s="19">
        <v>1</v>
      </c>
      <c r="AG9" s="19">
        <v>1</v>
      </c>
      <c r="AH9" s="104">
        <f t="shared" si="8"/>
        <v>4</v>
      </c>
      <c r="AI9" s="107">
        <f t="shared" si="9"/>
        <v>25</v>
      </c>
      <c r="AJ9" s="19">
        <v>1</v>
      </c>
      <c r="AK9" s="19">
        <v>1</v>
      </c>
      <c r="AL9" s="19">
        <v>1</v>
      </c>
      <c r="AM9" s="104">
        <f t="shared" si="10"/>
        <v>3</v>
      </c>
      <c r="AN9" s="19"/>
      <c r="AO9" s="18"/>
      <c r="AP9" s="19"/>
      <c r="AQ9" s="19"/>
      <c r="AR9" s="19"/>
      <c r="AS9" s="19"/>
      <c r="AT9" s="19"/>
      <c r="AU9" s="104">
        <f t="shared" si="11"/>
        <v>0</v>
      </c>
      <c r="AV9" s="110" t="e">
        <f t="shared" si="12"/>
        <v>#DIV/0!</v>
      </c>
      <c r="AW9" s="19"/>
      <c r="AX9" s="102"/>
      <c r="AY9" s="19"/>
      <c r="AZ9" s="19"/>
      <c r="BA9" s="19"/>
      <c r="BB9" s="19"/>
      <c r="BC9" s="19"/>
      <c r="BD9" s="104">
        <f t="shared" si="13"/>
        <v>0</v>
      </c>
      <c r="BE9" s="110" t="e">
        <f t="shared" si="14"/>
        <v>#DIV/0!</v>
      </c>
      <c r="BF9" s="19"/>
      <c r="BG9" s="102"/>
      <c r="BH9" s="19"/>
      <c r="BI9" s="19"/>
      <c r="BJ9" s="19"/>
      <c r="BK9" s="19"/>
      <c r="BL9" s="19"/>
      <c r="BM9" s="104">
        <f t="shared" si="15"/>
        <v>0</v>
      </c>
      <c r="BN9" s="52" t="e">
        <f t="shared" si="16"/>
        <v>#DIV/0!</v>
      </c>
      <c r="BO9" s="25">
        <v>0</v>
      </c>
      <c r="BP9" s="32">
        <v>0</v>
      </c>
      <c r="BQ9" s="37" t="e">
        <v>#DIV/0!</v>
      </c>
      <c r="BR9" s="21">
        <v>1</v>
      </c>
      <c r="BS9" s="18">
        <v>1</v>
      </c>
      <c r="BT9" s="23">
        <v>1</v>
      </c>
      <c r="BU9" s="21"/>
      <c r="BV9" s="18"/>
      <c r="BW9" s="15"/>
      <c r="BX9" s="21">
        <v>1</v>
      </c>
      <c r="BY9" s="18">
        <v>1</v>
      </c>
      <c r="BZ9" s="23">
        <v>1</v>
      </c>
      <c r="CA9" s="21">
        <v>1</v>
      </c>
      <c r="CB9" s="18">
        <v>1</v>
      </c>
      <c r="CC9" s="23">
        <v>1</v>
      </c>
      <c r="CD9" s="3"/>
      <c r="CE9" s="282"/>
      <c r="CF9" s="283"/>
      <c r="CG9" s="283"/>
      <c r="CH9" s="283"/>
      <c r="CI9" s="283"/>
      <c r="CJ9" s="283"/>
      <c r="CK9" s="283"/>
      <c r="CL9" s="285"/>
      <c r="CM9" s="93"/>
      <c r="CN9" s="3"/>
    </row>
    <row r="10" spans="1:92" ht="13.5" customHeight="1" thickTop="1">
      <c r="A10" s="44"/>
      <c r="B10" s="34"/>
      <c r="C10" s="18">
        <v>1</v>
      </c>
      <c r="D10" s="18">
        <v>1</v>
      </c>
      <c r="E10" s="18">
        <v>1</v>
      </c>
      <c r="F10" s="18">
        <v>1</v>
      </c>
      <c r="G10" s="18">
        <v>1</v>
      </c>
      <c r="H10" s="106">
        <f t="shared" si="0"/>
        <v>5</v>
      </c>
      <c r="I10" s="99">
        <f t="shared" si="1"/>
        <v>20</v>
      </c>
      <c r="J10" s="102">
        <v>1</v>
      </c>
      <c r="K10" s="102">
        <v>1</v>
      </c>
      <c r="L10" s="102">
        <v>1</v>
      </c>
      <c r="M10" s="102">
        <v>1</v>
      </c>
      <c r="N10" s="102">
        <v>1</v>
      </c>
      <c r="O10" s="104">
        <f t="shared" si="2"/>
        <v>5</v>
      </c>
      <c r="P10" s="110">
        <f t="shared" si="3"/>
        <v>20</v>
      </c>
      <c r="Q10" s="102">
        <v>1</v>
      </c>
      <c r="R10" s="102">
        <v>1</v>
      </c>
      <c r="S10" s="102">
        <v>1</v>
      </c>
      <c r="T10" s="102">
        <v>1</v>
      </c>
      <c r="U10" s="102">
        <v>1</v>
      </c>
      <c r="V10" s="104">
        <f t="shared" si="4"/>
        <v>5</v>
      </c>
      <c r="W10" s="110">
        <f t="shared" si="5"/>
        <v>20</v>
      </c>
      <c r="X10" s="102">
        <v>1</v>
      </c>
      <c r="Y10" s="102">
        <v>1</v>
      </c>
      <c r="Z10" s="102">
        <v>1</v>
      </c>
      <c r="AA10" s="102">
        <v>1</v>
      </c>
      <c r="AB10" s="104">
        <f t="shared" si="6"/>
        <v>4</v>
      </c>
      <c r="AC10" s="107">
        <f t="shared" si="7"/>
        <v>25</v>
      </c>
      <c r="AD10" s="19">
        <v>1</v>
      </c>
      <c r="AE10" s="19">
        <v>1</v>
      </c>
      <c r="AF10" s="19">
        <v>1</v>
      </c>
      <c r="AG10" s="19">
        <v>1</v>
      </c>
      <c r="AH10" s="104">
        <f t="shared" si="8"/>
        <v>4</v>
      </c>
      <c r="AI10" s="107">
        <f t="shared" si="9"/>
        <v>25</v>
      </c>
      <c r="AJ10" s="19">
        <v>1</v>
      </c>
      <c r="AK10" s="19">
        <v>1</v>
      </c>
      <c r="AL10" s="19">
        <v>1</v>
      </c>
      <c r="AM10" s="104">
        <f t="shared" si="10"/>
        <v>3</v>
      </c>
      <c r="AN10" s="19"/>
      <c r="AO10" s="18"/>
      <c r="AP10" s="19"/>
      <c r="AQ10" s="19"/>
      <c r="AR10" s="19"/>
      <c r="AS10" s="19"/>
      <c r="AT10" s="19"/>
      <c r="AU10" s="104">
        <f t="shared" si="11"/>
        <v>0</v>
      </c>
      <c r="AV10" s="110" t="e">
        <f t="shared" si="12"/>
        <v>#DIV/0!</v>
      </c>
      <c r="AW10" s="19"/>
      <c r="AX10" s="102"/>
      <c r="AY10" s="19"/>
      <c r="AZ10" s="19"/>
      <c r="BA10" s="19"/>
      <c r="BB10" s="19"/>
      <c r="BC10" s="19"/>
      <c r="BD10" s="104">
        <f t="shared" si="13"/>
        <v>0</v>
      </c>
      <c r="BE10" s="110" t="e">
        <f t="shared" si="14"/>
        <v>#DIV/0!</v>
      </c>
      <c r="BF10" s="19"/>
      <c r="BG10" s="102"/>
      <c r="BH10" s="19"/>
      <c r="BI10" s="19"/>
      <c r="BJ10" s="19"/>
      <c r="BK10" s="19"/>
      <c r="BL10" s="19"/>
      <c r="BM10" s="104">
        <f t="shared" si="15"/>
        <v>0</v>
      </c>
      <c r="BN10" s="52" t="e">
        <f t="shared" si="16"/>
        <v>#DIV/0!</v>
      </c>
      <c r="BO10" s="25">
        <v>0</v>
      </c>
      <c r="BP10" s="32">
        <v>0</v>
      </c>
      <c r="BQ10" s="37" t="e">
        <v>#DIV/0!</v>
      </c>
      <c r="BR10" s="21">
        <v>1</v>
      </c>
      <c r="BS10" s="18">
        <v>1</v>
      </c>
      <c r="BT10" s="23">
        <v>1</v>
      </c>
      <c r="BU10" s="21"/>
      <c r="BV10" s="18"/>
      <c r="BW10" s="15"/>
      <c r="BX10" s="21">
        <v>1</v>
      </c>
      <c r="BY10" s="18">
        <v>1</v>
      </c>
      <c r="BZ10" s="23">
        <v>1</v>
      </c>
      <c r="CA10" s="21">
        <v>1</v>
      </c>
      <c r="CB10" s="18">
        <v>1</v>
      </c>
      <c r="CC10" s="23">
        <v>1</v>
      </c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</row>
    <row r="11" spans="1:92" ht="13.5" customHeight="1">
      <c r="A11" s="44"/>
      <c r="B11" s="38"/>
      <c r="C11" s="18">
        <v>1</v>
      </c>
      <c r="D11" s="18">
        <v>1</v>
      </c>
      <c r="E11" s="18">
        <v>1</v>
      </c>
      <c r="F11" s="18">
        <v>1</v>
      </c>
      <c r="G11" s="18">
        <v>1</v>
      </c>
      <c r="H11" s="106">
        <f t="shared" si="0"/>
        <v>5</v>
      </c>
      <c r="I11" s="99">
        <f t="shared" si="1"/>
        <v>20</v>
      </c>
      <c r="J11" s="102">
        <v>1</v>
      </c>
      <c r="K11" s="102">
        <v>1</v>
      </c>
      <c r="L11" s="102">
        <v>1</v>
      </c>
      <c r="M11" s="102">
        <v>1</v>
      </c>
      <c r="N11" s="102">
        <v>1</v>
      </c>
      <c r="O11" s="104">
        <f t="shared" si="2"/>
        <v>5</v>
      </c>
      <c r="P11" s="110">
        <f t="shared" si="3"/>
        <v>20</v>
      </c>
      <c r="Q11" s="102">
        <v>1</v>
      </c>
      <c r="R11" s="102">
        <v>1</v>
      </c>
      <c r="S11" s="102">
        <v>1</v>
      </c>
      <c r="T11" s="102">
        <v>1</v>
      </c>
      <c r="U11" s="102">
        <v>1</v>
      </c>
      <c r="V11" s="104">
        <f t="shared" si="4"/>
        <v>5</v>
      </c>
      <c r="W11" s="110">
        <f t="shared" si="5"/>
        <v>20</v>
      </c>
      <c r="X11" s="102">
        <v>1</v>
      </c>
      <c r="Y11" s="102">
        <v>1</v>
      </c>
      <c r="Z11" s="102">
        <v>1</v>
      </c>
      <c r="AA11" s="102">
        <v>1</v>
      </c>
      <c r="AB11" s="104">
        <f t="shared" si="6"/>
        <v>4</v>
      </c>
      <c r="AC11" s="107">
        <f t="shared" si="7"/>
        <v>25</v>
      </c>
      <c r="AD11" s="19">
        <v>1</v>
      </c>
      <c r="AE11" s="19">
        <v>1</v>
      </c>
      <c r="AF11" s="19">
        <v>1</v>
      </c>
      <c r="AG11" s="19">
        <v>1</v>
      </c>
      <c r="AH11" s="104">
        <f t="shared" si="8"/>
        <v>4</v>
      </c>
      <c r="AI11" s="107">
        <f t="shared" si="9"/>
        <v>25</v>
      </c>
      <c r="AJ11" s="19">
        <v>1</v>
      </c>
      <c r="AK11" s="19">
        <v>1</v>
      </c>
      <c r="AL11" s="19">
        <v>1</v>
      </c>
      <c r="AM11" s="104">
        <f t="shared" si="10"/>
        <v>3</v>
      </c>
      <c r="AN11" s="19"/>
      <c r="AO11" s="18"/>
      <c r="AP11" s="19"/>
      <c r="AQ11" s="19"/>
      <c r="AR11" s="19"/>
      <c r="AS11" s="19"/>
      <c r="AT11" s="19"/>
      <c r="AU11" s="104">
        <f t="shared" si="11"/>
        <v>0</v>
      </c>
      <c r="AV11" s="110" t="e">
        <f t="shared" si="12"/>
        <v>#DIV/0!</v>
      </c>
      <c r="AW11" s="19"/>
      <c r="AX11" s="102"/>
      <c r="AY11" s="19"/>
      <c r="AZ11" s="19"/>
      <c r="BA11" s="19"/>
      <c r="BB11" s="19"/>
      <c r="BC11" s="19"/>
      <c r="BD11" s="104">
        <f t="shared" si="13"/>
        <v>0</v>
      </c>
      <c r="BE11" s="110" t="e">
        <f t="shared" si="14"/>
        <v>#DIV/0!</v>
      </c>
      <c r="BF11" s="19"/>
      <c r="BG11" s="102"/>
      <c r="BH11" s="19"/>
      <c r="BI11" s="19"/>
      <c r="BJ11" s="19"/>
      <c r="BK11" s="19"/>
      <c r="BL11" s="19"/>
      <c r="BM11" s="104">
        <f t="shared" si="15"/>
        <v>0</v>
      </c>
      <c r="BN11" s="52" t="e">
        <f t="shared" si="16"/>
        <v>#DIV/0!</v>
      </c>
      <c r="BO11" s="25">
        <v>0</v>
      </c>
      <c r="BP11" s="32">
        <v>0</v>
      </c>
      <c r="BQ11" s="37" t="e">
        <v>#DIV/0!</v>
      </c>
      <c r="BR11" s="21">
        <v>1</v>
      </c>
      <c r="BS11" s="18">
        <v>1</v>
      </c>
      <c r="BT11" s="23">
        <v>1</v>
      </c>
      <c r="BU11" s="21"/>
      <c r="BV11" s="18"/>
      <c r="BW11" s="15"/>
      <c r="BX11" s="21">
        <v>1</v>
      </c>
      <c r="BY11" s="18">
        <v>1</v>
      </c>
      <c r="BZ11" s="23">
        <v>1</v>
      </c>
      <c r="CA11" s="21">
        <v>1</v>
      </c>
      <c r="CB11" s="18">
        <v>1</v>
      </c>
      <c r="CC11" s="23">
        <v>1</v>
      </c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</row>
    <row r="12" spans="1:92" ht="13.5" customHeight="1">
      <c r="A12" s="44"/>
      <c r="B12" s="38"/>
      <c r="C12" s="18">
        <v>1</v>
      </c>
      <c r="D12" s="18">
        <v>1</v>
      </c>
      <c r="E12" s="18">
        <v>1</v>
      </c>
      <c r="F12" s="18">
        <v>1</v>
      </c>
      <c r="G12" s="18">
        <v>1</v>
      </c>
      <c r="H12" s="106">
        <f t="shared" si="0"/>
        <v>5</v>
      </c>
      <c r="I12" s="99">
        <f t="shared" si="1"/>
        <v>20</v>
      </c>
      <c r="J12" s="102">
        <v>1</v>
      </c>
      <c r="K12" s="102">
        <v>1</v>
      </c>
      <c r="L12" s="102">
        <v>1</v>
      </c>
      <c r="M12" s="102">
        <v>1</v>
      </c>
      <c r="N12" s="102">
        <v>1</v>
      </c>
      <c r="O12" s="104">
        <f t="shared" si="2"/>
        <v>5</v>
      </c>
      <c r="P12" s="110">
        <f t="shared" si="3"/>
        <v>20</v>
      </c>
      <c r="Q12" s="102">
        <v>1</v>
      </c>
      <c r="R12" s="102">
        <v>1</v>
      </c>
      <c r="S12" s="102">
        <v>1</v>
      </c>
      <c r="T12" s="102">
        <v>1</v>
      </c>
      <c r="U12" s="102">
        <v>1</v>
      </c>
      <c r="V12" s="104">
        <f t="shared" si="4"/>
        <v>5</v>
      </c>
      <c r="W12" s="110">
        <f t="shared" si="5"/>
        <v>20</v>
      </c>
      <c r="X12" s="102">
        <v>1</v>
      </c>
      <c r="Y12" s="102">
        <v>1</v>
      </c>
      <c r="Z12" s="102">
        <v>1</v>
      </c>
      <c r="AA12" s="102">
        <v>1</v>
      </c>
      <c r="AB12" s="104">
        <f t="shared" si="6"/>
        <v>4</v>
      </c>
      <c r="AC12" s="107">
        <f t="shared" si="7"/>
        <v>25</v>
      </c>
      <c r="AD12" s="19">
        <v>1</v>
      </c>
      <c r="AE12" s="19">
        <v>1</v>
      </c>
      <c r="AF12" s="19">
        <v>1</v>
      </c>
      <c r="AG12" s="19">
        <v>1</v>
      </c>
      <c r="AH12" s="104">
        <f t="shared" si="8"/>
        <v>4</v>
      </c>
      <c r="AI12" s="107">
        <f t="shared" si="9"/>
        <v>25</v>
      </c>
      <c r="AJ12" s="19">
        <v>1</v>
      </c>
      <c r="AK12" s="19">
        <v>1</v>
      </c>
      <c r="AL12" s="19">
        <v>1</v>
      </c>
      <c r="AM12" s="104">
        <f t="shared" si="10"/>
        <v>3</v>
      </c>
      <c r="AN12" s="19"/>
      <c r="AO12" s="18"/>
      <c r="AP12" s="19"/>
      <c r="AQ12" s="19"/>
      <c r="AR12" s="19"/>
      <c r="AS12" s="19"/>
      <c r="AT12" s="19"/>
      <c r="AU12" s="104">
        <f t="shared" si="11"/>
        <v>0</v>
      </c>
      <c r="AV12" s="110" t="e">
        <f t="shared" si="12"/>
        <v>#DIV/0!</v>
      </c>
      <c r="AW12" s="19"/>
      <c r="AX12" s="102"/>
      <c r="AY12" s="19"/>
      <c r="AZ12" s="19"/>
      <c r="BA12" s="19"/>
      <c r="BB12" s="19"/>
      <c r="BC12" s="19"/>
      <c r="BD12" s="104">
        <f t="shared" si="13"/>
        <v>0</v>
      </c>
      <c r="BE12" s="110" t="e">
        <f t="shared" si="14"/>
        <v>#DIV/0!</v>
      </c>
      <c r="BF12" s="19"/>
      <c r="BG12" s="102"/>
      <c r="BH12" s="19"/>
      <c r="BI12" s="19"/>
      <c r="BJ12" s="19"/>
      <c r="BK12" s="19"/>
      <c r="BL12" s="19"/>
      <c r="BM12" s="104">
        <f t="shared" si="15"/>
        <v>0</v>
      </c>
      <c r="BN12" s="52" t="e">
        <f t="shared" si="16"/>
        <v>#DIV/0!</v>
      </c>
      <c r="BO12" s="25">
        <v>0</v>
      </c>
      <c r="BP12" s="32">
        <v>0</v>
      </c>
      <c r="BQ12" s="37" t="e">
        <v>#DIV/0!</v>
      </c>
      <c r="BR12" s="21">
        <v>1</v>
      </c>
      <c r="BS12" s="18">
        <v>1</v>
      </c>
      <c r="BT12" s="23">
        <v>1</v>
      </c>
      <c r="BU12" s="21"/>
      <c r="BV12" s="18"/>
      <c r="BW12" s="15"/>
      <c r="BX12" s="21">
        <v>1</v>
      </c>
      <c r="BY12" s="18">
        <v>1</v>
      </c>
      <c r="BZ12" s="23">
        <v>1</v>
      </c>
      <c r="CA12" s="21">
        <v>1</v>
      </c>
      <c r="CB12" s="18">
        <v>1</v>
      </c>
      <c r="CC12" s="23">
        <v>1</v>
      </c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</row>
    <row r="13" spans="1:92" ht="13.5" customHeight="1">
      <c r="A13" s="44"/>
      <c r="B13" s="38"/>
      <c r="C13" s="18">
        <v>1</v>
      </c>
      <c r="D13" s="18">
        <v>1</v>
      </c>
      <c r="E13" s="18">
        <v>1</v>
      </c>
      <c r="F13" s="18">
        <v>1</v>
      </c>
      <c r="G13" s="18">
        <v>1</v>
      </c>
      <c r="H13" s="106">
        <f t="shared" si="0"/>
        <v>5</v>
      </c>
      <c r="I13" s="99">
        <f t="shared" si="1"/>
        <v>20</v>
      </c>
      <c r="J13" s="102">
        <v>1</v>
      </c>
      <c r="K13" s="102">
        <v>1</v>
      </c>
      <c r="L13" s="102">
        <v>1</v>
      </c>
      <c r="M13" s="102">
        <v>1</v>
      </c>
      <c r="N13" s="102">
        <v>1</v>
      </c>
      <c r="O13" s="104">
        <f t="shared" si="2"/>
        <v>5</v>
      </c>
      <c r="P13" s="110">
        <f t="shared" si="3"/>
        <v>20</v>
      </c>
      <c r="Q13" s="102">
        <v>1</v>
      </c>
      <c r="R13" s="102">
        <v>1</v>
      </c>
      <c r="S13" s="102">
        <v>1</v>
      </c>
      <c r="T13" s="102">
        <v>1</v>
      </c>
      <c r="U13" s="102">
        <v>1</v>
      </c>
      <c r="V13" s="104">
        <f t="shared" si="4"/>
        <v>5</v>
      </c>
      <c r="W13" s="110">
        <f t="shared" si="5"/>
        <v>20</v>
      </c>
      <c r="X13" s="102">
        <v>1</v>
      </c>
      <c r="Y13" s="102">
        <v>1</v>
      </c>
      <c r="Z13" s="102">
        <v>1</v>
      </c>
      <c r="AA13" s="102">
        <v>1</v>
      </c>
      <c r="AB13" s="104">
        <f t="shared" si="6"/>
        <v>4</v>
      </c>
      <c r="AC13" s="107">
        <f t="shared" si="7"/>
        <v>25</v>
      </c>
      <c r="AD13" s="19">
        <v>1</v>
      </c>
      <c r="AE13" s="19">
        <v>1</v>
      </c>
      <c r="AF13" s="19">
        <v>1</v>
      </c>
      <c r="AG13" s="19">
        <v>1</v>
      </c>
      <c r="AH13" s="104">
        <f t="shared" si="8"/>
        <v>4</v>
      </c>
      <c r="AI13" s="107">
        <f t="shared" si="9"/>
        <v>25</v>
      </c>
      <c r="AJ13" s="19">
        <v>1</v>
      </c>
      <c r="AK13" s="19">
        <v>1</v>
      </c>
      <c r="AL13" s="19">
        <v>1</v>
      </c>
      <c r="AM13" s="104">
        <f t="shared" si="10"/>
        <v>3</v>
      </c>
      <c r="AN13" s="19"/>
      <c r="AO13" s="18"/>
      <c r="AP13" s="19"/>
      <c r="AQ13" s="19"/>
      <c r="AR13" s="19"/>
      <c r="AS13" s="19"/>
      <c r="AT13" s="19"/>
      <c r="AU13" s="104">
        <f t="shared" si="11"/>
        <v>0</v>
      </c>
      <c r="AV13" s="110" t="e">
        <f t="shared" si="12"/>
        <v>#DIV/0!</v>
      </c>
      <c r="AW13" s="19"/>
      <c r="AX13" s="102"/>
      <c r="AY13" s="19"/>
      <c r="AZ13" s="19"/>
      <c r="BA13" s="19"/>
      <c r="BB13" s="19"/>
      <c r="BC13" s="19"/>
      <c r="BD13" s="104">
        <f t="shared" si="13"/>
        <v>0</v>
      </c>
      <c r="BE13" s="110" t="e">
        <f t="shared" si="14"/>
        <v>#DIV/0!</v>
      </c>
      <c r="BF13" s="19"/>
      <c r="BG13" s="102"/>
      <c r="BH13" s="19"/>
      <c r="BI13" s="19"/>
      <c r="BJ13" s="19"/>
      <c r="BK13" s="19"/>
      <c r="BL13" s="19"/>
      <c r="BM13" s="104">
        <f t="shared" si="15"/>
        <v>0</v>
      </c>
      <c r="BN13" s="52" t="e">
        <f t="shared" si="16"/>
        <v>#DIV/0!</v>
      </c>
      <c r="BO13" s="25">
        <v>0</v>
      </c>
      <c r="BP13" s="32">
        <v>0</v>
      </c>
      <c r="BQ13" s="37" t="e">
        <v>#DIV/0!</v>
      </c>
      <c r="BR13" s="21">
        <v>1</v>
      </c>
      <c r="BS13" s="18">
        <v>1</v>
      </c>
      <c r="BT13" s="23">
        <v>1</v>
      </c>
      <c r="BU13" s="21"/>
      <c r="BV13" s="18"/>
      <c r="BW13" s="15"/>
      <c r="BX13" s="21">
        <v>1</v>
      </c>
      <c r="BY13" s="18">
        <v>1</v>
      </c>
      <c r="BZ13" s="23">
        <v>1</v>
      </c>
      <c r="CA13" s="21">
        <v>1</v>
      </c>
      <c r="CB13" s="18">
        <v>1</v>
      </c>
      <c r="CC13" s="23">
        <v>1</v>
      </c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</row>
    <row r="14" spans="1:92" ht="13.5" customHeight="1">
      <c r="A14" s="44"/>
      <c r="B14" s="38"/>
      <c r="C14" s="18">
        <v>1</v>
      </c>
      <c r="D14" s="18">
        <v>1</v>
      </c>
      <c r="E14" s="18">
        <v>1</v>
      </c>
      <c r="F14" s="18">
        <v>1</v>
      </c>
      <c r="G14" s="18">
        <v>1</v>
      </c>
      <c r="H14" s="106">
        <f t="shared" si="0"/>
        <v>5</v>
      </c>
      <c r="I14" s="99">
        <f t="shared" si="1"/>
        <v>20</v>
      </c>
      <c r="J14" s="102">
        <v>1</v>
      </c>
      <c r="K14" s="102">
        <v>1</v>
      </c>
      <c r="L14" s="102">
        <v>1</v>
      </c>
      <c r="M14" s="102">
        <v>1</v>
      </c>
      <c r="N14" s="102">
        <v>1</v>
      </c>
      <c r="O14" s="104">
        <f t="shared" si="2"/>
        <v>5</v>
      </c>
      <c r="P14" s="110">
        <f t="shared" si="3"/>
        <v>20</v>
      </c>
      <c r="Q14" s="102">
        <v>1</v>
      </c>
      <c r="R14" s="102">
        <v>1</v>
      </c>
      <c r="S14" s="102">
        <v>1</v>
      </c>
      <c r="T14" s="102">
        <v>1</v>
      </c>
      <c r="U14" s="102">
        <v>1</v>
      </c>
      <c r="V14" s="104">
        <f t="shared" si="4"/>
        <v>5</v>
      </c>
      <c r="W14" s="110">
        <f t="shared" si="5"/>
        <v>20</v>
      </c>
      <c r="X14" s="102">
        <v>1</v>
      </c>
      <c r="Y14" s="102">
        <v>1</v>
      </c>
      <c r="Z14" s="102">
        <v>1</v>
      </c>
      <c r="AA14" s="102">
        <v>1</v>
      </c>
      <c r="AB14" s="104">
        <f t="shared" si="6"/>
        <v>4</v>
      </c>
      <c r="AC14" s="107">
        <f t="shared" si="7"/>
        <v>25</v>
      </c>
      <c r="AD14" s="19">
        <v>1</v>
      </c>
      <c r="AE14" s="19">
        <v>1</v>
      </c>
      <c r="AF14" s="19">
        <v>1</v>
      </c>
      <c r="AG14" s="19">
        <v>1</v>
      </c>
      <c r="AH14" s="104">
        <f t="shared" si="8"/>
        <v>4</v>
      </c>
      <c r="AI14" s="107">
        <f t="shared" si="9"/>
        <v>25</v>
      </c>
      <c r="AJ14" s="19">
        <v>1</v>
      </c>
      <c r="AK14" s="19">
        <v>1</v>
      </c>
      <c r="AL14" s="19">
        <v>1</v>
      </c>
      <c r="AM14" s="104">
        <f t="shared" si="10"/>
        <v>3</v>
      </c>
      <c r="AN14" s="19"/>
      <c r="AO14" s="18"/>
      <c r="AP14" s="19"/>
      <c r="AQ14" s="19"/>
      <c r="AR14" s="19"/>
      <c r="AS14" s="19"/>
      <c r="AT14" s="19"/>
      <c r="AU14" s="104">
        <f t="shared" si="11"/>
        <v>0</v>
      </c>
      <c r="AV14" s="110" t="e">
        <f t="shared" si="12"/>
        <v>#DIV/0!</v>
      </c>
      <c r="AW14" s="19"/>
      <c r="AX14" s="102"/>
      <c r="AY14" s="19"/>
      <c r="AZ14" s="19"/>
      <c r="BA14" s="19"/>
      <c r="BB14" s="19"/>
      <c r="BC14" s="19"/>
      <c r="BD14" s="104">
        <f t="shared" si="13"/>
        <v>0</v>
      </c>
      <c r="BE14" s="110" t="e">
        <f t="shared" si="14"/>
        <v>#DIV/0!</v>
      </c>
      <c r="BF14" s="19"/>
      <c r="BG14" s="102"/>
      <c r="BH14" s="19"/>
      <c r="BI14" s="19"/>
      <c r="BJ14" s="19"/>
      <c r="BK14" s="19"/>
      <c r="BL14" s="19"/>
      <c r="BM14" s="104">
        <f t="shared" si="15"/>
        <v>0</v>
      </c>
      <c r="BN14" s="52" t="e">
        <f t="shared" si="16"/>
        <v>#DIV/0!</v>
      </c>
      <c r="BO14" s="25">
        <v>0</v>
      </c>
      <c r="BP14" s="32">
        <v>0</v>
      </c>
      <c r="BQ14" s="37" t="e">
        <v>#DIV/0!</v>
      </c>
      <c r="BR14" s="21">
        <v>1</v>
      </c>
      <c r="BS14" s="18">
        <v>1</v>
      </c>
      <c r="BT14" s="23">
        <v>1</v>
      </c>
      <c r="BU14" s="21"/>
      <c r="BV14" s="18">
        <v>1</v>
      </c>
      <c r="BW14" s="15"/>
      <c r="BX14" s="21">
        <v>1</v>
      </c>
      <c r="BY14" s="18">
        <v>1</v>
      </c>
      <c r="BZ14" s="23">
        <v>1</v>
      </c>
      <c r="CA14" s="21">
        <v>1</v>
      </c>
      <c r="CB14" s="18">
        <v>1</v>
      </c>
      <c r="CC14" s="23">
        <v>1</v>
      </c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</row>
    <row r="15" spans="1:92" ht="13.5" customHeight="1">
      <c r="A15" s="44"/>
      <c r="B15" s="38"/>
      <c r="C15" s="18">
        <v>1</v>
      </c>
      <c r="D15" s="18">
        <v>1</v>
      </c>
      <c r="E15" s="18">
        <v>1</v>
      </c>
      <c r="F15" s="18">
        <v>1</v>
      </c>
      <c r="G15" s="18">
        <v>1</v>
      </c>
      <c r="H15" s="106">
        <f t="shared" si="0"/>
        <v>5</v>
      </c>
      <c r="I15" s="99">
        <f t="shared" si="1"/>
        <v>20</v>
      </c>
      <c r="J15" s="102">
        <v>1</v>
      </c>
      <c r="K15" s="102">
        <v>1</v>
      </c>
      <c r="L15" s="102">
        <v>1</v>
      </c>
      <c r="M15" s="102">
        <v>1</v>
      </c>
      <c r="N15" s="102">
        <v>1</v>
      </c>
      <c r="O15" s="104">
        <f t="shared" si="2"/>
        <v>5</v>
      </c>
      <c r="P15" s="110">
        <f t="shared" si="3"/>
        <v>20</v>
      </c>
      <c r="Q15" s="102">
        <v>1</v>
      </c>
      <c r="R15" s="102">
        <v>1</v>
      </c>
      <c r="S15" s="102">
        <v>1</v>
      </c>
      <c r="T15" s="102">
        <v>1</v>
      </c>
      <c r="U15" s="102">
        <v>1</v>
      </c>
      <c r="V15" s="104">
        <f t="shared" si="4"/>
        <v>5</v>
      </c>
      <c r="W15" s="110">
        <f t="shared" si="5"/>
        <v>20</v>
      </c>
      <c r="X15" s="102">
        <v>1</v>
      </c>
      <c r="Y15" s="102">
        <v>1</v>
      </c>
      <c r="Z15" s="102">
        <v>1</v>
      </c>
      <c r="AA15" s="102">
        <v>1</v>
      </c>
      <c r="AB15" s="104">
        <f t="shared" si="6"/>
        <v>4</v>
      </c>
      <c r="AC15" s="107">
        <f t="shared" si="7"/>
        <v>25</v>
      </c>
      <c r="AD15" s="19">
        <v>1</v>
      </c>
      <c r="AE15" s="19">
        <v>1</v>
      </c>
      <c r="AF15" s="19">
        <v>1</v>
      </c>
      <c r="AG15" s="19">
        <v>1</v>
      </c>
      <c r="AH15" s="104">
        <f t="shared" si="8"/>
        <v>4</v>
      </c>
      <c r="AI15" s="107">
        <f t="shared" si="9"/>
        <v>25</v>
      </c>
      <c r="AJ15" s="19">
        <v>1</v>
      </c>
      <c r="AK15" s="19">
        <v>1</v>
      </c>
      <c r="AL15" s="19">
        <v>1</v>
      </c>
      <c r="AM15" s="104">
        <f t="shared" si="10"/>
        <v>3</v>
      </c>
      <c r="AN15" s="19"/>
      <c r="AO15" s="18"/>
      <c r="AP15" s="19"/>
      <c r="AQ15" s="19"/>
      <c r="AR15" s="19"/>
      <c r="AS15" s="19"/>
      <c r="AT15" s="19"/>
      <c r="AU15" s="104">
        <f t="shared" si="11"/>
        <v>0</v>
      </c>
      <c r="AV15" s="110" t="e">
        <f t="shared" si="12"/>
        <v>#DIV/0!</v>
      </c>
      <c r="AW15" s="19"/>
      <c r="AX15" s="102">
        <v>1</v>
      </c>
      <c r="AY15" s="19"/>
      <c r="AZ15" s="19"/>
      <c r="BA15" s="19"/>
      <c r="BB15" s="19"/>
      <c r="BC15" s="19"/>
      <c r="BD15" s="104">
        <f t="shared" si="13"/>
        <v>1</v>
      </c>
      <c r="BE15" s="110">
        <f t="shared" si="14"/>
        <v>100</v>
      </c>
      <c r="BF15" s="19"/>
      <c r="BG15" s="102"/>
      <c r="BH15" s="19"/>
      <c r="BI15" s="19"/>
      <c r="BJ15" s="19"/>
      <c r="BK15" s="19"/>
      <c r="BL15" s="19"/>
      <c r="BM15" s="104">
        <f t="shared" si="15"/>
        <v>0</v>
      </c>
      <c r="BN15" s="52" t="e">
        <f t="shared" si="16"/>
        <v>#DIV/0!</v>
      </c>
      <c r="BO15" s="25">
        <v>0</v>
      </c>
      <c r="BP15" s="32">
        <v>0</v>
      </c>
      <c r="BQ15" s="37" t="e">
        <v>#DIV/0!</v>
      </c>
      <c r="BR15" s="21">
        <v>1</v>
      </c>
      <c r="BS15" s="18">
        <v>1</v>
      </c>
      <c r="BT15" s="23">
        <v>1</v>
      </c>
      <c r="BU15" s="21"/>
      <c r="BV15" s="18"/>
      <c r="BW15" s="15"/>
      <c r="BX15" s="21">
        <v>1</v>
      </c>
      <c r="BY15" s="18">
        <v>1</v>
      </c>
      <c r="BZ15" s="23">
        <v>1</v>
      </c>
      <c r="CA15" s="21">
        <v>1</v>
      </c>
      <c r="CB15" s="18">
        <v>1</v>
      </c>
      <c r="CC15" s="23">
        <v>1</v>
      </c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</row>
    <row r="16" spans="1:92" ht="13.5" customHeight="1">
      <c r="A16" s="44"/>
      <c r="B16" s="38"/>
      <c r="C16" s="18">
        <v>1</v>
      </c>
      <c r="D16" s="18">
        <v>1</v>
      </c>
      <c r="E16" s="18">
        <v>1</v>
      </c>
      <c r="F16" s="18">
        <v>1</v>
      </c>
      <c r="G16" s="18">
        <v>1</v>
      </c>
      <c r="H16" s="106">
        <f t="shared" si="0"/>
        <v>5</v>
      </c>
      <c r="I16" s="99">
        <f t="shared" si="1"/>
        <v>20</v>
      </c>
      <c r="J16" s="102">
        <v>1</v>
      </c>
      <c r="K16" s="102">
        <v>1</v>
      </c>
      <c r="L16" s="102">
        <v>1</v>
      </c>
      <c r="M16" s="102">
        <v>1</v>
      </c>
      <c r="N16" s="102">
        <v>1</v>
      </c>
      <c r="O16" s="104">
        <f t="shared" si="2"/>
        <v>5</v>
      </c>
      <c r="P16" s="110">
        <f t="shared" si="3"/>
        <v>20</v>
      </c>
      <c r="Q16" s="102">
        <v>1</v>
      </c>
      <c r="R16" s="102">
        <v>1</v>
      </c>
      <c r="S16" s="102">
        <v>1</v>
      </c>
      <c r="T16" s="102">
        <v>1</v>
      </c>
      <c r="U16" s="102">
        <v>1</v>
      </c>
      <c r="V16" s="104">
        <f t="shared" si="4"/>
        <v>5</v>
      </c>
      <c r="W16" s="110">
        <f t="shared" si="5"/>
        <v>20</v>
      </c>
      <c r="X16" s="102">
        <v>1</v>
      </c>
      <c r="Y16" s="102">
        <v>1</v>
      </c>
      <c r="Z16" s="102">
        <v>1</v>
      </c>
      <c r="AA16" s="102">
        <v>1</v>
      </c>
      <c r="AB16" s="104">
        <f t="shared" si="6"/>
        <v>4</v>
      </c>
      <c r="AC16" s="107">
        <f t="shared" si="7"/>
        <v>25</v>
      </c>
      <c r="AD16" s="19">
        <v>1</v>
      </c>
      <c r="AE16" s="19">
        <v>1</v>
      </c>
      <c r="AF16" s="19">
        <v>1</v>
      </c>
      <c r="AG16" s="19">
        <v>1</v>
      </c>
      <c r="AH16" s="104">
        <f t="shared" si="8"/>
        <v>4</v>
      </c>
      <c r="AI16" s="107">
        <f t="shared" si="9"/>
        <v>25</v>
      </c>
      <c r="AJ16" s="19">
        <v>1</v>
      </c>
      <c r="AK16" s="19">
        <v>1</v>
      </c>
      <c r="AL16" s="19">
        <v>1</v>
      </c>
      <c r="AM16" s="104">
        <f t="shared" si="10"/>
        <v>3</v>
      </c>
      <c r="AN16" s="19"/>
      <c r="AO16" s="18"/>
      <c r="AP16" s="19"/>
      <c r="AQ16" s="19"/>
      <c r="AR16" s="19"/>
      <c r="AS16" s="19"/>
      <c r="AT16" s="19"/>
      <c r="AU16" s="104">
        <f t="shared" si="11"/>
        <v>0</v>
      </c>
      <c r="AV16" s="110" t="e">
        <f t="shared" si="12"/>
        <v>#DIV/0!</v>
      </c>
      <c r="AW16" s="19"/>
      <c r="AX16" s="102"/>
      <c r="AY16" s="19"/>
      <c r="AZ16" s="19"/>
      <c r="BA16" s="19"/>
      <c r="BB16" s="19"/>
      <c r="BC16" s="19"/>
      <c r="BD16" s="104">
        <f t="shared" si="13"/>
        <v>0</v>
      </c>
      <c r="BE16" s="110" t="e">
        <f t="shared" si="14"/>
        <v>#DIV/0!</v>
      </c>
      <c r="BF16" s="19"/>
      <c r="BG16" s="102"/>
      <c r="BH16" s="19"/>
      <c r="BI16" s="19"/>
      <c r="BJ16" s="19"/>
      <c r="BK16" s="19"/>
      <c r="BL16" s="19"/>
      <c r="BM16" s="104">
        <f t="shared" si="15"/>
        <v>0</v>
      </c>
      <c r="BN16" s="52" t="e">
        <f t="shared" si="16"/>
        <v>#DIV/0!</v>
      </c>
      <c r="BO16" s="25">
        <v>0</v>
      </c>
      <c r="BP16" s="32">
        <v>0</v>
      </c>
      <c r="BQ16" s="37" t="e">
        <v>#DIV/0!</v>
      </c>
      <c r="BR16" s="21">
        <v>1</v>
      </c>
      <c r="BS16" s="18">
        <v>1</v>
      </c>
      <c r="BT16" s="23">
        <v>1</v>
      </c>
      <c r="BU16" s="21"/>
      <c r="BV16" s="18"/>
      <c r="BW16" s="15"/>
      <c r="BX16" s="21">
        <v>1</v>
      </c>
      <c r="BY16" s="18">
        <v>1</v>
      </c>
      <c r="BZ16" s="23">
        <v>1</v>
      </c>
      <c r="CA16" s="21">
        <v>1</v>
      </c>
      <c r="CB16" s="18">
        <v>1</v>
      </c>
      <c r="CC16" s="23">
        <v>1</v>
      </c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</row>
    <row r="17" spans="1:90" ht="13.5" customHeight="1">
      <c r="A17" s="44"/>
      <c r="B17" s="39"/>
      <c r="C17" s="18">
        <v>1</v>
      </c>
      <c r="D17" s="18">
        <v>1</v>
      </c>
      <c r="E17" s="18">
        <v>1</v>
      </c>
      <c r="F17" s="18">
        <v>1</v>
      </c>
      <c r="G17" s="18">
        <v>1</v>
      </c>
      <c r="H17" s="106">
        <f t="shared" si="0"/>
        <v>5</v>
      </c>
      <c r="I17" s="99">
        <f t="shared" si="1"/>
        <v>20</v>
      </c>
      <c r="J17" s="102">
        <v>1</v>
      </c>
      <c r="K17" s="102">
        <v>1</v>
      </c>
      <c r="L17" s="102">
        <v>1</v>
      </c>
      <c r="M17" s="102">
        <v>1</v>
      </c>
      <c r="N17" s="102">
        <v>1</v>
      </c>
      <c r="O17" s="104">
        <f t="shared" si="2"/>
        <v>5</v>
      </c>
      <c r="P17" s="110">
        <f t="shared" si="3"/>
        <v>20</v>
      </c>
      <c r="Q17" s="102">
        <v>1</v>
      </c>
      <c r="R17" s="102">
        <v>1</v>
      </c>
      <c r="S17" s="102">
        <v>1</v>
      </c>
      <c r="T17" s="102">
        <v>1</v>
      </c>
      <c r="U17" s="102">
        <v>1</v>
      </c>
      <c r="V17" s="104">
        <f t="shared" si="4"/>
        <v>5</v>
      </c>
      <c r="W17" s="110">
        <f t="shared" si="5"/>
        <v>20</v>
      </c>
      <c r="X17" s="102">
        <v>1</v>
      </c>
      <c r="Y17" s="102">
        <v>1</v>
      </c>
      <c r="Z17" s="102">
        <v>1</v>
      </c>
      <c r="AA17" s="102">
        <v>1</v>
      </c>
      <c r="AB17" s="104">
        <f t="shared" si="6"/>
        <v>4</v>
      </c>
      <c r="AC17" s="107">
        <f t="shared" si="7"/>
        <v>25</v>
      </c>
      <c r="AD17" s="19">
        <v>1</v>
      </c>
      <c r="AE17" s="19">
        <v>1</v>
      </c>
      <c r="AF17" s="19">
        <v>1</v>
      </c>
      <c r="AG17" s="19">
        <v>1</v>
      </c>
      <c r="AH17" s="104">
        <f t="shared" si="8"/>
        <v>4</v>
      </c>
      <c r="AI17" s="107">
        <f t="shared" si="9"/>
        <v>25</v>
      </c>
      <c r="AJ17" s="19">
        <v>1</v>
      </c>
      <c r="AK17" s="19">
        <v>1</v>
      </c>
      <c r="AL17" s="19">
        <v>1</v>
      </c>
      <c r="AM17" s="104">
        <f t="shared" si="10"/>
        <v>3</v>
      </c>
      <c r="AN17" s="19"/>
      <c r="AO17" s="18"/>
      <c r="AP17" s="19"/>
      <c r="AQ17" s="19"/>
      <c r="AR17" s="19"/>
      <c r="AS17" s="19"/>
      <c r="AT17" s="19"/>
      <c r="AU17" s="104">
        <f t="shared" si="11"/>
        <v>0</v>
      </c>
      <c r="AV17" s="110" t="e">
        <f t="shared" si="12"/>
        <v>#DIV/0!</v>
      </c>
      <c r="AW17" s="19"/>
      <c r="AX17" s="102"/>
      <c r="AY17" s="19"/>
      <c r="AZ17" s="19"/>
      <c r="BA17" s="19"/>
      <c r="BB17" s="19"/>
      <c r="BC17" s="19"/>
      <c r="BD17" s="104">
        <f t="shared" si="13"/>
        <v>0</v>
      </c>
      <c r="BE17" s="110" t="e">
        <f t="shared" si="14"/>
        <v>#DIV/0!</v>
      </c>
      <c r="BF17" s="19"/>
      <c r="BG17" s="102"/>
      <c r="BH17" s="19"/>
      <c r="BI17" s="19"/>
      <c r="BJ17" s="19"/>
      <c r="BK17" s="19"/>
      <c r="BL17" s="19"/>
      <c r="BM17" s="104">
        <f t="shared" si="15"/>
        <v>0</v>
      </c>
      <c r="BN17" s="52" t="e">
        <f t="shared" si="16"/>
        <v>#DIV/0!</v>
      </c>
      <c r="BO17" s="25">
        <v>0</v>
      </c>
      <c r="BP17" s="32">
        <v>0</v>
      </c>
      <c r="BQ17" s="37" t="e">
        <v>#DIV/0!</v>
      </c>
      <c r="BR17" s="21">
        <v>1</v>
      </c>
      <c r="BS17" s="18">
        <v>1</v>
      </c>
      <c r="BT17" s="23">
        <v>1</v>
      </c>
      <c r="BU17" s="21"/>
      <c r="BV17" s="18"/>
      <c r="BW17" s="15"/>
      <c r="BX17" s="21">
        <v>1</v>
      </c>
      <c r="BY17" s="18">
        <v>1</v>
      </c>
      <c r="BZ17" s="23">
        <v>1</v>
      </c>
      <c r="CA17" s="21">
        <v>1</v>
      </c>
      <c r="CB17" s="18">
        <v>1</v>
      </c>
      <c r="CC17" s="23">
        <v>1</v>
      </c>
    </row>
    <row r="18" spans="1:90" ht="13.5" customHeight="1">
      <c r="A18" s="44"/>
      <c r="B18" s="40"/>
      <c r="C18" s="18">
        <v>1</v>
      </c>
      <c r="D18" s="18">
        <v>1</v>
      </c>
      <c r="E18" s="18">
        <v>1</v>
      </c>
      <c r="F18" s="18">
        <v>1</v>
      </c>
      <c r="G18" s="18">
        <v>1</v>
      </c>
      <c r="H18" s="106">
        <f t="shared" si="0"/>
        <v>5</v>
      </c>
      <c r="I18" s="99">
        <f t="shared" si="1"/>
        <v>20</v>
      </c>
      <c r="J18" s="102">
        <v>1</v>
      </c>
      <c r="K18" s="102">
        <v>1</v>
      </c>
      <c r="L18" s="102">
        <v>1</v>
      </c>
      <c r="M18" s="102">
        <v>1</v>
      </c>
      <c r="N18" s="102">
        <v>1</v>
      </c>
      <c r="O18" s="104">
        <f t="shared" si="2"/>
        <v>5</v>
      </c>
      <c r="P18" s="110">
        <f t="shared" si="3"/>
        <v>20</v>
      </c>
      <c r="Q18" s="102">
        <v>1</v>
      </c>
      <c r="R18" s="102">
        <v>1</v>
      </c>
      <c r="S18" s="102">
        <v>1</v>
      </c>
      <c r="T18" s="102">
        <v>1</v>
      </c>
      <c r="U18" s="102">
        <v>1</v>
      </c>
      <c r="V18" s="104">
        <f t="shared" si="4"/>
        <v>5</v>
      </c>
      <c r="W18" s="110">
        <f t="shared" si="5"/>
        <v>20</v>
      </c>
      <c r="X18" s="102">
        <v>1</v>
      </c>
      <c r="Y18" s="102">
        <v>1</v>
      </c>
      <c r="Z18" s="102">
        <v>1</v>
      </c>
      <c r="AA18" s="102">
        <v>1</v>
      </c>
      <c r="AB18" s="104">
        <f t="shared" si="6"/>
        <v>4</v>
      </c>
      <c r="AC18" s="107">
        <f t="shared" si="7"/>
        <v>25</v>
      </c>
      <c r="AD18" s="19">
        <v>1</v>
      </c>
      <c r="AE18" s="19">
        <v>1</v>
      </c>
      <c r="AF18" s="19">
        <v>1</v>
      </c>
      <c r="AG18" s="19">
        <v>1</v>
      </c>
      <c r="AH18" s="104">
        <f t="shared" si="8"/>
        <v>4</v>
      </c>
      <c r="AI18" s="107">
        <f t="shared" si="9"/>
        <v>25</v>
      </c>
      <c r="AJ18" s="19">
        <v>1</v>
      </c>
      <c r="AK18" s="19">
        <v>1</v>
      </c>
      <c r="AL18" s="19">
        <v>1</v>
      </c>
      <c r="AM18" s="104">
        <f t="shared" si="10"/>
        <v>3</v>
      </c>
      <c r="AN18" s="19"/>
      <c r="AO18" s="18"/>
      <c r="AP18" s="19"/>
      <c r="AQ18" s="19"/>
      <c r="AR18" s="19"/>
      <c r="AS18" s="19"/>
      <c r="AT18" s="19"/>
      <c r="AU18" s="104">
        <f t="shared" si="11"/>
        <v>0</v>
      </c>
      <c r="AV18" s="110" t="e">
        <f t="shared" si="12"/>
        <v>#DIV/0!</v>
      </c>
      <c r="AW18" s="19"/>
      <c r="AX18" s="102"/>
      <c r="AY18" s="19"/>
      <c r="AZ18" s="19"/>
      <c r="BA18" s="19"/>
      <c r="BB18" s="19"/>
      <c r="BC18" s="19"/>
      <c r="BD18" s="104">
        <f t="shared" si="13"/>
        <v>0</v>
      </c>
      <c r="BE18" s="110" t="e">
        <f t="shared" si="14"/>
        <v>#DIV/0!</v>
      </c>
      <c r="BF18" s="19"/>
      <c r="BG18" s="102"/>
      <c r="BH18" s="19"/>
      <c r="BI18" s="19"/>
      <c r="BJ18" s="19"/>
      <c r="BK18" s="19"/>
      <c r="BL18" s="19"/>
      <c r="BM18" s="104">
        <f t="shared" si="15"/>
        <v>0</v>
      </c>
      <c r="BN18" s="52" t="e">
        <f t="shared" si="16"/>
        <v>#DIV/0!</v>
      </c>
      <c r="BO18" s="25">
        <v>0</v>
      </c>
      <c r="BP18" s="32">
        <v>0</v>
      </c>
      <c r="BQ18" s="37" t="e">
        <v>#DIV/0!</v>
      </c>
      <c r="BR18" s="21">
        <v>1</v>
      </c>
      <c r="BS18" s="18">
        <v>1</v>
      </c>
      <c r="BT18" s="23">
        <v>1</v>
      </c>
      <c r="BU18" s="21"/>
      <c r="BV18" s="18"/>
      <c r="BW18" s="15"/>
      <c r="BX18" s="21">
        <v>1</v>
      </c>
      <c r="BY18" s="18">
        <v>1</v>
      </c>
      <c r="BZ18" s="23">
        <v>1</v>
      </c>
      <c r="CA18" s="21">
        <v>1</v>
      </c>
      <c r="CB18" s="18">
        <v>1</v>
      </c>
      <c r="CC18" s="23">
        <v>1</v>
      </c>
    </row>
    <row r="19" spans="1:90" ht="13.5" customHeight="1">
      <c r="A19" s="44"/>
      <c r="B19" s="40"/>
      <c r="C19" s="18">
        <v>1</v>
      </c>
      <c r="D19" s="18">
        <v>1</v>
      </c>
      <c r="E19" s="18">
        <v>1</v>
      </c>
      <c r="F19" s="18">
        <v>1</v>
      </c>
      <c r="G19" s="18">
        <v>1</v>
      </c>
      <c r="H19" s="106">
        <f t="shared" si="0"/>
        <v>5</v>
      </c>
      <c r="I19" s="99">
        <f t="shared" si="1"/>
        <v>20</v>
      </c>
      <c r="J19" s="102">
        <v>1</v>
      </c>
      <c r="K19" s="102">
        <v>1</v>
      </c>
      <c r="L19" s="102">
        <v>1</v>
      </c>
      <c r="M19" s="102">
        <v>1</v>
      </c>
      <c r="N19" s="102">
        <v>1</v>
      </c>
      <c r="O19" s="104">
        <f t="shared" si="2"/>
        <v>5</v>
      </c>
      <c r="P19" s="110">
        <f t="shared" si="3"/>
        <v>20</v>
      </c>
      <c r="Q19" s="102">
        <v>1</v>
      </c>
      <c r="R19" s="102">
        <v>1</v>
      </c>
      <c r="S19" s="102">
        <v>1</v>
      </c>
      <c r="T19" s="102">
        <v>1</v>
      </c>
      <c r="U19" s="102">
        <v>1</v>
      </c>
      <c r="V19" s="104">
        <f t="shared" si="4"/>
        <v>5</v>
      </c>
      <c r="W19" s="110">
        <f t="shared" si="5"/>
        <v>20</v>
      </c>
      <c r="X19" s="102">
        <v>1</v>
      </c>
      <c r="Y19" s="102">
        <v>1</v>
      </c>
      <c r="Z19" s="102">
        <v>1</v>
      </c>
      <c r="AA19" s="102">
        <v>1</v>
      </c>
      <c r="AB19" s="104">
        <f t="shared" si="6"/>
        <v>4</v>
      </c>
      <c r="AC19" s="107">
        <f t="shared" si="7"/>
        <v>25</v>
      </c>
      <c r="AD19" s="19">
        <v>1</v>
      </c>
      <c r="AE19" s="19">
        <v>1</v>
      </c>
      <c r="AF19" s="19">
        <v>1</v>
      </c>
      <c r="AG19" s="19">
        <v>1</v>
      </c>
      <c r="AH19" s="104">
        <f t="shared" si="8"/>
        <v>4</v>
      </c>
      <c r="AI19" s="107">
        <f t="shared" si="9"/>
        <v>25</v>
      </c>
      <c r="AJ19" s="19">
        <v>1</v>
      </c>
      <c r="AK19" s="19">
        <v>1</v>
      </c>
      <c r="AL19" s="19">
        <v>1</v>
      </c>
      <c r="AM19" s="104">
        <f t="shared" si="10"/>
        <v>3</v>
      </c>
      <c r="AN19" s="19"/>
      <c r="AO19" s="18"/>
      <c r="AP19" s="19"/>
      <c r="AQ19" s="19"/>
      <c r="AR19" s="19"/>
      <c r="AS19" s="19"/>
      <c r="AT19" s="19"/>
      <c r="AU19" s="104">
        <f t="shared" si="11"/>
        <v>0</v>
      </c>
      <c r="AV19" s="110" t="e">
        <f t="shared" si="12"/>
        <v>#DIV/0!</v>
      </c>
      <c r="AW19" s="19"/>
      <c r="AX19" s="102"/>
      <c r="AY19" s="19"/>
      <c r="AZ19" s="19"/>
      <c r="BA19" s="19"/>
      <c r="BB19" s="19"/>
      <c r="BC19" s="19"/>
      <c r="BD19" s="104">
        <f t="shared" si="13"/>
        <v>0</v>
      </c>
      <c r="BE19" s="110" t="e">
        <f t="shared" si="14"/>
        <v>#DIV/0!</v>
      </c>
      <c r="BF19" s="19"/>
      <c r="BG19" s="102"/>
      <c r="BH19" s="19"/>
      <c r="BI19" s="19"/>
      <c r="BJ19" s="19"/>
      <c r="BK19" s="19"/>
      <c r="BL19" s="19"/>
      <c r="BM19" s="104">
        <f t="shared" si="15"/>
        <v>0</v>
      </c>
      <c r="BN19" s="52" t="e">
        <f t="shared" si="16"/>
        <v>#DIV/0!</v>
      </c>
      <c r="BO19" s="25">
        <v>0</v>
      </c>
      <c r="BP19" s="32">
        <v>0</v>
      </c>
      <c r="BQ19" s="37" t="e">
        <v>#DIV/0!</v>
      </c>
      <c r="BR19" s="21">
        <v>1</v>
      </c>
      <c r="BS19" s="18">
        <v>1</v>
      </c>
      <c r="BT19" s="23">
        <v>1</v>
      </c>
      <c r="BU19" s="21"/>
      <c r="BV19" s="18"/>
      <c r="BW19" s="15"/>
      <c r="BX19" s="21">
        <v>1</v>
      </c>
      <c r="BY19" s="18">
        <v>1</v>
      </c>
      <c r="BZ19" s="23">
        <v>1</v>
      </c>
      <c r="CA19" s="21">
        <v>1</v>
      </c>
      <c r="CB19" s="18">
        <v>1</v>
      </c>
      <c r="CC19" s="23">
        <v>1</v>
      </c>
    </row>
    <row r="20" spans="1:90" ht="13.5" customHeight="1">
      <c r="A20" s="44"/>
      <c r="B20" s="41"/>
      <c r="C20" s="18">
        <v>1</v>
      </c>
      <c r="D20" s="18">
        <v>1</v>
      </c>
      <c r="E20" s="18">
        <v>1</v>
      </c>
      <c r="F20" s="18">
        <v>1</v>
      </c>
      <c r="G20" s="18">
        <v>1</v>
      </c>
      <c r="H20" s="106">
        <f t="shared" si="0"/>
        <v>5</v>
      </c>
      <c r="I20" s="99">
        <f t="shared" si="1"/>
        <v>20</v>
      </c>
      <c r="J20" s="102">
        <v>1</v>
      </c>
      <c r="K20" s="102">
        <v>1</v>
      </c>
      <c r="L20" s="102">
        <v>1</v>
      </c>
      <c r="M20" s="102">
        <v>1</v>
      </c>
      <c r="N20" s="102">
        <v>1</v>
      </c>
      <c r="O20" s="104">
        <f t="shared" si="2"/>
        <v>5</v>
      </c>
      <c r="P20" s="110">
        <f t="shared" si="3"/>
        <v>20</v>
      </c>
      <c r="Q20" s="102">
        <v>1</v>
      </c>
      <c r="R20" s="102">
        <v>1</v>
      </c>
      <c r="S20" s="102">
        <v>1</v>
      </c>
      <c r="T20" s="102">
        <v>1</v>
      </c>
      <c r="U20" s="102">
        <v>1</v>
      </c>
      <c r="V20" s="104">
        <f t="shared" si="4"/>
        <v>5</v>
      </c>
      <c r="W20" s="110">
        <f t="shared" si="5"/>
        <v>20</v>
      </c>
      <c r="X20" s="102">
        <v>1</v>
      </c>
      <c r="Y20" s="102">
        <v>1</v>
      </c>
      <c r="Z20" s="102">
        <v>1</v>
      </c>
      <c r="AA20" s="102">
        <v>1</v>
      </c>
      <c r="AB20" s="104">
        <f t="shared" si="6"/>
        <v>4</v>
      </c>
      <c r="AC20" s="107">
        <f t="shared" si="7"/>
        <v>25</v>
      </c>
      <c r="AD20" s="19">
        <v>1</v>
      </c>
      <c r="AE20" s="19">
        <v>1</v>
      </c>
      <c r="AF20" s="19">
        <v>1</v>
      </c>
      <c r="AG20" s="19">
        <v>1</v>
      </c>
      <c r="AH20" s="104">
        <f t="shared" si="8"/>
        <v>4</v>
      </c>
      <c r="AI20" s="107">
        <f t="shared" si="9"/>
        <v>25</v>
      </c>
      <c r="AJ20" s="19">
        <v>1</v>
      </c>
      <c r="AK20" s="19">
        <v>1</v>
      </c>
      <c r="AL20" s="19">
        <v>1</v>
      </c>
      <c r="AM20" s="104">
        <f t="shared" si="10"/>
        <v>3</v>
      </c>
      <c r="AN20" s="19"/>
      <c r="AO20" s="18"/>
      <c r="AP20" s="19"/>
      <c r="AQ20" s="19"/>
      <c r="AR20" s="19"/>
      <c r="AS20" s="19"/>
      <c r="AT20" s="19"/>
      <c r="AU20" s="104">
        <f t="shared" si="11"/>
        <v>0</v>
      </c>
      <c r="AV20" s="110" t="e">
        <f t="shared" si="12"/>
        <v>#DIV/0!</v>
      </c>
      <c r="AW20" s="19"/>
      <c r="AX20" s="102"/>
      <c r="AY20" s="19"/>
      <c r="AZ20" s="19"/>
      <c r="BA20" s="19"/>
      <c r="BB20" s="19"/>
      <c r="BC20" s="19"/>
      <c r="BD20" s="104">
        <f t="shared" si="13"/>
        <v>0</v>
      </c>
      <c r="BE20" s="110" t="e">
        <f t="shared" si="14"/>
        <v>#DIV/0!</v>
      </c>
      <c r="BF20" s="19"/>
      <c r="BG20" s="102"/>
      <c r="BH20" s="19"/>
      <c r="BI20" s="19"/>
      <c r="BJ20" s="19"/>
      <c r="BK20" s="19"/>
      <c r="BL20" s="19"/>
      <c r="BM20" s="104">
        <f t="shared" si="15"/>
        <v>0</v>
      </c>
      <c r="BN20" s="52" t="e">
        <f t="shared" si="16"/>
        <v>#DIV/0!</v>
      </c>
      <c r="BO20" s="25">
        <v>0</v>
      </c>
      <c r="BP20" s="32">
        <v>0</v>
      </c>
      <c r="BQ20" s="37" t="e">
        <v>#DIV/0!</v>
      </c>
      <c r="BR20" s="21">
        <v>1</v>
      </c>
      <c r="BS20" s="18">
        <v>1</v>
      </c>
      <c r="BT20" s="23">
        <v>1</v>
      </c>
      <c r="BU20" s="21"/>
      <c r="BV20" s="18"/>
      <c r="BW20" s="15"/>
      <c r="BX20" s="21">
        <v>1</v>
      </c>
      <c r="BY20" s="18">
        <v>1</v>
      </c>
      <c r="BZ20" s="23">
        <v>1</v>
      </c>
      <c r="CA20" s="21">
        <v>1</v>
      </c>
      <c r="CB20" s="18">
        <v>1</v>
      </c>
      <c r="CC20" s="23">
        <v>1</v>
      </c>
    </row>
    <row r="21" spans="1:90" ht="13.5" customHeight="1">
      <c r="A21" s="44"/>
      <c r="B21" s="42"/>
      <c r="C21" s="18">
        <v>1</v>
      </c>
      <c r="D21" s="18">
        <v>1</v>
      </c>
      <c r="E21" s="18">
        <v>1</v>
      </c>
      <c r="F21" s="18">
        <v>1</v>
      </c>
      <c r="G21" s="18">
        <v>1</v>
      </c>
      <c r="H21" s="106">
        <f t="shared" si="0"/>
        <v>5</v>
      </c>
      <c r="I21" s="99">
        <f t="shared" si="1"/>
        <v>20</v>
      </c>
      <c r="J21" s="102">
        <v>1</v>
      </c>
      <c r="K21" s="102">
        <v>1</v>
      </c>
      <c r="L21" s="102">
        <v>1</v>
      </c>
      <c r="M21" s="102">
        <v>1</v>
      </c>
      <c r="N21" s="102">
        <v>1</v>
      </c>
      <c r="O21" s="104">
        <f t="shared" si="2"/>
        <v>5</v>
      </c>
      <c r="P21" s="110">
        <f t="shared" si="3"/>
        <v>20</v>
      </c>
      <c r="Q21" s="102">
        <v>1</v>
      </c>
      <c r="R21" s="102">
        <v>1</v>
      </c>
      <c r="S21" s="102">
        <v>1</v>
      </c>
      <c r="T21" s="102">
        <v>1</v>
      </c>
      <c r="U21" s="102">
        <v>1</v>
      </c>
      <c r="V21" s="104">
        <f t="shared" si="4"/>
        <v>5</v>
      </c>
      <c r="W21" s="110">
        <f t="shared" si="5"/>
        <v>20</v>
      </c>
      <c r="X21" s="102">
        <v>1</v>
      </c>
      <c r="Y21" s="102">
        <v>1</v>
      </c>
      <c r="Z21" s="102">
        <v>1</v>
      </c>
      <c r="AA21" s="102">
        <v>1</v>
      </c>
      <c r="AB21" s="104">
        <f t="shared" si="6"/>
        <v>4</v>
      </c>
      <c r="AC21" s="107">
        <f t="shared" si="7"/>
        <v>25</v>
      </c>
      <c r="AD21" s="19">
        <v>1</v>
      </c>
      <c r="AE21" s="19">
        <v>1</v>
      </c>
      <c r="AF21" s="19">
        <v>1</v>
      </c>
      <c r="AG21" s="19">
        <v>1</v>
      </c>
      <c r="AH21" s="104">
        <f t="shared" si="8"/>
        <v>4</v>
      </c>
      <c r="AI21" s="107">
        <f t="shared" si="9"/>
        <v>25</v>
      </c>
      <c r="AJ21" s="19">
        <v>1</v>
      </c>
      <c r="AK21" s="19">
        <v>1</v>
      </c>
      <c r="AL21" s="19">
        <v>1</v>
      </c>
      <c r="AM21" s="104">
        <f t="shared" si="10"/>
        <v>3</v>
      </c>
      <c r="AN21" s="19"/>
      <c r="AO21" s="18"/>
      <c r="AP21" s="19"/>
      <c r="AQ21" s="19"/>
      <c r="AR21" s="19"/>
      <c r="AS21" s="19"/>
      <c r="AT21" s="19"/>
      <c r="AU21" s="104">
        <f t="shared" si="11"/>
        <v>0</v>
      </c>
      <c r="AV21" s="110" t="e">
        <f t="shared" si="12"/>
        <v>#DIV/0!</v>
      </c>
      <c r="AW21" s="19"/>
      <c r="AX21" s="102"/>
      <c r="AY21" s="19"/>
      <c r="AZ21" s="19"/>
      <c r="BA21" s="19"/>
      <c r="BB21" s="19"/>
      <c r="BC21" s="19"/>
      <c r="BD21" s="104">
        <f t="shared" si="13"/>
        <v>0</v>
      </c>
      <c r="BE21" s="110" t="e">
        <f t="shared" si="14"/>
        <v>#DIV/0!</v>
      </c>
      <c r="BF21" s="19"/>
      <c r="BG21" s="102"/>
      <c r="BH21" s="19"/>
      <c r="BI21" s="19"/>
      <c r="BJ21" s="19"/>
      <c r="BK21" s="19"/>
      <c r="BL21" s="19"/>
      <c r="BM21" s="104">
        <f t="shared" si="15"/>
        <v>0</v>
      </c>
      <c r="BN21" s="52" t="e">
        <f t="shared" si="16"/>
        <v>#DIV/0!</v>
      </c>
      <c r="BO21" s="25">
        <v>0</v>
      </c>
      <c r="BP21" s="32">
        <v>0</v>
      </c>
      <c r="BQ21" s="37" t="e">
        <v>#DIV/0!</v>
      </c>
      <c r="BR21" s="21">
        <v>1</v>
      </c>
      <c r="BS21" s="18">
        <v>1</v>
      </c>
      <c r="BT21" s="23">
        <v>1</v>
      </c>
      <c r="BU21" s="21"/>
      <c r="BV21" s="18"/>
      <c r="BW21" s="15"/>
      <c r="BX21" s="21">
        <v>1</v>
      </c>
      <c r="BY21" s="18">
        <v>1</v>
      </c>
      <c r="BZ21" s="23">
        <v>1</v>
      </c>
      <c r="CA21" s="21">
        <v>1</v>
      </c>
      <c r="CB21" s="18">
        <v>1</v>
      </c>
      <c r="CC21" s="23">
        <v>1</v>
      </c>
    </row>
    <row r="22" spans="1:90" ht="13.5" customHeight="1">
      <c r="A22" s="44"/>
      <c r="B22" s="42"/>
      <c r="C22" s="18">
        <v>1</v>
      </c>
      <c r="D22" s="18">
        <v>1</v>
      </c>
      <c r="E22" s="18">
        <v>1</v>
      </c>
      <c r="F22" s="18">
        <v>1</v>
      </c>
      <c r="G22" s="18">
        <v>1</v>
      </c>
      <c r="H22" s="106">
        <f t="shared" si="0"/>
        <v>5</v>
      </c>
      <c r="I22" s="99">
        <f t="shared" si="1"/>
        <v>20</v>
      </c>
      <c r="J22" s="102">
        <v>1</v>
      </c>
      <c r="K22" s="102">
        <v>1</v>
      </c>
      <c r="L22" s="102">
        <v>1</v>
      </c>
      <c r="M22" s="102">
        <v>1</v>
      </c>
      <c r="N22" s="102">
        <v>1</v>
      </c>
      <c r="O22" s="104">
        <f t="shared" si="2"/>
        <v>5</v>
      </c>
      <c r="P22" s="110">
        <f t="shared" si="3"/>
        <v>20</v>
      </c>
      <c r="Q22" s="102">
        <v>1</v>
      </c>
      <c r="R22" s="102">
        <v>1</v>
      </c>
      <c r="S22" s="102">
        <v>1</v>
      </c>
      <c r="T22" s="102">
        <v>1</v>
      </c>
      <c r="U22" s="102">
        <v>1</v>
      </c>
      <c r="V22" s="104">
        <f t="shared" si="4"/>
        <v>5</v>
      </c>
      <c r="W22" s="110">
        <f t="shared" si="5"/>
        <v>20</v>
      </c>
      <c r="X22" s="102">
        <v>1</v>
      </c>
      <c r="Y22" s="102">
        <v>1</v>
      </c>
      <c r="Z22" s="102">
        <v>1</v>
      </c>
      <c r="AA22" s="102">
        <v>1</v>
      </c>
      <c r="AB22" s="104">
        <f t="shared" si="6"/>
        <v>4</v>
      </c>
      <c r="AC22" s="107">
        <f t="shared" si="7"/>
        <v>25</v>
      </c>
      <c r="AD22" s="19">
        <v>1</v>
      </c>
      <c r="AE22" s="19">
        <v>1</v>
      </c>
      <c r="AF22" s="19">
        <v>1</v>
      </c>
      <c r="AG22" s="19">
        <v>1</v>
      </c>
      <c r="AH22" s="104">
        <f t="shared" si="8"/>
        <v>4</v>
      </c>
      <c r="AI22" s="107">
        <f t="shared" si="9"/>
        <v>25</v>
      </c>
      <c r="AJ22" s="19">
        <v>1</v>
      </c>
      <c r="AK22" s="19">
        <v>1</v>
      </c>
      <c r="AL22" s="19">
        <v>1</v>
      </c>
      <c r="AM22" s="104">
        <f t="shared" si="10"/>
        <v>3</v>
      </c>
      <c r="AN22" s="19"/>
      <c r="AO22" s="18"/>
      <c r="AP22" s="19"/>
      <c r="AQ22" s="19"/>
      <c r="AR22" s="19"/>
      <c r="AS22" s="19"/>
      <c r="AT22" s="19"/>
      <c r="AU22" s="104">
        <f t="shared" si="11"/>
        <v>0</v>
      </c>
      <c r="AV22" s="110" t="e">
        <f t="shared" si="12"/>
        <v>#DIV/0!</v>
      </c>
      <c r="AW22" s="19"/>
      <c r="AX22" s="102"/>
      <c r="AY22" s="19"/>
      <c r="AZ22" s="19"/>
      <c r="BA22" s="19"/>
      <c r="BB22" s="19"/>
      <c r="BC22" s="19"/>
      <c r="BD22" s="104">
        <f t="shared" si="13"/>
        <v>0</v>
      </c>
      <c r="BE22" s="110" t="e">
        <f t="shared" si="14"/>
        <v>#DIV/0!</v>
      </c>
      <c r="BF22" s="19"/>
      <c r="BG22" s="102"/>
      <c r="BH22" s="19"/>
      <c r="BI22" s="19"/>
      <c r="BJ22" s="19"/>
      <c r="BK22" s="19"/>
      <c r="BL22" s="19"/>
      <c r="BM22" s="104">
        <f t="shared" si="15"/>
        <v>0</v>
      </c>
      <c r="BN22" s="52" t="e">
        <f t="shared" si="16"/>
        <v>#DIV/0!</v>
      </c>
      <c r="BO22" s="25">
        <v>0</v>
      </c>
      <c r="BP22" s="32">
        <v>0</v>
      </c>
      <c r="BQ22" s="37" t="e">
        <v>#DIV/0!</v>
      </c>
      <c r="BR22" s="21">
        <v>1</v>
      </c>
      <c r="BS22" s="18">
        <v>1</v>
      </c>
      <c r="BT22" s="23">
        <v>1</v>
      </c>
      <c r="BU22" s="21"/>
      <c r="BV22" s="18"/>
      <c r="BW22" s="15"/>
      <c r="BX22" s="21">
        <v>1</v>
      </c>
      <c r="BY22" s="18">
        <v>1</v>
      </c>
      <c r="BZ22" s="23">
        <v>1</v>
      </c>
      <c r="CA22" s="21">
        <v>1</v>
      </c>
      <c r="CB22" s="18">
        <v>1</v>
      </c>
      <c r="CC22" s="23">
        <v>1</v>
      </c>
      <c r="CD22" s="292" t="s">
        <v>59</v>
      </c>
      <c r="CE22" s="290"/>
      <c r="CF22" s="290"/>
      <c r="CG22" s="290"/>
      <c r="CH22" s="289" t="s">
        <v>60</v>
      </c>
      <c r="CI22" s="290"/>
      <c r="CJ22" s="290"/>
      <c r="CK22" s="291"/>
      <c r="CL22" s="2"/>
    </row>
    <row r="23" spans="1:90" ht="13.5" customHeight="1" thickBot="1">
      <c r="A23" s="44"/>
      <c r="B23" s="42"/>
      <c r="C23" s="46">
        <v>1</v>
      </c>
      <c r="D23" s="46">
        <v>1</v>
      </c>
      <c r="E23" s="46">
        <v>1</v>
      </c>
      <c r="F23" s="46">
        <v>1</v>
      </c>
      <c r="G23" s="46">
        <v>1</v>
      </c>
      <c r="H23" s="106">
        <f t="shared" si="0"/>
        <v>5</v>
      </c>
      <c r="I23" s="99">
        <f t="shared" si="1"/>
        <v>20</v>
      </c>
      <c r="J23" s="109">
        <v>1</v>
      </c>
      <c r="K23" s="109">
        <v>1</v>
      </c>
      <c r="L23" s="109">
        <v>1</v>
      </c>
      <c r="M23" s="109">
        <v>1</v>
      </c>
      <c r="N23" s="109">
        <v>1</v>
      </c>
      <c r="O23" s="105">
        <f t="shared" si="2"/>
        <v>5</v>
      </c>
      <c r="P23" s="111">
        <f t="shared" si="3"/>
        <v>20</v>
      </c>
      <c r="Q23" s="109">
        <v>1</v>
      </c>
      <c r="R23" s="109">
        <v>1</v>
      </c>
      <c r="S23" s="109">
        <v>1</v>
      </c>
      <c r="T23" s="109">
        <v>1</v>
      </c>
      <c r="U23" s="109">
        <v>1</v>
      </c>
      <c r="V23" s="105">
        <f t="shared" si="4"/>
        <v>5</v>
      </c>
      <c r="W23" s="111">
        <f t="shared" si="5"/>
        <v>20</v>
      </c>
      <c r="X23" s="109">
        <v>1</v>
      </c>
      <c r="Y23" s="109">
        <v>1</v>
      </c>
      <c r="Z23" s="109">
        <v>1</v>
      </c>
      <c r="AA23" s="109">
        <v>1</v>
      </c>
      <c r="AB23" s="105">
        <f t="shared" si="6"/>
        <v>4</v>
      </c>
      <c r="AC23" s="107">
        <f t="shared" si="7"/>
        <v>25</v>
      </c>
      <c r="AD23" s="47">
        <v>1</v>
      </c>
      <c r="AE23" s="47">
        <v>1</v>
      </c>
      <c r="AF23" s="47">
        <v>1</v>
      </c>
      <c r="AG23" s="47">
        <v>1</v>
      </c>
      <c r="AH23" s="105">
        <f t="shared" si="8"/>
        <v>4</v>
      </c>
      <c r="AI23" s="67">
        <f t="shared" si="9"/>
        <v>25</v>
      </c>
      <c r="AJ23" s="47">
        <v>1</v>
      </c>
      <c r="AK23" s="47">
        <v>1</v>
      </c>
      <c r="AL23" s="47">
        <v>1</v>
      </c>
      <c r="AM23" s="104">
        <f t="shared" si="10"/>
        <v>3</v>
      </c>
      <c r="AN23" s="47"/>
      <c r="AO23" s="18"/>
      <c r="AP23" s="47"/>
      <c r="AQ23" s="47"/>
      <c r="AR23" s="47"/>
      <c r="AS23" s="47"/>
      <c r="AT23" s="47"/>
      <c r="AU23" s="104">
        <f t="shared" si="11"/>
        <v>0</v>
      </c>
      <c r="AV23" s="110" t="e">
        <f t="shared" si="12"/>
        <v>#DIV/0!</v>
      </c>
      <c r="AW23" s="47"/>
      <c r="AX23" s="73"/>
      <c r="AY23" s="47"/>
      <c r="AZ23" s="47"/>
      <c r="BA23" s="47"/>
      <c r="BB23" s="47"/>
      <c r="BC23" s="47"/>
      <c r="BD23" s="105">
        <f t="shared" si="13"/>
        <v>0</v>
      </c>
      <c r="BE23" s="110" t="e">
        <f t="shared" si="14"/>
        <v>#DIV/0!</v>
      </c>
      <c r="BF23" s="47"/>
      <c r="BG23" s="73"/>
      <c r="BH23" s="47"/>
      <c r="BI23" s="47"/>
      <c r="BJ23" s="47"/>
      <c r="BK23" s="47"/>
      <c r="BL23" s="47"/>
      <c r="BM23" s="105">
        <f t="shared" si="15"/>
        <v>0</v>
      </c>
      <c r="BN23" s="68" t="e">
        <f t="shared" si="16"/>
        <v>#DIV/0!</v>
      </c>
      <c r="BO23" s="69">
        <v>0</v>
      </c>
      <c r="BP23" s="33">
        <v>0</v>
      </c>
      <c r="BQ23" s="70" t="e">
        <v>#DIV/0!</v>
      </c>
      <c r="BR23" s="48">
        <v>1</v>
      </c>
      <c r="BS23" s="46">
        <v>1</v>
      </c>
      <c r="BT23" s="50">
        <v>1</v>
      </c>
      <c r="BU23" s="48"/>
      <c r="BV23" s="46"/>
      <c r="BW23" s="49"/>
      <c r="BX23" s="48">
        <v>1</v>
      </c>
      <c r="BY23" s="46">
        <v>1</v>
      </c>
      <c r="BZ23" s="50">
        <v>1</v>
      </c>
      <c r="CA23" s="48">
        <v>1</v>
      </c>
      <c r="CB23" s="46">
        <v>1</v>
      </c>
      <c r="CC23" s="50">
        <v>1</v>
      </c>
      <c r="CD23" s="66" t="s">
        <v>0</v>
      </c>
      <c r="CE23" s="61">
        <v>0</v>
      </c>
      <c r="CF23" s="62" t="s">
        <v>3</v>
      </c>
      <c r="CG23" s="118" t="s">
        <v>54</v>
      </c>
      <c r="CH23" s="8" t="s">
        <v>0</v>
      </c>
      <c r="CI23" s="117">
        <v>0</v>
      </c>
      <c r="CJ23" s="5" t="s">
        <v>3</v>
      </c>
      <c r="CK23" s="119" t="s">
        <v>54</v>
      </c>
      <c r="CL23" s="2"/>
    </row>
    <row r="24" spans="1:90" ht="13.5" customHeight="1" thickTop="1" thickBot="1">
      <c r="A24" s="44"/>
      <c r="B24" s="42" t="s">
        <v>13</v>
      </c>
      <c r="C24" s="76"/>
      <c r="D24" s="76"/>
      <c r="E24" s="76"/>
      <c r="F24" s="76"/>
      <c r="G24" s="76"/>
      <c r="H24" s="113">
        <f>C24+D24+E24+F24+G24</f>
        <v>0</v>
      </c>
      <c r="I24" s="97" t="e">
        <f t="shared" ref="I24" si="17">((C24+D24)-(G24))/H24*100</f>
        <v>#DIV/0!</v>
      </c>
      <c r="J24" s="278"/>
      <c r="K24" s="279"/>
      <c r="L24" s="76"/>
      <c r="M24" s="76"/>
      <c r="N24" s="76"/>
      <c r="O24" s="113">
        <f>J24+K24+L24+M24+N24</f>
        <v>0</v>
      </c>
      <c r="P24" s="97" t="e">
        <f t="shared" si="3"/>
        <v>#DIV/0!</v>
      </c>
      <c r="Q24" s="76">
        <v>0</v>
      </c>
      <c r="R24" s="79"/>
      <c r="S24" s="79"/>
      <c r="T24" s="79"/>
      <c r="U24" s="76">
        <v>0</v>
      </c>
      <c r="V24" s="75">
        <v>0</v>
      </c>
      <c r="W24" s="78" t="e">
        <v>#DIV/0!</v>
      </c>
      <c r="X24" s="76"/>
      <c r="Y24" s="76"/>
      <c r="Z24" s="76"/>
      <c r="AA24" s="76"/>
      <c r="AB24" s="98">
        <f t="shared" ref="AB24" si="18">X24+Y24+Z24+AA24</f>
        <v>0</v>
      </c>
      <c r="AC24" s="114" t="e">
        <f t="shared" ref="AC24" si="19">((X24+Y24)-AA24)/AB24*100</f>
        <v>#DIV/0!</v>
      </c>
      <c r="AD24" s="278">
        <v>0</v>
      </c>
      <c r="AE24" s="279"/>
      <c r="AF24" s="80"/>
      <c r="AG24" s="81">
        <v>0</v>
      </c>
      <c r="AH24" s="75"/>
      <c r="AI24" s="77"/>
      <c r="AJ24" s="81">
        <v>0</v>
      </c>
      <c r="AK24" s="81">
        <v>0</v>
      </c>
      <c r="AL24" s="79"/>
      <c r="AM24" s="75">
        <v>0</v>
      </c>
      <c r="AN24" s="81">
        <v>0</v>
      </c>
      <c r="AO24" s="81">
        <v>0</v>
      </c>
      <c r="AP24" s="81">
        <v>0</v>
      </c>
      <c r="AQ24" s="81">
        <v>0</v>
      </c>
      <c r="AR24" s="81">
        <v>0</v>
      </c>
      <c r="AS24" s="81">
        <v>0</v>
      </c>
      <c r="AT24" s="81">
        <v>0</v>
      </c>
      <c r="AU24" s="98">
        <f t="shared" si="11"/>
        <v>0</v>
      </c>
      <c r="AV24" s="97" t="e">
        <f>((AN24+AP24+AO24)-(AT24+AS24))/AU24*100</f>
        <v>#DIV/0!</v>
      </c>
      <c r="AW24" s="79"/>
      <c r="AX24" s="80"/>
      <c r="AY24" s="80"/>
      <c r="AZ24" s="80"/>
      <c r="BA24" s="80"/>
      <c r="BB24" s="80"/>
      <c r="BC24" s="80"/>
      <c r="BD24" s="87"/>
      <c r="BE24" s="88"/>
      <c r="BF24" s="79"/>
      <c r="BG24" s="80"/>
      <c r="BH24" s="80"/>
      <c r="BI24" s="80"/>
      <c r="BJ24" s="80"/>
      <c r="BK24" s="80"/>
      <c r="BL24" s="80"/>
      <c r="BM24" s="87"/>
      <c r="BN24" s="89"/>
      <c r="BO24" s="83">
        <v>0</v>
      </c>
      <c r="BP24" s="75">
        <v>1</v>
      </c>
      <c r="BQ24" s="82">
        <v>-100</v>
      </c>
      <c r="BR24" s="84"/>
      <c r="BS24" s="79"/>
      <c r="BT24" s="85">
        <v>0</v>
      </c>
      <c r="BU24" s="84"/>
      <c r="BV24" s="79"/>
      <c r="BW24" s="96">
        <v>0</v>
      </c>
      <c r="BX24" s="86">
        <v>0</v>
      </c>
      <c r="BY24" s="76">
        <v>0</v>
      </c>
      <c r="BZ24" s="85">
        <v>0</v>
      </c>
      <c r="CA24" s="86">
        <v>0</v>
      </c>
      <c r="CB24" s="76">
        <v>0</v>
      </c>
      <c r="CC24" s="115">
        <v>0</v>
      </c>
      <c r="CD24" s="120">
        <f>AN25+AO25+AW25+AX25+BF25+BG25</f>
        <v>5</v>
      </c>
      <c r="CE24" s="121">
        <f>(AU25+BD25+BM25)-(AN25+AO25+AW25+AX25+BF25+BG25)</f>
        <v>3</v>
      </c>
      <c r="CF24" s="122">
        <f>Feuil1!BU22</f>
        <v>0</v>
      </c>
      <c r="CG24" s="123">
        <f>(AU25+BD25+BM25+CF24)-(BU25+BV25+BW25)</f>
        <v>7</v>
      </c>
      <c r="CH24" s="124">
        <f>Feuil1!BV22</f>
        <v>0</v>
      </c>
      <c r="CI24" s="121">
        <f>Feuil1!BW22</f>
        <v>0</v>
      </c>
      <c r="CJ24" s="122">
        <f>Feuil1!BX22</f>
        <v>0</v>
      </c>
      <c r="CK24" s="125">
        <f>Feuil1!BV22+Feuil1!BW22+Feuil1!BX22</f>
        <v>0</v>
      </c>
      <c r="CL24" s="2"/>
    </row>
    <row r="25" spans="1:90" ht="13.5" customHeight="1" thickTop="1" thickBot="1">
      <c r="A25" s="12"/>
      <c r="B25" s="13"/>
      <c r="C25" s="26">
        <f>C23+C22+C21+C20+C19+C18+C17+C16+C15+C14+C13+C12+C11+C10+C9+C8+C7+C6+C5</f>
        <v>19</v>
      </c>
      <c r="D25" s="103">
        <f>D23+D22+D21+D20+D19+D18+D17+D16+D15+D14+D13+D12+D11+D10+D9+D8+D7+D6+D5</f>
        <v>19</v>
      </c>
      <c r="E25" s="103">
        <f t="shared" ref="E25:G25" si="20">E23+E22+E21+E20+E19+E18+E17+E16+E15+E14+E13+E12+E11+E10+E9+E8+E7+E6+E5</f>
        <v>19</v>
      </c>
      <c r="F25" s="103">
        <f t="shared" si="20"/>
        <v>19</v>
      </c>
      <c r="G25" s="103">
        <f t="shared" si="20"/>
        <v>19</v>
      </c>
      <c r="H25" s="53">
        <v>81</v>
      </c>
      <c r="I25" s="99">
        <f t="shared" si="1"/>
        <v>23.456790123456788</v>
      </c>
      <c r="J25" s="103">
        <f>J23+J22+J21+J20+J19+J18+J17+J16+J15+J14+J13+J12+J11+J10+J9+J8+J7+J6+J5</f>
        <v>19</v>
      </c>
      <c r="K25" s="103">
        <f>K23+K22+K21+K20+K19+K18+K17+K16+K15+K14+K13+K12+K11+K10+K9+K8+K7+K6+K5</f>
        <v>19</v>
      </c>
      <c r="L25" s="103">
        <f t="shared" ref="L25:N25" si="21">L23+L22+L21+L20+L19+L18+L17+L16+L15+L14+L13+L12+L11+L10+L9+L8+L7+L6+L5</f>
        <v>19</v>
      </c>
      <c r="M25" s="103">
        <f t="shared" si="21"/>
        <v>19</v>
      </c>
      <c r="N25" s="103">
        <f t="shared" si="21"/>
        <v>19</v>
      </c>
      <c r="O25" s="112">
        <v>81</v>
      </c>
      <c r="P25" s="100">
        <f t="shared" ref="P25" si="22">((J25+K25)-(N25))/O25*100</f>
        <v>23.456790123456788</v>
      </c>
      <c r="Q25" s="103">
        <f>Q23+Q22+Q21+Q20+Q19+Q18+Q17+Q16+Q15+Q14+Q13+Q12+Q11+Q10+Q9+Q8+Q7+Q6+Q5</f>
        <v>19</v>
      </c>
      <c r="R25" s="103">
        <f>R23+R22+R21+R20+R19+R18+R17+R16+R15+R14+R13+R12+R11+R10+R9+R8+R7+R6+R5</f>
        <v>19</v>
      </c>
      <c r="S25" s="103">
        <f t="shared" ref="S25:U25" si="23">S23+S22+S21+S20+S19+S18+S17+S16+S15+S14+S13+S12+S11+S10+S9+S8+S7+S6+S5</f>
        <v>19</v>
      </c>
      <c r="T25" s="103">
        <f t="shared" si="23"/>
        <v>19</v>
      </c>
      <c r="U25" s="103">
        <f t="shared" si="23"/>
        <v>19</v>
      </c>
      <c r="V25" s="112">
        <v>81</v>
      </c>
      <c r="W25" s="100">
        <f>((Q25+R25)-(U25))/V25*100</f>
        <v>23.456790123456788</v>
      </c>
      <c r="X25" s="103">
        <f>X23+X22+X21+X20+X19+X18+X17+X16+X15+X14+X13+X12+X11+X10+X9+X8+X7+X6+X5</f>
        <v>19</v>
      </c>
      <c r="Y25" s="103">
        <f>Y23+Y22+Y21+Y20+Y19+Y18+Y17+Y16+Y15+Y14+Y13+Y12+Y11+Y10+Y9+Y8+Y7+Y6+Y5</f>
        <v>19</v>
      </c>
      <c r="Z25" s="103">
        <f t="shared" ref="Z25:AA25" si="24">Z23+Z22+Z21+Z20+Z19+Z18+Z17+Z16+Z15+Z14+Z13+Z12+Z11+Z10+Z9+Z8+Z7+Z6+Z5</f>
        <v>19</v>
      </c>
      <c r="AA25" s="103">
        <f t="shared" si="24"/>
        <v>19</v>
      </c>
      <c r="AB25" s="128">
        <v>81</v>
      </c>
      <c r="AC25" s="100">
        <f>((X25+Y25)-(AA25))/AB25*100</f>
        <v>23.456790123456788</v>
      </c>
      <c r="AD25" s="103">
        <f>AD23+AD22+AD21+AD20+AD19+AD18+AD17+AD16+AD15+AD14+AD13+AD12+AD11+AD10+AD9+AD8+AD7+AD6+AD5</f>
        <v>19</v>
      </c>
      <c r="AE25" s="103">
        <f t="shared" ref="AE25:AG25" si="25">AE23+AE22+AE21+AE20+AE19+AE18+AE17+AE16+AE15+AE14+AE13+AE12+AE11+AE10+AE9+AE8+AE7+AE6+AE5</f>
        <v>19</v>
      </c>
      <c r="AF25" s="103">
        <f t="shared" si="25"/>
        <v>19</v>
      </c>
      <c r="AG25" s="103">
        <f t="shared" si="25"/>
        <v>19</v>
      </c>
      <c r="AH25" s="112">
        <v>81</v>
      </c>
      <c r="AI25" s="100">
        <f>((AD25+AE25)-(AG25))/AH25*100</f>
        <v>23.456790123456788</v>
      </c>
      <c r="AJ25" s="26">
        <f>AJ23+AJ22+AJ21+AJ20+AJ19+AJ18+AJ17+AJ16+AJ15+AJ14+AJ13+AJ12+AJ11+AJ10+AJ9+AJ8+AJ7+AJ6+AJ5</f>
        <v>19</v>
      </c>
      <c r="AK25" s="103">
        <f t="shared" ref="AK25:AL25" si="26">AK23+AK22+AK21+AK20+AK19+AK18+AK17+AK16+AK15+AK14+AK13+AK12+AK11+AK10+AK9+AK8+AK7+AK6+AK5</f>
        <v>19</v>
      </c>
      <c r="AL25" s="103">
        <f t="shared" si="26"/>
        <v>19</v>
      </c>
      <c r="AM25" s="127">
        <f t="shared" si="10"/>
        <v>57</v>
      </c>
      <c r="AN25" s="103">
        <f>AN23+AN22+AN21+AN20+AN19+AN18+AN17+AN16+AN15+AN14+AN13+AN12+AN11+AN10+AN9+AN8+AN7+AN6+AN5</f>
        <v>2</v>
      </c>
      <c r="AO25" s="103">
        <f t="shared" ref="AO25:AT25" si="27">AO23+AO22+AO21+AO20+AO19+AO18+AO17+AO16+AO15+AO14+AO13+AO12+AO11+AO10+AO9+AO8+AO7+AO6+AO5</f>
        <v>2</v>
      </c>
      <c r="AP25" s="103">
        <f t="shared" si="27"/>
        <v>0</v>
      </c>
      <c r="AQ25" s="103">
        <f t="shared" si="27"/>
        <v>0</v>
      </c>
      <c r="AR25" s="103">
        <f t="shared" si="27"/>
        <v>1</v>
      </c>
      <c r="AS25" s="103">
        <f t="shared" si="27"/>
        <v>1</v>
      </c>
      <c r="AT25" s="103">
        <f t="shared" si="27"/>
        <v>1</v>
      </c>
      <c r="AU25" s="112">
        <f t="shared" si="11"/>
        <v>7</v>
      </c>
      <c r="AV25" s="100">
        <f>((AN25+AP25+AO25)-(AT25+AS25))/AU25*100</f>
        <v>28.571428571428569</v>
      </c>
      <c r="AW25" s="103">
        <f>AW23+AW22+AW21+AW20+AW19+AW18+AW17+AW16+AW15+AW14+AW13+AW12+AW11+AW10+AW9+AW8+AW7+AW6+AW5</f>
        <v>0</v>
      </c>
      <c r="AX25" s="103">
        <f t="shared" ref="AX25:BC25" si="28">AX23+AX22+AX21+AX20+AX19+AX18+AX17+AX16+AX15+AX14+AX13+AX12+AX11+AX10+AX9+AX8+AX7+AX6+AX5</f>
        <v>1</v>
      </c>
      <c r="AY25" s="103">
        <f t="shared" si="28"/>
        <v>0</v>
      </c>
      <c r="AZ25" s="103">
        <f t="shared" si="28"/>
        <v>0</v>
      </c>
      <c r="BA25" s="103">
        <f t="shared" si="28"/>
        <v>0</v>
      </c>
      <c r="BB25" s="103">
        <f t="shared" si="28"/>
        <v>0</v>
      </c>
      <c r="BC25" s="103">
        <f t="shared" si="28"/>
        <v>0</v>
      </c>
      <c r="BD25" s="112">
        <f t="shared" ref="BD25" si="29">AW25+AX25+AY25+AZ25+BA25+BB25+BC25</f>
        <v>1</v>
      </c>
      <c r="BE25" s="100">
        <f>((AW25+AY25+AX25)-(BC25+BB25))/BD25*100</f>
        <v>100</v>
      </c>
      <c r="BF25" s="103">
        <f>BF23+BF22+BF21+BF20+BF19+BF18+BF17+BF16+BF15+BF14+BF13+BF12+BF11+BF10+BF9+BF8+BF7+BF6+BF5</f>
        <v>0</v>
      </c>
      <c r="BG25" s="103">
        <f t="shared" ref="BG25:BL25" si="30">BG23+BG22+BG21+BG20+BG19+BG18+BG17+BG16+BG15+BG14+BG13+BG12+BG11+BG10+BG9+BG8+BG7+BG6+BG5</f>
        <v>0</v>
      </c>
      <c r="BH25" s="103">
        <f t="shared" si="30"/>
        <v>0</v>
      </c>
      <c r="BI25" s="103">
        <f t="shared" si="30"/>
        <v>0</v>
      </c>
      <c r="BJ25" s="103">
        <f t="shared" si="30"/>
        <v>0</v>
      </c>
      <c r="BK25" s="103">
        <f t="shared" si="30"/>
        <v>0</v>
      </c>
      <c r="BL25" s="103">
        <f t="shared" si="30"/>
        <v>0</v>
      </c>
      <c r="BM25" s="112">
        <f t="shared" ref="BM25" si="31">BF25+BG25+BH25+BI25+BJ25+BK25+BL25</f>
        <v>0</v>
      </c>
      <c r="BN25" s="116" t="e">
        <f>((BF25+BH25+BG25)-(BL25+BK25))/BM25*100</f>
        <v>#DIV/0!</v>
      </c>
      <c r="BO25" s="72">
        <v>0</v>
      </c>
      <c r="BP25" s="71">
        <v>1</v>
      </c>
      <c r="BQ25" s="56" t="e">
        <v>#DIV/0!</v>
      </c>
      <c r="BR25" s="126">
        <f>BR23+BR22+BR21+BR20+BR19+BR18+BR17+BR16+BR15+BR14+BR13+BR12+BR11+BR10+BR9+BR8+BR7+BR6+BR5</f>
        <v>19</v>
      </c>
      <c r="BS25" s="103">
        <f>BS23+BS22+BS21+BS20+BS19+BS18+BS17+BS16+BS15+BS14+BS13+BS12+BS11+BS10+BS9+BS8+BS7+BS6+BS5</f>
        <v>19</v>
      </c>
      <c r="BT25" s="55">
        <f t="shared" ref="BT25:CC25" si="32">BT23+BT22+BT21+BT20+BT19+BT18+BT17+BT16+BT15+BT14+BT13+BT12+BT11+BT10+BT9+BT8+BT7+BT6+BT5</f>
        <v>19</v>
      </c>
      <c r="BU25" s="54">
        <f t="shared" si="32"/>
        <v>0</v>
      </c>
      <c r="BV25" s="103">
        <f t="shared" si="32"/>
        <v>1</v>
      </c>
      <c r="BW25" s="55">
        <f t="shared" si="32"/>
        <v>0</v>
      </c>
      <c r="BX25" s="103">
        <f t="shared" si="32"/>
        <v>19</v>
      </c>
      <c r="BY25" s="103">
        <f t="shared" si="32"/>
        <v>19</v>
      </c>
      <c r="BZ25" s="55">
        <f t="shared" si="32"/>
        <v>19</v>
      </c>
      <c r="CA25" s="54">
        <f t="shared" si="32"/>
        <v>19</v>
      </c>
      <c r="CB25" s="103">
        <f t="shared" si="32"/>
        <v>19</v>
      </c>
      <c r="CC25" s="103">
        <f t="shared" si="32"/>
        <v>19</v>
      </c>
      <c r="CD25" s="296">
        <f>CD24/CG24</f>
        <v>0.7142857142857143</v>
      </c>
      <c r="CE25" s="297"/>
      <c r="CF25" s="297"/>
      <c r="CG25" s="297"/>
      <c r="CH25" s="298" t="e">
        <f>CH24/CK24</f>
        <v>#DIV/0!</v>
      </c>
      <c r="CI25" s="297"/>
      <c r="CJ25" s="297"/>
      <c r="CK25" s="299"/>
      <c r="CL25" s="2"/>
    </row>
    <row r="26" spans="1:90">
      <c r="CH26" s="2"/>
      <c r="CI26" s="2"/>
      <c r="CJ26" s="2"/>
      <c r="CK26" s="2"/>
      <c r="CL26" s="2"/>
    </row>
  </sheetData>
  <mergeCells count="24">
    <mergeCell ref="CD25:CG25"/>
    <mergeCell ref="CH22:CK22"/>
    <mergeCell ref="CH25:CK25"/>
    <mergeCell ref="J24:K24"/>
    <mergeCell ref="A2:CC2"/>
    <mergeCell ref="BX3:BZ3"/>
    <mergeCell ref="BO3:BQ3"/>
    <mergeCell ref="C3:I3"/>
    <mergeCell ref="J3:P3"/>
    <mergeCell ref="Q3:W3"/>
    <mergeCell ref="X3:AC3"/>
    <mergeCell ref="AJ3:AM3"/>
    <mergeCell ref="AD3:AI3"/>
    <mergeCell ref="BF3:BN3"/>
    <mergeCell ref="AW3:BE3"/>
    <mergeCell ref="AN3:AV3"/>
    <mergeCell ref="AD24:AE24"/>
    <mergeCell ref="CE7:CH9"/>
    <mergeCell ref="CI7:CL9"/>
    <mergeCell ref="BR3:BT3"/>
    <mergeCell ref="CA3:CC3"/>
    <mergeCell ref="BU3:BW3"/>
    <mergeCell ref="CD22:CG22"/>
    <mergeCell ref="CE6:CL6"/>
  </mergeCells>
  <pageMargins left="0.14000000000000001" right="0.21" top="0.24" bottom="0.74803149606299213" header="0.16" footer="0.31496062992125984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7" sqref="B2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CHATEAU Bruno</cp:lastModifiedBy>
  <cp:lastPrinted>2018-02-15T22:30:36Z</cp:lastPrinted>
  <dcterms:created xsi:type="dcterms:W3CDTF">2018-02-13T22:21:38Z</dcterms:created>
  <dcterms:modified xsi:type="dcterms:W3CDTF">2018-04-05T07:33:04Z</dcterms:modified>
</cp:coreProperties>
</file>