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431" codeName="{B1203076-2D4D-A25B-A398-973B695A806A}"/>
  <workbookPr codeName="ThisWorkbook"/>
  <mc:AlternateContent xmlns:mc="http://schemas.openxmlformats.org/markup-compatibility/2006">
    <mc:Choice Requires="x15">
      <x15ac:absPath xmlns:x15ac="http://schemas.microsoft.com/office/spreadsheetml/2010/11/ac" url="C:\Users\Administrateur.PEREZ\Downloads\"/>
    </mc:Choice>
  </mc:AlternateContent>
  <bookViews>
    <workbookView xWindow="0" yWindow="0" windowWidth="28800" windowHeight="12210" tabRatio="962" firstSheet="10" activeTab="15"/>
  </bookViews>
  <sheets>
    <sheet name="Page 1" sheetId="79" r:id="rId1"/>
    <sheet name="Page 2" sheetId="80" r:id="rId2"/>
    <sheet name="Matrice Interface" sheetId="1" r:id="rId3"/>
    <sheet name="INT001-v03" sheetId="101" r:id="rId4"/>
    <sheet name="INT002-v02" sheetId="104" r:id="rId5"/>
    <sheet name="INT004-v02" sheetId="15" r:id="rId6"/>
    <sheet name="INT006-v02" sheetId="81" r:id="rId7"/>
    <sheet name="INT007-v03" sheetId="83" r:id="rId8"/>
    <sheet name="INT008-v02" sheetId="84" r:id="rId9"/>
    <sheet name="INT009-v03" sheetId="85" r:id="rId10"/>
    <sheet name="INT010-v02" sheetId="86" r:id="rId11"/>
    <sheet name="INT011-v02" sheetId="88" r:id="rId12"/>
    <sheet name="INT013-v02" sheetId="89" r:id="rId13"/>
    <sheet name="INT014-v02" sheetId="90" r:id="rId14"/>
    <sheet name="INT015-v02" sheetId="91" r:id="rId15"/>
    <sheet name="Tableau_de_suivi" sheetId="105" r:id="rId16"/>
    <sheet name="Listes" sheetId="103" r:id="rId17"/>
  </sheets>
  <definedNames>
    <definedName name="_xlnm._FilterDatabase" localSheetId="15" hidden="1">Tableau_de_suivi!$B$16:$P$16</definedName>
    <definedName name="_Toc267923933" localSheetId="1">'Page 2'!$A$23</definedName>
    <definedName name="_xlnm.Print_Area" localSheetId="3">'INT001-v03'!$B$2:$M$45</definedName>
    <definedName name="_xlnm.Print_Area" localSheetId="4">'INT002-v02'!$B$2:$M$45</definedName>
    <definedName name="_xlnm.Print_Area" localSheetId="5">'INT004-v02'!$B$2:$M$45</definedName>
    <definedName name="_xlnm.Print_Area" localSheetId="6">'INT006-v02'!$B$2:$M$45</definedName>
    <definedName name="_xlnm.Print_Area" localSheetId="7">'INT007-v03'!$B$2:$M$45</definedName>
    <definedName name="_xlnm.Print_Area" localSheetId="8">'INT008-v02'!$B$2:$M$45</definedName>
    <definedName name="_xlnm.Print_Area" localSheetId="9">'INT009-v03'!$B$2:$M$45</definedName>
    <definedName name="_xlnm.Print_Area" localSheetId="10">'INT010-v02'!$B$2:$M$45</definedName>
    <definedName name="_xlnm.Print_Area" localSheetId="11">'INT011-v02'!$B$2:$M$45</definedName>
    <definedName name="_xlnm.Print_Area" localSheetId="12">'INT013-v02'!$B$2:$M$45</definedName>
    <definedName name="_xlnm.Print_Area" localSheetId="13">'INT014-v02'!$B$2:$M$45</definedName>
    <definedName name="_xlnm.Print_Area" localSheetId="14">'INT015-v02'!$B$2:$M$45</definedName>
    <definedName name="_xlnm.Print_Area" localSheetId="2">'Matrice Interface'!$A$1:$X$24</definedName>
    <definedName name="_xlnm.Print_Area" localSheetId="0">'Page 1'!$A$1:$E$39</definedName>
    <definedName name="_xlnm.Print_Area" localSheetId="1">'Page 2'!$A$1:$F$27</definedName>
    <definedName name="_xlnm.Print_Area" localSheetId="15">Tableau_de_suivi!$A$1:$Q$99</definedName>
  </definedNames>
  <calcPr calcId="171027"/>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32" i="105" l="1"/>
  <c r="B18" i="105"/>
  <c r="B19" i="105"/>
  <c r="B33" i="105"/>
  <c r="B35" i="105"/>
  <c r="B39" i="105"/>
  <c r="O32" i="105"/>
  <c r="D32" i="105"/>
  <c r="I32" i="105"/>
  <c r="F32" i="105"/>
  <c r="E32" i="105"/>
  <c r="L32" i="105"/>
  <c r="M32" i="105"/>
  <c r="K32" i="105"/>
  <c r="H32" i="105"/>
  <c r="G32" i="105"/>
  <c r="N32" i="105"/>
  <c r="B38" i="105" l="1"/>
  <c r="B37" i="105"/>
  <c r="B36" i="105"/>
  <c r="B34" i="105"/>
  <c r="B31" i="105"/>
  <c r="B30" i="105"/>
  <c r="B29" i="105"/>
  <c r="B28" i="105"/>
  <c r="B27" i="105"/>
  <c r="B26" i="105"/>
  <c r="B25" i="105"/>
  <c r="B24" i="105"/>
  <c r="B23" i="105"/>
  <c r="B22" i="105"/>
  <c r="B21" i="105"/>
  <c r="B20" i="105"/>
  <c r="B17" i="105"/>
  <c r="C45" i="105"/>
  <c r="C46" i="105"/>
  <c r="C47" i="105"/>
  <c r="C48" i="105"/>
  <c r="C49" i="105"/>
  <c r="C50" i="105"/>
  <c r="C51" i="105"/>
  <c r="C52" i="105"/>
  <c r="C53" i="105"/>
  <c r="C54" i="105"/>
  <c r="C55" i="105"/>
  <c r="C56" i="105"/>
  <c r="C57" i="105"/>
  <c r="C58" i="105"/>
  <c r="C59" i="105"/>
  <c r="C60" i="105"/>
  <c r="C61" i="105"/>
  <c r="C62" i="105"/>
  <c r="C63" i="105"/>
  <c r="C64" i="105"/>
  <c r="C65" i="105"/>
  <c r="C66" i="105"/>
  <c r="C67" i="105"/>
  <c r="C68" i="105"/>
  <c r="C69" i="105"/>
  <c r="C70" i="105"/>
  <c r="C71" i="105"/>
  <c r="C72" i="105"/>
  <c r="C73" i="105"/>
  <c r="C74" i="105"/>
  <c r="C75" i="105"/>
  <c r="D45" i="105"/>
  <c r="D46" i="105"/>
  <c r="D47" i="105"/>
  <c r="D48" i="105"/>
  <c r="D49" i="105"/>
  <c r="D50" i="105"/>
  <c r="D51" i="105"/>
  <c r="D52" i="105"/>
  <c r="D53" i="105"/>
  <c r="D54" i="105"/>
  <c r="D55" i="105"/>
  <c r="D56" i="105"/>
  <c r="D57" i="105"/>
  <c r="D58" i="105"/>
  <c r="D59" i="105"/>
  <c r="D60" i="105"/>
  <c r="D61" i="105"/>
  <c r="F45" i="105"/>
  <c r="F46" i="105"/>
  <c r="F47" i="105"/>
  <c r="F48" i="105"/>
  <c r="F49" i="105"/>
  <c r="F50" i="105"/>
  <c r="F51" i="105"/>
  <c r="F52" i="105"/>
  <c r="F53" i="105"/>
  <c r="F54" i="105"/>
  <c r="F55" i="105"/>
  <c r="F56" i="105"/>
  <c r="F57" i="105"/>
  <c r="F58" i="105"/>
  <c r="F59" i="105"/>
  <c r="F60" i="105"/>
  <c r="F61" i="105"/>
  <c r="F62" i="105"/>
  <c r="F63" i="105"/>
  <c r="F64" i="105"/>
  <c r="F65" i="105"/>
  <c r="F66" i="105"/>
  <c r="F67" i="105"/>
  <c r="F68" i="105"/>
  <c r="F69" i="105"/>
  <c r="F70" i="105"/>
  <c r="F71" i="105"/>
  <c r="O45" i="105"/>
  <c r="O46" i="105"/>
  <c r="O47" i="105"/>
  <c r="O48" i="105"/>
  <c r="O49" i="105"/>
  <c r="O50" i="105"/>
  <c r="O51" i="105"/>
  <c r="O52" i="105"/>
  <c r="O53" i="105"/>
  <c r="O54" i="105"/>
  <c r="O55" i="105"/>
  <c r="O56" i="105"/>
  <c r="O57" i="105"/>
  <c r="O58" i="105"/>
  <c r="O59" i="105"/>
  <c r="O60" i="105"/>
  <c r="O61" i="105"/>
  <c r="O62" i="105"/>
  <c r="O63" i="105"/>
  <c r="O64" i="105"/>
  <c r="O65" i="105"/>
  <c r="O66" i="105"/>
  <c r="O67" i="105"/>
  <c r="O68" i="105"/>
  <c r="O69" i="105"/>
  <c r="O70" i="105"/>
  <c r="O71" i="105"/>
  <c r="O72" i="105"/>
  <c r="O73" i="105"/>
  <c r="O74" i="105"/>
  <c r="O75" i="105"/>
  <c r="O76" i="105"/>
  <c r="O77" i="105"/>
  <c r="O78" i="105"/>
  <c r="O79" i="105"/>
  <c r="O80" i="105"/>
  <c r="O81" i="105"/>
  <c r="O82" i="105"/>
  <c r="O83" i="105"/>
  <c r="O84" i="105"/>
  <c r="O85" i="105"/>
  <c r="O86" i="105"/>
  <c r="O87" i="105"/>
  <c r="O88" i="105"/>
  <c r="O89" i="105"/>
  <c r="O90" i="105"/>
  <c r="O91" i="105"/>
  <c r="O92" i="105"/>
  <c r="O93" i="105"/>
  <c r="O94" i="105"/>
  <c r="O95" i="105"/>
  <c r="N45" i="105"/>
  <c r="N46" i="105"/>
  <c r="N47" i="105"/>
  <c r="N48" i="105"/>
  <c r="N49" i="105"/>
  <c r="N50" i="105"/>
  <c r="N51" i="105"/>
  <c r="N52" i="105"/>
  <c r="N53" i="105"/>
  <c r="N54" i="105"/>
  <c r="N55" i="105"/>
  <c r="N56" i="105"/>
  <c r="N57" i="105"/>
  <c r="N58" i="105"/>
  <c r="N59" i="105"/>
  <c r="N60" i="105"/>
  <c r="N61" i="105"/>
  <c r="N62" i="105"/>
  <c r="N63" i="105"/>
  <c r="N64" i="105"/>
  <c r="N65" i="105"/>
  <c r="N66" i="105"/>
  <c r="N67" i="105"/>
  <c r="N68" i="105"/>
  <c r="N69" i="105"/>
  <c r="N70" i="105"/>
  <c r="N71" i="105"/>
  <c r="N72" i="105"/>
  <c r="N73" i="105"/>
  <c r="N74" i="105"/>
  <c r="N75" i="105"/>
  <c r="N76" i="105"/>
  <c r="N77" i="105"/>
  <c r="N78" i="105"/>
  <c r="N79" i="105"/>
  <c r="N80" i="105"/>
  <c r="N81" i="105"/>
  <c r="N82" i="105"/>
  <c r="N83" i="105"/>
  <c r="N84" i="105"/>
  <c r="N85" i="105"/>
  <c r="N86" i="105"/>
  <c r="N87" i="105"/>
  <c r="N88" i="105"/>
  <c r="N89" i="105"/>
  <c r="N90" i="105"/>
  <c r="N91" i="105"/>
  <c r="N92" i="105"/>
  <c r="N93" i="105"/>
  <c r="N94" i="105"/>
  <c r="N95" i="105"/>
  <c r="N96" i="105"/>
  <c r="N97" i="105"/>
  <c r="N98" i="105"/>
  <c r="L45" i="105"/>
  <c r="L46" i="105"/>
  <c r="L47" i="105"/>
  <c r="L48" i="105"/>
  <c r="L49" i="105"/>
  <c r="L50" i="105"/>
  <c r="L51" i="105"/>
  <c r="L52" i="105"/>
  <c r="L53" i="105"/>
  <c r="L54" i="105"/>
  <c r="L55" i="105"/>
  <c r="L56" i="105"/>
  <c r="L57" i="105"/>
  <c r="L58" i="105"/>
  <c r="L59" i="105"/>
  <c r="L60" i="105"/>
  <c r="L61" i="105"/>
  <c r="L62" i="105"/>
  <c r="L63" i="105"/>
  <c r="L64" i="105"/>
  <c r="L65" i="105"/>
  <c r="L66" i="105"/>
  <c r="L67" i="105"/>
  <c r="L68" i="105"/>
  <c r="L69" i="105"/>
  <c r="L70" i="105"/>
  <c r="L71" i="105"/>
  <c r="L72" i="105"/>
  <c r="L73" i="105"/>
  <c r="L74" i="105"/>
  <c r="L75" i="105"/>
  <c r="L76" i="105"/>
  <c r="L77" i="105"/>
  <c r="L78" i="105"/>
  <c r="L79" i="105"/>
  <c r="L80" i="105"/>
  <c r="L81" i="105"/>
  <c r="L82" i="105"/>
  <c r="L83" i="105"/>
  <c r="L84" i="105"/>
  <c r="L85" i="105"/>
  <c r="L86" i="105"/>
  <c r="L87" i="105"/>
  <c r="L88" i="105"/>
  <c r="L89" i="105"/>
  <c r="L90" i="105"/>
  <c r="L91" i="105"/>
  <c r="L92" i="105"/>
  <c r="L93" i="105"/>
  <c r="L94" i="105"/>
  <c r="L95" i="105"/>
  <c r="L96" i="105"/>
  <c r="L97" i="105"/>
  <c r="L98" i="105"/>
  <c r="L99" i="105"/>
  <c r="L100" i="105"/>
  <c r="K45" i="105"/>
  <c r="K46" i="105"/>
  <c r="K47" i="105"/>
  <c r="K48" i="105"/>
  <c r="K49" i="105"/>
  <c r="K50" i="105"/>
  <c r="K51" i="105"/>
  <c r="K52" i="105"/>
  <c r="K53" i="105"/>
  <c r="K54" i="105"/>
  <c r="K55" i="105"/>
  <c r="K56" i="105"/>
  <c r="K57" i="105"/>
  <c r="K58" i="105"/>
  <c r="K59" i="105"/>
  <c r="K60" i="105"/>
  <c r="K61" i="105"/>
  <c r="K62" i="105"/>
  <c r="K63" i="105"/>
  <c r="K64" i="105"/>
  <c r="K65" i="105"/>
  <c r="K66" i="105"/>
  <c r="K67" i="105"/>
  <c r="K68" i="105"/>
  <c r="K69" i="105"/>
  <c r="K70" i="105"/>
  <c r="K71" i="105"/>
  <c r="K72" i="105"/>
  <c r="K73" i="105"/>
  <c r="K74" i="105"/>
  <c r="K75" i="105"/>
  <c r="K76" i="105"/>
  <c r="K77" i="105"/>
  <c r="K78" i="105"/>
  <c r="K79" i="105"/>
  <c r="K80" i="105"/>
  <c r="K81" i="105"/>
  <c r="K82" i="105"/>
  <c r="K83" i="105"/>
  <c r="K84" i="105"/>
  <c r="K85" i="105"/>
  <c r="K86" i="105"/>
  <c r="K87" i="105"/>
  <c r="K88" i="105"/>
  <c r="K89" i="105"/>
  <c r="K90" i="105"/>
  <c r="K91" i="105"/>
  <c r="K92" i="105"/>
  <c r="K93" i="105"/>
  <c r="K94" i="105"/>
  <c r="K95" i="105"/>
  <c r="I45" i="105"/>
  <c r="I46" i="105"/>
  <c r="I47" i="105"/>
  <c r="F72" i="105"/>
  <c r="F73" i="105"/>
  <c r="F74" i="105"/>
  <c r="F75" i="105"/>
  <c r="F76" i="105"/>
  <c r="F77" i="105"/>
  <c r="F78" i="105"/>
  <c r="F79" i="105"/>
  <c r="F80" i="105"/>
  <c r="F81" i="105"/>
  <c r="F82" i="105"/>
  <c r="F83" i="105"/>
  <c r="F84" i="105"/>
  <c r="F85" i="105"/>
  <c r="F86" i="105"/>
  <c r="F87" i="105"/>
  <c r="F88" i="105"/>
  <c r="F89" i="105"/>
  <c r="F90" i="105"/>
  <c r="F91" i="105"/>
  <c r="F92" i="105"/>
  <c r="F93" i="105"/>
  <c r="F94" i="105"/>
  <c r="F95" i="105"/>
  <c r="G45" i="105"/>
  <c r="G46" i="105"/>
  <c r="G47" i="105"/>
  <c r="G48" i="105"/>
  <c r="G49" i="105"/>
  <c r="G50" i="105"/>
  <c r="G51" i="105"/>
  <c r="G52" i="105"/>
  <c r="G53" i="105"/>
  <c r="G54" i="105"/>
  <c r="G55" i="105"/>
  <c r="C40" i="105"/>
  <c r="C44" i="105"/>
  <c r="C41" i="105"/>
  <c r="C42" i="105"/>
  <c r="C43" i="105"/>
  <c r="D40" i="105"/>
  <c r="D44" i="105"/>
  <c r="D41" i="105"/>
  <c r="D43" i="105"/>
  <c r="D42" i="105"/>
  <c r="F43" i="105"/>
  <c r="F40" i="105"/>
  <c r="F44" i="105"/>
  <c r="F41" i="105"/>
  <c r="F42" i="105"/>
  <c r="E41" i="105"/>
  <c r="E42" i="105"/>
  <c r="E40" i="105"/>
  <c r="O42" i="105"/>
  <c r="O43" i="105"/>
  <c r="O41" i="105"/>
  <c r="O40" i="105"/>
  <c r="O44" i="105"/>
  <c r="N41" i="105"/>
  <c r="N40" i="105"/>
  <c r="N42" i="105"/>
  <c r="N43" i="105"/>
  <c r="N44" i="105"/>
  <c r="L43" i="105"/>
  <c r="L40" i="105"/>
  <c r="L44" i="105"/>
  <c r="L42" i="105"/>
  <c r="L41" i="105"/>
  <c r="K40" i="105"/>
  <c r="K44" i="105"/>
  <c r="K41" i="105"/>
  <c r="K42" i="105"/>
  <c r="K43" i="105"/>
  <c r="I41" i="105"/>
  <c r="I42" i="105"/>
  <c r="I44" i="105"/>
  <c r="I43" i="105"/>
  <c r="I40" i="105"/>
  <c r="G43" i="105"/>
  <c r="G42" i="105"/>
  <c r="G40" i="105"/>
  <c r="G44" i="105"/>
  <c r="G41" i="105"/>
  <c r="I37" i="105"/>
  <c r="O28" i="105"/>
  <c r="L29" i="105"/>
  <c r="F20" i="105"/>
  <c r="L30" i="105"/>
  <c r="E18" i="105"/>
  <c r="O34" i="105"/>
  <c r="N34" i="105"/>
  <c r="O33" i="105"/>
  <c r="O39" i="105"/>
  <c r="E19" i="105"/>
  <c r="K28" i="105"/>
  <c r="G28" i="105"/>
  <c r="O37" i="105"/>
  <c r="N37" i="105"/>
  <c r="I21" i="105"/>
  <c r="C23" i="105"/>
  <c r="N25" i="105"/>
  <c r="G39" i="105"/>
  <c r="I33" i="105"/>
  <c r="K33" i="105"/>
  <c r="O18" i="105"/>
  <c r="C22" i="105"/>
  <c r="D18" i="105"/>
  <c r="L33" i="105"/>
  <c r="K27" i="105"/>
  <c r="K38" i="105"/>
  <c r="C19" i="105"/>
  <c r="C18" i="105"/>
  <c r="I20" i="105"/>
  <c r="D21" i="105"/>
  <c r="F25" i="105"/>
  <c r="I29" i="105"/>
  <c r="N38" i="105"/>
  <c r="N33" i="105"/>
  <c r="G31" i="105"/>
  <c r="L34" i="105"/>
  <c r="L21" i="105"/>
  <c r="I38" i="105"/>
  <c r="O27" i="105"/>
  <c r="N18" i="105"/>
  <c r="O29" i="105"/>
  <c r="N39" i="105"/>
  <c r="H37" i="105"/>
  <c r="I19" i="105"/>
  <c r="L38" i="105"/>
  <c r="K34" i="105"/>
  <c r="D20" i="105"/>
  <c r="K36" i="105"/>
  <c r="C28" i="105"/>
  <c r="N36" i="105"/>
  <c r="F38" i="105"/>
  <c r="I31" i="105"/>
  <c r="L27" i="105"/>
  <c r="N26" i="105"/>
  <c r="K18" i="105"/>
  <c r="F29" i="105"/>
  <c r="L18" i="105"/>
  <c r="G33" i="105"/>
  <c r="F30" i="105"/>
  <c r="G22" i="105"/>
  <c r="E21" i="105"/>
  <c r="F33" i="105"/>
  <c r="E27" i="105"/>
  <c r="O31" i="105"/>
  <c r="D33" i="105"/>
  <c r="G34" i="105"/>
  <c r="L20" i="105"/>
  <c r="N19" i="105"/>
  <c r="E38" i="105"/>
  <c r="C30" i="105"/>
  <c r="F23" i="105"/>
  <c r="C21" i="105"/>
  <c r="C29" i="105"/>
  <c r="E23" i="105"/>
  <c r="F18" i="105"/>
  <c r="O23" i="105"/>
  <c r="D22" i="105"/>
  <c r="G30" i="105"/>
  <c r="F35" i="105"/>
  <c r="N22" i="105"/>
  <c r="D23" i="105"/>
  <c r="L22" i="105"/>
  <c r="E35" i="105"/>
  <c r="D31" i="105"/>
  <c r="D29" i="105"/>
  <c r="G37" i="105"/>
  <c r="G35" i="105"/>
  <c r="O20" i="105"/>
  <c r="E30" i="105"/>
  <c r="O24" i="105"/>
  <c r="K26" i="105"/>
  <c r="F28" i="105"/>
  <c r="G36" i="105"/>
  <c r="D34" i="105"/>
  <c r="F22" i="105"/>
  <c r="C34" i="105"/>
  <c r="N23" i="105"/>
  <c r="O21" i="105"/>
  <c r="E20" i="105"/>
  <c r="I25" i="105"/>
  <c r="F31" i="105"/>
  <c r="K20" i="105"/>
  <c r="O26" i="105"/>
  <c r="K25" i="105"/>
  <c r="I23" i="105"/>
  <c r="O22" i="105"/>
  <c r="I30" i="105"/>
  <c r="F26" i="105"/>
  <c r="C20" i="105"/>
  <c r="N24" i="105"/>
  <c r="O38" i="105"/>
  <c r="E37" i="105"/>
  <c r="C26" i="105"/>
  <c r="D19" i="105"/>
  <c r="K22" i="105"/>
  <c r="C33" i="105"/>
  <c r="F19" i="105"/>
  <c r="G24" i="105"/>
  <c r="O25" i="105"/>
  <c r="I22" i="105"/>
  <c r="L28" i="105"/>
  <c r="G27" i="105"/>
  <c r="O19" i="105"/>
  <c r="N35" i="105"/>
  <c r="I24" i="105"/>
  <c r="G26" i="105"/>
  <c r="G29" i="105"/>
  <c r="F37" i="105"/>
  <c r="E29" i="105"/>
  <c r="E26" i="105"/>
  <c r="G18" i="105"/>
  <c r="G25" i="105"/>
  <c r="N31" i="105"/>
  <c r="K30" i="105"/>
  <c r="L24" i="105"/>
  <c r="K19" i="105"/>
  <c r="L39" i="105"/>
  <c r="I34" i="105"/>
  <c r="D24" i="105"/>
  <c r="K23" i="105"/>
  <c r="L25" i="105"/>
  <c r="O30" i="105"/>
  <c r="E28" i="105"/>
  <c r="L31" i="105"/>
  <c r="L36" i="105"/>
  <c r="O35" i="105"/>
  <c r="C27" i="105"/>
  <c r="G23" i="105"/>
  <c r="F24" i="105"/>
  <c r="E39" i="105"/>
  <c r="N28" i="105"/>
  <c r="L19" i="105"/>
  <c r="E24" i="105"/>
  <c r="I36" i="105"/>
  <c r="D39" i="105"/>
  <c r="D36" i="105"/>
  <c r="I26" i="105"/>
  <c r="E25" i="105"/>
  <c r="D37" i="105"/>
  <c r="N30" i="105"/>
  <c r="G19" i="105"/>
  <c r="F27" i="105"/>
  <c r="K31" i="105"/>
  <c r="E31" i="105"/>
  <c r="E22" i="105"/>
  <c r="C24" i="105"/>
  <c r="L37" i="105"/>
  <c r="E36" i="105"/>
  <c r="N20" i="105"/>
  <c r="D38" i="105"/>
  <c r="L26" i="105"/>
  <c r="G20" i="105"/>
  <c r="L35" i="105"/>
  <c r="I39" i="105"/>
  <c r="E33" i="105"/>
  <c r="I28" i="105"/>
  <c r="O36" i="105"/>
  <c r="E34" i="105"/>
  <c r="D28" i="105"/>
  <c r="F36" i="105"/>
  <c r="K21" i="105"/>
  <c r="F34" i="105"/>
  <c r="D35" i="105"/>
  <c r="K39" i="105"/>
  <c r="C35" i="105"/>
  <c r="G38" i="105"/>
  <c r="C31" i="105"/>
  <c r="F21" i="105"/>
  <c r="C25" i="105"/>
  <c r="I27" i="105"/>
  <c r="F39" i="105"/>
  <c r="L23" i="105"/>
  <c r="N29" i="105"/>
  <c r="K37" i="105"/>
  <c r="I18" i="105"/>
  <c r="G21" i="105"/>
  <c r="D25" i="105"/>
  <c r="D26" i="105"/>
  <c r="N21" i="105"/>
  <c r="C39" i="105"/>
  <c r="C36" i="105"/>
  <c r="D30" i="105"/>
  <c r="K35" i="105"/>
  <c r="I35" i="105"/>
  <c r="K29" i="105"/>
  <c r="K24" i="105"/>
  <c r="N27" i="105"/>
  <c r="D27" i="105"/>
  <c r="N99" i="105" l="1"/>
  <c r="M99" i="105"/>
  <c r="K99" i="105"/>
  <c r="I99" i="105"/>
  <c r="H99" i="105"/>
  <c r="G99" i="105"/>
  <c r="E99" i="105"/>
  <c r="D99" i="105"/>
  <c r="C99" i="105"/>
  <c r="M98" i="105"/>
  <c r="K98" i="105"/>
  <c r="I98" i="105"/>
  <c r="H98" i="105"/>
  <c r="G98" i="105"/>
  <c r="E98" i="105"/>
  <c r="D98" i="105"/>
  <c r="C98" i="105"/>
  <c r="M97" i="105"/>
  <c r="K97" i="105"/>
  <c r="I97" i="105"/>
  <c r="H97" i="105"/>
  <c r="G97" i="105"/>
  <c r="E97" i="105"/>
  <c r="D97" i="105"/>
  <c r="C97" i="105"/>
  <c r="M96" i="105"/>
  <c r="K96" i="105"/>
  <c r="I96" i="105"/>
  <c r="H96" i="105"/>
  <c r="G96" i="105"/>
  <c r="E96" i="105"/>
  <c r="D96" i="105"/>
  <c r="C96" i="105"/>
  <c r="M95" i="105"/>
  <c r="I95" i="105"/>
  <c r="H95" i="105"/>
  <c r="G95" i="105"/>
  <c r="E95" i="105"/>
  <c r="D95" i="105"/>
  <c r="C95" i="105"/>
  <c r="M94" i="105"/>
  <c r="I94" i="105"/>
  <c r="H94" i="105"/>
  <c r="G94" i="105"/>
  <c r="E94" i="105"/>
  <c r="D94" i="105"/>
  <c r="C94" i="105"/>
  <c r="M93" i="105"/>
  <c r="I93" i="105"/>
  <c r="H93" i="105"/>
  <c r="G93" i="105"/>
  <c r="E93" i="105"/>
  <c r="D93" i="105"/>
  <c r="C93" i="105"/>
  <c r="M92" i="105"/>
  <c r="I92" i="105"/>
  <c r="H92" i="105"/>
  <c r="G92" i="105"/>
  <c r="E92" i="105"/>
  <c r="D92" i="105"/>
  <c r="C92" i="105"/>
  <c r="M91" i="105"/>
  <c r="I91" i="105"/>
  <c r="H91" i="105"/>
  <c r="G91" i="105"/>
  <c r="E91" i="105"/>
  <c r="D91" i="105"/>
  <c r="C91" i="105"/>
  <c r="M90" i="105"/>
  <c r="I90" i="105"/>
  <c r="H90" i="105"/>
  <c r="G90" i="105"/>
  <c r="E90" i="105"/>
  <c r="D90" i="105"/>
  <c r="C90" i="105"/>
  <c r="M89" i="105"/>
  <c r="I89" i="105"/>
  <c r="H89" i="105"/>
  <c r="G89" i="105"/>
  <c r="E89" i="105"/>
  <c r="D89" i="105"/>
  <c r="C89" i="105"/>
  <c r="M88" i="105"/>
  <c r="I88" i="105"/>
  <c r="H88" i="105"/>
  <c r="G88" i="105"/>
  <c r="E88" i="105"/>
  <c r="D88" i="105"/>
  <c r="C88" i="105"/>
  <c r="M87" i="105"/>
  <c r="I87" i="105"/>
  <c r="H87" i="105"/>
  <c r="G87" i="105"/>
  <c r="E87" i="105"/>
  <c r="D87" i="105"/>
  <c r="C87" i="105"/>
  <c r="M86" i="105"/>
  <c r="I86" i="105"/>
  <c r="H86" i="105"/>
  <c r="G86" i="105"/>
  <c r="E86" i="105"/>
  <c r="D86" i="105"/>
  <c r="C86" i="105"/>
  <c r="M85" i="105"/>
  <c r="I85" i="105"/>
  <c r="H85" i="105"/>
  <c r="G85" i="105"/>
  <c r="E85" i="105"/>
  <c r="D85" i="105"/>
  <c r="C85" i="105"/>
  <c r="M84" i="105"/>
  <c r="I84" i="105"/>
  <c r="H84" i="105"/>
  <c r="G84" i="105"/>
  <c r="E84" i="105"/>
  <c r="D84" i="105"/>
  <c r="C84" i="105"/>
  <c r="M83" i="105"/>
  <c r="I83" i="105"/>
  <c r="H83" i="105"/>
  <c r="G83" i="105"/>
  <c r="E83" i="105"/>
  <c r="D83" i="105"/>
  <c r="C83" i="105"/>
  <c r="M82" i="105"/>
  <c r="I82" i="105"/>
  <c r="H82" i="105"/>
  <c r="G82" i="105"/>
  <c r="E82" i="105"/>
  <c r="D82" i="105"/>
  <c r="C82" i="105"/>
  <c r="M81" i="105"/>
  <c r="I81" i="105"/>
  <c r="H81" i="105"/>
  <c r="G81" i="105"/>
  <c r="E81" i="105"/>
  <c r="D81" i="105"/>
  <c r="C81" i="105"/>
  <c r="M80" i="105"/>
  <c r="I80" i="105"/>
  <c r="H80" i="105"/>
  <c r="G80" i="105"/>
  <c r="E80" i="105"/>
  <c r="D80" i="105"/>
  <c r="C80" i="105"/>
  <c r="M79" i="105"/>
  <c r="I79" i="105"/>
  <c r="H79" i="105"/>
  <c r="G79" i="105"/>
  <c r="E79" i="105"/>
  <c r="D79" i="105"/>
  <c r="C79" i="105"/>
  <c r="M78" i="105"/>
  <c r="I78" i="105"/>
  <c r="H78" i="105"/>
  <c r="G78" i="105"/>
  <c r="E78" i="105"/>
  <c r="D78" i="105"/>
  <c r="C78" i="105"/>
  <c r="M77" i="105"/>
  <c r="I77" i="105"/>
  <c r="H77" i="105"/>
  <c r="G77" i="105"/>
  <c r="E77" i="105"/>
  <c r="D77" i="105"/>
  <c r="C77" i="105"/>
  <c r="M76" i="105"/>
  <c r="I76" i="105"/>
  <c r="H76" i="105"/>
  <c r="G76" i="105"/>
  <c r="E76" i="105"/>
  <c r="D76" i="105"/>
  <c r="C76" i="105"/>
  <c r="M75" i="105"/>
  <c r="I75" i="105"/>
  <c r="H75" i="105"/>
  <c r="G75" i="105"/>
  <c r="E75" i="105"/>
  <c r="D75" i="105"/>
  <c r="M74" i="105"/>
  <c r="I74" i="105"/>
  <c r="H74" i="105"/>
  <c r="G74" i="105"/>
  <c r="E74" i="105"/>
  <c r="D74" i="105"/>
  <c r="M73" i="105"/>
  <c r="I73" i="105"/>
  <c r="H73" i="105"/>
  <c r="G73" i="105"/>
  <c r="E73" i="105"/>
  <c r="D73" i="105"/>
  <c r="M72" i="105"/>
  <c r="I72" i="105"/>
  <c r="H72" i="105"/>
  <c r="G72" i="105"/>
  <c r="E72" i="105"/>
  <c r="D72" i="105"/>
  <c r="M71" i="105"/>
  <c r="I71" i="105"/>
  <c r="H71" i="105"/>
  <c r="G71" i="105"/>
  <c r="E71" i="105"/>
  <c r="D71" i="105"/>
  <c r="M70" i="105"/>
  <c r="I70" i="105"/>
  <c r="H70" i="105"/>
  <c r="G70" i="105"/>
  <c r="E70" i="105"/>
  <c r="D70" i="105"/>
  <c r="M69" i="105"/>
  <c r="I69" i="105"/>
  <c r="H69" i="105"/>
  <c r="G69" i="105"/>
  <c r="E69" i="105"/>
  <c r="D69" i="105"/>
  <c r="M68" i="105"/>
  <c r="I68" i="105"/>
  <c r="H68" i="105"/>
  <c r="G68" i="105"/>
  <c r="E68" i="105"/>
  <c r="D68" i="105"/>
  <c r="M67" i="105"/>
  <c r="I67" i="105"/>
  <c r="H67" i="105"/>
  <c r="G67" i="105"/>
  <c r="E67" i="105"/>
  <c r="D67" i="105"/>
  <c r="M66" i="105"/>
  <c r="I66" i="105"/>
  <c r="H66" i="105"/>
  <c r="G66" i="105"/>
  <c r="E66" i="105"/>
  <c r="D66" i="105"/>
  <c r="M65" i="105"/>
  <c r="I65" i="105"/>
  <c r="H65" i="105"/>
  <c r="G65" i="105"/>
  <c r="E65" i="105"/>
  <c r="D65" i="105"/>
  <c r="M64" i="105"/>
  <c r="I64" i="105"/>
  <c r="H64" i="105"/>
  <c r="G64" i="105"/>
  <c r="E64" i="105"/>
  <c r="D64" i="105"/>
  <c r="M63" i="105"/>
  <c r="I63" i="105"/>
  <c r="H63" i="105"/>
  <c r="G63" i="105"/>
  <c r="E63" i="105"/>
  <c r="D63" i="105"/>
  <c r="M62" i="105"/>
  <c r="I62" i="105"/>
  <c r="H62" i="105"/>
  <c r="G62" i="105"/>
  <c r="E62" i="105"/>
  <c r="D62" i="105"/>
  <c r="M61" i="105"/>
  <c r="I61" i="105"/>
  <c r="H61" i="105"/>
  <c r="G61" i="105"/>
  <c r="E61" i="105"/>
  <c r="M60" i="105"/>
  <c r="I60" i="105"/>
  <c r="H60" i="105"/>
  <c r="G60" i="105"/>
  <c r="E60" i="105"/>
  <c r="M59" i="105"/>
  <c r="I59" i="105"/>
  <c r="H59" i="105"/>
  <c r="G59" i="105"/>
  <c r="E59" i="105"/>
  <c r="M58" i="105"/>
  <c r="I58" i="105"/>
  <c r="H58" i="105"/>
  <c r="G58" i="105"/>
  <c r="E58" i="105"/>
  <c r="M57" i="105"/>
  <c r="I57" i="105"/>
  <c r="H57" i="105"/>
  <c r="G57" i="105"/>
  <c r="E57" i="105"/>
  <c r="M56" i="105"/>
  <c r="I56" i="105"/>
  <c r="H56" i="105"/>
  <c r="G56" i="105"/>
  <c r="E56" i="105"/>
  <c r="M55" i="105"/>
  <c r="I55" i="105"/>
  <c r="H55" i="105"/>
  <c r="E55" i="105"/>
  <c r="M54" i="105"/>
  <c r="I54" i="105"/>
  <c r="H54" i="105"/>
  <c r="E54" i="105"/>
  <c r="M53" i="105"/>
  <c r="I53" i="105"/>
  <c r="H53" i="105"/>
  <c r="E53" i="105"/>
  <c r="M52" i="105"/>
  <c r="I52" i="105"/>
  <c r="H52" i="105"/>
  <c r="E52" i="105"/>
  <c r="M51" i="105"/>
  <c r="I51" i="105"/>
  <c r="H51" i="105"/>
  <c r="E51" i="105"/>
  <c r="M50" i="105"/>
  <c r="I50" i="105"/>
  <c r="H50" i="105"/>
  <c r="E50" i="105"/>
  <c r="M49" i="105"/>
  <c r="I49" i="105"/>
  <c r="H49" i="105"/>
  <c r="E49" i="105"/>
  <c r="M48" i="105"/>
  <c r="I48" i="105"/>
  <c r="H48" i="105"/>
  <c r="E48" i="105"/>
  <c r="M47" i="105"/>
  <c r="H47" i="105"/>
  <c r="E47" i="105"/>
  <c r="M46" i="105"/>
  <c r="H46" i="105"/>
  <c r="E46" i="105"/>
  <c r="M45" i="105"/>
  <c r="H45" i="105"/>
  <c r="E45" i="105"/>
  <c r="D11" i="105"/>
  <c r="M44" i="105"/>
  <c r="H44" i="105"/>
  <c r="M42" i="105"/>
  <c r="H41" i="105"/>
  <c r="M41" i="105"/>
  <c r="M40" i="105"/>
  <c r="H40" i="105"/>
  <c r="M38" i="105"/>
  <c r="M36" i="105"/>
  <c r="H36" i="105"/>
  <c r="H31" i="105"/>
  <c r="M25" i="105"/>
  <c r="M23" i="105"/>
  <c r="H26" i="105"/>
  <c r="L17" i="105"/>
  <c r="M27" i="105"/>
  <c r="M29" i="105"/>
  <c r="M22" i="105"/>
  <c r="M24" i="105"/>
  <c r="H22" i="105"/>
  <c r="H24" i="105"/>
  <c r="H23" i="105"/>
  <c r="H21" i="105"/>
  <c r="M34" i="105"/>
  <c r="M26" i="105"/>
  <c r="H27" i="105"/>
  <c r="M31" i="105"/>
  <c r="M33" i="105"/>
  <c r="I17" i="105"/>
  <c r="H33" i="105"/>
  <c r="M37" i="105"/>
  <c r="M28" i="105"/>
  <c r="H17" i="105"/>
  <c r="M21" i="105"/>
  <c r="M17" i="105"/>
  <c r="D17" i="105"/>
  <c r="H25" i="105"/>
  <c r="C17" i="105"/>
  <c r="H28" i="105"/>
  <c r="K23" i="104" l="1"/>
  <c r="E23" i="104"/>
  <c r="E44" i="105"/>
  <c r="H43" i="105"/>
  <c r="E43" i="105"/>
  <c r="M43" i="105"/>
  <c r="H42" i="105"/>
  <c r="H29" i="105"/>
  <c r="H39" i="105"/>
  <c r="M39" i="105"/>
  <c r="M19" i="105"/>
  <c r="H35" i="105"/>
  <c r="H34" i="105"/>
  <c r="G17" i="105"/>
  <c r="H20" i="105"/>
  <c r="M35" i="105"/>
  <c r="K17" i="105"/>
  <c r="E17" i="105"/>
  <c r="H38" i="105"/>
  <c r="H30" i="105"/>
  <c r="M20" i="105"/>
  <c r="M30" i="105"/>
  <c r="H19" i="105"/>
  <c r="H18" i="105"/>
  <c r="M18" i="105"/>
  <c r="M12" i="105" l="1"/>
  <c r="K23" i="101"/>
  <c r="E23" i="101"/>
  <c r="K23" i="91"/>
  <c r="E23" i="91"/>
  <c r="K23" i="90"/>
  <c r="E23" i="90"/>
  <c r="K23" i="89"/>
  <c r="E23" i="89"/>
  <c r="K23" i="88"/>
  <c r="E23" i="88"/>
  <c r="K23" i="86"/>
  <c r="E23" i="86"/>
  <c r="K23" i="85"/>
  <c r="E23" i="85"/>
  <c r="K23" i="84"/>
  <c r="E23" i="84"/>
  <c r="K23" i="83"/>
  <c r="E23" i="83"/>
  <c r="K23" i="81"/>
  <c r="E23" i="81"/>
  <c r="K23" i="15"/>
  <c r="E23" i="15"/>
  <c r="B5" i="1" l="1"/>
  <c r="B6" i="1"/>
  <c r="B4" i="1"/>
</calcChain>
</file>

<file path=xl/sharedStrings.xml><?xml version="1.0" encoding="utf-8"?>
<sst xmlns="http://schemas.openxmlformats.org/spreadsheetml/2006/main" count="630" uniqueCount="180">
  <si>
    <t>Tracé ferroviaire</t>
  </si>
  <si>
    <t>Ouvrage d'art</t>
  </si>
  <si>
    <t>Environnement</t>
  </si>
  <si>
    <t>METIERS</t>
  </si>
  <si>
    <t>Intitulé  contrat</t>
  </si>
  <si>
    <t>N° contrat</t>
  </si>
  <si>
    <t>Partie A - Initialisation</t>
  </si>
  <si>
    <t>Indice</t>
  </si>
  <si>
    <t>Date d'ouverture de la Fiche</t>
  </si>
  <si>
    <t>Niveau d'enjeu</t>
  </si>
  <si>
    <t>Description de la demande</t>
  </si>
  <si>
    <t>Intitulé contrat:</t>
  </si>
  <si>
    <t>N° de contrat:</t>
  </si>
  <si>
    <t>Directeur projet Systra</t>
  </si>
  <si>
    <t>Client:</t>
  </si>
  <si>
    <t>SNCF RESEAU</t>
  </si>
  <si>
    <t xml:space="preserve">Date du jour: </t>
  </si>
  <si>
    <t>Fichier de suivi des interfaces</t>
  </si>
  <si>
    <t>Initialisation</t>
  </si>
  <si>
    <t>Suivi du statut et des délais</t>
  </si>
  <si>
    <t>N° Fiche d'Interface Externe</t>
  </si>
  <si>
    <t>Etat interface</t>
  </si>
  <si>
    <t>Date souhaitée retour MOA</t>
  </si>
  <si>
    <t>Statut fiche</t>
  </si>
  <si>
    <t>Commentaires</t>
  </si>
  <si>
    <t>CDE à renouveler</t>
  </si>
  <si>
    <t>INT - Fiche d'Interface</t>
  </si>
  <si>
    <t>n° Fiche INT</t>
  </si>
  <si>
    <t>Interface entre</t>
  </si>
  <si>
    <t>Partie B - Interface</t>
  </si>
  <si>
    <t>Emetteur</t>
  </si>
  <si>
    <t>Récepteur</t>
  </si>
  <si>
    <t>Réponse à la demande</t>
  </si>
  <si>
    <t>Liste des annexes</t>
  </si>
  <si>
    <t>Exploitation</t>
  </si>
  <si>
    <t>Prise en compte dans le livrable</t>
  </si>
  <si>
    <t>Interface 1</t>
  </si>
  <si>
    <t>Interface 2</t>
  </si>
  <si>
    <t>Description de la réponse</t>
  </si>
  <si>
    <t>006</t>
  </si>
  <si>
    <t>009</t>
  </si>
  <si>
    <t>Pour rafraichir le tableau : ctrl + m puis F9</t>
  </si>
  <si>
    <t>Voie principale</t>
  </si>
  <si>
    <t>Voie de service</t>
  </si>
  <si>
    <t>Voirie</t>
  </si>
  <si>
    <t>Génie civil caténaire</t>
  </si>
  <si>
    <t>Clôtures</t>
  </si>
  <si>
    <t>Réseau incendie</t>
  </si>
  <si>
    <t>Dérogation</t>
  </si>
  <si>
    <t>Nantes Métropole</t>
  </si>
  <si>
    <t>Nantes Blottereau</t>
  </si>
  <si>
    <t>Nantes Etat - Nantes Blottereau : Transfert des activités ferroviaires</t>
  </si>
  <si>
    <t>Bâtiment PAI PIVOS</t>
  </si>
  <si>
    <t>001</t>
  </si>
  <si>
    <t>004</t>
  </si>
  <si>
    <t>Terrassement</t>
  </si>
  <si>
    <t>Géotechnique</t>
  </si>
  <si>
    <t>Ouvrage d'art PASO</t>
  </si>
  <si>
    <t>Assainissement</t>
  </si>
  <si>
    <t xml:space="preserve">Ouvrage d'art </t>
  </si>
  <si>
    <t>Caténaires</t>
  </si>
  <si>
    <t>Plan des assainissements - Plan de piquetage caténaires</t>
  </si>
  <si>
    <t>INT004</t>
  </si>
  <si>
    <t>Cédric CHANTECLAIR</t>
  </si>
  <si>
    <t>Signalisation</t>
  </si>
  <si>
    <t>Energie electrique</t>
  </si>
  <si>
    <t>Télécommunications</t>
  </si>
  <si>
    <t>Note de phasage signalisation - Note terrassement</t>
  </si>
  <si>
    <t>INT006</t>
  </si>
  <si>
    <t>Plan des réseaux bâtiment - Plan EP EU</t>
  </si>
  <si>
    <t>007</t>
  </si>
  <si>
    <t>008</t>
  </si>
  <si>
    <t>010</t>
  </si>
  <si>
    <t>Statut</t>
  </si>
  <si>
    <t>011</t>
  </si>
  <si>
    <t>013</t>
  </si>
  <si>
    <t>014</t>
  </si>
  <si>
    <t>INT001</t>
  </si>
  <si>
    <t>INT007</t>
  </si>
  <si>
    <t>INT008</t>
  </si>
  <si>
    <t>INT009</t>
  </si>
  <si>
    <t>INT013</t>
  </si>
  <si>
    <t>INT014</t>
  </si>
  <si>
    <t>SCE/SYSTRA définit la localisation des portails et portillons d'accès
SNCF précisera le positionnement des équipements télécom des portails/portillons d'accès (génie civil et câbles) gérant la commande des portails</t>
  </si>
  <si>
    <t>Définition des besoins en réseau incendie par le bâtiment PAI PIVOS pour réseau interne au bâtiment (point d'interface physique et diamètre)
SCE/SYSTRA mets en place le réseau extérieur au bâtiment</t>
  </si>
  <si>
    <t>Il est nécessaire de respecter les engagement du maitre de l'ouvrage au titre de l'environnement pour les travaux de terrassement et les travaux de pose de clôtures
Le MOA précise les limites d'études (localisation d'un futur écran accoustique inclue dans le périmètre)
Le MOA précise la localisation des espèces invasives et confirme l'absence de préconisation pour les espèces protégées sur le site de Blottereau</t>
  </si>
  <si>
    <t>015</t>
  </si>
  <si>
    <t>FR01T17-00226</t>
  </si>
  <si>
    <t>INT015</t>
  </si>
  <si>
    <t>INT017</t>
  </si>
  <si>
    <t>INT020</t>
  </si>
  <si>
    <t>INT022</t>
  </si>
  <si>
    <t>INT021</t>
  </si>
  <si>
    <t>INT023</t>
  </si>
  <si>
    <t>INT024</t>
  </si>
  <si>
    <t>INT027</t>
  </si>
  <si>
    <t>NANTES ETAT – NANTES BLOTTEREAU</t>
  </si>
  <si>
    <t>TRANSFERT DES ACTIVITES FERROVIAIRES</t>
  </si>
  <si>
    <t>I - SOUS-DOSSIER DE SYNTHESE</t>
  </si>
  <si>
    <t>Document propriété de SNCF Réseau                                                    
Reproduction et communication interdites sans autorisation de l’approbateur</t>
  </si>
  <si>
    <t>PRO</t>
  </si>
  <si>
    <t>Version :</t>
  </si>
  <si>
    <t xml:space="preserve">   MAITRISE D’OUVRAGE</t>
  </si>
  <si>
    <t xml:space="preserve">  PRODUCTEUR DU DOCUMENT</t>
  </si>
  <si>
    <t>SNCF Réseau</t>
  </si>
  <si>
    <t>SYSTRA</t>
  </si>
  <si>
    <t>Direction Ingénierie &amp; Projets Centre Ouest</t>
  </si>
  <si>
    <t>Agence Sud-Ouest</t>
  </si>
  <si>
    <t>Agence Projet Bretagne - Pays de la Loire</t>
  </si>
  <si>
    <t>Les bureaux de la cité</t>
  </si>
  <si>
    <t>23, Parvis des Chartrons</t>
  </si>
  <si>
    <t>1, rue Marcel PAUL</t>
  </si>
  <si>
    <t>CS 81 890</t>
  </si>
  <si>
    <t>44000 NANTES</t>
  </si>
  <si>
    <t>33 075 BORDEAUX Cedex</t>
  </si>
  <si>
    <t>LIGNE N° 515 000 - DE TOURS à ST NAZAIRE</t>
  </si>
  <si>
    <t>PROJET</t>
  </si>
  <si>
    <t xml:space="preserve">  HISTORIQUE DES VERSIONS</t>
  </si>
  <si>
    <t xml:space="preserve">   APPROBATION</t>
  </si>
  <si>
    <t>ÉTABLI PAR</t>
  </si>
  <si>
    <t>VÉRIFIÉ PAR</t>
  </si>
  <si>
    <t>APPROUVÉ PAR</t>
  </si>
  <si>
    <t>Nicolas AMIOT</t>
  </si>
  <si>
    <t>Hela BAKER</t>
  </si>
  <si>
    <t>Date - Signature</t>
  </si>
  <si>
    <t>Date de réponse souhaitée</t>
  </si>
  <si>
    <t>Criticité</t>
  </si>
  <si>
    <t>Métiers concernés</t>
  </si>
  <si>
    <t>SNCF</t>
  </si>
  <si>
    <t>TITAN</t>
  </si>
  <si>
    <t>Inviter TITAN à la prochaine réunion</t>
  </si>
  <si>
    <t>Confirmer la localisation précise du bâtiment ainsi que ses différents accès et usages (plans et coupes de l'AVP)
Le dernier plans DWG (2017-12-01-0037-BLOTTEREAU-PM0.dwg) ne permet pas la circulation des VL côté façade pour desservir les différentes portes d'accès (implique également les moyens de secours et d'incendie)
Le ripage du bâtiment côté Nantes pourrait permettre cette accessibilité routière devant les portes du bâtiment car tracé de voie non modifiable</t>
  </si>
  <si>
    <t>En attente</t>
  </si>
  <si>
    <t>Le bâtiment PIVOS définit la localisation et les caractéristiques des pénétrations dans le bâtiment (EE, TL, SIG)</t>
  </si>
  <si>
    <t>Date MAJ</t>
  </si>
  <si>
    <t xml:space="preserve">Date de réponse souhaitée </t>
  </si>
  <si>
    <t>02</t>
  </si>
  <si>
    <t xml:space="preserve">Une attention particulière sera accordée au plan de piquetage caténaires afin d'intégrer les réseaux d'assainissement. Les implantations caténaires dans la mesure du possible ne devront pas s'approcher à moins de 3 mètres d'un ouvrage assainissement. Les cas d'implantations entrant en interface physique avec l'assainissement devront être signalés aux études Systra.
</t>
  </si>
  <si>
    <t>Elements à transmettre à la SNCF : Plan projet assainissement en relation avec le tracé PRO du site propre</t>
  </si>
  <si>
    <t>'En cours</t>
  </si>
  <si>
    <t>SCE</t>
  </si>
  <si>
    <t xml:space="preserve">Raccordement des EU et EP avec le réseau du nouveau bâtiment.
Obtenir les besoins précis en réseau du bâtiment (EP, EU, AEP, Eléc., Télécom...)
Obtenir les points de raccordement sur le site de Blottereau pour les réseaux concessionnaires nécessaires au poste PAI
Obtenir les besoins en accès sur façade et pignon du bâtiment (piétons, vélos, routier, livraisons diverses…)
</t>
  </si>
  <si>
    <t>Obtenir le plan validé et définitif de l'OA de la rue du Moulin des Marais (y compris mur de retour)
Confirmer le Z de l'étanchéité du tablier du Pra</t>
  </si>
  <si>
    <t>En plus des gardes-corps mis en place par le lot OA, il y a lieu de prévoir des réservations pour la mise en place de clôtures défensives 
SCE/SYSTRA fournira les caractéristiques des platines ainsi que le pas de calepinage des panneaux
Fourniture par la SNCF OA des points d'inserts pour le raccordement de mises à la terre des clôtures</t>
  </si>
  <si>
    <t xml:space="preserve">SCE définit le positionnement des portails/portillons d'accès qui détermine la position des éléments moteur </t>
  </si>
  <si>
    <t>MOA</t>
  </si>
  <si>
    <t>Génie civil Câbles</t>
  </si>
  <si>
    <t>Date de MAJ</t>
  </si>
  <si>
    <t>Le phasage signalisation au niveau du poste 3 sera à communiquer rapidement pour appréhender les terrassements au niveau des funiculaires.
Les études PRI (SIG) devront préciser les TF restantes en fonctionnement pendant la période du chantier et préciser les adaptations envisagées pour la réalisation des travaux.
Documents à fournir par l'émetteur : Plan des terrassements avec emprise talus
Documents attendus : Plan d'implantation des TF en service pendant les travaux (sur la base du relevé topo 3D incluant les TF actuels)</t>
  </si>
  <si>
    <t xml:space="preserve">"INT018
"
</t>
  </si>
  <si>
    <t>INT028</t>
  </si>
  <si>
    <t>INT025</t>
  </si>
  <si>
    <t>MATRICE D'INTERFACES</t>
  </si>
  <si>
    <t>45j&lt;Normale&lt;30j 
15j&lt;Urgente&lt;30j
0j&lt;Critique&lt;15j</t>
  </si>
  <si>
    <t>B</t>
  </si>
  <si>
    <t>Suite à 2e revue d'interfaces</t>
  </si>
  <si>
    <t>03</t>
  </si>
  <si>
    <t>[17/01/2018] : La SNCF est en attente des caractéristiques des platines ainsi que le pas de calepinage des panneaux.
[30/01/2018] : Les caractéristiques des platines seront transmises via la NH. L'implantation des clôtures a été transmise le 30/01/2018</t>
  </si>
  <si>
    <t>[17/01/2018] : SNCF est en attente Zrail et armement pour calage du Z supérieur de l'étanchéité 
[31/01/2018] : Les épaisseurs de l’armement sur le PRA du moulin des marais sont données à titre indicatif ci dessous :
- V1 : 62,3cm
- V3 : 57,3 cm
- VS : 57,3 cm
Le Zrail au dessus du PRA du Moulin des Marais (yc pentes) sera transmis ce jour.</t>
  </si>
  <si>
    <t>Normale</t>
  </si>
  <si>
    <t xml:space="preserve">Urgente </t>
  </si>
  <si>
    <t>Critique</t>
  </si>
  <si>
    <t>002</t>
  </si>
  <si>
    <t xml:space="preserve">Afin de fiabiliser les profils en long et les épaisseurs d'armement, Systra a besoin de connaitre les marges de réglage des fils de contact des caténaires passant au dessus du PRA du Moulin des Marais </t>
  </si>
  <si>
    <t>INT002</t>
  </si>
  <si>
    <t>En cours</t>
  </si>
  <si>
    <t>?</t>
  </si>
  <si>
    <t>Transmis au client</t>
  </si>
  <si>
    <t>VERSION</t>
  </si>
  <si>
    <t>DATE DE L'EDITION</t>
  </si>
  <si>
    <t>DESCRIPTION SOMMAIRE DES MODIFICATIONS</t>
  </si>
  <si>
    <t>A</t>
  </si>
  <si>
    <t>Document d'origine</t>
  </si>
  <si>
    <t>Suite à 1ère revue d'interfaces</t>
  </si>
  <si>
    <t>Energie Electrique</t>
  </si>
  <si>
    <t xml:space="preserve">[09/02/2018] : Mail de V Doirat 
Après examen des armements caténaires encadrant le PRa des Marais, les hauteurs de Fil de Contact sur VP de cette zone se situe entre 5,40 et 5,50.
Afin de limiter les impacts sur les armements caténaire, le rehaussement des voies devra donc se faire au détriment de la Hauteur des fil de contact. 
Aussi, nous pouvons admettre un réhaussement de la voie jusqu’à 30cm par rapport à l’actuel (sans impact significatif sur la caténaire).
Cette donnée sera vérifiée lors de la transmission des profils en long sur cette zone.
De plus, il serait intéressant de connaitre le phasage de ces travaux voie (réhaussement) par rapport aux phasages caténaires car il y a des poteaux existant qui seront en dépose/pose (déplacement).
</t>
  </si>
  <si>
    <t>C</t>
  </si>
  <si>
    <t>Suite à 3e revue d'interfaces</t>
  </si>
  <si>
    <t>Phasage signalisation en cours d'étude. 
Données terrassements avec emprise talus à transmettre le 17/01/2018.
[09/02/2018] : Emprise talus transmises le 07/02/2018</t>
  </si>
  <si>
    <t>[09/02/2018] : SCE a transmis les plans de clôtures extérieures pour communication aux exploitants/MOA et groupe TL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</si>
</sst>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_ ;\-#,##0.0\ "/>
    <numFmt numFmtId="165" formatCode="#,##0_ ;[Red]\-#,##0\ "/>
  </numFmts>
  <fonts count="44">
    <font>
      <sz val="11"/>
      <color theme="1"/>
      <name val="Calibri"/>
      <family val="2"/>
      <scheme val="minor"/>
    </font>
    <font>
      <b/>
      <sz val="11"/>
      <color theme="0"/>
      <name val="Calibri"/>
      <family val="2"/>
      <scheme val="minor"/>
    </font>
    <font>
      <b/>
      <sz val="11"/>
      <color theme="1"/>
      <name val="Calibri"/>
      <family val="2"/>
      <scheme val="minor"/>
    </font>
    <font>
      <sz val="11"/>
      <name val="Calibri"/>
      <family val="2"/>
      <scheme val="minor"/>
    </font>
    <font>
      <sz val="8"/>
      <color theme="1"/>
      <name val="Calibri"/>
      <family val="2"/>
      <scheme val="minor"/>
    </font>
    <font>
      <b/>
      <sz val="18"/>
      <color theme="0"/>
      <name val="Calibri"/>
      <family val="2"/>
      <scheme val="minor"/>
    </font>
    <font>
      <b/>
      <sz val="9"/>
      <color theme="0"/>
      <name val="Calibri"/>
      <family val="2"/>
      <scheme val="minor"/>
    </font>
    <font>
      <sz val="9"/>
      <color theme="1"/>
      <name val="Calibri"/>
      <family val="2"/>
      <scheme val="minor"/>
    </font>
    <font>
      <b/>
      <sz val="12"/>
      <name val="Calibri"/>
      <family val="2"/>
      <scheme val="minor"/>
    </font>
    <font>
      <sz val="12"/>
      <color theme="1"/>
      <name val="Calibri"/>
      <family val="2"/>
      <scheme val="minor"/>
    </font>
    <font>
      <b/>
      <sz val="10"/>
      <color theme="1"/>
      <name val="Calibri"/>
      <family val="2"/>
      <scheme val="minor"/>
    </font>
    <font>
      <sz val="10"/>
      <color theme="1"/>
      <name val="Calibri"/>
      <family val="2"/>
      <scheme val="minor"/>
    </font>
    <font>
      <b/>
      <sz val="9"/>
      <color theme="1"/>
      <name val="Calibri"/>
      <family val="2"/>
      <scheme val="minor"/>
    </font>
    <font>
      <b/>
      <sz val="16"/>
      <color theme="0"/>
      <name val="Calibri"/>
      <family val="2"/>
      <scheme val="minor"/>
    </font>
    <font>
      <sz val="16"/>
      <color theme="1"/>
      <name val="Calibri"/>
      <family val="2"/>
      <scheme val="minor"/>
    </font>
    <font>
      <b/>
      <sz val="11"/>
      <name val="Calibri"/>
      <family val="2"/>
      <scheme val="minor"/>
    </font>
    <font>
      <u/>
      <sz val="11"/>
      <color theme="10"/>
      <name val="Calibri"/>
      <family val="2"/>
      <scheme val="minor"/>
    </font>
    <font>
      <sz val="8"/>
      <name val="Calibri"/>
      <family val="2"/>
      <scheme val="minor"/>
    </font>
    <font>
      <b/>
      <sz val="8"/>
      <name val="Calibri"/>
      <family val="2"/>
      <scheme val="minor"/>
    </font>
    <font>
      <b/>
      <u/>
      <sz val="11"/>
      <color rgb="FFFF0000"/>
      <name val="Calibri"/>
      <family val="2"/>
      <scheme val="minor"/>
    </font>
    <font>
      <b/>
      <sz val="12"/>
      <color theme="1"/>
      <name val="Calibri"/>
      <family val="2"/>
      <scheme val="minor"/>
    </font>
    <font>
      <sz val="26"/>
      <color rgb="FF365F91"/>
      <name val="Arial"/>
      <family val="2"/>
    </font>
    <font>
      <sz val="28"/>
      <color rgb="FF365F91"/>
      <name val="Arial"/>
      <family val="2"/>
    </font>
    <font>
      <b/>
      <sz val="10"/>
      <color rgb="FF808080"/>
      <name val="Arial"/>
      <family val="2"/>
    </font>
    <font>
      <sz val="18"/>
      <color rgb="FF4D4F53"/>
      <name val="Arial"/>
      <family val="2"/>
    </font>
    <font>
      <b/>
      <sz val="16"/>
      <color rgb="FFFFFFFF"/>
      <name val="Arial"/>
      <family val="2"/>
    </font>
    <font>
      <b/>
      <sz val="16"/>
      <color rgb="FF365F91"/>
      <name val="Arial"/>
      <family val="2"/>
    </font>
    <font>
      <sz val="11"/>
      <color theme="1"/>
      <name val="Arial"/>
      <family val="2"/>
    </font>
    <font>
      <sz val="18"/>
      <color theme="1"/>
      <name val="ArialMT"/>
    </font>
    <font>
      <sz val="14"/>
      <color theme="1"/>
      <name val="Arial"/>
      <family val="2"/>
    </font>
    <font>
      <sz val="8"/>
      <color theme="1"/>
      <name val="Arial"/>
      <family val="2"/>
    </font>
    <font>
      <b/>
      <sz val="14"/>
      <color theme="1"/>
      <name val="Calibri"/>
      <family val="2"/>
    </font>
    <font>
      <b/>
      <sz val="10"/>
      <color theme="1"/>
      <name val="Arial"/>
      <family val="2"/>
    </font>
    <font>
      <sz val="10"/>
      <color theme="1"/>
      <name val="Arial"/>
      <family val="2"/>
    </font>
    <font>
      <sz val="14"/>
      <color rgb="FF7F7F7F"/>
      <name val="Arial"/>
      <family val="2"/>
    </font>
    <font>
      <b/>
      <sz val="10"/>
      <color rgb="FF6E267B"/>
      <name val="Arial"/>
      <family val="2"/>
    </font>
    <font>
      <sz val="10"/>
      <color rgb="FF6E267B"/>
      <name val="Arial"/>
      <family val="2"/>
    </font>
    <font>
      <sz val="10"/>
      <color rgb="FF404040"/>
      <name val="Arial"/>
      <family val="2"/>
    </font>
    <font>
      <b/>
      <sz val="10"/>
      <color rgb="FF404040"/>
      <name val="Arial"/>
      <family val="2"/>
    </font>
    <font>
      <b/>
      <sz val="14"/>
      <color rgb="FFFFFFFF"/>
      <name val="Arial"/>
      <family val="2"/>
    </font>
    <font>
      <sz val="9"/>
      <color theme="1"/>
      <name val="Arial"/>
      <family val="2"/>
    </font>
    <font>
      <b/>
      <i/>
      <sz val="10"/>
      <color rgb="FF404040"/>
      <name val="Arial"/>
      <family val="2"/>
    </font>
    <font>
      <b/>
      <sz val="20"/>
      <color theme="1"/>
      <name val="Calibri"/>
      <family val="2"/>
      <scheme val="minor"/>
    </font>
    <font>
      <b/>
      <sz val="9"/>
      <color theme="1"/>
      <name val="Arial"/>
      <family val="2"/>
    </font>
  </fonts>
  <fills count="26">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rgb="FFCC0000"/>
        <bgColor indexed="64"/>
      </patternFill>
    </fill>
    <fill>
      <patternFill patternType="solid">
        <fgColor theme="0"/>
        <bgColor indexed="64"/>
      </patternFill>
    </fill>
    <fill>
      <patternFill patternType="solid">
        <fgColor rgb="FF5A5A5A"/>
        <bgColor indexed="64"/>
      </patternFill>
    </fill>
    <fill>
      <patternFill patternType="solid">
        <fgColor rgb="FFB9B9B9"/>
        <bgColor indexed="64"/>
      </patternFill>
    </fill>
    <fill>
      <patternFill patternType="solid">
        <fgColor theme="0" tint="-4.9989318521683403E-2"/>
        <bgColor indexed="64"/>
      </patternFill>
    </fill>
    <fill>
      <patternFill patternType="solid">
        <fgColor rgb="FFC00000"/>
        <bgColor indexed="64"/>
      </patternFill>
    </fill>
    <fill>
      <patternFill patternType="solid">
        <fgColor theme="3" tint="0.39997558519241921"/>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2"/>
        <bgColor indexed="64"/>
      </patternFill>
    </fill>
    <fill>
      <patternFill patternType="solid">
        <fgColor theme="4" tint="0.39997558519241921"/>
        <bgColor indexed="64"/>
      </patternFill>
    </fill>
    <fill>
      <patternFill patternType="solid">
        <fgColor theme="7"/>
        <bgColor indexed="64"/>
      </patternFill>
    </fill>
    <fill>
      <patternFill patternType="solid">
        <fgColor theme="2" tint="-0.499984740745262"/>
        <bgColor indexed="64"/>
      </patternFill>
    </fill>
    <fill>
      <patternFill patternType="solid">
        <fgColor rgb="FFD9D9D9"/>
        <bgColor indexed="64"/>
      </patternFill>
    </fill>
    <fill>
      <patternFill patternType="solid">
        <fgColor rgb="FFE0DED8"/>
        <bgColor indexed="64"/>
      </patternFill>
    </fill>
    <fill>
      <patternFill patternType="solid">
        <fgColor rgb="FF0088CE"/>
        <bgColor indexed="64"/>
      </patternFill>
    </fill>
    <fill>
      <patternFill patternType="solid">
        <fgColor theme="9" tint="0.39997558519241921"/>
        <bgColor indexed="64"/>
      </patternFill>
    </fill>
  </fills>
  <borders count="60">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theme="0"/>
      </left>
      <right style="thin">
        <color indexed="64"/>
      </right>
      <top/>
      <bottom style="thin">
        <color theme="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indexed="64"/>
      </right>
      <top style="thin">
        <color theme="0"/>
      </top>
      <bottom/>
      <diagonal/>
    </border>
    <border>
      <left style="thin">
        <color indexed="64"/>
      </left>
      <right style="thin">
        <color indexed="64"/>
      </right>
      <top style="thin">
        <color indexed="64"/>
      </top>
      <bottom style="thin">
        <color indexed="64"/>
      </bottom>
      <diagonal/>
    </border>
    <border>
      <left style="medium">
        <color indexed="64"/>
      </left>
      <right/>
      <top style="thick">
        <color rgb="FF5A5A5A"/>
      </top>
      <bottom style="thick">
        <color rgb="FF5A5A5A"/>
      </bottom>
      <diagonal/>
    </border>
    <border>
      <left style="thick">
        <color rgb="FF5A5A5A"/>
      </left>
      <right/>
      <top style="thick">
        <color rgb="FF5A5A5A"/>
      </top>
      <bottom style="thick">
        <color rgb="FF5A5A5A"/>
      </bottom>
      <diagonal/>
    </border>
    <border>
      <left style="thick">
        <color rgb="FF5A5A5A"/>
      </left>
      <right style="medium">
        <color indexed="64"/>
      </right>
      <top style="thick">
        <color rgb="FF5A5A5A"/>
      </top>
      <bottom style="thick">
        <color rgb="FF5A5A5A"/>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ck">
        <color rgb="FF5A5A5A"/>
      </top>
      <bottom/>
      <diagonal/>
    </border>
    <border>
      <left style="thin">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808080"/>
      </left>
      <right style="thin">
        <color rgb="FF808080"/>
      </right>
      <top style="thin">
        <color rgb="FF808080"/>
      </top>
      <bottom/>
      <diagonal/>
    </border>
    <border>
      <left style="thin">
        <color rgb="FF808080"/>
      </left>
      <right style="thin">
        <color rgb="FF808080"/>
      </right>
      <top/>
      <bottom style="thin">
        <color rgb="FF808080"/>
      </bottom>
      <diagonal/>
    </border>
    <border>
      <left style="thin">
        <color rgb="FF7F7F7F"/>
      </left>
      <right/>
      <top style="thin">
        <color rgb="FF7F7F7F"/>
      </top>
      <bottom style="thin">
        <color rgb="FF7F7F7F"/>
      </bottom>
      <diagonal/>
    </border>
    <border>
      <left/>
      <right/>
      <top style="thin">
        <color rgb="FF7F7F7F"/>
      </top>
      <bottom style="thin">
        <color rgb="FF7F7F7F"/>
      </bottom>
      <diagonal/>
    </border>
    <border>
      <left/>
      <right style="thin">
        <color rgb="FF7F7F7F"/>
      </right>
      <top style="thin">
        <color rgb="FF7F7F7F"/>
      </top>
      <bottom style="thin">
        <color rgb="FF7F7F7F"/>
      </bottom>
      <diagonal/>
    </border>
    <border>
      <left style="thin">
        <color rgb="FF7F7F7F"/>
      </left>
      <right/>
      <top/>
      <bottom/>
      <diagonal/>
    </border>
    <border>
      <left/>
      <right style="thin">
        <color rgb="FF7F7F7F"/>
      </right>
      <top/>
      <bottom/>
      <diagonal/>
    </border>
    <border>
      <left style="thin">
        <color rgb="FF7F7F7F"/>
      </left>
      <right/>
      <top/>
      <bottom style="thin">
        <color rgb="FF7F7F7F"/>
      </bottom>
      <diagonal/>
    </border>
    <border>
      <left/>
      <right/>
      <top/>
      <bottom style="thin">
        <color rgb="FF7F7F7F"/>
      </bottom>
      <diagonal/>
    </border>
    <border>
      <left/>
      <right style="thin">
        <color rgb="FF7F7F7F"/>
      </right>
      <top/>
      <bottom style="thin">
        <color rgb="FF7F7F7F"/>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6" fillId="0" borderId="0" applyNumberFormat="0" applyFill="0" applyBorder="0" applyAlignment="0" applyProtection="0"/>
  </cellStyleXfs>
  <cellXfs count="308">
    <xf numFmtId="0" fontId="0" fillId="0" borderId="0" xfId="0"/>
    <xf numFmtId="0" fontId="0" fillId="0" borderId="0" xfId="0" applyAlignment="1">
      <alignment horizontal="center" vertical="center" wrapText="1"/>
    </xf>
    <xf numFmtId="0" fontId="3" fillId="0" borderId="0" xfId="0" applyFont="1"/>
    <xf numFmtId="0" fontId="4" fillId="0" borderId="0" xfId="0" applyFont="1"/>
    <xf numFmtId="0" fontId="4" fillId="0" borderId="0" xfId="0" applyFont="1" applyBorder="1"/>
    <xf numFmtId="0" fontId="4" fillId="5" borderId="0" xfId="0" applyFont="1" applyFill="1"/>
    <xf numFmtId="0" fontId="4" fillId="5" borderId="4" xfId="0" applyFont="1" applyFill="1" applyBorder="1"/>
    <xf numFmtId="0" fontId="4" fillId="5" borderId="0" xfId="0" applyFont="1" applyFill="1" applyBorder="1"/>
    <xf numFmtId="0" fontId="4" fillId="5" borderId="5" xfId="0" applyFont="1" applyFill="1" applyBorder="1"/>
    <xf numFmtId="0" fontId="0" fillId="5" borderId="0" xfId="0" applyFill="1"/>
    <xf numFmtId="0" fontId="4" fillId="0" borderId="4" xfId="0" applyFont="1" applyBorder="1"/>
    <xf numFmtId="0" fontId="6" fillId="6" borderId="6" xfId="0" applyFont="1" applyFill="1" applyBorder="1" applyAlignment="1">
      <alignment horizontal="center" vertical="center"/>
    </xf>
    <xf numFmtId="0" fontId="4" fillId="0" borderId="5" xfId="0" applyFont="1" applyBorder="1"/>
    <xf numFmtId="0" fontId="6" fillId="6" borderId="9" xfId="0" applyFont="1" applyFill="1" applyBorder="1" applyAlignment="1">
      <alignment horizontal="center" vertical="center"/>
    </xf>
    <xf numFmtId="0" fontId="0" fillId="0" borderId="0" xfId="0" applyFont="1" applyBorder="1" applyAlignment="1">
      <alignment vertical="center"/>
    </xf>
    <xf numFmtId="0" fontId="1" fillId="6" borderId="11" xfId="0" applyFont="1" applyFill="1" applyBorder="1" applyAlignment="1">
      <alignment vertical="center"/>
    </xf>
    <xf numFmtId="0" fontId="1" fillId="6" borderId="12" xfId="0" applyFont="1" applyFill="1" applyBorder="1" applyAlignment="1">
      <alignment vertical="center"/>
    </xf>
    <xf numFmtId="0" fontId="1" fillId="6" borderId="13" xfId="0" applyFont="1" applyFill="1" applyBorder="1" applyAlignment="1">
      <alignment vertical="center"/>
    </xf>
    <xf numFmtId="0" fontId="7" fillId="0" borderId="0" xfId="0" applyFont="1"/>
    <xf numFmtId="0" fontId="7" fillId="0" borderId="4" xfId="0" applyFont="1" applyBorder="1"/>
    <xf numFmtId="0" fontId="9" fillId="0" borderId="14" xfId="0" quotePrefix="1" applyFont="1" applyFill="1" applyBorder="1" applyAlignment="1">
      <alignment horizontal="center" vertical="center" wrapText="1"/>
    </xf>
    <xf numFmtId="0" fontId="8" fillId="0" borderId="0" xfId="0" applyFont="1" applyFill="1" applyBorder="1" applyAlignment="1">
      <alignment vertical="center"/>
    </xf>
    <xf numFmtId="0" fontId="7" fillId="0" borderId="5" xfId="0" applyFont="1" applyFill="1" applyBorder="1" applyAlignment="1">
      <alignment vertical="center"/>
    </xf>
    <xf numFmtId="0" fontId="7" fillId="0" borderId="5" xfId="0" applyFont="1" applyBorder="1"/>
    <xf numFmtId="0" fontId="9" fillId="5" borderId="0" xfId="0" applyFont="1" applyFill="1" applyBorder="1" applyAlignment="1">
      <alignment wrapText="1"/>
    </xf>
    <xf numFmtId="0" fontId="9" fillId="5" borderId="0" xfId="0" applyFont="1" applyFill="1" applyBorder="1"/>
    <xf numFmtId="0" fontId="9" fillId="0" borderId="0" xfId="0" applyFont="1" applyBorder="1" applyAlignment="1">
      <alignment vertical="center" wrapText="1"/>
    </xf>
    <xf numFmtId="0" fontId="7" fillId="0" borderId="5" xfId="0" applyFont="1" applyBorder="1" applyAlignment="1">
      <alignment horizontal="center" vertical="center"/>
    </xf>
    <xf numFmtId="0" fontId="7" fillId="0" borderId="0" xfId="0" applyFont="1" applyBorder="1" applyAlignment="1">
      <alignment horizontal="center" vertical="center"/>
    </xf>
    <xf numFmtId="0" fontId="9" fillId="5" borderId="0" xfId="0" applyFont="1" applyFill="1" applyBorder="1" applyAlignment="1">
      <alignment horizontal="left" vertical="center" wrapText="1"/>
    </xf>
    <xf numFmtId="0" fontId="7" fillId="0" borderId="4" xfId="0" applyFont="1" applyFill="1" applyBorder="1"/>
    <xf numFmtId="0" fontId="9" fillId="0" borderId="0" xfId="0" applyFont="1" applyBorder="1" applyAlignment="1">
      <alignment horizontal="left" vertical="center" wrapText="1"/>
    </xf>
    <xf numFmtId="0" fontId="4" fillId="0" borderId="17" xfId="0" applyFont="1" applyBorder="1"/>
    <xf numFmtId="0" fontId="4" fillId="0" borderId="18" xfId="0" applyFont="1" applyBorder="1"/>
    <xf numFmtId="0" fontId="4" fillId="0" borderId="19" xfId="0" applyFont="1" applyBorder="1"/>
    <xf numFmtId="0" fontId="2" fillId="0" borderId="0" xfId="0" applyFont="1" applyAlignment="1">
      <alignment horizontal="center"/>
    </xf>
    <xf numFmtId="14" fontId="0" fillId="0" borderId="0" xfId="0" applyNumberFormat="1" applyAlignment="1">
      <alignment horizontal="center"/>
    </xf>
    <xf numFmtId="0" fontId="10" fillId="0" borderId="0" xfId="0" applyFont="1" applyAlignment="1">
      <alignment horizontal="right" vertical="center"/>
    </xf>
    <xf numFmtId="14" fontId="0" fillId="8" borderId="16" xfId="0" applyNumberFormat="1" applyFill="1" applyBorder="1" applyAlignment="1">
      <alignment vertical="center"/>
    </xf>
    <xf numFmtId="0" fontId="0" fillId="0" borderId="0" xfId="0" applyAlignment="1">
      <alignment horizontal="left"/>
    </xf>
    <xf numFmtId="14" fontId="0" fillId="0" borderId="0" xfId="0" applyNumberFormat="1" applyBorder="1" applyAlignment="1">
      <alignment horizontal="left" vertical="center"/>
    </xf>
    <xf numFmtId="14" fontId="0" fillId="0" borderId="0" xfId="0" applyNumberFormat="1" applyFill="1" applyAlignment="1">
      <alignment horizontal="center"/>
    </xf>
    <xf numFmtId="0" fontId="0" fillId="0" borderId="0" xfId="0" applyBorder="1" applyAlignment="1">
      <alignment horizontal="center" vertical="center"/>
    </xf>
    <xf numFmtId="0" fontId="10" fillId="0" borderId="0" xfId="0" applyFont="1" applyAlignment="1">
      <alignment horizontal="right" vertical="center" wrapText="1"/>
    </xf>
    <xf numFmtId="14" fontId="0" fillId="0" borderId="0" xfId="0" applyNumberFormat="1" applyAlignment="1">
      <alignment horizontal="left"/>
    </xf>
    <xf numFmtId="0" fontId="11" fillId="0" borderId="0" xfId="0" applyFont="1"/>
    <xf numFmtId="0" fontId="12" fillId="0" borderId="0" xfId="0" applyFont="1" applyAlignment="1">
      <alignment horizontal="right" vertical="center"/>
    </xf>
    <xf numFmtId="14" fontId="7" fillId="0" borderId="0" xfId="0" applyNumberFormat="1" applyFont="1" applyAlignment="1">
      <alignment horizontal="left" vertical="center"/>
    </xf>
    <xf numFmtId="14" fontId="12" fillId="0" borderId="0" xfId="0" applyNumberFormat="1" applyFont="1" applyAlignment="1">
      <alignment vertical="center" wrapText="1"/>
    </xf>
    <xf numFmtId="0" fontId="12" fillId="0" borderId="0" xfId="0" applyFont="1" applyFill="1" applyBorder="1" applyAlignment="1">
      <alignment horizontal="left" vertical="center"/>
    </xf>
    <xf numFmtId="0" fontId="12" fillId="0" borderId="0" xfId="0" applyFont="1" applyAlignment="1">
      <alignment horizontal="center"/>
    </xf>
    <xf numFmtId="0" fontId="7" fillId="0" borderId="0" xfId="0" applyFont="1" applyFill="1" applyBorder="1" applyAlignment="1">
      <alignment horizontal="center" vertical="center"/>
    </xf>
    <xf numFmtId="14" fontId="7" fillId="0" borderId="0" xfId="0" applyNumberFormat="1" applyFont="1" applyAlignment="1">
      <alignment horizontal="center"/>
    </xf>
    <xf numFmtId="0" fontId="7" fillId="0" borderId="20" xfId="0" applyNumberFormat="1" applyFont="1" applyBorder="1" applyAlignment="1">
      <alignment horizontal="center"/>
    </xf>
    <xf numFmtId="0" fontId="14" fillId="0" borderId="0" xfId="0" applyFont="1"/>
    <xf numFmtId="0" fontId="15" fillId="12" borderId="26" xfId="0" applyFont="1" applyFill="1" applyBorder="1" applyAlignment="1" applyProtection="1">
      <alignment horizontal="center" vertical="center" wrapText="1"/>
    </xf>
    <xf numFmtId="0" fontId="0" fillId="0" borderId="0" xfId="0" applyFont="1" applyFill="1" applyAlignment="1">
      <alignment horizontal="center" vertical="center"/>
    </xf>
    <xf numFmtId="0" fontId="12" fillId="14" borderId="27" xfId="0" applyFont="1" applyFill="1" applyBorder="1" applyAlignment="1" applyProtection="1">
      <alignment horizontal="center" vertical="center" wrapText="1"/>
    </xf>
    <xf numFmtId="0" fontId="12" fillId="14" borderId="8" xfId="0" applyFont="1" applyFill="1" applyBorder="1" applyAlignment="1" applyProtection="1">
      <alignment horizontal="center" vertical="center" wrapText="1"/>
    </xf>
    <xf numFmtId="164" fontId="12" fillId="14" borderId="10" xfId="0" applyNumberFormat="1" applyFont="1" applyFill="1" applyBorder="1" applyAlignment="1" applyProtection="1">
      <alignment horizontal="center" vertical="center" wrapText="1"/>
    </xf>
    <xf numFmtId="0" fontId="12" fillId="14" borderId="28" xfId="0" applyFont="1" applyFill="1" applyBorder="1" applyAlignment="1" applyProtection="1">
      <alignment horizontal="center" vertical="center" wrapText="1"/>
    </xf>
    <xf numFmtId="165" fontId="12" fillId="15" borderId="8" xfId="0" applyNumberFormat="1" applyFont="1" applyFill="1" applyBorder="1" applyAlignment="1" applyProtection="1">
      <alignment horizontal="center" vertical="center" wrapText="1"/>
    </xf>
    <xf numFmtId="165" fontId="12" fillId="15" borderId="28" xfId="0" applyNumberFormat="1" applyFont="1" applyFill="1" applyBorder="1" applyAlignment="1" applyProtection="1">
      <alignment horizontal="center" vertical="center" wrapText="1"/>
    </xf>
    <xf numFmtId="165" fontId="12" fillId="16" borderId="29" xfId="0" applyNumberFormat="1" applyFont="1" applyFill="1" applyBorder="1" applyAlignment="1" applyProtection="1">
      <alignment horizontal="center" vertical="center" wrapText="1"/>
    </xf>
    <xf numFmtId="14" fontId="12" fillId="17" borderId="27" xfId="0" applyNumberFormat="1" applyFont="1" applyFill="1" applyBorder="1" applyAlignment="1" applyProtection="1">
      <alignment horizontal="center" vertical="top" wrapText="1"/>
    </xf>
    <xf numFmtId="14" fontId="12" fillId="17" borderId="10" xfId="0" applyNumberFormat="1" applyFont="1" applyFill="1" applyBorder="1" applyAlignment="1" applyProtection="1">
      <alignment horizontal="center" vertical="top" wrapText="1"/>
    </xf>
    <xf numFmtId="14" fontId="12" fillId="17" borderId="10" xfId="0" applyNumberFormat="1" applyFont="1" applyFill="1" applyBorder="1" applyAlignment="1" applyProtection="1">
      <alignment horizontal="center" vertical="center" wrapText="1"/>
    </xf>
    <xf numFmtId="14" fontId="12" fillId="17" borderId="28" xfId="0" applyNumberFormat="1" applyFont="1" applyFill="1" applyBorder="1" applyAlignment="1" applyProtection="1">
      <alignment horizontal="center" vertical="center" wrapText="1"/>
    </xf>
    <xf numFmtId="0" fontId="7" fillId="0" borderId="0" xfId="0" applyFont="1" applyAlignment="1">
      <alignment vertical="top"/>
    </xf>
    <xf numFmtId="0" fontId="16" fillId="0" borderId="27" xfId="1" applyBorder="1" applyAlignment="1" applyProtection="1">
      <alignment horizontal="center" vertical="center" wrapText="1"/>
      <protection locked="0"/>
    </xf>
    <xf numFmtId="0" fontId="17" fillId="18" borderId="8" xfId="0" applyFont="1" applyFill="1" applyBorder="1" applyAlignment="1" applyProtection="1">
      <alignment horizontal="center" vertical="center" wrapText="1"/>
      <protection locked="0"/>
    </xf>
    <xf numFmtId="164" fontId="17" fillId="18" borderId="10" xfId="0" applyNumberFormat="1" applyFont="1" applyFill="1" applyBorder="1" applyAlignment="1" applyProtection="1">
      <alignment horizontal="center" vertical="center" wrapText="1"/>
      <protection locked="0"/>
    </xf>
    <xf numFmtId="0" fontId="17" fillId="18" borderId="28" xfId="0" applyFont="1" applyFill="1" applyBorder="1" applyAlignment="1" applyProtection="1">
      <alignment horizontal="left" vertical="center" wrapText="1"/>
      <protection locked="0"/>
    </xf>
    <xf numFmtId="165" fontId="17" fillId="18" borderId="28" xfId="0" applyNumberFormat="1" applyFont="1" applyFill="1" applyBorder="1" applyAlignment="1" applyProtection="1">
      <alignment horizontal="left" vertical="center" wrapText="1"/>
      <protection locked="0"/>
    </xf>
    <xf numFmtId="165" fontId="18" fillId="0" borderId="29" xfId="0" applyNumberFormat="1" applyFont="1" applyBorder="1" applyAlignment="1" applyProtection="1">
      <alignment horizontal="center" vertical="center" wrapText="1"/>
      <protection locked="0"/>
    </xf>
    <xf numFmtId="14" fontId="17" fillId="18" borderId="27" xfId="0" applyNumberFormat="1" applyFont="1" applyFill="1" applyBorder="1" applyAlignment="1" applyProtection="1">
      <alignment horizontal="center" vertical="center" wrapText="1"/>
      <protection locked="0"/>
    </xf>
    <xf numFmtId="14" fontId="17" fillId="18" borderId="10" xfId="0" applyNumberFormat="1" applyFont="1" applyFill="1" applyBorder="1" applyAlignment="1" applyProtection="1">
      <alignment horizontal="center" vertical="center" wrapText="1"/>
      <protection locked="0"/>
    </xf>
    <xf numFmtId="14" fontId="17" fillId="0" borderId="10" xfId="0" applyNumberFormat="1" applyFont="1" applyBorder="1" applyAlignment="1" applyProtection="1">
      <alignment horizontal="center" vertical="center" wrapText="1"/>
      <protection locked="0"/>
    </xf>
    <xf numFmtId="14" fontId="17" fillId="0" borderId="28" xfId="0" applyNumberFormat="1" applyFont="1" applyBorder="1" applyAlignment="1" applyProtection="1">
      <alignment horizontal="center" vertical="center" wrapText="1"/>
      <protection locked="0"/>
    </xf>
    <xf numFmtId="0" fontId="4" fillId="0" borderId="0" xfId="0" applyFont="1" applyAlignment="1">
      <alignment wrapText="1"/>
    </xf>
    <xf numFmtId="0" fontId="17" fillId="18" borderId="8" xfId="0" applyFont="1" applyFill="1" applyBorder="1" applyAlignment="1" applyProtection="1">
      <alignment vertical="center" wrapText="1"/>
    </xf>
    <xf numFmtId="0" fontId="17" fillId="0" borderId="27" xfId="0" applyFont="1" applyBorder="1" applyAlignment="1" applyProtection="1">
      <alignment horizontal="center" vertical="center" wrapText="1"/>
      <protection locked="0"/>
    </xf>
    <xf numFmtId="0" fontId="15" fillId="0" borderId="0" xfId="0" applyFont="1" applyAlignment="1">
      <alignment horizontal="center"/>
    </xf>
    <xf numFmtId="14" fontId="3" fillId="0" borderId="0" xfId="0" applyNumberFormat="1" applyFont="1" applyAlignment="1">
      <alignment horizontal="center"/>
    </xf>
    <xf numFmtId="0" fontId="9" fillId="0" borderId="10" xfId="0" quotePrefix="1" applyFont="1" applyBorder="1" applyAlignment="1">
      <alignment horizontal="center" vertical="center" wrapText="1"/>
    </xf>
    <xf numFmtId="14" fontId="8" fillId="0" borderId="10" xfId="0" quotePrefix="1" applyNumberFormat="1" applyFont="1" applyFill="1" applyBorder="1" applyAlignment="1">
      <alignment horizontal="center" vertical="center" wrapText="1"/>
    </xf>
    <xf numFmtId="0" fontId="8" fillId="0" borderId="7" xfId="0" quotePrefix="1" applyFont="1" applyFill="1" applyBorder="1" applyAlignment="1">
      <alignment horizontal="center" vertical="center" wrapText="1"/>
    </xf>
    <xf numFmtId="0" fontId="4" fillId="5" borderId="30" xfId="0" applyFont="1" applyFill="1" applyBorder="1"/>
    <xf numFmtId="14" fontId="8" fillId="0" borderId="31" xfId="0" applyNumberFormat="1" applyFont="1" applyFill="1" applyBorder="1" applyAlignment="1">
      <alignment horizontal="center" vertical="center" wrapText="1"/>
    </xf>
    <xf numFmtId="0" fontId="0" fillId="0" borderId="0" xfId="0" applyBorder="1"/>
    <xf numFmtId="0" fontId="3" fillId="3" borderId="10" xfId="0" applyFont="1" applyFill="1" applyBorder="1"/>
    <xf numFmtId="0" fontId="0" fillId="0" borderId="10" xfId="0" applyBorder="1"/>
    <xf numFmtId="0" fontId="16" fillId="3" borderId="10" xfId="1" quotePrefix="1" applyFill="1" applyBorder="1"/>
    <xf numFmtId="0" fontId="3" fillId="0" borderId="10" xfId="0" applyFont="1" applyFill="1" applyBorder="1"/>
    <xf numFmtId="0" fontId="0" fillId="0" borderId="10" xfId="0" applyFill="1" applyBorder="1"/>
    <xf numFmtId="0" fontId="0" fillId="0" borderId="1" xfId="0" applyBorder="1" applyAlignment="1">
      <alignment horizontal="center" vertical="center" textRotation="90" wrapText="1"/>
    </xf>
    <xf numFmtId="0" fontId="0" fillId="0" borderId="2" xfId="0" applyBorder="1" applyAlignment="1">
      <alignment horizontal="center" vertical="center" textRotation="90" wrapText="1"/>
    </xf>
    <xf numFmtId="0" fontId="0" fillId="0" borderId="32" xfId="0" applyBorder="1"/>
    <xf numFmtId="0" fontId="0" fillId="0" borderId="33" xfId="0" applyBorder="1"/>
    <xf numFmtId="0" fontId="0" fillId="0" borderId="33" xfId="0" applyBorder="1" applyAlignment="1">
      <alignment wrapText="1"/>
    </xf>
    <xf numFmtId="0" fontId="3" fillId="3" borderId="34" xfId="0" applyFont="1" applyFill="1" applyBorder="1"/>
    <xf numFmtId="0" fontId="0" fillId="0" borderId="35" xfId="0" applyBorder="1"/>
    <xf numFmtId="0" fontId="0" fillId="0" borderId="37" xfId="0" applyBorder="1"/>
    <xf numFmtId="0" fontId="16" fillId="0" borderId="35" xfId="1" quotePrefix="1" applyBorder="1"/>
    <xf numFmtId="0" fontId="19" fillId="0" borderId="0" xfId="0" applyFont="1" applyBorder="1"/>
    <xf numFmtId="0" fontId="16" fillId="0" borderId="10" xfId="1" quotePrefix="1" applyBorder="1"/>
    <xf numFmtId="0" fontId="8" fillId="0" borderId="0" xfId="0" applyFont="1" applyFill="1" applyBorder="1" applyAlignment="1">
      <alignment horizontal="center" vertical="center" wrapText="1"/>
    </xf>
    <xf numFmtId="0" fontId="8" fillId="7" borderId="7" xfId="0" applyFont="1" applyFill="1" applyBorder="1" applyAlignment="1">
      <alignment horizontal="center" vertical="center"/>
    </xf>
    <xf numFmtId="0" fontId="16" fillId="0" borderId="10" xfId="1" quotePrefix="1" applyFill="1" applyBorder="1"/>
    <xf numFmtId="0" fontId="0" fillId="0" borderId="26" xfId="0" applyBorder="1"/>
    <xf numFmtId="0" fontId="0" fillId="0" borderId="29" xfId="0" applyBorder="1"/>
    <xf numFmtId="0" fontId="16" fillId="0" borderId="29" xfId="1" quotePrefix="1" applyBorder="1"/>
    <xf numFmtId="0" fontId="0" fillId="0" borderId="10" xfId="0" quotePrefix="1" applyBorder="1"/>
    <xf numFmtId="0" fontId="8" fillId="7" borderId="7" xfId="0" applyFont="1" applyFill="1" applyBorder="1" applyAlignment="1">
      <alignment horizontal="center" vertical="center"/>
    </xf>
    <xf numFmtId="0" fontId="0" fillId="0" borderId="27" xfId="0" applyFill="1" applyBorder="1"/>
    <xf numFmtId="0" fontId="16" fillId="0" borderId="27" xfId="1" quotePrefix="1" applyFill="1" applyBorder="1"/>
    <xf numFmtId="0" fontId="0" fillId="19" borderId="2" xfId="0" applyFill="1" applyBorder="1" applyAlignment="1">
      <alignment horizontal="center" vertical="center" textRotation="90" wrapText="1"/>
    </xf>
    <xf numFmtId="0" fontId="0" fillId="19" borderId="33" xfId="0" applyFill="1" applyBorder="1"/>
    <xf numFmtId="0" fontId="20" fillId="0" borderId="35" xfId="1" quotePrefix="1" applyFont="1" applyBorder="1" applyAlignment="1">
      <alignment horizontal="center"/>
    </xf>
    <xf numFmtId="0" fontId="20" fillId="0" borderId="10" xfId="0" applyFont="1" applyBorder="1" applyAlignment="1">
      <alignment horizontal="center"/>
    </xf>
    <xf numFmtId="0" fontId="0" fillId="0" borderId="2" xfId="0" applyFill="1" applyBorder="1" applyAlignment="1">
      <alignment horizontal="center" vertical="center" textRotation="90" wrapText="1"/>
    </xf>
    <xf numFmtId="0" fontId="0" fillId="0" borderId="33" xfId="0" applyFill="1" applyBorder="1"/>
    <xf numFmtId="0" fontId="0" fillId="0" borderId="36" xfId="0" applyBorder="1"/>
    <xf numFmtId="0" fontId="0" fillId="20" borderId="40" xfId="0" applyFill="1" applyBorder="1"/>
    <xf numFmtId="0" fontId="0" fillId="21" borderId="38" xfId="0" applyFill="1" applyBorder="1"/>
    <xf numFmtId="0" fontId="0" fillId="20" borderId="3" xfId="0" applyFill="1" applyBorder="1" applyAlignment="1">
      <alignment horizontal="center" vertical="center" textRotation="90" wrapText="1"/>
    </xf>
    <xf numFmtId="0" fontId="8" fillId="0" borderId="10" xfId="0" applyFont="1" applyBorder="1" applyAlignment="1">
      <alignment vertical="center"/>
    </xf>
    <xf numFmtId="0" fontId="16" fillId="0" borderId="10" xfId="1" applyBorder="1" applyAlignment="1">
      <alignment horizontal="center"/>
    </xf>
    <xf numFmtId="0" fontId="0" fillId="0" borderId="0" xfId="0"/>
    <xf numFmtId="0" fontId="0" fillId="0" borderId="0" xfId="0" applyProtection="1"/>
    <xf numFmtId="0" fontId="21" fillId="0" borderId="0" xfId="0" applyFont="1" applyAlignment="1">
      <alignment vertical="center" wrapText="1"/>
    </xf>
    <xf numFmtId="0" fontId="22" fillId="0" borderId="0" xfId="0" applyFont="1" applyAlignment="1" applyProtection="1">
      <alignment horizontal="left" vertical="center" wrapText="1"/>
    </xf>
    <xf numFmtId="0" fontId="22" fillId="0" borderId="0" xfId="0" applyFont="1" applyAlignment="1">
      <alignment horizontal="left" vertical="center" wrapText="1"/>
    </xf>
    <xf numFmtId="0" fontId="23" fillId="0" borderId="0" xfId="0" applyFont="1" applyAlignment="1" applyProtection="1">
      <alignment vertical="center"/>
    </xf>
    <xf numFmtId="0" fontId="24" fillId="0" borderId="0" xfId="0" applyFont="1" applyAlignment="1" applyProtection="1">
      <alignment vertical="center"/>
    </xf>
    <xf numFmtId="0" fontId="25" fillId="0" borderId="0" xfId="0" applyFont="1" applyAlignment="1" applyProtection="1">
      <alignment vertical="center"/>
    </xf>
    <xf numFmtId="0" fontId="26" fillId="0" borderId="0" xfId="0" applyFont="1" applyAlignment="1" applyProtection="1">
      <alignment vertical="center"/>
    </xf>
    <xf numFmtId="0" fontId="26" fillId="0" borderId="0" xfId="0" applyFont="1" applyAlignment="1" applyProtection="1">
      <alignment vertical="center"/>
      <protection locked="0"/>
    </xf>
    <xf numFmtId="0" fontId="0" fillId="0" borderId="0" xfId="0" applyProtection="1">
      <protection locked="0"/>
    </xf>
    <xf numFmtId="0" fontId="0" fillId="0" borderId="0" xfId="0" applyAlignment="1" applyProtection="1">
      <alignment wrapText="1"/>
      <protection locked="0"/>
    </xf>
    <xf numFmtId="0" fontId="0" fillId="0" borderId="0" xfId="0" applyFill="1" applyProtection="1"/>
    <xf numFmtId="0" fontId="41" fillId="0" borderId="0" xfId="0" applyFont="1" applyFill="1" applyBorder="1" applyAlignment="1" applyProtection="1">
      <alignment vertical="center" wrapText="1"/>
    </xf>
    <xf numFmtId="0" fontId="8" fillId="0" borderId="0" xfId="0" applyFont="1" applyFill="1" applyBorder="1" applyAlignment="1">
      <alignment vertical="center" wrapText="1"/>
    </xf>
    <xf numFmtId="0" fontId="16" fillId="0" borderId="7" xfId="1" applyBorder="1" applyAlignment="1">
      <alignment horizontal="center"/>
    </xf>
    <xf numFmtId="0" fontId="0" fillId="0" borderId="0" xfId="0"/>
    <xf numFmtId="0" fontId="16" fillId="0" borderId="14" xfId="1" applyBorder="1" applyAlignment="1">
      <alignment horizontal="center" vertical="center"/>
    </xf>
    <xf numFmtId="0" fontId="16" fillId="0" borderId="41" xfId="1" quotePrefix="1" applyBorder="1" applyAlignment="1">
      <alignment horizontal="center"/>
    </xf>
    <xf numFmtId="0" fontId="8" fillId="0" borderId="0" xfId="0" applyFont="1" applyFill="1" applyBorder="1" applyAlignment="1">
      <alignment horizontal="center" vertical="center" wrapText="1"/>
    </xf>
    <xf numFmtId="0" fontId="8" fillId="7" borderId="7" xfId="0" applyFont="1" applyFill="1" applyBorder="1" applyAlignment="1">
      <alignment horizontal="center" vertical="center"/>
    </xf>
    <xf numFmtId="0" fontId="8" fillId="0" borderId="10" xfId="0" applyFont="1" applyFill="1" applyBorder="1" applyAlignment="1">
      <alignment horizontal="center" vertical="center" wrapText="1"/>
    </xf>
    <xf numFmtId="0" fontId="42" fillId="0" borderId="0" xfId="0" applyFont="1" applyFill="1"/>
    <xf numFmtId="14" fontId="8" fillId="0" borderId="10" xfId="0" applyNumberFormat="1" applyFont="1" applyFill="1" applyBorder="1" applyAlignment="1">
      <alignment horizontal="center" vertical="center" wrapText="1"/>
    </xf>
    <xf numFmtId="0" fontId="16" fillId="0" borderId="14" xfId="1" applyBorder="1" applyAlignment="1">
      <alignment horizontal="center"/>
    </xf>
    <xf numFmtId="0" fontId="16" fillId="0" borderId="14" xfId="1" applyBorder="1" applyAlignment="1">
      <alignment vertical="center"/>
    </xf>
    <xf numFmtId="0" fontId="16" fillId="0" borderId="10" xfId="1" applyBorder="1" applyAlignment="1">
      <alignment vertical="center"/>
    </xf>
    <xf numFmtId="0" fontId="16" fillId="0" borderId="35" xfId="1" quotePrefix="1" applyBorder="1" applyAlignment="1">
      <alignment wrapText="1"/>
    </xf>
    <xf numFmtId="0" fontId="16" fillId="0" borderId="10" xfId="1" applyBorder="1" applyAlignment="1">
      <alignment wrapText="1"/>
    </xf>
    <xf numFmtId="0" fontId="16" fillId="0" borderId="10" xfId="1" applyBorder="1" applyAlignment="1"/>
    <xf numFmtId="0" fontId="0" fillId="25" borderId="2" xfId="0" applyFill="1" applyBorder="1" applyAlignment="1">
      <alignment horizontal="center" vertical="center" textRotation="90" wrapText="1"/>
    </xf>
    <xf numFmtId="0" fontId="8" fillId="0" borderId="0" xfId="0" applyFont="1" applyFill="1" applyBorder="1" applyAlignment="1">
      <alignment horizontal="center" vertical="center" wrapText="1"/>
    </xf>
    <xf numFmtId="0" fontId="8" fillId="7" borderId="7" xfId="0" applyFont="1" applyFill="1" applyBorder="1" applyAlignment="1">
      <alignment horizontal="center" vertical="center"/>
    </xf>
    <xf numFmtId="0" fontId="8" fillId="0" borderId="10" xfId="0" applyFont="1" applyFill="1" applyBorder="1" applyAlignment="1">
      <alignment horizontal="center" vertical="center" wrapText="1"/>
    </xf>
    <xf numFmtId="0" fontId="16" fillId="0" borderId="14" xfId="1" quotePrefix="1" applyFill="1" applyBorder="1" applyAlignment="1">
      <alignment vertical="center"/>
    </xf>
    <xf numFmtId="0" fontId="16" fillId="0" borderId="53" xfId="1" quotePrefix="1" applyBorder="1"/>
    <xf numFmtId="0" fontId="16" fillId="0" borderId="10" xfId="1" quotePrefix="1" applyFill="1" applyBorder="1" applyAlignment="1">
      <alignment vertical="center"/>
    </xf>
    <xf numFmtId="14" fontId="12" fillId="0" borderId="0" xfId="0" applyNumberFormat="1" applyFont="1" applyAlignment="1">
      <alignment horizontal="left" vertical="center" wrapText="1"/>
    </xf>
    <xf numFmtId="0" fontId="33" fillId="0" borderId="42" xfId="0" applyFont="1" applyFill="1" applyBorder="1" applyAlignment="1" applyProtection="1">
      <alignment horizontal="center" vertical="center" wrapText="1"/>
      <protection locked="0"/>
    </xf>
    <xf numFmtId="0" fontId="17" fillId="18" borderId="8" xfId="0" applyFont="1" applyFill="1" applyBorder="1" applyAlignment="1" applyProtection="1">
      <alignment horizontal="center" vertical="center" wrapText="1"/>
    </xf>
    <xf numFmtId="0" fontId="16" fillId="0" borderId="27" xfId="1" quotePrefix="1" applyBorder="1" applyAlignment="1" applyProtection="1">
      <alignment horizontal="center" vertical="center" wrapText="1"/>
      <protection locked="0"/>
    </xf>
    <xf numFmtId="164" fontId="12" fillId="14" borderId="7" xfId="0" applyNumberFormat="1" applyFont="1" applyFill="1" applyBorder="1" applyAlignment="1" applyProtection="1">
      <alignment horizontal="center" vertical="center" wrapText="1"/>
    </xf>
    <xf numFmtId="164" fontId="17" fillId="18" borderId="7" xfId="0" applyNumberFormat="1" applyFont="1" applyFill="1" applyBorder="1" applyAlignment="1" applyProtection="1">
      <alignment horizontal="center" vertical="center" wrapText="1"/>
      <protection locked="0"/>
    </xf>
    <xf numFmtId="14" fontId="17" fillId="0" borderId="27" xfId="0" applyNumberFormat="1" applyFont="1" applyFill="1" applyBorder="1" applyAlignment="1" applyProtection="1">
      <alignment horizontal="center" vertical="center" wrapText="1"/>
      <protection locked="0"/>
    </xf>
    <xf numFmtId="0" fontId="33" fillId="0" borderId="42" xfId="0" applyFont="1" applyFill="1" applyBorder="1" applyAlignment="1" applyProtection="1">
      <alignment horizontal="center" vertical="center" wrapText="1"/>
      <protection locked="0"/>
    </xf>
    <xf numFmtId="0" fontId="43" fillId="0" borderId="42" xfId="0" applyFont="1" applyFill="1" applyBorder="1" applyAlignment="1" applyProtection="1">
      <alignment horizontal="center" vertical="center" wrapText="1"/>
      <protection locked="0"/>
    </xf>
    <xf numFmtId="0" fontId="32" fillId="25" borderId="42" xfId="0" applyFont="1" applyFill="1" applyBorder="1" applyAlignment="1" applyProtection="1">
      <alignment horizontal="center" vertical="center" wrapText="1"/>
      <protection locked="0"/>
    </xf>
    <xf numFmtId="0" fontId="0" fillId="25" borderId="33" xfId="0" applyFill="1" applyBorder="1"/>
    <xf numFmtId="0" fontId="0" fillId="3" borderId="10" xfId="0" applyFill="1" applyBorder="1"/>
    <xf numFmtId="0" fontId="20" fillId="3" borderId="10" xfId="0" applyFont="1" applyFill="1" applyBorder="1" applyAlignment="1">
      <alignment horizontal="center"/>
    </xf>
    <xf numFmtId="164" fontId="17" fillId="18" borderId="10" xfId="0" applyNumberFormat="1" applyFont="1" applyFill="1" applyBorder="1" applyAlignment="1" applyProtection="1">
      <alignment vertical="center" wrapText="1"/>
      <protection locked="0"/>
    </xf>
    <xf numFmtId="0" fontId="17" fillId="18" borderId="28" xfId="0" applyFont="1" applyFill="1" applyBorder="1" applyAlignment="1" applyProtection="1">
      <alignment vertical="center" wrapText="1"/>
      <protection locked="0"/>
    </xf>
    <xf numFmtId="165" fontId="18" fillId="0" borderId="29" xfId="0" applyNumberFormat="1" applyFont="1" applyBorder="1" applyAlignment="1" applyProtection="1">
      <alignment vertical="center" wrapText="1"/>
      <protection locked="0"/>
    </xf>
    <xf numFmtId="14" fontId="17" fillId="18" borderId="27" xfId="0" applyNumberFormat="1" applyFont="1" applyFill="1" applyBorder="1" applyAlignment="1" applyProtection="1">
      <alignment vertical="center" wrapText="1"/>
      <protection locked="0"/>
    </xf>
    <xf numFmtId="0" fontId="29" fillId="0" borderId="0" xfId="0" applyFont="1" applyAlignment="1"/>
    <xf numFmtId="0" fontId="0" fillId="0" borderId="0" xfId="0" applyAlignment="1"/>
    <xf numFmtId="0" fontId="29" fillId="0" borderId="0" xfId="0" applyFont="1" applyAlignment="1" applyProtection="1">
      <protection locked="0"/>
    </xf>
    <xf numFmtId="0" fontId="30" fillId="0" borderId="43" xfId="0" applyFont="1" applyBorder="1" applyAlignment="1" applyProtection="1">
      <alignment vertical="center" wrapText="1"/>
    </xf>
    <xf numFmtId="0" fontId="0" fillId="0" borderId="0" xfId="0" applyAlignment="1" applyProtection="1"/>
    <xf numFmtId="0" fontId="30" fillId="0" borderId="44" xfId="0" applyFont="1" applyBorder="1" applyAlignment="1" applyProtection="1">
      <alignment vertical="center" wrapText="1"/>
      <protection locked="0"/>
    </xf>
    <xf numFmtId="0" fontId="17" fillId="18" borderId="14" xfId="0" applyFont="1" applyFill="1" applyBorder="1" applyAlignment="1" applyProtection="1">
      <alignment vertical="center" wrapText="1"/>
      <protection locked="0"/>
    </xf>
    <xf numFmtId="0" fontId="17" fillId="18" borderId="54" xfId="0" applyFont="1" applyFill="1" applyBorder="1" applyAlignment="1" applyProtection="1">
      <alignment vertical="center" wrapText="1"/>
      <protection locked="0"/>
    </xf>
    <xf numFmtId="0" fontId="29" fillId="0" borderId="55" xfId="0" applyFont="1" applyBorder="1" applyAlignment="1">
      <alignment vertical="center" wrapText="1"/>
    </xf>
    <xf numFmtId="0" fontId="29" fillId="0" borderId="56" xfId="0" applyFont="1" applyBorder="1" applyAlignment="1">
      <alignment vertical="center" wrapText="1"/>
    </xf>
    <xf numFmtId="0" fontId="29" fillId="0" borderId="57" xfId="0" applyFont="1" applyBorder="1" applyAlignment="1">
      <alignment vertical="center" wrapText="1"/>
    </xf>
    <xf numFmtId="0" fontId="29" fillId="0" borderId="58" xfId="0" applyFont="1" applyBorder="1" applyAlignment="1">
      <alignment vertical="center" wrapText="1"/>
    </xf>
    <xf numFmtId="0" fontId="29" fillId="0" borderId="16" xfId="0" applyFont="1" applyBorder="1" applyAlignment="1">
      <alignment vertical="center" wrapText="1"/>
    </xf>
    <xf numFmtId="0" fontId="29" fillId="0" borderId="59" xfId="0" applyFont="1" applyBorder="1" applyAlignment="1">
      <alignment vertical="center" wrapText="1"/>
    </xf>
    <xf numFmtId="0" fontId="29" fillId="0" borderId="43" xfId="0" applyFont="1" applyBorder="1" applyAlignment="1" applyProtection="1">
      <alignment vertical="center" wrapText="1"/>
      <protection locked="0"/>
    </xf>
    <xf numFmtId="0" fontId="29" fillId="0" borderId="44" xfId="0" applyFont="1" applyBorder="1" applyAlignment="1" applyProtection="1">
      <alignment vertical="center" wrapText="1"/>
      <protection locked="0"/>
    </xf>
    <xf numFmtId="0" fontId="21" fillId="0" borderId="0" xfId="0" applyFont="1" applyAlignment="1" applyProtection="1">
      <alignment horizontal="left" vertical="center" wrapText="1"/>
    </xf>
    <xf numFmtId="0" fontId="27" fillId="0" borderId="0" xfId="0" applyFont="1" applyAlignment="1" applyProtection="1">
      <alignment horizontal="left" vertical="center" wrapText="1"/>
    </xf>
    <xf numFmtId="0" fontId="28" fillId="22" borderId="43" xfId="0" applyFont="1" applyFill="1" applyBorder="1" applyAlignment="1" applyProtection="1">
      <alignment horizontal="center" vertical="center" wrapText="1"/>
    </xf>
    <xf numFmtId="0" fontId="28" fillId="22" borderId="44" xfId="0" applyFont="1" applyFill="1" applyBorder="1" applyAlignment="1" applyProtection="1">
      <alignment horizontal="center" vertical="center" wrapText="1"/>
    </xf>
    <xf numFmtId="0" fontId="33" fillId="0" borderId="42" xfId="0" applyFont="1" applyFill="1" applyBorder="1" applyAlignment="1" applyProtection="1">
      <alignment horizontal="center" vertical="center" wrapText="1"/>
      <protection locked="0"/>
    </xf>
    <xf numFmtId="0" fontId="40" fillId="0" borderId="42" xfId="0" applyFont="1" applyFill="1" applyBorder="1" applyAlignment="1" applyProtection="1">
      <alignment horizontal="center" vertical="center" wrapText="1"/>
    </xf>
    <xf numFmtId="0" fontId="39" fillId="24" borderId="45" xfId="0" applyFont="1" applyFill="1" applyBorder="1" applyAlignment="1" applyProtection="1">
      <alignment horizontal="center" vertical="center" wrapText="1"/>
    </xf>
    <xf numFmtId="0" fontId="39" fillId="24" borderId="46" xfId="0" applyFont="1" applyFill="1" applyBorder="1" applyAlignment="1" applyProtection="1">
      <alignment horizontal="center" vertical="center" wrapText="1"/>
    </xf>
    <xf numFmtId="0" fontId="39" fillId="24" borderId="47" xfId="0" applyFont="1" applyFill="1" applyBorder="1" applyAlignment="1" applyProtection="1">
      <alignment horizontal="center" vertical="center" wrapText="1"/>
    </xf>
    <xf numFmtId="0" fontId="39" fillId="0" borderId="0" xfId="0" applyFont="1" applyFill="1" applyBorder="1" applyAlignment="1" applyProtection="1">
      <alignment horizontal="center" vertical="center" wrapText="1"/>
    </xf>
    <xf numFmtId="0" fontId="32" fillId="0" borderId="0" xfId="0" applyFont="1" applyFill="1" applyBorder="1" applyAlignment="1" applyProtection="1">
      <alignment vertical="center" wrapText="1"/>
    </xf>
    <xf numFmtId="0" fontId="32" fillId="23" borderId="42" xfId="0" applyFont="1" applyFill="1" applyBorder="1" applyAlignment="1" applyProtection="1">
      <alignment horizontal="left" vertical="center" wrapText="1"/>
    </xf>
    <xf numFmtId="14" fontId="43" fillId="0" borderId="42" xfId="0" applyNumberFormat="1" applyFont="1" applyFill="1" applyBorder="1" applyAlignment="1" applyProtection="1">
      <alignment horizontal="center" vertical="center" wrapText="1"/>
      <protection locked="0"/>
    </xf>
    <xf numFmtId="0" fontId="43" fillId="0" borderId="42" xfId="0" applyFont="1" applyFill="1" applyBorder="1" applyAlignment="1" applyProtection="1">
      <alignment horizontal="center" vertical="center" wrapText="1"/>
      <protection locked="0"/>
    </xf>
    <xf numFmtId="0" fontId="43" fillId="0" borderId="42" xfId="0" applyFont="1" applyFill="1" applyBorder="1" applyAlignment="1" applyProtection="1">
      <alignment vertical="center" wrapText="1"/>
      <protection locked="0"/>
    </xf>
    <xf numFmtId="14" fontId="33" fillId="0" borderId="45" xfId="0" applyNumberFormat="1" applyFont="1" applyFill="1" applyBorder="1" applyAlignment="1" applyProtection="1">
      <alignment horizontal="center" vertical="center" wrapText="1"/>
      <protection locked="0"/>
    </xf>
    <xf numFmtId="14" fontId="33" fillId="0" borderId="47" xfId="0" applyNumberFormat="1" applyFont="1" applyFill="1" applyBorder="1" applyAlignment="1" applyProtection="1">
      <alignment horizontal="center" vertical="center" wrapText="1"/>
      <protection locked="0"/>
    </xf>
    <xf numFmtId="0" fontId="33" fillId="0" borderId="45" xfId="0" applyFont="1" applyFill="1" applyBorder="1" applyAlignment="1" applyProtection="1">
      <alignment horizontal="left" vertical="center" wrapText="1"/>
      <protection locked="0"/>
    </xf>
    <xf numFmtId="0" fontId="33" fillId="0" borderId="46" xfId="0" applyFont="1" applyFill="1" applyBorder="1" applyAlignment="1" applyProtection="1">
      <alignment horizontal="left" vertical="center" wrapText="1"/>
      <protection locked="0"/>
    </xf>
    <xf numFmtId="0" fontId="33" fillId="0" borderId="47" xfId="0" applyFont="1" applyFill="1" applyBorder="1" applyAlignment="1" applyProtection="1">
      <alignment horizontal="left" vertical="center" wrapText="1"/>
      <protection locked="0"/>
    </xf>
    <xf numFmtId="14" fontId="32" fillId="25" borderId="42" xfId="0" applyNumberFormat="1" applyFont="1" applyFill="1" applyBorder="1" applyAlignment="1" applyProtection="1">
      <alignment horizontal="center" vertical="center" wrapText="1"/>
      <protection locked="0"/>
    </xf>
    <xf numFmtId="0" fontId="32" fillId="25" borderId="42" xfId="0" applyFont="1" applyFill="1" applyBorder="1" applyAlignment="1" applyProtection="1">
      <alignment horizontal="center" vertical="center" wrapText="1"/>
      <protection locked="0"/>
    </xf>
    <xf numFmtId="0" fontId="32" fillId="25" borderId="42" xfId="0" applyFont="1" applyFill="1" applyBorder="1" applyAlignment="1" applyProtection="1">
      <alignment horizontal="left" vertical="center" wrapText="1"/>
      <protection locked="0"/>
    </xf>
    <xf numFmtId="0" fontId="32" fillId="0" borderId="0" xfId="0" applyFont="1" applyFill="1" applyBorder="1" applyAlignment="1" applyProtection="1">
      <alignment vertical="center" wrapText="1"/>
      <protection locked="0"/>
    </xf>
    <xf numFmtId="0" fontId="36" fillId="0" borderId="48" xfId="0" applyFont="1" applyFill="1" applyBorder="1" applyAlignment="1" applyProtection="1">
      <alignment vertical="center" wrapText="1"/>
    </xf>
    <xf numFmtId="0" fontId="36" fillId="0" borderId="0" xfId="0" applyFont="1" applyFill="1" applyBorder="1" applyAlignment="1" applyProtection="1">
      <alignment vertical="center" wrapText="1"/>
    </xf>
    <xf numFmtId="0" fontId="36" fillId="0" borderId="49" xfId="0" applyFont="1" applyFill="1" applyBorder="1" applyAlignment="1" applyProtection="1">
      <alignment vertical="center" wrapText="1"/>
    </xf>
    <xf numFmtId="0" fontId="36" fillId="0" borderId="48" xfId="0" applyFont="1" applyFill="1" applyBorder="1" applyAlignment="1" applyProtection="1">
      <alignment horizontal="left" vertical="center" wrapText="1"/>
    </xf>
    <xf numFmtId="0" fontId="36" fillId="0" borderId="0" xfId="0" applyFont="1" applyFill="1" applyBorder="1" applyAlignment="1" applyProtection="1">
      <alignment horizontal="left" vertical="center" wrapText="1"/>
    </xf>
    <xf numFmtId="0" fontId="36" fillId="0" borderId="49" xfId="0" applyFont="1" applyFill="1" applyBorder="1" applyAlignment="1" applyProtection="1">
      <alignment horizontal="left" vertical="center" wrapText="1"/>
    </xf>
    <xf numFmtId="0" fontId="37" fillId="0" borderId="48" xfId="0" applyFont="1" applyFill="1" applyBorder="1" applyAlignment="1" applyProtection="1">
      <alignment horizontal="left" vertical="center" wrapText="1"/>
    </xf>
    <xf numFmtId="0" fontId="37" fillId="0" borderId="0" xfId="0" applyFont="1" applyFill="1" applyBorder="1" applyAlignment="1" applyProtection="1">
      <alignment horizontal="left" vertical="center" wrapText="1"/>
    </xf>
    <xf numFmtId="0" fontId="37" fillId="0" borderId="49" xfId="0" applyFont="1" applyFill="1" applyBorder="1" applyAlignment="1" applyProtection="1">
      <alignment horizontal="left" vertical="center" wrapText="1"/>
    </xf>
    <xf numFmtId="0" fontId="37" fillId="0" borderId="50" xfId="0" applyFont="1" applyFill="1" applyBorder="1" applyAlignment="1" applyProtection="1">
      <alignment horizontal="left" vertical="center" wrapText="1"/>
    </xf>
    <xf numFmtId="0" fontId="37" fillId="0" borderId="51" xfId="0" applyFont="1" applyFill="1" applyBorder="1" applyAlignment="1" applyProtection="1">
      <alignment horizontal="left" vertical="center" wrapText="1"/>
    </xf>
    <xf numFmtId="0" fontId="37" fillId="0" borderId="52" xfId="0" applyFont="1" applyFill="1" applyBorder="1" applyAlignment="1" applyProtection="1">
      <alignment horizontal="left" vertical="center" wrapText="1"/>
    </xf>
    <xf numFmtId="0" fontId="38" fillId="0" borderId="45" xfId="0" applyFont="1" applyFill="1" applyBorder="1" applyAlignment="1" applyProtection="1">
      <alignment horizontal="center" vertical="center" wrapText="1"/>
    </xf>
    <xf numFmtId="0" fontId="38" fillId="0" borderId="46" xfId="0" applyFont="1" applyFill="1" applyBorder="1" applyAlignment="1" applyProtection="1">
      <alignment horizontal="center" vertical="center" wrapText="1"/>
    </xf>
    <xf numFmtId="0" fontId="38" fillId="0" borderId="47" xfId="0" applyFont="1" applyFill="1" applyBorder="1" applyAlignment="1" applyProtection="1">
      <alignment horizontal="center" vertical="center" wrapText="1"/>
    </xf>
    <xf numFmtId="0" fontId="35" fillId="0" borderId="48" xfId="0" applyFont="1" applyFill="1" applyBorder="1" applyAlignment="1" applyProtection="1">
      <alignment vertical="center" wrapText="1"/>
    </xf>
    <xf numFmtId="0" fontId="35" fillId="0" borderId="0" xfId="0" applyFont="1" applyFill="1" applyBorder="1" applyAlignment="1" applyProtection="1">
      <alignment vertical="center" wrapText="1"/>
    </xf>
    <xf numFmtId="0" fontId="35" fillId="0" borderId="49" xfId="0" applyFont="1" applyFill="1" applyBorder="1" applyAlignment="1" applyProtection="1">
      <alignment vertical="center" wrapText="1"/>
    </xf>
    <xf numFmtId="0" fontId="35" fillId="0" borderId="48" xfId="0" applyFont="1" applyFill="1" applyBorder="1" applyAlignment="1" applyProtection="1">
      <alignment horizontal="left" vertical="center" wrapText="1"/>
    </xf>
    <xf numFmtId="0" fontId="35" fillId="0" borderId="0" xfId="0" applyFont="1" applyFill="1" applyBorder="1" applyAlignment="1" applyProtection="1">
      <alignment horizontal="left" vertical="center" wrapText="1"/>
    </xf>
    <xf numFmtId="0" fontId="35" fillId="0" borderId="49" xfId="0" applyFont="1" applyFill="1" applyBorder="1" applyAlignment="1" applyProtection="1">
      <alignment horizontal="left" vertical="center" wrapText="1"/>
    </xf>
    <xf numFmtId="0" fontId="26" fillId="0" borderId="45" xfId="0" applyFont="1" applyFill="1" applyBorder="1" applyAlignment="1" applyProtection="1">
      <alignment horizontal="center" vertical="center" wrapText="1"/>
    </xf>
    <xf numFmtId="0" fontId="26" fillId="0" borderId="46" xfId="0" applyFont="1" applyFill="1" applyBorder="1" applyAlignment="1" applyProtection="1">
      <alignment horizontal="center" vertical="center" wrapText="1"/>
    </xf>
    <xf numFmtId="0" fontId="26" fillId="0" borderId="47" xfId="0" applyFont="1" applyFill="1" applyBorder="1" applyAlignment="1" applyProtection="1">
      <alignment horizontal="center" vertical="center" wrapText="1"/>
    </xf>
    <xf numFmtId="0" fontId="32" fillId="23" borderId="45" xfId="0" applyFont="1" applyFill="1" applyBorder="1" applyAlignment="1" applyProtection="1">
      <alignment vertical="center" wrapText="1"/>
    </xf>
    <xf numFmtId="0" fontId="32" fillId="23" borderId="46" xfId="0" applyFont="1" applyFill="1" applyBorder="1" applyAlignment="1" applyProtection="1">
      <alignment vertical="center" wrapText="1"/>
    </xf>
    <xf numFmtId="0" fontId="32" fillId="23" borderId="47" xfId="0" applyFont="1" applyFill="1" applyBorder="1" applyAlignment="1" applyProtection="1">
      <alignment vertical="center" wrapText="1"/>
    </xf>
    <xf numFmtId="0" fontId="32" fillId="23" borderId="45" xfId="0" applyFont="1" applyFill="1" applyBorder="1" applyAlignment="1" applyProtection="1">
      <alignment horizontal="center" vertical="center" wrapText="1"/>
    </xf>
    <xf numFmtId="0" fontId="32" fillId="23" borderId="46" xfId="0" applyFont="1" applyFill="1" applyBorder="1" applyAlignment="1" applyProtection="1">
      <alignment horizontal="center" vertical="center" wrapText="1"/>
    </xf>
    <xf numFmtId="0" fontId="32" fillId="23" borderId="47" xfId="0" applyFont="1" applyFill="1" applyBorder="1" applyAlignment="1" applyProtection="1">
      <alignment horizontal="center" vertical="center" wrapText="1"/>
    </xf>
    <xf numFmtId="0" fontId="33" fillId="0" borderId="48" xfId="0" applyFont="1" applyFill="1" applyBorder="1" applyAlignment="1" applyProtection="1">
      <alignment vertical="center" wrapText="1"/>
    </xf>
    <xf numFmtId="0" fontId="33" fillId="0" borderId="0" xfId="0" applyFont="1" applyFill="1" applyBorder="1" applyAlignment="1" applyProtection="1">
      <alignment vertical="center" wrapText="1"/>
    </xf>
    <xf numFmtId="0" fontId="33" fillId="0" borderId="49" xfId="0" applyFont="1" applyFill="1" applyBorder="1" applyAlignment="1" applyProtection="1">
      <alignment vertical="center" wrapText="1"/>
    </xf>
    <xf numFmtId="0" fontId="34" fillId="0" borderId="48" xfId="0" applyFont="1" applyFill="1" applyBorder="1" applyAlignment="1" applyProtection="1">
      <alignment horizontal="center" vertical="center" wrapText="1"/>
    </xf>
    <xf numFmtId="0" fontId="34" fillId="0" borderId="0" xfId="0" applyFont="1" applyFill="1" applyBorder="1" applyAlignment="1" applyProtection="1">
      <alignment horizontal="center" vertical="center" wrapText="1"/>
    </xf>
    <xf numFmtId="0" fontId="34" fillId="0" borderId="49" xfId="0" applyFont="1" applyFill="1" applyBorder="1" applyAlignment="1" applyProtection="1">
      <alignment horizontal="center" vertical="center" wrapText="1"/>
    </xf>
    <xf numFmtId="0" fontId="31" fillId="0" borderId="17" xfId="0" applyFont="1" applyBorder="1" applyAlignment="1">
      <alignment horizontal="center"/>
    </xf>
    <xf numFmtId="0" fontId="0" fillId="0" borderId="18" xfId="0" applyBorder="1" applyAlignment="1">
      <alignment horizontal="center"/>
    </xf>
    <xf numFmtId="0" fontId="2" fillId="0" borderId="39" xfId="0" applyFont="1" applyBorder="1" applyAlignment="1">
      <alignment horizontal="center" vertical="center" textRotation="90"/>
    </xf>
    <xf numFmtId="0" fontId="2" fillId="0" borderId="4" xfId="0" applyFont="1" applyBorder="1" applyAlignment="1">
      <alignment horizontal="center" vertical="center" textRotation="90"/>
    </xf>
    <xf numFmtId="0" fontId="2" fillId="0" borderId="17" xfId="0" applyFont="1" applyBorder="1" applyAlignment="1">
      <alignment horizontal="center" vertical="center" textRotation="90"/>
    </xf>
    <xf numFmtId="0" fontId="8" fillId="7" borderId="1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5" fillId="4" borderId="1" xfId="0" applyFont="1" applyFill="1" applyBorder="1" applyAlignment="1">
      <alignment horizontal="center" vertical="center"/>
    </xf>
    <xf numFmtId="0" fontId="5" fillId="4" borderId="2" xfId="0" applyFont="1" applyFill="1" applyBorder="1" applyAlignment="1">
      <alignment horizontal="center" vertical="center"/>
    </xf>
    <xf numFmtId="0" fontId="5" fillId="4" borderId="3" xfId="0" applyFont="1" applyFill="1" applyBorder="1" applyAlignment="1">
      <alignment horizontal="center" vertical="center"/>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xf>
    <xf numFmtId="14" fontId="8" fillId="0" borderId="7" xfId="0" quotePrefix="1" applyNumberFormat="1" applyFont="1" applyFill="1" applyBorder="1" applyAlignment="1">
      <alignment horizontal="center" vertical="center" wrapText="1"/>
    </xf>
    <xf numFmtId="14" fontId="8" fillId="0" borderId="8" xfId="0" quotePrefix="1" applyNumberFormat="1" applyFont="1" applyFill="1" applyBorder="1" applyAlignment="1">
      <alignment horizontal="center" vertical="center" wrapText="1"/>
    </xf>
    <xf numFmtId="0" fontId="8" fillId="0" borderId="0" xfId="0" applyFont="1" applyFill="1" applyBorder="1" applyAlignment="1">
      <alignment horizontal="left" vertical="center" wrapText="1"/>
    </xf>
    <xf numFmtId="0" fontId="9" fillId="0" borderId="10" xfId="0" applyFont="1" applyBorder="1" applyAlignment="1">
      <alignment horizontal="left" vertical="center" wrapText="1"/>
    </xf>
    <xf numFmtId="0" fontId="8" fillId="7" borderId="7" xfId="0" applyFont="1" applyFill="1" applyBorder="1" applyAlignment="1">
      <alignment horizontal="center" vertical="center" wrapText="1"/>
    </xf>
    <xf numFmtId="0" fontId="8" fillId="7" borderId="8" xfId="0" applyFont="1" applyFill="1" applyBorder="1" applyAlignment="1">
      <alignment horizontal="center" vertical="center" wrapText="1"/>
    </xf>
    <xf numFmtId="0" fontId="9" fillId="0" borderId="7" xfId="0" applyFont="1" applyBorder="1" applyAlignment="1">
      <alignment horizontal="left" vertical="center" wrapText="1"/>
    </xf>
    <xf numFmtId="0" fontId="9" fillId="0" borderId="15" xfId="0" applyFont="1" applyBorder="1" applyAlignment="1">
      <alignment horizontal="left" vertical="center" wrapText="1"/>
    </xf>
    <xf numFmtId="0" fontId="9" fillId="0" borderId="8" xfId="0" applyFont="1" applyBorder="1" applyAlignment="1">
      <alignment horizontal="left" vertical="center" wrapText="1"/>
    </xf>
    <xf numFmtId="0" fontId="4" fillId="5" borderId="0" xfId="0" applyFont="1" applyFill="1" applyBorder="1" applyAlignment="1">
      <alignment horizontal="center"/>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8" fillId="7" borderId="15" xfId="0" applyFont="1" applyFill="1" applyBorder="1" applyAlignment="1">
      <alignment horizontal="center" vertical="center" wrapText="1"/>
    </xf>
    <xf numFmtId="0" fontId="9" fillId="0" borderId="10" xfId="0" applyFont="1" applyBorder="1" applyAlignment="1">
      <alignment horizontal="center" vertical="center" wrapText="1"/>
    </xf>
    <xf numFmtId="0" fontId="8" fillId="2" borderId="7"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0" borderId="10" xfId="0" applyFont="1" applyFill="1" applyBorder="1" applyAlignment="1">
      <alignment horizontal="left" vertical="center" wrapText="1"/>
    </xf>
    <xf numFmtId="0" fontId="8" fillId="0" borderId="10" xfId="0" quotePrefix="1" applyFont="1" applyFill="1" applyBorder="1" applyAlignment="1">
      <alignment horizontal="left" vertical="center" wrapText="1"/>
    </xf>
    <xf numFmtId="0" fontId="8" fillId="2" borderId="10"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9" fillId="0" borderId="15" xfId="0" applyFont="1" applyBorder="1" applyAlignment="1">
      <alignment horizontal="center" vertical="center" wrapText="1"/>
    </xf>
    <xf numFmtId="0" fontId="8" fillId="2" borderId="7" xfId="0" applyFont="1" applyFill="1" applyBorder="1" applyAlignment="1">
      <alignment horizontal="left" vertical="center" wrapText="1"/>
    </xf>
    <xf numFmtId="0" fontId="8" fillId="2" borderId="15" xfId="0" applyFont="1" applyFill="1" applyBorder="1" applyAlignment="1">
      <alignment horizontal="left" vertical="center" wrapText="1"/>
    </xf>
    <xf numFmtId="0" fontId="8" fillId="2" borderId="8" xfId="0" applyFont="1" applyFill="1" applyBorder="1" applyAlignment="1">
      <alignment horizontal="left" vertical="center" wrapText="1"/>
    </xf>
    <xf numFmtId="14" fontId="12" fillId="0" borderId="0" xfId="0" applyNumberFormat="1" applyFont="1" applyAlignment="1">
      <alignment horizontal="left" vertical="center" wrapText="1"/>
    </xf>
    <xf numFmtId="0" fontId="13" fillId="9" borderId="21" xfId="0" applyFont="1" applyFill="1" applyBorder="1" applyAlignment="1" applyProtection="1">
      <alignment horizontal="center" vertical="center" wrapText="1"/>
      <protection locked="0"/>
    </xf>
    <xf numFmtId="0" fontId="13" fillId="9" borderId="22" xfId="0" applyFont="1" applyFill="1" applyBorder="1" applyAlignment="1" applyProtection="1">
      <alignment horizontal="center" vertical="center" wrapText="1"/>
      <protection locked="0"/>
    </xf>
    <xf numFmtId="0" fontId="13" fillId="9" borderId="23" xfId="0" applyFont="1" applyFill="1" applyBorder="1" applyAlignment="1" applyProtection="1">
      <alignment horizontal="center" vertical="center" wrapText="1"/>
      <protection locked="0"/>
    </xf>
    <xf numFmtId="0" fontId="15" fillId="10" borderId="24" xfId="0" applyFont="1" applyFill="1" applyBorder="1" applyAlignment="1" applyProtection="1">
      <alignment horizontal="center" vertical="center" wrapText="1"/>
    </xf>
    <xf numFmtId="0" fontId="15" fillId="10" borderId="25" xfId="0" applyFont="1" applyFill="1" applyBorder="1" applyAlignment="1" applyProtection="1">
      <alignment horizontal="center" vertical="center" wrapText="1"/>
    </xf>
    <xf numFmtId="0" fontId="15" fillId="10" borderId="26" xfId="0" applyFont="1" applyFill="1" applyBorder="1" applyAlignment="1" applyProtection="1">
      <alignment horizontal="center" vertical="center" wrapText="1"/>
    </xf>
    <xf numFmtId="0" fontId="15" fillId="11" borderId="24" xfId="0" applyFont="1" applyFill="1" applyBorder="1" applyAlignment="1" applyProtection="1">
      <alignment horizontal="center" vertical="center" wrapText="1"/>
    </xf>
    <xf numFmtId="0" fontId="15" fillId="11" borderId="26" xfId="0" applyFont="1" applyFill="1" applyBorder="1" applyAlignment="1" applyProtection="1">
      <alignment horizontal="center" vertical="center" wrapText="1"/>
    </xf>
    <xf numFmtId="0" fontId="15" fillId="13" borderId="24" xfId="0" applyFont="1" applyFill="1" applyBorder="1" applyAlignment="1" applyProtection="1">
      <alignment horizontal="center" vertical="center" wrapText="1"/>
    </xf>
    <xf numFmtId="0" fontId="15" fillId="13" borderId="25" xfId="0" applyFont="1" applyFill="1" applyBorder="1" applyAlignment="1" applyProtection="1">
      <alignment horizontal="center" vertical="center" wrapText="1"/>
    </xf>
    <xf numFmtId="0" fontId="15" fillId="13" borderId="26" xfId="0" applyFont="1" applyFill="1" applyBorder="1" applyAlignment="1" applyProtection="1">
      <alignment horizontal="center" vertical="center" wrapText="1"/>
    </xf>
  </cellXfs>
  <cellStyles count="2">
    <cellStyle name="Lien hypertexte" xfId="1" builtinId="8"/>
    <cellStyle name="Normal" xfId="0" builtinId="0"/>
  </cellStyles>
  <dxfs count="48">
    <dxf>
      <fill>
        <patternFill>
          <bgColor theme="9" tint="0.39994506668294322"/>
        </patternFill>
      </fill>
    </dxf>
    <dxf>
      <fill>
        <patternFill>
          <bgColor theme="5" tint="0.39994506668294322"/>
        </patternFill>
      </fill>
    </dxf>
    <dxf>
      <fill>
        <patternFill>
          <bgColor rgb="FFFF0000"/>
        </patternFill>
      </fill>
    </dxf>
    <dxf>
      <font>
        <color theme="0"/>
      </font>
      <fill>
        <patternFill>
          <bgColor rgb="FFFF0000"/>
        </patternFill>
      </fill>
    </dxf>
    <dxf>
      <font>
        <color theme="1"/>
      </font>
      <fill>
        <patternFill>
          <bgColor theme="0" tint="-0.34998626667073579"/>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1"/>
      </font>
      <fill>
        <patternFill>
          <bgColor theme="0" tint="-0.34998626667073579"/>
        </patternFill>
      </fill>
    </dxf>
    <dxf>
      <font>
        <color auto="1"/>
      </font>
      <fill>
        <patternFill>
          <bgColor rgb="FF92D050"/>
        </patternFill>
      </fill>
    </dxf>
    <dxf>
      <font>
        <color auto="1"/>
      </font>
      <fill>
        <patternFill>
          <bgColor rgb="FFFFC000"/>
        </patternFill>
      </fill>
    </dxf>
    <dxf>
      <font>
        <color auto="1"/>
      </font>
      <fill>
        <patternFill>
          <bgColor rgb="FFFFFF00"/>
        </patternFill>
      </fill>
      <border>
        <left style="thin">
          <color auto="1"/>
        </left>
        <right style="thin">
          <color auto="1"/>
        </right>
        <top style="thin">
          <color auto="1"/>
        </top>
        <bottom style="thin">
          <color auto="1"/>
        </bottom>
      </border>
    </dxf>
    <dxf>
      <fill>
        <patternFill>
          <bgColor theme="5" tint="0.39994506668294322"/>
        </patternFill>
      </fill>
    </dxf>
    <dxf>
      <fill>
        <patternFill>
          <bgColor theme="9" tint="0.39994506668294322"/>
        </patternFill>
      </fill>
    </dxf>
    <dxf>
      <fill>
        <patternFill>
          <bgColor rgb="FFFF0000"/>
        </patternFill>
      </fill>
    </dxf>
    <dxf>
      <fill>
        <patternFill>
          <bgColor theme="5" tint="0.39994506668294322"/>
        </patternFill>
      </fill>
    </dxf>
    <dxf>
      <fill>
        <patternFill>
          <bgColor theme="9" tint="0.39994506668294322"/>
        </patternFill>
      </fill>
    </dxf>
    <dxf>
      <fill>
        <patternFill>
          <bgColor rgb="FFFF0000"/>
        </patternFill>
      </fill>
    </dxf>
    <dxf>
      <fill>
        <patternFill>
          <bgColor theme="5" tint="0.39994506668294322"/>
        </patternFill>
      </fill>
    </dxf>
    <dxf>
      <fill>
        <patternFill>
          <bgColor theme="9" tint="0.39994506668294322"/>
        </patternFill>
      </fill>
    </dxf>
    <dxf>
      <fill>
        <patternFill>
          <bgColor rgb="FFFF0000"/>
        </patternFill>
      </fill>
    </dxf>
    <dxf>
      <fill>
        <patternFill>
          <bgColor theme="5" tint="0.39994506668294322"/>
        </patternFill>
      </fill>
    </dxf>
    <dxf>
      <fill>
        <patternFill>
          <bgColor theme="9" tint="0.39994506668294322"/>
        </patternFill>
      </fill>
    </dxf>
    <dxf>
      <fill>
        <patternFill>
          <bgColor rgb="FFFF0000"/>
        </patternFill>
      </fill>
    </dxf>
    <dxf>
      <fill>
        <patternFill>
          <bgColor theme="5" tint="0.39994506668294322"/>
        </patternFill>
      </fill>
    </dxf>
    <dxf>
      <fill>
        <patternFill>
          <bgColor theme="9" tint="0.39994506668294322"/>
        </patternFill>
      </fill>
    </dxf>
    <dxf>
      <fill>
        <patternFill>
          <bgColor rgb="FFFF0000"/>
        </patternFill>
      </fill>
    </dxf>
    <dxf>
      <fill>
        <patternFill>
          <bgColor theme="5" tint="0.39994506668294322"/>
        </patternFill>
      </fill>
    </dxf>
    <dxf>
      <fill>
        <patternFill>
          <bgColor theme="9" tint="0.39994506668294322"/>
        </patternFill>
      </fill>
    </dxf>
    <dxf>
      <fill>
        <patternFill>
          <bgColor rgb="FFFF0000"/>
        </patternFill>
      </fill>
    </dxf>
    <dxf>
      <fill>
        <patternFill>
          <bgColor theme="5" tint="0.39994506668294322"/>
        </patternFill>
      </fill>
    </dxf>
    <dxf>
      <fill>
        <patternFill>
          <bgColor theme="9" tint="0.39994506668294322"/>
        </patternFill>
      </fill>
    </dxf>
    <dxf>
      <fill>
        <patternFill>
          <bgColor rgb="FFFF0000"/>
        </patternFill>
      </fill>
    </dxf>
    <dxf>
      <fill>
        <patternFill>
          <bgColor theme="5" tint="0.39994506668294322"/>
        </patternFill>
      </fill>
    </dxf>
    <dxf>
      <fill>
        <patternFill>
          <bgColor theme="9" tint="0.39994506668294322"/>
        </patternFill>
      </fill>
    </dxf>
    <dxf>
      <fill>
        <patternFill>
          <bgColor rgb="FFFF0000"/>
        </patternFill>
      </fill>
    </dxf>
    <dxf>
      <fill>
        <patternFill>
          <bgColor theme="5" tint="0.39994506668294322"/>
        </patternFill>
      </fill>
    </dxf>
    <dxf>
      <fill>
        <patternFill>
          <bgColor theme="9" tint="0.39994506668294322"/>
        </patternFill>
      </fill>
    </dxf>
    <dxf>
      <fill>
        <patternFill>
          <bgColor rgb="FFFF0000"/>
        </patternFill>
      </fill>
    </dxf>
    <dxf>
      <fill>
        <patternFill>
          <bgColor theme="5" tint="0.39994506668294322"/>
        </patternFill>
      </fill>
    </dxf>
    <dxf>
      <fill>
        <patternFill>
          <bgColor theme="9" tint="0.39994506668294322"/>
        </patternFill>
      </fill>
    </dxf>
    <dxf>
      <fill>
        <patternFill>
          <bgColor rgb="FFFF0000"/>
        </patternFill>
      </fill>
    </dxf>
    <dxf>
      <fill>
        <patternFill>
          <bgColor theme="5" tint="0.39994506668294322"/>
        </patternFill>
      </fill>
    </dxf>
    <dxf>
      <fill>
        <patternFill>
          <bgColor theme="9" tint="0.39994506668294322"/>
        </patternFill>
      </fill>
    </dxf>
    <dxf>
      <fill>
        <patternFill>
          <bgColor rgb="FFFF0000"/>
        </patternFill>
      </fill>
    </dxf>
    <dxf>
      <fill>
        <patternFill>
          <bgColor theme="5" tint="0.39994506668294322"/>
        </patternFill>
      </fill>
    </dxf>
    <dxf>
      <fill>
        <patternFill>
          <bgColor theme="9" tint="0.39994506668294322"/>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7.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1.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2.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3.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476250</xdr:colOff>
      <xdr:row>0</xdr:row>
      <xdr:rowOff>745435</xdr:rowOff>
    </xdr:to>
    <xdr:sp macro="" textlink="">
      <xdr:nvSpPr>
        <xdr:cNvPr id="2" name="Text Box 34">
          <a:extLst>
            <a:ext uri="{FF2B5EF4-FFF2-40B4-BE49-F238E27FC236}">
              <a16:creationId xmlns:a16="http://schemas.microsoft.com/office/drawing/2014/main" id="{E9FE3F99-C597-418E-AE58-4629EF2A6FAD}"/>
            </a:ext>
          </a:extLst>
        </xdr:cNvPr>
        <xdr:cNvSpPr txBox="1">
          <a:spLocks noChangeArrowheads="1"/>
        </xdr:cNvSpPr>
      </xdr:nvSpPr>
      <xdr:spPr bwMode="auto">
        <a:xfrm>
          <a:off x="0" y="0"/>
          <a:ext cx="5181600" cy="7454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pPr hangingPunct="0">
            <a:spcAft>
              <a:spcPts val="0"/>
            </a:spcAft>
          </a:pPr>
          <a:r>
            <a:rPr lang="fr-FR" sz="2200" cap="all">
              <a:solidFill>
                <a:srgbClr val="808080"/>
              </a:solidFill>
              <a:effectLst/>
              <a:latin typeface="Arial" panose="020B0604020202020204" pitchFamily="34" charset="0"/>
              <a:ea typeface="Times New Roman" panose="02020603050405020304" pitchFamily="18" charset="0"/>
              <a:cs typeface="Arial" panose="020B0604020202020204" pitchFamily="34" charset="0"/>
            </a:rPr>
            <a:t>SNCF Réseau</a:t>
          </a:r>
          <a:endParaRPr lang="fr-FR" sz="1000">
            <a:effectLst/>
            <a:latin typeface="Arial" panose="020B0604020202020204" pitchFamily="34" charset="0"/>
            <a:ea typeface="Times New Roman" panose="02020603050405020304" pitchFamily="18" charset="0"/>
            <a:cs typeface="Times New Roman" panose="02020603050405020304" pitchFamily="18" charset="0"/>
          </a:endParaRPr>
        </a:p>
        <a:p>
          <a:pPr hangingPunct="0">
            <a:spcAft>
              <a:spcPts val="0"/>
            </a:spcAft>
          </a:pPr>
          <a:r>
            <a:rPr lang="fr-FR" sz="2200" cap="small">
              <a:solidFill>
                <a:srgbClr val="808080"/>
              </a:solidFill>
              <a:effectLst/>
              <a:latin typeface="Arial" panose="020B0604020202020204" pitchFamily="34" charset="0"/>
              <a:ea typeface="Times New Roman" panose="02020603050405020304" pitchFamily="18" charset="0"/>
              <a:cs typeface="Arial" panose="020B0604020202020204" pitchFamily="34" charset="0"/>
            </a:rPr>
            <a:t>Ingénierie &amp; Projets Centre Ouest</a:t>
          </a:r>
          <a:endParaRPr lang="fr-FR" sz="1000">
            <a:effectLst/>
            <a:latin typeface="Arial" panose="020B0604020202020204" pitchFamily="34" charset="0"/>
            <a:ea typeface="Times New Roman" panose="02020603050405020304" pitchFamily="18" charset="0"/>
            <a:cs typeface="Times New Roman" panose="02020603050405020304" pitchFamily="18" charset="0"/>
          </a:endParaRPr>
        </a:p>
        <a:p>
          <a:pPr hangingPunct="0">
            <a:spcAft>
              <a:spcPts val="0"/>
            </a:spcAft>
          </a:pPr>
          <a:r>
            <a:rPr lang="fr-FR" sz="2200">
              <a:solidFill>
                <a:srgbClr val="808080"/>
              </a:solidFill>
              <a:effectLst/>
              <a:latin typeface="Arial" panose="020B0604020202020204" pitchFamily="34" charset="0"/>
              <a:ea typeface="Times New Roman" panose="02020603050405020304" pitchFamily="18" charset="0"/>
              <a:cs typeface="Arial" panose="020B0604020202020204" pitchFamily="34" charset="0"/>
            </a:rPr>
            <a:t> </a:t>
          </a:r>
          <a:endParaRPr lang="fr-FR" sz="1000">
            <a:effectLst/>
            <a:latin typeface="Arial" panose="020B0604020202020204" pitchFamily="34" charset="0"/>
            <a:ea typeface="Times New Roman" panose="02020603050405020304" pitchFamily="18" charset="0"/>
            <a:cs typeface="Times New Roman" panose="02020603050405020304" pitchFamily="18" charset="0"/>
          </a:endParaRPr>
        </a:p>
      </xdr:txBody>
    </xdr:sp>
    <xdr:clientData/>
  </xdr:twoCellAnchor>
  <xdr:twoCellAnchor editAs="oneCell">
    <xdr:from>
      <xdr:col>4</xdr:col>
      <xdr:colOff>47392</xdr:colOff>
      <xdr:row>35</xdr:row>
      <xdr:rowOff>163348</xdr:rowOff>
    </xdr:from>
    <xdr:to>
      <xdr:col>4</xdr:col>
      <xdr:colOff>1259477</xdr:colOff>
      <xdr:row>38</xdr:row>
      <xdr:rowOff>5977</xdr:rowOff>
    </xdr:to>
    <xdr:pic>
      <xdr:nvPicPr>
        <xdr:cNvPr id="3" name="Image 2">
          <a:extLst>
            <a:ext uri="{FF2B5EF4-FFF2-40B4-BE49-F238E27FC236}">
              <a16:creationId xmlns:a16="http://schemas.microsoft.com/office/drawing/2014/main" id="{4E473F30-0289-49C2-A06F-579D5BE4966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494" t="56641" r="23850" b="176"/>
        <a:stretch/>
      </xdr:blipFill>
      <xdr:spPr bwMode="auto">
        <a:xfrm>
          <a:off x="4756975" y="9095681"/>
          <a:ext cx="1212085" cy="329463"/>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74544</xdr:colOff>
      <xdr:row>35</xdr:row>
      <xdr:rowOff>167407</xdr:rowOff>
    </xdr:from>
    <xdr:to>
      <xdr:col>0</xdr:col>
      <xdr:colOff>612913</xdr:colOff>
      <xdr:row>38</xdr:row>
      <xdr:rowOff>56552</xdr:rowOff>
    </xdr:to>
    <xdr:pic>
      <xdr:nvPicPr>
        <xdr:cNvPr id="4" name="Image 3" descr="LOGO_SNCF_RESEAU_CMJN_small-01_icone">
          <a:extLst>
            <a:ext uri="{FF2B5EF4-FFF2-40B4-BE49-F238E27FC236}">
              <a16:creationId xmlns:a16="http://schemas.microsoft.com/office/drawing/2014/main" id="{8DA2FF04-3B46-4E52-B281-D9E922CAE21A}"/>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544" y="9099740"/>
          <a:ext cx="538369" cy="375979"/>
        </a:xfrm>
        <a:prstGeom prst="rect">
          <a:avLst/>
        </a:prstGeom>
        <a:noFill/>
        <a:ln>
          <a:noFill/>
        </a:ln>
      </xdr:spPr>
    </xdr:pic>
    <xdr:clientData/>
  </xdr:twoCellAnchor>
  <xdr:twoCellAnchor editAs="oneCell">
    <xdr:from>
      <xdr:col>0</xdr:col>
      <xdr:colOff>406674</xdr:colOff>
      <xdr:row>9</xdr:row>
      <xdr:rowOff>113888</xdr:rowOff>
    </xdr:from>
    <xdr:to>
      <xdr:col>4</xdr:col>
      <xdr:colOff>767962</xdr:colOff>
      <xdr:row>26</xdr:row>
      <xdr:rowOff>124239</xdr:rowOff>
    </xdr:to>
    <xdr:pic>
      <xdr:nvPicPr>
        <xdr:cNvPr id="5" name="Image 4">
          <a:extLst>
            <a:ext uri="{FF2B5EF4-FFF2-40B4-BE49-F238E27FC236}">
              <a16:creationId xmlns:a16="http://schemas.microsoft.com/office/drawing/2014/main" id="{0CB4F0CA-E0CF-4874-8408-B0E8DCAE5DD9}"/>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06674" y="3314288"/>
          <a:ext cx="5066638" cy="3248851"/>
        </a:xfrm>
        <a:prstGeom prst="rect">
          <a:avLst/>
        </a:prstGeom>
        <a:noFill/>
        <a:ln>
          <a:noFill/>
        </a:ln>
      </xdr:spPr>
    </xdr:pic>
    <xdr:clientData/>
  </xdr:twoCellAnchor>
  <xdr:twoCellAnchor>
    <xdr:from>
      <xdr:col>0</xdr:col>
      <xdr:colOff>1</xdr:colOff>
      <xdr:row>10</xdr:row>
      <xdr:rowOff>157370</xdr:rowOff>
    </xdr:from>
    <xdr:to>
      <xdr:col>2</xdr:col>
      <xdr:colOff>1267239</xdr:colOff>
      <xdr:row>12</xdr:row>
      <xdr:rowOff>136370</xdr:rowOff>
    </xdr:to>
    <xdr:sp macro="" textlink="">
      <xdr:nvSpPr>
        <xdr:cNvPr id="6" name="Text Box 8">
          <a:extLst>
            <a:ext uri="{FF2B5EF4-FFF2-40B4-BE49-F238E27FC236}">
              <a16:creationId xmlns:a16="http://schemas.microsoft.com/office/drawing/2014/main" id="{5670B11E-001B-4F16-B223-B45DBDCF1C68}"/>
            </a:ext>
          </a:extLst>
        </xdr:cNvPr>
        <xdr:cNvSpPr txBox="1">
          <a:spLocks noChangeArrowheads="1"/>
        </xdr:cNvSpPr>
      </xdr:nvSpPr>
      <xdr:spPr bwMode="auto">
        <a:xfrm>
          <a:off x="1" y="3548270"/>
          <a:ext cx="2534063" cy="360000"/>
        </a:xfrm>
        <a:prstGeom prst="rect">
          <a:avLst/>
        </a:prstGeom>
        <a:solidFill>
          <a:srgbClr val="0088CE"/>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fr-FR" sz="1400" b="1" i="0" u="none" strike="noStrike" baseline="0">
              <a:solidFill>
                <a:srgbClr val="FFFFFF"/>
              </a:solidFill>
              <a:latin typeface="Arial"/>
              <a:cs typeface="Arial"/>
            </a:rPr>
            <a:t> PROJET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32845</xdr:colOff>
      <xdr:row>3</xdr:row>
      <xdr:rowOff>52552</xdr:rowOff>
    </xdr:from>
    <xdr:to>
      <xdr:col>0</xdr:col>
      <xdr:colOff>876300</xdr:colOff>
      <xdr:row>3</xdr:row>
      <xdr:rowOff>643102</xdr:rowOff>
    </xdr:to>
    <xdr:pic>
      <xdr:nvPicPr>
        <xdr:cNvPr id="2" name="Image 1" descr="LOGO_SNCF_RESEAU_WEB">
          <a:extLst>
            <a:ext uri="{FF2B5EF4-FFF2-40B4-BE49-F238E27FC236}">
              <a16:creationId xmlns:a16="http://schemas.microsoft.com/office/drawing/2014/main" id="{16C35D71-8C56-4D4A-9857-9C779EC91B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845" y="1081252"/>
          <a:ext cx="843455" cy="590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104775</xdr:colOff>
      <xdr:row>3</xdr:row>
      <xdr:rowOff>95250</xdr:rowOff>
    </xdr:from>
    <xdr:to>
      <xdr:col>4</xdr:col>
      <xdr:colOff>866775</xdr:colOff>
      <xdr:row>3</xdr:row>
      <xdr:rowOff>563880</xdr:rowOff>
    </xdr:to>
    <xdr:pic>
      <xdr:nvPicPr>
        <xdr:cNvPr id="3" name="Image 2">
          <a:extLst>
            <a:ext uri="{FF2B5EF4-FFF2-40B4-BE49-F238E27FC236}">
              <a16:creationId xmlns:a16="http://schemas.microsoft.com/office/drawing/2014/main" id="{6E4B6227-A64D-4133-8491-A05561938F19}"/>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1494" t="56641" r="23850" b="176"/>
        <a:stretch/>
      </xdr:blipFill>
      <xdr:spPr bwMode="auto">
        <a:xfrm>
          <a:off x="2962275" y="1123950"/>
          <a:ext cx="1714500" cy="46863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57150</xdr:colOff>
      <xdr:row>2</xdr:row>
      <xdr:rowOff>131088</xdr:rowOff>
    </xdr:from>
    <xdr:to>
      <xdr:col>3</xdr:col>
      <xdr:colOff>78602</xdr:colOff>
      <xdr:row>5</xdr:row>
      <xdr:rowOff>23513</xdr:rowOff>
    </xdr:to>
    <xdr:pic>
      <xdr:nvPicPr>
        <xdr:cNvPr id="2" name="Picture 2">
          <a:extLst>
            <a:ext uri="{FF2B5EF4-FFF2-40B4-BE49-F238E27FC236}">
              <a16:creationId xmlns:a16="http://schemas.microsoft.com/office/drawing/2014/main" id="{A9D016F2-4C90-4EFF-B167-E092491351FE}"/>
            </a:ext>
          </a:extLst>
        </xdr:cNvPr>
        <xdr:cNvPicPr>
          <a:picLocks noChangeAspect="1"/>
        </xdr:cNvPicPr>
      </xdr:nvPicPr>
      <xdr:blipFill>
        <a:blip xmlns:r="http://schemas.openxmlformats.org/officeDocument/2006/relationships" r:embed="rId1" cstate="print"/>
        <a:stretch>
          <a:fillRect/>
        </a:stretch>
      </xdr:blipFill>
      <xdr:spPr>
        <a:xfrm>
          <a:off x="885825" y="759738"/>
          <a:ext cx="1402577" cy="482975"/>
        </a:xfrm>
        <a:prstGeom prst="rect">
          <a:avLst/>
        </a:prstGeom>
      </xdr:spPr>
    </xdr:pic>
    <xdr:clientData/>
  </xdr:twoCellAnchor>
  <xdr:twoCellAnchor editAs="oneCell">
    <xdr:from>
      <xdr:col>3</xdr:col>
      <xdr:colOff>0</xdr:colOff>
      <xdr:row>2</xdr:row>
      <xdr:rowOff>27215</xdr:rowOff>
    </xdr:from>
    <xdr:to>
      <xdr:col>3</xdr:col>
      <xdr:colOff>708159</xdr:colOff>
      <xdr:row>5</xdr:row>
      <xdr:rowOff>63604</xdr:rowOff>
    </xdr:to>
    <xdr:pic>
      <xdr:nvPicPr>
        <xdr:cNvPr id="3" name="Picture 2" descr="Logotype SCE-mail">
          <a:extLst>
            <a:ext uri="{FF2B5EF4-FFF2-40B4-BE49-F238E27FC236}">
              <a16:creationId xmlns:a16="http://schemas.microsoft.com/office/drawing/2014/main" id="{C9418A7C-8419-4BC4-A478-547CFAD708B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9800" y="674915"/>
          <a:ext cx="708159" cy="6078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57150</xdr:colOff>
      <xdr:row>2</xdr:row>
      <xdr:rowOff>131088</xdr:rowOff>
    </xdr:from>
    <xdr:to>
      <xdr:col>3</xdr:col>
      <xdr:colOff>78602</xdr:colOff>
      <xdr:row>5</xdr:row>
      <xdr:rowOff>23513</xdr:rowOff>
    </xdr:to>
    <xdr:pic>
      <xdr:nvPicPr>
        <xdr:cNvPr id="2" name="Picture 2">
          <a:extLst>
            <a:ext uri="{FF2B5EF4-FFF2-40B4-BE49-F238E27FC236}">
              <a16:creationId xmlns:a16="http://schemas.microsoft.com/office/drawing/2014/main" id="{1E654CB6-E568-4B7C-A203-C7E37248D07D}"/>
            </a:ext>
          </a:extLst>
        </xdr:cNvPr>
        <xdr:cNvPicPr>
          <a:picLocks noChangeAspect="1"/>
        </xdr:cNvPicPr>
      </xdr:nvPicPr>
      <xdr:blipFill>
        <a:blip xmlns:r="http://schemas.openxmlformats.org/officeDocument/2006/relationships" r:embed="rId1" cstate="print"/>
        <a:stretch>
          <a:fillRect/>
        </a:stretch>
      </xdr:blipFill>
      <xdr:spPr>
        <a:xfrm>
          <a:off x="885825" y="759738"/>
          <a:ext cx="1402577" cy="482975"/>
        </a:xfrm>
        <a:prstGeom prst="rect">
          <a:avLst/>
        </a:prstGeom>
      </xdr:spPr>
    </xdr:pic>
    <xdr:clientData/>
  </xdr:twoCellAnchor>
  <xdr:twoCellAnchor editAs="oneCell">
    <xdr:from>
      <xdr:col>3</xdr:col>
      <xdr:colOff>0</xdr:colOff>
      <xdr:row>2</xdr:row>
      <xdr:rowOff>27215</xdr:rowOff>
    </xdr:from>
    <xdr:to>
      <xdr:col>3</xdr:col>
      <xdr:colOff>708159</xdr:colOff>
      <xdr:row>5</xdr:row>
      <xdr:rowOff>63604</xdr:rowOff>
    </xdr:to>
    <xdr:pic>
      <xdr:nvPicPr>
        <xdr:cNvPr id="3" name="Picture 2" descr="Logotype SCE-mail">
          <a:extLst>
            <a:ext uri="{FF2B5EF4-FFF2-40B4-BE49-F238E27FC236}">
              <a16:creationId xmlns:a16="http://schemas.microsoft.com/office/drawing/2014/main" id="{EC8B376B-3B59-489A-9369-E22B55A877D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9800" y="674915"/>
          <a:ext cx="708159" cy="6078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57150</xdr:colOff>
      <xdr:row>2</xdr:row>
      <xdr:rowOff>131088</xdr:rowOff>
    </xdr:from>
    <xdr:to>
      <xdr:col>3</xdr:col>
      <xdr:colOff>78602</xdr:colOff>
      <xdr:row>5</xdr:row>
      <xdr:rowOff>23513</xdr:rowOff>
    </xdr:to>
    <xdr:pic>
      <xdr:nvPicPr>
        <xdr:cNvPr id="2" name="Picture 2">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902970" y="748308"/>
          <a:ext cx="1438772" cy="479165"/>
        </a:xfrm>
        <a:prstGeom prst="rect">
          <a:avLst/>
        </a:prstGeom>
      </xdr:spPr>
    </xdr:pic>
    <xdr:clientData/>
  </xdr:twoCellAnchor>
  <xdr:twoCellAnchor editAs="oneCell">
    <xdr:from>
      <xdr:col>3</xdr:col>
      <xdr:colOff>0</xdr:colOff>
      <xdr:row>2</xdr:row>
      <xdr:rowOff>27215</xdr:rowOff>
    </xdr:from>
    <xdr:to>
      <xdr:col>3</xdr:col>
      <xdr:colOff>708159</xdr:colOff>
      <xdr:row>5</xdr:row>
      <xdr:rowOff>63604</xdr:rowOff>
    </xdr:to>
    <xdr:pic>
      <xdr:nvPicPr>
        <xdr:cNvPr id="4" name="Picture 2" descr="Logotype SCE-mail">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17964" y="680358"/>
          <a:ext cx="708159" cy="6078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57150</xdr:colOff>
      <xdr:row>2</xdr:row>
      <xdr:rowOff>131088</xdr:rowOff>
    </xdr:from>
    <xdr:to>
      <xdr:col>3</xdr:col>
      <xdr:colOff>78602</xdr:colOff>
      <xdr:row>5</xdr:row>
      <xdr:rowOff>23513</xdr:rowOff>
    </xdr:to>
    <xdr:pic>
      <xdr:nvPicPr>
        <xdr:cNvPr id="2" name="Picture 2">
          <a:extLst>
            <a:ext uri="{FF2B5EF4-FFF2-40B4-BE49-F238E27FC236}">
              <a16:creationId xmlns:a16="http://schemas.microsoft.com/office/drawing/2014/main" id="{4037E1D6-6AD0-44F8-B333-22E668EF966F}"/>
            </a:ext>
          </a:extLst>
        </xdr:cNvPr>
        <xdr:cNvPicPr>
          <a:picLocks noChangeAspect="1"/>
        </xdr:cNvPicPr>
      </xdr:nvPicPr>
      <xdr:blipFill>
        <a:blip xmlns:r="http://schemas.openxmlformats.org/officeDocument/2006/relationships" r:embed="rId1" cstate="print"/>
        <a:stretch>
          <a:fillRect/>
        </a:stretch>
      </xdr:blipFill>
      <xdr:spPr>
        <a:xfrm>
          <a:off x="885825" y="759738"/>
          <a:ext cx="1402577" cy="482975"/>
        </a:xfrm>
        <a:prstGeom prst="rect">
          <a:avLst/>
        </a:prstGeom>
      </xdr:spPr>
    </xdr:pic>
    <xdr:clientData/>
  </xdr:twoCellAnchor>
  <xdr:twoCellAnchor editAs="oneCell">
    <xdr:from>
      <xdr:col>3</xdr:col>
      <xdr:colOff>0</xdr:colOff>
      <xdr:row>2</xdr:row>
      <xdr:rowOff>27215</xdr:rowOff>
    </xdr:from>
    <xdr:to>
      <xdr:col>3</xdr:col>
      <xdr:colOff>708159</xdr:colOff>
      <xdr:row>5</xdr:row>
      <xdr:rowOff>63604</xdr:rowOff>
    </xdr:to>
    <xdr:pic>
      <xdr:nvPicPr>
        <xdr:cNvPr id="3" name="Picture 2" descr="Logotype SCE-mail">
          <a:extLst>
            <a:ext uri="{FF2B5EF4-FFF2-40B4-BE49-F238E27FC236}">
              <a16:creationId xmlns:a16="http://schemas.microsoft.com/office/drawing/2014/main" id="{A770D0C2-097D-4848-B876-FB0D0E5B885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9800" y="674915"/>
          <a:ext cx="708159" cy="6078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57150</xdr:colOff>
      <xdr:row>2</xdr:row>
      <xdr:rowOff>131088</xdr:rowOff>
    </xdr:from>
    <xdr:to>
      <xdr:col>3</xdr:col>
      <xdr:colOff>78602</xdr:colOff>
      <xdr:row>5</xdr:row>
      <xdr:rowOff>23513</xdr:rowOff>
    </xdr:to>
    <xdr:pic>
      <xdr:nvPicPr>
        <xdr:cNvPr id="2" name="Picture 2">
          <a:extLst>
            <a:ext uri="{FF2B5EF4-FFF2-40B4-BE49-F238E27FC236}">
              <a16:creationId xmlns:a16="http://schemas.microsoft.com/office/drawing/2014/main" id="{89679FE8-FF9D-4D98-90B6-409DFCEAB2A2}"/>
            </a:ext>
          </a:extLst>
        </xdr:cNvPr>
        <xdr:cNvPicPr>
          <a:picLocks noChangeAspect="1"/>
        </xdr:cNvPicPr>
      </xdr:nvPicPr>
      <xdr:blipFill>
        <a:blip xmlns:r="http://schemas.openxmlformats.org/officeDocument/2006/relationships" r:embed="rId1" cstate="print"/>
        <a:stretch>
          <a:fillRect/>
        </a:stretch>
      </xdr:blipFill>
      <xdr:spPr>
        <a:xfrm>
          <a:off x="885825" y="759738"/>
          <a:ext cx="1402577" cy="482975"/>
        </a:xfrm>
        <a:prstGeom prst="rect">
          <a:avLst/>
        </a:prstGeom>
      </xdr:spPr>
    </xdr:pic>
    <xdr:clientData/>
  </xdr:twoCellAnchor>
  <xdr:twoCellAnchor editAs="oneCell">
    <xdr:from>
      <xdr:col>3</xdr:col>
      <xdr:colOff>0</xdr:colOff>
      <xdr:row>2</xdr:row>
      <xdr:rowOff>27215</xdr:rowOff>
    </xdr:from>
    <xdr:to>
      <xdr:col>3</xdr:col>
      <xdr:colOff>708159</xdr:colOff>
      <xdr:row>5</xdr:row>
      <xdr:rowOff>63604</xdr:rowOff>
    </xdr:to>
    <xdr:pic>
      <xdr:nvPicPr>
        <xdr:cNvPr id="3" name="Picture 2" descr="Logotype SCE-mail">
          <a:extLst>
            <a:ext uri="{FF2B5EF4-FFF2-40B4-BE49-F238E27FC236}">
              <a16:creationId xmlns:a16="http://schemas.microsoft.com/office/drawing/2014/main" id="{6B027F98-F5F1-412B-B500-097DD9EB3DD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9800" y="674915"/>
          <a:ext cx="708159" cy="6078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57150</xdr:colOff>
      <xdr:row>2</xdr:row>
      <xdr:rowOff>131088</xdr:rowOff>
    </xdr:from>
    <xdr:to>
      <xdr:col>3</xdr:col>
      <xdr:colOff>78602</xdr:colOff>
      <xdr:row>5</xdr:row>
      <xdr:rowOff>23513</xdr:rowOff>
    </xdr:to>
    <xdr:pic>
      <xdr:nvPicPr>
        <xdr:cNvPr id="2" name="Picture 2">
          <a:extLst>
            <a:ext uri="{FF2B5EF4-FFF2-40B4-BE49-F238E27FC236}">
              <a16:creationId xmlns:a16="http://schemas.microsoft.com/office/drawing/2014/main" id="{85F0C8A5-B9FD-4D50-A8F9-08A2EB28A0ED}"/>
            </a:ext>
          </a:extLst>
        </xdr:cNvPr>
        <xdr:cNvPicPr>
          <a:picLocks noChangeAspect="1"/>
        </xdr:cNvPicPr>
      </xdr:nvPicPr>
      <xdr:blipFill>
        <a:blip xmlns:r="http://schemas.openxmlformats.org/officeDocument/2006/relationships" r:embed="rId1" cstate="print"/>
        <a:stretch>
          <a:fillRect/>
        </a:stretch>
      </xdr:blipFill>
      <xdr:spPr>
        <a:xfrm>
          <a:off x="885825" y="759738"/>
          <a:ext cx="1402577" cy="482975"/>
        </a:xfrm>
        <a:prstGeom prst="rect">
          <a:avLst/>
        </a:prstGeom>
      </xdr:spPr>
    </xdr:pic>
    <xdr:clientData/>
  </xdr:twoCellAnchor>
  <xdr:twoCellAnchor editAs="oneCell">
    <xdr:from>
      <xdr:col>3</xdr:col>
      <xdr:colOff>0</xdr:colOff>
      <xdr:row>2</xdr:row>
      <xdr:rowOff>27215</xdr:rowOff>
    </xdr:from>
    <xdr:to>
      <xdr:col>3</xdr:col>
      <xdr:colOff>708159</xdr:colOff>
      <xdr:row>5</xdr:row>
      <xdr:rowOff>63604</xdr:rowOff>
    </xdr:to>
    <xdr:pic>
      <xdr:nvPicPr>
        <xdr:cNvPr id="3" name="Picture 2" descr="Logotype SCE-mail">
          <a:extLst>
            <a:ext uri="{FF2B5EF4-FFF2-40B4-BE49-F238E27FC236}">
              <a16:creationId xmlns:a16="http://schemas.microsoft.com/office/drawing/2014/main" id="{6C66225C-F08F-43A6-A6E4-6C292E1D9A7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9800" y="674915"/>
          <a:ext cx="708159" cy="6078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57150</xdr:colOff>
      <xdr:row>2</xdr:row>
      <xdr:rowOff>131088</xdr:rowOff>
    </xdr:from>
    <xdr:to>
      <xdr:col>3</xdr:col>
      <xdr:colOff>78602</xdr:colOff>
      <xdr:row>5</xdr:row>
      <xdr:rowOff>23513</xdr:rowOff>
    </xdr:to>
    <xdr:pic>
      <xdr:nvPicPr>
        <xdr:cNvPr id="2" name="Picture 2">
          <a:extLst>
            <a:ext uri="{FF2B5EF4-FFF2-40B4-BE49-F238E27FC236}">
              <a16:creationId xmlns:a16="http://schemas.microsoft.com/office/drawing/2014/main" id="{CA99A07A-97AC-441F-9EE8-95674B3543AA}"/>
            </a:ext>
          </a:extLst>
        </xdr:cNvPr>
        <xdr:cNvPicPr>
          <a:picLocks noChangeAspect="1"/>
        </xdr:cNvPicPr>
      </xdr:nvPicPr>
      <xdr:blipFill>
        <a:blip xmlns:r="http://schemas.openxmlformats.org/officeDocument/2006/relationships" r:embed="rId1" cstate="print"/>
        <a:stretch>
          <a:fillRect/>
        </a:stretch>
      </xdr:blipFill>
      <xdr:spPr>
        <a:xfrm>
          <a:off x="885825" y="759738"/>
          <a:ext cx="1402577" cy="482975"/>
        </a:xfrm>
        <a:prstGeom prst="rect">
          <a:avLst/>
        </a:prstGeom>
      </xdr:spPr>
    </xdr:pic>
    <xdr:clientData/>
  </xdr:twoCellAnchor>
  <xdr:twoCellAnchor editAs="oneCell">
    <xdr:from>
      <xdr:col>3</xdr:col>
      <xdr:colOff>0</xdr:colOff>
      <xdr:row>2</xdr:row>
      <xdr:rowOff>27215</xdr:rowOff>
    </xdr:from>
    <xdr:to>
      <xdr:col>3</xdr:col>
      <xdr:colOff>708159</xdr:colOff>
      <xdr:row>5</xdr:row>
      <xdr:rowOff>63604</xdr:rowOff>
    </xdr:to>
    <xdr:pic>
      <xdr:nvPicPr>
        <xdr:cNvPr id="3" name="Picture 2" descr="Logotype SCE-mail">
          <a:extLst>
            <a:ext uri="{FF2B5EF4-FFF2-40B4-BE49-F238E27FC236}">
              <a16:creationId xmlns:a16="http://schemas.microsoft.com/office/drawing/2014/main" id="{69F742D0-DC6B-4405-A136-BD41718E2E5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9800" y="674915"/>
          <a:ext cx="708159" cy="6078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57150</xdr:colOff>
      <xdr:row>2</xdr:row>
      <xdr:rowOff>131088</xdr:rowOff>
    </xdr:from>
    <xdr:to>
      <xdr:col>3</xdr:col>
      <xdr:colOff>78602</xdr:colOff>
      <xdr:row>5</xdr:row>
      <xdr:rowOff>23513</xdr:rowOff>
    </xdr:to>
    <xdr:pic>
      <xdr:nvPicPr>
        <xdr:cNvPr id="2" name="Picture 2">
          <a:extLst>
            <a:ext uri="{FF2B5EF4-FFF2-40B4-BE49-F238E27FC236}">
              <a16:creationId xmlns:a16="http://schemas.microsoft.com/office/drawing/2014/main" id="{99A68D9E-CEA1-461C-BFEB-F18415F1755E}"/>
            </a:ext>
          </a:extLst>
        </xdr:cNvPr>
        <xdr:cNvPicPr>
          <a:picLocks noChangeAspect="1"/>
        </xdr:cNvPicPr>
      </xdr:nvPicPr>
      <xdr:blipFill>
        <a:blip xmlns:r="http://schemas.openxmlformats.org/officeDocument/2006/relationships" r:embed="rId1" cstate="print"/>
        <a:stretch>
          <a:fillRect/>
        </a:stretch>
      </xdr:blipFill>
      <xdr:spPr>
        <a:xfrm>
          <a:off x="885825" y="759738"/>
          <a:ext cx="1402577" cy="482975"/>
        </a:xfrm>
        <a:prstGeom prst="rect">
          <a:avLst/>
        </a:prstGeom>
      </xdr:spPr>
    </xdr:pic>
    <xdr:clientData/>
  </xdr:twoCellAnchor>
  <xdr:twoCellAnchor editAs="oneCell">
    <xdr:from>
      <xdr:col>3</xdr:col>
      <xdr:colOff>0</xdr:colOff>
      <xdr:row>2</xdr:row>
      <xdr:rowOff>27215</xdr:rowOff>
    </xdr:from>
    <xdr:to>
      <xdr:col>3</xdr:col>
      <xdr:colOff>708159</xdr:colOff>
      <xdr:row>5</xdr:row>
      <xdr:rowOff>63604</xdr:rowOff>
    </xdr:to>
    <xdr:pic>
      <xdr:nvPicPr>
        <xdr:cNvPr id="3" name="Picture 2" descr="Logotype SCE-mail">
          <a:extLst>
            <a:ext uri="{FF2B5EF4-FFF2-40B4-BE49-F238E27FC236}">
              <a16:creationId xmlns:a16="http://schemas.microsoft.com/office/drawing/2014/main" id="{C33C3333-737D-41A6-B69B-D1AB59B650D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9800" y="674915"/>
          <a:ext cx="708159" cy="6078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57150</xdr:colOff>
      <xdr:row>2</xdr:row>
      <xdr:rowOff>131088</xdr:rowOff>
    </xdr:from>
    <xdr:to>
      <xdr:col>3</xdr:col>
      <xdr:colOff>78602</xdr:colOff>
      <xdr:row>5</xdr:row>
      <xdr:rowOff>23513</xdr:rowOff>
    </xdr:to>
    <xdr:pic>
      <xdr:nvPicPr>
        <xdr:cNvPr id="2" name="Picture 2">
          <a:extLst>
            <a:ext uri="{FF2B5EF4-FFF2-40B4-BE49-F238E27FC236}">
              <a16:creationId xmlns:a16="http://schemas.microsoft.com/office/drawing/2014/main" id="{96ECC3E4-C777-4CF6-8608-AB1E963BDF90}"/>
            </a:ext>
          </a:extLst>
        </xdr:cNvPr>
        <xdr:cNvPicPr>
          <a:picLocks noChangeAspect="1"/>
        </xdr:cNvPicPr>
      </xdr:nvPicPr>
      <xdr:blipFill>
        <a:blip xmlns:r="http://schemas.openxmlformats.org/officeDocument/2006/relationships" r:embed="rId1" cstate="print"/>
        <a:stretch>
          <a:fillRect/>
        </a:stretch>
      </xdr:blipFill>
      <xdr:spPr>
        <a:xfrm>
          <a:off x="885825" y="759738"/>
          <a:ext cx="1402577" cy="482975"/>
        </a:xfrm>
        <a:prstGeom prst="rect">
          <a:avLst/>
        </a:prstGeom>
      </xdr:spPr>
    </xdr:pic>
    <xdr:clientData/>
  </xdr:twoCellAnchor>
  <xdr:twoCellAnchor editAs="oneCell">
    <xdr:from>
      <xdr:col>3</xdr:col>
      <xdr:colOff>0</xdr:colOff>
      <xdr:row>2</xdr:row>
      <xdr:rowOff>27215</xdr:rowOff>
    </xdr:from>
    <xdr:to>
      <xdr:col>3</xdr:col>
      <xdr:colOff>708159</xdr:colOff>
      <xdr:row>5</xdr:row>
      <xdr:rowOff>63604</xdr:rowOff>
    </xdr:to>
    <xdr:pic>
      <xdr:nvPicPr>
        <xdr:cNvPr id="3" name="Picture 2" descr="Logotype SCE-mail">
          <a:extLst>
            <a:ext uri="{FF2B5EF4-FFF2-40B4-BE49-F238E27FC236}">
              <a16:creationId xmlns:a16="http://schemas.microsoft.com/office/drawing/2014/main" id="{AC691891-D2C6-4AAD-B401-FD90504B35B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9800" y="674915"/>
          <a:ext cx="708159" cy="6078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57150</xdr:colOff>
      <xdr:row>2</xdr:row>
      <xdr:rowOff>131088</xdr:rowOff>
    </xdr:from>
    <xdr:to>
      <xdr:col>3</xdr:col>
      <xdr:colOff>78602</xdr:colOff>
      <xdr:row>5</xdr:row>
      <xdr:rowOff>23513</xdr:rowOff>
    </xdr:to>
    <xdr:pic>
      <xdr:nvPicPr>
        <xdr:cNvPr id="2" name="Picture 2">
          <a:extLst>
            <a:ext uri="{FF2B5EF4-FFF2-40B4-BE49-F238E27FC236}">
              <a16:creationId xmlns:a16="http://schemas.microsoft.com/office/drawing/2014/main" id="{6DB6C019-57AB-410A-A5E2-00FDA7B8BDE9}"/>
            </a:ext>
          </a:extLst>
        </xdr:cNvPr>
        <xdr:cNvPicPr>
          <a:picLocks noChangeAspect="1"/>
        </xdr:cNvPicPr>
      </xdr:nvPicPr>
      <xdr:blipFill>
        <a:blip xmlns:r="http://schemas.openxmlformats.org/officeDocument/2006/relationships" r:embed="rId1" cstate="print"/>
        <a:stretch>
          <a:fillRect/>
        </a:stretch>
      </xdr:blipFill>
      <xdr:spPr>
        <a:xfrm>
          <a:off x="885825" y="759738"/>
          <a:ext cx="1402577" cy="482975"/>
        </a:xfrm>
        <a:prstGeom prst="rect">
          <a:avLst/>
        </a:prstGeom>
      </xdr:spPr>
    </xdr:pic>
    <xdr:clientData/>
  </xdr:twoCellAnchor>
  <xdr:twoCellAnchor editAs="oneCell">
    <xdr:from>
      <xdr:col>3</xdr:col>
      <xdr:colOff>0</xdr:colOff>
      <xdr:row>2</xdr:row>
      <xdr:rowOff>27215</xdr:rowOff>
    </xdr:from>
    <xdr:to>
      <xdr:col>3</xdr:col>
      <xdr:colOff>708159</xdr:colOff>
      <xdr:row>5</xdr:row>
      <xdr:rowOff>63604</xdr:rowOff>
    </xdr:to>
    <xdr:pic>
      <xdr:nvPicPr>
        <xdr:cNvPr id="3" name="Picture 2" descr="Logotype SCE-mail">
          <a:extLst>
            <a:ext uri="{FF2B5EF4-FFF2-40B4-BE49-F238E27FC236}">
              <a16:creationId xmlns:a16="http://schemas.microsoft.com/office/drawing/2014/main" id="{D82079DF-2C98-426F-AC63-788AB51A53D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9800" y="674915"/>
          <a:ext cx="708159" cy="6078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57150</xdr:colOff>
      <xdr:row>2</xdr:row>
      <xdr:rowOff>131088</xdr:rowOff>
    </xdr:from>
    <xdr:to>
      <xdr:col>3</xdr:col>
      <xdr:colOff>78602</xdr:colOff>
      <xdr:row>5</xdr:row>
      <xdr:rowOff>23513</xdr:rowOff>
    </xdr:to>
    <xdr:pic>
      <xdr:nvPicPr>
        <xdr:cNvPr id="2" name="Picture 2">
          <a:extLst>
            <a:ext uri="{FF2B5EF4-FFF2-40B4-BE49-F238E27FC236}">
              <a16:creationId xmlns:a16="http://schemas.microsoft.com/office/drawing/2014/main" id="{BFF99181-E812-4CC0-B5AC-BD42B5911ED3}"/>
            </a:ext>
          </a:extLst>
        </xdr:cNvPr>
        <xdr:cNvPicPr>
          <a:picLocks noChangeAspect="1"/>
        </xdr:cNvPicPr>
      </xdr:nvPicPr>
      <xdr:blipFill>
        <a:blip xmlns:r="http://schemas.openxmlformats.org/officeDocument/2006/relationships" r:embed="rId1" cstate="print"/>
        <a:stretch>
          <a:fillRect/>
        </a:stretch>
      </xdr:blipFill>
      <xdr:spPr>
        <a:xfrm>
          <a:off x="885825" y="759738"/>
          <a:ext cx="1402577" cy="482975"/>
        </a:xfrm>
        <a:prstGeom prst="rect">
          <a:avLst/>
        </a:prstGeom>
      </xdr:spPr>
    </xdr:pic>
    <xdr:clientData/>
  </xdr:twoCellAnchor>
  <xdr:twoCellAnchor editAs="oneCell">
    <xdr:from>
      <xdr:col>3</xdr:col>
      <xdr:colOff>0</xdr:colOff>
      <xdr:row>2</xdr:row>
      <xdr:rowOff>27215</xdr:rowOff>
    </xdr:from>
    <xdr:to>
      <xdr:col>3</xdr:col>
      <xdr:colOff>708159</xdr:colOff>
      <xdr:row>5</xdr:row>
      <xdr:rowOff>63604</xdr:rowOff>
    </xdr:to>
    <xdr:pic>
      <xdr:nvPicPr>
        <xdr:cNvPr id="3" name="Picture 2" descr="Logotype SCE-mail">
          <a:extLst>
            <a:ext uri="{FF2B5EF4-FFF2-40B4-BE49-F238E27FC236}">
              <a16:creationId xmlns:a16="http://schemas.microsoft.com/office/drawing/2014/main" id="{F89EF5BE-3272-4CA0-83E1-7719A5000B1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9800" y="674915"/>
          <a:ext cx="708159" cy="6078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57150</xdr:colOff>
      <xdr:row>2</xdr:row>
      <xdr:rowOff>131088</xdr:rowOff>
    </xdr:from>
    <xdr:to>
      <xdr:col>3</xdr:col>
      <xdr:colOff>78602</xdr:colOff>
      <xdr:row>5</xdr:row>
      <xdr:rowOff>23513</xdr:rowOff>
    </xdr:to>
    <xdr:pic>
      <xdr:nvPicPr>
        <xdr:cNvPr id="2" name="Picture 2">
          <a:extLst>
            <a:ext uri="{FF2B5EF4-FFF2-40B4-BE49-F238E27FC236}">
              <a16:creationId xmlns:a16="http://schemas.microsoft.com/office/drawing/2014/main" id="{33949411-CCE8-4F5C-8202-AFAF4A294460}"/>
            </a:ext>
          </a:extLst>
        </xdr:cNvPr>
        <xdr:cNvPicPr>
          <a:picLocks noChangeAspect="1"/>
        </xdr:cNvPicPr>
      </xdr:nvPicPr>
      <xdr:blipFill>
        <a:blip xmlns:r="http://schemas.openxmlformats.org/officeDocument/2006/relationships" r:embed="rId1" cstate="print"/>
        <a:stretch>
          <a:fillRect/>
        </a:stretch>
      </xdr:blipFill>
      <xdr:spPr>
        <a:xfrm>
          <a:off x="885825" y="759738"/>
          <a:ext cx="1402577" cy="482975"/>
        </a:xfrm>
        <a:prstGeom prst="rect">
          <a:avLst/>
        </a:prstGeom>
      </xdr:spPr>
    </xdr:pic>
    <xdr:clientData/>
  </xdr:twoCellAnchor>
  <xdr:twoCellAnchor editAs="oneCell">
    <xdr:from>
      <xdr:col>3</xdr:col>
      <xdr:colOff>0</xdr:colOff>
      <xdr:row>2</xdr:row>
      <xdr:rowOff>27215</xdr:rowOff>
    </xdr:from>
    <xdr:to>
      <xdr:col>3</xdr:col>
      <xdr:colOff>708159</xdr:colOff>
      <xdr:row>5</xdr:row>
      <xdr:rowOff>63604</xdr:rowOff>
    </xdr:to>
    <xdr:pic>
      <xdr:nvPicPr>
        <xdr:cNvPr id="3" name="Picture 2" descr="Logotype SCE-mail">
          <a:extLst>
            <a:ext uri="{FF2B5EF4-FFF2-40B4-BE49-F238E27FC236}">
              <a16:creationId xmlns:a16="http://schemas.microsoft.com/office/drawing/2014/main" id="{F0B2A0CE-9C0B-44DC-A36A-779162C5950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9800" y="674915"/>
          <a:ext cx="708159" cy="6078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xdr:from>
      <xdr:col>10</xdr:col>
      <xdr:colOff>83181</xdr:colOff>
      <xdr:row>15</xdr:row>
      <xdr:rowOff>612630</xdr:rowOff>
    </xdr:from>
    <xdr:to>
      <xdr:col>10</xdr:col>
      <xdr:colOff>227181</xdr:colOff>
      <xdr:row>15</xdr:row>
      <xdr:rowOff>756630</xdr:rowOff>
    </xdr:to>
    <xdr:sp macro="" textlink="">
      <xdr:nvSpPr>
        <xdr:cNvPr id="2" name="Oval 1">
          <a:extLst>
            <a:ext uri="{FF2B5EF4-FFF2-40B4-BE49-F238E27FC236}">
              <a16:creationId xmlns:a16="http://schemas.microsoft.com/office/drawing/2014/main" id="{69EE7189-C84C-449D-BAF2-D8B6EDF3EB99}"/>
            </a:ext>
          </a:extLst>
        </xdr:cNvPr>
        <xdr:cNvSpPr/>
      </xdr:nvSpPr>
      <xdr:spPr>
        <a:xfrm>
          <a:off x="12694281" y="3432030"/>
          <a:ext cx="144000" cy="144000"/>
        </a:xfrm>
        <a:prstGeom prst="ellipse">
          <a:avLst/>
        </a:prstGeom>
        <a:solidFill>
          <a:schemeClr val="accent3">
            <a:lumMod val="40000"/>
            <a:lumOff val="60000"/>
          </a:schemeClr>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000" b="1">
              <a:solidFill>
                <a:sysClr val="windowText" lastClr="000000"/>
              </a:solidFill>
            </a:rPr>
            <a:t>1</a:t>
          </a:r>
        </a:p>
      </xdr:txBody>
    </xdr:sp>
    <xdr:clientData/>
  </xdr:twoCellAnchor>
  <xdr:twoCellAnchor>
    <xdr:from>
      <xdr:col>11</xdr:col>
      <xdr:colOff>0</xdr:colOff>
      <xdr:row>15</xdr:row>
      <xdr:rowOff>612630</xdr:rowOff>
    </xdr:from>
    <xdr:to>
      <xdr:col>11</xdr:col>
      <xdr:colOff>0</xdr:colOff>
      <xdr:row>15</xdr:row>
      <xdr:rowOff>756630</xdr:rowOff>
    </xdr:to>
    <xdr:sp macro="" textlink="">
      <xdr:nvSpPr>
        <xdr:cNvPr id="3" name="Oval 2">
          <a:extLst>
            <a:ext uri="{FF2B5EF4-FFF2-40B4-BE49-F238E27FC236}">
              <a16:creationId xmlns:a16="http://schemas.microsoft.com/office/drawing/2014/main" id="{6CD9AB3E-D255-4E6D-B1AF-DF7563712B31}"/>
            </a:ext>
          </a:extLst>
        </xdr:cNvPr>
        <xdr:cNvSpPr/>
      </xdr:nvSpPr>
      <xdr:spPr>
        <a:xfrm>
          <a:off x="13458825" y="3432030"/>
          <a:ext cx="0" cy="144000"/>
        </a:xfrm>
        <a:prstGeom prst="ellipse">
          <a:avLst/>
        </a:prstGeom>
        <a:solidFill>
          <a:schemeClr val="accent3">
            <a:lumMod val="40000"/>
            <a:lumOff val="60000"/>
          </a:schemeClr>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000" b="1">
              <a:solidFill>
                <a:sysClr val="windowText" lastClr="000000"/>
              </a:solidFill>
            </a:rPr>
            <a:t>2</a:t>
          </a:r>
        </a:p>
      </xdr:txBody>
    </xdr:sp>
    <xdr:clientData/>
  </xdr:twoCellAnchor>
  <xdr:twoCellAnchor>
    <xdr:from>
      <xdr:col>11</xdr:col>
      <xdr:colOff>74897</xdr:colOff>
      <xdr:row>15</xdr:row>
      <xdr:rowOff>612630</xdr:rowOff>
    </xdr:from>
    <xdr:to>
      <xdr:col>11</xdr:col>
      <xdr:colOff>218897</xdr:colOff>
      <xdr:row>15</xdr:row>
      <xdr:rowOff>756630</xdr:rowOff>
    </xdr:to>
    <xdr:sp macro="" textlink="">
      <xdr:nvSpPr>
        <xdr:cNvPr id="4" name="Oval 4">
          <a:extLst>
            <a:ext uri="{FF2B5EF4-FFF2-40B4-BE49-F238E27FC236}">
              <a16:creationId xmlns:a16="http://schemas.microsoft.com/office/drawing/2014/main" id="{8E5EFD64-8320-4B06-BF31-7FF4D3D53436}"/>
            </a:ext>
          </a:extLst>
        </xdr:cNvPr>
        <xdr:cNvSpPr/>
      </xdr:nvSpPr>
      <xdr:spPr>
        <a:xfrm>
          <a:off x="13533722" y="3432030"/>
          <a:ext cx="144000" cy="144000"/>
        </a:xfrm>
        <a:prstGeom prst="ellipse">
          <a:avLst/>
        </a:prstGeom>
        <a:solidFill>
          <a:schemeClr val="accent3">
            <a:lumMod val="40000"/>
            <a:lumOff val="60000"/>
          </a:schemeClr>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000" b="1">
              <a:solidFill>
                <a:sysClr val="windowText" lastClr="000000"/>
              </a:solidFill>
            </a:rPr>
            <a:t>3</a:t>
          </a:r>
        </a:p>
      </xdr:txBody>
    </xdr:sp>
    <xdr:clientData/>
  </xdr:twoCellAnchor>
  <xdr:twoCellAnchor>
    <xdr:from>
      <xdr:col>13</xdr:col>
      <xdr:colOff>66614</xdr:colOff>
      <xdr:row>15</xdr:row>
      <xdr:rowOff>612630</xdr:rowOff>
    </xdr:from>
    <xdr:to>
      <xdr:col>13</xdr:col>
      <xdr:colOff>210614</xdr:colOff>
      <xdr:row>15</xdr:row>
      <xdr:rowOff>756630</xdr:rowOff>
    </xdr:to>
    <xdr:sp macro="" textlink="">
      <xdr:nvSpPr>
        <xdr:cNvPr id="5" name="Oval 5">
          <a:extLst>
            <a:ext uri="{FF2B5EF4-FFF2-40B4-BE49-F238E27FC236}">
              <a16:creationId xmlns:a16="http://schemas.microsoft.com/office/drawing/2014/main" id="{C89FB223-1681-422D-948A-429D9014D06F}"/>
            </a:ext>
          </a:extLst>
        </xdr:cNvPr>
        <xdr:cNvSpPr/>
      </xdr:nvSpPr>
      <xdr:spPr>
        <a:xfrm>
          <a:off x="14306489" y="3432030"/>
          <a:ext cx="144000" cy="144000"/>
        </a:xfrm>
        <a:prstGeom prst="ellipse">
          <a:avLst/>
        </a:prstGeom>
        <a:solidFill>
          <a:schemeClr val="accent3">
            <a:lumMod val="40000"/>
            <a:lumOff val="60000"/>
          </a:schemeClr>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000" b="1">
              <a:solidFill>
                <a:sysClr val="windowText" lastClr="000000"/>
              </a:solidFill>
            </a:rPr>
            <a:t>5</a:t>
          </a:r>
        </a:p>
      </xdr:txBody>
    </xdr:sp>
    <xdr:clientData/>
  </xdr:twoCellAnchor>
  <xdr:twoCellAnchor>
    <xdr:from>
      <xdr:col>12</xdr:col>
      <xdr:colOff>66614</xdr:colOff>
      <xdr:row>15</xdr:row>
      <xdr:rowOff>612630</xdr:rowOff>
    </xdr:from>
    <xdr:to>
      <xdr:col>12</xdr:col>
      <xdr:colOff>210614</xdr:colOff>
      <xdr:row>15</xdr:row>
      <xdr:rowOff>756630</xdr:rowOff>
    </xdr:to>
    <xdr:sp macro="" textlink="">
      <xdr:nvSpPr>
        <xdr:cNvPr id="6" name="Oval 10">
          <a:extLst>
            <a:ext uri="{FF2B5EF4-FFF2-40B4-BE49-F238E27FC236}">
              <a16:creationId xmlns:a16="http://schemas.microsoft.com/office/drawing/2014/main" id="{6505001B-6F08-4C46-9A8E-7E3289BD9813}"/>
            </a:ext>
          </a:extLst>
        </xdr:cNvPr>
        <xdr:cNvSpPr/>
      </xdr:nvSpPr>
      <xdr:spPr>
        <a:xfrm>
          <a:off x="14239875" y="3432030"/>
          <a:ext cx="0" cy="144000"/>
        </a:xfrm>
        <a:prstGeom prst="ellipse">
          <a:avLst/>
        </a:prstGeom>
        <a:solidFill>
          <a:schemeClr val="accent3">
            <a:lumMod val="40000"/>
            <a:lumOff val="60000"/>
          </a:schemeClr>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000" b="1">
              <a:solidFill>
                <a:sysClr val="windowText" lastClr="000000"/>
              </a:solidFill>
            </a:rPr>
            <a:t>4</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39"/>
  <sheetViews>
    <sheetView view="pageBreakPreview" topLeftCell="A28" zoomScale="90" zoomScaleNormal="115" zoomScaleSheetLayoutView="90" workbookViewId="0">
      <selection activeCell="C38" sqref="C38"/>
    </sheetView>
  </sheetViews>
  <sheetFormatPr baseColWidth="10" defaultRowHeight="15"/>
  <cols>
    <col min="1" max="1" width="10" style="128" customWidth="1"/>
    <col min="2" max="2" width="9" style="128" customWidth="1"/>
    <col min="3" max="3" width="44.42578125" style="128" customWidth="1"/>
    <col min="4" max="4" width="7.140625" style="128" customWidth="1"/>
    <col min="5" max="5" width="19.7109375" style="128" customWidth="1"/>
    <col min="6" max="6" width="7.140625" style="128" customWidth="1"/>
    <col min="7" max="16384" width="11.42578125" style="128"/>
  </cols>
  <sheetData>
    <row r="1" spans="1:6" ht="59.25" customHeight="1">
      <c r="A1" s="129"/>
      <c r="B1" s="129"/>
      <c r="C1" s="129"/>
      <c r="D1" s="129"/>
      <c r="E1" s="129"/>
    </row>
    <row r="2" spans="1:6" ht="45" customHeight="1">
      <c r="A2" s="129"/>
      <c r="B2" s="129"/>
      <c r="C2" s="129"/>
      <c r="D2" s="129"/>
      <c r="E2" s="129"/>
    </row>
    <row r="3" spans="1:6" ht="34.5" customHeight="1">
      <c r="A3" s="129"/>
      <c r="B3" s="198" t="s">
        <v>96</v>
      </c>
      <c r="C3" s="198"/>
      <c r="D3" s="198"/>
      <c r="E3" s="198"/>
      <c r="F3" s="130"/>
    </row>
    <row r="4" spans="1:6" ht="27" customHeight="1">
      <c r="A4" s="129"/>
      <c r="B4" s="198"/>
      <c r="C4" s="198"/>
      <c r="D4" s="198"/>
      <c r="E4" s="198"/>
      <c r="F4" s="130"/>
    </row>
    <row r="5" spans="1:6" ht="12.75" customHeight="1">
      <c r="A5" s="129"/>
      <c r="B5" s="131"/>
      <c r="C5" s="131"/>
      <c r="D5" s="131"/>
      <c r="F5" s="132"/>
    </row>
    <row r="6" spans="1:6" ht="23.25">
      <c r="A6" s="133"/>
      <c r="B6" s="134" t="s">
        <v>97</v>
      </c>
      <c r="C6" s="129"/>
      <c r="D6" s="129"/>
    </row>
    <row r="7" spans="1:6" ht="20.25">
      <c r="A7" s="135"/>
      <c r="B7" s="135"/>
      <c r="C7" s="129"/>
      <c r="D7" s="129"/>
      <c r="E7" s="129"/>
    </row>
    <row r="8" spans="1:6">
      <c r="A8" s="129"/>
      <c r="B8" s="129"/>
      <c r="C8" s="129"/>
      <c r="D8" s="129"/>
      <c r="E8" s="129"/>
    </row>
    <row r="9" spans="1:6">
      <c r="A9" s="129"/>
      <c r="B9" s="129"/>
      <c r="C9" s="129"/>
      <c r="D9" s="129"/>
      <c r="E9" s="129"/>
    </row>
    <row r="10" spans="1:6">
      <c r="A10" s="129"/>
      <c r="B10" s="129"/>
      <c r="C10" s="129"/>
      <c r="D10" s="129"/>
      <c r="E10" s="129"/>
    </row>
    <row r="11" spans="1:6">
      <c r="A11" s="129"/>
      <c r="B11" s="129"/>
      <c r="C11" s="129"/>
      <c r="D11" s="129"/>
      <c r="E11" s="129"/>
    </row>
    <row r="12" spans="1:6">
      <c r="A12" s="129"/>
      <c r="B12" s="129"/>
      <c r="C12" s="129"/>
      <c r="D12" s="129"/>
      <c r="E12" s="129"/>
    </row>
    <row r="13" spans="1:6">
      <c r="A13" s="129"/>
      <c r="B13" s="129"/>
      <c r="C13" s="129"/>
      <c r="D13" s="129"/>
      <c r="E13" s="129"/>
    </row>
    <row r="14" spans="1:6">
      <c r="A14" s="129"/>
      <c r="B14" s="129"/>
      <c r="C14" s="129"/>
      <c r="D14" s="129"/>
      <c r="E14" s="129"/>
    </row>
    <row r="15" spans="1:6">
      <c r="A15" s="129"/>
      <c r="B15" s="129"/>
      <c r="C15" s="129"/>
      <c r="D15" s="129"/>
      <c r="E15" s="129"/>
    </row>
    <row r="16" spans="1:6">
      <c r="A16" s="129"/>
      <c r="B16" s="129"/>
      <c r="C16" s="129"/>
      <c r="D16" s="129"/>
      <c r="E16" s="129"/>
    </row>
    <row r="17" spans="1:5">
      <c r="A17" s="129"/>
      <c r="B17" s="129"/>
      <c r="C17" s="129"/>
      <c r="D17" s="129"/>
      <c r="E17" s="129"/>
    </row>
    <row r="18" spans="1:5">
      <c r="A18" s="129"/>
      <c r="B18" s="129"/>
      <c r="C18" s="129"/>
      <c r="D18" s="129"/>
      <c r="E18" s="129"/>
    </row>
    <row r="19" spans="1:5">
      <c r="A19" s="129"/>
      <c r="B19" s="129"/>
      <c r="C19" s="129"/>
      <c r="D19" s="129"/>
      <c r="E19" s="129"/>
    </row>
    <row r="20" spans="1:5">
      <c r="A20" s="129"/>
      <c r="B20" s="129"/>
      <c r="C20" s="129"/>
      <c r="D20" s="129"/>
      <c r="E20" s="129"/>
    </row>
    <row r="21" spans="1:5">
      <c r="A21" s="129"/>
      <c r="B21" s="129"/>
      <c r="C21" s="129"/>
      <c r="D21" s="129"/>
      <c r="E21" s="129"/>
    </row>
    <row r="22" spans="1:5">
      <c r="A22" s="129"/>
      <c r="B22" s="129"/>
      <c r="C22" s="129"/>
      <c r="D22" s="129"/>
      <c r="E22" s="129"/>
    </row>
    <row r="23" spans="1:5">
      <c r="A23" s="129"/>
      <c r="B23" s="129"/>
      <c r="C23" s="129"/>
      <c r="D23" s="129"/>
      <c r="E23" s="129"/>
    </row>
    <row r="24" spans="1:5">
      <c r="A24" s="129"/>
      <c r="B24" s="129"/>
      <c r="C24" s="129"/>
      <c r="D24" s="129"/>
      <c r="E24" s="129"/>
    </row>
    <row r="25" spans="1:5">
      <c r="A25" s="129"/>
      <c r="B25" s="129"/>
      <c r="C25" s="129"/>
      <c r="D25" s="129"/>
      <c r="E25" s="129"/>
    </row>
    <row r="26" spans="1:5">
      <c r="A26" s="129"/>
      <c r="B26" s="129"/>
      <c r="C26" s="129"/>
      <c r="D26" s="129"/>
      <c r="E26" s="129"/>
    </row>
    <row r="27" spans="1:5">
      <c r="A27" s="129"/>
      <c r="B27" s="129"/>
      <c r="C27" s="129"/>
      <c r="D27" s="129"/>
      <c r="E27" s="129"/>
    </row>
    <row r="28" spans="1:5">
      <c r="A28" s="129"/>
      <c r="B28" s="129"/>
      <c r="C28" s="129"/>
      <c r="D28" s="129"/>
      <c r="E28" s="129"/>
    </row>
    <row r="29" spans="1:5" ht="20.25">
      <c r="A29" s="129"/>
      <c r="B29" s="129"/>
      <c r="C29" s="129"/>
      <c r="D29" s="136"/>
      <c r="E29" s="136"/>
    </row>
    <row r="30" spans="1:5" ht="20.25">
      <c r="A30" s="129"/>
      <c r="B30" s="129"/>
      <c r="C30" s="129"/>
      <c r="D30" s="136"/>
      <c r="E30" s="136"/>
    </row>
    <row r="31" spans="1:5" ht="20.25">
      <c r="A31" s="137" t="s">
        <v>98</v>
      </c>
      <c r="B31" s="137"/>
      <c r="C31" s="137"/>
      <c r="D31" s="138"/>
      <c r="E31" s="138"/>
    </row>
    <row r="32" spans="1:5" ht="20.25">
      <c r="A32" s="138"/>
      <c r="B32" s="138"/>
      <c r="C32" s="137"/>
      <c r="D32" s="138"/>
      <c r="E32" s="138"/>
    </row>
    <row r="33" spans="1:12" ht="20.25">
      <c r="A33" s="138"/>
      <c r="B33" s="138"/>
      <c r="C33" s="137"/>
      <c r="D33" s="138"/>
      <c r="E33" s="138"/>
    </row>
    <row r="34" spans="1:12" ht="29.25" customHeight="1">
      <c r="A34" s="138"/>
      <c r="B34" s="138"/>
      <c r="C34" s="138"/>
      <c r="D34" s="138"/>
      <c r="E34" s="138"/>
    </row>
    <row r="35" spans="1:12" ht="38.25" customHeight="1">
      <c r="A35" s="199" t="s">
        <v>99</v>
      </c>
      <c r="B35" s="199"/>
      <c r="C35" s="199"/>
      <c r="D35" s="199"/>
      <c r="E35" s="199"/>
    </row>
    <row r="36" spans="1:12">
      <c r="B36" s="129"/>
      <c r="C36" s="129"/>
      <c r="D36" s="129"/>
      <c r="E36" s="129"/>
    </row>
    <row r="37" spans="1:12" ht="12" customHeight="1">
      <c r="B37" s="200" t="s">
        <v>100</v>
      </c>
      <c r="C37" s="196"/>
      <c r="D37" s="185" t="s">
        <v>101</v>
      </c>
      <c r="E37" s="186"/>
      <c r="F37" s="183"/>
      <c r="G37" s="183"/>
      <c r="H37" s="183"/>
      <c r="I37" s="183"/>
      <c r="J37" s="183"/>
      <c r="K37" s="183"/>
      <c r="L37" s="183"/>
    </row>
    <row r="38" spans="1:12" ht="12" customHeight="1">
      <c r="B38" s="201"/>
      <c r="C38" s="197"/>
      <c r="D38" s="187" t="s">
        <v>176</v>
      </c>
      <c r="E38" s="186"/>
      <c r="F38" s="183"/>
      <c r="G38" s="183"/>
      <c r="H38" s="183"/>
      <c r="I38" s="183"/>
      <c r="J38" s="183"/>
      <c r="K38" s="183"/>
      <c r="L38" s="183"/>
    </row>
    <row r="39" spans="1:12" ht="15.75" customHeight="1">
      <c r="B39" s="129"/>
      <c r="C39" s="129"/>
      <c r="D39" s="129"/>
      <c r="E39" s="129"/>
    </row>
  </sheetData>
  <mergeCells count="3">
    <mergeCell ref="B3:E4"/>
    <mergeCell ref="A35:E35"/>
    <mergeCell ref="B37:B38"/>
  </mergeCells>
  <pageMargins left="0.70866141732283472" right="0.52362204724409456" top="0.52362204724409456" bottom="0" header="0.31496062992125984" footer="0.31496062992125984"/>
  <pageSetup paperSize="9" scale="9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L38"/>
  <sheetViews>
    <sheetView view="pageBreakPreview" zoomScaleNormal="100" zoomScaleSheetLayoutView="100" workbookViewId="0">
      <selection activeCell="C38" sqref="C38"/>
    </sheetView>
  </sheetViews>
  <sheetFormatPr baseColWidth="10" defaultRowHeight="15"/>
  <cols>
    <col min="1" max="6" width="14.28515625" style="138" customWidth="1"/>
    <col min="7" max="16384" width="11.42578125" style="138"/>
  </cols>
  <sheetData>
    <row r="1" spans="1:9">
      <c r="A1" s="129"/>
      <c r="B1" s="129"/>
      <c r="C1" s="129"/>
      <c r="D1" s="129"/>
      <c r="E1" s="129"/>
      <c r="F1" s="129"/>
    </row>
    <row r="2" spans="1:9" ht="40.5" customHeight="1">
      <c r="A2" s="243" t="s">
        <v>96</v>
      </c>
      <c r="B2" s="244"/>
      <c r="C2" s="244"/>
      <c r="D2" s="244"/>
      <c r="E2" s="244"/>
      <c r="F2" s="245"/>
    </row>
    <row r="3" spans="1:9" ht="25.5" customHeight="1">
      <c r="A3" s="246" t="s">
        <v>102</v>
      </c>
      <c r="B3" s="247"/>
      <c r="C3" s="248"/>
      <c r="D3" s="249" t="s">
        <v>103</v>
      </c>
      <c r="E3" s="250"/>
      <c r="F3" s="251"/>
    </row>
    <row r="4" spans="1:9" ht="54.75" customHeight="1">
      <c r="A4" s="252"/>
      <c r="B4" s="253"/>
      <c r="C4" s="254"/>
      <c r="D4" s="255"/>
      <c r="E4" s="256"/>
      <c r="F4" s="257"/>
    </row>
    <row r="5" spans="1:9" ht="25.5" customHeight="1">
      <c r="A5" s="237" t="s">
        <v>104</v>
      </c>
      <c r="B5" s="238"/>
      <c r="C5" s="239"/>
      <c r="D5" s="240" t="s">
        <v>105</v>
      </c>
      <c r="E5" s="241"/>
      <c r="F5" s="242"/>
    </row>
    <row r="6" spans="1:9">
      <c r="A6" s="222" t="s">
        <v>106</v>
      </c>
      <c r="B6" s="223"/>
      <c r="C6" s="224"/>
      <c r="D6" s="225" t="s">
        <v>107</v>
      </c>
      <c r="E6" s="226"/>
      <c r="F6" s="227"/>
    </row>
    <row r="7" spans="1:9" ht="15" customHeight="1">
      <c r="A7" s="222" t="s">
        <v>108</v>
      </c>
      <c r="B7" s="223"/>
      <c r="C7" s="224"/>
      <c r="D7" s="228" t="s">
        <v>109</v>
      </c>
      <c r="E7" s="229"/>
      <c r="F7" s="230"/>
    </row>
    <row r="8" spans="1:9" ht="15" customHeight="1">
      <c r="A8" s="228"/>
      <c r="B8" s="229"/>
      <c r="C8" s="230"/>
      <c r="D8" s="228" t="s">
        <v>110</v>
      </c>
      <c r="E8" s="229"/>
      <c r="F8" s="230"/>
    </row>
    <row r="9" spans="1:9" ht="15" customHeight="1">
      <c r="A9" s="228" t="s">
        <v>111</v>
      </c>
      <c r="B9" s="229"/>
      <c r="C9" s="230"/>
      <c r="D9" s="228" t="s">
        <v>112</v>
      </c>
      <c r="E9" s="229"/>
      <c r="F9" s="230"/>
      <c r="I9" s="139"/>
    </row>
    <row r="10" spans="1:9">
      <c r="A10" s="231" t="s">
        <v>113</v>
      </c>
      <c r="B10" s="232"/>
      <c r="C10" s="233"/>
      <c r="D10" s="231" t="s">
        <v>114</v>
      </c>
      <c r="E10" s="232"/>
      <c r="F10" s="233"/>
    </row>
    <row r="11" spans="1:9" ht="15.75" customHeight="1">
      <c r="A11" s="234" t="s">
        <v>115</v>
      </c>
      <c r="B11" s="235"/>
      <c r="C11" s="235"/>
      <c r="D11" s="235"/>
      <c r="E11" s="235"/>
      <c r="F11" s="236"/>
    </row>
    <row r="12" spans="1:9" ht="40.5" customHeight="1">
      <c r="A12" s="207"/>
      <c r="B12" s="207"/>
      <c r="C12" s="207"/>
      <c r="D12" s="207"/>
      <c r="E12" s="207"/>
      <c r="F12" s="140"/>
    </row>
    <row r="13" spans="1:9" ht="24.75" customHeight="1">
      <c r="A13" s="204" t="s">
        <v>116</v>
      </c>
      <c r="B13" s="205"/>
      <c r="C13" s="205"/>
      <c r="D13" s="205"/>
      <c r="E13" s="205"/>
      <c r="F13" s="206"/>
    </row>
    <row r="14" spans="1:9" ht="57.75" customHeight="1">
      <c r="A14" s="207"/>
      <c r="B14" s="207"/>
      <c r="C14" s="207"/>
      <c r="D14" s="207"/>
      <c r="E14" s="207"/>
      <c r="F14" s="129"/>
    </row>
    <row r="15" spans="1:9">
      <c r="A15" s="208"/>
      <c r="B15" s="208"/>
      <c r="C15" s="208"/>
      <c r="D15" s="208"/>
      <c r="E15" s="208"/>
      <c r="F15" s="129"/>
    </row>
    <row r="16" spans="1:9" ht="15.75" customHeight="1">
      <c r="A16" s="209" t="s">
        <v>117</v>
      </c>
      <c r="B16" s="209"/>
      <c r="C16" s="209"/>
      <c r="D16" s="209"/>
      <c r="E16" s="209"/>
      <c r="F16" s="209"/>
    </row>
    <row r="17" spans="1:6">
      <c r="A17" s="173" t="s">
        <v>168</v>
      </c>
      <c r="B17" s="210" t="s">
        <v>169</v>
      </c>
      <c r="C17" s="211"/>
      <c r="D17" s="212" t="s">
        <v>170</v>
      </c>
      <c r="E17" s="212"/>
      <c r="F17" s="212"/>
    </row>
    <row r="18" spans="1:6">
      <c r="A18" s="166">
        <v>0</v>
      </c>
      <c r="B18" s="213">
        <v>43083</v>
      </c>
      <c r="C18" s="214"/>
      <c r="D18" s="215" t="s">
        <v>172</v>
      </c>
      <c r="E18" s="216"/>
      <c r="F18" s="217"/>
    </row>
    <row r="19" spans="1:6">
      <c r="A19" s="166" t="s">
        <v>171</v>
      </c>
      <c r="B19" s="213">
        <v>43117</v>
      </c>
      <c r="C19" s="214"/>
      <c r="D19" s="215" t="s">
        <v>173</v>
      </c>
      <c r="E19" s="216"/>
      <c r="F19" s="217"/>
    </row>
    <row r="20" spans="1:6" ht="15" customHeight="1">
      <c r="A20" s="172" t="s">
        <v>154</v>
      </c>
      <c r="B20" s="213">
        <v>43131</v>
      </c>
      <c r="C20" s="214"/>
      <c r="D20" s="215" t="s">
        <v>155</v>
      </c>
      <c r="E20" s="216"/>
      <c r="F20" s="217"/>
    </row>
    <row r="21" spans="1:6" ht="15" customHeight="1">
      <c r="A21" s="174" t="s">
        <v>176</v>
      </c>
      <c r="B21" s="218">
        <v>43140</v>
      </c>
      <c r="C21" s="219"/>
      <c r="D21" s="220" t="s">
        <v>177</v>
      </c>
      <c r="E21" s="220"/>
      <c r="F21" s="220"/>
    </row>
    <row r="22" spans="1:6" ht="33.75" customHeight="1">
      <c r="A22" s="221"/>
      <c r="B22" s="221"/>
      <c r="C22" s="221"/>
      <c r="D22" s="221"/>
      <c r="E22" s="221"/>
    </row>
    <row r="23" spans="1:6" ht="15.75" customHeight="1">
      <c r="A23" s="209" t="s">
        <v>118</v>
      </c>
      <c r="B23" s="209"/>
      <c r="C23" s="209"/>
      <c r="D23" s="209"/>
      <c r="E23" s="209"/>
      <c r="F23" s="209"/>
    </row>
    <row r="24" spans="1:6" ht="24.75" customHeight="1">
      <c r="A24" s="203" t="s">
        <v>119</v>
      </c>
      <c r="B24" s="203"/>
      <c r="C24" s="203" t="s">
        <v>120</v>
      </c>
      <c r="D24" s="203"/>
      <c r="E24" s="203" t="s">
        <v>121</v>
      </c>
      <c r="F24" s="203"/>
    </row>
    <row r="25" spans="1:6">
      <c r="A25" s="202" t="s">
        <v>122</v>
      </c>
      <c r="B25" s="202"/>
      <c r="C25" s="202" t="s">
        <v>123</v>
      </c>
      <c r="D25" s="202"/>
      <c r="E25" s="202" t="s">
        <v>63</v>
      </c>
      <c r="F25" s="202"/>
    </row>
    <row r="26" spans="1:6" ht="26.25" customHeight="1">
      <c r="A26" s="202" t="s">
        <v>124</v>
      </c>
      <c r="B26" s="202"/>
      <c r="C26" s="202" t="s">
        <v>124</v>
      </c>
      <c r="D26" s="202"/>
      <c r="E26" s="202" t="s">
        <v>124</v>
      </c>
      <c r="F26" s="202"/>
    </row>
    <row r="27" spans="1:6" ht="135" customHeight="1">
      <c r="A27" s="141"/>
      <c r="B27" s="141"/>
      <c r="C27" s="141"/>
      <c r="D27" s="141"/>
      <c r="E27" s="141"/>
      <c r="F27" s="129"/>
    </row>
    <row r="37" spans="3:12" ht="18" customHeight="1">
      <c r="C37" s="184"/>
      <c r="D37" s="184"/>
      <c r="E37" s="184"/>
      <c r="F37" s="184"/>
      <c r="G37" s="184"/>
      <c r="H37" s="184"/>
      <c r="I37" s="184"/>
      <c r="J37" s="184"/>
      <c r="K37" s="184"/>
      <c r="L37" s="184"/>
    </row>
    <row r="38" spans="3:12" ht="15" customHeight="1">
      <c r="C38" s="184"/>
      <c r="D38" s="184"/>
      <c r="E38" s="184"/>
      <c r="F38" s="184"/>
      <c r="G38" s="184"/>
      <c r="H38" s="184"/>
      <c r="I38" s="184"/>
      <c r="J38" s="184"/>
      <c r="K38" s="184"/>
      <c r="L38" s="184"/>
    </row>
  </sheetData>
  <mergeCells count="44">
    <mergeCell ref="A5:C5"/>
    <mergeCell ref="D5:F5"/>
    <mergeCell ref="A2:F2"/>
    <mergeCell ref="A3:C3"/>
    <mergeCell ref="D3:F3"/>
    <mergeCell ref="A4:C4"/>
    <mergeCell ref="D4:F4"/>
    <mergeCell ref="A12:E12"/>
    <mergeCell ref="A6:C6"/>
    <mergeCell ref="D6:F6"/>
    <mergeCell ref="A7:C7"/>
    <mergeCell ref="D7:F7"/>
    <mergeCell ref="A8:C8"/>
    <mergeCell ref="D8:F8"/>
    <mergeCell ref="A9:C9"/>
    <mergeCell ref="D9:F9"/>
    <mergeCell ref="A10:C10"/>
    <mergeCell ref="D10:F10"/>
    <mergeCell ref="A11:F11"/>
    <mergeCell ref="A13:F13"/>
    <mergeCell ref="A14:E14"/>
    <mergeCell ref="A15:E15"/>
    <mergeCell ref="A16:F16"/>
    <mergeCell ref="A23:F23"/>
    <mergeCell ref="B17:C17"/>
    <mergeCell ref="D17:F17"/>
    <mergeCell ref="B20:C20"/>
    <mergeCell ref="D20:F20"/>
    <mergeCell ref="B21:C21"/>
    <mergeCell ref="D21:F21"/>
    <mergeCell ref="A22:E22"/>
    <mergeCell ref="D19:F19"/>
    <mergeCell ref="D18:F18"/>
    <mergeCell ref="B19:C19"/>
    <mergeCell ref="B18:C18"/>
    <mergeCell ref="A26:B26"/>
    <mergeCell ref="C26:D26"/>
    <mergeCell ref="E26:F26"/>
    <mergeCell ref="A24:B24"/>
    <mergeCell ref="C24:D24"/>
    <mergeCell ref="E24:F24"/>
    <mergeCell ref="A25:B25"/>
    <mergeCell ref="C25:D25"/>
    <mergeCell ref="E25:F25"/>
  </mergeCells>
  <pageMargins left="0.70866141732283472" right="0.70866141732283472" top="0.74803149606299213" bottom="0.74803149606299213" header="0.31496062992125984" footer="0.31496062992125984"/>
  <pageSetup paperSize="9" firstPageNumber="2" orientation="portrait" useFirstPageNumber="1" r:id="rId1"/>
  <headerFooter scaleWithDoc="0">
    <oddHeader>&amp;L&amp;8&amp;K4D4F53Transfert Nantes Etat – Nantes Blottereau
Etudes PRO – Dossier technique
X – Notice METIER&amp;R&amp;8&amp;K4D4F53V37 515 NENB PRO SYS 2XXX
Version n°0</oddHeader>
    <oddFooter>&amp;L&amp;8&amp;K4D4F53&amp;G&amp;C&amp;8&amp;K4D4F53PAGE &amp;P&amp;R&amp;8&amp;K4D4F53&amp;G</oddFoot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X38"/>
  <sheetViews>
    <sheetView topLeftCell="A19" zoomScale="70" zoomScaleNormal="70" workbookViewId="0">
      <selection activeCell="C38" sqref="C38"/>
    </sheetView>
  </sheetViews>
  <sheetFormatPr baseColWidth="10" defaultRowHeight="15"/>
  <cols>
    <col min="1" max="1" width="7.28515625" customWidth="1"/>
    <col min="2" max="2" width="21.7109375" customWidth="1"/>
    <col min="3" max="24" width="9.28515625" customWidth="1"/>
  </cols>
  <sheetData>
    <row r="1" spans="1:24" ht="19.5" thickBot="1">
      <c r="C1" s="258" t="s">
        <v>152</v>
      </c>
      <c r="D1" s="259"/>
      <c r="E1" s="259"/>
      <c r="F1" s="259"/>
      <c r="G1" s="259"/>
      <c r="H1" s="259"/>
      <c r="I1" s="259"/>
      <c r="J1" s="259"/>
      <c r="K1" s="259"/>
      <c r="L1" s="259"/>
      <c r="M1" s="259"/>
      <c r="N1" s="259"/>
      <c r="O1" s="259"/>
      <c r="P1" s="259"/>
      <c r="Q1" s="259"/>
      <c r="R1" s="259"/>
      <c r="S1" s="259"/>
      <c r="T1" s="259"/>
      <c r="U1" s="259"/>
      <c r="V1" s="259"/>
      <c r="W1" s="259"/>
      <c r="X1" s="259"/>
    </row>
    <row r="2" spans="1:24" s="1" customFormat="1" ht="108.75" customHeight="1" thickBot="1">
      <c r="C2" s="95" t="s">
        <v>0</v>
      </c>
      <c r="D2" s="96" t="s">
        <v>42</v>
      </c>
      <c r="E2" s="96" t="s">
        <v>43</v>
      </c>
      <c r="F2" s="96" t="s">
        <v>58</v>
      </c>
      <c r="G2" s="96" t="s">
        <v>56</v>
      </c>
      <c r="H2" s="96" t="s">
        <v>55</v>
      </c>
      <c r="I2" s="116" t="s">
        <v>59</v>
      </c>
      <c r="J2" s="120" t="s">
        <v>57</v>
      </c>
      <c r="K2" s="96" t="s">
        <v>44</v>
      </c>
      <c r="L2" s="96" t="s">
        <v>45</v>
      </c>
      <c r="M2" s="96" t="s">
        <v>146</v>
      </c>
      <c r="N2" s="116" t="s">
        <v>52</v>
      </c>
      <c r="O2" s="116" t="s">
        <v>60</v>
      </c>
      <c r="P2" s="116" t="s">
        <v>64</v>
      </c>
      <c r="Q2" s="116" t="s">
        <v>65</v>
      </c>
      <c r="R2" s="116" t="s">
        <v>66</v>
      </c>
      <c r="S2" s="158" t="s">
        <v>2</v>
      </c>
      <c r="T2" s="96" t="s">
        <v>46</v>
      </c>
      <c r="U2" s="96" t="s">
        <v>47</v>
      </c>
      <c r="V2" s="116" t="s">
        <v>34</v>
      </c>
      <c r="W2" s="116" t="s">
        <v>48</v>
      </c>
      <c r="X2" s="125" t="s">
        <v>49</v>
      </c>
    </row>
    <row r="3" spans="1:24" ht="14.45" customHeight="1">
      <c r="A3" s="260" t="s">
        <v>3</v>
      </c>
      <c r="B3" s="97" t="s">
        <v>0</v>
      </c>
      <c r="C3" s="100"/>
      <c r="D3" s="103"/>
      <c r="E3" s="103"/>
      <c r="F3" s="103"/>
      <c r="G3" s="118"/>
      <c r="H3" s="118"/>
      <c r="I3" s="162" t="s">
        <v>89</v>
      </c>
      <c r="J3" s="163"/>
      <c r="K3" s="103"/>
      <c r="L3" s="103"/>
      <c r="M3" s="146"/>
      <c r="N3" s="103"/>
      <c r="O3" s="103" t="s">
        <v>164</v>
      </c>
      <c r="P3" s="155" t="s">
        <v>149</v>
      </c>
      <c r="Q3" s="103"/>
      <c r="R3" s="103"/>
      <c r="S3" s="101"/>
      <c r="T3" s="101"/>
      <c r="U3" s="101"/>
      <c r="V3" s="103"/>
      <c r="W3" s="101"/>
      <c r="X3" s="109"/>
    </row>
    <row r="4" spans="1:24" ht="15.75">
      <c r="A4" s="261"/>
      <c r="B4" s="98" t="str">
        <f>D2</f>
        <v>Voie principale</v>
      </c>
      <c r="C4" s="114"/>
      <c r="D4" s="90"/>
      <c r="E4" s="112"/>
      <c r="F4" s="91"/>
      <c r="G4" s="153"/>
      <c r="H4" s="126"/>
      <c r="I4" s="164"/>
      <c r="J4" s="164"/>
      <c r="K4" s="91"/>
      <c r="L4" s="91"/>
      <c r="M4" s="91"/>
      <c r="N4" s="91"/>
      <c r="O4" s="91"/>
      <c r="P4" s="156"/>
      <c r="Q4" s="91"/>
      <c r="R4" s="91"/>
      <c r="S4" s="91"/>
      <c r="T4" s="91"/>
      <c r="U4" s="91"/>
      <c r="V4" s="105"/>
      <c r="W4" s="91"/>
      <c r="X4" s="110"/>
    </row>
    <row r="5" spans="1:24">
      <c r="A5" s="261"/>
      <c r="B5" s="98" t="str">
        <f>E2</f>
        <v>Voie de service</v>
      </c>
      <c r="C5" s="115"/>
      <c r="D5" s="108"/>
      <c r="E5" s="92"/>
      <c r="F5" s="91"/>
      <c r="G5" s="154"/>
      <c r="H5" s="105"/>
      <c r="I5" s="91"/>
      <c r="J5" s="164"/>
      <c r="K5" s="105"/>
      <c r="L5" s="108"/>
      <c r="M5" s="108"/>
      <c r="N5" s="108"/>
      <c r="O5" s="108"/>
      <c r="P5" s="157"/>
      <c r="Q5" s="108"/>
      <c r="R5" s="108"/>
      <c r="S5" s="91"/>
      <c r="T5" s="91"/>
      <c r="U5" s="91"/>
      <c r="V5" s="91"/>
      <c r="W5" s="91"/>
      <c r="X5" s="110"/>
    </row>
    <row r="6" spans="1:24">
      <c r="A6" s="261"/>
      <c r="B6" s="98" t="str">
        <f>F2</f>
        <v>Assainissement</v>
      </c>
      <c r="C6" s="115"/>
      <c r="D6" s="108"/>
      <c r="E6" s="108"/>
      <c r="F6" s="92"/>
      <c r="G6" s="105"/>
      <c r="H6" s="105"/>
      <c r="I6" s="91"/>
      <c r="K6" s="105"/>
      <c r="L6" s="89"/>
      <c r="M6" s="143"/>
      <c r="N6" s="127" t="s">
        <v>68</v>
      </c>
      <c r="O6" s="127" t="s">
        <v>62</v>
      </c>
      <c r="P6" s="108" t="s">
        <v>150</v>
      </c>
      <c r="Q6" s="108"/>
      <c r="R6" s="108"/>
      <c r="S6" s="91"/>
      <c r="T6" s="91"/>
      <c r="U6" s="91"/>
      <c r="V6" s="91"/>
      <c r="W6" s="91"/>
      <c r="X6" s="110"/>
    </row>
    <row r="7" spans="1:24" ht="16.5" customHeight="1">
      <c r="A7" s="261"/>
      <c r="B7" s="99" t="s">
        <v>56</v>
      </c>
      <c r="C7" s="114"/>
      <c r="D7" s="108"/>
      <c r="E7" s="108"/>
      <c r="F7" s="108"/>
      <c r="G7" s="90"/>
      <c r="H7" s="93"/>
      <c r="I7" s="91"/>
      <c r="J7" s="91"/>
      <c r="K7" s="105"/>
      <c r="L7" s="105"/>
      <c r="M7" s="105"/>
      <c r="N7" s="105"/>
      <c r="O7" s="105"/>
      <c r="P7" s="105"/>
      <c r="Q7" s="105"/>
      <c r="R7" s="105"/>
      <c r="S7" s="91"/>
      <c r="T7" s="91"/>
      <c r="U7" s="91"/>
      <c r="V7" s="91"/>
      <c r="W7" s="91"/>
      <c r="X7" s="110"/>
    </row>
    <row r="8" spans="1:24" ht="15.75">
      <c r="A8" s="261"/>
      <c r="B8" s="99" t="s">
        <v>55</v>
      </c>
      <c r="C8" s="114"/>
      <c r="D8" s="108"/>
      <c r="E8" s="108"/>
      <c r="F8" s="108"/>
      <c r="G8" s="93"/>
      <c r="H8" s="90"/>
      <c r="I8" s="127"/>
      <c r="J8" s="127"/>
      <c r="K8" s="105"/>
      <c r="L8" s="105"/>
      <c r="M8" s="105"/>
      <c r="N8" s="105"/>
      <c r="O8" s="105"/>
      <c r="P8" s="127" t="s">
        <v>77</v>
      </c>
      <c r="Q8" s="105"/>
      <c r="R8" s="105"/>
      <c r="S8" s="127" t="s">
        <v>82</v>
      </c>
      <c r="T8" s="119"/>
      <c r="U8" s="127"/>
      <c r="V8" s="119"/>
      <c r="W8" s="91"/>
      <c r="X8" s="110"/>
    </row>
    <row r="9" spans="1:24" ht="15.75">
      <c r="A9" s="261"/>
      <c r="B9" s="117" t="s">
        <v>1</v>
      </c>
      <c r="C9" s="114"/>
      <c r="D9" s="108"/>
      <c r="E9" s="108"/>
      <c r="F9" s="108"/>
      <c r="G9" s="108"/>
      <c r="H9" s="108"/>
      <c r="I9" s="90"/>
      <c r="J9" s="93"/>
      <c r="K9" s="127" t="s">
        <v>78</v>
      </c>
      <c r="L9" s="91"/>
      <c r="M9" s="143" t="s">
        <v>91</v>
      </c>
      <c r="N9" s="119"/>
      <c r="O9" s="119"/>
      <c r="P9" s="119"/>
      <c r="Q9" s="119"/>
      <c r="R9" s="119"/>
      <c r="S9" s="119"/>
      <c r="T9" s="127" t="s">
        <v>80</v>
      </c>
      <c r="U9" s="119"/>
      <c r="V9" s="119"/>
      <c r="W9" s="91"/>
      <c r="X9" s="110"/>
    </row>
    <row r="10" spans="1:24" ht="15.75">
      <c r="A10" s="261"/>
      <c r="B10" s="121" t="s">
        <v>57</v>
      </c>
      <c r="C10" s="114"/>
      <c r="D10" s="108"/>
      <c r="E10" s="108"/>
      <c r="F10" s="108"/>
      <c r="G10" s="108"/>
      <c r="H10" s="108"/>
      <c r="I10" s="93"/>
      <c r="J10" s="90"/>
      <c r="K10" s="105"/>
      <c r="L10" s="91"/>
      <c r="M10" s="91"/>
      <c r="N10" s="119"/>
      <c r="O10" s="119"/>
      <c r="P10" s="119"/>
      <c r="Q10" s="119"/>
      <c r="R10" s="119"/>
      <c r="S10" s="119"/>
      <c r="T10" s="119"/>
      <c r="U10" s="119"/>
      <c r="V10" s="119"/>
      <c r="W10" s="91"/>
      <c r="X10" s="110"/>
    </row>
    <row r="11" spans="1:24" ht="15.75">
      <c r="A11" s="261"/>
      <c r="B11" s="98" t="s">
        <v>44</v>
      </c>
      <c r="C11" s="114"/>
      <c r="D11" s="108"/>
      <c r="E11" s="108"/>
      <c r="F11" s="108"/>
      <c r="G11" s="108"/>
      <c r="H11" s="108"/>
      <c r="I11" s="108"/>
      <c r="J11" s="108"/>
      <c r="K11" s="90"/>
      <c r="L11" s="91"/>
      <c r="M11" s="91"/>
      <c r="N11" s="127" t="s">
        <v>79</v>
      </c>
      <c r="O11" s="119"/>
      <c r="P11" s="119"/>
      <c r="Q11" s="119"/>
      <c r="R11" s="119"/>
      <c r="S11" s="119"/>
      <c r="T11" s="119"/>
      <c r="U11" s="119"/>
      <c r="V11" s="119"/>
      <c r="W11" s="91"/>
      <c r="X11" s="111"/>
    </row>
    <row r="12" spans="1:24" ht="15" customHeight="1">
      <c r="A12" s="261"/>
      <c r="B12" s="99" t="s">
        <v>45</v>
      </c>
      <c r="C12" s="114"/>
      <c r="D12" s="108"/>
      <c r="E12" s="108"/>
      <c r="F12" s="108"/>
      <c r="G12" s="108"/>
      <c r="H12" s="108"/>
      <c r="I12" s="108"/>
      <c r="J12" s="108"/>
      <c r="K12" s="108"/>
      <c r="L12" s="90"/>
      <c r="M12" s="91"/>
      <c r="N12" s="119"/>
      <c r="O12" s="127" t="s">
        <v>90</v>
      </c>
      <c r="P12" s="119"/>
      <c r="Q12" s="119"/>
      <c r="R12" s="119"/>
      <c r="S12" s="119"/>
      <c r="T12" s="119"/>
      <c r="U12" s="119"/>
      <c r="V12" s="119"/>
      <c r="W12" s="91"/>
      <c r="X12" s="110"/>
    </row>
    <row r="13" spans="1:24" ht="15.75">
      <c r="A13" s="261"/>
      <c r="B13" s="99" t="s">
        <v>146</v>
      </c>
      <c r="C13" s="114"/>
      <c r="D13" s="108"/>
      <c r="E13" s="108"/>
      <c r="F13" s="108"/>
      <c r="G13" s="108"/>
      <c r="H13" s="108"/>
      <c r="I13" s="108"/>
      <c r="J13" s="108"/>
      <c r="K13" s="108"/>
      <c r="L13" s="93"/>
      <c r="M13" s="90"/>
      <c r="N13" s="145" t="s">
        <v>88</v>
      </c>
      <c r="O13" s="145" t="s">
        <v>93</v>
      </c>
      <c r="P13" s="127" t="s">
        <v>151</v>
      </c>
      <c r="Q13" s="145" t="s">
        <v>92</v>
      </c>
      <c r="R13" s="152" t="s">
        <v>94</v>
      </c>
      <c r="S13" s="119"/>
      <c r="T13" s="145" t="s">
        <v>95</v>
      </c>
      <c r="U13" s="119"/>
      <c r="V13" s="119"/>
      <c r="W13" s="91"/>
      <c r="X13" s="110"/>
    </row>
    <row r="14" spans="1:24" ht="15.75">
      <c r="A14" s="261"/>
      <c r="B14" s="117" t="s">
        <v>52</v>
      </c>
      <c r="C14" s="114"/>
      <c r="D14" s="108"/>
      <c r="E14" s="108"/>
      <c r="F14" s="108"/>
      <c r="G14" s="108"/>
      <c r="H14" s="108"/>
      <c r="I14" s="108"/>
      <c r="J14" s="108"/>
      <c r="K14" s="108"/>
      <c r="L14" s="108"/>
      <c r="M14" s="108"/>
      <c r="N14" s="92"/>
      <c r="O14" s="108"/>
      <c r="P14" s="91"/>
      <c r="Q14" s="91"/>
      <c r="R14" s="91"/>
      <c r="S14" s="119"/>
      <c r="T14" s="119"/>
      <c r="U14" s="127" t="s">
        <v>81</v>
      </c>
      <c r="V14" s="119"/>
      <c r="W14" s="94"/>
      <c r="X14" s="110"/>
    </row>
    <row r="15" spans="1:24" ht="15.75">
      <c r="A15" s="261"/>
      <c r="B15" s="117" t="s">
        <v>60</v>
      </c>
      <c r="C15" s="114"/>
      <c r="D15" s="108"/>
      <c r="E15" s="108"/>
      <c r="F15" s="108"/>
      <c r="G15" s="108"/>
      <c r="H15" s="108"/>
      <c r="I15" s="108"/>
      <c r="J15" s="108"/>
      <c r="K15" s="108"/>
      <c r="L15" s="108"/>
      <c r="M15" s="108"/>
      <c r="N15" s="108"/>
      <c r="O15" s="92"/>
      <c r="P15" s="91"/>
      <c r="Q15" s="91"/>
      <c r="R15" s="91"/>
      <c r="S15" s="119"/>
      <c r="T15" s="119"/>
      <c r="U15" s="119"/>
      <c r="V15" s="119"/>
      <c r="W15" s="94"/>
      <c r="X15" s="110"/>
    </row>
    <row r="16" spans="1:24" ht="15.75">
      <c r="A16" s="261"/>
      <c r="B16" s="117" t="s">
        <v>64</v>
      </c>
      <c r="C16" s="114"/>
      <c r="D16" s="108"/>
      <c r="E16" s="108"/>
      <c r="F16" s="108"/>
      <c r="G16" s="108"/>
      <c r="H16" s="108"/>
      <c r="I16" s="108"/>
      <c r="J16" s="108"/>
      <c r="K16" s="108"/>
      <c r="L16" s="108"/>
      <c r="M16" s="108"/>
      <c r="N16" s="108"/>
      <c r="O16" s="108"/>
      <c r="P16" s="92"/>
      <c r="Q16" s="91"/>
      <c r="R16" s="91"/>
      <c r="S16" s="119"/>
      <c r="T16" s="119"/>
      <c r="U16" s="119"/>
      <c r="V16" s="119"/>
      <c r="W16" s="94"/>
      <c r="X16" s="110"/>
    </row>
    <row r="17" spans="1:24" s="144" customFormat="1" ht="15.75">
      <c r="A17" s="261"/>
      <c r="B17" s="117" t="s">
        <v>174</v>
      </c>
      <c r="C17" s="114"/>
      <c r="D17" s="108"/>
      <c r="E17" s="108"/>
      <c r="F17" s="108"/>
      <c r="G17" s="108"/>
      <c r="H17" s="108"/>
      <c r="I17" s="108"/>
      <c r="J17" s="108"/>
      <c r="K17" s="108"/>
      <c r="L17" s="108"/>
      <c r="M17" s="108"/>
      <c r="N17" s="108"/>
      <c r="O17" s="108"/>
      <c r="P17" s="108"/>
      <c r="Q17" s="176"/>
      <c r="R17" s="91"/>
      <c r="S17" s="119"/>
      <c r="T17" s="119"/>
      <c r="U17" s="119"/>
      <c r="V17" s="119"/>
      <c r="W17" s="94"/>
      <c r="X17" s="110"/>
    </row>
    <row r="18" spans="1:24" s="144" customFormat="1" ht="15.75">
      <c r="A18" s="261"/>
      <c r="B18" s="117" t="s">
        <v>66</v>
      </c>
      <c r="C18" s="114"/>
      <c r="D18" s="108"/>
      <c r="E18" s="108"/>
      <c r="F18" s="108"/>
      <c r="G18" s="108"/>
      <c r="H18" s="108"/>
      <c r="I18" s="108"/>
      <c r="J18" s="108"/>
      <c r="K18" s="108"/>
      <c r="L18" s="108"/>
      <c r="M18" s="108"/>
      <c r="N18" s="108"/>
      <c r="O18" s="108"/>
      <c r="P18" s="108"/>
      <c r="Q18" s="91"/>
      <c r="R18" s="176"/>
      <c r="S18" s="119"/>
      <c r="T18" s="119"/>
      <c r="U18" s="119"/>
      <c r="V18" s="119"/>
      <c r="W18" s="94"/>
      <c r="X18" s="110"/>
    </row>
    <row r="19" spans="1:24" s="144" customFormat="1" ht="15.75">
      <c r="A19" s="261"/>
      <c r="B19" s="175" t="s">
        <v>2</v>
      </c>
      <c r="C19" s="114"/>
      <c r="D19" s="108"/>
      <c r="E19" s="108"/>
      <c r="F19" s="108"/>
      <c r="G19" s="108"/>
      <c r="H19" s="108"/>
      <c r="I19" s="108"/>
      <c r="J19" s="108"/>
      <c r="K19" s="108"/>
      <c r="L19" s="108"/>
      <c r="M19" s="108"/>
      <c r="N19" s="108"/>
      <c r="O19" s="108"/>
      <c r="P19" s="108"/>
      <c r="Q19" s="91"/>
      <c r="R19" s="91"/>
      <c r="S19" s="177"/>
      <c r="T19" s="119"/>
      <c r="U19" s="119"/>
      <c r="V19" s="119"/>
      <c r="W19" s="94"/>
      <c r="X19" s="110"/>
    </row>
    <row r="20" spans="1:24">
      <c r="A20" s="261"/>
      <c r="B20" s="98" t="s">
        <v>46</v>
      </c>
      <c r="C20" s="114"/>
      <c r="D20" s="108"/>
      <c r="E20" s="108"/>
      <c r="F20" s="108"/>
      <c r="G20" s="108"/>
      <c r="H20" s="108"/>
      <c r="I20" s="108"/>
      <c r="J20" s="108"/>
      <c r="K20" s="108"/>
      <c r="L20" s="108"/>
      <c r="M20" s="108"/>
      <c r="N20" s="108"/>
      <c r="O20" s="108"/>
      <c r="P20" s="108"/>
      <c r="Q20" s="108"/>
      <c r="R20" s="108"/>
      <c r="S20" s="108"/>
      <c r="T20" s="92"/>
      <c r="U20" s="91"/>
      <c r="V20" s="94"/>
      <c r="W20" s="93"/>
      <c r="X20" s="110"/>
    </row>
    <row r="21" spans="1:24">
      <c r="A21" s="261"/>
      <c r="B21" s="98" t="s">
        <v>47</v>
      </c>
      <c r="C21" s="114"/>
      <c r="D21" s="108"/>
      <c r="E21" s="108"/>
      <c r="F21" s="108"/>
      <c r="G21" s="108"/>
      <c r="H21" s="108"/>
      <c r="I21" s="108"/>
      <c r="J21" s="108"/>
      <c r="K21" s="108"/>
      <c r="L21" s="108"/>
      <c r="M21" s="108"/>
      <c r="N21" s="108"/>
      <c r="O21" s="108"/>
      <c r="P21" s="108"/>
      <c r="Q21" s="108"/>
      <c r="R21" s="108"/>
      <c r="S21" s="108"/>
      <c r="T21" s="108"/>
      <c r="U21" s="92"/>
      <c r="V21" s="91"/>
      <c r="W21" s="91"/>
      <c r="X21" s="110"/>
    </row>
    <row r="22" spans="1:24">
      <c r="A22" s="261"/>
      <c r="B22" s="117" t="s">
        <v>34</v>
      </c>
      <c r="C22" s="114"/>
      <c r="D22" s="108"/>
      <c r="E22" s="108"/>
      <c r="F22" s="108"/>
      <c r="G22" s="108"/>
      <c r="H22" s="108"/>
      <c r="I22" s="108"/>
      <c r="J22" s="108"/>
      <c r="K22" s="108"/>
      <c r="L22" s="108"/>
      <c r="M22" s="108"/>
      <c r="N22" s="108"/>
      <c r="O22" s="108"/>
      <c r="P22" s="108"/>
      <c r="Q22" s="108"/>
      <c r="R22" s="108"/>
      <c r="S22" s="108"/>
      <c r="T22" s="108"/>
      <c r="U22" s="108"/>
      <c r="V22" s="92"/>
      <c r="W22" s="91"/>
      <c r="X22" s="110"/>
    </row>
    <row r="23" spans="1:24">
      <c r="A23" s="261"/>
      <c r="B23" s="117" t="s">
        <v>48</v>
      </c>
      <c r="C23" s="114"/>
      <c r="D23" s="108"/>
      <c r="E23" s="108"/>
      <c r="F23" s="108"/>
      <c r="G23" s="108"/>
      <c r="H23" s="108"/>
      <c r="I23" s="108"/>
      <c r="J23" s="108"/>
      <c r="K23" s="108"/>
      <c r="L23" s="108"/>
      <c r="M23" s="108"/>
      <c r="N23" s="108"/>
      <c r="O23" s="108"/>
      <c r="P23" s="108"/>
      <c r="Q23" s="108"/>
      <c r="R23" s="108"/>
      <c r="S23" s="108"/>
      <c r="T23" s="108"/>
      <c r="U23" s="108"/>
      <c r="V23" s="108"/>
      <c r="W23" s="92"/>
      <c r="X23" s="110"/>
    </row>
    <row r="24" spans="1:24" ht="15.75" thickBot="1">
      <c r="A24" s="262"/>
      <c r="B24" s="123" t="s">
        <v>49</v>
      </c>
      <c r="C24" s="122"/>
      <c r="D24" s="102"/>
      <c r="E24" s="102"/>
      <c r="F24" s="102"/>
      <c r="G24" s="102"/>
      <c r="H24" s="102"/>
      <c r="I24" s="102"/>
      <c r="J24" s="102"/>
      <c r="K24" s="102"/>
      <c r="L24" s="102"/>
      <c r="M24" s="102"/>
      <c r="N24" s="102"/>
      <c r="O24" s="102"/>
      <c r="P24" s="102"/>
      <c r="Q24" s="102"/>
      <c r="R24" s="102"/>
      <c r="S24" s="102"/>
      <c r="T24" s="102"/>
      <c r="U24" s="102"/>
      <c r="V24" s="102"/>
      <c r="W24" s="102"/>
      <c r="X24" s="124"/>
    </row>
    <row r="37" spans="3:12" ht="18" customHeight="1">
      <c r="C37" s="182"/>
      <c r="D37" s="182"/>
      <c r="E37" s="182"/>
      <c r="F37" s="182"/>
      <c r="G37" s="182"/>
      <c r="H37" s="182"/>
      <c r="I37" s="182"/>
      <c r="J37" s="182"/>
      <c r="K37" s="182"/>
      <c r="L37" s="182"/>
    </row>
    <row r="38" spans="3:12" ht="15" customHeight="1">
      <c r="C38" s="182"/>
      <c r="D38" s="182"/>
      <c r="E38" s="182"/>
      <c r="F38" s="182"/>
      <c r="G38" s="182"/>
      <c r="H38" s="182"/>
      <c r="I38" s="182"/>
      <c r="J38" s="182"/>
      <c r="K38" s="182"/>
      <c r="L38" s="182"/>
    </row>
  </sheetData>
  <mergeCells count="2">
    <mergeCell ref="C1:X1"/>
    <mergeCell ref="A3:A24"/>
  </mergeCells>
  <hyperlinks>
    <hyperlink ref="P8" location="'INT001-v02'!Zone_d_impression" display="INT001"/>
    <hyperlink ref="Q13" location="'INT021-v02'!Zone_d_impression" display="INT021"/>
    <hyperlink ref="R13" location="'INT024-v02'!Zone_d_impression" display="INT024"/>
    <hyperlink ref="M9" location="'INT022-v02'!Zone_d_impression" display="INT022"/>
    <hyperlink ref="K9" location="'INT007-v02'!Zone_d_impression" display="INT007"/>
    <hyperlink ref="T13" location="'INT027-v01'!Zone_d_impression" display="INT027"/>
    <hyperlink ref="N6" location="'INT006-v02'!Zone_d_impression" display="INT006"/>
    <hyperlink ref="N13" location="'INT015-v02'!Zone_d_impression" display="INT015"/>
    <hyperlink ref="N11" location="'INT008-v02'!Zone_d_impression" display="INT008"/>
    <hyperlink ref="S8" location="'INT014-v02'!Zone_d_impression" display="INT014"/>
    <hyperlink ref="T9" location="'INT009-v02'!Zone_d_impression" display="INT009"/>
    <hyperlink ref="U14" location="'INT013-v02'!Zone_d_impression" display="INT013"/>
    <hyperlink ref="P3" location="'INT018-v02'!Zone_d_impression" display="'INT018-v02'!Zone_d_impression"/>
    <hyperlink ref="P6" location="'INT028-v02'!Zone_d_impression" display="INT028"/>
    <hyperlink ref="P13" location="'INT025-v02'!Zone_d_impression" display="INT025"/>
    <hyperlink ref="I3:I4" location="'INT017-v02'!Zone_d_impression" display="INT017"/>
    <hyperlink ref="I3" location="'INT017-v03'!Zone_d_impression" display="INT017"/>
    <hyperlink ref="O3" location="'INT002-v02'!Zone_d_impression" display="INT002"/>
    <hyperlink ref="O13" location="'INT023-v02'!Zone_d_impression" display="INT023"/>
    <hyperlink ref="O12" location="'INT020-v02'!Zone_d_impression" display="INT020"/>
    <hyperlink ref="O6" location="'INT004-v02'!Zone_d_impression" display="INT004"/>
  </hyperlinks>
  <printOptions horizontalCentered="1"/>
  <pageMargins left="0" right="0" top="0" bottom="0.78740157480314965" header="0.78740157480314965" footer="0"/>
  <pageSetup paperSize="8" scale="90"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1">
    <tabColor rgb="FFFFC000"/>
    <pageSetUpPr fitToPage="1"/>
  </sheetPr>
  <dimension ref="A1:O108"/>
  <sheetViews>
    <sheetView showGridLines="0" topLeftCell="A28" zoomScale="70" zoomScaleNormal="70" zoomScaleSheetLayoutView="55" workbookViewId="0">
      <selection activeCell="C38" sqref="C38"/>
    </sheetView>
  </sheetViews>
  <sheetFormatPr baseColWidth="10" defaultColWidth="0" defaultRowHeight="0" customHeight="1" zeroHeight="1"/>
  <cols>
    <col min="1" max="1" width="8.7109375" style="3" customWidth="1"/>
    <col min="2" max="2" width="3.7109375" style="3" customWidth="1"/>
    <col min="3" max="6" width="20.7109375" style="3" customWidth="1"/>
    <col min="7" max="7" width="3.7109375" style="3" customWidth="1"/>
    <col min="8" max="8" width="20.7109375" style="3" customWidth="1"/>
    <col min="9" max="9" width="3.7109375" style="3" customWidth="1"/>
    <col min="10" max="12" width="20.7109375" style="3" customWidth="1"/>
    <col min="13" max="13" width="3.7109375" style="4" customWidth="1"/>
    <col min="14" max="14" width="8.28515625" style="3" customWidth="1"/>
    <col min="15" max="15" width="0" style="144" hidden="1" customWidth="1"/>
    <col min="16" max="16384" width="9.140625" style="144" hidden="1"/>
  </cols>
  <sheetData>
    <row r="1" spans="1:14" ht="15.75" thickBot="1"/>
    <row r="2" spans="1:14" ht="35.25" customHeight="1" thickBot="1">
      <c r="B2" s="265" t="s">
        <v>26</v>
      </c>
      <c r="C2" s="266"/>
      <c r="D2" s="266"/>
      <c r="E2" s="266"/>
      <c r="F2" s="266"/>
      <c r="G2" s="266"/>
      <c r="H2" s="266"/>
      <c r="I2" s="266"/>
      <c r="J2" s="266"/>
      <c r="K2" s="266"/>
      <c r="L2" s="266"/>
      <c r="M2" s="267"/>
    </row>
    <row r="3" spans="1:14" s="9" customFormat="1" ht="9" customHeight="1">
      <c r="A3" s="5"/>
      <c r="B3" s="6"/>
      <c r="C3" s="7"/>
      <c r="D3" s="7"/>
      <c r="E3" s="7"/>
      <c r="F3" s="7"/>
      <c r="G3" s="7"/>
      <c r="H3" s="7"/>
      <c r="I3" s="7"/>
      <c r="J3" s="7"/>
      <c r="K3" s="7"/>
      <c r="L3" s="7"/>
      <c r="M3" s="8"/>
      <c r="N3" s="5"/>
    </row>
    <row r="4" spans="1:14" ht="18" customHeight="1">
      <c r="B4" s="10"/>
      <c r="C4" s="7"/>
      <c r="D4" s="7"/>
      <c r="E4" s="7"/>
      <c r="F4" s="7"/>
      <c r="G4" s="7"/>
      <c r="H4" s="4"/>
      <c r="I4" s="4"/>
      <c r="J4" s="11" t="s">
        <v>4</v>
      </c>
      <c r="K4" s="268" t="s">
        <v>50</v>
      </c>
      <c r="L4" s="269"/>
      <c r="M4" s="12"/>
    </row>
    <row r="5" spans="1:14" ht="18" customHeight="1">
      <c r="B5" s="10"/>
      <c r="C5" s="7"/>
      <c r="D5" s="7"/>
      <c r="E5" s="7"/>
      <c r="F5" s="7"/>
      <c r="G5" s="7"/>
      <c r="H5" s="4"/>
      <c r="I5" s="4"/>
      <c r="J5" s="13" t="s">
        <v>5</v>
      </c>
      <c r="K5" s="270" t="s">
        <v>87</v>
      </c>
      <c r="L5" s="270"/>
      <c r="M5" s="12"/>
    </row>
    <row r="6" spans="1:14" ht="9" customHeight="1" thickBot="1">
      <c r="B6" s="10"/>
      <c r="C6" s="7"/>
      <c r="D6" s="7"/>
      <c r="E6" s="7"/>
      <c r="F6" s="7"/>
      <c r="G6" s="7"/>
      <c r="H6" s="7"/>
      <c r="I6" s="7"/>
      <c r="J6" s="7"/>
      <c r="K6" s="7"/>
      <c r="L6" s="7"/>
      <c r="M6" s="12"/>
    </row>
    <row r="7" spans="1:14" s="14" customFormat="1" ht="18.75" customHeight="1" thickTop="1" thickBot="1">
      <c r="B7" s="15"/>
      <c r="C7" s="16" t="s">
        <v>6</v>
      </c>
      <c r="D7" s="16"/>
      <c r="E7" s="16"/>
      <c r="F7" s="16"/>
      <c r="G7" s="16"/>
      <c r="H7" s="16"/>
      <c r="I7" s="16"/>
      <c r="J7" s="16"/>
      <c r="K7" s="16"/>
      <c r="L7" s="16"/>
      <c r="M7" s="17"/>
    </row>
    <row r="8" spans="1:14" ht="9" customHeight="1" thickTop="1">
      <c r="B8" s="10"/>
      <c r="C8" s="7"/>
      <c r="D8" s="7"/>
      <c r="E8" s="7"/>
      <c r="F8" s="7"/>
      <c r="G8" s="7"/>
      <c r="H8" s="7"/>
      <c r="I8" s="7"/>
      <c r="J8" s="7"/>
      <c r="K8" s="7"/>
      <c r="L8" s="7"/>
      <c r="M8" s="12"/>
    </row>
    <row r="9" spans="1:14" s="18" customFormat="1" ht="29.25" customHeight="1">
      <c r="B9" s="19"/>
      <c r="C9" s="263" t="s">
        <v>27</v>
      </c>
      <c r="D9" s="263"/>
      <c r="E9" s="20" t="s">
        <v>53</v>
      </c>
      <c r="H9" s="263" t="s">
        <v>135</v>
      </c>
      <c r="I9" s="263"/>
      <c r="J9" s="151">
        <v>43157</v>
      </c>
      <c r="K9" s="142"/>
      <c r="L9" s="264" t="s">
        <v>153</v>
      </c>
      <c r="M9" s="22"/>
    </row>
    <row r="10" spans="1:14" s="18" customFormat="1" ht="28.5" customHeight="1">
      <c r="B10" s="19"/>
      <c r="C10" s="263" t="s">
        <v>8</v>
      </c>
      <c r="D10" s="263"/>
      <c r="E10" s="85">
        <v>43087</v>
      </c>
      <c r="H10" s="263" t="s">
        <v>126</v>
      </c>
      <c r="I10" s="263"/>
      <c r="J10" s="149" t="s">
        <v>159</v>
      </c>
      <c r="K10" s="142"/>
      <c r="L10" s="264"/>
      <c r="M10" s="23"/>
    </row>
    <row r="11" spans="1:14" s="18" customFormat="1" ht="9" customHeight="1">
      <c r="B11" s="19"/>
      <c r="C11" s="24"/>
      <c r="D11" s="24"/>
      <c r="E11" s="25"/>
      <c r="F11" s="25"/>
      <c r="G11" s="25"/>
      <c r="I11" s="21"/>
      <c r="J11" s="264"/>
      <c r="K11" s="273"/>
      <c r="L11" s="273"/>
      <c r="M11" s="23"/>
    </row>
    <row r="12" spans="1:14" s="18" customFormat="1" ht="45.75" customHeight="1">
      <c r="B12" s="19"/>
      <c r="C12" s="263" t="s">
        <v>28</v>
      </c>
      <c r="D12" s="263"/>
      <c r="E12" s="84" t="s">
        <v>55</v>
      </c>
      <c r="F12" s="84" t="s">
        <v>64</v>
      </c>
      <c r="G12" s="26"/>
      <c r="H12" s="150"/>
      <c r="I12" s="21"/>
      <c r="J12" s="264"/>
      <c r="K12" s="273"/>
      <c r="L12" s="273"/>
      <c r="M12" s="27"/>
      <c r="N12" s="28"/>
    </row>
    <row r="13" spans="1:14" s="18" customFormat="1" ht="9" customHeight="1">
      <c r="B13" s="19"/>
      <c r="C13" s="24"/>
      <c r="D13" s="24"/>
      <c r="E13" s="25"/>
      <c r="F13" s="25"/>
      <c r="G13" s="25"/>
      <c r="H13" s="25"/>
      <c r="I13" s="25"/>
      <c r="J13" s="25"/>
      <c r="K13" s="25"/>
      <c r="L13" s="25"/>
      <c r="M13" s="23"/>
    </row>
    <row r="14" spans="1:14" s="18" customFormat="1" ht="22.5" hidden="1" customHeight="1">
      <c r="B14" s="19"/>
      <c r="C14" s="263"/>
      <c r="D14" s="263"/>
      <c r="E14" s="274"/>
      <c r="F14" s="274"/>
      <c r="G14" s="274"/>
      <c r="H14" s="274"/>
      <c r="I14" s="274"/>
      <c r="J14" s="274"/>
      <c r="K14" s="274"/>
      <c r="L14" s="274"/>
      <c r="M14" s="23"/>
    </row>
    <row r="15" spans="1:14" s="18" customFormat="1" ht="9" hidden="1" customHeight="1">
      <c r="B15" s="19"/>
      <c r="C15" s="25"/>
      <c r="D15" s="25"/>
      <c r="E15" s="29"/>
      <c r="F15" s="29"/>
      <c r="G15" s="29"/>
      <c r="H15" s="29"/>
      <c r="I15" s="29"/>
      <c r="J15" s="29"/>
      <c r="K15" s="29"/>
      <c r="L15" s="29"/>
      <c r="M15" s="23"/>
    </row>
    <row r="16" spans="1:14" s="18" customFormat="1" ht="51" hidden="1" customHeight="1">
      <c r="B16" s="19"/>
      <c r="C16" s="275"/>
      <c r="D16" s="276"/>
      <c r="E16" s="277"/>
      <c r="F16" s="278"/>
      <c r="G16" s="278"/>
      <c r="H16" s="278"/>
      <c r="I16" s="278"/>
      <c r="J16" s="278"/>
      <c r="K16" s="278"/>
      <c r="L16" s="279"/>
      <c r="M16" s="23"/>
    </row>
    <row r="17" spans="1:15" s="3" customFormat="1" ht="9" customHeight="1" thickBot="1">
      <c r="B17" s="10"/>
      <c r="C17" s="280"/>
      <c r="D17" s="280"/>
      <c r="E17" s="7"/>
      <c r="F17" s="7"/>
      <c r="G17" s="7"/>
      <c r="H17" s="7"/>
      <c r="I17" s="7"/>
      <c r="J17" s="7"/>
      <c r="K17" s="7"/>
      <c r="L17" s="7"/>
      <c r="M17" s="12"/>
    </row>
    <row r="18" spans="1:15" s="3" customFormat="1" ht="18.75" customHeight="1" thickTop="1" thickBot="1">
      <c r="A18" s="14"/>
      <c r="B18" s="15"/>
      <c r="C18" s="16" t="s">
        <v>29</v>
      </c>
      <c r="D18" s="16"/>
      <c r="E18" s="16"/>
      <c r="F18" s="16"/>
      <c r="G18" s="16"/>
      <c r="H18" s="16"/>
      <c r="I18" s="16"/>
      <c r="J18" s="16"/>
      <c r="K18" s="16"/>
      <c r="L18" s="16"/>
      <c r="M18" s="17"/>
      <c r="O18" s="144"/>
    </row>
    <row r="19" spans="1:15" s="3" customFormat="1" ht="9" customHeight="1" thickTop="1">
      <c r="A19" s="4"/>
      <c r="B19" s="10"/>
      <c r="C19" s="7"/>
      <c r="D19" s="7"/>
      <c r="E19" s="7"/>
      <c r="F19" s="7"/>
      <c r="G19" s="87"/>
      <c r="H19" s="7"/>
      <c r="I19" s="7"/>
      <c r="J19" s="7"/>
      <c r="K19" s="7"/>
      <c r="L19" s="7"/>
      <c r="M19" s="12"/>
    </row>
    <row r="20" spans="1:15" s="3" customFormat="1" ht="36.6" customHeight="1">
      <c r="A20" s="4"/>
      <c r="B20" s="10"/>
      <c r="C20" s="148" t="s">
        <v>7</v>
      </c>
      <c r="D20" s="86">
        <v>3</v>
      </c>
      <c r="E20" s="148" t="s">
        <v>134</v>
      </c>
      <c r="F20" s="85">
        <v>43140</v>
      </c>
      <c r="G20" s="88"/>
      <c r="H20" s="148" t="s">
        <v>73</v>
      </c>
      <c r="I20" s="271" t="s">
        <v>139</v>
      </c>
      <c r="J20" s="272"/>
      <c r="M20" s="12"/>
    </row>
    <row r="21" spans="1:15" s="3" customFormat="1" ht="9" customHeight="1">
      <c r="A21" s="4"/>
      <c r="B21" s="10"/>
      <c r="C21" s="7"/>
      <c r="D21" s="7"/>
      <c r="E21" s="7"/>
      <c r="F21" s="7"/>
      <c r="G21" s="7"/>
      <c r="H21" s="7"/>
      <c r="I21" s="7"/>
      <c r="J21" s="7"/>
      <c r="K21" s="7"/>
      <c r="L21" s="7"/>
      <c r="M21" s="12"/>
    </row>
    <row r="22" spans="1:15" s="3" customFormat="1" ht="30" customHeight="1">
      <c r="A22" s="18"/>
      <c r="B22" s="19"/>
      <c r="C22" s="263" t="s">
        <v>30</v>
      </c>
      <c r="D22" s="263"/>
      <c r="E22" s="281" t="s">
        <v>140</v>
      </c>
      <c r="F22" s="282"/>
      <c r="G22" s="26"/>
      <c r="H22" s="275" t="s">
        <v>31</v>
      </c>
      <c r="I22" s="283"/>
      <c r="J22" s="283"/>
      <c r="K22" s="284" t="s">
        <v>128</v>
      </c>
      <c r="L22" s="284"/>
      <c r="M22" s="23"/>
      <c r="O22" s="144"/>
    </row>
    <row r="23" spans="1:15" s="3" customFormat="1" ht="30" customHeight="1">
      <c r="A23" s="18"/>
      <c r="B23" s="19"/>
      <c r="C23" s="263" t="s">
        <v>127</v>
      </c>
      <c r="D23" s="263"/>
      <c r="E23" s="284" t="str">
        <f>E12</f>
        <v>Terrassement</v>
      </c>
      <c r="F23" s="284"/>
      <c r="G23" s="26"/>
      <c r="H23" s="263" t="s">
        <v>127</v>
      </c>
      <c r="I23" s="263"/>
      <c r="J23" s="263"/>
      <c r="K23" s="284" t="str">
        <f>F12</f>
        <v>Signalisation</v>
      </c>
      <c r="L23" s="284"/>
      <c r="M23" s="23"/>
      <c r="O23" s="144"/>
    </row>
    <row r="24" spans="1:15" s="18" customFormat="1" ht="9" customHeight="1">
      <c r="B24" s="30"/>
      <c r="C24" s="147"/>
      <c r="D24" s="147"/>
      <c r="E24" s="31"/>
      <c r="F24" s="31"/>
      <c r="G24" s="31"/>
      <c r="H24" s="142"/>
      <c r="I24" s="142"/>
      <c r="J24" s="142"/>
      <c r="K24" s="31"/>
      <c r="L24" s="31"/>
      <c r="M24" s="23"/>
    </row>
    <row r="25" spans="1:15" s="18" customFormat="1" ht="9" customHeight="1">
      <c r="B25" s="19"/>
      <c r="C25" s="25"/>
      <c r="D25" s="25"/>
      <c r="E25" s="29"/>
      <c r="F25" s="29"/>
      <c r="G25" s="29"/>
      <c r="H25" s="29"/>
      <c r="I25" s="29"/>
      <c r="J25" s="29"/>
      <c r="K25" s="29"/>
      <c r="L25" s="29"/>
      <c r="M25" s="23"/>
    </row>
    <row r="26" spans="1:15" s="18" customFormat="1" ht="23.45" customHeight="1">
      <c r="B26" s="19"/>
      <c r="C26" s="285" t="s">
        <v>10</v>
      </c>
      <c r="D26" s="286"/>
      <c r="E26" s="286"/>
      <c r="F26" s="286"/>
      <c r="G26" s="286"/>
      <c r="H26" s="286"/>
      <c r="I26" s="286"/>
      <c r="J26" s="286"/>
      <c r="K26" s="286"/>
      <c r="L26" s="287"/>
      <c r="M26" s="23"/>
    </row>
    <row r="27" spans="1:15" s="18" customFormat="1" ht="111" customHeight="1">
      <c r="B27" s="19"/>
      <c r="C27" s="288" t="s">
        <v>148</v>
      </c>
      <c r="D27" s="288"/>
      <c r="E27" s="288"/>
      <c r="F27" s="288"/>
      <c r="G27" s="288"/>
      <c r="H27" s="288"/>
      <c r="I27" s="288"/>
      <c r="J27" s="288"/>
      <c r="K27" s="288"/>
      <c r="L27" s="288"/>
      <c r="M27" s="23"/>
    </row>
    <row r="28" spans="1:15" s="3" customFormat="1" ht="24.6" customHeight="1">
      <c r="B28" s="10"/>
      <c r="C28" s="285" t="s">
        <v>32</v>
      </c>
      <c r="D28" s="286"/>
      <c r="E28" s="286"/>
      <c r="F28" s="286"/>
      <c r="G28" s="286"/>
      <c r="H28" s="286"/>
      <c r="I28" s="286"/>
      <c r="J28" s="286"/>
      <c r="K28" s="286"/>
      <c r="L28" s="287"/>
      <c r="M28" s="12"/>
    </row>
    <row r="29" spans="1:15" s="3" customFormat="1" ht="163.9" customHeight="1">
      <c r="B29" s="10"/>
      <c r="C29" s="289" t="s">
        <v>178</v>
      </c>
      <c r="D29" s="288"/>
      <c r="E29" s="288"/>
      <c r="F29" s="288"/>
      <c r="G29" s="288"/>
      <c r="H29" s="288"/>
      <c r="I29" s="288"/>
      <c r="J29" s="288"/>
      <c r="K29" s="288"/>
      <c r="L29" s="288"/>
      <c r="M29" s="12"/>
    </row>
    <row r="30" spans="1:15" s="3" customFormat="1" ht="23.45" customHeight="1">
      <c r="B30" s="10"/>
      <c r="C30" s="290" t="s">
        <v>35</v>
      </c>
      <c r="D30" s="290"/>
      <c r="E30" s="290"/>
      <c r="F30" s="291" t="s">
        <v>67</v>
      </c>
      <c r="G30" s="291"/>
      <c r="H30" s="291"/>
      <c r="I30" s="291"/>
      <c r="J30" s="291"/>
      <c r="K30" s="291"/>
      <c r="L30" s="291"/>
      <c r="M30" s="12"/>
    </row>
    <row r="31" spans="1:15" s="3" customFormat="1" ht="9" customHeight="1" thickBot="1">
      <c r="B31" s="10"/>
      <c r="C31" s="147"/>
      <c r="D31" s="147"/>
      <c r="E31" s="147"/>
      <c r="F31" s="147"/>
      <c r="G31" s="147"/>
      <c r="H31" s="147"/>
      <c r="I31" s="147"/>
      <c r="J31" s="147"/>
      <c r="K31" s="147"/>
      <c r="L31" s="147"/>
      <c r="M31" s="12"/>
    </row>
    <row r="32" spans="1:15" s="14" customFormat="1" ht="18.75" customHeight="1" thickTop="1" thickBot="1">
      <c r="B32" s="15"/>
      <c r="C32" s="16"/>
      <c r="D32" s="16"/>
      <c r="E32" s="16"/>
      <c r="F32" s="16"/>
      <c r="G32" s="16"/>
      <c r="H32" s="16"/>
      <c r="I32" s="16"/>
      <c r="J32" s="16"/>
      <c r="K32" s="16"/>
      <c r="L32" s="16"/>
      <c r="M32" s="17"/>
    </row>
    <row r="33" spans="2:15" s="3" customFormat="1" ht="9" customHeight="1" thickTop="1">
      <c r="B33" s="10"/>
      <c r="C33" s="7"/>
      <c r="D33" s="7"/>
      <c r="E33" s="7"/>
      <c r="F33" s="7"/>
      <c r="G33" s="7"/>
      <c r="H33" s="7"/>
      <c r="I33" s="7"/>
      <c r="J33" s="7"/>
      <c r="K33" s="7"/>
      <c r="L33" s="7"/>
      <c r="M33" s="12"/>
    </row>
    <row r="34" spans="2:15" s="18" customFormat="1" ht="17.25" customHeight="1">
      <c r="B34" s="19"/>
      <c r="C34" s="293" t="s">
        <v>33</v>
      </c>
      <c r="D34" s="294"/>
      <c r="E34" s="294"/>
      <c r="F34" s="294"/>
      <c r="G34" s="294"/>
      <c r="H34" s="294"/>
      <c r="I34" s="294"/>
      <c r="J34" s="294"/>
      <c r="K34" s="294"/>
      <c r="L34" s="295"/>
      <c r="M34" s="23"/>
    </row>
    <row r="35" spans="2:15" s="18" customFormat="1" ht="15.75">
      <c r="B35" s="19"/>
      <c r="C35" s="281"/>
      <c r="D35" s="292"/>
      <c r="E35" s="292"/>
      <c r="F35" s="292"/>
      <c r="G35" s="292"/>
      <c r="H35" s="292"/>
      <c r="I35" s="292"/>
      <c r="J35" s="292"/>
      <c r="K35" s="292"/>
      <c r="L35" s="282"/>
      <c r="M35" s="23"/>
    </row>
    <row r="36" spans="2:15" s="18" customFormat="1" ht="15.75">
      <c r="B36" s="19"/>
      <c r="C36" s="281"/>
      <c r="D36" s="292"/>
      <c r="E36" s="292"/>
      <c r="F36" s="292"/>
      <c r="G36" s="292"/>
      <c r="H36" s="292"/>
      <c r="I36" s="292"/>
      <c r="J36" s="292"/>
      <c r="K36" s="292"/>
      <c r="L36" s="282"/>
      <c r="M36" s="23"/>
    </row>
    <row r="37" spans="2:15" s="18" customFormat="1" ht="15.75" customHeight="1">
      <c r="B37" s="19"/>
      <c r="C37" s="190"/>
      <c r="D37" s="191"/>
      <c r="E37" s="191"/>
      <c r="F37" s="191"/>
      <c r="G37" s="191"/>
      <c r="H37" s="191"/>
      <c r="I37" s="191"/>
      <c r="J37" s="191"/>
      <c r="K37" s="191"/>
      <c r="L37" s="192"/>
      <c r="M37" s="23"/>
    </row>
    <row r="38" spans="2:15" s="18" customFormat="1" ht="15.75" customHeight="1">
      <c r="B38" s="19"/>
      <c r="C38" s="193"/>
      <c r="D38" s="194"/>
      <c r="E38" s="194"/>
      <c r="F38" s="194"/>
      <c r="G38" s="194"/>
      <c r="H38" s="194"/>
      <c r="I38" s="194"/>
      <c r="J38" s="194"/>
      <c r="K38" s="194"/>
      <c r="L38" s="195"/>
      <c r="M38" s="23"/>
    </row>
    <row r="39" spans="2:15" s="18" customFormat="1" ht="15.75">
      <c r="B39" s="19"/>
      <c r="C39" s="281"/>
      <c r="D39" s="292"/>
      <c r="E39" s="292"/>
      <c r="F39" s="292"/>
      <c r="G39" s="292"/>
      <c r="H39" s="292"/>
      <c r="I39" s="292"/>
      <c r="J39" s="292"/>
      <c r="K39" s="292"/>
      <c r="L39" s="282"/>
      <c r="M39" s="23"/>
    </row>
    <row r="40" spans="2:15" s="18" customFormat="1" ht="15.75">
      <c r="B40" s="19"/>
      <c r="C40" s="281"/>
      <c r="D40" s="292"/>
      <c r="E40" s="292"/>
      <c r="F40" s="292"/>
      <c r="G40" s="292"/>
      <c r="H40" s="292"/>
      <c r="I40" s="292"/>
      <c r="J40" s="292"/>
      <c r="K40" s="292"/>
      <c r="L40" s="282"/>
      <c r="M40" s="23"/>
    </row>
    <row r="41" spans="2:15" s="18" customFormat="1" ht="15.75">
      <c r="B41" s="19"/>
      <c r="C41" s="281"/>
      <c r="D41" s="292"/>
      <c r="E41" s="292"/>
      <c r="F41" s="292"/>
      <c r="G41" s="292"/>
      <c r="H41" s="292"/>
      <c r="I41" s="292"/>
      <c r="J41" s="292"/>
      <c r="K41" s="292"/>
      <c r="L41" s="282"/>
      <c r="M41" s="23"/>
    </row>
    <row r="42" spans="2:15" s="18" customFormat="1" ht="15.75">
      <c r="B42" s="19"/>
      <c r="C42" s="281"/>
      <c r="D42" s="292"/>
      <c r="E42" s="292"/>
      <c r="F42" s="292"/>
      <c r="G42" s="292"/>
      <c r="H42" s="292"/>
      <c r="I42" s="292"/>
      <c r="J42" s="292"/>
      <c r="K42" s="292"/>
      <c r="L42" s="282"/>
      <c r="M42" s="23"/>
    </row>
    <row r="43" spans="2:15" s="3" customFormat="1" ht="9" customHeight="1">
      <c r="B43" s="10"/>
      <c r="C43" s="7"/>
      <c r="D43" s="7"/>
      <c r="E43" s="7"/>
      <c r="F43" s="7"/>
      <c r="G43" s="7"/>
      <c r="H43" s="7"/>
      <c r="I43" s="7"/>
      <c r="J43" s="7"/>
      <c r="K43" s="7"/>
      <c r="L43" s="7"/>
      <c r="M43" s="12"/>
    </row>
    <row r="44" spans="2:15" s="3" customFormat="1" ht="9" customHeight="1">
      <c r="B44" s="10"/>
      <c r="C44" s="7"/>
      <c r="D44" s="7"/>
      <c r="E44" s="7"/>
      <c r="F44" s="7"/>
      <c r="G44" s="7"/>
      <c r="H44" s="7"/>
      <c r="I44" s="7"/>
      <c r="J44" s="7"/>
      <c r="K44" s="7"/>
      <c r="L44" s="7"/>
      <c r="M44" s="12"/>
    </row>
    <row r="45" spans="2:15" s="3" customFormat="1" ht="9" customHeight="1" thickBot="1">
      <c r="B45" s="32"/>
      <c r="C45" s="33"/>
      <c r="D45" s="33"/>
      <c r="E45" s="33"/>
      <c r="F45" s="33"/>
      <c r="G45" s="33"/>
      <c r="H45" s="33"/>
      <c r="I45" s="33"/>
      <c r="J45" s="33"/>
      <c r="K45" s="33"/>
      <c r="L45" s="33"/>
      <c r="M45" s="34"/>
      <c r="O45" s="144"/>
    </row>
    <row r="46" spans="2:15" s="3" customFormat="1" ht="15">
      <c r="M46" s="4"/>
      <c r="O46" s="144"/>
    </row>
    <row r="47" spans="2:15" s="3" customFormat="1" ht="15">
      <c r="M47" s="4"/>
      <c r="O47" s="144"/>
    </row>
    <row r="48" spans="2:15" s="3" customFormat="1" ht="15">
      <c r="M48" s="4"/>
      <c r="O48" s="144"/>
    </row>
    <row r="49" spans="13:15" s="3" customFormat="1" ht="15">
      <c r="M49" s="4"/>
      <c r="O49" s="144"/>
    </row>
    <row r="50" spans="13:15" s="3" customFormat="1" ht="15">
      <c r="M50" s="4"/>
      <c r="O50" s="144"/>
    </row>
    <row r="51" spans="13:15" s="3" customFormat="1" ht="15">
      <c r="M51" s="4"/>
      <c r="O51" s="144"/>
    </row>
    <row r="52" spans="13:15" s="3" customFormat="1" ht="15">
      <c r="M52" s="4"/>
      <c r="O52" s="144"/>
    </row>
    <row r="53" spans="13:15" s="3" customFormat="1" ht="15">
      <c r="M53" s="4"/>
      <c r="O53" s="144"/>
    </row>
    <row r="54" spans="13:15" s="3" customFormat="1" ht="15">
      <c r="M54" s="4"/>
      <c r="O54" s="144"/>
    </row>
    <row r="55" spans="13:15" s="3" customFormat="1" ht="15">
      <c r="M55" s="4"/>
      <c r="O55" s="144"/>
    </row>
    <row r="56" spans="13:15" s="3" customFormat="1" ht="15">
      <c r="M56" s="4"/>
      <c r="O56" s="144"/>
    </row>
    <row r="57" spans="13:15" s="3" customFormat="1" ht="15">
      <c r="M57" s="4"/>
      <c r="O57" s="144"/>
    </row>
    <row r="58" spans="13:15" s="3" customFormat="1" ht="15">
      <c r="M58" s="4"/>
      <c r="O58" s="144"/>
    </row>
    <row r="59" spans="13:15" s="3" customFormat="1" ht="15">
      <c r="M59" s="4"/>
      <c r="O59" s="144"/>
    </row>
    <row r="60" spans="13:15" s="3" customFormat="1" ht="15">
      <c r="M60" s="4"/>
      <c r="O60" s="144"/>
    </row>
    <row r="61" spans="13:15" s="3" customFormat="1" ht="15">
      <c r="M61" s="4"/>
      <c r="O61" s="144"/>
    </row>
    <row r="62" spans="13:15" s="3" customFormat="1" ht="15">
      <c r="M62" s="4"/>
      <c r="O62" s="144"/>
    </row>
    <row r="63" spans="13:15" s="3" customFormat="1" ht="15">
      <c r="M63" s="4"/>
      <c r="O63" s="144"/>
    </row>
    <row r="64" spans="13:15" s="3" customFormat="1" ht="15">
      <c r="M64" s="4"/>
      <c r="O64" s="144"/>
    </row>
    <row r="65" spans="13:15" s="3" customFormat="1" ht="15">
      <c r="M65" s="4"/>
      <c r="O65" s="144"/>
    </row>
    <row r="66" spans="13:15" s="3" customFormat="1" ht="15">
      <c r="M66" s="4"/>
      <c r="O66" s="144"/>
    </row>
    <row r="67" spans="13:15" s="3" customFormat="1" ht="15">
      <c r="M67" s="4"/>
      <c r="O67" s="144"/>
    </row>
    <row r="68" spans="13:15" s="3" customFormat="1" ht="15">
      <c r="M68" s="4"/>
      <c r="O68" s="144"/>
    </row>
    <row r="69" spans="13:15" s="3" customFormat="1" ht="15">
      <c r="M69" s="4"/>
      <c r="O69" s="144"/>
    </row>
    <row r="70" spans="13:15" s="3" customFormat="1" ht="15">
      <c r="M70" s="4"/>
      <c r="O70" s="144"/>
    </row>
    <row r="71" spans="13:15" s="3" customFormat="1" ht="15">
      <c r="M71" s="4"/>
      <c r="O71" s="144"/>
    </row>
    <row r="72" spans="13:15" s="3" customFormat="1" ht="15">
      <c r="M72" s="4"/>
      <c r="O72" s="144"/>
    </row>
    <row r="73" spans="13:15" s="3" customFormat="1" ht="15">
      <c r="M73" s="4"/>
      <c r="O73" s="144"/>
    </row>
    <row r="74" spans="13:15" s="3" customFormat="1" ht="15">
      <c r="M74" s="4"/>
      <c r="O74" s="144"/>
    </row>
    <row r="75" spans="13:15" s="3" customFormat="1" ht="15">
      <c r="M75" s="4"/>
      <c r="O75" s="144"/>
    </row>
    <row r="76" spans="13:15" s="3" customFormat="1" ht="15">
      <c r="M76" s="4"/>
      <c r="O76" s="144"/>
    </row>
    <row r="77" spans="13:15" s="3" customFormat="1" ht="15">
      <c r="M77" s="4"/>
      <c r="O77" s="144"/>
    </row>
    <row r="78" spans="13:15" s="3" customFormat="1" ht="15">
      <c r="M78" s="4"/>
      <c r="O78" s="144"/>
    </row>
    <row r="79" spans="13:15" s="3" customFormat="1" ht="15">
      <c r="M79" s="4"/>
      <c r="O79" s="144"/>
    </row>
    <row r="80" spans="13:15" s="3" customFormat="1" ht="15">
      <c r="M80" s="4"/>
      <c r="O80" s="144"/>
    </row>
    <row r="81" spans="13:15" s="3" customFormat="1" ht="15">
      <c r="M81" s="4"/>
      <c r="O81" s="144"/>
    </row>
    <row r="82" spans="13:15" s="3" customFormat="1" ht="15">
      <c r="M82" s="4"/>
      <c r="O82" s="144"/>
    </row>
    <row r="83" spans="13:15" s="3" customFormat="1" ht="15">
      <c r="M83" s="4"/>
      <c r="O83" s="144"/>
    </row>
    <row r="84" spans="13:15" s="3" customFormat="1" ht="15">
      <c r="M84" s="4"/>
      <c r="O84" s="144"/>
    </row>
    <row r="85" spans="13:15" s="3" customFormat="1" ht="15">
      <c r="M85" s="4"/>
      <c r="O85" s="144"/>
    </row>
    <row r="86" spans="13:15" s="3" customFormat="1" ht="15" customHeight="1">
      <c r="M86" s="4"/>
      <c r="O86" s="144"/>
    </row>
    <row r="87" spans="13:15" s="3" customFormat="1" ht="15" customHeight="1">
      <c r="M87" s="4"/>
      <c r="O87" s="144"/>
    </row>
    <row r="88" spans="13:15" s="3" customFormat="1" ht="15" customHeight="1">
      <c r="M88" s="4"/>
      <c r="O88" s="144"/>
    </row>
    <row r="89" spans="13:15" s="3" customFormat="1" ht="15" customHeight="1">
      <c r="M89" s="4"/>
      <c r="O89" s="144"/>
    </row>
    <row r="90" spans="13:15" s="3" customFormat="1" ht="15" customHeight="1">
      <c r="M90" s="4"/>
      <c r="O90" s="144"/>
    </row>
    <row r="91" spans="13:15" s="3" customFormat="1" ht="15" customHeight="1">
      <c r="M91" s="4"/>
      <c r="O91" s="144"/>
    </row>
    <row r="92" spans="13:15" s="3" customFormat="1" ht="15" customHeight="1">
      <c r="M92" s="4"/>
      <c r="O92" s="144"/>
    </row>
    <row r="93" spans="13:15" s="3" customFormat="1" ht="15" customHeight="1">
      <c r="M93" s="4"/>
      <c r="O93" s="144"/>
    </row>
    <row r="94" spans="13:15" s="3" customFormat="1" ht="15" customHeight="1">
      <c r="M94" s="4"/>
      <c r="O94" s="144"/>
    </row>
    <row r="95" spans="13:15" s="3" customFormat="1" ht="15" customHeight="1">
      <c r="M95" s="4"/>
      <c r="O95" s="144"/>
    </row>
    <row r="96" spans="13:15"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sheetData>
  <mergeCells count="38">
    <mergeCell ref="C40:L40"/>
    <mergeCell ref="C41:L41"/>
    <mergeCell ref="C42:L42"/>
    <mergeCell ref="C34:L34"/>
    <mergeCell ref="C35:L35"/>
    <mergeCell ref="C36:L36"/>
    <mergeCell ref="C39:L39"/>
    <mergeCell ref="C26:L26"/>
    <mergeCell ref="C27:L27"/>
    <mergeCell ref="C28:L28"/>
    <mergeCell ref="C29:L29"/>
    <mergeCell ref="C30:E30"/>
    <mergeCell ref="F30:L30"/>
    <mergeCell ref="C22:D22"/>
    <mergeCell ref="E22:F22"/>
    <mergeCell ref="H22:J22"/>
    <mergeCell ref="K22:L22"/>
    <mergeCell ref="C23:D23"/>
    <mergeCell ref="E23:F23"/>
    <mergeCell ref="H23:J23"/>
    <mergeCell ref="K23:L23"/>
    <mergeCell ref="I20:J20"/>
    <mergeCell ref="J11:J12"/>
    <mergeCell ref="K11:L12"/>
    <mergeCell ref="C12:D12"/>
    <mergeCell ref="C14:D14"/>
    <mergeCell ref="E14:L14"/>
    <mergeCell ref="C16:D16"/>
    <mergeCell ref="E16:L16"/>
    <mergeCell ref="C17:D17"/>
    <mergeCell ref="C10:D10"/>
    <mergeCell ref="H10:I10"/>
    <mergeCell ref="L9:L10"/>
    <mergeCell ref="B2:M2"/>
    <mergeCell ref="K4:L4"/>
    <mergeCell ref="K5:L5"/>
    <mergeCell ref="C9:D9"/>
    <mergeCell ref="H9:I9"/>
  </mergeCells>
  <conditionalFormatting sqref="J10">
    <cfRule type="containsText" dxfId="47" priority="1" operator="containsText" text="Critique">
      <formula>NOT(ISERROR(SEARCH("Critique",J10)))</formula>
    </cfRule>
    <cfRule type="containsText" dxfId="46" priority="2" operator="containsText" text="Normale">
      <formula>NOT(ISERROR(SEARCH("Normale",J10)))</formula>
    </cfRule>
    <cfRule type="containsText" dxfId="45" priority="3" operator="containsText" text="Urgente">
      <formula>NOT(ISERROR(SEARCH("Urgente",J10)))</formula>
    </cfRule>
  </conditionalFormatting>
  <printOptions horizontalCentered="1"/>
  <pageMargins left="0.23622047244094491" right="0.23622047244094491" top="0.74803149606299213" bottom="0.74803149606299213" header="0.31496062992125984" footer="0.31496062992125984"/>
  <pageSetup paperSize="9" scale="55" orientation="portrait" r:id="rId1"/>
  <colBreaks count="1" manualBreakCount="1">
    <brk id="12"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Listes!$B$2:$B$4</xm:f>
          </x14:formula1>
          <xm:sqref>J10</xm:sqref>
        </x14:dataValidation>
        <x14:dataValidation type="list" allowBlank="1" showInputMessage="1" showErrorMessage="1">
          <x14:formula1>
            <xm:f>'Matrice Interface'!$B$3:$B$23</xm:f>
          </x14:formula1>
          <xm:sqref>E12:F12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2">
    <tabColor rgb="FFFFC000"/>
    <pageSetUpPr fitToPage="1"/>
  </sheetPr>
  <dimension ref="A1:O108"/>
  <sheetViews>
    <sheetView showGridLines="0" topLeftCell="A10" zoomScale="70" zoomScaleNormal="70" zoomScaleSheetLayoutView="55" workbookViewId="0">
      <selection activeCell="C38" sqref="C38"/>
    </sheetView>
  </sheetViews>
  <sheetFormatPr baseColWidth="10" defaultColWidth="0" defaultRowHeight="0" customHeight="1" zeroHeight="1"/>
  <cols>
    <col min="1" max="1" width="8.7109375" style="3" customWidth="1"/>
    <col min="2" max="2" width="3.7109375" style="3" customWidth="1"/>
    <col min="3" max="6" width="20.7109375" style="3" customWidth="1"/>
    <col min="7" max="7" width="3.7109375" style="3" customWidth="1"/>
    <col min="8" max="8" width="20.7109375" style="3" customWidth="1"/>
    <col min="9" max="9" width="3.7109375" style="3" customWidth="1"/>
    <col min="10" max="12" width="20.7109375" style="3" customWidth="1"/>
    <col min="13" max="13" width="3.7109375" style="4" customWidth="1"/>
    <col min="14" max="14" width="8.28515625" style="3" customWidth="1"/>
    <col min="15" max="15" width="0" style="144" hidden="1" customWidth="1"/>
    <col min="16" max="16384" width="9.140625" style="144" hidden="1"/>
  </cols>
  <sheetData>
    <row r="1" spans="1:14" ht="15.75" thickBot="1"/>
    <row r="2" spans="1:14" ht="35.25" customHeight="1" thickBot="1">
      <c r="B2" s="265" t="s">
        <v>26</v>
      </c>
      <c r="C2" s="266"/>
      <c r="D2" s="266"/>
      <c r="E2" s="266"/>
      <c r="F2" s="266"/>
      <c r="G2" s="266"/>
      <c r="H2" s="266"/>
      <c r="I2" s="266"/>
      <c r="J2" s="266"/>
      <c r="K2" s="266"/>
      <c r="L2" s="266"/>
      <c r="M2" s="267"/>
    </row>
    <row r="3" spans="1:14" s="9" customFormat="1" ht="9" customHeight="1">
      <c r="A3" s="5"/>
      <c r="B3" s="6"/>
      <c r="C3" s="7"/>
      <c r="D3" s="7"/>
      <c r="E3" s="7"/>
      <c r="F3" s="7"/>
      <c r="G3" s="7"/>
      <c r="H3" s="7"/>
      <c r="I3" s="7"/>
      <c r="J3" s="7"/>
      <c r="K3" s="7"/>
      <c r="L3" s="7"/>
      <c r="M3" s="8"/>
      <c r="N3" s="5"/>
    </row>
    <row r="4" spans="1:14" ht="18" customHeight="1">
      <c r="B4" s="10"/>
      <c r="C4" s="7"/>
      <c r="D4" s="7"/>
      <c r="E4" s="7"/>
      <c r="F4" s="7"/>
      <c r="G4" s="7"/>
      <c r="H4" s="4"/>
      <c r="I4" s="4"/>
      <c r="J4" s="11" t="s">
        <v>4</v>
      </c>
      <c r="K4" s="268" t="s">
        <v>50</v>
      </c>
      <c r="L4" s="269"/>
      <c r="M4" s="12"/>
    </row>
    <row r="5" spans="1:14" ht="18" customHeight="1">
      <c r="B5" s="10"/>
      <c r="C5" s="7"/>
      <c r="D5" s="7"/>
      <c r="E5" s="7"/>
      <c r="F5" s="7"/>
      <c r="G5" s="7"/>
      <c r="H5" s="4"/>
      <c r="I5" s="4"/>
      <c r="J5" s="13" t="s">
        <v>5</v>
      </c>
      <c r="K5" s="270" t="s">
        <v>87</v>
      </c>
      <c r="L5" s="270"/>
      <c r="M5" s="12"/>
    </row>
    <row r="6" spans="1:14" ht="9" customHeight="1" thickBot="1">
      <c r="B6" s="10"/>
      <c r="C6" s="7"/>
      <c r="D6" s="7"/>
      <c r="E6" s="7"/>
      <c r="F6" s="7"/>
      <c r="G6" s="7"/>
      <c r="H6" s="7"/>
      <c r="I6" s="7"/>
      <c r="J6" s="7"/>
      <c r="K6" s="7"/>
      <c r="L6" s="7"/>
      <c r="M6" s="12"/>
    </row>
    <row r="7" spans="1:14" s="14" customFormat="1" ht="18.75" customHeight="1" thickTop="1" thickBot="1">
      <c r="B7" s="15"/>
      <c r="C7" s="16" t="s">
        <v>6</v>
      </c>
      <c r="D7" s="16"/>
      <c r="E7" s="16"/>
      <c r="F7" s="16"/>
      <c r="G7" s="16"/>
      <c r="H7" s="16"/>
      <c r="I7" s="16"/>
      <c r="J7" s="16"/>
      <c r="K7" s="16"/>
      <c r="L7" s="16"/>
      <c r="M7" s="17"/>
    </row>
    <row r="8" spans="1:14" ht="9" customHeight="1" thickTop="1">
      <c r="B8" s="10"/>
      <c r="C8" s="7"/>
      <c r="D8" s="7"/>
      <c r="E8" s="7"/>
      <c r="F8" s="7"/>
      <c r="G8" s="7"/>
      <c r="H8" s="7"/>
      <c r="I8" s="7"/>
      <c r="J8" s="7"/>
      <c r="K8" s="7"/>
      <c r="L8" s="7"/>
      <c r="M8" s="12"/>
    </row>
    <row r="9" spans="1:14" s="18" customFormat="1" ht="29.25" customHeight="1">
      <c r="B9" s="19"/>
      <c r="C9" s="263" t="s">
        <v>27</v>
      </c>
      <c r="D9" s="263"/>
      <c r="E9" s="20" t="s">
        <v>162</v>
      </c>
      <c r="H9" s="263" t="s">
        <v>135</v>
      </c>
      <c r="I9" s="263"/>
      <c r="J9" s="151">
        <v>43140</v>
      </c>
      <c r="K9" s="142"/>
      <c r="L9" s="264" t="s">
        <v>153</v>
      </c>
      <c r="M9" s="22"/>
    </row>
    <row r="10" spans="1:14" s="18" customFormat="1" ht="28.5" customHeight="1">
      <c r="B10" s="19"/>
      <c r="C10" s="263" t="s">
        <v>8</v>
      </c>
      <c r="D10" s="263"/>
      <c r="E10" s="85">
        <v>43131</v>
      </c>
      <c r="H10" s="263" t="s">
        <v>126</v>
      </c>
      <c r="I10" s="263"/>
      <c r="J10" s="161" t="s">
        <v>160</v>
      </c>
      <c r="K10" s="142"/>
      <c r="L10" s="264"/>
      <c r="M10" s="23"/>
    </row>
    <row r="11" spans="1:14" s="18" customFormat="1" ht="9" customHeight="1">
      <c r="B11" s="19"/>
      <c r="C11" s="24"/>
      <c r="D11" s="24"/>
      <c r="E11" s="25"/>
      <c r="F11" s="25"/>
      <c r="G11" s="25"/>
      <c r="I11" s="21"/>
      <c r="J11" s="264"/>
      <c r="K11" s="273"/>
      <c r="L11" s="273"/>
      <c r="M11" s="23"/>
    </row>
    <row r="12" spans="1:14" s="18" customFormat="1" ht="45.75" customHeight="1">
      <c r="B12" s="19"/>
      <c r="C12" s="263" t="s">
        <v>28</v>
      </c>
      <c r="D12" s="263"/>
      <c r="E12" s="84" t="s">
        <v>0</v>
      </c>
      <c r="F12" s="84" t="s">
        <v>60</v>
      </c>
      <c r="G12" s="26"/>
      <c r="H12" s="150"/>
      <c r="I12" s="21"/>
      <c r="J12" s="264"/>
      <c r="K12" s="273"/>
      <c r="L12" s="273"/>
      <c r="M12" s="27"/>
      <c r="N12" s="28"/>
    </row>
    <row r="13" spans="1:14" s="18" customFormat="1" ht="9" customHeight="1">
      <c r="B13" s="19"/>
      <c r="C13" s="24"/>
      <c r="D13" s="24"/>
      <c r="E13" s="25"/>
      <c r="F13" s="25"/>
      <c r="G13" s="25"/>
      <c r="H13" s="25"/>
      <c r="I13" s="25"/>
      <c r="J13" s="25"/>
      <c r="K13" s="25"/>
      <c r="L13" s="25"/>
      <c r="M13" s="23"/>
    </row>
    <row r="14" spans="1:14" s="18" customFormat="1" ht="22.5" hidden="1" customHeight="1">
      <c r="B14" s="19"/>
      <c r="C14" s="263"/>
      <c r="D14" s="263"/>
      <c r="E14" s="274"/>
      <c r="F14" s="274"/>
      <c r="G14" s="274"/>
      <c r="H14" s="274"/>
      <c r="I14" s="274"/>
      <c r="J14" s="274"/>
      <c r="K14" s="274"/>
      <c r="L14" s="274"/>
      <c r="M14" s="23"/>
    </row>
    <row r="15" spans="1:14" s="18" customFormat="1" ht="9" hidden="1" customHeight="1">
      <c r="B15" s="19"/>
      <c r="C15" s="25"/>
      <c r="D15" s="25"/>
      <c r="E15" s="29"/>
      <c r="F15" s="29"/>
      <c r="G15" s="29"/>
      <c r="H15" s="29"/>
      <c r="I15" s="29"/>
      <c r="J15" s="29"/>
      <c r="K15" s="29"/>
      <c r="L15" s="29"/>
      <c r="M15" s="23"/>
    </row>
    <row r="16" spans="1:14" s="18" customFormat="1" ht="51" hidden="1" customHeight="1">
      <c r="B16" s="19"/>
      <c r="C16" s="275"/>
      <c r="D16" s="276"/>
      <c r="E16" s="277"/>
      <c r="F16" s="278"/>
      <c r="G16" s="278"/>
      <c r="H16" s="278"/>
      <c r="I16" s="278"/>
      <c r="J16" s="278"/>
      <c r="K16" s="278"/>
      <c r="L16" s="279"/>
      <c r="M16" s="23"/>
    </row>
    <row r="17" spans="1:15" s="3" customFormat="1" ht="9" customHeight="1" thickBot="1">
      <c r="B17" s="10"/>
      <c r="C17" s="280"/>
      <c r="D17" s="280"/>
      <c r="E17" s="7"/>
      <c r="F17" s="7"/>
      <c r="G17" s="7"/>
      <c r="H17" s="7"/>
      <c r="I17" s="7"/>
      <c r="J17" s="7"/>
      <c r="K17" s="7"/>
      <c r="L17" s="7"/>
      <c r="M17" s="12"/>
    </row>
    <row r="18" spans="1:15" s="3" customFormat="1" ht="18.75" customHeight="1" thickTop="1" thickBot="1">
      <c r="A18" s="14"/>
      <c r="B18" s="15"/>
      <c r="C18" s="16" t="s">
        <v>29</v>
      </c>
      <c r="D18" s="16"/>
      <c r="E18" s="16"/>
      <c r="F18" s="16"/>
      <c r="G18" s="16"/>
      <c r="H18" s="16"/>
      <c r="I18" s="16"/>
      <c r="J18" s="16"/>
      <c r="K18" s="16"/>
      <c r="L18" s="16"/>
      <c r="M18" s="17"/>
      <c r="O18" s="144"/>
    </row>
    <row r="19" spans="1:15" s="3" customFormat="1" ht="9" customHeight="1" thickTop="1">
      <c r="A19" s="4"/>
      <c r="B19" s="10"/>
      <c r="C19" s="7"/>
      <c r="D19" s="7"/>
      <c r="E19" s="7"/>
      <c r="F19" s="7"/>
      <c r="G19" s="87"/>
      <c r="H19" s="7"/>
      <c r="I19" s="7"/>
      <c r="J19" s="7"/>
      <c r="K19" s="7"/>
      <c r="L19" s="7"/>
      <c r="M19" s="12"/>
    </row>
    <row r="20" spans="1:15" s="3" customFormat="1" ht="36.6" customHeight="1">
      <c r="A20" s="4"/>
      <c r="B20" s="10"/>
      <c r="C20" s="160" t="s">
        <v>7</v>
      </c>
      <c r="D20" s="86">
        <v>2</v>
      </c>
      <c r="E20" s="160" t="s">
        <v>134</v>
      </c>
      <c r="F20" s="85">
        <v>43140</v>
      </c>
      <c r="G20" s="88"/>
      <c r="H20" s="160" t="s">
        <v>73</v>
      </c>
      <c r="I20" s="271" t="s">
        <v>139</v>
      </c>
      <c r="J20" s="272"/>
      <c r="M20" s="12"/>
    </row>
    <row r="21" spans="1:15" s="3" customFormat="1" ht="9" customHeight="1">
      <c r="A21" s="4"/>
      <c r="B21" s="10"/>
      <c r="C21" s="7"/>
      <c r="D21" s="7"/>
      <c r="E21" s="7"/>
      <c r="F21" s="7"/>
      <c r="G21" s="7"/>
      <c r="H21" s="7"/>
      <c r="I21" s="7"/>
      <c r="J21" s="7"/>
      <c r="K21" s="7"/>
      <c r="L21" s="7"/>
      <c r="M21" s="12"/>
    </row>
    <row r="22" spans="1:15" s="3" customFormat="1" ht="30" customHeight="1">
      <c r="A22" s="18"/>
      <c r="B22" s="19"/>
      <c r="C22" s="263" t="s">
        <v>30</v>
      </c>
      <c r="D22" s="263"/>
      <c r="E22" s="281" t="s">
        <v>105</v>
      </c>
      <c r="F22" s="282"/>
      <c r="G22" s="26"/>
      <c r="H22" s="275" t="s">
        <v>31</v>
      </c>
      <c r="I22" s="283"/>
      <c r="J22" s="283"/>
      <c r="K22" s="284" t="s">
        <v>128</v>
      </c>
      <c r="L22" s="284"/>
      <c r="M22" s="23"/>
      <c r="O22" s="144"/>
    </row>
    <row r="23" spans="1:15" s="3" customFormat="1" ht="30" customHeight="1">
      <c r="A23" s="18"/>
      <c r="B23" s="19"/>
      <c r="C23" s="263" t="s">
        <v>127</v>
      </c>
      <c r="D23" s="263"/>
      <c r="E23" s="284" t="str">
        <f>E12</f>
        <v>Tracé ferroviaire</v>
      </c>
      <c r="F23" s="284"/>
      <c r="G23" s="26"/>
      <c r="H23" s="263" t="s">
        <v>127</v>
      </c>
      <c r="I23" s="263"/>
      <c r="J23" s="263"/>
      <c r="K23" s="284" t="str">
        <f>F12</f>
        <v>Caténaires</v>
      </c>
      <c r="L23" s="284"/>
      <c r="M23" s="23"/>
      <c r="O23" s="144"/>
    </row>
    <row r="24" spans="1:15" s="18" customFormat="1" ht="9" customHeight="1">
      <c r="B24" s="30"/>
      <c r="C24" s="159"/>
      <c r="D24" s="159"/>
      <c r="E24" s="31"/>
      <c r="F24" s="31"/>
      <c r="G24" s="31"/>
      <c r="H24" s="142"/>
      <c r="I24" s="142"/>
      <c r="J24" s="142"/>
      <c r="K24" s="31"/>
      <c r="L24" s="31"/>
      <c r="M24" s="23"/>
    </row>
    <row r="25" spans="1:15" s="18" customFormat="1" ht="9" customHeight="1">
      <c r="B25" s="19"/>
      <c r="C25" s="25"/>
      <c r="D25" s="25"/>
      <c r="E25" s="29"/>
      <c r="F25" s="29"/>
      <c r="G25" s="29"/>
      <c r="H25" s="29"/>
      <c r="I25" s="29"/>
      <c r="J25" s="29"/>
      <c r="K25" s="29"/>
      <c r="L25" s="29"/>
      <c r="M25" s="23"/>
    </row>
    <row r="26" spans="1:15" s="18" customFormat="1" ht="23.45" customHeight="1">
      <c r="B26" s="19"/>
      <c r="C26" s="285" t="s">
        <v>10</v>
      </c>
      <c r="D26" s="286"/>
      <c r="E26" s="286"/>
      <c r="F26" s="286"/>
      <c r="G26" s="286"/>
      <c r="H26" s="286"/>
      <c r="I26" s="286"/>
      <c r="J26" s="286"/>
      <c r="K26" s="286"/>
      <c r="L26" s="287"/>
      <c r="M26" s="23"/>
    </row>
    <row r="27" spans="1:15" s="18" customFormat="1" ht="111" customHeight="1">
      <c r="B27" s="19"/>
      <c r="C27" s="288" t="s">
        <v>163</v>
      </c>
      <c r="D27" s="288"/>
      <c r="E27" s="288"/>
      <c r="F27" s="288"/>
      <c r="G27" s="288"/>
      <c r="H27" s="288"/>
      <c r="I27" s="288"/>
      <c r="J27" s="288"/>
      <c r="K27" s="288"/>
      <c r="L27" s="288"/>
      <c r="M27" s="23"/>
    </row>
    <row r="28" spans="1:15" s="3" customFormat="1" ht="24.6" customHeight="1">
      <c r="B28" s="10"/>
      <c r="C28" s="285" t="s">
        <v>32</v>
      </c>
      <c r="D28" s="286"/>
      <c r="E28" s="286"/>
      <c r="F28" s="286"/>
      <c r="G28" s="286"/>
      <c r="H28" s="286"/>
      <c r="I28" s="286"/>
      <c r="J28" s="286"/>
      <c r="K28" s="286"/>
      <c r="L28" s="287"/>
      <c r="M28" s="12"/>
    </row>
    <row r="29" spans="1:15" s="3" customFormat="1" ht="163.9" customHeight="1">
      <c r="B29" s="10"/>
      <c r="C29" s="289" t="s">
        <v>175</v>
      </c>
      <c r="D29" s="288"/>
      <c r="E29" s="288"/>
      <c r="F29" s="288"/>
      <c r="G29" s="288"/>
      <c r="H29" s="288"/>
      <c r="I29" s="288"/>
      <c r="J29" s="288"/>
      <c r="K29" s="288"/>
      <c r="L29" s="288"/>
      <c r="M29" s="12"/>
    </row>
    <row r="30" spans="1:15" s="3" customFormat="1" ht="23.45" customHeight="1">
      <c r="B30" s="10"/>
      <c r="C30" s="290" t="s">
        <v>35</v>
      </c>
      <c r="D30" s="290"/>
      <c r="E30" s="290"/>
      <c r="F30" s="291" t="s">
        <v>67</v>
      </c>
      <c r="G30" s="291"/>
      <c r="H30" s="291"/>
      <c r="I30" s="291"/>
      <c r="J30" s="291"/>
      <c r="K30" s="291"/>
      <c r="L30" s="291"/>
      <c r="M30" s="12"/>
    </row>
    <row r="31" spans="1:15" s="3" customFormat="1" ht="9" customHeight="1" thickBot="1">
      <c r="B31" s="10"/>
      <c r="C31" s="159"/>
      <c r="D31" s="159"/>
      <c r="E31" s="159"/>
      <c r="F31" s="159"/>
      <c r="G31" s="159"/>
      <c r="H31" s="159"/>
      <c r="I31" s="159"/>
      <c r="J31" s="159"/>
      <c r="K31" s="159"/>
      <c r="L31" s="159"/>
      <c r="M31" s="12"/>
    </row>
    <row r="32" spans="1:15" s="14" customFormat="1" ht="18.75" customHeight="1" thickTop="1" thickBot="1">
      <c r="B32" s="15"/>
      <c r="C32" s="16"/>
      <c r="D32" s="16"/>
      <c r="E32" s="16"/>
      <c r="F32" s="16"/>
      <c r="G32" s="16"/>
      <c r="H32" s="16"/>
      <c r="I32" s="16"/>
      <c r="J32" s="16"/>
      <c r="K32" s="16"/>
      <c r="L32" s="16"/>
      <c r="M32" s="17"/>
    </row>
    <row r="33" spans="2:15" s="3" customFormat="1" ht="9" customHeight="1" thickTop="1">
      <c r="B33" s="10"/>
      <c r="C33" s="7"/>
      <c r="D33" s="7"/>
      <c r="E33" s="7"/>
      <c r="F33" s="7"/>
      <c r="G33" s="7"/>
      <c r="H33" s="7"/>
      <c r="I33" s="7"/>
      <c r="J33" s="7"/>
      <c r="K33" s="7"/>
      <c r="L33" s="7"/>
      <c r="M33" s="12"/>
    </row>
    <row r="34" spans="2:15" s="18" customFormat="1" ht="17.25" customHeight="1">
      <c r="B34" s="19"/>
      <c r="C34" s="293" t="s">
        <v>33</v>
      </c>
      <c r="D34" s="294"/>
      <c r="E34" s="294"/>
      <c r="F34" s="294"/>
      <c r="G34" s="294"/>
      <c r="H34" s="294"/>
      <c r="I34" s="294"/>
      <c r="J34" s="294"/>
      <c r="K34" s="294"/>
      <c r="L34" s="295"/>
      <c r="M34" s="23"/>
    </row>
    <row r="35" spans="2:15" s="18" customFormat="1" ht="15.75">
      <c r="B35" s="19"/>
      <c r="C35" s="281"/>
      <c r="D35" s="292"/>
      <c r="E35" s="292"/>
      <c r="F35" s="292"/>
      <c r="G35" s="292"/>
      <c r="H35" s="292"/>
      <c r="I35" s="292"/>
      <c r="J35" s="292"/>
      <c r="K35" s="292"/>
      <c r="L35" s="282"/>
      <c r="M35" s="23"/>
    </row>
    <row r="36" spans="2:15" s="18" customFormat="1" ht="15.75">
      <c r="B36" s="19"/>
      <c r="C36" s="281"/>
      <c r="D36" s="292"/>
      <c r="E36" s="292"/>
      <c r="F36" s="292"/>
      <c r="G36" s="292"/>
      <c r="H36" s="292"/>
      <c r="I36" s="292"/>
      <c r="J36" s="292"/>
      <c r="K36" s="292"/>
      <c r="L36" s="282"/>
      <c r="M36" s="23"/>
    </row>
    <row r="37" spans="2:15" s="18" customFormat="1" ht="15.75" customHeight="1">
      <c r="B37" s="19"/>
      <c r="C37" s="190"/>
      <c r="D37" s="191"/>
      <c r="E37" s="191"/>
      <c r="F37" s="191"/>
      <c r="G37" s="191"/>
      <c r="H37" s="191"/>
      <c r="I37" s="191"/>
      <c r="J37" s="191"/>
      <c r="K37" s="191"/>
      <c r="L37" s="192"/>
      <c r="M37" s="23"/>
    </row>
    <row r="38" spans="2:15" s="18" customFormat="1" ht="15.75" customHeight="1">
      <c r="B38" s="19"/>
      <c r="C38" s="193"/>
      <c r="D38" s="194"/>
      <c r="E38" s="194"/>
      <c r="F38" s="194"/>
      <c r="G38" s="194"/>
      <c r="H38" s="194"/>
      <c r="I38" s="194"/>
      <c r="J38" s="194"/>
      <c r="K38" s="194"/>
      <c r="L38" s="195"/>
      <c r="M38" s="23"/>
    </row>
    <row r="39" spans="2:15" s="18" customFormat="1" ht="15.75">
      <c r="B39" s="19"/>
      <c r="C39" s="281"/>
      <c r="D39" s="292"/>
      <c r="E39" s="292"/>
      <c r="F39" s="292"/>
      <c r="G39" s="292"/>
      <c r="H39" s="292"/>
      <c r="I39" s="292"/>
      <c r="J39" s="292"/>
      <c r="K39" s="292"/>
      <c r="L39" s="282"/>
      <c r="M39" s="23"/>
    </row>
    <row r="40" spans="2:15" s="18" customFormat="1" ht="15.75">
      <c r="B40" s="19"/>
      <c r="C40" s="281"/>
      <c r="D40" s="292"/>
      <c r="E40" s="292"/>
      <c r="F40" s="292"/>
      <c r="G40" s="292"/>
      <c r="H40" s="292"/>
      <c r="I40" s="292"/>
      <c r="J40" s="292"/>
      <c r="K40" s="292"/>
      <c r="L40" s="282"/>
      <c r="M40" s="23"/>
    </row>
    <row r="41" spans="2:15" s="18" customFormat="1" ht="15.75">
      <c r="B41" s="19"/>
      <c r="C41" s="281"/>
      <c r="D41" s="292"/>
      <c r="E41" s="292"/>
      <c r="F41" s="292"/>
      <c r="G41" s="292"/>
      <c r="H41" s="292"/>
      <c r="I41" s="292"/>
      <c r="J41" s="292"/>
      <c r="K41" s="292"/>
      <c r="L41" s="282"/>
      <c r="M41" s="23"/>
    </row>
    <row r="42" spans="2:15" s="18" customFormat="1" ht="15.75">
      <c r="B42" s="19"/>
      <c r="C42" s="281"/>
      <c r="D42" s="292"/>
      <c r="E42" s="292"/>
      <c r="F42" s="292"/>
      <c r="G42" s="292"/>
      <c r="H42" s="292"/>
      <c r="I42" s="292"/>
      <c r="J42" s="292"/>
      <c r="K42" s="292"/>
      <c r="L42" s="282"/>
      <c r="M42" s="23"/>
    </row>
    <row r="43" spans="2:15" s="3" customFormat="1" ht="9" customHeight="1">
      <c r="B43" s="10"/>
      <c r="C43" s="7"/>
      <c r="D43" s="7"/>
      <c r="E43" s="7"/>
      <c r="F43" s="7"/>
      <c r="G43" s="7"/>
      <c r="H43" s="7"/>
      <c r="I43" s="7"/>
      <c r="J43" s="7"/>
      <c r="K43" s="7"/>
      <c r="L43" s="7"/>
      <c r="M43" s="12"/>
    </row>
    <row r="44" spans="2:15" s="3" customFormat="1" ht="9" customHeight="1">
      <c r="B44" s="10"/>
      <c r="C44" s="7"/>
      <c r="D44" s="7"/>
      <c r="E44" s="7"/>
      <c r="F44" s="7"/>
      <c r="G44" s="7"/>
      <c r="H44" s="7"/>
      <c r="I44" s="7"/>
      <c r="J44" s="7"/>
      <c r="K44" s="7"/>
      <c r="L44" s="7"/>
      <c r="M44" s="12"/>
    </row>
    <row r="45" spans="2:15" s="3" customFormat="1" ht="9" customHeight="1" thickBot="1">
      <c r="B45" s="32"/>
      <c r="C45" s="33"/>
      <c r="D45" s="33"/>
      <c r="E45" s="33"/>
      <c r="F45" s="33"/>
      <c r="G45" s="33"/>
      <c r="H45" s="33"/>
      <c r="I45" s="33"/>
      <c r="J45" s="33"/>
      <c r="K45" s="33"/>
      <c r="L45" s="33"/>
      <c r="M45" s="34"/>
      <c r="O45" s="144"/>
    </row>
    <row r="46" spans="2:15" s="3" customFormat="1" ht="15">
      <c r="M46" s="4"/>
      <c r="O46" s="144"/>
    </row>
    <row r="47" spans="2:15" s="3" customFormat="1" ht="15">
      <c r="M47" s="4"/>
      <c r="O47" s="144"/>
    </row>
    <row r="48" spans="2:15" s="3" customFormat="1" ht="15">
      <c r="M48" s="4"/>
      <c r="O48" s="144"/>
    </row>
    <row r="49" spans="13:15" s="3" customFormat="1" ht="15">
      <c r="M49" s="4"/>
      <c r="O49" s="144"/>
    </row>
    <row r="50" spans="13:15" s="3" customFormat="1" ht="15">
      <c r="M50" s="4"/>
      <c r="O50" s="144"/>
    </row>
    <row r="51" spans="13:15" s="3" customFormat="1" ht="15">
      <c r="M51" s="4"/>
      <c r="O51" s="144"/>
    </row>
    <row r="52" spans="13:15" s="3" customFormat="1" ht="15">
      <c r="M52" s="4"/>
      <c r="O52" s="144"/>
    </row>
    <row r="53" spans="13:15" s="3" customFormat="1" ht="15">
      <c r="M53" s="4"/>
      <c r="O53" s="144"/>
    </row>
    <row r="54" spans="13:15" s="3" customFormat="1" ht="15">
      <c r="M54" s="4"/>
      <c r="O54" s="144"/>
    </row>
    <row r="55" spans="13:15" s="3" customFormat="1" ht="15">
      <c r="M55" s="4"/>
      <c r="O55" s="144"/>
    </row>
    <row r="56" spans="13:15" s="3" customFormat="1" ht="15">
      <c r="M56" s="4"/>
      <c r="O56" s="144"/>
    </row>
    <row r="57" spans="13:15" s="3" customFormat="1" ht="15">
      <c r="M57" s="4"/>
      <c r="O57" s="144"/>
    </row>
    <row r="58" spans="13:15" s="3" customFormat="1" ht="15">
      <c r="M58" s="4"/>
      <c r="O58" s="144"/>
    </row>
    <row r="59" spans="13:15" s="3" customFormat="1" ht="15">
      <c r="M59" s="4"/>
      <c r="O59" s="144"/>
    </row>
    <row r="60" spans="13:15" s="3" customFormat="1" ht="15">
      <c r="M60" s="4"/>
      <c r="O60" s="144"/>
    </row>
    <row r="61" spans="13:15" s="3" customFormat="1" ht="15">
      <c r="M61" s="4"/>
      <c r="O61" s="144"/>
    </row>
    <row r="62" spans="13:15" s="3" customFormat="1" ht="15">
      <c r="M62" s="4"/>
      <c r="O62" s="144"/>
    </row>
    <row r="63" spans="13:15" s="3" customFormat="1" ht="15">
      <c r="M63" s="4"/>
      <c r="O63" s="144"/>
    </row>
    <row r="64" spans="13:15" s="3" customFormat="1" ht="15">
      <c r="M64" s="4"/>
      <c r="O64" s="144"/>
    </row>
    <row r="65" spans="13:15" s="3" customFormat="1" ht="15">
      <c r="M65" s="4"/>
      <c r="O65" s="144"/>
    </row>
    <row r="66" spans="13:15" s="3" customFormat="1" ht="15">
      <c r="M66" s="4"/>
      <c r="O66" s="144"/>
    </row>
    <row r="67" spans="13:15" s="3" customFormat="1" ht="15">
      <c r="M67" s="4"/>
      <c r="O67" s="144"/>
    </row>
    <row r="68" spans="13:15" s="3" customFormat="1" ht="15">
      <c r="M68" s="4"/>
      <c r="O68" s="144"/>
    </row>
    <row r="69" spans="13:15" s="3" customFormat="1" ht="15">
      <c r="M69" s="4"/>
      <c r="O69" s="144"/>
    </row>
    <row r="70" spans="13:15" s="3" customFormat="1" ht="15">
      <c r="M70" s="4"/>
      <c r="O70" s="144"/>
    </row>
    <row r="71" spans="13:15" s="3" customFormat="1" ht="15">
      <c r="M71" s="4"/>
      <c r="O71" s="144"/>
    </row>
    <row r="72" spans="13:15" s="3" customFormat="1" ht="15">
      <c r="M72" s="4"/>
      <c r="O72" s="144"/>
    </row>
    <row r="73" spans="13:15" s="3" customFormat="1" ht="15">
      <c r="M73" s="4"/>
      <c r="O73" s="144"/>
    </row>
    <row r="74" spans="13:15" s="3" customFormat="1" ht="15">
      <c r="M74" s="4"/>
      <c r="O74" s="144"/>
    </row>
    <row r="75" spans="13:15" s="3" customFormat="1" ht="15">
      <c r="M75" s="4"/>
      <c r="O75" s="144"/>
    </row>
    <row r="76" spans="13:15" s="3" customFormat="1" ht="15">
      <c r="M76" s="4"/>
      <c r="O76" s="144"/>
    </row>
    <row r="77" spans="13:15" s="3" customFormat="1" ht="15">
      <c r="M77" s="4"/>
      <c r="O77" s="144"/>
    </row>
    <row r="78" spans="13:15" s="3" customFormat="1" ht="15">
      <c r="M78" s="4"/>
      <c r="O78" s="144"/>
    </row>
    <row r="79" spans="13:15" s="3" customFormat="1" ht="15">
      <c r="M79" s="4"/>
      <c r="O79" s="144"/>
    </row>
    <row r="80" spans="13:15" s="3" customFormat="1" ht="15">
      <c r="M80" s="4"/>
      <c r="O80" s="144"/>
    </row>
    <row r="81" spans="13:15" s="3" customFormat="1" ht="15">
      <c r="M81" s="4"/>
      <c r="O81" s="144"/>
    </row>
    <row r="82" spans="13:15" s="3" customFormat="1" ht="15">
      <c r="M82" s="4"/>
      <c r="O82" s="144"/>
    </row>
    <row r="83" spans="13:15" s="3" customFormat="1" ht="15">
      <c r="M83" s="4"/>
      <c r="O83" s="144"/>
    </row>
    <row r="84" spans="13:15" s="3" customFormat="1" ht="15">
      <c r="M84" s="4"/>
      <c r="O84" s="144"/>
    </row>
    <row r="85" spans="13:15" s="3" customFormat="1" ht="15">
      <c r="M85" s="4"/>
      <c r="O85" s="144"/>
    </row>
    <row r="86" spans="13:15" s="3" customFormat="1" ht="15" customHeight="1">
      <c r="M86" s="4"/>
      <c r="O86" s="144"/>
    </row>
    <row r="87" spans="13:15" s="3" customFormat="1" ht="15" customHeight="1">
      <c r="M87" s="4"/>
      <c r="O87" s="144"/>
    </row>
    <row r="88" spans="13:15" s="3" customFormat="1" ht="15" customHeight="1">
      <c r="M88" s="4"/>
      <c r="O88" s="144"/>
    </row>
    <row r="89" spans="13:15" s="3" customFormat="1" ht="15" customHeight="1">
      <c r="M89" s="4"/>
      <c r="O89" s="144"/>
    </row>
    <row r="90" spans="13:15" s="3" customFormat="1" ht="15" customHeight="1">
      <c r="M90" s="4"/>
      <c r="O90" s="144"/>
    </row>
    <row r="91" spans="13:15" s="3" customFormat="1" ht="15" customHeight="1">
      <c r="M91" s="4"/>
      <c r="O91" s="144"/>
    </row>
    <row r="92" spans="13:15" s="3" customFormat="1" ht="15" customHeight="1">
      <c r="M92" s="4"/>
      <c r="O92" s="144"/>
    </row>
    <row r="93" spans="13:15" s="3" customFormat="1" ht="15" customHeight="1">
      <c r="M93" s="4"/>
      <c r="O93" s="144"/>
    </row>
    <row r="94" spans="13:15" s="3" customFormat="1" ht="15" customHeight="1">
      <c r="M94" s="4"/>
      <c r="O94" s="144"/>
    </row>
    <row r="95" spans="13:15" s="3" customFormat="1" ht="15" customHeight="1">
      <c r="M95" s="4"/>
      <c r="O95" s="144"/>
    </row>
    <row r="96" spans="13:15"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sheetData>
  <mergeCells count="38">
    <mergeCell ref="B2:M2"/>
    <mergeCell ref="K4:L4"/>
    <mergeCell ref="K5:L5"/>
    <mergeCell ref="C9:D9"/>
    <mergeCell ref="H9:I9"/>
    <mergeCell ref="L9:L10"/>
    <mergeCell ref="C10:D10"/>
    <mergeCell ref="H10:I10"/>
    <mergeCell ref="I20:J20"/>
    <mergeCell ref="J11:J12"/>
    <mergeCell ref="K11:L12"/>
    <mergeCell ref="C12:D12"/>
    <mergeCell ref="C14:D14"/>
    <mergeCell ref="E14:L14"/>
    <mergeCell ref="C16:D16"/>
    <mergeCell ref="E16:L16"/>
    <mergeCell ref="C17:D17"/>
    <mergeCell ref="C22:D22"/>
    <mergeCell ref="E22:F22"/>
    <mergeCell ref="H22:J22"/>
    <mergeCell ref="K22:L22"/>
    <mergeCell ref="C23:D23"/>
    <mergeCell ref="E23:F23"/>
    <mergeCell ref="H23:J23"/>
    <mergeCell ref="K23:L23"/>
    <mergeCell ref="C26:L26"/>
    <mergeCell ref="C27:L27"/>
    <mergeCell ref="C28:L28"/>
    <mergeCell ref="C29:L29"/>
    <mergeCell ref="C30:E30"/>
    <mergeCell ref="F30:L30"/>
    <mergeCell ref="C40:L40"/>
    <mergeCell ref="C41:L41"/>
    <mergeCell ref="C42:L42"/>
    <mergeCell ref="C34:L34"/>
    <mergeCell ref="C35:L35"/>
    <mergeCell ref="C36:L36"/>
    <mergeCell ref="C39:L39"/>
  </mergeCells>
  <conditionalFormatting sqref="J10">
    <cfRule type="containsText" dxfId="44" priority="1" operator="containsText" text="Critique">
      <formula>NOT(ISERROR(SEARCH("Critique",J10)))</formula>
    </cfRule>
    <cfRule type="containsText" dxfId="43" priority="2" operator="containsText" text="Normale">
      <formula>NOT(ISERROR(SEARCH("Normale",J10)))</formula>
    </cfRule>
    <cfRule type="containsText" dxfId="42" priority="3" operator="containsText" text="Urgente">
      <formula>NOT(ISERROR(SEARCH("Urgente",J10)))</formula>
    </cfRule>
  </conditionalFormatting>
  <printOptions horizontalCentered="1"/>
  <pageMargins left="0.23622047244094491" right="0.23622047244094491" top="0.74803149606299213" bottom="0.74803149606299213" header="0.31496062992125984" footer="0.31496062992125984"/>
  <pageSetup paperSize="9" scale="55" orientation="portrait" r:id="rId1"/>
  <colBreaks count="1" manualBreakCount="1">
    <brk id="12"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Listes!$B$2:$B$4</xm:f>
          </x14:formula1>
          <xm:sqref>J10</xm:sqref>
        </x14:dataValidation>
        <x14:dataValidation type="list" allowBlank="1" showInputMessage="1" showErrorMessage="1">
          <x14:formula1>
            <xm:f>'Matrice Interface'!$B$3:$B$23</xm:f>
          </x14:formula1>
          <xm:sqref>E12:F12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2">
    <tabColor rgb="FFFFC000"/>
    <pageSetUpPr fitToPage="1"/>
  </sheetPr>
  <dimension ref="A1:O108"/>
  <sheetViews>
    <sheetView showGridLines="0" topLeftCell="A7" zoomScale="70" zoomScaleNormal="70" zoomScaleSheetLayoutView="55" workbookViewId="0">
      <selection activeCell="C38" sqref="C38"/>
    </sheetView>
  </sheetViews>
  <sheetFormatPr baseColWidth="10" defaultColWidth="0" defaultRowHeight="0" customHeight="1" zeroHeight="1"/>
  <cols>
    <col min="1" max="1" width="8.7109375" style="3" customWidth="1"/>
    <col min="2" max="2" width="3.7109375" style="3" customWidth="1"/>
    <col min="3" max="6" width="20.7109375" style="3" customWidth="1"/>
    <col min="7" max="7" width="3.7109375" style="3" customWidth="1"/>
    <col min="8" max="8" width="20.7109375" style="3" customWidth="1"/>
    <col min="9" max="9" width="3.7109375" style="3" customWidth="1"/>
    <col min="10" max="12" width="20.7109375" style="3" customWidth="1"/>
    <col min="13" max="13" width="3.7109375" style="4" customWidth="1"/>
    <col min="14" max="14" width="8.28515625" style="3" customWidth="1"/>
    <col min="15" max="15" width="0" hidden="1" customWidth="1"/>
    <col min="16" max="16384" width="9.140625" hidden="1"/>
  </cols>
  <sheetData>
    <row r="1" spans="1:14" ht="15.75" thickBot="1"/>
    <row r="2" spans="1:14" ht="35.25" customHeight="1" thickBot="1">
      <c r="B2" s="265" t="s">
        <v>26</v>
      </c>
      <c r="C2" s="266"/>
      <c r="D2" s="266"/>
      <c r="E2" s="266"/>
      <c r="F2" s="266"/>
      <c r="G2" s="266"/>
      <c r="H2" s="266"/>
      <c r="I2" s="266"/>
      <c r="J2" s="266"/>
      <c r="K2" s="266"/>
      <c r="L2" s="266"/>
      <c r="M2" s="267"/>
    </row>
    <row r="3" spans="1:14" s="9" customFormat="1" ht="9" customHeight="1">
      <c r="A3" s="5"/>
      <c r="B3" s="6"/>
      <c r="C3" s="7"/>
      <c r="D3" s="7"/>
      <c r="E3" s="7"/>
      <c r="F3" s="7"/>
      <c r="G3" s="7"/>
      <c r="H3" s="7"/>
      <c r="I3" s="7"/>
      <c r="J3" s="7"/>
      <c r="K3" s="7"/>
      <c r="L3" s="7"/>
      <c r="M3" s="8"/>
      <c r="N3" s="5"/>
    </row>
    <row r="4" spans="1:14" ht="18" customHeight="1">
      <c r="B4" s="10"/>
      <c r="C4" s="7"/>
      <c r="D4" s="7"/>
      <c r="E4" s="7"/>
      <c r="F4" s="7"/>
      <c r="G4" s="7"/>
      <c r="H4" s="4"/>
      <c r="I4" s="4"/>
      <c r="J4" s="11" t="s">
        <v>4</v>
      </c>
      <c r="K4" s="268" t="s">
        <v>50</v>
      </c>
      <c r="L4" s="269"/>
      <c r="M4" s="12"/>
    </row>
    <row r="5" spans="1:14" ht="18" customHeight="1">
      <c r="B5" s="10"/>
      <c r="C5" s="7"/>
      <c r="D5" s="7"/>
      <c r="E5" s="7"/>
      <c r="F5" s="7"/>
      <c r="G5" s="7"/>
      <c r="H5" s="4"/>
      <c r="I5" s="4"/>
      <c r="J5" s="13" t="s">
        <v>5</v>
      </c>
      <c r="K5" s="270" t="s">
        <v>87</v>
      </c>
      <c r="L5" s="270"/>
      <c r="M5" s="12"/>
    </row>
    <row r="6" spans="1:14" ht="9" customHeight="1" thickBot="1">
      <c r="B6" s="10"/>
      <c r="C6" s="7"/>
      <c r="D6" s="7"/>
      <c r="E6" s="7"/>
      <c r="F6" s="7"/>
      <c r="G6" s="7"/>
      <c r="H6" s="7"/>
      <c r="I6" s="7"/>
      <c r="J6" s="7"/>
      <c r="K6" s="7"/>
      <c r="L6" s="7"/>
      <c r="M6" s="12"/>
    </row>
    <row r="7" spans="1:14" s="14" customFormat="1" ht="18.75" customHeight="1" thickTop="1" thickBot="1">
      <c r="B7" s="15"/>
      <c r="C7" s="16" t="s">
        <v>6</v>
      </c>
      <c r="D7" s="16"/>
      <c r="E7" s="16"/>
      <c r="F7" s="16"/>
      <c r="G7" s="16"/>
      <c r="H7" s="16"/>
      <c r="I7" s="16"/>
      <c r="J7" s="16"/>
      <c r="K7" s="16"/>
      <c r="L7" s="16"/>
      <c r="M7" s="17"/>
    </row>
    <row r="8" spans="1:14" ht="9" customHeight="1" thickTop="1">
      <c r="B8" s="10"/>
      <c r="C8" s="7"/>
      <c r="D8" s="7"/>
      <c r="E8" s="7"/>
      <c r="F8" s="7"/>
      <c r="G8" s="7"/>
      <c r="H8" s="7"/>
      <c r="I8" s="7"/>
      <c r="J8" s="7"/>
      <c r="K8" s="7"/>
      <c r="L8" s="7"/>
      <c r="M8" s="12"/>
    </row>
    <row r="9" spans="1:14" s="18" customFormat="1" ht="29.25" customHeight="1">
      <c r="B9" s="19"/>
      <c r="C9" s="263" t="s">
        <v>27</v>
      </c>
      <c r="D9" s="263"/>
      <c r="E9" s="20" t="s">
        <v>54</v>
      </c>
      <c r="H9" s="263" t="s">
        <v>135</v>
      </c>
      <c r="I9" s="263"/>
      <c r="J9" s="151">
        <v>43171</v>
      </c>
      <c r="K9" s="142"/>
      <c r="L9" s="264" t="s">
        <v>153</v>
      </c>
      <c r="M9" s="22"/>
    </row>
    <row r="10" spans="1:14" s="18" customFormat="1" ht="28.5" customHeight="1">
      <c r="B10" s="19"/>
      <c r="C10" s="263" t="s">
        <v>8</v>
      </c>
      <c r="D10" s="263"/>
      <c r="E10" s="85">
        <v>43087</v>
      </c>
      <c r="H10" s="263" t="s">
        <v>126</v>
      </c>
      <c r="I10" s="263"/>
      <c r="J10" s="161" t="s">
        <v>159</v>
      </c>
      <c r="K10" s="142"/>
      <c r="L10" s="264"/>
      <c r="M10" s="23"/>
    </row>
    <row r="11" spans="1:14" s="18" customFormat="1" ht="9" customHeight="1">
      <c r="B11" s="19"/>
      <c r="C11" s="24"/>
      <c r="D11" s="24"/>
      <c r="E11" s="25"/>
      <c r="F11" s="25"/>
      <c r="G11" s="25"/>
      <c r="I11" s="21"/>
      <c r="J11" s="264"/>
      <c r="K11" s="273"/>
      <c r="L11" s="273"/>
      <c r="M11" s="23"/>
    </row>
    <row r="12" spans="1:14" s="18" customFormat="1" ht="45.75" customHeight="1">
      <c r="B12" s="19"/>
      <c r="C12" s="263" t="s">
        <v>28</v>
      </c>
      <c r="D12" s="263"/>
      <c r="E12" s="84" t="s">
        <v>58</v>
      </c>
      <c r="F12" s="84" t="s">
        <v>60</v>
      </c>
      <c r="G12" s="26"/>
      <c r="H12" s="150"/>
      <c r="I12" s="21"/>
      <c r="J12" s="264"/>
      <c r="K12" s="273"/>
      <c r="L12" s="273"/>
      <c r="M12" s="27"/>
      <c r="N12" s="28"/>
    </row>
    <row r="13" spans="1:14" s="18" customFormat="1" ht="9" customHeight="1">
      <c r="B13" s="19"/>
      <c r="C13" s="24"/>
      <c r="D13" s="24"/>
      <c r="E13" s="25"/>
      <c r="F13" s="25"/>
      <c r="G13" s="25"/>
      <c r="H13" s="25"/>
      <c r="I13" s="25"/>
      <c r="J13" s="25"/>
      <c r="K13" s="25"/>
      <c r="L13" s="25"/>
      <c r="M13" s="23"/>
    </row>
    <row r="14" spans="1:14" s="18" customFormat="1" ht="22.5" hidden="1" customHeight="1">
      <c r="B14" s="19"/>
      <c r="C14" s="263"/>
      <c r="D14" s="263"/>
      <c r="E14" s="274"/>
      <c r="F14" s="274"/>
      <c r="G14" s="274"/>
      <c r="H14" s="274"/>
      <c r="I14" s="274"/>
      <c r="J14" s="274"/>
      <c r="K14" s="274"/>
      <c r="L14" s="274"/>
      <c r="M14" s="23"/>
    </row>
    <row r="15" spans="1:14" s="18" customFormat="1" ht="9" hidden="1" customHeight="1">
      <c r="B15" s="19"/>
      <c r="C15" s="25"/>
      <c r="D15" s="25"/>
      <c r="E15" s="29"/>
      <c r="F15" s="29"/>
      <c r="G15" s="29"/>
      <c r="H15" s="29"/>
      <c r="I15" s="29"/>
      <c r="J15" s="29"/>
      <c r="K15" s="29"/>
      <c r="L15" s="29"/>
      <c r="M15" s="23"/>
    </row>
    <row r="16" spans="1:14" s="18" customFormat="1" ht="51" hidden="1" customHeight="1">
      <c r="B16" s="19"/>
      <c r="C16" s="275"/>
      <c r="D16" s="276"/>
      <c r="E16" s="277"/>
      <c r="F16" s="278"/>
      <c r="G16" s="278"/>
      <c r="H16" s="278"/>
      <c r="I16" s="278"/>
      <c r="J16" s="278"/>
      <c r="K16" s="278"/>
      <c r="L16" s="279"/>
      <c r="M16" s="23"/>
    </row>
    <row r="17" spans="1:15" s="3" customFormat="1" ht="9" customHeight="1" thickBot="1">
      <c r="B17" s="10"/>
      <c r="C17" s="280"/>
      <c r="D17" s="280"/>
      <c r="E17" s="7"/>
      <c r="F17" s="7"/>
      <c r="G17" s="7"/>
      <c r="H17" s="7"/>
      <c r="I17" s="7"/>
      <c r="J17" s="7"/>
      <c r="K17" s="7"/>
      <c r="L17" s="7"/>
      <c r="M17" s="12"/>
    </row>
    <row r="18" spans="1:15" s="3" customFormat="1" ht="18.75" customHeight="1" thickTop="1" thickBot="1">
      <c r="A18" s="14"/>
      <c r="B18" s="15"/>
      <c r="C18" s="16" t="s">
        <v>29</v>
      </c>
      <c r="D18" s="16"/>
      <c r="E18" s="16"/>
      <c r="F18" s="16"/>
      <c r="G18" s="16"/>
      <c r="H18" s="16"/>
      <c r="I18" s="16"/>
      <c r="J18" s="16"/>
      <c r="K18" s="16"/>
      <c r="L18" s="16"/>
      <c r="M18" s="17"/>
      <c r="O18"/>
    </row>
    <row r="19" spans="1:15" s="3" customFormat="1" ht="9" customHeight="1" thickTop="1">
      <c r="A19" s="4"/>
      <c r="B19" s="10"/>
      <c r="C19" s="7"/>
      <c r="D19" s="7"/>
      <c r="E19" s="7"/>
      <c r="F19" s="7"/>
      <c r="G19" s="87"/>
      <c r="H19" s="7"/>
      <c r="I19" s="7"/>
      <c r="J19" s="7"/>
      <c r="K19" s="7"/>
      <c r="L19" s="7"/>
      <c r="M19" s="12"/>
    </row>
    <row r="20" spans="1:15" s="3" customFormat="1" ht="36.6" customHeight="1">
      <c r="A20" s="4"/>
      <c r="B20" s="10"/>
      <c r="C20" s="107" t="s">
        <v>7</v>
      </c>
      <c r="D20" s="86" t="s">
        <v>136</v>
      </c>
      <c r="E20" s="107" t="s">
        <v>134</v>
      </c>
      <c r="F20" s="85">
        <v>42752</v>
      </c>
      <c r="G20" s="88"/>
      <c r="H20" s="113" t="s">
        <v>73</v>
      </c>
      <c r="I20" s="271" t="s">
        <v>139</v>
      </c>
      <c r="J20" s="272"/>
      <c r="M20" s="12"/>
    </row>
    <row r="21" spans="1:15" s="3" customFormat="1" ht="9" customHeight="1">
      <c r="A21" s="4"/>
      <c r="B21" s="10"/>
      <c r="C21" s="7"/>
      <c r="D21" s="7"/>
      <c r="E21" s="7"/>
      <c r="F21" s="7"/>
      <c r="G21" s="7"/>
      <c r="H21" s="7"/>
      <c r="I21" s="7"/>
      <c r="J21" s="7"/>
      <c r="K21" s="7"/>
      <c r="L21" s="7"/>
      <c r="M21" s="12"/>
    </row>
    <row r="22" spans="1:15" s="3" customFormat="1" ht="30" customHeight="1">
      <c r="A22" s="18"/>
      <c r="B22" s="19"/>
      <c r="C22" s="263" t="s">
        <v>30</v>
      </c>
      <c r="D22" s="263"/>
      <c r="E22" s="281" t="s">
        <v>140</v>
      </c>
      <c r="F22" s="282"/>
      <c r="G22" s="26"/>
      <c r="H22" s="275" t="s">
        <v>31</v>
      </c>
      <c r="I22" s="283"/>
      <c r="J22" s="283"/>
      <c r="K22" s="284" t="s">
        <v>128</v>
      </c>
      <c r="L22" s="284"/>
      <c r="M22" s="23"/>
      <c r="O22"/>
    </row>
    <row r="23" spans="1:15" s="3" customFormat="1" ht="30" customHeight="1">
      <c r="A23" s="18"/>
      <c r="B23" s="19"/>
      <c r="C23" s="263" t="s">
        <v>127</v>
      </c>
      <c r="D23" s="263"/>
      <c r="E23" s="284" t="str">
        <f>E12</f>
        <v>Assainissement</v>
      </c>
      <c r="F23" s="284"/>
      <c r="G23" s="26"/>
      <c r="H23" s="263" t="s">
        <v>127</v>
      </c>
      <c r="I23" s="263"/>
      <c r="J23" s="263"/>
      <c r="K23" s="284" t="str">
        <f>F12</f>
        <v>Caténaires</v>
      </c>
      <c r="L23" s="284"/>
      <c r="M23" s="23"/>
      <c r="O23" s="144"/>
    </row>
    <row r="24" spans="1:15" s="18" customFormat="1" ht="9" customHeight="1">
      <c r="B24" s="30"/>
      <c r="C24" s="106"/>
      <c r="D24" s="106"/>
      <c r="E24" s="31"/>
      <c r="F24" s="31"/>
      <c r="G24" s="31"/>
      <c r="H24" s="142"/>
      <c r="I24" s="142"/>
      <c r="J24" s="142"/>
      <c r="K24" s="31"/>
      <c r="L24" s="31"/>
      <c r="M24" s="23"/>
    </row>
    <row r="25" spans="1:15" s="18" customFormat="1" ht="9" customHeight="1">
      <c r="B25" s="19"/>
      <c r="C25" s="25"/>
      <c r="D25" s="25"/>
      <c r="E25" s="29"/>
      <c r="F25" s="29"/>
      <c r="G25" s="29"/>
      <c r="H25" s="29"/>
      <c r="I25" s="29"/>
      <c r="J25" s="29"/>
      <c r="K25" s="29"/>
      <c r="L25" s="29"/>
      <c r="M25" s="23"/>
    </row>
    <row r="26" spans="1:15" s="18" customFormat="1" ht="23.45" customHeight="1">
      <c r="B26" s="19"/>
      <c r="C26" s="285" t="s">
        <v>10</v>
      </c>
      <c r="D26" s="286"/>
      <c r="E26" s="286"/>
      <c r="F26" s="286"/>
      <c r="G26" s="286"/>
      <c r="H26" s="286"/>
      <c r="I26" s="286"/>
      <c r="J26" s="286"/>
      <c r="K26" s="286"/>
      <c r="L26" s="287"/>
      <c r="M26" s="23"/>
    </row>
    <row r="27" spans="1:15" s="18" customFormat="1" ht="111" customHeight="1">
      <c r="B27" s="19"/>
      <c r="C27" s="288" t="s">
        <v>137</v>
      </c>
      <c r="D27" s="288"/>
      <c r="E27" s="288"/>
      <c r="F27" s="288"/>
      <c r="G27" s="288"/>
      <c r="H27" s="288"/>
      <c r="I27" s="288"/>
      <c r="J27" s="288"/>
      <c r="K27" s="288"/>
      <c r="L27" s="288"/>
      <c r="M27" s="23"/>
    </row>
    <row r="28" spans="1:15" s="3" customFormat="1" ht="24.6" customHeight="1">
      <c r="B28" s="10"/>
      <c r="C28" s="285" t="s">
        <v>32</v>
      </c>
      <c r="D28" s="286"/>
      <c r="E28" s="286"/>
      <c r="F28" s="286"/>
      <c r="G28" s="286"/>
      <c r="H28" s="286"/>
      <c r="I28" s="286"/>
      <c r="J28" s="286"/>
      <c r="K28" s="286"/>
      <c r="L28" s="287"/>
      <c r="M28" s="12"/>
    </row>
    <row r="29" spans="1:15" s="3" customFormat="1" ht="163.9" customHeight="1">
      <c r="B29" s="10"/>
      <c r="C29" s="289" t="s">
        <v>138</v>
      </c>
      <c r="D29" s="288"/>
      <c r="E29" s="288"/>
      <c r="F29" s="288"/>
      <c r="G29" s="288"/>
      <c r="H29" s="288"/>
      <c r="I29" s="288"/>
      <c r="J29" s="288"/>
      <c r="K29" s="288"/>
      <c r="L29" s="288"/>
      <c r="M29" s="12"/>
    </row>
    <row r="30" spans="1:15" s="3" customFormat="1" ht="23.45" customHeight="1">
      <c r="B30" s="10"/>
      <c r="C30" s="290" t="s">
        <v>35</v>
      </c>
      <c r="D30" s="290"/>
      <c r="E30" s="290"/>
      <c r="F30" s="291" t="s">
        <v>61</v>
      </c>
      <c r="G30" s="291"/>
      <c r="H30" s="291"/>
      <c r="I30" s="291"/>
      <c r="J30" s="291"/>
      <c r="K30" s="291"/>
      <c r="L30" s="291"/>
      <c r="M30" s="12"/>
    </row>
    <row r="31" spans="1:15" s="3" customFormat="1" ht="9" customHeight="1" thickBot="1">
      <c r="B31" s="10"/>
      <c r="C31" s="106"/>
      <c r="D31" s="106"/>
      <c r="E31" s="106"/>
      <c r="F31" s="106"/>
      <c r="G31" s="106"/>
      <c r="H31" s="106"/>
      <c r="I31" s="106"/>
      <c r="J31" s="106"/>
      <c r="K31" s="106"/>
      <c r="L31" s="106"/>
      <c r="M31" s="12"/>
    </row>
    <row r="32" spans="1:15" s="14" customFormat="1" ht="18.75" customHeight="1" thickTop="1" thickBot="1">
      <c r="B32" s="15"/>
      <c r="C32" s="16"/>
      <c r="D32" s="16"/>
      <c r="E32" s="16"/>
      <c r="F32" s="16"/>
      <c r="G32" s="16"/>
      <c r="H32" s="16"/>
      <c r="I32" s="16"/>
      <c r="J32" s="16"/>
      <c r="K32" s="16"/>
      <c r="L32" s="16"/>
      <c r="M32" s="17"/>
    </row>
    <row r="33" spans="2:15" s="3" customFormat="1" ht="9" customHeight="1" thickTop="1">
      <c r="B33" s="10"/>
      <c r="C33" s="7"/>
      <c r="D33" s="7"/>
      <c r="E33" s="7"/>
      <c r="F33" s="7"/>
      <c r="G33" s="7"/>
      <c r="H33" s="7"/>
      <c r="I33" s="7"/>
      <c r="J33" s="7"/>
      <c r="K33" s="7"/>
      <c r="L33" s="7"/>
      <c r="M33" s="12"/>
    </row>
    <row r="34" spans="2:15" s="18" customFormat="1" ht="17.25" customHeight="1">
      <c r="B34" s="19"/>
      <c r="C34" s="293" t="s">
        <v>33</v>
      </c>
      <c r="D34" s="294"/>
      <c r="E34" s="294"/>
      <c r="F34" s="294"/>
      <c r="G34" s="294"/>
      <c r="H34" s="294"/>
      <c r="I34" s="294"/>
      <c r="J34" s="294"/>
      <c r="K34" s="294"/>
      <c r="L34" s="295"/>
      <c r="M34" s="23"/>
    </row>
    <row r="35" spans="2:15" s="18" customFormat="1" ht="15.75">
      <c r="B35" s="19"/>
      <c r="C35" s="281"/>
      <c r="D35" s="292"/>
      <c r="E35" s="292"/>
      <c r="F35" s="292"/>
      <c r="G35" s="292"/>
      <c r="H35" s="292"/>
      <c r="I35" s="292"/>
      <c r="J35" s="292"/>
      <c r="K35" s="292"/>
      <c r="L35" s="282"/>
      <c r="M35" s="23"/>
    </row>
    <row r="36" spans="2:15" s="18" customFormat="1" ht="15.75">
      <c r="B36" s="19"/>
      <c r="C36" s="281"/>
      <c r="D36" s="292"/>
      <c r="E36" s="292"/>
      <c r="F36" s="292"/>
      <c r="G36" s="292"/>
      <c r="H36" s="292"/>
      <c r="I36" s="292"/>
      <c r="J36" s="292"/>
      <c r="K36" s="292"/>
      <c r="L36" s="282"/>
      <c r="M36" s="23"/>
    </row>
    <row r="37" spans="2:15" s="18" customFormat="1" ht="15.75" customHeight="1">
      <c r="B37" s="19"/>
      <c r="C37" s="190"/>
      <c r="D37" s="191"/>
      <c r="E37" s="191"/>
      <c r="F37" s="191"/>
      <c r="G37" s="191"/>
      <c r="H37" s="191"/>
      <c r="I37" s="191"/>
      <c r="J37" s="191"/>
      <c r="K37" s="191"/>
      <c r="L37" s="192"/>
      <c r="M37" s="23"/>
    </row>
    <row r="38" spans="2:15" s="18" customFormat="1" ht="15.75" customHeight="1">
      <c r="B38" s="19"/>
      <c r="C38" s="193"/>
      <c r="D38" s="194"/>
      <c r="E38" s="194"/>
      <c r="F38" s="194"/>
      <c r="G38" s="194"/>
      <c r="H38" s="194"/>
      <c r="I38" s="194"/>
      <c r="J38" s="194"/>
      <c r="K38" s="194"/>
      <c r="L38" s="195"/>
      <c r="M38" s="23"/>
    </row>
    <row r="39" spans="2:15" s="18" customFormat="1" ht="15.75">
      <c r="B39" s="19"/>
      <c r="C39" s="281"/>
      <c r="D39" s="292"/>
      <c r="E39" s="292"/>
      <c r="F39" s="292"/>
      <c r="G39" s="292"/>
      <c r="H39" s="292"/>
      <c r="I39" s="292"/>
      <c r="J39" s="292"/>
      <c r="K39" s="292"/>
      <c r="L39" s="282"/>
      <c r="M39" s="23"/>
    </row>
    <row r="40" spans="2:15" s="18" customFormat="1" ht="15.75">
      <c r="B40" s="19"/>
      <c r="C40" s="281"/>
      <c r="D40" s="292"/>
      <c r="E40" s="292"/>
      <c r="F40" s="292"/>
      <c r="G40" s="292"/>
      <c r="H40" s="292"/>
      <c r="I40" s="292"/>
      <c r="J40" s="292"/>
      <c r="K40" s="292"/>
      <c r="L40" s="282"/>
      <c r="M40" s="23"/>
    </row>
    <row r="41" spans="2:15" s="18" customFormat="1" ht="15.75">
      <c r="B41" s="19"/>
      <c r="C41" s="281"/>
      <c r="D41" s="292"/>
      <c r="E41" s="292"/>
      <c r="F41" s="292"/>
      <c r="G41" s="292"/>
      <c r="H41" s="292"/>
      <c r="I41" s="292"/>
      <c r="J41" s="292"/>
      <c r="K41" s="292"/>
      <c r="L41" s="282"/>
      <c r="M41" s="23"/>
    </row>
    <row r="42" spans="2:15" s="18" customFormat="1" ht="15.75">
      <c r="B42" s="19"/>
      <c r="C42" s="281"/>
      <c r="D42" s="292"/>
      <c r="E42" s="292"/>
      <c r="F42" s="292"/>
      <c r="G42" s="292"/>
      <c r="H42" s="292"/>
      <c r="I42" s="292"/>
      <c r="J42" s="292"/>
      <c r="K42" s="292"/>
      <c r="L42" s="282"/>
      <c r="M42" s="23"/>
    </row>
    <row r="43" spans="2:15" s="3" customFormat="1" ht="9" customHeight="1">
      <c r="B43" s="10"/>
      <c r="C43" s="7"/>
      <c r="D43" s="7"/>
      <c r="E43" s="7"/>
      <c r="F43" s="7"/>
      <c r="G43" s="7"/>
      <c r="H43" s="7"/>
      <c r="I43" s="7"/>
      <c r="J43" s="7"/>
      <c r="K43" s="7"/>
      <c r="L43" s="7"/>
      <c r="M43" s="12"/>
    </row>
    <row r="44" spans="2:15" s="3" customFormat="1" ht="9" customHeight="1">
      <c r="B44" s="10"/>
      <c r="C44" s="7"/>
      <c r="D44" s="7"/>
      <c r="E44" s="7"/>
      <c r="F44" s="7"/>
      <c r="G44" s="7"/>
      <c r="H44" s="7"/>
      <c r="I44" s="7"/>
      <c r="J44" s="7"/>
      <c r="K44" s="7"/>
      <c r="L44" s="7"/>
      <c r="M44" s="12"/>
    </row>
    <row r="45" spans="2:15" s="3" customFormat="1" ht="9" customHeight="1" thickBot="1">
      <c r="B45" s="32"/>
      <c r="C45" s="33"/>
      <c r="D45" s="33"/>
      <c r="E45" s="33"/>
      <c r="F45" s="33"/>
      <c r="G45" s="33"/>
      <c r="H45" s="33"/>
      <c r="I45" s="33"/>
      <c r="J45" s="33"/>
      <c r="K45" s="33"/>
      <c r="L45" s="33"/>
      <c r="M45" s="34"/>
      <c r="O45"/>
    </row>
    <row r="46" spans="2:15" s="3" customFormat="1" ht="15">
      <c r="M46" s="4"/>
      <c r="O46"/>
    </row>
    <row r="47" spans="2:15" s="3" customFormat="1" ht="15">
      <c r="M47" s="4"/>
      <c r="O47"/>
    </row>
    <row r="48" spans="2:15" s="3" customFormat="1" ht="15">
      <c r="M48" s="4"/>
      <c r="O48"/>
    </row>
    <row r="49" spans="13:15" s="3" customFormat="1" ht="15">
      <c r="M49" s="4"/>
      <c r="O49"/>
    </row>
    <row r="50" spans="13:15" s="3" customFormat="1" ht="15">
      <c r="M50" s="4"/>
      <c r="O50"/>
    </row>
    <row r="51" spans="13:15" s="3" customFormat="1" ht="15">
      <c r="M51" s="4"/>
      <c r="O51"/>
    </row>
    <row r="52" spans="13:15" s="3" customFormat="1" ht="15">
      <c r="M52" s="4"/>
      <c r="O52"/>
    </row>
    <row r="53" spans="13:15" s="3" customFormat="1" ht="15">
      <c r="M53" s="4"/>
      <c r="O53"/>
    </row>
    <row r="54" spans="13:15" s="3" customFormat="1" ht="15">
      <c r="M54" s="4"/>
      <c r="O54"/>
    </row>
    <row r="55" spans="13:15" s="3" customFormat="1" ht="15">
      <c r="M55" s="4"/>
      <c r="O55"/>
    </row>
    <row r="56" spans="13:15" s="3" customFormat="1" ht="15">
      <c r="M56" s="4"/>
      <c r="O56"/>
    </row>
    <row r="57" spans="13:15" s="3" customFormat="1" ht="15">
      <c r="M57" s="4"/>
      <c r="O57"/>
    </row>
    <row r="58" spans="13:15" s="3" customFormat="1" ht="15">
      <c r="M58" s="4"/>
      <c r="O58"/>
    </row>
    <row r="59" spans="13:15" s="3" customFormat="1" ht="15">
      <c r="M59" s="4"/>
      <c r="O59"/>
    </row>
    <row r="60" spans="13:15" s="3" customFormat="1" ht="15">
      <c r="M60" s="4"/>
      <c r="O60"/>
    </row>
    <row r="61" spans="13:15" s="3" customFormat="1" ht="15">
      <c r="M61" s="4"/>
      <c r="O61"/>
    </row>
    <row r="62" spans="13:15" s="3" customFormat="1" ht="15">
      <c r="M62" s="4"/>
      <c r="O62"/>
    </row>
    <row r="63" spans="13:15" s="3" customFormat="1" ht="15">
      <c r="M63" s="4"/>
      <c r="O63"/>
    </row>
    <row r="64" spans="13:15" s="3" customFormat="1" ht="15">
      <c r="M64" s="4"/>
      <c r="O64"/>
    </row>
    <row r="65" spans="13:15" s="3" customFormat="1" ht="15">
      <c r="M65" s="4"/>
      <c r="O65"/>
    </row>
    <row r="66" spans="13:15" s="3" customFormat="1" ht="15">
      <c r="M66" s="4"/>
      <c r="O66"/>
    </row>
    <row r="67" spans="13:15" s="3" customFormat="1" ht="15">
      <c r="M67" s="4"/>
      <c r="O67"/>
    </row>
    <row r="68" spans="13:15" s="3" customFormat="1" ht="15">
      <c r="M68" s="4"/>
      <c r="O68"/>
    </row>
    <row r="69" spans="13:15" s="3" customFormat="1" ht="15">
      <c r="M69" s="4"/>
      <c r="O69"/>
    </row>
    <row r="70" spans="13:15" s="3" customFormat="1" ht="15">
      <c r="M70" s="4"/>
      <c r="O70"/>
    </row>
    <row r="71" spans="13:15" s="3" customFormat="1" ht="15">
      <c r="M71" s="4"/>
      <c r="O71"/>
    </row>
    <row r="72" spans="13:15" s="3" customFormat="1" ht="15">
      <c r="M72" s="4"/>
      <c r="O72"/>
    </row>
    <row r="73" spans="13:15" s="3" customFormat="1" ht="15">
      <c r="M73" s="4"/>
      <c r="O73"/>
    </row>
    <row r="74" spans="13:15" s="3" customFormat="1" ht="15">
      <c r="M74" s="4"/>
      <c r="O74"/>
    </row>
    <row r="75" spans="13:15" s="3" customFormat="1" ht="15">
      <c r="M75" s="4"/>
      <c r="O75"/>
    </row>
    <row r="76" spans="13:15" s="3" customFormat="1" ht="15">
      <c r="M76" s="4"/>
      <c r="O76"/>
    </row>
    <row r="77" spans="13:15" s="3" customFormat="1" ht="15">
      <c r="M77" s="4"/>
      <c r="O77"/>
    </row>
    <row r="78" spans="13:15" s="3" customFormat="1" ht="15">
      <c r="M78" s="4"/>
      <c r="O78"/>
    </row>
    <row r="79" spans="13:15" s="3" customFormat="1" ht="15">
      <c r="M79" s="4"/>
      <c r="O79"/>
    </row>
    <row r="80" spans="13:15" s="3" customFormat="1" ht="15">
      <c r="M80" s="4"/>
      <c r="O80"/>
    </row>
    <row r="81" spans="13:15" s="3" customFormat="1" ht="15">
      <c r="M81" s="4"/>
      <c r="O81"/>
    </row>
    <row r="82" spans="13:15" s="3" customFormat="1" ht="15">
      <c r="M82" s="4"/>
      <c r="O82"/>
    </row>
    <row r="83" spans="13:15" s="3" customFormat="1" ht="15">
      <c r="M83" s="4"/>
      <c r="O83"/>
    </row>
    <row r="84" spans="13:15" s="3" customFormat="1" ht="15">
      <c r="M84" s="4"/>
      <c r="O84"/>
    </row>
    <row r="85" spans="13:15" s="3" customFormat="1" ht="15">
      <c r="M85" s="4"/>
      <c r="O85"/>
    </row>
    <row r="86" spans="13:15" s="3" customFormat="1" ht="15" customHeight="1">
      <c r="M86" s="4"/>
      <c r="O86"/>
    </row>
    <row r="87" spans="13:15" s="3" customFormat="1" ht="15" customHeight="1">
      <c r="M87" s="4"/>
      <c r="O87"/>
    </row>
    <row r="88" spans="13:15" s="3" customFormat="1" ht="15" customHeight="1">
      <c r="M88" s="4"/>
      <c r="O88"/>
    </row>
    <row r="89" spans="13:15" s="3" customFormat="1" ht="15" customHeight="1">
      <c r="M89" s="4"/>
      <c r="O89"/>
    </row>
    <row r="90" spans="13:15" s="3" customFormat="1" ht="15" customHeight="1">
      <c r="M90" s="4"/>
      <c r="O90"/>
    </row>
    <row r="91" spans="13:15" s="3" customFormat="1" ht="15" customHeight="1">
      <c r="M91" s="4"/>
      <c r="O91"/>
    </row>
    <row r="92" spans="13:15" s="3" customFormat="1" ht="15" customHeight="1">
      <c r="M92" s="4"/>
      <c r="O92"/>
    </row>
    <row r="93" spans="13:15" s="3" customFormat="1" ht="15" customHeight="1">
      <c r="M93" s="4"/>
      <c r="O93"/>
    </row>
    <row r="94" spans="13:15" s="3" customFormat="1" ht="15" customHeight="1">
      <c r="M94" s="4"/>
      <c r="O94"/>
    </row>
    <row r="95" spans="13:15" s="3" customFormat="1" ht="15" customHeight="1">
      <c r="M95" s="4"/>
      <c r="O95"/>
    </row>
    <row r="96" spans="13:15"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sheetData>
  <mergeCells count="38">
    <mergeCell ref="I20:J20"/>
    <mergeCell ref="K11:L12"/>
    <mergeCell ref="C12:D12"/>
    <mergeCell ref="C14:D14"/>
    <mergeCell ref="E14:L14"/>
    <mergeCell ref="C17:D17"/>
    <mergeCell ref="C16:D16"/>
    <mergeCell ref="E16:L16"/>
    <mergeCell ref="J11:J12"/>
    <mergeCell ref="C42:L42"/>
    <mergeCell ref="C36:L36"/>
    <mergeCell ref="C39:L39"/>
    <mergeCell ref="C40:L40"/>
    <mergeCell ref="C41:L41"/>
    <mergeCell ref="C35:L35"/>
    <mergeCell ref="C22:D22"/>
    <mergeCell ref="E22:F22"/>
    <mergeCell ref="H22:J22"/>
    <mergeCell ref="K22:L22"/>
    <mergeCell ref="C26:L26"/>
    <mergeCell ref="C27:L27"/>
    <mergeCell ref="C28:L28"/>
    <mergeCell ref="C29:L29"/>
    <mergeCell ref="C30:E30"/>
    <mergeCell ref="F30:L30"/>
    <mergeCell ref="C34:L34"/>
    <mergeCell ref="K23:L23"/>
    <mergeCell ref="H23:J23"/>
    <mergeCell ref="C23:D23"/>
    <mergeCell ref="E23:F23"/>
    <mergeCell ref="B2:M2"/>
    <mergeCell ref="K4:L4"/>
    <mergeCell ref="K5:L5"/>
    <mergeCell ref="C9:D9"/>
    <mergeCell ref="C10:D10"/>
    <mergeCell ref="H9:I9"/>
    <mergeCell ref="H10:I10"/>
    <mergeCell ref="L9:L10"/>
  </mergeCells>
  <conditionalFormatting sqref="J10">
    <cfRule type="containsText" dxfId="41" priority="1" operator="containsText" text="Critique">
      <formula>NOT(ISERROR(SEARCH("Critique",J10)))</formula>
    </cfRule>
    <cfRule type="containsText" dxfId="40" priority="2" operator="containsText" text="Normale">
      <formula>NOT(ISERROR(SEARCH("Normale",J10)))</formula>
    </cfRule>
    <cfRule type="containsText" dxfId="39" priority="3" operator="containsText" text="Urgente">
      <formula>NOT(ISERROR(SEARCH("Urgente",J10)))</formula>
    </cfRule>
  </conditionalFormatting>
  <printOptions horizontalCentered="1"/>
  <pageMargins left="0.23622047244094491" right="0.23622047244094491" top="0.74803149606299213" bottom="0.74803149606299213" header="0.31496062992125984" footer="0.31496062992125984"/>
  <pageSetup paperSize="9" scale="55" orientation="portrait" r:id="rId1"/>
  <colBreaks count="1" manualBreakCount="1">
    <brk id="12" max="1048575" man="1"/>
  </colBreaks>
  <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Listes!$B$2:$B$4</xm:f>
          </x14:formula1>
          <xm:sqref>J10</xm:sqref>
        </x14:dataValidation>
        <x14:dataValidation type="list" allowBlank="1" showInputMessage="1" showErrorMessage="1">
          <x14:formula1>
            <xm:f>'Matrice Interface'!$B$3:$B$23</xm:f>
          </x14:formula1>
          <xm:sqref>E12:F12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3">
    <tabColor rgb="FFFFC000"/>
    <pageSetUpPr fitToPage="1"/>
  </sheetPr>
  <dimension ref="A1:O108"/>
  <sheetViews>
    <sheetView showGridLines="0" topLeftCell="A7" zoomScale="70" zoomScaleNormal="70" zoomScaleSheetLayoutView="55" workbookViewId="0">
      <selection activeCell="C38" sqref="C38"/>
    </sheetView>
  </sheetViews>
  <sheetFormatPr baseColWidth="10" defaultColWidth="0" defaultRowHeight="0" customHeight="1" zeroHeight="1"/>
  <cols>
    <col min="1" max="1" width="8.7109375" style="3" customWidth="1"/>
    <col min="2" max="2" width="3.7109375" style="3" customWidth="1"/>
    <col min="3" max="6" width="20.7109375" style="3" customWidth="1"/>
    <col min="7" max="7" width="3.7109375" style="3" customWidth="1"/>
    <col min="8" max="8" width="20.7109375" style="3" customWidth="1"/>
    <col min="9" max="9" width="3.7109375" style="3" customWidth="1"/>
    <col min="10" max="12" width="20.7109375" style="3" customWidth="1"/>
    <col min="13" max="13" width="3.7109375" style="4" customWidth="1"/>
    <col min="14" max="14" width="8.28515625" style="3" customWidth="1"/>
    <col min="15" max="15" width="0" style="144" hidden="1" customWidth="1"/>
    <col min="16" max="16384" width="9.140625" style="144" hidden="1"/>
  </cols>
  <sheetData>
    <row r="1" spans="1:14" ht="15.75" thickBot="1"/>
    <row r="2" spans="1:14" ht="35.25" customHeight="1" thickBot="1">
      <c r="B2" s="265" t="s">
        <v>26</v>
      </c>
      <c r="C2" s="266"/>
      <c r="D2" s="266"/>
      <c r="E2" s="266"/>
      <c r="F2" s="266"/>
      <c r="G2" s="266"/>
      <c r="H2" s="266"/>
      <c r="I2" s="266"/>
      <c r="J2" s="266"/>
      <c r="K2" s="266"/>
      <c r="L2" s="266"/>
      <c r="M2" s="267"/>
    </row>
    <row r="3" spans="1:14" s="9" customFormat="1" ht="9" customHeight="1">
      <c r="A3" s="5"/>
      <c r="B3" s="6"/>
      <c r="C3" s="7"/>
      <c r="D3" s="7"/>
      <c r="E3" s="7"/>
      <c r="F3" s="7"/>
      <c r="G3" s="7"/>
      <c r="H3" s="7"/>
      <c r="I3" s="7"/>
      <c r="J3" s="7"/>
      <c r="K3" s="7"/>
      <c r="L3" s="7"/>
      <c r="M3" s="8"/>
      <c r="N3" s="5"/>
    </row>
    <row r="4" spans="1:14" ht="18" customHeight="1">
      <c r="B4" s="10"/>
      <c r="C4" s="7"/>
      <c r="D4" s="7"/>
      <c r="E4" s="7"/>
      <c r="F4" s="7"/>
      <c r="G4" s="7"/>
      <c r="H4" s="4"/>
      <c r="I4" s="4"/>
      <c r="J4" s="11" t="s">
        <v>4</v>
      </c>
      <c r="K4" s="268" t="s">
        <v>50</v>
      </c>
      <c r="L4" s="269"/>
      <c r="M4" s="12"/>
    </row>
    <row r="5" spans="1:14" ht="18" customHeight="1">
      <c r="B5" s="10"/>
      <c r="C5" s="7"/>
      <c r="D5" s="7"/>
      <c r="E5" s="7"/>
      <c r="F5" s="7"/>
      <c r="G5" s="7"/>
      <c r="H5" s="4"/>
      <c r="I5" s="4"/>
      <c r="J5" s="13" t="s">
        <v>5</v>
      </c>
      <c r="K5" s="270" t="s">
        <v>87</v>
      </c>
      <c r="L5" s="270"/>
      <c r="M5" s="12"/>
    </row>
    <row r="6" spans="1:14" ht="9" customHeight="1" thickBot="1">
      <c r="B6" s="10"/>
      <c r="C6" s="7"/>
      <c r="D6" s="7"/>
      <c r="E6" s="7"/>
      <c r="F6" s="7"/>
      <c r="G6" s="7"/>
      <c r="H6" s="7"/>
      <c r="I6" s="7"/>
      <c r="J6" s="7"/>
      <c r="K6" s="7"/>
      <c r="L6" s="7"/>
      <c r="M6" s="12"/>
    </row>
    <row r="7" spans="1:14" s="14" customFormat="1" ht="18.75" customHeight="1" thickTop="1" thickBot="1">
      <c r="B7" s="15"/>
      <c r="C7" s="16" t="s">
        <v>6</v>
      </c>
      <c r="D7" s="16"/>
      <c r="E7" s="16"/>
      <c r="F7" s="16"/>
      <c r="G7" s="16"/>
      <c r="H7" s="16"/>
      <c r="I7" s="16"/>
      <c r="J7" s="16"/>
      <c r="K7" s="16"/>
      <c r="L7" s="16"/>
      <c r="M7" s="17"/>
    </row>
    <row r="8" spans="1:14" ht="9" customHeight="1" thickTop="1">
      <c r="B8" s="10"/>
      <c r="C8" s="7"/>
      <c r="D8" s="7"/>
      <c r="E8" s="7"/>
      <c r="F8" s="7"/>
      <c r="G8" s="7"/>
      <c r="H8" s="7"/>
      <c r="I8" s="7"/>
      <c r="J8" s="7"/>
      <c r="K8" s="7"/>
      <c r="L8" s="7"/>
      <c r="M8" s="12"/>
    </row>
    <row r="9" spans="1:14" s="18" customFormat="1" ht="29.25" customHeight="1">
      <c r="B9" s="19"/>
      <c r="C9" s="263" t="s">
        <v>27</v>
      </c>
      <c r="D9" s="263"/>
      <c r="E9" s="20" t="s">
        <v>39</v>
      </c>
      <c r="H9" s="263" t="s">
        <v>135</v>
      </c>
      <c r="I9" s="263"/>
      <c r="J9" s="151">
        <v>43150</v>
      </c>
      <c r="K9" s="142"/>
      <c r="L9" s="264" t="s">
        <v>153</v>
      </c>
      <c r="M9" s="22"/>
    </row>
    <row r="10" spans="1:14" s="18" customFormat="1" ht="28.5" customHeight="1">
      <c r="B10" s="19"/>
      <c r="C10" s="263" t="s">
        <v>8</v>
      </c>
      <c r="D10" s="263"/>
      <c r="E10" s="85">
        <v>43087</v>
      </c>
      <c r="H10" s="263" t="s">
        <v>126</v>
      </c>
      <c r="I10" s="263"/>
      <c r="J10" s="161" t="s">
        <v>159</v>
      </c>
      <c r="K10" s="142"/>
      <c r="L10" s="264"/>
      <c r="M10" s="23"/>
    </row>
    <row r="11" spans="1:14" s="18" customFormat="1" ht="9" customHeight="1">
      <c r="B11" s="19"/>
      <c r="C11" s="24"/>
      <c r="D11" s="24"/>
      <c r="E11" s="25"/>
      <c r="F11" s="25"/>
      <c r="G11" s="25"/>
      <c r="I11" s="21"/>
      <c r="J11" s="264"/>
      <c r="K11" s="273"/>
      <c r="L11" s="273"/>
      <c r="M11" s="23"/>
    </row>
    <row r="12" spans="1:14" s="18" customFormat="1" ht="45.75" customHeight="1">
      <c r="B12" s="19"/>
      <c r="C12" s="263" t="s">
        <v>28</v>
      </c>
      <c r="D12" s="263"/>
      <c r="E12" s="84" t="s">
        <v>58</v>
      </c>
      <c r="F12" s="84" t="s">
        <v>52</v>
      </c>
      <c r="G12" s="26"/>
      <c r="H12" s="150"/>
      <c r="I12" s="21"/>
      <c r="J12" s="264"/>
      <c r="K12" s="273"/>
      <c r="L12" s="273"/>
      <c r="M12" s="27"/>
      <c r="N12" s="28"/>
    </row>
    <row r="13" spans="1:14" s="18" customFormat="1" ht="9" customHeight="1">
      <c r="B13" s="19"/>
      <c r="C13" s="24"/>
      <c r="D13" s="24"/>
      <c r="E13" s="25"/>
      <c r="F13" s="25"/>
      <c r="G13" s="25"/>
      <c r="H13" s="25"/>
      <c r="I13" s="25"/>
      <c r="J13" s="25"/>
      <c r="K13" s="25"/>
      <c r="L13" s="25"/>
      <c r="M13" s="23"/>
    </row>
    <row r="14" spans="1:14" s="18" customFormat="1" ht="22.5" hidden="1" customHeight="1">
      <c r="B14" s="19"/>
      <c r="C14" s="263"/>
      <c r="D14" s="263"/>
      <c r="E14" s="274"/>
      <c r="F14" s="274"/>
      <c r="G14" s="274"/>
      <c r="H14" s="274"/>
      <c r="I14" s="274"/>
      <c r="J14" s="274"/>
      <c r="K14" s="274"/>
      <c r="L14" s="274"/>
      <c r="M14" s="23"/>
    </row>
    <row r="15" spans="1:14" s="18" customFormat="1" ht="9" hidden="1" customHeight="1">
      <c r="B15" s="19"/>
      <c r="C15" s="25"/>
      <c r="D15" s="25"/>
      <c r="E15" s="29"/>
      <c r="F15" s="29"/>
      <c r="G15" s="29"/>
      <c r="H15" s="29"/>
      <c r="I15" s="29"/>
      <c r="J15" s="29"/>
      <c r="K15" s="29"/>
      <c r="L15" s="29"/>
      <c r="M15" s="23"/>
    </row>
    <row r="16" spans="1:14" s="18" customFormat="1" ht="51" hidden="1" customHeight="1">
      <c r="B16" s="19"/>
      <c r="C16" s="275"/>
      <c r="D16" s="276"/>
      <c r="E16" s="277"/>
      <c r="F16" s="278"/>
      <c r="G16" s="278"/>
      <c r="H16" s="278"/>
      <c r="I16" s="278"/>
      <c r="J16" s="278"/>
      <c r="K16" s="278"/>
      <c r="L16" s="279"/>
      <c r="M16" s="23"/>
    </row>
    <row r="17" spans="1:15" s="3" customFormat="1" ht="9" customHeight="1" thickBot="1">
      <c r="B17" s="10"/>
      <c r="C17" s="280"/>
      <c r="D17" s="280"/>
      <c r="E17" s="7"/>
      <c r="F17" s="7"/>
      <c r="G17" s="7"/>
      <c r="H17" s="7"/>
      <c r="I17" s="7"/>
      <c r="J17" s="7"/>
      <c r="K17" s="7"/>
      <c r="L17" s="7"/>
      <c r="M17" s="12"/>
    </row>
    <row r="18" spans="1:15" s="3" customFormat="1" ht="18.75" customHeight="1" thickTop="1" thickBot="1">
      <c r="A18" s="14"/>
      <c r="B18" s="15"/>
      <c r="C18" s="16" t="s">
        <v>29</v>
      </c>
      <c r="D18" s="16"/>
      <c r="E18" s="16"/>
      <c r="F18" s="16"/>
      <c r="G18" s="16"/>
      <c r="H18" s="16"/>
      <c r="I18" s="16"/>
      <c r="J18" s="16"/>
      <c r="K18" s="16"/>
      <c r="L18" s="16"/>
      <c r="M18" s="17"/>
      <c r="O18" s="144"/>
    </row>
    <row r="19" spans="1:15" s="3" customFormat="1" ht="9" customHeight="1" thickTop="1">
      <c r="A19" s="4"/>
      <c r="B19" s="10"/>
      <c r="C19" s="7"/>
      <c r="D19" s="7"/>
      <c r="E19" s="7"/>
      <c r="F19" s="7"/>
      <c r="G19" s="87"/>
      <c r="H19" s="7"/>
      <c r="I19" s="7"/>
      <c r="J19" s="7"/>
      <c r="K19" s="7"/>
      <c r="L19" s="7"/>
      <c r="M19" s="12"/>
    </row>
    <row r="20" spans="1:15" s="3" customFormat="1" ht="36.6" customHeight="1">
      <c r="A20" s="4"/>
      <c r="B20" s="10"/>
      <c r="C20" s="148" t="s">
        <v>7</v>
      </c>
      <c r="D20" s="86" t="s">
        <v>136</v>
      </c>
      <c r="E20" s="148" t="s">
        <v>134</v>
      </c>
      <c r="F20" s="85">
        <v>42752</v>
      </c>
      <c r="G20" s="88"/>
      <c r="H20" s="148" t="s">
        <v>73</v>
      </c>
      <c r="I20" s="271" t="s">
        <v>139</v>
      </c>
      <c r="J20" s="272"/>
      <c r="M20" s="12"/>
    </row>
    <row r="21" spans="1:15" s="3" customFormat="1" ht="9" customHeight="1">
      <c r="A21" s="4"/>
      <c r="B21" s="10"/>
      <c r="C21" s="7"/>
      <c r="D21" s="7"/>
      <c r="E21" s="7"/>
      <c r="F21" s="7"/>
      <c r="G21" s="7"/>
      <c r="H21" s="7"/>
      <c r="I21" s="7"/>
      <c r="J21" s="7"/>
      <c r="K21" s="7"/>
      <c r="L21" s="7"/>
      <c r="M21" s="12"/>
    </row>
    <row r="22" spans="1:15" s="3" customFormat="1" ht="30" customHeight="1">
      <c r="A22" s="18"/>
      <c r="B22" s="19"/>
      <c r="C22" s="263" t="s">
        <v>30</v>
      </c>
      <c r="D22" s="263"/>
      <c r="E22" s="281" t="s">
        <v>140</v>
      </c>
      <c r="F22" s="282"/>
      <c r="G22" s="26"/>
      <c r="H22" s="275" t="s">
        <v>31</v>
      </c>
      <c r="I22" s="283"/>
      <c r="J22" s="283"/>
      <c r="K22" s="284" t="s">
        <v>129</v>
      </c>
      <c r="L22" s="284"/>
      <c r="M22" s="23"/>
      <c r="O22" s="144"/>
    </row>
    <row r="23" spans="1:15" s="3" customFormat="1" ht="30" customHeight="1">
      <c r="A23" s="18"/>
      <c r="B23" s="19"/>
      <c r="C23" s="263" t="s">
        <v>127</v>
      </c>
      <c r="D23" s="263"/>
      <c r="E23" s="284" t="str">
        <f>E12</f>
        <v>Assainissement</v>
      </c>
      <c r="F23" s="284"/>
      <c r="G23" s="26"/>
      <c r="H23" s="263" t="s">
        <v>127</v>
      </c>
      <c r="I23" s="263"/>
      <c r="J23" s="263"/>
      <c r="K23" s="284" t="str">
        <f>F12</f>
        <v>Bâtiment PAI PIVOS</v>
      </c>
      <c r="L23" s="284"/>
      <c r="M23" s="23"/>
      <c r="O23" s="144"/>
    </row>
    <row r="24" spans="1:15" s="18" customFormat="1" ht="9" customHeight="1">
      <c r="B24" s="30"/>
      <c r="C24" s="147"/>
      <c r="D24" s="147"/>
      <c r="E24" s="31"/>
      <c r="F24" s="31"/>
      <c r="G24" s="31"/>
      <c r="H24" s="142"/>
      <c r="I24" s="142"/>
      <c r="J24" s="142"/>
      <c r="K24" s="31"/>
      <c r="L24" s="31"/>
      <c r="M24" s="23"/>
    </row>
    <row r="25" spans="1:15" s="18" customFormat="1" ht="9" customHeight="1">
      <c r="B25" s="19"/>
      <c r="C25" s="25"/>
      <c r="D25" s="25"/>
      <c r="E25" s="29"/>
      <c r="F25" s="29"/>
      <c r="G25" s="29"/>
      <c r="H25" s="29"/>
      <c r="I25" s="29"/>
      <c r="J25" s="29"/>
      <c r="K25" s="29"/>
      <c r="L25" s="29"/>
      <c r="M25" s="23"/>
    </row>
    <row r="26" spans="1:15" s="18" customFormat="1" ht="23.45" customHeight="1">
      <c r="B26" s="19"/>
      <c r="C26" s="285" t="s">
        <v>10</v>
      </c>
      <c r="D26" s="286"/>
      <c r="E26" s="286"/>
      <c r="F26" s="286"/>
      <c r="G26" s="286"/>
      <c r="H26" s="286"/>
      <c r="I26" s="286"/>
      <c r="J26" s="286"/>
      <c r="K26" s="286"/>
      <c r="L26" s="287"/>
      <c r="M26" s="23"/>
    </row>
    <row r="27" spans="1:15" s="18" customFormat="1" ht="111" customHeight="1">
      <c r="B27" s="19"/>
      <c r="C27" s="289" t="s">
        <v>141</v>
      </c>
      <c r="D27" s="288"/>
      <c r="E27" s="288"/>
      <c r="F27" s="288"/>
      <c r="G27" s="288"/>
      <c r="H27" s="288"/>
      <c r="I27" s="288"/>
      <c r="J27" s="288"/>
      <c r="K27" s="288"/>
      <c r="L27" s="288"/>
      <c r="M27" s="23"/>
    </row>
    <row r="28" spans="1:15" s="3" customFormat="1" ht="24.6" customHeight="1">
      <c r="B28" s="10"/>
      <c r="C28" s="285" t="s">
        <v>32</v>
      </c>
      <c r="D28" s="286"/>
      <c r="E28" s="286"/>
      <c r="F28" s="286"/>
      <c r="G28" s="286"/>
      <c r="H28" s="286"/>
      <c r="I28" s="286"/>
      <c r="J28" s="286"/>
      <c r="K28" s="286"/>
      <c r="L28" s="287"/>
      <c r="M28" s="12"/>
    </row>
    <row r="29" spans="1:15" s="3" customFormat="1" ht="163.9" customHeight="1">
      <c r="B29" s="10"/>
      <c r="C29" s="289" t="s">
        <v>130</v>
      </c>
      <c r="D29" s="288"/>
      <c r="E29" s="288"/>
      <c r="F29" s="288"/>
      <c r="G29" s="288"/>
      <c r="H29" s="288"/>
      <c r="I29" s="288"/>
      <c r="J29" s="288"/>
      <c r="K29" s="288"/>
      <c r="L29" s="288"/>
      <c r="M29" s="12"/>
    </row>
    <row r="30" spans="1:15" s="3" customFormat="1" ht="23.45" customHeight="1">
      <c r="B30" s="10"/>
      <c r="C30" s="290" t="s">
        <v>35</v>
      </c>
      <c r="D30" s="290"/>
      <c r="E30" s="290"/>
      <c r="F30" s="291" t="s">
        <v>69</v>
      </c>
      <c r="G30" s="291"/>
      <c r="H30" s="291"/>
      <c r="I30" s="291"/>
      <c r="J30" s="291"/>
      <c r="K30" s="291"/>
      <c r="L30" s="291"/>
      <c r="M30" s="12"/>
    </row>
    <row r="31" spans="1:15" s="3" customFormat="1" ht="9" customHeight="1" thickBot="1">
      <c r="B31" s="10"/>
      <c r="C31" s="147"/>
      <c r="D31" s="147"/>
      <c r="E31" s="147"/>
      <c r="F31" s="147"/>
      <c r="G31" s="147"/>
      <c r="H31" s="147"/>
      <c r="I31" s="147"/>
      <c r="J31" s="147"/>
      <c r="K31" s="147"/>
      <c r="L31" s="147"/>
      <c r="M31" s="12"/>
    </row>
    <row r="32" spans="1:15" s="14" customFormat="1" ht="18.75" customHeight="1" thickTop="1" thickBot="1">
      <c r="B32" s="15"/>
      <c r="C32" s="16"/>
      <c r="D32" s="16"/>
      <c r="E32" s="16"/>
      <c r="F32" s="16"/>
      <c r="G32" s="16"/>
      <c r="H32" s="16"/>
      <c r="I32" s="16"/>
      <c r="J32" s="16"/>
      <c r="K32" s="16"/>
      <c r="L32" s="16"/>
      <c r="M32" s="17"/>
    </row>
    <row r="33" spans="2:15" s="3" customFormat="1" ht="9" customHeight="1" thickTop="1">
      <c r="B33" s="10"/>
      <c r="C33" s="7"/>
      <c r="D33" s="7"/>
      <c r="E33" s="7"/>
      <c r="F33" s="7"/>
      <c r="G33" s="7"/>
      <c r="H33" s="7"/>
      <c r="I33" s="7"/>
      <c r="J33" s="7"/>
      <c r="K33" s="7"/>
      <c r="L33" s="7"/>
      <c r="M33" s="12"/>
    </row>
    <row r="34" spans="2:15" s="18" customFormat="1" ht="17.25" customHeight="1">
      <c r="B34" s="19"/>
      <c r="C34" s="293" t="s">
        <v>33</v>
      </c>
      <c r="D34" s="294"/>
      <c r="E34" s="294"/>
      <c r="F34" s="294"/>
      <c r="G34" s="294"/>
      <c r="H34" s="294"/>
      <c r="I34" s="294"/>
      <c r="J34" s="294"/>
      <c r="K34" s="294"/>
      <c r="L34" s="295"/>
      <c r="M34" s="23"/>
    </row>
    <row r="35" spans="2:15" s="18" customFormat="1" ht="15.75">
      <c r="B35" s="19"/>
      <c r="C35" s="281"/>
      <c r="D35" s="292"/>
      <c r="E35" s="292"/>
      <c r="F35" s="292"/>
      <c r="G35" s="292"/>
      <c r="H35" s="292"/>
      <c r="I35" s="292"/>
      <c r="J35" s="292"/>
      <c r="K35" s="292"/>
      <c r="L35" s="282"/>
      <c r="M35" s="23"/>
    </row>
    <row r="36" spans="2:15" s="18" customFormat="1" ht="15.75">
      <c r="B36" s="19"/>
      <c r="C36" s="281"/>
      <c r="D36" s="292"/>
      <c r="E36" s="292"/>
      <c r="F36" s="292"/>
      <c r="G36" s="292"/>
      <c r="H36" s="292"/>
      <c r="I36" s="292"/>
      <c r="J36" s="292"/>
      <c r="K36" s="292"/>
      <c r="L36" s="282"/>
      <c r="M36" s="23"/>
    </row>
    <row r="37" spans="2:15" s="18" customFormat="1" ht="15.75" customHeight="1">
      <c r="B37" s="19"/>
      <c r="C37" s="190"/>
      <c r="D37" s="191"/>
      <c r="E37" s="191"/>
      <c r="F37" s="191"/>
      <c r="G37" s="191"/>
      <c r="H37" s="191"/>
      <c r="I37" s="191"/>
      <c r="J37" s="191"/>
      <c r="K37" s="191"/>
      <c r="L37" s="192"/>
      <c r="M37" s="23"/>
    </row>
    <row r="38" spans="2:15" s="18" customFormat="1" ht="15.75" customHeight="1">
      <c r="B38" s="19"/>
      <c r="C38" s="193"/>
      <c r="D38" s="194"/>
      <c r="E38" s="194"/>
      <c r="F38" s="194"/>
      <c r="G38" s="194"/>
      <c r="H38" s="194"/>
      <c r="I38" s="194"/>
      <c r="J38" s="194"/>
      <c r="K38" s="194"/>
      <c r="L38" s="195"/>
      <c r="M38" s="23"/>
    </row>
    <row r="39" spans="2:15" s="18" customFormat="1" ht="15.75">
      <c r="B39" s="19"/>
      <c r="C39" s="281"/>
      <c r="D39" s="292"/>
      <c r="E39" s="292"/>
      <c r="F39" s="292"/>
      <c r="G39" s="292"/>
      <c r="H39" s="292"/>
      <c r="I39" s="292"/>
      <c r="J39" s="292"/>
      <c r="K39" s="292"/>
      <c r="L39" s="282"/>
      <c r="M39" s="23"/>
    </row>
    <row r="40" spans="2:15" s="18" customFormat="1" ht="15.75">
      <c r="B40" s="19"/>
      <c r="C40" s="281"/>
      <c r="D40" s="292"/>
      <c r="E40" s="292"/>
      <c r="F40" s="292"/>
      <c r="G40" s="292"/>
      <c r="H40" s="292"/>
      <c r="I40" s="292"/>
      <c r="J40" s="292"/>
      <c r="K40" s="292"/>
      <c r="L40" s="282"/>
      <c r="M40" s="23"/>
    </row>
    <row r="41" spans="2:15" s="18" customFormat="1" ht="15.75">
      <c r="B41" s="19"/>
      <c r="C41" s="281"/>
      <c r="D41" s="292"/>
      <c r="E41" s="292"/>
      <c r="F41" s="292"/>
      <c r="G41" s="292"/>
      <c r="H41" s="292"/>
      <c r="I41" s="292"/>
      <c r="J41" s="292"/>
      <c r="K41" s="292"/>
      <c r="L41" s="282"/>
      <c r="M41" s="23"/>
    </row>
    <row r="42" spans="2:15" s="18" customFormat="1" ht="15.75">
      <c r="B42" s="19"/>
      <c r="C42" s="281"/>
      <c r="D42" s="292"/>
      <c r="E42" s="292"/>
      <c r="F42" s="292"/>
      <c r="G42" s="292"/>
      <c r="H42" s="292"/>
      <c r="I42" s="292"/>
      <c r="J42" s="292"/>
      <c r="K42" s="292"/>
      <c r="L42" s="282"/>
      <c r="M42" s="23"/>
    </row>
    <row r="43" spans="2:15" s="3" customFormat="1" ht="9" customHeight="1">
      <c r="B43" s="10"/>
      <c r="C43" s="7"/>
      <c r="D43" s="7"/>
      <c r="E43" s="7"/>
      <c r="F43" s="7"/>
      <c r="G43" s="7"/>
      <c r="H43" s="7"/>
      <c r="I43" s="7"/>
      <c r="J43" s="7"/>
      <c r="K43" s="7"/>
      <c r="L43" s="7"/>
      <c r="M43" s="12"/>
    </row>
    <row r="44" spans="2:15" s="3" customFormat="1" ht="9" customHeight="1">
      <c r="B44" s="10"/>
      <c r="C44" s="7"/>
      <c r="D44" s="7"/>
      <c r="E44" s="7"/>
      <c r="F44" s="7"/>
      <c r="G44" s="7"/>
      <c r="H44" s="7"/>
      <c r="I44" s="7"/>
      <c r="J44" s="7"/>
      <c r="K44" s="7"/>
      <c r="L44" s="7"/>
      <c r="M44" s="12"/>
    </row>
    <row r="45" spans="2:15" s="3" customFormat="1" ht="9" customHeight="1" thickBot="1">
      <c r="B45" s="32"/>
      <c r="C45" s="33"/>
      <c r="D45" s="33"/>
      <c r="E45" s="33"/>
      <c r="F45" s="33"/>
      <c r="G45" s="33"/>
      <c r="H45" s="33"/>
      <c r="I45" s="33"/>
      <c r="J45" s="33"/>
      <c r="K45" s="33"/>
      <c r="L45" s="33"/>
      <c r="M45" s="34"/>
      <c r="O45" s="144"/>
    </row>
    <row r="46" spans="2:15" s="3" customFormat="1" ht="15">
      <c r="M46" s="4"/>
      <c r="O46" s="144"/>
    </row>
    <row r="47" spans="2:15" s="3" customFormat="1" ht="15">
      <c r="M47" s="4"/>
      <c r="O47" s="144"/>
    </row>
    <row r="48" spans="2:15" s="3" customFormat="1" ht="15">
      <c r="M48" s="4"/>
      <c r="O48" s="144"/>
    </row>
    <row r="49" spans="13:15" s="3" customFormat="1" ht="15">
      <c r="M49" s="4"/>
      <c r="O49" s="144"/>
    </row>
    <row r="50" spans="13:15" s="3" customFormat="1" ht="15">
      <c r="M50" s="4"/>
      <c r="O50" s="144"/>
    </row>
    <row r="51" spans="13:15" s="3" customFormat="1" ht="15">
      <c r="M51" s="4"/>
      <c r="O51" s="144"/>
    </row>
    <row r="52" spans="13:15" s="3" customFormat="1" ht="15">
      <c r="M52" s="4"/>
      <c r="O52" s="144"/>
    </row>
    <row r="53" spans="13:15" s="3" customFormat="1" ht="15">
      <c r="M53" s="4"/>
      <c r="O53" s="144"/>
    </row>
    <row r="54" spans="13:15" s="3" customFormat="1" ht="15">
      <c r="M54" s="4"/>
      <c r="O54" s="144"/>
    </row>
    <row r="55" spans="13:15" s="3" customFormat="1" ht="15">
      <c r="M55" s="4"/>
      <c r="O55" s="144"/>
    </row>
    <row r="56" spans="13:15" s="3" customFormat="1" ht="15">
      <c r="M56" s="4"/>
      <c r="O56" s="144"/>
    </row>
    <row r="57" spans="13:15" s="3" customFormat="1" ht="15">
      <c r="M57" s="4"/>
      <c r="O57" s="144"/>
    </row>
    <row r="58" spans="13:15" s="3" customFormat="1" ht="15">
      <c r="M58" s="4"/>
      <c r="O58" s="144"/>
    </row>
    <row r="59" spans="13:15" s="3" customFormat="1" ht="15">
      <c r="M59" s="4"/>
      <c r="O59" s="144"/>
    </row>
    <row r="60" spans="13:15" s="3" customFormat="1" ht="15">
      <c r="M60" s="4"/>
      <c r="O60" s="144"/>
    </row>
    <row r="61" spans="13:15" s="3" customFormat="1" ht="15">
      <c r="M61" s="4"/>
      <c r="O61" s="144"/>
    </row>
    <row r="62" spans="13:15" s="3" customFormat="1" ht="15">
      <c r="M62" s="4"/>
      <c r="O62" s="144"/>
    </row>
    <row r="63" spans="13:15" s="3" customFormat="1" ht="15">
      <c r="M63" s="4"/>
      <c r="O63" s="144"/>
    </row>
    <row r="64" spans="13:15" s="3" customFormat="1" ht="15">
      <c r="M64" s="4"/>
      <c r="O64" s="144"/>
    </row>
    <row r="65" spans="13:15" s="3" customFormat="1" ht="15">
      <c r="M65" s="4"/>
      <c r="O65" s="144"/>
    </row>
    <row r="66" spans="13:15" s="3" customFormat="1" ht="15">
      <c r="M66" s="4"/>
      <c r="O66" s="144"/>
    </row>
    <row r="67" spans="13:15" s="3" customFormat="1" ht="15">
      <c r="M67" s="4"/>
      <c r="O67" s="144"/>
    </row>
    <row r="68" spans="13:15" s="3" customFormat="1" ht="15">
      <c r="M68" s="4"/>
      <c r="O68" s="144"/>
    </row>
    <row r="69" spans="13:15" s="3" customFormat="1" ht="15">
      <c r="M69" s="4"/>
      <c r="O69" s="144"/>
    </row>
    <row r="70" spans="13:15" s="3" customFormat="1" ht="15">
      <c r="M70" s="4"/>
      <c r="O70" s="144"/>
    </row>
    <row r="71" spans="13:15" s="3" customFormat="1" ht="15">
      <c r="M71" s="4"/>
      <c r="O71" s="144"/>
    </row>
    <row r="72" spans="13:15" s="3" customFormat="1" ht="15">
      <c r="M72" s="4"/>
      <c r="O72" s="144"/>
    </row>
    <row r="73" spans="13:15" s="3" customFormat="1" ht="15">
      <c r="M73" s="4"/>
      <c r="O73" s="144"/>
    </row>
    <row r="74" spans="13:15" s="3" customFormat="1" ht="15">
      <c r="M74" s="4"/>
      <c r="O74" s="144"/>
    </row>
    <row r="75" spans="13:15" s="3" customFormat="1" ht="15">
      <c r="M75" s="4"/>
      <c r="O75" s="144"/>
    </row>
    <row r="76" spans="13:15" s="3" customFormat="1" ht="15">
      <c r="M76" s="4"/>
      <c r="O76" s="144"/>
    </row>
    <row r="77" spans="13:15" s="3" customFormat="1" ht="15">
      <c r="M77" s="4"/>
      <c r="O77" s="144"/>
    </row>
    <row r="78" spans="13:15" s="3" customFormat="1" ht="15">
      <c r="M78" s="4"/>
      <c r="O78" s="144"/>
    </row>
    <row r="79" spans="13:15" s="3" customFormat="1" ht="15">
      <c r="M79" s="4"/>
      <c r="O79" s="144"/>
    </row>
    <row r="80" spans="13:15" s="3" customFormat="1" ht="15">
      <c r="M80" s="4"/>
      <c r="O80" s="144"/>
    </row>
    <row r="81" spans="13:15" s="3" customFormat="1" ht="15">
      <c r="M81" s="4"/>
      <c r="O81" s="144"/>
    </row>
    <row r="82" spans="13:15" s="3" customFormat="1" ht="15">
      <c r="M82" s="4"/>
      <c r="O82" s="144"/>
    </row>
    <row r="83" spans="13:15" s="3" customFormat="1" ht="15">
      <c r="M83" s="4"/>
      <c r="O83" s="144"/>
    </row>
    <row r="84" spans="13:15" s="3" customFormat="1" ht="15">
      <c r="M84" s="4"/>
      <c r="O84" s="144"/>
    </row>
    <row r="85" spans="13:15" s="3" customFormat="1" ht="15">
      <c r="M85" s="4"/>
      <c r="O85" s="144"/>
    </row>
    <row r="86" spans="13:15" s="3" customFormat="1" ht="15" customHeight="1">
      <c r="M86" s="4"/>
      <c r="O86" s="144"/>
    </row>
    <row r="87" spans="13:15" s="3" customFormat="1" ht="15" customHeight="1">
      <c r="M87" s="4"/>
      <c r="O87" s="144"/>
    </row>
    <row r="88" spans="13:15" s="3" customFormat="1" ht="15" customHeight="1">
      <c r="M88" s="4"/>
      <c r="O88" s="144"/>
    </row>
    <row r="89" spans="13:15" s="3" customFormat="1" ht="15" customHeight="1">
      <c r="M89" s="4"/>
      <c r="O89" s="144"/>
    </row>
    <row r="90" spans="13:15" s="3" customFormat="1" ht="15" customHeight="1">
      <c r="M90" s="4"/>
      <c r="O90" s="144"/>
    </row>
    <row r="91" spans="13:15" s="3" customFormat="1" ht="15" customHeight="1">
      <c r="M91" s="4"/>
      <c r="O91" s="144"/>
    </row>
    <row r="92" spans="13:15" s="3" customFormat="1" ht="15" customHeight="1">
      <c r="M92" s="4"/>
      <c r="O92" s="144"/>
    </row>
    <row r="93" spans="13:15" s="3" customFormat="1" ht="15" customHeight="1">
      <c r="M93" s="4"/>
      <c r="O93" s="144"/>
    </row>
    <row r="94" spans="13:15" s="3" customFormat="1" ht="15" customHeight="1">
      <c r="M94" s="4"/>
      <c r="O94" s="144"/>
    </row>
    <row r="95" spans="13:15" s="3" customFormat="1" ht="15" customHeight="1">
      <c r="M95" s="4"/>
      <c r="O95" s="144"/>
    </row>
    <row r="96" spans="13:15"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sheetData>
  <mergeCells count="38">
    <mergeCell ref="C40:L40"/>
    <mergeCell ref="C41:L41"/>
    <mergeCell ref="C42:L42"/>
    <mergeCell ref="C34:L34"/>
    <mergeCell ref="C35:L35"/>
    <mergeCell ref="C36:L36"/>
    <mergeCell ref="C39:L39"/>
    <mergeCell ref="C26:L26"/>
    <mergeCell ref="C27:L27"/>
    <mergeCell ref="C28:L28"/>
    <mergeCell ref="C29:L29"/>
    <mergeCell ref="C30:E30"/>
    <mergeCell ref="F30:L30"/>
    <mergeCell ref="C22:D22"/>
    <mergeCell ref="E22:F22"/>
    <mergeCell ref="H22:J22"/>
    <mergeCell ref="K22:L22"/>
    <mergeCell ref="C23:D23"/>
    <mergeCell ref="E23:F23"/>
    <mergeCell ref="H23:J23"/>
    <mergeCell ref="K23:L23"/>
    <mergeCell ref="I20:J20"/>
    <mergeCell ref="J11:J12"/>
    <mergeCell ref="K11:L12"/>
    <mergeCell ref="C12:D12"/>
    <mergeCell ref="C14:D14"/>
    <mergeCell ref="E14:L14"/>
    <mergeCell ref="C16:D16"/>
    <mergeCell ref="E16:L16"/>
    <mergeCell ref="C17:D17"/>
    <mergeCell ref="C10:D10"/>
    <mergeCell ref="H10:I10"/>
    <mergeCell ref="B2:M2"/>
    <mergeCell ref="K4:L4"/>
    <mergeCell ref="K5:L5"/>
    <mergeCell ref="C9:D9"/>
    <mergeCell ref="H9:I9"/>
    <mergeCell ref="L9:L10"/>
  </mergeCells>
  <conditionalFormatting sqref="J10">
    <cfRule type="containsText" dxfId="38" priority="1" operator="containsText" text="Critique">
      <formula>NOT(ISERROR(SEARCH("Critique",J10)))</formula>
    </cfRule>
    <cfRule type="containsText" dxfId="37" priority="2" operator="containsText" text="Normale">
      <formula>NOT(ISERROR(SEARCH("Normale",J10)))</formula>
    </cfRule>
    <cfRule type="containsText" dxfId="36" priority="3" operator="containsText" text="Urgente">
      <formula>NOT(ISERROR(SEARCH("Urgente",J10)))</formula>
    </cfRule>
  </conditionalFormatting>
  <printOptions horizontalCentered="1"/>
  <pageMargins left="0.23622047244094491" right="0.23622047244094491" top="0.74803149606299213" bottom="0.74803149606299213" header="0.31496062992125984" footer="0.31496062992125984"/>
  <pageSetup paperSize="9" scale="55" orientation="portrait" r:id="rId1"/>
  <colBreaks count="1" manualBreakCount="1">
    <brk id="12"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Listes!$B$2:$B$4</xm:f>
          </x14:formula1>
          <xm:sqref>J10</xm:sqref>
        </x14:dataValidation>
        <x14:dataValidation type="list" allowBlank="1" showInputMessage="1" showErrorMessage="1">
          <x14:formula1>
            <xm:f>'Matrice Interface'!$B$3:$B$23</xm:f>
          </x14:formula1>
          <xm:sqref>E12:F12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4">
    <tabColor rgb="FFFFC000"/>
    <pageSetUpPr fitToPage="1"/>
  </sheetPr>
  <dimension ref="A1:O108"/>
  <sheetViews>
    <sheetView showGridLines="0" topLeftCell="A7" zoomScale="70" zoomScaleNormal="70" zoomScaleSheetLayoutView="55" workbookViewId="0">
      <selection activeCell="C38" sqref="C38"/>
    </sheetView>
  </sheetViews>
  <sheetFormatPr baseColWidth="10" defaultColWidth="0" defaultRowHeight="0" customHeight="1" zeroHeight="1"/>
  <cols>
    <col min="1" max="1" width="8.7109375" style="3" customWidth="1"/>
    <col min="2" max="2" width="3.7109375" style="3" customWidth="1"/>
    <col min="3" max="6" width="20.7109375" style="3" customWidth="1"/>
    <col min="7" max="7" width="3.7109375" style="3" customWidth="1"/>
    <col min="8" max="8" width="20.7109375" style="3" customWidth="1"/>
    <col min="9" max="9" width="3.7109375" style="3" customWidth="1"/>
    <col min="10" max="12" width="20.7109375" style="3" customWidth="1"/>
    <col min="13" max="13" width="3.7109375" style="4" customWidth="1"/>
    <col min="14" max="14" width="8.28515625" style="3" customWidth="1"/>
    <col min="15" max="15" width="0" style="144" hidden="1" customWidth="1"/>
    <col min="16" max="16384" width="9.140625" style="144" hidden="1"/>
  </cols>
  <sheetData>
    <row r="1" spans="1:14" ht="15.75" thickBot="1"/>
    <row r="2" spans="1:14" ht="35.25" customHeight="1" thickBot="1">
      <c r="B2" s="265" t="s">
        <v>26</v>
      </c>
      <c r="C2" s="266"/>
      <c r="D2" s="266"/>
      <c r="E2" s="266"/>
      <c r="F2" s="266"/>
      <c r="G2" s="266"/>
      <c r="H2" s="266"/>
      <c r="I2" s="266"/>
      <c r="J2" s="266"/>
      <c r="K2" s="266"/>
      <c r="L2" s="266"/>
      <c r="M2" s="267"/>
    </row>
    <row r="3" spans="1:14" s="9" customFormat="1" ht="9" customHeight="1">
      <c r="A3" s="5"/>
      <c r="B3" s="6"/>
      <c r="C3" s="7"/>
      <c r="D3" s="7"/>
      <c r="E3" s="7"/>
      <c r="F3" s="7"/>
      <c r="G3" s="7"/>
      <c r="H3" s="7"/>
      <c r="I3" s="7"/>
      <c r="J3" s="7"/>
      <c r="K3" s="7"/>
      <c r="L3" s="7"/>
      <c r="M3" s="8"/>
      <c r="N3" s="5"/>
    </row>
    <row r="4" spans="1:14" ht="18" customHeight="1">
      <c r="B4" s="10"/>
      <c r="C4" s="7"/>
      <c r="D4" s="7"/>
      <c r="E4" s="7"/>
      <c r="F4" s="7"/>
      <c r="G4" s="7"/>
      <c r="H4" s="4"/>
      <c r="I4" s="4"/>
      <c r="J4" s="11" t="s">
        <v>4</v>
      </c>
      <c r="K4" s="268" t="s">
        <v>50</v>
      </c>
      <c r="L4" s="269"/>
      <c r="M4" s="12"/>
    </row>
    <row r="5" spans="1:14" ht="18" customHeight="1">
      <c r="B5" s="10"/>
      <c r="C5" s="7"/>
      <c r="D5" s="7"/>
      <c r="E5" s="7"/>
      <c r="F5" s="7"/>
      <c r="G5" s="7"/>
      <c r="H5" s="4"/>
      <c r="I5" s="4"/>
      <c r="J5" s="13" t="s">
        <v>5</v>
      </c>
      <c r="K5" s="270" t="s">
        <v>87</v>
      </c>
      <c r="L5" s="270"/>
      <c r="M5" s="12"/>
    </row>
    <row r="6" spans="1:14" ht="9" customHeight="1" thickBot="1">
      <c r="B6" s="10"/>
      <c r="C6" s="7"/>
      <c r="D6" s="7"/>
      <c r="E6" s="7"/>
      <c r="F6" s="7"/>
      <c r="G6" s="7"/>
      <c r="H6" s="7"/>
      <c r="I6" s="7"/>
      <c r="J6" s="7"/>
      <c r="K6" s="7"/>
      <c r="L6" s="7"/>
      <c r="M6" s="12"/>
    </row>
    <row r="7" spans="1:14" s="14" customFormat="1" ht="18.75" customHeight="1" thickTop="1" thickBot="1">
      <c r="B7" s="15"/>
      <c r="C7" s="16" t="s">
        <v>6</v>
      </c>
      <c r="D7" s="16"/>
      <c r="E7" s="16"/>
      <c r="F7" s="16"/>
      <c r="G7" s="16"/>
      <c r="H7" s="16"/>
      <c r="I7" s="16"/>
      <c r="J7" s="16"/>
      <c r="K7" s="16"/>
      <c r="L7" s="16"/>
      <c r="M7" s="17"/>
    </row>
    <row r="8" spans="1:14" ht="9" customHeight="1" thickTop="1">
      <c r="B8" s="10"/>
      <c r="C8" s="7"/>
      <c r="D8" s="7"/>
      <c r="E8" s="7"/>
      <c r="F8" s="7"/>
      <c r="G8" s="7"/>
      <c r="H8" s="7"/>
      <c r="I8" s="7"/>
      <c r="J8" s="7"/>
      <c r="K8" s="7"/>
      <c r="L8" s="7"/>
      <c r="M8" s="12"/>
    </row>
    <row r="9" spans="1:14" s="18" customFormat="1" ht="29.25" customHeight="1">
      <c r="B9" s="19"/>
      <c r="C9" s="263" t="s">
        <v>27</v>
      </c>
      <c r="D9" s="263"/>
      <c r="E9" s="20" t="s">
        <v>70</v>
      </c>
      <c r="H9" s="263" t="s">
        <v>135</v>
      </c>
      <c r="I9" s="263"/>
      <c r="J9" s="151">
        <v>43150</v>
      </c>
      <c r="K9" s="142"/>
      <c r="L9" s="264" t="s">
        <v>153</v>
      </c>
      <c r="M9" s="22"/>
    </row>
    <row r="10" spans="1:14" s="18" customFormat="1" ht="28.5" customHeight="1">
      <c r="B10" s="19"/>
      <c r="C10" s="263" t="s">
        <v>8</v>
      </c>
      <c r="D10" s="263"/>
      <c r="E10" s="85">
        <v>43087</v>
      </c>
      <c r="H10" s="263" t="s">
        <v>126</v>
      </c>
      <c r="I10" s="263"/>
      <c r="J10" s="161" t="s">
        <v>159</v>
      </c>
      <c r="K10" s="142"/>
      <c r="L10" s="264"/>
      <c r="M10" s="23"/>
    </row>
    <row r="11" spans="1:14" s="18" customFormat="1" ht="9" customHeight="1">
      <c r="B11" s="19"/>
      <c r="C11" s="24"/>
      <c r="D11" s="24"/>
      <c r="E11" s="25"/>
      <c r="F11" s="25"/>
      <c r="G11" s="25"/>
      <c r="I11" s="21"/>
      <c r="J11" s="264"/>
      <c r="K11" s="273"/>
      <c r="L11" s="273"/>
      <c r="M11" s="23"/>
    </row>
    <row r="12" spans="1:14" s="18" customFormat="1" ht="45.75" customHeight="1">
      <c r="B12" s="19"/>
      <c r="C12" s="263" t="s">
        <v>28</v>
      </c>
      <c r="D12" s="263"/>
      <c r="E12" s="84" t="s">
        <v>44</v>
      </c>
      <c r="F12" s="84" t="s">
        <v>1</v>
      </c>
      <c r="G12" s="26"/>
      <c r="H12" s="150"/>
      <c r="I12" s="21"/>
      <c r="J12" s="264"/>
      <c r="K12" s="273"/>
      <c r="L12" s="273"/>
      <c r="M12" s="27"/>
      <c r="N12" s="28"/>
    </row>
    <row r="13" spans="1:14" s="18" customFormat="1" ht="9" customHeight="1">
      <c r="B13" s="19"/>
      <c r="C13" s="24"/>
      <c r="D13" s="24"/>
      <c r="E13" s="25"/>
      <c r="F13" s="25"/>
      <c r="G13" s="25"/>
      <c r="H13" s="25"/>
      <c r="I13" s="25"/>
      <c r="J13" s="25"/>
      <c r="K13" s="25"/>
      <c r="L13" s="25"/>
      <c r="M13" s="23"/>
    </row>
    <row r="14" spans="1:14" s="18" customFormat="1" ht="22.5" hidden="1" customHeight="1">
      <c r="B14" s="19"/>
      <c r="C14" s="263"/>
      <c r="D14" s="263"/>
      <c r="E14" s="274"/>
      <c r="F14" s="274"/>
      <c r="G14" s="274"/>
      <c r="H14" s="274"/>
      <c r="I14" s="274"/>
      <c r="J14" s="274"/>
      <c r="K14" s="274"/>
      <c r="L14" s="274"/>
      <c r="M14" s="23"/>
    </row>
    <row r="15" spans="1:14" s="18" customFormat="1" ht="9" hidden="1" customHeight="1">
      <c r="B15" s="19"/>
      <c r="C15" s="25"/>
      <c r="D15" s="25"/>
      <c r="E15" s="29"/>
      <c r="F15" s="29"/>
      <c r="G15" s="29"/>
      <c r="H15" s="29"/>
      <c r="I15" s="29"/>
      <c r="J15" s="29"/>
      <c r="K15" s="29"/>
      <c r="L15" s="29"/>
      <c r="M15" s="23"/>
    </row>
    <row r="16" spans="1:14" s="18" customFormat="1" ht="51" hidden="1" customHeight="1">
      <c r="B16" s="19"/>
      <c r="C16" s="275"/>
      <c r="D16" s="276"/>
      <c r="E16" s="277"/>
      <c r="F16" s="278"/>
      <c r="G16" s="278"/>
      <c r="H16" s="278"/>
      <c r="I16" s="278"/>
      <c r="J16" s="278"/>
      <c r="K16" s="278"/>
      <c r="L16" s="279"/>
      <c r="M16" s="23"/>
    </row>
    <row r="17" spans="1:15" s="3" customFormat="1" ht="9" customHeight="1" thickBot="1">
      <c r="B17" s="10"/>
      <c r="C17" s="280"/>
      <c r="D17" s="280"/>
      <c r="E17" s="7"/>
      <c r="F17" s="7"/>
      <c r="G17" s="7"/>
      <c r="H17" s="7"/>
      <c r="I17" s="7"/>
      <c r="J17" s="7"/>
      <c r="K17" s="7"/>
      <c r="L17" s="7"/>
      <c r="M17" s="12"/>
    </row>
    <row r="18" spans="1:15" s="3" customFormat="1" ht="18.75" customHeight="1" thickTop="1" thickBot="1">
      <c r="A18" s="14"/>
      <c r="B18" s="15"/>
      <c r="C18" s="16" t="s">
        <v>29</v>
      </c>
      <c r="D18" s="16"/>
      <c r="E18" s="16"/>
      <c r="F18" s="16"/>
      <c r="G18" s="16"/>
      <c r="H18" s="16"/>
      <c r="I18" s="16"/>
      <c r="J18" s="16"/>
      <c r="K18" s="16"/>
      <c r="L18" s="16"/>
      <c r="M18" s="17"/>
      <c r="O18" s="144"/>
    </row>
    <row r="19" spans="1:15" s="3" customFormat="1" ht="9" customHeight="1" thickTop="1">
      <c r="A19" s="4"/>
      <c r="B19" s="10"/>
      <c r="C19" s="7"/>
      <c r="D19" s="7"/>
      <c r="E19" s="7"/>
      <c r="F19" s="7"/>
      <c r="G19" s="87"/>
      <c r="H19" s="7"/>
      <c r="I19" s="7"/>
      <c r="J19" s="7"/>
      <c r="K19" s="7"/>
      <c r="L19" s="7"/>
      <c r="M19" s="12"/>
    </row>
    <row r="20" spans="1:15" s="3" customFormat="1" ht="36.6" customHeight="1">
      <c r="A20" s="4"/>
      <c r="B20" s="10"/>
      <c r="C20" s="148" t="s">
        <v>7</v>
      </c>
      <c r="D20" s="86" t="s">
        <v>156</v>
      </c>
      <c r="E20" s="148" t="s">
        <v>134</v>
      </c>
      <c r="F20" s="85">
        <v>43131</v>
      </c>
      <c r="G20" s="88"/>
      <c r="H20" s="148" t="s">
        <v>73</v>
      </c>
      <c r="I20" s="271" t="s">
        <v>132</v>
      </c>
      <c r="J20" s="272"/>
      <c r="M20" s="12"/>
    </row>
    <row r="21" spans="1:15" s="3" customFormat="1" ht="9" customHeight="1">
      <c r="A21" s="4"/>
      <c r="B21" s="10"/>
      <c r="C21" s="7"/>
      <c r="D21" s="7"/>
      <c r="E21" s="7"/>
      <c r="F21" s="7"/>
      <c r="G21" s="7"/>
      <c r="H21" s="7"/>
      <c r="I21" s="7"/>
      <c r="J21" s="7"/>
      <c r="K21" s="7"/>
      <c r="L21" s="7"/>
      <c r="M21" s="12"/>
    </row>
    <row r="22" spans="1:15" s="3" customFormat="1" ht="30" customHeight="1">
      <c r="A22" s="18"/>
      <c r="B22" s="19"/>
      <c r="C22" s="263" t="s">
        <v>30</v>
      </c>
      <c r="D22" s="263"/>
      <c r="E22" s="281" t="s">
        <v>140</v>
      </c>
      <c r="F22" s="282"/>
      <c r="G22" s="26"/>
      <c r="H22" s="275" t="s">
        <v>31</v>
      </c>
      <c r="I22" s="283"/>
      <c r="J22" s="283"/>
      <c r="K22" s="284" t="s">
        <v>128</v>
      </c>
      <c r="L22" s="284"/>
      <c r="M22" s="23"/>
      <c r="O22" s="144"/>
    </row>
    <row r="23" spans="1:15" s="3" customFormat="1" ht="30" customHeight="1">
      <c r="A23" s="18"/>
      <c r="B23" s="19"/>
      <c r="C23" s="263" t="s">
        <v>127</v>
      </c>
      <c r="D23" s="263"/>
      <c r="E23" s="284" t="str">
        <f>E12</f>
        <v>Voirie</v>
      </c>
      <c r="F23" s="284"/>
      <c r="G23" s="26"/>
      <c r="H23" s="263" t="s">
        <v>127</v>
      </c>
      <c r="I23" s="263"/>
      <c r="J23" s="263"/>
      <c r="K23" s="284" t="str">
        <f>F12</f>
        <v>Ouvrage d'art</v>
      </c>
      <c r="L23" s="284"/>
      <c r="M23" s="23"/>
      <c r="O23" s="144"/>
    </row>
    <row r="24" spans="1:15" s="18" customFormat="1" ht="9" customHeight="1">
      <c r="B24" s="30"/>
      <c r="C24" s="147"/>
      <c r="D24" s="147"/>
      <c r="E24" s="31"/>
      <c r="F24" s="31"/>
      <c r="G24" s="31"/>
      <c r="H24" s="142"/>
      <c r="I24" s="142"/>
      <c r="J24" s="142"/>
      <c r="K24" s="31"/>
      <c r="L24" s="31"/>
      <c r="M24" s="23"/>
    </row>
    <row r="25" spans="1:15" s="18" customFormat="1" ht="9" customHeight="1">
      <c r="B25" s="19"/>
      <c r="C25" s="25"/>
      <c r="D25" s="25"/>
      <c r="E25" s="29"/>
      <c r="F25" s="29"/>
      <c r="G25" s="29"/>
      <c r="H25" s="29"/>
      <c r="I25" s="29"/>
      <c r="J25" s="29"/>
      <c r="K25" s="29"/>
      <c r="L25" s="29"/>
      <c r="M25" s="23"/>
    </row>
    <row r="26" spans="1:15" s="18" customFormat="1" ht="23.45" customHeight="1">
      <c r="B26" s="19"/>
      <c r="C26" s="285" t="s">
        <v>10</v>
      </c>
      <c r="D26" s="286"/>
      <c r="E26" s="286"/>
      <c r="F26" s="286"/>
      <c r="G26" s="286"/>
      <c r="H26" s="286"/>
      <c r="I26" s="286"/>
      <c r="J26" s="286"/>
      <c r="K26" s="286"/>
      <c r="L26" s="287"/>
      <c r="M26" s="23"/>
    </row>
    <row r="27" spans="1:15" s="18" customFormat="1" ht="111" customHeight="1">
      <c r="B27" s="19"/>
      <c r="C27" s="289" t="s">
        <v>142</v>
      </c>
      <c r="D27" s="288"/>
      <c r="E27" s="288"/>
      <c r="F27" s="288"/>
      <c r="G27" s="288"/>
      <c r="H27" s="288"/>
      <c r="I27" s="288"/>
      <c r="J27" s="288"/>
      <c r="K27" s="288"/>
      <c r="L27" s="288"/>
      <c r="M27" s="23"/>
    </row>
    <row r="28" spans="1:15" s="3" customFormat="1" ht="24.6" customHeight="1">
      <c r="B28" s="10"/>
      <c r="C28" s="285" t="s">
        <v>32</v>
      </c>
      <c r="D28" s="286"/>
      <c r="E28" s="286"/>
      <c r="F28" s="286"/>
      <c r="G28" s="286"/>
      <c r="H28" s="286"/>
      <c r="I28" s="286"/>
      <c r="J28" s="286"/>
      <c r="K28" s="286"/>
      <c r="L28" s="287"/>
      <c r="M28" s="12"/>
    </row>
    <row r="29" spans="1:15" s="3" customFormat="1" ht="163.9" customHeight="1">
      <c r="B29" s="10"/>
      <c r="C29" s="289" t="s">
        <v>158</v>
      </c>
      <c r="D29" s="288"/>
      <c r="E29" s="288"/>
      <c r="F29" s="288"/>
      <c r="G29" s="288"/>
      <c r="H29" s="288"/>
      <c r="I29" s="288"/>
      <c r="J29" s="288"/>
      <c r="K29" s="288"/>
      <c r="L29" s="288"/>
      <c r="M29" s="12"/>
    </row>
    <row r="30" spans="1:15" s="3" customFormat="1" ht="23.45" customHeight="1">
      <c r="B30" s="10"/>
      <c r="C30" s="290" t="s">
        <v>35</v>
      </c>
      <c r="D30" s="290"/>
      <c r="E30" s="290"/>
      <c r="F30" s="291"/>
      <c r="G30" s="291"/>
      <c r="H30" s="291"/>
      <c r="I30" s="291"/>
      <c r="J30" s="291"/>
      <c r="K30" s="291"/>
      <c r="L30" s="291"/>
      <c r="M30" s="12"/>
    </row>
    <row r="31" spans="1:15" s="3" customFormat="1" ht="9" customHeight="1" thickBot="1">
      <c r="B31" s="10"/>
      <c r="C31" s="147"/>
      <c r="D31" s="147"/>
      <c r="E31" s="147"/>
      <c r="F31" s="147"/>
      <c r="G31" s="147"/>
      <c r="H31" s="147"/>
      <c r="I31" s="147"/>
      <c r="J31" s="147"/>
      <c r="K31" s="147"/>
      <c r="L31" s="147"/>
      <c r="M31" s="12"/>
    </row>
    <row r="32" spans="1:15" s="14" customFormat="1" ht="18.75" customHeight="1" thickTop="1" thickBot="1">
      <c r="B32" s="15"/>
      <c r="C32" s="16"/>
      <c r="D32" s="16"/>
      <c r="E32" s="16"/>
      <c r="F32" s="16"/>
      <c r="G32" s="16"/>
      <c r="H32" s="16"/>
      <c r="I32" s="16"/>
      <c r="J32" s="16"/>
      <c r="K32" s="16"/>
      <c r="L32" s="16"/>
      <c r="M32" s="17"/>
    </row>
    <row r="33" spans="2:15" s="3" customFormat="1" ht="9" customHeight="1" thickTop="1">
      <c r="B33" s="10"/>
      <c r="C33" s="7"/>
      <c r="D33" s="7"/>
      <c r="E33" s="7"/>
      <c r="F33" s="7"/>
      <c r="G33" s="7"/>
      <c r="H33" s="7"/>
      <c r="I33" s="7"/>
      <c r="J33" s="7"/>
      <c r="K33" s="7"/>
      <c r="L33" s="7"/>
      <c r="M33" s="12"/>
    </row>
    <row r="34" spans="2:15" s="18" customFormat="1" ht="17.25" customHeight="1">
      <c r="B34" s="19"/>
      <c r="C34" s="293" t="s">
        <v>33</v>
      </c>
      <c r="D34" s="294"/>
      <c r="E34" s="294"/>
      <c r="F34" s="294"/>
      <c r="G34" s="294"/>
      <c r="H34" s="294"/>
      <c r="I34" s="294"/>
      <c r="J34" s="294"/>
      <c r="K34" s="294"/>
      <c r="L34" s="295"/>
      <c r="M34" s="23"/>
    </row>
    <row r="35" spans="2:15" s="18" customFormat="1" ht="15.75">
      <c r="B35" s="19"/>
      <c r="C35" s="281"/>
      <c r="D35" s="292"/>
      <c r="E35" s="292"/>
      <c r="F35" s="292"/>
      <c r="G35" s="292"/>
      <c r="H35" s="292"/>
      <c r="I35" s="292"/>
      <c r="J35" s="292"/>
      <c r="K35" s="292"/>
      <c r="L35" s="282"/>
      <c r="M35" s="23"/>
    </row>
    <row r="36" spans="2:15" s="18" customFormat="1" ht="15.75">
      <c r="B36" s="19"/>
      <c r="C36" s="281"/>
      <c r="D36" s="292"/>
      <c r="E36" s="292"/>
      <c r="F36" s="292"/>
      <c r="G36" s="292"/>
      <c r="H36" s="292"/>
      <c r="I36" s="292"/>
      <c r="J36" s="292"/>
      <c r="K36" s="292"/>
      <c r="L36" s="282"/>
      <c r="M36" s="23"/>
    </row>
    <row r="37" spans="2:15" s="18" customFormat="1" ht="15.75" customHeight="1">
      <c r="B37" s="19"/>
      <c r="C37" s="190"/>
      <c r="D37" s="191"/>
      <c r="E37" s="191"/>
      <c r="F37" s="191"/>
      <c r="G37" s="191"/>
      <c r="H37" s="191"/>
      <c r="I37" s="191"/>
      <c r="J37" s="191"/>
      <c r="K37" s="191"/>
      <c r="L37" s="192"/>
      <c r="M37" s="23"/>
    </row>
    <row r="38" spans="2:15" s="18" customFormat="1" ht="15.75" customHeight="1">
      <c r="B38" s="19"/>
      <c r="C38" s="193"/>
      <c r="D38" s="194"/>
      <c r="E38" s="194"/>
      <c r="F38" s="194"/>
      <c r="G38" s="194"/>
      <c r="H38" s="194"/>
      <c r="I38" s="194"/>
      <c r="J38" s="194"/>
      <c r="K38" s="194"/>
      <c r="L38" s="195"/>
      <c r="M38" s="23"/>
    </row>
    <row r="39" spans="2:15" s="18" customFormat="1" ht="15.75">
      <c r="B39" s="19"/>
      <c r="C39" s="281"/>
      <c r="D39" s="292"/>
      <c r="E39" s="292"/>
      <c r="F39" s="292"/>
      <c r="G39" s="292"/>
      <c r="H39" s="292"/>
      <c r="I39" s="292"/>
      <c r="J39" s="292"/>
      <c r="K39" s="292"/>
      <c r="L39" s="282"/>
      <c r="M39" s="23"/>
    </row>
    <row r="40" spans="2:15" s="18" customFormat="1" ht="15.75">
      <c r="B40" s="19"/>
      <c r="C40" s="281"/>
      <c r="D40" s="292"/>
      <c r="E40" s="292"/>
      <c r="F40" s="292"/>
      <c r="G40" s="292"/>
      <c r="H40" s="292"/>
      <c r="I40" s="292"/>
      <c r="J40" s="292"/>
      <c r="K40" s="292"/>
      <c r="L40" s="282"/>
      <c r="M40" s="23"/>
    </row>
    <row r="41" spans="2:15" s="18" customFormat="1" ht="15.75">
      <c r="B41" s="19"/>
      <c r="C41" s="281"/>
      <c r="D41" s="292"/>
      <c r="E41" s="292"/>
      <c r="F41" s="292"/>
      <c r="G41" s="292"/>
      <c r="H41" s="292"/>
      <c r="I41" s="292"/>
      <c r="J41" s="292"/>
      <c r="K41" s="292"/>
      <c r="L41" s="282"/>
      <c r="M41" s="23"/>
    </row>
    <row r="42" spans="2:15" s="18" customFormat="1" ht="15.75">
      <c r="B42" s="19"/>
      <c r="C42" s="281"/>
      <c r="D42" s="292"/>
      <c r="E42" s="292"/>
      <c r="F42" s="292"/>
      <c r="G42" s="292"/>
      <c r="H42" s="292"/>
      <c r="I42" s="292"/>
      <c r="J42" s="292"/>
      <c r="K42" s="292"/>
      <c r="L42" s="282"/>
      <c r="M42" s="23"/>
    </row>
    <row r="43" spans="2:15" s="3" customFormat="1" ht="9" customHeight="1">
      <c r="B43" s="10"/>
      <c r="C43" s="7"/>
      <c r="D43" s="7"/>
      <c r="E43" s="7"/>
      <c r="F43" s="7"/>
      <c r="G43" s="7"/>
      <c r="H43" s="7"/>
      <c r="I43" s="7"/>
      <c r="J43" s="7"/>
      <c r="K43" s="7"/>
      <c r="L43" s="7"/>
      <c r="M43" s="12"/>
    </row>
    <row r="44" spans="2:15" s="3" customFormat="1" ht="9" customHeight="1">
      <c r="B44" s="10"/>
      <c r="C44" s="7"/>
      <c r="D44" s="7"/>
      <c r="E44" s="7"/>
      <c r="F44" s="7"/>
      <c r="G44" s="7"/>
      <c r="H44" s="7"/>
      <c r="I44" s="7"/>
      <c r="J44" s="7"/>
      <c r="K44" s="7"/>
      <c r="L44" s="7"/>
      <c r="M44" s="12"/>
    </row>
    <row r="45" spans="2:15" s="3" customFormat="1" ht="9" customHeight="1" thickBot="1">
      <c r="B45" s="32"/>
      <c r="C45" s="33"/>
      <c r="D45" s="33"/>
      <c r="E45" s="33"/>
      <c r="F45" s="33"/>
      <c r="G45" s="33"/>
      <c r="H45" s="33"/>
      <c r="I45" s="33"/>
      <c r="J45" s="33"/>
      <c r="K45" s="33"/>
      <c r="L45" s="33"/>
      <c r="M45" s="34"/>
      <c r="O45" s="144"/>
    </row>
    <row r="46" spans="2:15" s="3" customFormat="1" ht="15">
      <c r="M46" s="4"/>
      <c r="O46" s="144"/>
    </row>
    <row r="47" spans="2:15" s="3" customFormat="1" ht="15">
      <c r="M47" s="4"/>
      <c r="O47" s="144"/>
    </row>
    <row r="48" spans="2:15" s="3" customFormat="1" ht="15">
      <c r="M48" s="4"/>
      <c r="O48" s="144"/>
    </row>
    <row r="49" spans="13:15" s="3" customFormat="1" ht="15">
      <c r="M49" s="4"/>
      <c r="O49" s="144"/>
    </row>
    <row r="50" spans="13:15" s="3" customFormat="1" ht="15">
      <c r="M50" s="4"/>
      <c r="O50" s="144"/>
    </row>
    <row r="51" spans="13:15" s="3" customFormat="1" ht="15">
      <c r="M51" s="4"/>
      <c r="O51" s="144"/>
    </row>
    <row r="52" spans="13:15" s="3" customFormat="1" ht="15">
      <c r="M52" s="4"/>
      <c r="O52" s="144"/>
    </row>
    <row r="53" spans="13:15" s="3" customFormat="1" ht="15">
      <c r="M53" s="4"/>
      <c r="O53" s="144"/>
    </row>
    <row r="54" spans="13:15" s="3" customFormat="1" ht="15">
      <c r="M54" s="4"/>
      <c r="O54" s="144"/>
    </row>
    <row r="55" spans="13:15" s="3" customFormat="1" ht="15">
      <c r="M55" s="4"/>
      <c r="O55" s="144"/>
    </row>
    <row r="56" spans="13:15" s="3" customFormat="1" ht="15">
      <c r="M56" s="4"/>
      <c r="O56" s="144"/>
    </row>
    <row r="57" spans="13:15" s="3" customFormat="1" ht="15">
      <c r="M57" s="4"/>
      <c r="O57" s="144"/>
    </row>
    <row r="58" spans="13:15" s="3" customFormat="1" ht="15">
      <c r="M58" s="4"/>
      <c r="O58" s="144"/>
    </row>
    <row r="59" spans="13:15" s="3" customFormat="1" ht="15">
      <c r="M59" s="4"/>
      <c r="O59" s="144"/>
    </row>
    <row r="60" spans="13:15" s="3" customFormat="1" ht="15">
      <c r="M60" s="4"/>
      <c r="O60" s="144"/>
    </row>
    <row r="61" spans="13:15" s="3" customFormat="1" ht="15">
      <c r="M61" s="4"/>
      <c r="O61" s="144"/>
    </row>
    <row r="62" spans="13:15" s="3" customFormat="1" ht="15">
      <c r="M62" s="4"/>
      <c r="O62" s="144"/>
    </row>
    <row r="63" spans="13:15" s="3" customFormat="1" ht="15">
      <c r="M63" s="4"/>
      <c r="O63" s="144"/>
    </row>
    <row r="64" spans="13:15" s="3" customFormat="1" ht="15">
      <c r="M64" s="4"/>
      <c r="O64" s="144"/>
    </row>
    <row r="65" spans="13:15" s="3" customFormat="1" ht="15">
      <c r="M65" s="4"/>
      <c r="O65" s="144"/>
    </row>
    <row r="66" spans="13:15" s="3" customFormat="1" ht="15">
      <c r="M66" s="4"/>
      <c r="O66" s="144"/>
    </row>
    <row r="67" spans="13:15" s="3" customFormat="1" ht="15">
      <c r="M67" s="4"/>
      <c r="O67" s="144"/>
    </row>
    <row r="68" spans="13:15" s="3" customFormat="1" ht="15">
      <c r="M68" s="4"/>
      <c r="O68" s="144"/>
    </row>
    <row r="69" spans="13:15" s="3" customFormat="1" ht="15">
      <c r="M69" s="4"/>
      <c r="O69" s="144"/>
    </row>
    <row r="70" spans="13:15" s="3" customFormat="1" ht="15">
      <c r="M70" s="4"/>
      <c r="O70" s="144"/>
    </row>
    <row r="71" spans="13:15" s="3" customFormat="1" ht="15">
      <c r="M71" s="4"/>
      <c r="O71" s="144"/>
    </row>
    <row r="72" spans="13:15" s="3" customFormat="1" ht="15">
      <c r="M72" s="4"/>
      <c r="O72" s="144"/>
    </row>
    <row r="73" spans="13:15" s="3" customFormat="1" ht="15">
      <c r="M73" s="4"/>
      <c r="O73" s="144"/>
    </row>
    <row r="74" spans="13:15" s="3" customFormat="1" ht="15">
      <c r="M74" s="4"/>
      <c r="O74" s="144"/>
    </row>
    <row r="75" spans="13:15" s="3" customFormat="1" ht="15">
      <c r="M75" s="4"/>
      <c r="O75" s="144"/>
    </row>
    <row r="76" spans="13:15" s="3" customFormat="1" ht="15">
      <c r="M76" s="4"/>
      <c r="O76" s="144"/>
    </row>
    <row r="77" spans="13:15" s="3" customFormat="1" ht="15">
      <c r="M77" s="4"/>
      <c r="O77" s="144"/>
    </row>
    <row r="78" spans="13:15" s="3" customFormat="1" ht="15">
      <c r="M78" s="4"/>
      <c r="O78" s="144"/>
    </row>
    <row r="79" spans="13:15" s="3" customFormat="1" ht="15">
      <c r="M79" s="4"/>
      <c r="O79" s="144"/>
    </row>
    <row r="80" spans="13:15" s="3" customFormat="1" ht="15">
      <c r="M80" s="4"/>
      <c r="O80" s="144"/>
    </row>
    <row r="81" spans="13:15" s="3" customFormat="1" ht="15">
      <c r="M81" s="4"/>
      <c r="O81" s="144"/>
    </row>
    <row r="82" spans="13:15" s="3" customFormat="1" ht="15">
      <c r="M82" s="4"/>
      <c r="O82" s="144"/>
    </row>
    <row r="83" spans="13:15" s="3" customFormat="1" ht="15">
      <c r="M83" s="4"/>
      <c r="O83" s="144"/>
    </row>
    <row r="84" spans="13:15" s="3" customFormat="1" ht="15">
      <c r="M84" s="4"/>
      <c r="O84" s="144"/>
    </row>
    <row r="85" spans="13:15" s="3" customFormat="1" ht="15">
      <c r="M85" s="4"/>
      <c r="O85" s="144"/>
    </row>
    <row r="86" spans="13:15" s="3" customFormat="1" ht="15" customHeight="1">
      <c r="M86" s="4"/>
      <c r="O86" s="144"/>
    </row>
    <row r="87" spans="13:15" s="3" customFormat="1" ht="15" customHeight="1">
      <c r="M87" s="4"/>
      <c r="O87" s="144"/>
    </row>
    <row r="88" spans="13:15" s="3" customFormat="1" ht="15" customHeight="1">
      <c r="M88" s="4"/>
      <c r="O88" s="144"/>
    </row>
    <row r="89" spans="13:15" s="3" customFormat="1" ht="15" customHeight="1">
      <c r="M89" s="4"/>
      <c r="O89" s="144"/>
    </row>
    <row r="90" spans="13:15" s="3" customFormat="1" ht="15" customHeight="1">
      <c r="M90" s="4"/>
      <c r="O90" s="144"/>
    </row>
    <row r="91" spans="13:15" s="3" customFormat="1" ht="15" customHeight="1">
      <c r="M91" s="4"/>
      <c r="O91" s="144"/>
    </row>
    <row r="92" spans="13:15" s="3" customFormat="1" ht="15" customHeight="1">
      <c r="M92" s="4"/>
      <c r="O92" s="144"/>
    </row>
    <row r="93" spans="13:15" s="3" customFormat="1" ht="15" customHeight="1">
      <c r="M93" s="4"/>
      <c r="O93" s="144"/>
    </row>
    <row r="94" spans="13:15" s="3" customFormat="1" ht="15" customHeight="1">
      <c r="M94" s="4"/>
      <c r="O94" s="144"/>
    </row>
    <row r="95" spans="13:15" s="3" customFormat="1" ht="15" customHeight="1">
      <c r="M95" s="4"/>
      <c r="O95" s="144"/>
    </row>
    <row r="96" spans="13:15"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sheetData>
  <mergeCells count="38">
    <mergeCell ref="C40:L40"/>
    <mergeCell ref="C41:L41"/>
    <mergeCell ref="C42:L42"/>
    <mergeCell ref="C34:L34"/>
    <mergeCell ref="C35:L35"/>
    <mergeCell ref="C36:L36"/>
    <mergeCell ref="C39:L39"/>
    <mergeCell ref="C26:L26"/>
    <mergeCell ref="C27:L27"/>
    <mergeCell ref="C28:L28"/>
    <mergeCell ref="C29:L29"/>
    <mergeCell ref="C30:E30"/>
    <mergeCell ref="F30:L30"/>
    <mergeCell ref="C22:D22"/>
    <mergeCell ref="E22:F22"/>
    <mergeCell ref="H22:J22"/>
    <mergeCell ref="K22:L22"/>
    <mergeCell ref="C23:D23"/>
    <mergeCell ref="E23:F23"/>
    <mergeCell ref="H23:J23"/>
    <mergeCell ref="K23:L23"/>
    <mergeCell ref="I20:J20"/>
    <mergeCell ref="J11:J12"/>
    <mergeCell ref="K11:L12"/>
    <mergeCell ref="C12:D12"/>
    <mergeCell ref="C14:D14"/>
    <mergeCell ref="E14:L14"/>
    <mergeCell ref="C16:D16"/>
    <mergeCell ref="E16:L16"/>
    <mergeCell ref="C17:D17"/>
    <mergeCell ref="C10:D10"/>
    <mergeCell ref="H10:I10"/>
    <mergeCell ref="B2:M2"/>
    <mergeCell ref="K4:L4"/>
    <mergeCell ref="K5:L5"/>
    <mergeCell ref="C9:D9"/>
    <mergeCell ref="H9:I9"/>
    <mergeCell ref="L9:L10"/>
  </mergeCells>
  <conditionalFormatting sqref="J10">
    <cfRule type="containsText" dxfId="35" priority="1" operator="containsText" text="Critique">
      <formula>NOT(ISERROR(SEARCH("Critique",J10)))</formula>
    </cfRule>
    <cfRule type="containsText" dxfId="34" priority="2" operator="containsText" text="Normale">
      <formula>NOT(ISERROR(SEARCH("Normale",J10)))</formula>
    </cfRule>
    <cfRule type="containsText" dxfId="33" priority="3" operator="containsText" text="Urgente">
      <formula>NOT(ISERROR(SEARCH("Urgente",J10)))</formula>
    </cfRule>
  </conditionalFormatting>
  <printOptions horizontalCentered="1"/>
  <pageMargins left="0.23622047244094491" right="0.23622047244094491" top="0.74803149606299213" bottom="0.74803149606299213" header="0.31496062992125984" footer="0.31496062992125984"/>
  <pageSetup paperSize="9" scale="55" orientation="portrait" r:id="rId1"/>
  <colBreaks count="1" manualBreakCount="1">
    <brk id="12"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Listes!$B$2:$B$4</xm:f>
          </x14:formula1>
          <xm:sqref>J10</xm:sqref>
        </x14:dataValidation>
        <x14:dataValidation type="list" allowBlank="1" showInputMessage="1" showErrorMessage="1">
          <x14:formula1>
            <xm:f>'Matrice Interface'!$B$3:$B$23</xm:f>
          </x14:formula1>
          <xm:sqref>E12:F12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5">
    <tabColor rgb="FFFFC000"/>
    <pageSetUpPr fitToPage="1"/>
  </sheetPr>
  <dimension ref="A1:O108"/>
  <sheetViews>
    <sheetView showGridLines="0" topLeftCell="A4" zoomScale="70" zoomScaleNormal="70" zoomScaleSheetLayoutView="55" workbookViewId="0">
      <selection activeCell="C38" sqref="C38"/>
    </sheetView>
  </sheetViews>
  <sheetFormatPr baseColWidth="10" defaultColWidth="0" defaultRowHeight="0" customHeight="1" zeroHeight="1"/>
  <cols>
    <col min="1" max="1" width="8.7109375" style="3" customWidth="1"/>
    <col min="2" max="2" width="3.7109375" style="3" customWidth="1"/>
    <col min="3" max="6" width="20.7109375" style="3" customWidth="1"/>
    <col min="7" max="7" width="3.7109375" style="3" customWidth="1"/>
    <col min="8" max="8" width="20.7109375" style="3" customWidth="1"/>
    <col min="9" max="9" width="3.7109375" style="3" customWidth="1"/>
    <col min="10" max="12" width="20.7109375" style="3" customWidth="1"/>
    <col min="13" max="13" width="3.7109375" style="4" customWidth="1"/>
    <col min="14" max="14" width="8.28515625" style="3" customWidth="1"/>
    <col min="15" max="15" width="0" style="144" hidden="1" customWidth="1"/>
    <col min="16" max="16384" width="9.140625" style="144" hidden="1"/>
  </cols>
  <sheetData>
    <row r="1" spans="1:14" ht="15.75" thickBot="1"/>
    <row r="2" spans="1:14" ht="35.25" customHeight="1" thickBot="1">
      <c r="B2" s="265" t="s">
        <v>26</v>
      </c>
      <c r="C2" s="266"/>
      <c r="D2" s="266"/>
      <c r="E2" s="266"/>
      <c r="F2" s="266"/>
      <c r="G2" s="266"/>
      <c r="H2" s="266"/>
      <c r="I2" s="266"/>
      <c r="J2" s="266"/>
      <c r="K2" s="266"/>
      <c r="L2" s="266"/>
      <c r="M2" s="267"/>
    </row>
    <row r="3" spans="1:14" s="9" customFormat="1" ht="9" customHeight="1">
      <c r="A3" s="5"/>
      <c r="B3" s="6"/>
      <c r="C3" s="7"/>
      <c r="D3" s="7"/>
      <c r="E3" s="7"/>
      <c r="F3" s="7"/>
      <c r="G3" s="7"/>
      <c r="H3" s="7"/>
      <c r="I3" s="7"/>
      <c r="J3" s="7"/>
      <c r="K3" s="7"/>
      <c r="L3" s="7"/>
      <c r="M3" s="8"/>
      <c r="N3" s="5"/>
    </row>
    <row r="4" spans="1:14" ht="18" customHeight="1">
      <c r="B4" s="10"/>
      <c r="C4" s="7"/>
      <c r="D4" s="7"/>
      <c r="E4" s="7"/>
      <c r="F4" s="7"/>
      <c r="G4" s="7"/>
      <c r="H4" s="4"/>
      <c r="I4" s="4"/>
      <c r="J4" s="11" t="s">
        <v>4</v>
      </c>
      <c r="K4" s="268" t="s">
        <v>50</v>
      </c>
      <c r="L4" s="269"/>
      <c r="M4" s="12"/>
    </row>
    <row r="5" spans="1:14" ht="18" customHeight="1">
      <c r="B5" s="10"/>
      <c r="C5" s="7"/>
      <c r="D5" s="7"/>
      <c r="E5" s="7"/>
      <c r="F5" s="7"/>
      <c r="G5" s="7"/>
      <c r="H5" s="4"/>
      <c r="I5" s="4"/>
      <c r="J5" s="13" t="s">
        <v>5</v>
      </c>
      <c r="K5" s="270" t="s">
        <v>87</v>
      </c>
      <c r="L5" s="270"/>
      <c r="M5" s="12"/>
    </row>
    <row r="6" spans="1:14" ht="9" customHeight="1" thickBot="1">
      <c r="B6" s="10"/>
      <c r="C6" s="7"/>
      <c r="D6" s="7"/>
      <c r="E6" s="7"/>
      <c r="F6" s="7"/>
      <c r="G6" s="7"/>
      <c r="H6" s="7"/>
      <c r="I6" s="7"/>
      <c r="J6" s="7"/>
      <c r="K6" s="7"/>
      <c r="L6" s="7"/>
      <c r="M6" s="12"/>
    </row>
    <row r="7" spans="1:14" s="14" customFormat="1" ht="18.75" customHeight="1" thickTop="1" thickBot="1">
      <c r="B7" s="15"/>
      <c r="C7" s="16" t="s">
        <v>6</v>
      </c>
      <c r="D7" s="16"/>
      <c r="E7" s="16"/>
      <c r="F7" s="16"/>
      <c r="G7" s="16"/>
      <c r="H7" s="16"/>
      <c r="I7" s="16"/>
      <c r="J7" s="16"/>
      <c r="K7" s="16"/>
      <c r="L7" s="16"/>
      <c r="M7" s="17"/>
    </row>
    <row r="8" spans="1:14" ht="9" customHeight="1" thickTop="1">
      <c r="B8" s="10"/>
      <c r="C8" s="7"/>
      <c r="D8" s="7"/>
      <c r="E8" s="7"/>
      <c r="F8" s="7"/>
      <c r="G8" s="7"/>
      <c r="H8" s="7"/>
      <c r="I8" s="7"/>
      <c r="J8" s="7"/>
      <c r="K8" s="7"/>
      <c r="L8" s="7"/>
      <c r="M8" s="12"/>
    </row>
    <row r="9" spans="1:14" s="18" customFormat="1" ht="29.25" customHeight="1">
      <c r="B9" s="19"/>
      <c r="C9" s="263" t="s">
        <v>27</v>
      </c>
      <c r="D9" s="263"/>
      <c r="E9" s="20" t="s">
        <v>71</v>
      </c>
      <c r="H9" s="263" t="s">
        <v>135</v>
      </c>
      <c r="I9" s="263"/>
      <c r="J9" s="151">
        <v>43150</v>
      </c>
      <c r="K9" s="142"/>
      <c r="L9" s="264" t="s">
        <v>153</v>
      </c>
      <c r="M9" s="22"/>
    </row>
    <row r="10" spans="1:14" s="18" customFormat="1" ht="28.5" customHeight="1">
      <c r="B10" s="19"/>
      <c r="C10" s="263" t="s">
        <v>8</v>
      </c>
      <c r="D10" s="263"/>
      <c r="E10" s="85">
        <v>43087</v>
      </c>
      <c r="H10" s="263" t="s">
        <v>126</v>
      </c>
      <c r="I10" s="263"/>
      <c r="J10" s="161" t="s">
        <v>159</v>
      </c>
      <c r="K10" s="142"/>
      <c r="L10" s="264"/>
      <c r="M10" s="23"/>
    </row>
    <row r="11" spans="1:14" s="18" customFormat="1" ht="9" customHeight="1">
      <c r="B11" s="19"/>
      <c r="C11" s="24"/>
      <c r="D11" s="24"/>
      <c r="E11" s="25"/>
      <c r="F11" s="25"/>
      <c r="G11" s="25"/>
      <c r="I11" s="21"/>
      <c r="J11" s="264"/>
      <c r="K11" s="273"/>
      <c r="L11" s="273"/>
      <c r="M11" s="23"/>
    </row>
    <row r="12" spans="1:14" s="18" customFormat="1" ht="45.75" customHeight="1">
      <c r="B12" s="19"/>
      <c r="C12" s="263" t="s">
        <v>28</v>
      </c>
      <c r="D12" s="263"/>
      <c r="E12" s="84" t="s">
        <v>44</v>
      </c>
      <c r="F12" s="84" t="s">
        <v>52</v>
      </c>
      <c r="G12" s="26"/>
      <c r="H12" s="150"/>
      <c r="I12" s="21"/>
      <c r="J12" s="264"/>
      <c r="K12" s="273"/>
      <c r="L12" s="273"/>
      <c r="M12" s="27"/>
      <c r="N12" s="28"/>
    </row>
    <row r="13" spans="1:14" s="18" customFormat="1" ht="9" customHeight="1">
      <c r="B13" s="19"/>
      <c r="C13" s="24"/>
      <c r="D13" s="24"/>
      <c r="E13" s="25"/>
      <c r="F13" s="25"/>
      <c r="G13" s="25"/>
      <c r="H13" s="25"/>
      <c r="I13" s="25"/>
      <c r="J13" s="25"/>
      <c r="K13" s="25"/>
      <c r="L13" s="25"/>
      <c r="M13" s="23"/>
    </row>
    <row r="14" spans="1:14" s="18" customFormat="1" ht="22.5" hidden="1" customHeight="1">
      <c r="B14" s="19"/>
      <c r="C14" s="263"/>
      <c r="D14" s="263"/>
      <c r="E14" s="274"/>
      <c r="F14" s="274"/>
      <c r="G14" s="274"/>
      <c r="H14" s="274"/>
      <c r="I14" s="274"/>
      <c r="J14" s="274"/>
      <c r="K14" s="274"/>
      <c r="L14" s="274"/>
      <c r="M14" s="23"/>
    </row>
    <row r="15" spans="1:14" s="18" customFormat="1" ht="9" hidden="1" customHeight="1">
      <c r="B15" s="19"/>
      <c r="C15" s="25"/>
      <c r="D15" s="25"/>
      <c r="E15" s="29"/>
      <c r="F15" s="29"/>
      <c r="G15" s="29"/>
      <c r="H15" s="29"/>
      <c r="I15" s="29"/>
      <c r="J15" s="29"/>
      <c r="K15" s="29"/>
      <c r="L15" s="29"/>
      <c r="M15" s="23"/>
    </row>
    <row r="16" spans="1:14" s="18" customFormat="1" ht="51" hidden="1" customHeight="1">
      <c r="B16" s="19"/>
      <c r="C16" s="275"/>
      <c r="D16" s="276"/>
      <c r="E16" s="277"/>
      <c r="F16" s="278"/>
      <c r="G16" s="278"/>
      <c r="H16" s="278"/>
      <c r="I16" s="278"/>
      <c r="J16" s="278"/>
      <c r="K16" s="278"/>
      <c r="L16" s="279"/>
      <c r="M16" s="23"/>
    </row>
    <row r="17" spans="1:15" s="3" customFormat="1" ht="9" customHeight="1" thickBot="1">
      <c r="B17" s="10"/>
      <c r="C17" s="280"/>
      <c r="D17" s="280"/>
      <c r="E17" s="7"/>
      <c r="F17" s="7"/>
      <c r="G17" s="7"/>
      <c r="H17" s="7"/>
      <c r="I17" s="7"/>
      <c r="J17" s="7"/>
      <c r="K17" s="7"/>
      <c r="L17" s="7"/>
      <c r="M17" s="12"/>
    </row>
    <row r="18" spans="1:15" s="3" customFormat="1" ht="18.75" customHeight="1" thickTop="1" thickBot="1">
      <c r="A18" s="14"/>
      <c r="B18" s="15"/>
      <c r="C18" s="16" t="s">
        <v>29</v>
      </c>
      <c r="D18" s="16"/>
      <c r="E18" s="16"/>
      <c r="F18" s="16"/>
      <c r="G18" s="16"/>
      <c r="H18" s="16"/>
      <c r="I18" s="16"/>
      <c r="J18" s="16"/>
      <c r="K18" s="16"/>
      <c r="L18" s="16"/>
      <c r="M18" s="17"/>
      <c r="O18" s="144"/>
    </row>
    <row r="19" spans="1:15" s="3" customFormat="1" ht="9" customHeight="1" thickTop="1">
      <c r="A19" s="4"/>
      <c r="B19" s="10"/>
      <c r="C19" s="7"/>
      <c r="D19" s="7"/>
      <c r="E19" s="7"/>
      <c r="F19" s="7"/>
      <c r="G19" s="87"/>
      <c r="H19" s="7"/>
      <c r="I19" s="7"/>
      <c r="J19" s="7"/>
      <c r="K19" s="7"/>
      <c r="L19" s="7"/>
      <c r="M19" s="12"/>
    </row>
    <row r="20" spans="1:15" s="3" customFormat="1" ht="36.6" customHeight="1">
      <c r="A20" s="4"/>
      <c r="B20" s="10"/>
      <c r="C20" s="148" t="s">
        <v>7</v>
      </c>
      <c r="D20" s="86" t="s">
        <v>136</v>
      </c>
      <c r="E20" s="148" t="s">
        <v>134</v>
      </c>
      <c r="F20" s="85">
        <v>42752</v>
      </c>
      <c r="G20" s="88"/>
      <c r="H20" s="148" t="s">
        <v>73</v>
      </c>
      <c r="I20" s="271" t="s">
        <v>132</v>
      </c>
      <c r="J20" s="272"/>
      <c r="M20" s="12"/>
    </row>
    <row r="21" spans="1:15" s="3" customFormat="1" ht="9" customHeight="1">
      <c r="A21" s="4"/>
      <c r="B21" s="10"/>
      <c r="C21" s="7"/>
      <c r="D21" s="7"/>
      <c r="E21" s="7"/>
      <c r="F21" s="7"/>
      <c r="G21" s="7"/>
      <c r="H21" s="7"/>
      <c r="I21" s="7"/>
      <c r="J21" s="7"/>
      <c r="K21" s="7"/>
      <c r="L21" s="7"/>
      <c r="M21" s="12"/>
    </row>
    <row r="22" spans="1:15" s="3" customFormat="1" ht="30" customHeight="1">
      <c r="A22" s="18"/>
      <c r="B22" s="19"/>
      <c r="C22" s="263" t="s">
        <v>30</v>
      </c>
      <c r="D22" s="263"/>
      <c r="E22" s="281" t="s">
        <v>140</v>
      </c>
      <c r="F22" s="282"/>
      <c r="G22" s="26"/>
      <c r="H22" s="275" t="s">
        <v>31</v>
      </c>
      <c r="I22" s="283"/>
      <c r="J22" s="283"/>
      <c r="K22" s="284" t="s">
        <v>129</v>
      </c>
      <c r="L22" s="284"/>
      <c r="M22" s="23"/>
      <c r="O22" s="144"/>
    </row>
    <row r="23" spans="1:15" s="3" customFormat="1" ht="30" customHeight="1">
      <c r="A23" s="18"/>
      <c r="B23" s="19"/>
      <c r="C23" s="263" t="s">
        <v>127</v>
      </c>
      <c r="D23" s="263"/>
      <c r="E23" s="284" t="str">
        <f>E12</f>
        <v>Voirie</v>
      </c>
      <c r="F23" s="284"/>
      <c r="G23" s="26"/>
      <c r="H23" s="263" t="s">
        <v>127</v>
      </c>
      <c r="I23" s="263"/>
      <c r="J23" s="263"/>
      <c r="K23" s="284" t="str">
        <f>F12</f>
        <v>Bâtiment PAI PIVOS</v>
      </c>
      <c r="L23" s="284"/>
      <c r="M23" s="23"/>
      <c r="O23" s="144"/>
    </row>
    <row r="24" spans="1:15" s="18" customFormat="1" ht="9" customHeight="1">
      <c r="B24" s="30"/>
      <c r="C24" s="147"/>
      <c r="D24" s="147"/>
      <c r="E24" s="31"/>
      <c r="F24" s="31"/>
      <c r="G24" s="31"/>
      <c r="H24" s="142"/>
      <c r="I24" s="142"/>
      <c r="J24" s="142"/>
      <c r="K24" s="31"/>
      <c r="L24" s="31"/>
      <c r="M24" s="23"/>
    </row>
    <row r="25" spans="1:15" s="18" customFormat="1" ht="9" customHeight="1">
      <c r="B25" s="19"/>
      <c r="C25" s="25"/>
      <c r="D25" s="25"/>
      <c r="E25" s="29"/>
      <c r="F25" s="29"/>
      <c r="G25" s="29"/>
      <c r="H25" s="29"/>
      <c r="I25" s="29"/>
      <c r="J25" s="29"/>
      <c r="K25" s="29"/>
      <c r="L25" s="29"/>
      <c r="M25" s="23"/>
    </row>
    <row r="26" spans="1:15" s="18" customFormat="1" ht="23.45" customHeight="1">
      <c r="B26" s="19"/>
      <c r="C26" s="285" t="s">
        <v>10</v>
      </c>
      <c r="D26" s="286"/>
      <c r="E26" s="286"/>
      <c r="F26" s="286"/>
      <c r="G26" s="286"/>
      <c r="H26" s="286"/>
      <c r="I26" s="286"/>
      <c r="J26" s="286"/>
      <c r="K26" s="286"/>
      <c r="L26" s="287"/>
      <c r="M26" s="23"/>
    </row>
    <row r="27" spans="1:15" s="18" customFormat="1" ht="111" customHeight="1">
      <c r="B27" s="19"/>
      <c r="C27" s="289" t="s">
        <v>131</v>
      </c>
      <c r="D27" s="288"/>
      <c r="E27" s="288"/>
      <c r="F27" s="288"/>
      <c r="G27" s="288"/>
      <c r="H27" s="288"/>
      <c r="I27" s="288"/>
      <c r="J27" s="288"/>
      <c r="K27" s="288"/>
      <c r="L27" s="288"/>
      <c r="M27" s="23"/>
    </row>
    <row r="28" spans="1:15" s="3" customFormat="1" ht="24.6" customHeight="1">
      <c r="B28" s="10"/>
      <c r="C28" s="285" t="s">
        <v>32</v>
      </c>
      <c r="D28" s="286"/>
      <c r="E28" s="286"/>
      <c r="F28" s="286"/>
      <c r="G28" s="286"/>
      <c r="H28" s="286"/>
      <c r="I28" s="286"/>
      <c r="J28" s="286"/>
      <c r="K28" s="286"/>
      <c r="L28" s="287"/>
      <c r="M28" s="12"/>
    </row>
    <row r="29" spans="1:15" s="3" customFormat="1" ht="163.9" customHeight="1">
      <c r="B29" s="10"/>
      <c r="C29" s="289"/>
      <c r="D29" s="288"/>
      <c r="E29" s="288"/>
      <c r="F29" s="288"/>
      <c r="G29" s="288"/>
      <c r="H29" s="288"/>
      <c r="I29" s="288"/>
      <c r="J29" s="288"/>
      <c r="K29" s="288"/>
      <c r="L29" s="288"/>
      <c r="M29" s="12"/>
    </row>
    <row r="30" spans="1:15" s="3" customFormat="1" ht="23.45" customHeight="1">
      <c r="B30" s="10"/>
      <c r="C30" s="290" t="s">
        <v>35</v>
      </c>
      <c r="D30" s="290"/>
      <c r="E30" s="290"/>
      <c r="F30" s="291"/>
      <c r="G30" s="291"/>
      <c r="H30" s="291"/>
      <c r="I30" s="291"/>
      <c r="J30" s="291"/>
      <c r="K30" s="291"/>
      <c r="L30" s="291"/>
      <c r="M30" s="12"/>
    </row>
    <row r="31" spans="1:15" s="3" customFormat="1" ht="9" customHeight="1" thickBot="1">
      <c r="B31" s="10"/>
      <c r="C31" s="147"/>
      <c r="D31" s="147"/>
      <c r="E31" s="147"/>
      <c r="F31" s="147"/>
      <c r="G31" s="147"/>
      <c r="H31" s="147"/>
      <c r="I31" s="147"/>
      <c r="J31" s="147"/>
      <c r="K31" s="147"/>
      <c r="L31" s="147"/>
      <c r="M31" s="12"/>
    </row>
    <row r="32" spans="1:15" s="14" customFormat="1" ht="18.75" customHeight="1" thickTop="1" thickBot="1">
      <c r="B32" s="15"/>
      <c r="C32" s="16"/>
      <c r="D32" s="16"/>
      <c r="E32" s="16"/>
      <c r="F32" s="16"/>
      <c r="G32" s="16"/>
      <c r="H32" s="16"/>
      <c r="I32" s="16"/>
      <c r="J32" s="16"/>
      <c r="K32" s="16"/>
      <c r="L32" s="16"/>
      <c r="M32" s="17"/>
    </row>
    <row r="33" spans="2:15" s="3" customFormat="1" ht="9" customHeight="1" thickTop="1">
      <c r="B33" s="10"/>
      <c r="C33" s="7"/>
      <c r="D33" s="7"/>
      <c r="E33" s="7"/>
      <c r="F33" s="7"/>
      <c r="G33" s="7"/>
      <c r="H33" s="7"/>
      <c r="I33" s="7"/>
      <c r="J33" s="7"/>
      <c r="K33" s="7"/>
      <c r="L33" s="7"/>
      <c r="M33" s="12"/>
    </row>
    <row r="34" spans="2:15" s="18" customFormat="1" ht="17.25" customHeight="1">
      <c r="B34" s="19"/>
      <c r="C34" s="293" t="s">
        <v>33</v>
      </c>
      <c r="D34" s="294"/>
      <c r="E34" s="294"/>
      <c r="F34" s="294"/>
      <c r="G34" s="294"/>
      <c r="H34" s="294"/>
      <c r="I34" s="294"/>
      <c r="J34" s="294"/>
      <c r="K34" s="294"/>
      <c r="L34" s="295"/>
      <c r="M34" s="23"/>
    </row>
    <row r="35" spans="2:15" s="18" customFormat="1" ht="15.75">
      <c r="B35" s="19"/>
      <c r="C35" s="281"/>
      <c r="D35" s="292"/>
      <c r="E35" s="292"/>
      <c r="F35" s="292"/>
      <c r="G35" s="292"/>
      <c r="H35" s="292"/>
      <c r="I35" s="292"/>
      <c r="J35" s="292"/>
      <c r="K35" s="292"/>
      <c r="L35" s="282"/>
      <c r="M35" s="23"/>
    </row>
    <row r="36" spans="2:15" s="18" customFormat="1" ht="15.75">
      <c r="B36" s="19"/>
      <c r="C36" s="281"/>
      <c r="D36" s="292"/>
      <c r="E36" s="292"/>
      <c r="F36" s="292"/>
      <c r="G36" s="292"/>
      <c r="H36" s="292"/>
      <c r="I36" s="292"/>
      <c r="J36" s="292"/>
      <c r="K36" s="292"/>
      <c r="L36" s="282"/>
      <c r="M36" s="23"/>
    </row>
    <row r="37" spans="2:15" s="18" customFormat="1" ht="15.75" customHeight="1">
      <c r="B37" s="19"/>
      <c r="C37" s="190"/>
      <c r="D37" s="191"/>
      <c r="E37" s="191"/>
      <c r="F37" s="191"/>
      <c r="G37" s="191"/>
      <c r="H37" s="191"/>
      <c r="I37" s="191"/>
      <c r="J37" s="191"/>
      <c r="K37" s="191"/>
      <c r="L37" s="192"/>
      <c r="M37" s="23"/>
    </row>
    <row r="38" spans="2:15" s="18" customFormat="1" ht="15.75" customHeight="1">
      <c r="B38" s="19"/>
      <c r="C38" s="193"/>
      <c r="D38" s="194"/>
      <c r="E38" s="194"/>
      <c r="F38" s="194"/>
      <c r="G38" s="194"/>
      <c r="H38" s="194"/>
      <c r="I38" s="194"/>
      <c r="J38" s="194"/>
      <c r="K38" s="194"/>
      <c r="L38" s="195"/>
      <c r="M38" s="23"/>
    </row>
    <row r="39" spans="2:15" s="18" customFormat="1" ht="15.75">
      <c r="B39" s="19"/>
      <c r="C39" s="281"/>
      <c r="D39" s="292"/>
      <c r="E39" s="292"/>
      <c r="F39" s="292"/>
      <c r="G39" s="292"/>
      <c r="H39" s="292"/>
      <c r="I39" s="292"/>
      <c r="J39" s="292"/>
      <c r="K39" s="292"/>
      <c r="L39" s="282"/>
      <c r="M39" s="23"/>
    </row>
    <row r="40" spans="2:15" s="18" customFormat="1" ht="15.75">
      <c r="B40" s="19"/>
      <c r="C40" s="281"/>
      <c r="D40" s="292"/>
      <c r="E40" s="292"/>
      <c r="F40" s="292"/>
      <c r="G40" s="292"/>
      <c r="H40" s="292"/>
      <c r="I40" s="292"/>
      <c r="J40" s="292"/>
      <c r="K40" s="292"/>
      <c r="L40" s="282"/>
      <c r="M40" s="23"/>
    </row>
    <row r="41" spans="2:15" s="18" customFormat="1" ht="15.75">
      <c r="B41" s="19"/>
      <c r="C41" s="281"/>
      <c r="D41" s="292"/>
      <c r="E41" s="292"/>
      <c r="F41" s="292"/>
      <c r="G41" s="292"/>
      <c r="H41" s="292"/>
      <c r="I41" s="292"/>
      <c r="J41" s="292"/>
      <c r="K41" s="292"/>
      <c r="L41" s="282"/>
      <c r="M41" s="23"/>
    </row>
    <row r="42" spans="2:15" s="18" customFormat="1" ht="15.75">
      <c r="B42" s="19"/>
      <c r="C42" s="281"/>
      <c r="D42" s="292"/>
      <c r="E42" s="292"/>
      <c r="F42" s="292"/>
      <c r="G42" s="292"/>
      <c r="H42" s="292"/>
      <c r="I42" s="292"/>
      <c r="J42" s="292"/>
      <c r="K42" s="292"/>
      <c r="L42" s="282"/>
      <c r="M42" s="23"/>
    </row>
    <row r="43" spans="2:15" s="3" customFormat="1" ht="9" customHeight="1">
      <c r="B43" s="10"/>
      <c r="C43" s="7"/>
      <c r="D43" s="7"/>
      <c r="E43" s="7"/>
      <c r="F43" s="7"/>
      <c r="G43" s="7"/>
      <c r="H43" s="7"/>
      <c r="I43" s="7"/>
      <c r="J43" s="7"/>
      <c r="K43" s="7"/>
      <c r="L43" s="7"/>
      <c r="M43" s="12"/>
    </row>
    <row r="44" spans="2:15" s="3" customFormat="1" ht="9" customHeight="1">
      <c r="B44" s="10"/>
      <c r="C44" s="7"/>
      <c r="D44" s="7"/>
      <c r="E44" s="7"/>
      <c r="F44" s="7"/>
      <c r="G44" s="7"/>
      <c r="H44" s="7"/>
      <c r="I44" s="7"/>
      <c r="J44" s="7"/>
      <c r="K44" s="7"/>
      <c r="L44" s="7"/>
      <c r="M44" s="12"/>
    </row>
    <row r="45" spans="2:15" s="3" customFormat="1" ht="9" customHeight="1" thickBot="1">
      <c r="B45" s="32"/>
      <c r="C45" s="33"/>
      <c r="D45" s="33"/>
      <c r="E45" s="33"/>
      <c r="F45" s="33"/>
      <c r="G45" s="33"/>
      <c r="H45" s="33"/>
      <c r="I45" s="33"/>
      <c r="J45" s="33"/>
      <c r="K45" s="33"/>
      <c r="L45" s="33"/>
      <c r="M45" s="34"/>
      <c r="O45" s="144"/>
    </row>
    <row r="46" spans="2:15" s="3" customFormat="1" ht="15">
      <c r="M46" s="4"/>
      <c r="O46" s="144"/>
    </row>
    <row r="47" spans="2:15" s="3" customFormat="1" ht="15">
      <c r="M47" s="4"/>
      <c r="O47" s="144"/>
    </row>
    <row r="48" spans="2:15" s="3" customFormat="1" ht="15">
      <c r="M48" s="4"/>
      <c r="O48" s="144"/>
    </row>
    <row r="49" spans="13:15" s="3" customFormat="1" ht="15">
      <c r="M49" s="4"/>
      <c r="O49" s="144"/>
    </row>
    <row r="50" spans="13:15" s="3" customFormat="1" ht="15">
      <c r="M50" s="4"/>
      <c r="O50" s="144"/>
    </row>
    <row r="51" spans="13:15" s="3" customFormat="1" ht="15">
      <c r="M51" s="4"/>
      <c r="O51" s="144"/>
    </row>
    <row r="52" spans="13:15" s="3" customFormat="1" ht="15">
      <c r="M52" s="4"/>
      <c r="O52" s="144"/>
    </row>
    <row r="53" spans="13:15" s="3" customFormat="1" ht="15">
      <c r="M53" s="4"/>
      <c r="O53" s="144"/>
    </row>
    <row r="54" spans="13:15" s="3" customFormat="1" ht="15">
      <c r="M54" s="4"/>
      <c r="O54" s="144"/>
    </row>
    <row r="55" spans="13:15" s="3" customFormat="1" ht="15">
      <c r="M55" s="4"/>
      <c r="O55" s="144"/>
    </row>
    <row r="56" spans="13:15" s="3" customFormat="1" ht="15">
      <c r="M56" s="4"/>
      <c r="O56" s="144"/>
    </row>
    <row r="57" spans="13:15" s="3" customFormat="1" ht="15">
      <c r="M57" s="4"/>
      <c r="O57" s="144"/>
    </row>
    <row r="58" spans="13:15" s="3" customFormat="1" ht="15">
      <c r="M58" s="4"/>
      <c r="O58" s="144"/>
    </row>
    <row r="59" spans="13:15" s="3" customFormat="1" ht="15">
      <c r="M59" s="4"/>
      <c r="O59" s="144"/>
    </row>
    <row r="60" spans="13:15" s="3" customFormat="1" ht="15">
      <c r="M60" s="4"/>
      <c r="O60" s="144"/>
    </row>
    <row r="61" spans="13:15" s="3" customFormat="1" ht="15">
      <c r="M61" s="4"/>
      <c r="O61" s="144"/>
    </row>
    <row r="62" spans="13:15" s="3" customFormat="1" ht="15">
      <c r="M62" s="4"/>
      <c r="O62" s="144"/>
    </row>
    <row r="63" spans="13:15" s="3" customFormat="1" ht="15">
      <c r="M63" s="4"/>
      <c r="O63" s="144"/>
    </row>
    <row r="64" spans="13:15" s="3" customFormat="1" ht="15">
      <c r="M64" s="4"/>
      <c r="O64" s="144"/>
    </row>
    <row r="65" spans="13:15" s="3" customFormat="1" ht="15">
      <c r="M65" s="4"/>
      <c r="O65" s="144"/>
    </row>
    <row r="66" spans="13:15" s="3" customFormat="1" ht="15">
      <c r="M66" s="4"/>
      <c r="O66" s="144"/>
    </row>
    <row r="67" spans="13:15" s="3" customFormat="1" ht="15">
      <c r="M67" s="4"/>
      <c r="O67" s="144"/>
    </row>
    <row r="68" spans="13:15" s="3" customFormat="1" ht="15">
      <c r="M68" s="4"/>
      <c r="O68" s="144"/>
    </row>
    <row r="69" spans="13:15" s="3" customFormat="1" ht="15">
      <c r="M69" s="4"/>
      <c r="O69" s="144"/>
    </row>
    <row r="70" spans="13:15" s="3" customFormat="1" ht="15">
      <c r="M70" s="4"/>
      <c r="O70" s="144"/>
    </row>
    <row r="71" spans="13:15" s="3" customFormat="1" ht="15">
      <c r="M71" s="4"/>
      <c r="O71" s="144"/>
    </row>
    <row r="72" spans="13:15" s="3" customFormat="1" ht="15">
      <c r="M72" s="4"/>
      <c r="O72" s="144"/>
    </row>
    <row r="73" spans="13:15" s="3" customFormat="1" ht="15">
      <c r="M73" s="4"/>
      <c r="O73" s="144"/>
    </row>
    <row r="74" spans="13:15" s="3" customFormat="1" ht="15">
      <c r="M74" s="4"/>
      <c r="O74" s="144"/>
    </row>
    <row r="75" spans="13:15" s="3" customFormat="1" ht="15">
      <c r="M75" s="4"/>
      <c r="O75" s="144"/>
    </row>
    <row r="76" spans="13:15" s="3" customFormat="1" ht="15">
      <c r="M76" s="4"/>
      <c r="O76" s="144"/>
    </row>
    <row r="77" spans="13:15" s="3" customFormat="1" ht="15">
      <c r="M77" s="4"/>
      <c r="O77" s="144"/>
    </row>
    <row r="78" spans="13:15" s="3" customFormat="1" ht="15">
      <c r="M78" s="4"/>
      <c r="O78" s="144"/>
    </row>
    <row r="79" spans="13:15" s="3" customFormat="1" ht="15">
      <c r="M79" s="4"/>
      <c r="O79" s="144"/>
    </row>
    <row r="80" spans="13:15" s="3" customFormat="1" ht="15">
      <c r="M80" s="4"/>
      <c r="O80" s="144"/>
    </row>
    <row r="81" spans="13:15" s="3" customFormat="1" ht="15">
      <c r="M81" s="4"/>
      <c r="O81" s="144"/>
    </row>
    <row r="82" spans="13:15" s="3" customFormat="1" ht="15">
      <c r="M82" s="4"/>
      <c r="O82" s="144"/>
    </row>
    <row r="83" spans="13:15" s="3" customFormat="1" ht="15">
      <c r="M83" s="4"/>
      <c r="O83" s="144"/>
    </row>
    <row r="84" spans="13:15" s="3" customFormat="1" ht="15">
      <c r="M84" s="4"/>
      <c r="O84" s="144"/>
    </row>
    <row r="85" spans="13:15" s="3" customFormat="1" ht="15">
      <c r="M85" s="4"/>
      <c r="O85" s="144"/>
    </row>
    <row r="86" spans="13:15" s="3" customFormat="1" ht="15" customHeight="1">
      <c r="M86" s="4"/>
      <c r="O86" s="144"/>
    </row>
    <row r="87" spans="13:15" s="3" customFormat="1" ht="15" customHeight="1">
      <c r="M87" s="4"/>
      <c r="O87" s="144"/>
    </row>
    <row r="88" spans="13:15" s="3" customFormat="1" ht="15" customHeight="1">
      <c r="M88" s="4"/>
      <c r="O88" s="144"/>
    </row>
    <row r="89" spans="13:15" s="3" customFormat="1" ht="15" customHeight="1">
      <c r="M89" s="4"/>
      <c r="O89" s="144"/>
    </row>
    <row r="90" spans="13:15" s="3" customFormat="1" ht="15" customHeight="1">
      <c r="M90" s="4"/>
      <c r="O90" s="144"/>
    </row>
    <row r="91" spans="13:15" s="3" customFormat="1" ht="15" customHeight="1">
      <c r="M91" s="4"/>
      <c r="O91" s="144"/>
    </row>
    <row r="92" spans="13:15" s="3" customFormat="1" ht="15" customHeight="1">
      <c r="M92" s="4"/>
      <c r="O92" s="144"/>
    </row>
    <row r="93" spans="13:15" s="3" customFormat="1" ht="15" customHeight="1">
      <c r="M93" s="4"/>
      <c r="O93" s="144"/>
    </row>
    <row r="94" spans="13:15" s="3" customFormat="1" ht="15" customHeight="1">
      <c r="M94" s="4"/>
      <c r="O94" s="144"/>
    </row>
    <row r="95" spans="13:15" s="3" customFormat="1" ht="15" customHeight="1">
      <c r="M95" s="4"/>
      <c r="O95" s="144"/>
    </row>
    <row r="96" spans="13:15"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sheetData>
  <mergeCells count="38">
    <mergeCell ref="C40:L40"/>
    <mergeCell ref="C41:L41"/>
    <mergeCell ref="C42:L42"/>
    <mergeCell ref="C34:L34"/>
    <mergeCell ref="C35:L35"/>
    <mergeCell ref="C36:L36"/>
    <mergeCell ref="C39:L39"/>
    <mergeCell ref="C26:L26"/>
    <mergeCell ref="C27:L27"/>
    <mergeCell ref="C28:L28"/>
    <mergeCell ref="C29:L29"/>
    <mergeCell ref="C30:E30"/>
    <mergeCell ref="F30:L30"/>
    <mergeCell ref="C22:D22"/>
    <mergeCell ref="E22:F22"/>
    <mergeCell ref="H22:J22"/>
    <mergeCell ref="K22:L22"/>
    <mergeCell ref="C23:D23"/>
    <mergeCell ref="E23:F23"/>
    <mergeCell ref="H23:J23"/>
    <mergeCell ref="K23:L23"/>
    <mergeCell ref="I20:J20"/>
    <mergeCell ref="J11:J12"/>
    <mergeCell ref="K11:L12"/>
    <mergeCell ref="C12:D12"/>
    <mergeCell ref="C14:D14"/>
    <mergeCell ref="E14:L14"/>
    <mergeCell ref="C16:D16"/>
    <mergeCell ref="E16:L16"/>
    <mergeCell ref="C17:D17"/>
    <mergeCell ref="C10:D10"/>
    <mergeCell ref="H10:I10"/>
    <mergeCell ref="B2:M2"/>
    <mergeCell ref="K4:L4"/>
    <mergeCell ref="K5:L5"/>
    <mergeCell ref="C9:D9"/>
    <mergeCell ref="H9:I9"/>
    <mergeCell ref="L9:L10"/>
  </mergeCells>
  <conditionalFormatting sqref="J10">
    <cfRule type="containsText" dxfId="32" priority="1" operator="containsText" text="Critique">
      <formula>NOT(ISERROR(SEARCH("Critique",J10)))</formula>
    </cfRule>
    <cfRule type="containsText" dxfId="31" priority="2" operator="containsText" text="Normale">
      <formula>NOT(ISERROR(SEARCH("Normale",J10)))</formula>
    </cfRule>
    <cfRule type="containsText" dxfId="30" priority="3" operator="containsText" text="Urgente">
      <formula>NOT(ISERROR(SEARCH("Urgente",J10)))</formula>
    </cfRule>
  </conditionalFormatting>
  <printOptions horizontalCentered="1"/>
  <pageMargins left="0.23622047244094491" right="0.23622047244094491" top="0.74803149606299213" bottom="0.74803149606299213" header="0.31496062992125984" footer="0.31496062992125984"/>
  <pageSetup paperSize="9" scale="55" orientation="portrait" r:id="rId1"/>
  <colBreaks count="1" manualBreakCount="1">
    <brk id="12"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Listes!$B$2:$B$4</xm:f>
          </x14:formula1>
          <xm:sqref>J10</xm:sqref>
        </x14:dataValidation>
        <x14:dataValidation type="list" allowBlank="1" showInputMessage="1" showErrorMessage="1">
          <x14:formula1>
            <xm:f>'Matrice Interface'!$B$3:$B$23</xm:f>
          </x14:formula1>
          <xm:sqref>E12:F12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6">
    <tabColor rgb="FFFFC000"/>
    <pageSetUpPr fitToPage="1"/>
  </sheetPr>
  <dimension ref="A1:O108"/>
  <sheetViews>
    <sheetView showGridLines="0" topLeftCell="A7" zoomScale="70" zoomScaleNormal="70" zoomScaleSheetLayoutView="55" workbookViewId="0">
      <selection activeCell="C38" sqref="C38"/>
    </sheetView>
  </sheetViews>
  <sheetFormatPr baseColWidth="10" defaultColWidth="0" defaultRowHeight="0" customHeight="1" zeroHeight="1"/>
  <cols>
    <col min="1" max="1" width="8.7109375" style="3" customWidth="1"/>
    <col min="2" max="2" width="3.7109375" style="3" customWidth="1"/>
    <col min="3" max="6" width="20.7109375" style="3" customWidth="1"/>
    <col min="7" max="7" width="3.7109375" style="3" customWidth="1"/>
    <col min="8" max="8" width="20.7109375" style="3" customWidth="1"/>
    <col min="9" max="9" width="3.7109375" style="3" customWidth="1"/>
    <col min="10" max="12" width="20.7109375" style="3" customWidth="1"/>
    <col min="13" max="13" width="3.7109375" style="4" customWidth="1"/>
    <col min="14" max="14" width="8.28515625" style="3" customWidth="1"/>
    <col min="15" max="15" width="0" style="144" hidden="1" customWidth="1"/>
    <col min="16" max="16384" width="9.140625" style="144" hidden="1"/>
  </cols>
  <sheetData>
    <row r="1" spans="1:14" ht="15.75" thickBot="1"/>
    <row r="2" spans="1:14" ht="35.25" customHeight="1" thickBot="1">
      <c r="B2" s="265" t="s">
        <v>26</v>
      </c>
      <c r="C2" s="266"/>
      <c r="D2" s="266"/>
      <c r="E2" s="266"/>
      <c r="F2" s="266"/>
      <c r="G2" s="266"/>
      <c r="H2" s="266"/>
      <c r="I2" s="266"/>
      <c r="J2" s="266"/>
      <c r="K2" s="266"/>
      <c r="L2" s="266"/>
      <c r="M2" s="267"/>
    </row>
    <row r="3" spans="1:14" s="9" customFormat="1" ht="9" customHeight="1">
      <c r="A3" s="5"/>
      <c r="B3" s="6"/>
      <c r="C3" s="7"/>
      <c r="D3" s="7"/>
      <c r="E3" s="7"/>
      <c r="F3" s="7"/>
      <c r="G3" s="7"/>
      <c r="H3" s="7"/>
      <c r="I3" s="7"/>
      <c r="J3" s="7"/>
      <c r="K3" s="7"/>
      <c r="L3" s="7"/>
      <c r="M3" s="8"/>
      <c r="N3" s="5"/>
    </row>
    <row r="4" spans="1:14" ht="18" customHeight="1">
      <c r="B4" s="10"/>
      <c r="C4" s="7"/>
      <c r="D4" s="7"/>
      <c r="E4" s="7"/>
      <c r="F4" s="7"/>
      <c r="G4" s="7"/>
      <c r="H4" s="4"/>
      <c r="I4" s="4"/>
      <c r="J4" s="11" t="s">
        <v>4</v>
      </c>
      <c r="K4" s="268" t="s">
        <v>50</v>
      </c>
      <c r="L4" s="269"/>
      <c r="M4" s="12"/>
    </row>
    <row r="5" spans="1:14" ht="18" customHeight="1">
      <c r="B5" s="10"/>
      <c r="C5" s="7"/>
      <c r="D5" s="7"/>
      <c r="E5" s="7"/>
      <c r="F5" s="7"/>
      <c r="G5" s="7"/>
      <c r="H5" s="4"/>
      <c r="I5" s="4"/>
      <c r="J5" s="13" t="s">
        <v>5</v>
      </c>
      <c r="K5" s="270" t="s">
        <v>87</v>
      </c>
      <c r="L5" s="270"/>
      <c r="M5" s="12"/>
    </row>
    <row r="6" spans="1:14" ht="9" customHeight="1" thickBot="1">
      <c r="B6" s="10"/>
      <c r="C6" s="7"/>
      <c r="D6" s="7"/>
      <c r="E6" s="7"/>
      <c r="F6" s="7"/>
      <c r="G6" s="7"/>
      <c r="H6" s="7"/>
      <c r="I6" s="7"/>
      <c r="J6" s="7"/>
      <c r="K6" s="7"/>
      <c r="L6" s="7"/>
      <c r="M6" s="12"/>
    </row>
    <row r="7" spans="1:14" s="14" customFormat="1" ht="18.75" customHeight="1" thickTop="1" thickBot="1">
      <c r="B7" s="15"/>
      <c r="C7" s="16" t="s">
        <v>6</v>
      </c>
      <c r="D7" s="16"/>
      <c r="E7" s="16"/>
      <c r="F7" s="16"/>
      <c r="G7" s="16"/>
      <c r="H7" s="16"/>
      <c r="I7" s="16"/>
      <c r="J7" s="16"/>
      <c r="K7" s="16"/>
      <c r="L7" s="16"/>
      <c r="M7" s="17"/>
    </row>
    <row r="8" spans="1:14" ht="9" customHeight="1" thickTop="1">
      <c r="B8" s="10"/>
      <c r="C8" s="7"/>
      <c r="D8" s="7"/>
      <c r="E8" s="7"/>
      <c r="F8" s="7"/>
      <c r="G8" s="7"/>
      <c r="H8" s="7"/>
      <c r="I8" s="7"/>
      <c r="J8" s="7"/>
      <c r="K8" s="7"/>
      <c r="L8" s="7"/>
      <c r="M8" s="12"/>
    </row>
    <row r="9" spans="1:14" s="18" customFormat="1" ht="29.25" customHeight="1">
      <c r="B9" s="19"/>
      <c r="C9" s="263" t="s">
        <v>27</v>
      </c>
      <c r="D9" s="263"/>
      <c r="E9" s="20" t="s">
        <v>40</v>
      </c>
      <c r="H9" s="263" t="s">
        <v>135</v>
      </c>
      <c r="I9" s="263"/>
      <c r="J9" s="151">
        <v>43161</v>
      </c>
      <c r="K9" s="142"/>
      <c r="L9" s="264" t="s">
        <v>153</v>
      </c>
      <c r="M9" s="22"/>
    </row>
    <row r="10" spans="1:14" s="18" customFormat="1" ht="28.5" customHeight="1">
      <c r="B10" s="19"/>
      <c r="C10" s="263" t="s">
        <v>8</v>
      </c>
      <c r="D10" s="263"/>
      <c r="E10" s="85">
        <v>43087</v>
      </c>
      <c r="H10" s="263" t="s">
        <v>126</v>
      </c>
      <c r="I10" s="263"/>
      <c r="J10" s="161" t="s">
        <v>159</v>
      </c>
      <c r="K10" s="142"/>
      <c r="L10" s="264"/>
      <c r="M10" s="23"/>
    </row>
    <row r="11" spans="1:14" s="18" customFormat="1" ht="9" customHeight="1">
      <c r="B11" s="19"/>
      <c r="C11" s="24"/>
      <c r="D11" s="24"/>
      <c r="E11" s="25"/>
      <c r="F11" s="25"/>
      <c r="G11" s="25"/>
      <c r="I11" s="21"/>
      <c r="J11" s="264"/>
      <c r="K11" s="273"/>
      <c r="L11" s="273"/>
      <c r="M11" s="23"/>
    </row>
    <row r="12" spans="1:14" s="18" customFormat="1" ht="45.75" customHeight="1">
      <c r="B12" s="19"/>
      <c r="C12" s="263" t="s">
        <v>28</v>
      </c>
      <c r="D12" s="263"/>
      <c r="E12" s="84" t="s">
        <v>46</v>
      </c>
      <c r="F12" s="84" t="s">
        <v>1</v>
      </c>
      <c r="G12" s="26"/>
      <c r="H12" s="150"/>
      <c r="I12" s="21"/>
      <c r="J12" s="264"/>
      <c r="K12" s="273"/>
      <c r="L12" s="273"/>
      <c r="M12" s="27"/>
      <c r="N12" s="28"/>
    </row>
    <row r="13" spans="1:14" s="18" customFormat="1" ht="9" customHeight="1">
      <c r="B13" s="19"/>
      <c r="C13" s="24"/>
      <c r="D13" s="24"/>
      <c r="E13" s="25"/>
      <c r="F13" s="25"/>
      <c r="G13" s="25"/>
      <c r="H13" s="25"/>
      <c r="I13" s="25"/>
      <c r="J13" s="25"/>
      <c r="K13" s="25"/>
      <c r="L13" s="25"/>
      <c r="M13" s="23"/>
    </row>
    <row r="14" spans="1:14" s="18" customFormat="1" ht="22.5" hidden="1" customHeight="1">
      <c r="B14" s="19"/>
      <c r="C14" s="263"/>
      <c r="D14" s="263"/>
      <c r="E14" s="274"/>
      <c r="F14" s="274"/>
      <c r="G14" s="274"/>
      <c r="H14" s="274"/>
      <c r="I14" s="274"/>
      <c r="J14" s="274"/>
      <c r="K14" s="274"/>
      <c r="L14" s="274"/>
      <c r="M14" s="23"/>
    </row>
    <row r="15" spans="1:14" s="18" customFormat="1" ht="9" hidden="1" customHeight="1">
      <c r="B15" s="19"/>
      <c r="C15" s="25"/>
      <c r="D15" s="25"/>
      <c r="E15" s="29"/>
      <c r="F15" s="29"/>
      <c r="G15" s="29"/>
      <c r="H15" s="29"/>
      <c r="I15" s="29"/>
      <c r="J15" s="29"/>
      <c r="K15" s="29"/>
      <c r="L15" s="29"/>
      <c r="M15" s="23"/>
    </row>
    <row r="16" spans="1:14" s="18" customFormat="1" ht="51" hidden="1" customHeight="1">
      <c r="B16" s="19"/>
      <c r="C16" s="275"/>
      <c r="D16" s="276"/>
      <c r="E16" s="277"/>
      <c r="F16" s="278"/>
      <c r="G16" s="278"/>
      <c r="H16" s="278"/>
      <c r="I16" s="278"/>
      <c r="J16" s="278"/>
      <c r="K16" s="278"/>
      <c r="L16" s="279"/>
      <c r="M16" s="23"/>
    </row>
    <row r="17" spans="1:15" s="3" customFormat="1" ht="9" customHeight="1" thickBot="1">
      <c r="B17" s="10"/>
      <c r="C17" s="280"/>
      <c r="D17" s="280"/>
      <c r="E17" s="7"/>
      <c r="F17" s="7"/>
      <c r="G17" s="7"/>
      <c r="H17" s="7"/>
      <c r="I17" s="7"/>
      <c r="J17" s="7"/>
      <c r="K17" s="7"/>
      <c r="L17" s="7"/>
      <c r="M17" s="12"/>
    </row>
    <row r="18" spans="1:15" s="3" customFormat="1" ht="18.75" customHeight="1" thickTop="1" thickBot="1">
      <c r="A18" s="14"/>
      <c r="B18" s="15"/>
      <c r="C18" s="16" t="s">
        <v>29</v>
      </c>
      <c r="D18" s="16"/>
      <c r="E18" s="16"/>
      <c r="F18" s="16"/>
      <c r="G18" s="16"/>
      <c r="H18" s="16"/>
      <c r="I18" s="16"/>
      <c r="J18" s="16"/>
      <c r="K18" s="16"/>
      <c r="L18" s="16"/>
      <c r="M18" s="17"/>
      <c r="O18" s="144"/>
    </row>
    <row r="19" spans="1:15" s="3" customFormat="1" ht="9" customHeight="1" thickTop="1">
      <c r="A19" s="4"/>
      <c r="B19" s="10"/>
      <c r="C19" s="7"/>
      <c r="D19" s="7"/>
      <c r="E19" s="7"/>
      <c r="F19" s="7"/>
      <c r="G19" s="87"/>
      <c r="H19" s="7"/>
      <c r="I19" s="7"/>
      <c r="J19" s="7"/>
      <c r="K19" s="7"/>
      <c r="L19" s="7"/>
      <c r="M19" s="12"/>
    </row>
    <row r="20" spans="1:15" s="3" customFormat="1" ht="36.6" customHeight="1">
      <c r="A20" s="4"/>
      <c r="B20" s="10"/>
      <c r="C20" s="148" t="s">
        <v>7</v>
      </c>
      <c r="D20" s="86" t="s">
        <v>156</v>
      </c>
      <c r="E20" s="148" t="s">
        <v>134</v>
      </c>
      <c r="F20" s="85">
        <v>43131</v>
      </c>
      <c r="G20" s="88"/>
      <c r="H20" s="148" t="s">
        <v>73</v>
      </c>
      <c r="I20" s="271" t="s">
        <v>139</v>
      </c>
      <c r="J20" s="272"/>
      <c r="M20" s="12"/>
    </row>
    <row r="21" spans="1:15" s="3" customFormat="1" ht="9" customHeight="1">
      <c r="A21" s="4"/>
      <c r="B21" s="10"/>
      <c r="C21" s="7"/>
      <c r="D21" s="7"/>
      <c r="E21" s="7"/>
      <c r="F21" s="7"/>
      <c r="G21" s="7"/>
      <c r="H21" s="7"/>
      <c r="I21" s="7"/>
      <c r="J21" s="7"/>
      <c r="K21" s="7"/>
      <c r="L21" s="7"/>
      <c r="M21" s="12"/>
    </row>
    <row r="22" spans="1:15" s="3" customFormat="1" ht="30" customHeight="1">
      <c r="A22" s="18"/>
      <c r="B22" s="19"/>
      <c r="C22" s="263" t="s">
        <v>30</v>
      </c>
      <c r="D22" s="263"/>
      <c r="E22" s="281" t="s">
        <v>140</v>
      </c>
      <c r="F22" s="282"/>
      <c r="G22" s="26"/>
      <c r="H22" s="275" t="s">
        <v>31</v>
      </c>
      <c r="I22" s="283"/>
      <c r="J22" s="283"/>
      <c r="K22" s="284" t="s">
        <v>128</v>
      </c>
      <c r="L22" s="284"/>
      <c r="M22" s="23"/>
      <c r="O22" s="144"/>
    </row>
    <row r="23" spans="1:15" s="3" customFormat="1" ht="30" customHeight="1">
      <c r="A23" s="18"/>
      <c r="B23" s="19"/>
      <c r="C23" s="263" t="s">
        <v>127</v>
      </c>
      <c r="D23" s="263"/>
      <c r="E23" s="284" t="str">
        <f>E12</f>
        <v>Clôtures</v>
      </c>
      <c r="F23" s="284"/>
      <c r="G23" s="26"/>
      <c r="H23" s="263" t="s">
        <v>127</v>
      </c>
      <c r="I23" s="263"/>
      <c r="J23" s="263"/>
      <c r="K23" s="284" t="str">
        <f>F12</f>
        <v>Ouvrage d'art</v>
      </c>
      <c r="L23" s="284"/>
      <c r="M23" s="23"/>
      <c r="O23" s="144"/>
    </row>
    <row r="24" spans="1:15" s="18" customFormat="1" ht="9" customHeight="1">
      <c r="B24" s="30"/>
      <c r="C24" s="147"/>
      <c r="D24" s="147"/>
      <c r="E24" s="31"/>
      <c r="F24" s="31"/>
      <c r="G24" s="31"/>
      <c r="H24" s="142"/>
      <c r="I24" s="142"/>
      <c r="J24" s="142"/>
      <c r="K24" s="31"/>
      <c r="L24" s="31"/>
      <c r="M24" s="23"/>
    </row>
    <row r="25" spans="1:15" s="18" customFormat="1" ht="9" customHeight="1">
      <c r="B25" s="19"/>
      <c r="C25" s="25"/>
      <c r="D25" s="25"/>
      <c r="E25" s="29"/>
      <c r="F25" s="29"/>
      <c r="G25" s="29"/>
      <c r="H25" s="29"/>
      <c r="I25" s="29"/>
      <c r="J25" s="29"/>
      <c r="K25" s="29"/>
      <c r="L25" s="29"/>
      <c r="M25" s="23"/>
    </row>
    <row r="26" spans="1:15" s="18" customFormat="1" ht="23.45" customHeight="1">
      <c r="B26" s="19"/>
      <c r="C26" s="285" t="s">
        <v>10</v>
      </c>
      <c r="D26" s="286"/>
      <c r="E26" s="286"/>
      <c r="F26" s="286"/>
      <c r="G26" s="286"/>
      <c r="H26" s="286"/>
      <c r="I26" s="286"/>
      <c r="J26" s="286"/>
      <c r="K26" s="286"/>
      <c r="L26" s="287"/>
      <c r="M26" s="23"/>
    </row>
    <row r="27" spans="1:15" s="18" customFormat="1" ht="111" customHeight="1">
      <c r="B27" s="19"/>
      <c r="C27" s="289" t="s">
        <v>143</v>
      </c>
      <c r="D27" s="288"/>
      <c r="E27" s="288"/>
      <c r="F27" s="288"/>
      <c r="G27" s="288"/>
      <c r="H27" s="288"/>
      <c r="I27" s="288"/>
      <c r="J27" s="288"/>
      <c r="K27" s="288"/>
      <c r="L27" s="288"/>
      <c r="M27" s="23"/>
    </row>
    <row r="28" spans="1:15" s="3" customFormat="1" ht="24.6" customHeight="1">
      <c r="B28" s="10"/>
      <c r="C28" s="285" t="s">
        <v>32</v>
      </c>
      <c r="D28" s="286"/>
      <c r="E28" s="286"/>
      <c r="F28" s="286"/>
      <c r="G28" s="286"/>
      <c r="H28" s="286"/>
      <c r="I28" s="286"/>
      <c r="J28" s="286"/>
      <c r="K28" s="286"/>
      <c r="L28" s="287"/>
      <c r="M28" s="12"/>
    </row>
    <row r="29" spans="1:15" s="3" customFormat="1" ht="163.9" customHeight="1">
      <c r="B29" s="10"/>
      <c r="C29" s="289" t="s">
        <v>157</v>
      </c>
      <c r="D29" s="288"/>
      <c r="E29" s="288"/>
      <c r="F29" s="288"/>
      <c r="G29" s="288"/>
      <c r="H29" s="288"/>
      <c r="I29" s="288"/>
      <c r="J29" s="288"/>
      <c r="K29" s="288"/>
      <c r="L29" s="288"/>
      <c r="M29" s="12"/>
    </row>
    <row r="30" spans="1:15" s="3" customFormat="1" ht="23.45" customHeight="1">
      <c r="B30" s="10"/>
      <c r="C30" s="290" t="s">
        <v>35</v>
      </c>
      <c r="D30" s="290"/>
      <c r="E30" s="290"/>
      <c r="F30" s="291"/>
      <c r="G30" s="291"/>
      <c r="H30" s="291"/>
      <c r="I30" s="291"/>
      <c r="J30" s="291"/>
      <c r="K30" s="291"/>
      <c r="L30" s="291"/>
      <c r="M30" s="12"/>
    </row>
    <row r="31" spans="1:15" s="3" customFormat="1" ht="9" customHeight="1" thickBot="1">
      <c r="B31" s="10"/>
      <c r="C31" s="147"/>
      <c r="D31" s="147"/>
      <c r="E31" s="147"/>
      <c r="F31" s="147"/>
      <c r="G31" s="147"/>
      <c r="H31" s="147"/>
      <c r="I31" s="147"/>
      <c r="J31" s="147"/>
      <c r="K31" s="147"/>
      <c r="L31" s="147"/>
      <c r="M31" s="12"/>
    </row>
    <row r="32" spans="1:15" s="14" customFormat="1" ht="18.75" customHeight="1" thickTop="1" thickBot="1">
      <c r="B32" s="15"/>
      <c r="C32" s="16"/>
      <c r="D32" s="16"/>
      <c r="E32" s="16"/>
      <c r="F32" s="16"/>
      <c r="G32" s="16"/>
      <c r="H32" s="16"/>
      <c r="I32" s="16"/>
      <c r="J32" s="16"/>
      <c r="K32" s="16"/>
      <c r="L32" s="16"/>
      <c r="M32" s="17"/>
    </row>
    <row r="33" spans="2:15" s="3" customFormat="1" ht="9" customHeight="1" thickTop="1">
      <c r="B33" s="10"/>
      <c r="C33" s="7"/>
      <c r="D33" s="7"/>
      <c r="E33" s="7"/>
      <c r="F33" s="7"/>
      <c r="G33" s="7"/>
      <c r="H33" s="7"/>
      <c r="I33" s="7"/>
      <c r="J33" s="7"/>
      <c r="K33" s="7"/>
      <c r="L33" s="7"/>
      <c r="M33" s="12"/>
    </row>
    <row r="34" spans="2:15" s="18" customFormat="1" ht="17.25" customHeight="1">
      <c r="B34" s="19"/>
      <c r="C34" s="293" t="s">
        <v>33</v>
      </c>
      <c r="D34" s="294"/>
      <c r="E34" s="294"/>
      <c r="F34" s="294"/>
      <c r="G34" s="294"/>
      <c r="H34" s="294"/>
      <c r="I34" s="294"/>
      <c r="J34" s="294"/>
      <c r="K34" s="294"/>
      <c r="L34" s="295"/>
      <c r="M34" s="23"/>
    </row>
    <row r="35" spans="2:15" s="18" customFormat="1" ht="15.75">
      <c r="B35" s="19"/>
      <c r="C35" s="281"/>
      <c r="D35" s="292"/>
      <c r="E35" s="292"/>
      <c r="F35" s="292"/>
      <c r="G35" s="292"/>
      <c r="H35" s="292"/>
      <c r="I35" s="292"/>
      <c r="J35" s="292"/>
      <c r="K35" s="292"/>
      <c r="L35" s="282"/>
      <c r="M35" s="23"/>
    </row>
    <row r="36" spans="2:15" s="18" customFormat="1" ht="15.75">
      <c r="B36" s="19"/>
      <c r="C36" s="281"/>
      <c r="D36" s="292"/>
      <c r="E36" s="292"/>
      <c r="F36" s="292"/>
      <c r="G36" s="292"/>
      <c r="H36" s="292"/>
      <c r="I36" s="292"/>
      <c r="J36" s="292"/>
      <c r="K36" s="292"/>
      <c r="L36" s="282"/>
      <c r="M36" s="23"/>
    </row>
    <row r="37" spans="2:15" s="18" customFormat="1" ht="15.75" customHeight="1">
      <c r="B37" s="19"/>
      <c r="C37" s="190"/>
      <c r="D37" s="191"/>
      <c r="E37" s="191"/>
      <c r="F37" s="191"/>
      <c r="G37" s="191"/>
      <c r="H37" s="191"/>
      <c r="I37" s="191"/>
      <c r="J37" s="191"/>
      <c r="K37" s="191"/>
      <c r="L37" s="192"/>
      <c r="M37" s="23"/>
    </row>
    <row r="38" spans="2:15" s="18" customFormat="1" ht="15.75" customHeight="1">
      <c r="B38" s="19"/>
      <c r="C38" s="193"/>
      <c r="D38" s="194"/>
      <c r="E38" s="194"/>
      <c r="F38" s="194"/>
      <c r="G38" s="194"/>
      <c r="H38" s="194"/>
      <c r="I38" s="194"/>
      <c r="J38" s="194"/>
      <c r="K38" s="194"/>
      <c r="L38" s="195"/>
      <c r="M38" s="23"/>
    </row>
    <row r="39" spans="2:15" s="18" customFormat="1" ht="15.75">
      <c r="B39" s="19"/>
      <c r="C39" s="281"/>
      <c r="D39" s="292"/>
      <c r="E39" s="292"/>
      <c r="F39" s="292"/>
      <c r="G39" s="292"/>
      <c r="H39" s="292"/>
      <c r="I39" s="292"/>
      <c r="J39" s="292"/>
      <c r="K39" s="292"/>
      <c r="L39" s="282"/>
      <c r="M39" s="23"/>
    </row>
    <row r="40" spans="2:15" s="18" customFormat="1" ht="15.75">
      <c r="B40" s="19"/>
      <c r="C40" s="281"/>
      <c r="D40" s="292"/>
      <c r="E40" s="292"/>
      <c r="F40" s="292"/>
      <c r="G40" s="292"/>
      <c r="H40" s="292"/>
      <c r="I40" s="292"/>
      <c r="J40" s="292"/>
      <c r="K40" s="292"/>
      <c r="L40" s="282"/>
      <c r="M40" s="23"/>
    </row>
    <row r="41" spans="2:15" s="18" customFormat="1" ht="15.75">
      <c r="B41" s="19"/>
      <c r="C41" s="281"/>
      <c r="D41" s="292"/>
      <c r="E41" s="292"/>
      <c r="F41" s="292"/>
      <c r="G41" s="292"/>
      <c r="H41" s="292"/>
      <c r="I41" s="292"/>
      <c r="J41" s="292"/>
      <c r="K41" s="292"/>
      <c r="L41" s="282"/>
      <c r="M41" s="23"/>
    </row>
    <row r="42" spans="2:15" s="18" customFormat="1" ht="15.75">
      <c r="B42" s="19"/>
      <c r="C42" s="281"/>
      <c r="D42" s="292"/>
      <c r="E42" s="292"/>
      <c r="F42" s="292"/>
      <c r="G42" s="292"/>
      <c r="H42" s="292"/>
      <c r="I42" s="292"/>
      <c r="J42" s="292"/>
      <c r="K42" s="292"/>
      <c r="L42" s="282"/>
      <c r="M42" s="23"/>
    </row>
    <row r="43" spans="2:15" s="3" customFormat="1" ht="9" customHeight="1">
      <c r="B43" s="10"/>
      <c r="C43" s="7"/>
      <c r="D43" s="7"/>
      <c r="E43" s="7"/>
      <c r="F43" s="7"/>
      <c r="G43" s="7"/>
      <c r="H43" s="7"/>
      <c r="I43" s="7"/>
      <c r="J43" s="7"/>
      <c r="K43" s="7"/>
      <c r="L43" s="7"/>
      <c r="M43" s="12"/>
    </row>
    <row r="44" spans="2:15" s="3" customFormat="1" ht="9" customHeight="1">
      <c r="B44" s="10"/>
      <c r="C44" s="7"/>
      <c r="D44" s="7"/>
      <c r="E44" s="7"/>
      <c r="F44" s="7"/>
      <c r="G44" s="7"/>
      <c r="H44" s="7"/>
      <c r="I44" s="7"/>
      <c r="J44" s="7"/>
      <c r="K44" s="7"/>
      <c r="L44" s="7"/>
      <c r="M44" s="12"/>
    </row>
    <row r="45" spans="2:15" s="3" customFormat="1" ht="9" customHeight="1" thickBot="1">
      <c r="B45" s="32"/>
      <c r="C45" s="33"/>
      <c r="D45" s="33"/>
      <c r="E45" s="33"/>
      <c r="F45" s="33"/>
      <c r="G45" s="33"/>
      <c r="H45" s="33"/>
      <c r="I45" s="33"/>
      <c r="J45" s="33"/>
      <c r="K45" s="33"/>
      <c r="L45" s="33"/>
      <c r="M45" s="34"/>
      <c r="O45" s="144"/>
    </row>
    <row r="46" spans="2:15" s="3" customFormat="1" ht="15">
      <c r="M46" s="4"/>
      <c r="O46" s="144"/>
    </row>
    <row r="47" spans="2:15" s="3" customFormat="1" ht="15">
      <c r="M47" s="4"/>
      <c r="O47" s="144"/>
    </row>
    <row r="48" spans="2:15" s="3" customFormat="1" ht="15">
      <c r="M48" s="4"/>
      <c r="O48" s="144"/>
    </row>
    <row r="49" spans="13:15" s="3" customFormat="1" ht="15">
      <c r="M49" s="4"/>
      <c r="O49" s="144"/>
    </row>
    <row r="50" spans="13:15" s="3" customFormat="1" ht="15">
      <c r="M50" s="4"/>
      <c r="O50" s="144"/>
    </row>
    <row r="51" spans="13:15" s="3" customFormat="1" ht="15">
      <c r="M51" s="4"/>
      <c r="O51" s="144"/>
    </row>
    <row r="52" spans="13:15" s="3" customFormat="1" ht="15">
      <c r="M52" s="4"/>
      <c r="O52" s="144"/>
    </row>
    <row r="53" spans="13:15" s="3" customFormat="1" ht="15">
      <c r="M53" s="4"/>
      <c r="O53" s="144"/>
    </row>
    <row r="54" spans="13:15" s="3" customFormat="1" ht="15">
      <c r="M54" s="4"/>
      <c r="O54" s="144"/>
    </row>
    <row r="55" spans="13:15" s="3" customFormat="1" ht="15">
      <c r="M55" s="4"/>
      <c r="O55" s="144"/>
    </row>
    <row r="56" spans="13:15" s="3" customFormat="1" ht="15">
      <c r="M56" s="4"/>
      <c r="O56" s="144"/>
    </row>
    <row r="57" spans="13:15" s="3" customFormat="1" ht="15">
      <c r="M57" s="4"/>
      <c r="O57" s="144"/>
    </row>
    <row r="58" spans="13:15" s="3" customFormat="1" ht="15">
      <c r="M58" s="4"/>
      <c r="O58" s="144"/>
    </row>
    <row r="59" spans="13:15" s="3" customFormat="1" ht="15">
      <c r="M59" s="4"/>
      <c r="O59" s="144"/>
    </row>
    <row r="60" spans="13:15" s="3" customFormat="1" ht="15">
      <c r="M60" s="4"/>
      <c r="O60" s="144"/>
    </row>
    <row r="61" spans="13:15" s="3" customFormat="1" ht="15">
      <c r="M61" s="4"/>
      <c r="O61" s="144"/>
    </row>
    <row r="62" spans="13:15" s="3" customFormat="1" ht="15">
      <c r="M62" s="4"/>
      <c r="O62" s="144"/>
    </row>
    <row r="63" spans="13:15" s="3" customFormat="1" ht="15">
      <c r="M63" s="4"/>
      <c r="O63" s="144"/>
    </row>
    <row r="64" spans="13:15" s="3" customFormat="1" ht="15">
      <c r="M64" s="4"/>
      <c r="O64" s="144"/>
    </row>
    <row r="65" spans="13:15" s="3" customFormat="1" ht="15">
      <c r="M65" s="4"/>
      <c r="O65" s="144"/>
    </row>
    <row r="66" spans="13:15" s="3" customFormat="1" ht="15">
      <c r="M66" s="4"/>
      <c r="O66" s="144"/>
    </row>
    <row r="67" spans="13:15" s="3" customFormat="1" ht="15">
      <c r="M67" s="4"/>
      <c r="O67" s="144"/>
    </row>
    <row r="68" spans="13:15" s="3" customFormat="1" ht="15">
      <c r="M68" s="4"/>
      <c r="O68" s="144"/>
    </row>
    <row r="69" spans="13:15" s="3" customFormat="1" ht="15">
      <c r="M69" s="4"/>
      <c r="O69" s="144"/>
    </row>
    <row r="70" spans="13:15" s="3" customFormat="1" ht="15">
      <c r="M70" s="4"/>
      <c r="O70" s="144"/>
    </row>
    <row r="71" spans="13:15" s="3" customFormat="1" ht="15">
      <c r="M71" s="4"/>
      <c r="O71" s="144"/>
    </row>
    <row r="72" spans="13:15" s="3" customFormat="1" ht="15">
      <c r="M72" s="4"/>
      <c r="O72" s="144"/>
    </row>
    <row r="73" spans="13:15" s="3" customFormat="1" ht="15">
      <c r="M73" s="4"/>
      <c r="O73" s="144"/>
    </row>
    <row r="74" spans="13:15" s="3" customFormat="1" ht="15">
      <c r="M74" s="4"/>
      <c r="O74" s="144"/>
    </row>
    <row r="75" spans="13:15" s="3" customFormat="1" ht="15">
      <c r="M75" s="4"/>
      <c r="O75" s="144"/>
    </row>
    <row r="76" spans="13:15" s="3" customFormat="1" ht="15">
      <c r="M76" s="4"/>
      <c r="O76" s="144"/>
    </row>
    <row r="77" spans="13:15" s="3" customFormat="1" ht="15">
      <c r="M77" s="4"/>
      <c r="O77" s="144"/>
    </row>
    <row r="78" spans="13:15" s="3" customFormat="1" ht="15">
      <c r="M78" s="4"/>
      <c r="O78" s="144"/>
    </row>
    <row r="79" spans="13:15" s="3" customFormat="1" ht="15">
      <c r="M79" s="4"/>
      <c r="O79" s="144"/>
    </row>
    <row r="80" spans="13:15" s="3" customFormat="1" ht="15">
      <c r="M80" s="4"/>
      <c r="O80" s="144"/>
    </row>
    <row r="81" spans="13:15" s="3" customFormat="1" ht="15">
      <c r="M81" s="4"/>
      <c r="O81" s="144"/>
    </row>
    <row r="82" spans="13:15" s="3" customFormat="1" ht="15">
      <c r="M82" s="4"/>
      <c r="O82" s="144"/>
    </row>
    <row r="83" spans="13:15" s="3" customFormat="1" ht="15">
      <c r="M83" s="4"/>
      <c r="O83" s="144"/>
    </row>
    <row r="84" spans="13:15" s="3" customFormat="1" ht="15">
      <c r="M84" s="4"/>
      <c r="O84" s="144"/>
    </row>
    <row r="85" spans="13:15" s="3" customFormat="1" ht="15">
      <c r="M85" s="4"/>
      <c r="O85" s="144"/>
    </row>
    <row r="86" spans="13:15" s="3" customFormat="1" ht="15" customHeight="1">
      <c r="M86" s="4"/>
      <c r="O86" s="144"/>
    </row>
    <row r="87" spans="13:15" s="3" customFormat="1" ht="15" customHeight="1">
      <c r="M87" s="4"/>
      <c r="O87" s="144"/>
    </row>
    <row r="88" spans="13:15" s="3" customFormat="1" ht="15" customHeight="1">
      <c r="M88" s="4"/>
      <c r="O88" s="144"/>
    </row>
    <row r="89" spans="13:15" s="3" customFormat="1" ht="15" customHeight="1">
      <c r="M89" s="4"/>
      <c r="O89" s="144"/>
    </row>
    <row r="90" spans="13:15" s="3" customFormat="1" ht="15" customHeight="1">
      <c r="M90" s="4"/>
      <c r="O90" s="144"/>
    </row>
    <row r="91" spans="13:15" s="3" customFormat="1" ht="15" customHeight="1">
      <c r="M91" s="4"/>
      <c r="O91" s="144"/>
    </row>
    <row r="92" spans="13:15" s="3" customFormat="1" ht="15" customHeight="1">
      <c r="M92" s="4"/>
      <c r="O92" s="144"/>
    </row>
    <row r="93" spans="13:15" s="3" customFormat="1" ht="15" customHeight="1">
      <c r="M93" s="4"/>
      <c r="O93" s="144"/>
    </row>
    <row r="94" spans="13:15" s="3" customFormat="1" ht="15" customHeight="1">
      <c r="M94" s="4"/>
      <c r="O94" s="144"/>
    </row>
    <row r="95" spans="13:15" s="3" customFormat="1" ht="15" customHeight="1">
      <c r="M95" s="4"/>
      <c r="O95" s="144"/>
    </row>
    <row r="96" spans="13:15"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sheetData>
  <mergeCells count="38">
    <mergeCell ref="C40:L40"/>
    <mergeCell ref="C41:L41"/>
    <mergeCell ref="C42:L42"/>
    <mergeCell ref="C34:L34"/>
    <mergeCell ref="C35:L35"/>
    <mergeCell ref="C36:L36"/>
    <mergeCell ref="C39:L39"/>
    <mergeCell ref="C26:L26"/>
    <mergeCell ref="C27:L27"/>
    <mergeCell ref="C28:L28"/>
    <mergeCell ref="C29:L29"/>
    <mergeCell ref="C30:E30"/>
    <mergeCell ref="F30:L30"/>
    <mergeCell ref="C22:D22"/>
    <mergeCell ref="E22:F22"/>
    <mergeCell ref="H22:J22"/>
    <mergeCell ref="K22:L22"/>
    <mergeCell ref="C23:D23"/>
    <mergeCell ref="E23:F23"/>
    <mergeCell ref="H23:J23"/>
    <mergeCell ref="K23:L23"/>
    <mergeCell ref="I20:J20"/>
    <mergeCell ref="J11:J12"/>
    <mergeCell ref="K11:L12"/>
    <mergeCell ref="C12:D12"/>
    <mergeCell ref="C14:D14"/>
    <mergeCell ref="E14:L14"/>
    <mergeCell ref="C16:D16"/>
    <mergeCell ref="E16:L16"/>
    <mergeCell ref="C17:D17"/>
    <mergeCell ref="C10:D10"/>
    <mergeCell ref="H10:I10"/>
    <mergeCell ref="B2:M2"/>
    <mergeCell ref="K4:L4"/>
    <mergeCell ref="K5:L5"/>
    <mergeCell ref="C9:D9"/>
    <mergeCell ref="H9:I9"/>
    <mergeCell ref="L9:L10"/>
  </mergeCells>
  <conditionalFormatting sqref="J10">
    <cfRule type="containsText" dxfId="29" priority="1" operator="containsText" text="Critique">
      <formula>NOT(ISERROR(SEARCH("Critique",J10)))</formula>
    </cfRule>
    <cfRule type="containsText" dxfId="28" priority="2" operator="containsText" text="Normale">
      <formula>NOT(ISERROR(SEARCH("Normale",J10)))</formula>
    </cfRule>
    <cfRule type="containsText" dxfId="27" priority="3" operator="containsText" text="Urgente">
      <formula>NOT(ISERROR(SEARCH("Urgente",J10)))</formula>
    </cfRule>
  </conditionalFormatting>
  <printOptions horizontalCentered="1"/>
  <pageMargins left="0.23622047244094491" right="0.23622047244094491" top="0.74803149606299213" bottom="0.74803149606299213" header="0.31496062992125984" footer="0.31496062992125984"/>
  <pageSetup paperSize="9" scale="55" orientation="portrait" r:id="rId1"/>
  <colBreaks count="1" manualBreakCount="1">
    <brk id="12"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Listes!$B$2:$B$4</xm:f>
          </x14:formula1>
          <xm:sqref>J10</xm:sqref>
        </x14:dataValidation>
        <x14:dataValidation type="list" allowBlank="1" showInputMessage="1" showErrorMessage="1">
          <x14:formula1>
            <xm:f>'Matrice Interface'!$B$3:$B$23</xm:f>
          </x14:formula1>
          <xm:sqref>E12:F12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7">
    <tabColor rgb="FFFFC000"/>
    <pageSetUpPr fitToPage="1"/>
  </sheetPr>
  <dimension ref="A1:O108"/>
  <sheetViews>
    <sheetView showGridLines="0" zoomScale="70" zoomScaleNormal="70" zoomScaleSheetLayoutView="55" workbookViewId="0">
      <selection activeCell="C38" sqref="C38"/>
    </sheetView>
  </sheetViews>
  <sheetFormatPr baseColWidth="10" defaultColWidth="0" defaultRowHeight="0" customHeight="1" zeroHeight="1"/>
  <cols>
    <col min="1" max="1" width="8.7109375" style="3" customWidth="1"/>
    <col min="2" max="2" width="3.7109375" style="3" customWidth="1"/>
    <col min="3" max="4" width="20.7109375" style="3" customWidth="1"/>
    <col min="5" max="5" width="21.28515625" style="3" customWidth="1"/>
    <col min="6" max="6" width="20.7109375" style="3" customWidth="1"/>
    <col min="7" max="7" width="3.7109375" style="3" customWidth="1"/>
    <col min="8" max="8" width="20.7109375" style="3" customWidth="1"/>
    <col min="9" max="9" width="3.7109375" style="3" customWidth="1"/>
    <col min="10" max="12" width="20.7109375" style="3" customWidth="1"/>
    <col min="13" max="13" width="3.7109375" style="4" customWidth="1"/>
    <col min="14" max="14" width="8.28515625" style="3" customWidth="1"/>
    <col min="15" max="15" width="0" style="144" hidden="1" customWidth="1"/>
    <col min="16" max="16384" width="9.140625" style="144" hidden="1"/>
  </cols>
  <sheetData>
    <row r="1" spans="1:14" ht="15.75" thickBot="1"/>
    <row r="2" spans="1:14" ht="35.25" customHeight="1" thickBot="1">
      <c r="B2" s="265" t="s">
        <v>26</v>
      </c>
      <c r="C2" s="266"/>
      <c r="D2" s="266"/>
      <c r="E2" s="266"/>
      <c r="F2" s="266"/>
      <c r="G2" s="266"/>
      <c r="H2" s="266"/>
      <c r="I2" s="266"/>
      <c r="J2" s="266"/>
      <c r="K2" s="266"/>
      <c r="L2" s="266"/>
      <c r="M2" s="267"/>
    </row>
    <row r="3" spans="1:14" s="9" customFormat="1" ht="9" customHeight="1">
      <c r="A3" s="5"/>
      <c r="B3" s="6"/>
      <c r="C3" s="7"/>
      <c r="D3" s="7"/>
      <c r="E3" s="7"/>
      <c r="F3" s="7"/>
      <c r="G3" s="7"/>
      <c r="H3" s="7"/>
      <c r="I3" s="7"/>
      <c r="J3" s="7"/>
      <c r="K3" s="7"/>
      <c r="L3" s="7"/>
      <c r="M3" s="8"/>
      <c r="N3" s="5"/>
    </row>
    <row r="4" spans="1:14" ht="18" customHeight="1">
      <c r="B4" s="10"/>
      <c r="C4" s="7"/>
      <c r="D4" s="7"/>
      <c r="E4" s="7"/>
      <c r="F4" s="7"/>
      <c r="G4" s="7"/>
      <c r="H4" s="4"/>
      <c r="I4" s="4"/>
      <c r="J4" s="11" t="s">
        <v>4</v>
      </c>
      <c r="K4" s="268" t="s">
        <v>50</v>
      </c>
      <c r="L4" s="269"/>
      <c r="M4" s="12"/>
    </row>
    <row r="5" spans="1:14" ht="18" customHeight="1">
      <c r="B5" s="10"/>
      <c r="C5" s="7"/>
      <c r="D5" s="7"/>
      <c r="E5" s="7"/>
      <c r="F5" s="7"/>
      <c r="G5" s="7"/>
      <c r="H5" s="4"/>
      <c r="I5" s="4"/>
      <c r="J5" s="13" t="s">
        <v>5</v>
      </c>
      <c r="K5" s="270" t="s">
        <v>87</v>
      </c>
      <c r="L5" s="270"/>
      <c r="M5" s="12"/>
    </row>
    <row r="6" spans="1:14" ht="9" customHeight="1" thickBot="1">
      <c r="B6" s="10"/>
      <c r="C6" s="7"/>
      <c r="D6" s="7"/>
      <c r="E6" s="7"/>
      <c r="F6" s="7"/>
      <c r="G6" s="7"/>
      <c r="H6" s="7"/>
      <c r="I6" s="7"/>
      <c r="J6" s="7"/>
      <c r="K6" s="7"/>
      <c r="L6" s="7"/>
      <c r="M6" s="12"/>
    </row>
    <row r="7" spans="1:14" s="14" customFormat="1" ht="18.75" customHeight="1" thickTop="1" thickBot="1">
      <c r="B7" s="15"/>
      <c r="C7" s="16" t="s">
        <v>6</v>
      </c>
      <c r="D7" s="16"/>
      <c r="E7" s="16"/>
      <c r="F7" s="16"/>
      <c r="G7" s="16"/>
      <c r="H7" s="16"/>
      <c r="I7" s="16"/>
      <c r="J7" s="16"/>
      <c r="K7" s="16"/>
      <c r="L7" s="16"/>
      <c r="M7" s="17"/>
    </row>
    <row r="8" spans="1:14" ht="9" customHeight="1" thickTop="1">
      <c r="B8" s="10"/>
      <c r="C8" s="7"/>
      <c r="D8" s="7"/>
      <c r="E8" s="7"/>
      <c r="F8" s="7"/>
      <c r="G8" s="7"/>
      <c r="H8" s="7"/>
      <c r="I8" s="7"/>
      <c r="J8" s="7"/>
      <c r="K8" s="7"/>
      <c r="L8" s="7"/>
      <c r="M8" s="12"/>
    </row>
    <row r="9" spans="1:14" s="18" customFormat="1" ht="29.25" customHeight="1">
      <c r="B9" s="19"/>
      <c r="C9" s="263" t="s">
        <v>27</v>
      </c>
      <c r="D9" s="263"/>
      <c r="E9" s="20" t="s">
        <v>72</v>
      </c>
      <c r="H9" s="263" t="s">
        <v>135</v>
      </c>
      <c r="I9" s="263"/>
      <c r="J9" s="151">
        <v>43150</v>
      </c>
      <c r="K9" s="142"/>
      <c r="L9" s="264" t="s">
        <v>153</v>
      </c>
      <c r="M9" s="22"/>
    </row>
    <row r="10" spans="1:14" s="18" customFormat="1" ht="28.5" customHeight="1">
      <c r="B10" s="19"/>
      <c r="C10" s="263" t="s">
        <v>8</v>
      </c>
      <c r="D10" s="263"/>
      <c r="E10" s="85">
        <v>43087</v>
      </c>
      <c r="H10" s="263" t="s">
        <v>126</v>
      </c>
      <c r="I10" s="263"/>
      <c r="J10" s="161" t="s">
        <v>159</v>
      </c>
      <c r="K10" s="142"/>
      <c r="L10" s="264"/>
      <c r="M10" s="23"/>
    </row>
    <row r="11" spans="1:14" s="18" customFormat="1" ht="9" customHeight="1">
      <c r="B11" s="19"/>
      <c r="C11" s="24"/>
      <c r="D11" s="24"/>
      <c r="E11" s="25"/>
      <c r="F11" s="25"/>
      <c r="G11" s="25"/>
      <c r="I11" s="21"/>
      <c r="J11" s="264"/>
      <c r="K11" s="273"/>
      <c r="L11" s="273"/>
      <c r="M11" s="23"/>
    </row>
    <row r="12" spans="1:14" s="18" customFormat="1" ht="45.75" customHeight="1">
      <c r="B12" s="19"/>
      <c r="C12" s="263" t="s">
        <v>28</v>
      </c>
      <c r="D12" s="263"/>
      <c r="E12" s="84" t="s">
        <v>66</v>
      </c>
      <c r="F12" s="84" t="s">
        <v>46</v>
      </c>
      <c r="G12" s="26"/>
      <c r="H12" s="150"/>
      <c r="I12" s="21"/>
      <c r="J12" s="264"/>
      <c r="K12" s="273"/>
      <c r="L12" s="273"/>
      <c r="M12" s="27"/>
      <c r="N12" s="28"/>
    </row>
    <row r="13" spans="1:14" s="18" customFormat="1" ht="9" customHeight="1">
      <c r="B13" s="19"/>
      <c r="C13" s="24"/>
      <c r="D13" s="24"/>
      <c r="E13" s="25"/>
      <c r="F13" s="25"/>
      <c r="G13" s="25"/>
      <c r="H13" s="25"/>
      <c r="I13" s="25"/>
      <c r="J13" s="25"/>
      <c r="K13" s="25"/>
      <c r="L13" s="25"/>
      <c r="M13" s="23"/>
    </row>
    <row r="14" spans="1:14" s="18" customFormat="1" ht="22.5" hidden="1" customHeight="1">
      <c r="B14" s="19"/>
      <c r="C14" s="263"/>
      <c r="D14" s="263"/>
      <c r="E14" s="274"/>
      <c r="F14" s="274"/>
      <c r="G14" s="274"/>
      <c r="H14" s="274"/>
      <c r="I14" s="274"/>
      <c r="J14" s="274"/>
      <c r="K14" s="274"/>
      <c r="L14" s="274"/>
      <c r="M14" s="23"/>
    </row>
    <row r="15" spans="1:14" s="18" customFormat="1" ht="9" hidden="1" customHeight="1">
      <c r="B15" s="19"/>
      <c r="C15" s="25"/>
      <c r="D15" s="25"/>
      <c r="E15" s="29"/>
      <c r="F15" s="29"/>
      <c r="G15" s="29"/>
      <c r="H15" s="29"/>
      <c r="I15" s="29"/>
      <c r="J15" s="29"/>
      <c r="K15" s="29"/>
      <c r="L15" s="29"/>
      <c r="M15" s="23"/>
    </row>
    <row r="16" spans="1:14" s="18" customFormat="1" ht="51" hidden="1" customHeight="1">
      <c r="B16" s="19"/>
      <c r="C16" s="275"/>
      <c r="D16" s="276"/>
      <c r="E16" s="277"/>
      <c r="F16" s="278"/>
      <c r="G16" s="278"/>
      <c r="H16" s="278"/>
      <c r="I16" s="278"/>
      <c r="J16" s="278"/>
      <c r="K16" s="278"/>
      <c r="L16" s="279"/>
      <c r="M16" s="23"/>
    </row>
    <row r="17" spans="1:15" s="3" customFormat="1" ht="9" customHeight="1" thickBot="1">
      <c r="B17" s="10"/>
      <c r="C17" s="280"/>
      <c r="D17" s="280"/>
      <c r="E17" s="7"/>
      <c r="F17" s="7"/>
      <c r="G17" s="7"/>
      <c r="H17" s="7"/>
      <c r="I17" s="7"/>
      <c r="J17" s="7"/>
      <c r="K17" s="7"/>
      <c r="L17" s="7"/>
      <c r="M17" s="12"/>
    </row>
    <row r="18" spans="1:15" s="3" customFormat="1" ht="18.75" customHeight="1" thickTop="1" thickBot="1">
      <c r="A18" s="14"/>
      <c r="B18" s="15"/>
      <c r="C18" s="16" t="s">
        <v>29</v>
      </c>
      <c r="D18" s="16"/>
      <c r="E18" s="16"/>
      <c r="F18" s="16"/>
      <c r="G18" s="16"/>
      <c r="H18" s="16"/>
      <c r="I18" s="16"/>
      <c r="J18" s="16"/>
      <c r="K18" s="16"/>
      <c r="L18" s="16"/>
      <c r="M18" s="17"/>
      <c r="O18" s="144"/>
    </row>
    <row r="19" spans="1:15" s="3" customFormat="1" ht="9" customHeight="1" thickTop="1">
      <c r="A19" s="4"/>
      <c r="B19" s="10"/>
      <c r="C19" s="7"/>
      <c r="D19" s="7"/>
      <c r="E19" s="7"/>
      <c r="F19" s="7"/>
      <c r="G19" s="87"/>
      <c r="H19" s="7"/>
      <c r="I19" s="7"/>
      <c r="J19" s="7"/>
      <c r="K19" s="7"/>
      <c r="L19" s="7"/>
      <c r="M19" s="12"/>
    </row>
    <row r="20" spans="1:15" s="3" customFormat="1" ht="36.6" customHeight="1">
      <c r="A20" s="4"/>
      <c r="B20" s="10"/>
      <c r="C20" s="148" t="s">
        <v>7</v>
      </c>
      <c r="D20" s="86" t="s">
        <v>136</v>
      </c>
      <c r="E20" s="148" t="s">
        <v>134</v>
      </c>
      <c r="F20" s="85">
        <v>42752</v>
      </c>
      <c r="G20" s="88"/>
      <c r="H20" s="148" t="s">
        <v>73</v>
      </c>
      <c r="I20" s="271" t="s">
        <v>139</v>
      </c>
      <c r="J20" s="272"/>
      <c r="M20" s="12"/>
    </row>
    <row r="21" spans="1:15" s="3" customFormat="1" ht="9" customHeight="1">
      <c r="A21" s="4"/>
      <c r="B21" s="10"/>
      <c r="C21" s="7"/>
      <c r="D21" s="7"/>
      <c r="E21" s="7"/>
      <c r="F21" s="7"/>
      <c r="G21" s="7"/>
      <c r="H21" s="7"/>
      <c r="I21" s="7"/>
      <c r="J21" s="7"/>
      <c r="K21" s="7"/>
      <c r="L21" s="7"/>
      <c r="M21" s="12"/>
    </row>
    <row r="22" spans="1:15" s="3" customFormat="1" ht="30" customHeight="1">
      <c r="A22" s="18"/>
      <c r="B22" s="19"/>
      <c r="C22" s="263" t="s">
        <v>30</v>
      </c>
      <c r="D22" s="263"/>
      <c r="E22" s="281" t="s">
        <v>128</v>
      </c>
      <c r="F22" s="282"/>
      <c r="G22" s="26"/>
      <c r="H22" s="275" t="s">
        <v>31</v>
      </c>
      <c r="I22" s="283"/>
      <c r="J22" s="283"/>
      <c r="K22" s="284" t="s">
        <v>140</v>
      </c>
      <c r="L22" s="284"/>
      <c r="M22" s="23"/>
      <c r="O22" s="144"/>
    </row>
    <row r="23" spans="1:15" s="3" customFormat="1" ht="30" customHeight="1">
      <c r="A23" s="18"/>
      <c r="B23" s="19"/>
      <c r="C23" s="263" t="s">
        <v>127</v>
      </c>
      <c r="D23" s="263"/>
      <c r="E23" s="284" t="str">
        <f>E12</f>
        <v>Télécommunications</v>
      </c>
      <c r="F23" s="284"/>
      <c r="G23" s="26"/>
      <c r="H23" s="263" t="s">
        <v>127</v>
      </c>
      <c r="I23" s="263"/>
      <c r="J23" s="263"/>
      <c r="K23" s="284" t="str">
        <f>F12</f>
        <v>Clôtures</v>
      </c>
      <c r="L23" s="284"/>
      <c r="M23" s="23"/>
      <c r="O23" s="144"/>
    </row>
    <row r="24" spans="1:15" s="18" customFormat="1" ht="9" customHeight="1">
      <c r="B24" s="30"/>
      <c r="C24" s="147"/>
      <c r="D24" s="147"/>
      <c r="E24" s="31"/>
      <c r="F24" s="31"/>
      <c r="G24" s="31"/>
      <c r="H24" s="142"/>
      <c r="I24" s="142"/>
      <c r="J24" s="142"/>
      <c r="K24" s="31"/>
      <c r="L24" s="31"/>
      <c r="M24" s="23"/>
    </row>
    <row r="25" spans="1:15" s="18" customFormat="1" ht="9" customHeight="1">
      <c r="B25" s="19"/>
      <c r="C25" s="25"/>
      <c r="D25" s="25"/>
      <c r="E25" s="29"/>
      <c r="F25" s="29"/>
      <c r="G25" s="29"/>
      <c r="H25" s="29"/>
      <c r="I25" s="29"/>
      <c r="J25" s="29"/>
      <c r="K25" s="29"/>
      <c r="L25" s="29"/>
      <c r="M25" s="23"/>
    </row>
    <row r="26" spans="1:15" s="18" customFormat="1" ht="23.45" customHeight="1">
      <c r="B26" s="19"/>
      <c r="C26" s="285" t="s">
        <v>10</v>
      </c>
      <c r="D26" s="286"/>
      <c r="E26" s="286"/>
      <c r="F26" s="286"/>
      <c r="G26" s="286"/>
      <c r="H26" s="286"/>
      <c r="I26" s="286"/>
      <c r="J26" s="286"/>
      <c r="K26" s="286"/>
      <c r="L26" s="287"/>
      <c r="M26" s="23"/>
    </row>
    <row r="27" spans="1:15" s="18" customFormat="1" ht="111" customHeight="1">
      <c r="B27" s="19"/>
      <c r="C27" s="289" t="s">
        <v>83</v>
      </c>
      <c r="D27" s="288"/>
      <c r="E27" s="288"/>
      <c r="F27" s="288"/>
      <c r="G27" s="288"/>
      <c r="H27" s="288"/>
      <c r="I27" s="288"/>
      <c r="J27" s="288"/>
      <c r="K27" s="288"/>
      <c r="L27" s="288"/>
      <c r="M27" s="23"/>
    </row>
    <row r="28" spans="1:15" s="3" customFormat="1" ht="24.6" customHeight="1">
      <c r="B28" s="10"/>
      <c r="C28" s="285" t="s">
        <v>32</v>
      </c>
      <c r="D28" s="286"/>
      <c r="E28" s="286"/>
      <c r="F28" s="286"/>
      <c r="G28" s="286"/>
      <c r="H28" s="286"/>
      <c r="I28" s="286"/>
      <c r="J28" s="286"/>
      <c r="K28" s="286"/>
      <c r="L28" s="287"/>
      <c r="M28" s="12"/>
    </row>
    <row r="29" spans="1:15" s="3" customFormat="1" ht="163.9" customHeight="1">
      <c r="B29" s="10"/>
      <c r="C29" s="289"/>
      <c r="D29" s="288"/>
      <c r="E29" s="288"/>
      <c r="F29" s="288"/>
      <c r="G29" s="288"/>
      <c r="H29" s="288"/>
      <c r="I29" s="288"/>
      <c r="J29" s="288"/>
      <c r="K29" s="288"/>
      <c r="L29" s="288"/>
      <c r="M29" s="12"/>
    </row>
    <row r="30" spans="1:15" s="3" customFormat="1" ht="23.45" customHeight="1">
      <c r="B30" s="10"/>
      <c r="C30" s="290" t="s">
        <v>35</v>
      </c>
      <c r="D30" s="290"/>
      <c r="E30" s="290"/>
      <c r="F30" s="291"/>
      <c r="G30" s="291"/>
      <c r="H30" s="291"/>
      <c r="I30" s="291"/>
      <c r="J30" s="291"/>
      <c r="K30" s="291"/>
      <c r="L30" s="291"/>
      <c r="M30" s="12"/>
    </row>
    <row r="31" spans="1:15" s="3" customFormat="1" ht="9" customHeight="1" thickBot="1">
      <c r="B31" s="10"/>
      <c r="C31" s="147"/>
      <c r="D31" s="147"/>
      <c r="E31" s="147"/>
      <c r="F31" s="147"/>
      <c r="G31" s="147"/>
      <c r="H31" s="147"/>
      <c r="I31" s="147"/>
      <c r="J31" s="147"/>
      <c r="K31" s="147"/>
      <c r="L31" s="147"/>
      <c r="M31" s="12"/>
    </row>
    <row r="32" spans="1:15" s="14" customFormat="1" ht="18.75" customHeight="1" thickTop="1" thickBot="1">
      <c r="B32" s="15"/>
      <c r="C32" s="16"/>
      <c r="D32" s="16"/>
      <c r="E32" s="16"/>
      <c r="F32" s="16"/>
      <c r="G32" s="16"/>
      <c r="H32" s="16"/>
      <c r="I32" s="16"/>
      <c r="J32" s="16"/>
      <c r="K32" s="16"/>
      <c r="L32" s="16"/>
      <c r="M32" s="17"/>
    </row>
    <row r="33" spans="2:15" s="3" customFormat="1" ht="9" customHeight="1" thickTop="1">
      <c r="B33" s="10"/>
      <c r="C33" s="7"/>
      <c r="D33" s="7"/>
      <c r="E33" s="7"/>
      <c r="F33" s="7"/>
      <c r="G33" s="7"/>
      <c r="H33" s="7"/>
      <c r="I33" s="7"/>
      <c r="J33" s="7"/>
      <c r="K33" s="7"/>
      <c r="L33" s="7"/>
      <c r="M33" s="12"/>
    </row>
    <row r="34" spans="2:15" s="18" customFormat="1" ht="17.25" customHeight="1">
      <c r="B34" s="19"/>
      <c r="C34" s="293" t="s">
        <v>33</v>
      </c>
      <c r="D34" s="294"/>
      <c r="E34" s="294"/>
      <c r="F34" s="294"/>
      <c r="G34" s="294"/>
      <c r="H34" s="294"/>
      <c r="I34" s="294"/>
      <c r="J34" s="294"/>
      <c r="K34" s="294"/>
      <c r="L34" s="295"/>
      <c r="M34" s="23"/>
    </row>
    <row r="35" spans="2:15" s="18" customFormat="1" ht="15.75">
      <c r="B35" s="19"/>
      <c r="C35" s="281"/>
      <c r="D35" s="292"/>
      <c r="E35" s="292"/>
      <c r="F35" s="292"/>
      <c r="G35" s="292"/>
      <c r="H35" s="292"/>
      <c r="I35" s="292"/>
      <c r="J35" s="292"/>
      <c r="K35" s="292"/>
      <c r="L35" s="282"/>
      <c r="M35" s="23"/>
    </row>
    <row r="36" spans="2:15" s="18" customFormat="1" ht="15.75">
      <c r="B36" s="19"/>
      <c r="C36" s="281"/>
      <c r="D36" s="292"/>
      <c r="E36" s="292"/>
      <c r="F36" s="292"/>
      <c r="G36" s="292"/>
      <c r="H36" s="292"/>
      <c r="I36" s="292"/>
      <c r="J36" s="292"/>
      <c r="K36" s="292"/>
      <c r="L36" s="282"/>
      <c r="M36" s="23"/>
    </row>
    <row r="37" spans="2:15" s="18" customFormat="1" ht="15.75" customHeight="1">
      <c r="B37" s="19"/>
      <c r="C37" s="190"/>
      <c r="D37" s="191"/>
      <c r="E37" s="191"/>
      <c r="F37" s="191"/>
      <c r="G37" s="191"/>
      <c r="H37" s="191"/>
      <c r="I37" s="191"/>
      <c r="J37" s="191"/>
      <c r="K37" s="191"/>
      <c r="L37" s="192"/>
      <c r="M37" s="23"/>
    </row>
    <row r="38" spans="2:15" s="18" customFormat="1" ht="15.75" customHeight="1">
      <c r="B38" s="19"/>
      <c r="C38" s="193"/>
      <c r="D38" s="194"/>
      <c r="E38" s="194"/>
      <c r="F38" s="194"/>
      <c r="G38" s="194"/>
      <c r="H38" s="194"/>
      <c r="I38" s="194"/>
      <c r="J38" s="194"/>
      <c r="K38" s="194"/>
      <c r="L38" s="195"/>
      <c r="M38" s="23"/>
    </row>
    <row r="39" spans="2:15" s="18" customFormat="1" ht="15.75">
      <c r="B39" s="19"/>
      <c r="C39" s="281"/>
      <c r="D39" s="292"/>
      <c r="E39" s="292"/>
      <c r="F39" s="292"/>
      <c r="G39" s="292"/>
      <c r="H39" s="292"/>
      <c r="I39" s="292"/>
      <c r="J39" s="292"/>
      <c r="K39" s="292"/>
      <c r="L39" s="282"/>
      <c r="M39" s="23"/>
    </row>
    <row r="40" spans="2:15" s="18" customFormat="1" ht="15.75">
      <c r="B40" s="19"/>
      <c r="C40" s="281"/>
      <c r="D40" s="292"/>
      <c r="E40" s="292"/>
      <c r="F40" s="292"/>
      <c r="G40" s="292"/>
      <c r="H40" s="292"/>
      <c r="I40" s="292"/>
      <c r="J40" s="292"/>
      <c r="K40" s="292"/>
      <c r="L40" s="282"/>
      <c r="M40" s="23"/>
    </row>
    <row r="41" spans="2:15" s="18" customFormat="1" ht="15.75">
      <c r="B41" s="19"/>
      <c r="C41" s="281"/>
      <c r="D41" s="292"/>
      <c r="E41" s="292"/>
      <c r="F41" s="292"/>
      <c r="G41" s="292"/>
      <c r="H41" s="292"/>
      <c r="I41" s="292"/>
      <c r="J41" s="292"/>
      <c r="K41" s="292"/>
      <c r="L41" s="282"/>
      <c r="M41" s="23"/>
    </row>
    <row r="42" spans="2:15" s="18" customFormat="1" ht="15.75">
      <c r="B42" s="19"/>
      <c r="C42" s="281"/>
      <c r="D42" s="292"/>
      <c r="E42" s="292"/>
      <c r="F42" s="292"/>
      <c r="G42" s="292"/>
      <c r="H42" s="292"/>
      <c r="I42" s="292"/>
      <c r="J42" s="292"/>
      <c r="K42" s="292"/>
      <c r="L42" s="282"/>
      <c r="M42" s="23"/>
    </row>
    <row r="43" spans="2:15" s="3" customFormat="1" ht="9" customHeight="1">
      <c r="B43" s="10"/>
      <c r="C43" s="7"/>
      <c r="D43" s="7"/>
      <c r="E43" s="7"/>
      <c r="F43" s="7"/>
      <c r="G43" s="7"/>
      <c r="H43" s="7"/>
      <c r="I43" s="7"/>
      <c r="J43" s="7"/>
      <c r="K43" s="7"/>
      <c r="L43" s="7"/>
      <c r="M43" s="12"/>
    </row>
    <row r="44" spans="2:15" s="3" customFormat="1" ht="9" customHeight="1">
      <c r="B44" s="10"/>
      <c r="C44" s="7"/>
      <c r="D44" s="7"/>
      <c r="E44" s="7"/>
      <c r="F44" s="7"/>
      <c r="G44" s="7"/>
      <c r="H44" s="7"/>
      <c r="I44" s="7"/>
      <c r="J44" s="7"/>
      <c r="K44" s="7"/>
      <c r="L44" s="7"/>
      <c r="M44" s="12"/>
    </row>
    <row r="45" spans="2:15" s="3" customFormat="1" ht="9" customHeight="1" thickBot="1">
      <c r="B45" s="32"/>
      <c r="C45" s="33"/>
      <c r="D45" s="33"/>
      <c r="E45" s="33"/>
      <c r="F45" s="33"/>
      <c r="G45" s="33"/>
      <c r="H45" s="33"/>
      <c r="I45" s="33"/>
      <c r="J45" s="33"/>
      <c r="K45" s="33"/>
      <c r="L45" s="33"/>
      <c r="M45" s="34"/>
      <c r="O45" s="144"/>
    </row>
    <row r="46" spans="2:15" s="3" customFormat="1" ht="15">
      <c r="M46" s="4"/>
      <c r="O46" s="144"/>
    </row>
    <row r="47" spans="2:15" s="3" customFormat="1" ht="15">
      <c r="M47" s="4"/>
      <c r="O47" s="144"/>
    </row>
    <row r="48" spans="2:15" s="3" customFormat="1" ht="15">
      <c r="M48" s="4"/>
      <c r="O48" s="144"/>
    </row>
    <row r="49" spans="13:15" s="3" customFormat="1" ht="15">
      <c r="M49" s="4"/>
      <c r="O49" s="144"/>
    </row>
    <row r="50" spans="13:15" s="3" customFormat="1" ht="15">
      <c r="M50" s="4"/>
      <c r="O50" s="144"/>
    </row>
    <row r="51" spans="13:15" s="3" customFormat="1" ht="15">
      <c r="M51" s="4"/>
      <c r="O51" s="144"/>
    </row>
    <row r="52" spans="13:15" s="3" customFormat="1" ht="15">
      <c r="M52" s="4"/>
      <c r="O52" s="144"/>
    </row>
    <row r="53" spans="13:15" s="3" customFormat="1" ht="15">
      <c r="M53" s="4"/>
      <c r="O53" s="144"/>
    </row>
    <row r="54" spans="13:15" s="3" customFormat="1" ht="15">
      <c r="M54" s="4"/>
      <c r="O54" s="144"/>
    </row>
    <row r="55" spans="13:15" s="3" customFormat="1" ht="15">
      <c r="M55" s="4"/>
      <c r="O55" s="144"/>
    </row>
    <row r="56" spans="13:15" s="3" customFormat="1" ht="15">
      <c r="M56" s="4"/>
      <c r="O56" s="144"/>
    </row>
    <row r="57" spans="13:15" s="3" customFormat="1" ht="15">
      <c r="M57" s="4"/>
      <c r="O57" s="144"/>
    </row>
    <row r="58" spans="13:15" s="3" customFormat="1" ht="15">
      <c r="M58" s="4"/>
      <c r="O58" s="144"/>
    </row>
    <row r="59" spans="13:15" s="3" customFormat="1" ht="15">
      <c r="M59" s="4"/>
      <c r="O59" s="144"/>
    </row>
    <row r="60" spans="13:15" s="3" customFormat="1" ht="15">
      <c r="M60" s="4"/>
      <c r="O60" s="144"/>
    </row>
    <row r="61" spans="13:15" s="3" customFormat="1" ht="15">
      <c r="M61" s="4"/>
      <c r="O61" s="144"/>
    </row>
    <row r="62" spans="13:15" s="3" customFormat="1" ht="15">
      <c r="M62" s="4"/>
      <c r="O62" s="144"/>
    </row>
    <row r="63" spans="13:15" s="3" customFormat="1" ht="15">
      <c r="M63" s="4"/>
      <c r="O63" s="144"/>
    </row>
    <row r="64" spans="13:15" s="3" customFormat="1" ht="15">
      <c r="M64" s="4"/>
      <c r="O64" s="144"/>
    </row>
    <row r="65" spans="13:15" s="3" customFormat="1" ht="15">
      <c r="M65" s="4"/>
      <c r="O65" s="144"/>
    </row>
    <row r="66" spans="13:15" s="3" customFormat="1" ht="15">
      <c r="M66" s="4"/>
      <c r="O66" s="144"/>
    </row>
    <row r="67" spans="13:15" s="3" customFormat="1" ht="15">
      <c r="M67" s="4"/>
      <c r="O67" s="144"/>
    </row>
    <row r="68" spans="13:15" s="3" customFormat="1" ht="15">
      <c r="M68" s="4"/>
      <c r="O68" s="144"/>
    </row>
    <row r="69" spans="13:15" s="3" customFormat="1" ht="15">
      <c r="M69" s="4"/>
      <c r="O69" s="144"/>
    </row>
    <row r="70" spans="13:15" s="3" customFormat="1" ht="15">
      <c r="M70" s="4"/>
      <c r="O70" s="144"/>
    </row>
    <row r="71" spans="13:15" s="3" customFormat="1" ht="15">
      <c r="M71" s="4"/>
      <c r="O71" s="144"/>
    </row>
    <row r="72" spans="13:15" s="3" customFormat="1" ht="15">
      <c r="M72" s="4"/>
      <c r="O72" s="144"/>
    </row>
    <row r="73" spans="13:15" s="3" customFormat="1" ht="15">
      <c r="M73" s="4"/>
      <c r="O73" s="144"/>
    </row>
    <row r="74" spans="13:15" s="3" customFormat="1" ht="15">
      <c r="M74" s="4"/>
      <c r="O74" s="144"/>
    </row>
    <row r="75" spans="13:15" s="3" customFormat="1" ht="15">
      <c r="M75" s="4"/>
      <c r="O75" s="144"/>
    </row>
    <row r="76" spans="13:15" s="3" customFormat="1" ht="15">
      <c r="M76" s="4"/>
      <c r="O76" s="144"/>
    </row>
    <row r="77" spans="13:15" s="3" customFormat="1" ht="15">
      <c r="M77" s="4"/>
      <c r="O77" s="144"/>
    </row>
    <row r="78" spans="13:15" s="3" customFormat="1" ht="15">
      <c r="M78" s="4"/>
      <c r="O78" s="144"/>
    </row>
    <row r="79" spans="13:15" s="3" customFormat="1" ht="15">
      <c r="M79" s="4"/>
      <c r="O79" s="144"/>
    </row>
    <row r="80" spans="13:15" s="3" customFormat="1" ht="15">
      <c r="M80" s="4"/>
      <c r="O80" s="144"/>
    </row>
    <row r="81" spans="13:15" s="3" customFormat="1" ht="15">
      <c r="M81" s="4"/>
      <c r="O81" s="144"/>
    </row>
    <row r="82" spans="13:15" s="3" customFormat="1" ht="15">
      <c r="M82" s="4"/>
      <c r="O82" s="144"/>
    </row>
    <row r="83" spans="13:15" s="3" customFormat="1" ht="15">
      <c r="M83" s="4"/>
      <c r="O83" s="144"/>
    </row>
    <row r="84" spans="13:15" s="3" customFormat="1" ht="15">
      <c r="M84" s="4"/>
      <c r="O84" s="144"/>
    </row>
    <row r="85" spans="13:15" s="3" customFormat="1" ht="15">
      <c r="M85" s="4"/>
      <c r="O85" s="144"/>
    </row>
    <row r="86" spans="13:15" s="3" customFormat="1" ht="15" customHeight="1">
      <c r="M86" s="4"/>
      <c r="O86" s="144"/>
    </row>
    <row r="87" spans="13:15" s="3" customFormat="1" ht="15" customHeight="1">
      <c r="M87" s="4"/>
      <c r="O87" s="144"/>
    </row>
    <row r="88" spans="13:15" s="3" customFormat="1" ht="15" customHeight="1">
      <c r="M88" s="4"/>
      <c r="O88" s="144"/>
    </row>
    <row r="89" spans="13:15" s="3" customFormat="1" ht="15" customHeight="1">
      <c r="M89" s="4"/>
      <c r="O89" s="144"/>
    </row>
    <row r="90" spans="13:15" s="3" customFormat="1" ht="15" customHeight="1">
      <c r="M90" s="4"/>
      <c r="O90" s="144"/>
    </row>
    <row r="91" spans="13:15" s="3" customFormat="1" ht="15" customHeight="1">
      <c r="M91" s="4"/>
      <c r="O91" s="144"/>
    </row>
    <row r="92" spans="13:15" s="3" customFormat="1" ht="15" customHeight="1">
      <c r="M92" s="4"/>
      <c r="O92" s="144"/>
    </row>
    <row r="93" spans="13:15" s="3" customFormat="1" ht="15" customHeight="1">
      <c r="M93" s="4"/>
      <c r="O93" s="144"/>
    </row>
    <row r="94" spans="13:15" s="3" customFormat="1" ht="15" customHeight="1">
      <c r="M94" s="4"/>
      <c r="O94" s="144"/>
    </row>
    <row r="95" spans="13:15" s="3" customFormat="1" ht="15" customHeight="1">
      <c r="M95" s="4"/>
      <c r="O95" s="144"/>
    </row>
    <row r="96" spans="13:15"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sheetData>
  <mergeCells count="38">
    <mergeCell ref="C40:L40"/>
    <mergeCell ref="C41:L41"/>
    <mergeCell ref="C42:L42"/>
    <mergeCell ref="C34:L34"/>
    <mergeCell ref="C35:L35"/>
    <mergeCell ref="C36:L36"/>
    <mergeCell ref="C39:L39"/>
    <mergeCell ref="C26:L26"/>
    <mergeCell ref="C27:L27"/>
    <mergeCell ref="C28:L28"/>
    <mergeCell ref="C29:L29"/>
    <mergeCell ref="C30:E30"/>
    <mergeCell ref="F30:L30"/>
    <mergeCell ref="C22:D22"/>
    <mergeCell ref="E22:F22"/>
    <mergeCell ref="H22:J22"/>
    <mergeCell ref="K22:L22"/>
    <mergeCell ref="C23:D23"/>
    <mergeCell ref="E23:F23"/>
    <mergeCell ref="H23:J23"/>
    <mergeCell ref="K23:L23"/>
    <mergeCell ref="I20:J20"/>
    <mergeCell ref="J11:J12"/>
    <mergeCell ref="K11:L12"/>
    <mergeCell ref="C12:D12"/>
    <mergeCell ref="C14:D14"/>
    <mergeCell ref="E14:L14"/>
    <mergeCell ref="C16:D16"/>
    <mergeCell ref="E16:L16"/>
    <mergeCell ref="C17:D17"/>
    <mergeCell ref="C10:D10"/>
    <mergeCell ref="H10:I10"/>
    <mergeCell ref="B2:M2"/>
    <mergeCell ref="K4:L4"/>
    <mergeCell ref="K5:L5"/>
    <mergeCell ref="C9:D9"/>
    <mergeCell ref="H9:I9"/>
    <mergeCell ref="L9:L10"/>
  </mergeCells>
  <conditionalFormatting sqref="J10">
    <cfRule type="containsText" dxfId="26" priority="1" operator="containsText" text="Critique">
      <formula>NOT(ISERROR(SEARCH("Critique",J10)))</formula>
    </cfRule>
    <cfRule type="containsText" dxfId="25" priority="2" operator="containsText" text="Normale">
      <formula>NOT(ISERROR(SEARCH("Normale",J10)))</formula>
    </cfRule>
    <cfRule type="containsText" dxfId="24" priority="3" operator="containsText" text="Urgente">
      <formula>NOT(ISERROR(SEARCH("Urgente",J10)))</formula>
    </cfRule>
  </conditionalFormatting>
  <printOptions horizontalCentered="1"/>
  <pageMargins left="0.23622047244094491" right="0.23622047244094491" top="0.74803149606299213" bottom="0.74803149606299213" header="0.31496062992125984" footer="0.31496062992125984"/>
  <pageSetup paperSize="9" scale="55" orientation="portrait" r:id="rId1"/>
  <colBreaks count="1" manualBreakCount="1">
    <brk id="12"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Listes!$B$2:$B$4</xm:f>
          </x14:formula1>
          <xm:sqref>J10</xm:sqref>
        </x14:dataValidation>
        <x14:dataValidation type="list" allowBlank="1" showInputMessage="1" showErrorMessage="1">
          <x14:formula1>
            <xm:f>'Matrice Interface'!$B$3:$B$23</xm:f>
          </x14:formula1>
          <xm:sqref>E12:F12</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8">
    <tabColor rgb="FFFFC000"/>
    <pageSetUpPr fitToPage="1"/>
  </sheetPr>
  <dimension ref="A1:O108"/>
  <sheetViews>
    <sheetView showGridLines="0" topLeftCell="A20" zoomScale="70" zoomScaleNormal="70" zoomScaleSheetLayoutView="55" workbookViewId="0">
      <selection activeCell="C38" sqref="C38"/>
    </sheetView>
  </sheetViews>
  <sheetFormatPr baseColWidth="10" defaultColWidth="0" defaultRowHeight="0" customHeight="1" zeroHeight="1"/>
  <cols>
    <col min="1" max="1" width="8.7109375" style="3" customWidth="1"/>
    <col min="2" max="2" width="3.7109375" style="3" customWidth="1"/>
    <col min="3" max="4" width="20.7109375" style="3" customWidth="1"/>
    <col min="5" max="5" width="21.28515625" style="3" customWidth="1"/>
    <col min="6" max="6" width="20.7109375" style="3" customWidth="1"/>
    <col min="7" max="7" width="3.7109375" style="3" customWidth="1"/>
    <col min="8" max="8" width="20.7109375" style="3" customWidth="1"/>
    <col min="9" max="9" width="3.7109375" style="3" customWidth="1"/>
    <col min="10" max="12" width="20.7109375" style="3" customWidth="1"/>
    <col min="13" max="13" width="3.7109375" style="4" customWidth="1"/>
    <col min="14" max="14" width="8.28515625" style="3" customWidth="1"/>
    <col min="15" max="15" width="0" style="144" hidden="1" customWidth="1"/>
    <col min="16" max="16384" width="9.140625" style="144" hidden="1"/>
  </cols>
  <sheetData>
    <row r="1" spans="1:14" ht="15.75" thickBot="1"/>
    <row r="2" spans="1:14" ht="35.25" customHeight="1" thickBot="1">
      <c r="B2" s="265" t="s">
        <v>26</v>
      </c>
      <c r="C2" s="266"/>
      <c r="D2" s="266"/>
      <c r="E2" s="266"/>
      <c r="F2" s="266"/>
      <c r="G2" s="266"/>
      <c r="H2" s="266"/>
      <c r="I2" s="266"/>
      <c r="J2" s="266"/>
      <c r="K2" s="266"/>
      <c r="L2" s="266"/>
      <c r="M2" s="267"/>
    </row>
    <row r="3" spans="1:14" s="9" customFormat="1" ht="9" customHeight="1">
      <c r="A3" s="5"/>
      <c r="B3" s="6"/>
      <c r="C3" s="7"/>
      <c r="D3" s="7"/>
      <c r="E3" s="7"/>
      <c r="F3" s="7"/>
      <c r="G3" s="7"/>
      <c r="H3" s="7"/>
      <c r="I3" s="7"/>
      <c r="J3" s="7"/>
      <c r="K3" s="7"/>
      <c r="L3" s="7"/>
      <c r="M3" s="8"/>
      <c r="N3" s="5"/>
    </row>
    <row r="4" spans="1:14" ht="18" customHeight="1">
      <c r="B4" s="10"/>
      <c r="C4" s="7"/>
      <c r="D4" s="7"/>
      <c r="E4" s="7"/>
      <c r="F4" s="7"/>
      <c r="G4" s="7"/>
      <c r="H4" s="4"/>
      <c r="I4" s="4"/>
      <c r="J4" s="11" t="s">
        <v>4</v>
      </c>
      <c r="K4" s="268" t="s">
        <v>50</v>
      </c>
      <c r="L4" s="269"/>
      <c r="M4" s="12"/>
    </row>
    <row r="5" spans="1:14" ht="18" customHeight="1">
      <c r="B5" s="10"/>
      <c r="C5" s="7"/>
      <c r="D5" s="7"/>
      <c r="E5" s="7"/>
      <c r="F5" s="7"/>
      <c r="G5" s="7"/>
      <c r="H5" s="4"/>
      <c r="I5" s="4"/>
      <c r="J5" s="13" t="s">
        <v>5</v>
      </c>
      <c r="K5" s="270" t="s">
        <v>87</v>
      </c>
      <c r="L5" s="270"/>
      <c r="M5" s="12"/>
    </row>
    <row r="6" spans="1:14" ht="9" customHeight="1" thickBot="1">
      <c r="B6" s="10"/>
      <c r="C6" s="7"/>
      <c r="D6" s="7"/>
      <c r="E6" s="7"/>
      <c r="F6" s="7"/>
      <c r="G6" s="7"/>
      <c r="H6" s="7"/>
      <c r="I6" s="7"/>
      <c r="J6" s="7"/>
      <c r="K6" s="7"/>
      <c r="L6" s="7"/>
      <c r="M6" s="12"/>
    </row>
    <row r="7" spans="1:14" s="14" customFormat="1" ht="18.75" customHeight="1" thickTop="1" thickBot="1">
      <c r="B7" s="15"/>
      <c r="C7" s="16" t="s">
        <v>6</v>
      </c>
      <c r="D7" s="16"/>
      <c r="E7" s="16"/>
      <c r="F7" s="16"/>
      <c r="G7" s="16"/>
      <c r="H7" s="16"/>
      <c r="I7" s="16"/>
      <c r="J7" s="16"/>
      <c r="K7" s="16"/>
      <c r="L7" s="16"/>
      <c r="M7" s="17"/>
    </row>
    <row r="8" spans="1:14" ht="9" customHeight="1" thickTop="1">
      <c r="B8" s="10"/>
      <c r="C8" s="7"/>
      <c r="D8" s="7"/>
      <c r="E8" s="7"/>
      <c r="F8" s="7"/>
      <c r="G8" s="7"/>
      <c r="H8" s="7"/>
      <c r="I8" s="7"/>
      <c r="J8" s="7"/>
      <c r="K8" s="7"/>
      <c r="L8" s="7"/>
      <c r="M8" s="12"/>
    </row>
    <row r="9" spans="1:14" s="18" customFormat="1" ht="29.25" customHeight="1">
      <c r="B9" s="19"/>
      <c r="C9" s="263" t="s">
        <v>27</v>
      </c>
      <c r="D9" s="263"/>
      <c r="E9" s="20" t="s">
        <v>74</v>
      </c>
      <c r="H9" s="263" t="s">
        <v>135</v>
      </c>
      <c r="I9" s="263"/>
      <c r="J9" s="151">
        <v>43150</v>
      </c>
      <c r="K9" s="142"/>
      <c r="L9" s="264" t="s">
        <v>153</v>
      </c>
      <c r="M9" s="22"/>
    </row>
    <row r="10" spans="1:14" s="18" customFormat="1" ht="28.5" customHeight="1">
      <c r="B10" s="19"/>
      <c r="C10" s="263" t="s">
        <v>8</v>
      </c>
      <c r="D10" s="263"/>
      <c r="E10" s="85">
        <v>43087</v>
      </c>
      <c r="H10" s="263" t="s">
        <v>126</v>
      </c>
      <c r="I10" s="263"/>
      <c r="J10" s="161" t="s">
        <v>159</v>
      </c>
      <c r="K10" s="142"/>
      <c r="L10" s="264"/>
      <c r="M10" s="23"/>
    </row>
    <row r="11" spans="1:14" s="18" customFormat="1" ht="9" customHeight="1">
      <c r="B11" s="19"/>
      <c r="C11" s="24"/>
      <c r="D11" s="24"/>
      <c r="E11" s="25"/>
      <c r="F11" s="25"/>
      <c r="G11" s="25"/>
      <c r="I11" s="21"/>
      <c r="J11" s="264"/>
      <c r="K11" s="273"/>
      <c r="L11" s="273"/>
      <c r="M11" s="23"/>
    </row>
    <row r="12" spans="1:14" s="18" customFormat="1" ht="45.75" customHeight="1">
      <c r="B12" s="19"/>
      <c r="C12" s="263" t="s">
        <v>28</v>
      </c>
      <c r="D12" s="263"/>
      <c r="E12" s="84" t="s">
        <v>65</v>
      </c>
      <c r="F12" s="84" t="s">
        <v>46</v>
      </c>
      <c r="G12" s="26"/>
      <c r="H12" s="150"/>
      <c r="I12" s="21"/>
      <c r="J12" s="264"/>
      <c r="K12" s="273"/>
      <c r="L12" s="273"/>
      <c r="M12" s="27"/>
      <c r="N12" s="28"/>
    </row>
    <row r="13" spans="1:14" s="18" customFormat="1" ht="9" customHeight="1">
      <c r="B13" s="19"/>
      <c r="C13" s="24"/>
      <c r="D13" s="24"/>
      <c r="E13" s="25"/>
      <c r="F13" s="25"/>
      <c r="G13" s="25"/>
      <c r="H13" s="25"/>
      <c r="I13" s="25"/>
      <c r="J13" s="25"/>
      <c r="K13" s="25"/>
      <c r="L13" s="25"/>
      <c r="M13" s="23"/>
    </row>
    <row r="14" spans="1:14" s="18" customFormat="1" ht="22.5" hidden="1" customHeight="1">
      <c r="B14" s="19"/>
      <c r="C14" s="263"/>
      <c r="D14" s="263"/>
      <c r="E14" s="274"/>
      <c r="F14" s="274"/>
      <c r="G14" s="274"/>
      <c r="H14" s="274"/>
      <c r="I14" s="274"/>
      <c r="J14" s="274"/>
      <c r="K14" s="274"/>
      <c r="L14" s="274"/>
      <c r="M14" s="23"/>
    </row>
    <row r="15" spans="1:14" s="18" customFormat="1" ht="9" hidden="1" customHeight="1">
      <c r="B15" s="19"/>
      <c r="C15" s="25"/>
      <c r="D15" s="25"/>
      <c r="E15" s="29"/>
      <c r="F15" s="29"/>
      <c r="G15" s="29"/>
      <c r="H15" s="29"/>
      <c r="I15" s="29"/>
      <c r="J15" s="29"/>
      <c r="K15" s="29"/>
      <c r="L15" s="29"/>
      <c r="M15" s="23"/>
    </row>
    <row r="16" spans="1:14" s="18" customFormat="1" ht="51" hidden="1" customHeight="1">
      <c r="B16" s="19"/>
      <c r="C16" s="275"/>
      <c r="D16" s="276"/>
      <c r="E16" s="277"/>
      <c r="F16" s="278"/>
      <c r="G16" s="278"/>
      <c r="H16" s="278"/>
      <c r="I16" s="278"/>
      <c r="J16" s="278"/>
      <c r="K16" s="278"/>
      <c r="L16" s="279"/>
      <c r="M16" s="23"/>
    </row>
    <row r="17" spans="1:15" s="3" customFormat="1" ht="9" customHeight="1" thickBot="1">
      <c r="B17" s="10"/>
      <c r="C17" s="280"/>
      <c r="D17" s="280"/>
      <c r="E17" s="7"/>
      <c r="F17" s="7"/>
      <c r="G17" s="7"/>
      <c r="H17" s="7"/>
      <c r="I17" s="7"/>
      <c r="J17" s="7"/>
      <c r="K17" s="7"/>
      <c r="L17" s="7"/>
      <c r="M17" s="12"/>
    </row>
    <row r="18" spans="1:15" s="3" customFormat="1" ht="18.75" customHeight="1" thickTop="1" thickBot="1">
      <c r="A18" s="14"/>
      <c r="B18" s="15"/>
      <c r="C18" s="16" t="s">
        <v>29</v>
      </c>
      <c r="D18" s="16"/>
      <c r="E18" s="16"/>
      <c r="F18" s="16"/>
      <c r="G18" s="16"/>
      <c r="H18" s="16"/>
      <c r="I18" s="16"/>
      <c r="J18" s="16"/>
      <c r="K18" s="16"/>
      <c r="L18" s="16"/>
      <c r="M18" s="17"/>
      <c r="O18" s="144"/>
    </row>
    <row r="19" spans="1:15" s="3" customFormat="1" ht="9" customHeight="1" thickTop="1">
      <c r="A19" s="4"/>
      <c r="B19" s="10"/>
      <c r="C19" s="7"/>
      <c r="D19" s="7"/>
      <c r="E19" s="7"/>
      <c r="F19" s="7"/>
      <c r="G19" s="87"/>
      <c r="H19" s="7"/>
      <c r="I19" s="7"/>
      <c r="J19" s="7"/>
      <c r="K19" s="7"/>
      <c r="L19" s="7"/>
      <c r="M19" s="12"/>
    </row>
    <row r="20" spans="1:15" s="3" customFormat="1" ht="36.6" customHeight="1">
      <c r="A20" s="4"/>
      <c r="B20" s="10"/>
      <c r="C20" s="148" t="s">
        <v>7</v>
      </c>
      <c r="D20" s="86" t="s">
        <v>156</v>
      </c>
      <c r="E20" s="148" t="s">
        <v>134</v>
      </c>
      <c r="F20" s="85">
        <v>43140</v>
      </c>
      <c r="G20" s="88"/>
      <c r="H20" s="148" t="s">
        <v>73</v>
      </c>
      <c r="I20" s="271" t="s">
        <v>139</v>
      </c>
      <c r="J20" s="272"/>
      <c r="M20" s="12"/>
    </row>
    <row r="21" spans="1:15" s="3" customFormat="1" ht="9" customHeight="1">
      <c r="A21" s="4"/>
      <c r="B21" s="10"/>
      <c r="C21" s="7"/>
      <c r="D21" s="7"/>
      <c r="E21" s="7"/>
      <c r="F21" s="7"/>
      <c r="G21" s="7"/>
      <c r="H21" s="7"/>
      <c r="I21" s="7"/>
      <c r="J21" s="7"/>
      <c r="K21" s="7"/>
      <c r="L21" s="7"/>
      <c r="M21" s="12"/>
    </row>
    <row r="22" spans="1:15" s="3" customFormat="1" ht="30" customHeight="1">
      <c r="A22" s="18"/>
      <c r="B22" s="19"/>
      <c r="C22" s="263" t="s">
        <v>30</v>
      </c>
      <c r="D22" s="263"/>
      <c r="E22" s="281" t="s">
        <v>128</v>
      </c>
      <c r="F22" s="282"/>
      <c r="G22" s="26"/>
      <c r="H22" s="275" t="s">
        <v>31</v>
      </c>
      <c r="I22" s="283"/>
      <c r="J22" s="283"/>
      <c r="K22" s="284" t="s">
        <v>140</v>
      </c>
      <c r="L22" s="284"/>
      <c r="M22" s="23"/>
      <c r="O22" s="144"/>
    </row>
    <row r="23" spans="1:15" s="3" customFormat="1" ht="30" customHeight="1">
      <c r="A23" s="18"/>
      <c r="B23" s="19"/>
      <c r="C23" s="263" t="s">
        <v>127</v>
      </c>
      <c r="D23" s="263"/>
      <c r="E23" s="284" t="str">
        <f>E12</f>
        <v>Energie electrique</v>
      </c>
      <c r="F23" s="284"/>
      <c r="G23" s="26"/>
      <c r="H23" s="263" t="s">
        <v>127</v>
      </c>
      <c r="I23" s="263"/>
      <c r="J23" s="263"/>
      <c r="K23" s="284" t="str">
        <f>F12</f>
        <v>Clôtures</v>
      </c>
      <c r="L23" s="284"/>
      <c r="M23" s="23"/>
      <c r="O23" s="144"/>
    </row>
    <row r="24" spans="1:15" s="18" customFormat="1" ht="9" customHeight="1">
      <c r="B24" s="30"/>
      <c r="C24" s="147"/>
      <c r="D24" s="147"/>
      <c r="E24" s="31"/>
      <c r="F24" s="31"/>
      <c r="G24" s="31"/>
      <c r="H24" s="142"/>
      <c r="I24" s="142"/>
      <c r="J24" s="142"/>
      <c r="K24" s="31"/>
      <c r="L24" s="31"/>
      <c r="M24" s="23"/>
    </row>
    <row r="25" spans="1:15" s="18" customFormat="1" ht="9" customHeight="1">
      <c r="B25" s="19"/>
      <c r="C25" s="25"/>
      <c r="D25" s="25"/>
      <c r="E25" s="29"/>
      <c r="F25" s="29"/>
      <c r="G25" s="29"/>
      <c r="H25" s="29"/>
      <c r="I25" s="29"/>
      <c r="J25" s="29"/>
      <c r="K25" s="29"/>
      <c r="L25" s="29"/>
      <c r="M25" s="23"/>
    </row>
    <row r="26" spans="1:15" s="18" customFormat="1" ht="23.45" customHeight="1">
      <c r="B26" s="19"/>
      <c r="C26" s="285" t="s">
        <v>10</v>
      </c>
      <c r="D26" s="286"/>
      <c r="E26" s="286"/>
      <c r="F26" s="286"/>
      <c r="G26" s="286"/>
      <c r="H26" s="286"/>
      <c r="I26" s="286"/>
      <c r="J26" s="286"/>
      <c r="K26" s="286"/>
      <c r="L26" s="287"/>
      <c r="M26" s="23"/>
    </row>
    <row r="27" spans="1:15" s="18" customFormat="1" ht="111" customHeight="1">
      <c r="B27" s="19"/>
      <c r="C27" s="289" t="s">
        <v>144</v>
      </c>
      <c r="D27" s="288"/>
      <c r="E27" s="288"/>
      <c r="F27" s="288"/>
      <c r="G27" s="288"/>
      <c r="H27" s="288"/>
      <c r="I27" s="288"/>
      <c r="J27" s="288"/>
      <c r="K27" s="288"/>
      <c r="L27" s="288"/>
      <c r="M27" s="23"/>
    </row>
    <row r="28" spans="1:15" s="3" customFormat="1" ht="24.6" customHeight="1">
      <c r="B28" s="10"/>
      <c r="C28" s="285" t="s">
        <v>32</v>
      </c>
      <c r="D28" s="286"/>
      <c r="E28" s="286"/>
      <c r="F28" s="286"/>
      <c r="G28" s="286"/>
      <c r="H28" s="286"/>
      <c r="I28" s="286"/>
      <c r="J28" s="286"/>
      <c r="K28" s="286"/>
      <c r="L28" s="287"/>
      <c r="M28" s="12"/>
    </row>
    <row r="29" spans="1:15" s="3" customFormat="1" ht="163.9" customHeight="1">
      <c r="B29" s="10"/>
      <c r="C29" s="289" t="s">
        <v>179</v>
      </c>
      <c r="D29" s="288"/>
      <c r="E29" s="288"/>
      <c r="F29" s="288"/>
      <c r="G29" s="288"/>
      <c r="H29" s="288"/>
      <c r="I29" s="288"/>
      <c r="J29" s="288"/>
      <c r="K29" s="288"/>
      <c r="L29" s="288"/>
      <c r="M29" s="12"/>
    </row>
    <row r="30" spans="1:15" s="3" customFormat="1" ht="23.45" customHeight="1">
      <c r="B30" s="10"/>
      <c r="C30" s="290" t="s">
        <v>35</v>
      </c>
      <c r="D30" s="290"/>
      <c r="E30" s="290"/>
      <c r="F30" s="291"/>
      <c r="G30" s="291"/>
      <c r="H30" s="291"/>
      <c r="I30" s="291"/>
      <c r="J30" s="291"/>
      <c r="K30" s="291"/>
      <c r="L30" s="291"/>
      <c r="M30" s="12"/>
    </row>
    <row r="31" spans="1:15" s="3" customFormat="1" ht="9" customHeight="1" thickBot="1">
      <c r="B31" s="10"/>
      <c r="C31" s="147"/>
      <c r="D31" s="147"/>
      <c r="E31" s="147"/>
      <c r="F31" s="147"/>
      <c r="G31" s="147"/>
      <c r="H31" s="147"/>
      <c r="I31" s="147"/>
      <c r="J31" s="147"/>
      <c r="K31" s="147"/>
      <c r="L31" s="147"/>
      <c r="M31" s="12"/>
    </row>
    <row r="32" spans="1:15" s="14" customFormat="1" ht="18.75" customHeight="1" thickTop="1" thickBot="1">
      <c r="B32" s="15"/>
      <c r="C32" s="16"/>
      <c r="D32" s="16"/>
      <c r="E32" s="16"/>
      <c r="F32" s="16"/>
      <c r="G32" s="16"/>
      <c r="H32" s="16"/>
      <c r="I32" s="16"/>
      <c r="J32" s="16"/>
      <c r="K32" s="16"/>
      <c r="L32" s="16"/>
      <c r="M32" s="17"/>
    </row>
    <row r="33" spans="2:15" s="3" customFormat="1" ht="9" customHeight="1" thickTop="1">
      <c r="B33" s="10"/>
      <c r="C33" s="7"/>
      <c r="D33" s="7"/>
      <c r="E33" s="7"/>
      <c r="F33" s="7"/>
      <c r="G33" s="7"/>
      <c r="H33" s="7"/>
      <c r="I33" s="7"/>
      <c r="J33" s="7"/>
      <c r="K33" s="7"/>
      <c r="L33" s="7"/>
      <c r="M33" s="12"/>
    </row>
    <row r="34" spans="2:15" s="18" customFormat="1" ht="17.25" customHeight="1">
      <c r="B34" s="19"/>
      <c r="C34" s="293" t="s">
        <v>33</v>
      </c>
      <c r="D34" s="294"/>
      <c r="E34" s="294"/>
      <c r="F34" s="294"/>
      <c r="G34" s="294"/>
      <c r="H34" s="294"/>
      <c r="I34" s="294"/>
      <c r="J34" s="294"/>
      <c r="K34" s="294"/>
      <c r="L34" s="295"/>
      <c r="M34" s="23"/>
    </row>
    <row r="35" spans="2:15" s="18" customFormat="1" ht="15.75">
      <c r="B35" s="19"/>
      <c r="C35" s="281"/>
      <c r="D35" s="292"/>
      <c r="E35" s="292"/>
      <c r="F35" s="292"/>
      <c r="G35" s="292"/>
      <c r="H35" s="292"/>
      <c r="I35" s="292"/>
      <c r="J35" s="292"/>
      <c r="K35" s="292"/>
      <c r="L35" s="282"/>
      <c r="M35" s="23"/>
    </row>
    <row r="36" spans="2:15" s="18" customFormat="1" ht="15.75">
      <c r="B36" s="19"/>
      <c r="C36" s="281"/>
      <c r="D36" s="292"/>
      <c r="E36" s="292"/>
      <c r="F36" s="292"/>
      <c r="G36" s="292"/>
      <c r="H36" s="292"/>
      <c r="I36" s="292"/>
      <c r="J36" s="292"/>
      <c r="K36" s="292"/>
      <c r="L36" s="282"/>
      <c r="M36" s="23"/>
    </row>
    <row r="37" spans="2:15" s="18" customFormat="1" ht="15.75" customHeight="1">
      <c r="B37" s="19"/>
      <c r="C37" s="190"/>
      <c r="D37" s="191"/>
      <c r="E37" s="191"/>
      <c r="F37" s="191"/>
      <c r="G37" s="191"/>
      <c r="H37" s="191"/>
      <c r="I37" s="191"/>
      <c r="J37" s="191"/>
      <c r="K37" s="191"/>
      <c r="L37" s="192"/>
      <c r="M37" s="23"/>
    </row>
    <row r="38" spans="2:15" s="18" customFormat="1" ht="15.75" customHeight="1">
      <c r="B38" s="19"/>
      <c r="C38" s="193"/>
      <c r="D38" s="194"/>
      <c r="E38" s="194"/>
      <c r="F38" s="194"/>
      <c r="G38" s="194"/>
      <c r="H38" s="194"/>
      <c r="I38" s="194"/>
      <c r="J38" s="194"/>
      <c r="K38" s="194"/>
      <c r="L38" s="195"/>
      <c r="M38" s="23"/>
    </row>
    <row r="39" spans="2:15" s="18" customFormat="1" ht="15.75">
      <c r="B39" s="19"/>
      <c r="C39" s="281"/>
      <c r="D39" s="292"/>
      <c r="E39" s="292"/>
      <c r="F39" s="292"/>
      <c r="G39" s="292"/>
      <c r="H39" s="292"/>
      <c r="I39" s="292"/>
      <c r="J39" s="292"/>
      <c r="K39" s="292"/>
      <c r="L39" s="282"/>
      <c r="M39" s="23"/>
    </row>
    <row r="40" spans="2:15" s="18" customFormat="1" ht="15.75">
      <c r="B40" s="19"/>
      <c r="C40" s="281"/>
      <c r="D40" s="292"/>
      <c r="E40" s="292"/>
      <c r="F40" s="292"/>
      <c r="G40" s="292"/>
      <c r="H40" s="292"/>
      <c r="I40" s="292"/>
      <c r="J40" s="292"/>
      <c r="K40" s="292"/>
      <c r="L40" s="282"/>
      <c r="M40" s="23"/>
    </row>
    <row r="41" spans="2:15" s="18" customFormat="1" ht="15.75">
      <c r="B41" s="19"/>
      <c r="C41" s="281"/>
      <c r="D41" s="292"/>
      <c r="E41" s="292"/>
      <c r="F41" s="292"/>
      <c r="G41" s="292"/>
      <c r="H41" s="292"/>
      <c r="I41" s="292"/>
      <c r="J41" s="292"/>
      <c r="K41" s="292"/>
      <c r="L41" s="282"/>
      <c r="M41" s="23"/>
    </row>
    <row r="42" spans="2:15" s="18" customFormat="1" ht="15.75">
      <c r="B42" s="19"/>
      <c r="C42" s="281"/>
      <c r="D42" s="292"/>
      <c r="E42" s="292"/>
      <c r="F42" s="292"/>
      <c r="G42" s="292"/>
      <c r="H42" s="292"/>
      <c r="I42" s="292"/>
      <c r="J42" s="292"/>
      <c r="K42" s="292"/>
      <c r="L42" s="282"/>
      <c r="M42" s="23"/>
    </row>
    <row r="43" spans="2:15" s="3" customFormat="1" ht="9" customHeight="1">
      <c r="B43" s="10"/>
      <c r="C43" s="7"/>
      <c r="D43" s="7"/>
      <c r="E43" s="7"/>
      <c r="F43" s="7"/>
      <c r="G43" s="7"/>
      <c r="H43" s="7"/>
      <c r="I43" s="7"/>
      <c r="J43" s="7"/>
      <c r="K43" s="7"/>
      <c r="L43" s="7"/>
      <c r="M43" s="12"/>
    </row>
    <row r="44" spans="2:15" s="3" customFormat="1" ht="9" customHeight="1">
      <c r="B44" s="10"/>
      <c r="C44" s="7"/>
      <c r="D44" s="7"/>
      <c r="E44" s="7"/>
      <c r="F44" s="7"/>
      <c r="G44" s="7"/>
      <c r="H44" s="7"/>
      <c r="I44" s="7"/>
      <c r="J44" s="7"/>
      <c r="K44" s="7"/>
      <c r="L44" s="7"/>
      <c r="M44" s="12"/>
    </row>
    <row r="45" spans="2:15" s="3" customFormat="1" ht="9" customHeight="1" thickBot="1">
      <c r="B45" s="32"/>
      <c r="C45" s="33"/>
      <c r="D45" s="33"/>
      <c r="E45" s="33"/>
      <c r="F45" s="33"/>
      <c r="G45" s="33"/>
      <c r="H45" s="33"/>
      <c r="I45" s="33"/>
      <c r="J45" s="33"/>
      <c r="K45" s="33"/>
      <c r="L45" s="33"/>
      <c r="M45" s="34"/>
      <c r="O45" s="144"/>
    </row>
    <row r="46" spans="2:15" s="3" customFormat="1" ht="15">
      <c r="M46" s="4"/>
      <c r="O46" s="144"/>
    </row>
    <row r="47" spans="2:15" s="3" customFormat="1" ht="15">
      <c r="M47" s="4"/>
      <c r="O47" s="144"/>
    </row>
    <row r="48" spans="2:15" s="3" customFormat="1" ht="15">
      <c r="M48" s="4"/>
      <c r="O48" s="144"/>
    </row>
    <row r="49" spans="13:15" s="3" customFormat="1" ht="15">
      <c r="M49" s="4"/>
      <c r="O49" s="144"/>
    </row>
    <row r="50" spans="13:15" s="3" customFormat="1" ht="15">
      <c r="M50" s="4"/>
      <c r="O50" s="144"/>
    </row>
    <row r="51" spans="13:15" s="3" customFormat="1" ht="15">
      <c r="M51" s="4"/>
      <c r="O51" s="144"/>
    </row>
    <row r="52" spans="13:15" s="3" customFormat="1" ht="15">
      <c r="M52" s="4"/>
      <c r="O52" s="144"/>
    </row>
    <row r="53" spans="13:15" s="3" customFormat="1" ht="15">
      <c r="M53" s="4"/>
      <c r="O53" s="144"/>
    </row>
    <row r="54" spans="13:15" s="3" customFormat="1" ht="15">
      <c r="M54" s="4"/>
      <c r="O54" s="144"/>
    </row>
    <row r="55" spans="13:15" s="3" customFormat="1" ht="15">
      <c r="M55" s="4"/>
      <c r="O55" s="144"/>
    </row>
    <row r="56" spans="13:15" s="3" customFormat="1" ht="15">
      <c r="M56" s="4"/>
      <c r="O56" s="144"/>
    </row>
    <row r="57" spans="13:15" s="3" customFormat="1" ht="15">
      <c r="M57" s="4"/>
      <c r="O57" s="144"/>
    </row>
    <row r="58" spans="13:15" s="3" customFormat="1" ht="15">
      <c r="M58" s="4"/>
      <c r="O58" s="144"/>
    </row>
    <row r="59" spans="13:15" s="3" customFormat="1" ht="15">
      <c r="M59" s="4"/>
      <c r="O59" s="144"/>
    </row>
    <row r="60" spans="13:15" s="3" customFormat="1" ht="15">
      <c r="M60" s="4"/>
      <c r="O60" s="144"/>
    </row>
    <row r="61" spans="13:15" s="3" customFormat="1" ht="15">
      <c r="M61" s="4"/>
      <c r="O61" s="144"/>
    </row>
    <row r="62" spans="13:15" s="3" customFormat="1" ht="15">
      <c r="M62" s="4"/>
      <c r="O62" s="144"/>
    </row>
    <row r="63" spans="13:15" s="3" customFormat="1" ht="15">
      <c r="M63" s="4"/>
      <c r="O63" s="144"/>
    </row>
    <row r="64" spans="13:15" s="3" customFormat="1" ht="15">
      <c r="M64" s="4"/>
      <c r="O64" s="144"/>
    </row>
    <row r="65" spans="13:15" s="3" customFormat="1" ht="15">
      <c r="M65" s="4"/>
      <c r="O65" s="144"/>
    </row>
    <row r="66" spans="13:15" s="3" customFormat="1" ht="15">
      <c r="M66" s="4"/>
      <c r="O66" s="144"/>
    </row>
    <row r="67" spans="13:15" s="3" customFormat="1" ht="15">
      <c r="M67" s="4"/>
      <c r="O67" s="144"/>
    </row>
    <row r="68" spans="13:15" s="3" customFormat="1" ht="15">
      <c r="M68" s="4"/>
      <c r="O68" s="144"/>
    </row>
    <row r="69" spans="13:15" s="3" customFormat="1" ht="15">
      <c r="M69" s="4"/>
      <c r="O69" s="144"/>
    </row>
    <row r="70" spans="13:15" s="3" customFormat="1" ht="15">
      <c r="M70" s="4"/>
      <c r="O70" s="144"/>
    </row>
    <row r="71" spans="13:15" s="3" customFormat="1" ht="15">
      <c r="M71" s="4"/>
      <c r="O71" s="144"/>
    </row>
    <row r="72" spans="13:15" s="3" customFormat="1" ht="15">
      <c r="M72" s="4"/>
      <c r="O72" s="144"/>
    </row>
    <row r="73" spans="13:15" s="3" customFormat="1" ht="15">
      <c r="M73" s="4"/>
      <c r="O73" s="144"/>
    </row>
    <row r="74" spans="13:15" s="3" customFormat="1" ht="15">
      <c r="M74" s="4"/>
      <c r="O74" s="144"/>
    </row>
    <row r="75" spans="13:15" s="3" customFormat="1" ht="15">
      <c r="M75" s="4"/>
      <c r="O75" s="144"/>
    </row>
    <row r="76" spans="13:15" s="3" customFormat="1" ht="15">
      <c r="M76" s="4"/>
      <c r="O76" s="144"/>
    </row>
    <row r="77" spans="13:15" s="3" customFormat="1" ht="15">
      <c r="M77" s="4"/>
      <c r="O77" s="144"/>
    </row>
    <row r="78" spans="13:15" s="3" customFormat="1" ht="15">
      <c r="M78" s="4"/>
      <c r="O78" s="144"/>
    </row>
    <row r="79" spans="13:15" s="3" customFormat="1" ht="15">
      <c r="M79" s="4"/>
      <c r="O79" s="144"/>
    </row>
    <row r="80" spans="13:15" s="3" customFormat="1" ht="15">
      <c r="M80" s="4"/>
      <c r="O80" s="144"/>
    </row>
    <row r="81" spans="13:15" s="3" customFormat="1" ht="15">
      <c r="M81" s="4"/>
      <c r="O81" s="144"/>
    </row>
    <row r="82" spans="13:15" s="3" customFormat="1" ht="15">
      <c r="M82" s="4"/>
      <c r="O82" s="144"/>
    </row>
    <row r="83" spans="13:15" s="3" customFormat="1" ht="15">
      <c r="M83" s="4"/>
      <c r="O83" s="144"/>
    </row>
    <row r="84" spans="13:15" s="3" customFormat="1" ht="15">
      <c r="M84" s="4"/>
      <c r="O84" s="144"/>
    </row>
    <row r="85" spans="13:15" s="3" customFormat="1" ht="15">
      <c r="M85" s="4"/>
      <c r="O85" s="144"/>
    </row>
    <row r="86" spans="13:15" s="3" customFormat="1" ht="15" customHeight="1">
      <c r="M86" s="4"/>
      <c r="O86" s="144"/>
    </row>
    <row r="87" spans="13:15" s="3" customFormat="1" ht="15" customHeight="1">
      <c r="M87" s="4"/>
      <c r="O87" s="144"/>
    </row>
    <row r="88" spans="13:15" s="3" customFormat="1" ht="15" customHeight="1">
      <c r="M88" s="4"/>
      <c r="O88" s="144"/>
    </row>
    <row r="89" spans="13:15" s="3" customFormat="1" ht="15" customHeight="1">
      <c r="M89" s="4"/>
      <c r="O89" s="144"/>
    </row>
    <row r="90" spans="13:15" s="3" customFormat="1" ht="15" customHeight="1">
      <c r="M90" s="4"/>
      <c r="O90" s="144"/>
    </row>
    <row r="91" spans="13:15" s="3" customFormat="1" ht="15" customHeight="1">
      <c r="M91" s="4"/>
      <c r="O91" s="144"/>
    </row>
    <row r="92" spans="13:15" s="3" customFormat="1" ht="15" customHeight="1">
      <c r="M92" s="4"/>
      <c r="O92" s="144"/>
    </row>
    <row r="93" spans="13:15" s="3" customFormat="1" ht="15" customHeight="1">
      <c r="M93" s="4"/>
      <c r="O93" s="144"/>
    </row>
    <row r="94" spans="13:15" s="3" customFormat="1" ht="15" customHeight="1">
      <c r="M94" s="4"/>
      <c r="O94" s="144"/>
    </row>
    <row r="95" spans="13:15" s="3" customFormat="1" ht="15" customHeight="1">
      <c r="M95" s="4"/>
      <c r="O95" s="144"/>
    </row>
    <row r="96" spans="13:15"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sheetData>
  <mergeCells count="38">
    <mergeCell ref="C40:L40"/>
    <mergeCell ref="C41:L41"/>
    <mergeCell ref="C42:L42"/>
    <mergeCell ref="C34:L34"/>
    <mergeCell ref="C35:L35"/>
    <mergeCell ref="C36:L36"/>
    <mergeCell ref="C39:L39"/>
    <mergeCell ref="C26:L26"/>
    <mergeCell ref="C27:L27"/>
    <mergeCell ref="C28:L28"/>
    <mergeCell ref="C29:L29"/>
    <mergeCell ref="C30:E30"/>
    <mergeCell ref="F30:L30"/>
    <mergeCell ref="C22:D22"/>
    <mergeCell ref="E22:F22"/>
    <mergeCell ref="H22:J22"/>
    <mergeCell ref="K22:L22"/>
    <mergeCell ref="C23:D23"/>
    <mergeCell ref="E23:F23"/>
    <mergeCell ref="H23:J23"/>
    <mergeCell ref="K23:L23"/>
    <mergeCell ref="I20:J20"/>
    <mergeCell ref="J11:J12"/>
    <mergeCell ref="K11:L12"/>
    <mergeCell ref="C12:D12"/>
    <mergeCell ref="C14:D14"/>
    <mergeCell ref="E14:L14"/>
    <mergeCell ref="C16:D16"/>
    <mergeCell ref="E16:L16"/>
    <mergeCell ref="C17:D17"/>
    <mergeCell ref="C10:D10"/>
    <mergeCell ref="H10:I10"/>
    <mergeCell ref="B2:M2"/>
    <mergeCell ref="K4:L4"/>
    <mergeCell ref="K5:L5"/>
    <mergeCell ref="C9:D9"/>
    <mergeCell ref="H9:I9"/>
    <mergeCell ref="L9:L10"/>
  </mergeCells>
  <conditionalFormatting sqref="J10">
    <cfRule type="containsText" dxfId="23" priority="1" operator="containsText" text="Critique">
      <formula>NOT(ISERROR(SEARCH("Critique",J10)))</formula>
    </cfRule>
    <cfRule type="containsText" dxfId="22" priority="2" operator="containsText" text="Normale">
      <formula>NOT(ISERROR(SEARCH("Normale",J10)))</formula>
    </cfRule>
    <cfRule type="containsText" dxfId="21" priority="3" operator="containsText" text="Urgente">
      <formula>NOT(ISERROR(SEARCH("Urgente",J10)))</formula>
    </cfRule>
  </conditionalFormatting>
  <printOptions horizontalCentered="1"/>
  <pageMargins left="0.23622047244094491" right="0.23622047244094491" top="0.74803149606299213" bottom="0.74803149606299213" header="0.31496062992125984" footer="0.31496062992125984"/>
  <pageSetup paperSize="9" scale="55" orientation="portrait" r:id="rId1"/>
  <colBreaks count="1" manualBreakCount="1">
    <brk id="12"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Listes!$B$2:$B$4</xm:f>
          </x14:formula1>
          <xm:sqref>J10</xm:sqref>
        </x14:dataValidation>
        <x14:dataValidation type="list" allowBlank="1" showInputMessage="1" showErrorMessage="1">
          <x14:formula1>
            <xm:f>'Matrice Interface'!$B$3:$B$23</xm:f>
          </x14:formula1>
          <xm:sqref>E12:F12</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9">
    <tabColor rgb="FFFFC000"/>
    <pageSetUpPr fitToPage="1"/>
  </sheetPr>
  <dimension ref="A1:O108"/>
  <sheetViews>
    <sheetView showGridLines="0" topLeftCell="A4" zoomScale="70" zoomScaleNormal="70" zoomScaleSheetLayoutView="55" workbookViewId="0">
      <selection activeCell="C38" sqref="C38"/>
    </sheetView>
  </sheetViews>
  <sheetFormatPr baseColWidth="10" defaultColWidth="0" defaultRowHeight="0" customHeight="1" zeroHeight="1"/>
  <cols>
    <col min="1" max="1" width="8.7109375" style="3" customWidth="1"/>
    <col min="2" max="2" width="3.7109375" style="3" customWidth="1"/>
    <col min="3" max="4" width="20.7109375" style="3" customWidth="1"/>
    <col min="5" max="5" width="21.28515625" style="3" customWidth="1"/>
    <col min="6" max="6" width="20.7109375" style="3" customWidth="1"/>
    <col min="7" max="7" width="3.7109375" style="3" customWidth="1"/>
    <col min="8" max="8" width="20.7109375" style="3" customWidth="1"/>
    <col min="9" max="9" width="3.7109375" style="3" customWidth="1"/>
    <col min="10" max="12" width="20.7109375" style="3" customWidth="1"/>
    <col min="13" max="13" width="3.7109375" style="4" customWidth="1"/>
    <col min="14" max="14" width="8.28515625" style="3" customWidth="1"/>
    <col min="15" max="15" width="0" style="144" hidden="1" customWidth="1"/>
    <col min="16" max="16384" width="9.140625" style="144" hidden="1"/>
  </cols>
  <sheetData>
    <row r="1" spans="1:14" ht="15.75" thickBot="1"/>
    <row r="2" spans="1:14" ht="35.25" customHeight="1" thickBot="1">
      <c r="B2" s="265" t="s">
        <v>26</v>
      </c>
      <c r="C2" s="266"/>
      <c r="D2" s="266"/>
      <c r="E2" s="266"/>
      <c r="F2" s="266"/>
      <c r="G2" s="266"/>
      <c r="H2" s="266"/>
      <c r="I2" s="266"/>
      <c r="J2" s="266"/>
      <c r="K2" s="266"/>
      <c r="L2" s="266"/>
      <c r="M2" s="267"/>
    </row>
    <row r="3" spans="1:14" s="9" customFormat="1" ht="9" customHeight="1">
      <c r="A3" s="5"/>
      <c r="B3" s="6"/>
      <c r="C3" s="7"/>
      <c r="D3" s="7"/>
      <c r="E3" s="7"/>
      <c r="F3" s="7"/>
      <c r="G3" s="7"/>
      <c r="H3" s="7"/>
      <c r="I3" s="7"/>
      <c r="J3" s="7"/>
      <c r="K3" s="7"/>
      <c r="L3" s="7"/>
      <c r="M3" s="8"/>
      <c r="N3" s="5"/>
    </row>
    <row r="4" spans="1:14" ht="18" customHeight="1">
      <c r="B4" s="10"/>
      <c r="C4" s="7"/>
      <c r="D4" s="7"/>
      <c r="E4" s="7"/>
      <c r="F4" s="7"/>
      <c r="G4" s="7"/>
      <c r="H4" s="4"/>
      <c r="I4" s="4"/>
      <c r="J4" s="11" t="s">
        <v>4</v>
      </c>
      <c r="K4" s="268" t="s">
        <v>50</v>
      </c>
      <c r="L4" s="269"/>
      <c r="M4" s="12"/>
    </row>
    <row r="5" spans="1:14" ht="18" customHeight="1">
      <c r="B5" s="10"/>
      <c r="C5" s="7"/>
      <c r="D5" s="7"/>
      <c r="E5" s="7"/>
      <c r="F5" s="7"/>
      <c r="G5" s="7"/>
      <c r="H5" s="4"/>
      <c r="I5" s="4"/>
      <c r="J5" s="13" t="s">
        <v>5</v>
      </c>
      <c r="K5" s="270" t="s">
        <v>87</v>
      </c>
      <c r="L5" s="270"/>
      <c r="M5" s="12"/>
    </row>
    <row r="6" spans="1:14" ht="9" customHeight="1" thickBot="1">
      <c r="B6" s="10"/>
      <c r="C6" s="7"/>
      <c r="D6" s="7"/>
      <c r="E6" s="7"/>
      <c r="F6" s="7"/>
      <c r="G6" s="7"/>
      <c r="H6" s="7"/>
      <c r="I6" s="7"/>
      <c r="J6" s="7"/>
      <c r="K6" s="7"/>
      <c r="L6" s="7"/>
      <c r="M6" s="12"/>
    </row>
    <row r="7" spans="1:14" s="14" customFormat="1" ht="18.75" customHeight="1" thickTop="1" thickBot="1">
      <c r="B7" s="15"/>
      <c r="C7" s="16" t="s">
        <v>6</v>
      </c>
      <c r="D7" s="16"/>
      <c r="E7" s="16"/>
      <c r="F7" s="16"/>
      <c r="G7" s="16"/>
      <c r="H7" s="16"/>
      <c r="I7" s="16"/>
      <c r="J7" s="16"/>
      <c r="K7" s="16"/>
      <c r="L7" s="16"/>
      <c r="M7" s="17"/>
    </row>
    <row r="8" spans="1:14" ht="9" customHeight="1" thickTop="1">
      <c r="B8" s="10"/>
      <c r="C8" s="7"/>
      <c r="D8" s="7"/>
      <c r="E8" s="7"/>
      <c r="F8" s="7"/>
      <c r="G8" s="7"/>
      <c r="H8" s="7"/>
      <c r="I8" s="7"/>
      <c r="J8" s="7"/>
      <c r="K8" s="7"/>
      <c r="L8" s="7"/>
      <c r="M8" s="12"/>
    </row>
    <row r="9" spans="1:14" s="18" customFormat="1" ht="29.25" customHeight="1">
      <c r="B9" s="19"/>
      <c r="C9" s="263" t="s">
        <v>27</v>
      </c>
      <c r="D9" s="263"/>
      <c r="E9" s="20" t="s">
        <v>75</v>
      </c>
      <c r="H9" s="263" t="s">
        <v>135</v>
      </c>
      <c r="I9" s="263"/>
      <c r="J9" s="151">
        <v>43150</v>
      </c>
      <c r="K9" s="142"/>
      <c r="L9" s="264" t="s">
        <v>153</v>
      </c>
      <c r="M9" s="22"/>
    </row>
    <row r="10" spans="1:14" s="18" customFormat="1" ht="28.5" customHeight="1">
      <c r="B10" s="19"/>
      <c r="C10" s="263" t="s">
        <v>8</v>
      </c>
      <c r="D10" s="263"/>
      <c r="E10" s="85">
        <v>43087</v>
      </c>
      <c r="H10" s="263" t="s">
        <v>126</v>
      </c>
      <c r="I10" s="263"/>
      <c r="J10" s="161" t="s">
        <v>159</v>
      </c>
      <c r="K10" s="142"/>
      <c r="L10" s="264"/>
      <c r="M10" s="23"/>
    </row>
    <row r="11" spans="1:14" s="18" customFormat="1" ht="9" customHeight="1">
      <c r="B11" s="19"/>
      <c r="C11" s="24"/>
      <c r="D11" s="24"/>
      <c r="E11" s="25"/>
      <c r="F11" s="25"/>
      <c r="G11" s="25"/>
      <c r="I11" s="21"/>
      <c r="J11" s="264"/>
      <c r="K11" s="273"/>
      <c r="L11" s="273"/>
      <c r="M11" s="23"/>
    </row>
    <row r="12" spans="1:14" s="18" customFormat="1" ht="45.75" customHeight="1">
      <c r="B12" s="19"/>
      <c r="C12" s="263" t="s">
        <v>28</v>
      </c>
      <c r="D12" s="263"/>
      <c r="E12" s="84" t="s">
        <v>47</v>
      </c>
      <c r="F12" s="84" t="s">
        <v>52</v>
      </c>
      <c r="G12" s="26"/>
      <c r="H12" s="150"/>
      <c r="I12" s="21"/>
      <c r="J12" s="264"/>
      <c r="K12" s="273"/>
      <c r="L12" s="273"/>
      <c r="M12" s="27"/>
      <c r="N12" s="28"/>
    </row>
    <row r="13" spans="1:14" s="18" customFormat="1" ht="9" customHeight="1">
      <c r="B13" s="19"/>
      <c r="C13" s="24"/>
      <c r="D13" s="24"/>
      <c r="E13" s="25"/>
      <c r="F13" s="25"/>
      <c r="G13" s="25"/>
      <c r="H13" s="25"/>
      <c r="I13" s="25"/>
      <c r="J13" s="25"/>
      <c r="K13" s="25"/>
      <c r="L13" s="25"/>
      <c r="M13" s="23"/>
    </row>
    <row r="14" spans="1:14" s="18" customFormat="1" ht="22.5" hidden="1" customHeight="1">
      <c r="B14" s="19"/>
      <c r="C14" s="263"/>
      <c r="D14" s="263"/>
      <c r="E14" s="274"/>
      <c r="F14" s="274"/>
      <c r="G14" s="274"/>
      <c r="H14" s="274"/>
      <c r="I14" s="274"/>
      <c r="J14" s="274"/>
      <c r="K14" s="274"/>
      <c r="L14" s="274"/>
      <c r="M14" s="23"/>
    </row>
    <row r="15" spans="1:14" s="18" customFormat="1" ht="9" hidden="1" customHeight="1">
      <c r="B15" s="19"/>
      <c r="C15" s="25"/>
      <c r="D15" s="25"/>
      <c r="E15" s="29"/>
      <c r="F15" s="29"/>
      <c r="G15" s="29"/>
      <c r="H15" s="29"/>
      <c r="I15" s="29"/>
      <c r="J15" s="29"/>
      <c r="K15" s="29"/>
      <c r="L15" s="29"/>
      <c r="M15" s="23"/>
    </row>
    <row r="16" spans="1:14" s="18" customFormat="1" ht="51" hidden="1" customHeight="1">
      <c r="B16" s="19"/>
      <c r="C16" s="275"/>
      <c r="D16" s="276"/>
      <c r="E16" s="277"/>
      <c r="F16" s="278"/>
      <c r="G16" s="278"/>
      <c r="H16" s="278"/>
      <c r="I16" s="278"/>
      <c r="J16" s="278"/>
      <c r="K16" s="278"/>
      <c r="L16" s="279"/>
      <c r="M16" s="23"/>
    </row>
    <row r="17" spans="1:15" s="3" customFormat="1" ht="9" customHeight="1" thickBot="1">
      <c r="B17" s="10"/>
      <c r="C17" s="280"/>
      <c r="D17" s="280"/>
      <c r="E17" s="7"/>
      <c r="F17" s="7"/>
      <c r="G17" s="7"/>
      <c r="H17" s="7"/>
      <c r="I17" s="7"/>
      <c r="J17" s="7"/>
      <c r="K17" s="7"/>
      <c r="L17" s="7"/>
      <c r="M17" s="12"/>
    </row>
    <row r="18" spans="1:15" s="3" customFormat="1" ht="18.75" customHeight="1" thickTop="1" thickBot="1">
      <c r="A18" s="14"/>
      <c r="B18" s="15"/>
      <c r="C18" s="16" t="s">
        <v>29</v>
      </c>
      <c r="D18" s="16"/>
      <c r="E18" s="16"/>
      <c r="F18" s="16"/>
      <c r="G18" s="16"/>
      <c r="H18" s="16"/>
      <c r="I18" s="16"/>
      <c r="J18" s="16"/>
      <c r="K18" s="16"/>
      <c r="L18" s="16"/>
      <c r="M18" s="17"/>
      <c r="O18" s="144"/>
    </row>
    <row r="19" spans="1:15" s="3" customFormat="1" ht="9" customHeight="1" thickTop="1">
      <c r="A19" s="4"/>
      <c r="B19" s="10"/>
      <c r="C19" s="7"/>
      <c r="D19" s="7"/>
      <c r="E19" s="7"/>
      <c r="F19" s="7"/>
      <c r="G19" s="87"/>
      <c r="H19" s="7"/>
      <c r="I19" s="7"/>
      <c r="J19" s="7"/>
      <c r="K19" s="7"/>
      <c r="L19" s="7"/>
      <c r="M19" s="12"/>
    </row>
    <row r="20" spans="1:15" s="3" customFormat="1" ht="36.6" customHeight="1">
      <c r="A20" s="4"/>
      <c r="B20" s="10"/>
      <c r="C20" s="148" t="s">
        <v>7</v>
      </c>
      <c r="D20" s="86" t="s">
        <v>136</v>
      </c>
      <c r="E20" s="148" t="s">
        <v>134</v>
      </c>
      <c r="F20" s="85">
        <v>42752</v>
      </c>
      <c r="G20" s="88"/>
      <c r="H20" s="148" t="s">
        <v>73</v>
      </c>
      <c r="I20" s="271" t="s">
        <v>139</v>
      </c>
      <c r="J20" s="272"/>
      <c r="M20" s="12"/>
    </row>
    <row r="21" spans="1:15" s="3" customFormat="1" ht="9" customHeight="1">
      <c r="A21" s="4"/>
      <c r="B21" s="10"/>
      <c r="C21" s="7"/>
      <c r="D21" s="7"/>
      <c r="E21" s="7"/>
      <c r="F21" s="7"/>
      <c r="G21" s="7"/>
      <c r="H21" s="7"/>
      <c r="I21" s="7"/>
      <c r="J21" s="7"/>
      <c r="K21" s="7"/>
      <c r="L21" s="7"/>
      <c r="M21" s="12"/>
    </row>
    <row r="22" spans="1:15" s="3" customFormat="1" ht="30" customHeight="1">
      <c r="A22" s="18"/>
      <c r="B22" s="19"/>
      <c r="C22" s="263" t="s">
        <v>30</v>
      </c>
      <c r="D22" s="263"/>
      <c r="E22" s="281" t="s">
        <v>140</v>
      </c>
      <c r="F22" s="282"/>
      <c r="G22" s="26"/>
      <c r="H22" s="275" t="s">
        <v>31</v>
      </c>
      <c r="I22" s="283"/>
      <c r="J22" s="283"/>
      <c r="K22" s="284" t="s">
        <v>129</v>
      </c>
      <c r="L22" s="284"/>
      <c r="M22" s="23"/>
      <c r="O22" s="144"/>
    </row>
    <row r="23" spans="1:15" s="3" customFormat="1" ht="30" customHeight="1">
      <c r="A23" s="18"/>
      <c r="B23" s="19"/>
      <c r="C23" s="263" t="s">
        <v>127</v>
      </c>
      <c r="D23" s="263"/>
      <c r="E23" s="284" t="str">
        <f>E12</f>
        <v>Réseau incendie</v>
      </c>
      <c r="F23" s="284"/>
      <c r="G23" s="26"/>
      <c r="H23" s="263" t="s">
        <v>127</v>
      </c>
      <c r="I23" s="263"/>
      <c r="J23" s="263"/>
      <c r="K23" s="284" t="str">
        <f>F12</f>
        <v>Bâtiment PAI PIVOS</v>
      </c>
      <c r="L23" s="284"/>
      <c r="M23" s="23"/>
      <c r="O23" s="144"/>
    </row>
    <row r="24" spans="1:15" s="18" customFormat="1" ht="9" customHeight="1">
      <c r="B24" s="30"/>
      <c r="C24" s="147"/>
      <c r="D24" s="147"/>
      <c r="E24" s="31"/>
      <c r="F24" s="31"/>
      <c r="G24" s="31"/>
      <c r="H24" s="142"/>
      <c r="I24" s="142"/>
      <c r="J24" s="142"/>
      <c r="K24" s="31"/>
      <c r="L24" s="31"/>
      <c r="M24" s="23"/>
    </row>
    <row r="25" spans="1:15" s="18" customFormat="1" ht="9" customHeight="1">
      <c r="B25" s="19"/>
      <c r="C25" s="25"/>
      <c r="D25" s="25"/>
      <c r="E25" s="29"/>
      <c r="F25" s="29"/>
      <c r="G25" s="29"/>
      <c r="H25" s="29"/>
      <c r="I25" s="29"/>
      <c r="J25" s="29"/>
      <c r="K25" s="29"/>
      <c r="L25" s="29"/>
      <c r="M25" s="23"/>
    </row>
    <row r="26" spans="1:15" s="18" customFormat="1" ht="23.45" customHeight="1">
      <c r="B26" s="19"/>
      <c r="C26" s="285" t="s">
        <v>10</v>
      </c>
      <c r="D26" s="286"/>
      <c r="E26" s="286"/>
      <c r="F26" s="286"/>
      <c r="G26" s="286"/>
      <c r="H26" s="286"/>
      <c r="I26" s="286"/>
      <c r="J26" s="286"/>
      <c r="K26" s="286"/>
      <c r="L26" s="287"/>
      <c r="M26" s="23"/>
    </row>
    <row r="27" spans="1:15" s="18" customFormat="1" ht="111" customHeight="1">
      <c r="B27" s="19"/>
      <c r="C27" s="289" t="s">
        <v>84</v>
      </c>
      <c r="D27" s="288"/>
      <c r="E27" s="288"/>
      <c r="F27" s="288"/>
      <c r="G27" s="288"/>
      <c r="H27" s="288"/>
      <c r="I27" s="288"/>
      <c r="J27" s="288"/>
      <c r="K27" s="288"/>
      <c r="L27" s="288"/>
      <c r="M27" s="23"/>
    </row>
    <row r="28" spans="1:15" s="3" customFormat="1" ht="24.6" customHeight="1">
      <c r="B28" s="10"/>
      <c r="C28" s="285" t="s">
        <v>32</v>
      </c>
      <c r="D28" s="286"/>
      <c r="E28" s="286"/>
      <c r="F28" s="286"/>
      <c r="G28" s="286"/>
      <c r="H28" s="286"/>
      <c r="I28" s="286"/>
      <c r="J28" s="286"/>
      <c r="K28" s="286"/>
      <c r="L28" s="287"/>
      <c r="M28" s="12"/>
    </row>
    <row r="29" spans="1:15" s="3" customFormat="1" ht="163.9" customHeight="1">
      <c r="B29" s="10"/>
      <c r="C29" s="289"/>
      <c r="D29" s="288"/>
      <c r="E29" s="288"/>
      <c r="F29" s="288"/>
      <c r="G29" s="288"/>
      <c r="H29" s="288"/>
      <c r="I29" s="288"/>
      <c r="J29" s="288"/>
      <c r="K29" s="288"/>
      <c r="L29" s="288"/>
      <c r="M29" s="12"/>
    </row>
    <row r="30" spans="1:15" s="3" customFormat="1" ht="23.45" customHeight="1">
      <c r="B30" s="10"/>
      <c r="C30" s="290" t="s">
        <v>35</v>
      </c>
      <c r="D30" s="290"/>
      <c r="E30" s="290"/>
      <c r="F30" s="291"/>
      <c r="G30" s="291"/>
      <c r="H30" s="291"/>
      <c r="I30" s="291"/>
      <c r="J30" s="291"/>
      <c r="K30" s="291"/>
      <c r="L30" s="291"/>
      <c r="M30" s="12"/>
    </row>
    <row r="31" spans="1:15" s="3" customFormat="1" ht="9" customHeight="1" thickBot="1">
      <c r="B31" s="10"/>
      <c r="C31" s="147"/>
      <c r="D31" s="147"/>
      <c r="E31" s="147"/>
      <c r="F31" s="147"/>
      <c r="G31" s="147"/>
      <c r="H31" s="147"/>
      <c r="I31" s="147"/>
      <c r="J31" s="147"/>
      <c r="K31" s="147"/>
      <c r="L31" s="147"/>
      <c r="M31" s="12"/>
    </row>
    <row r="32" spans="1:15" s="14" customFormat="1" ht="18.75" customHeight="1" thickTop="1" thickBot="1">
      <c r="B32" s="15"/>
      <c r="C32" s="16"/>
      <c r="D32" s="16"/>
      <c r="E32" s="16"/>
      <c r="F32" s="16"/>
      <c r="G32" s="16"/>
      <c r="H32" s="16"/>
      <c r="I32" s="16"/>
      <c r="J32" s="16"/>
      <c r="K32" s="16"/>
      <c r="L32" s="16"/>
      <c r="M32" s="17"/>
    </row>
    <row r="33" spans="2:15" s="3" customFormat="1" ht="9" customHeight="1" thickTop="1">
      <c r="B33" s="10"/>
      <c r="C33" s="7"/>
      <c r="D33" s="7"/>
      <c r="E33" s="7"/>
      <c r="F33" s="7"/>
      <c r="G33" s="7"/>
      <c r="H33" s="7"/>
      <c r="I33" s="7"/>
      <c r="J33" s="7"/>
      <c r="K33" s="7"/>
      <c r="L33" s="7"/>
      <c r="M33" s="12"/>
    </row>
    <row r="34" spans="2:15" s="18" customFormat="1" ht="17.25" customHeight="1">
      <c r="B34" s="19"/>
      <c r="C34" s="293" t="s">
        <v>33</v>
      </c>
      <c r="D34" s="294"/>
      <c r="E34" s="294"/>
      <c r="F34" s="294"/>
      <c r="G34" s="294"/>
      <c r="H34" s="294"/>
      <c r="I34" s="294"/>
      <c r="J34" s="294"/>
      <c r="K34" s="294"/>
      <c r="L34" s="295"/>
      <c r="M34" s="23"/>
    </row>
    <row r="35" spans="2:15" s="18" customFormat="1" ht="15.75">
      <c r="B35" s="19"/>
      <c r="C35" s="281"/>
      <c r="D35" s="292"/>
      <c r="E35" s="292"/>
      <c r="F35" s="292"/>
      <c r="G35" s="292"/>
      <c r="H35" s="292"/>
      <c r="I35" s="292"/>
      <c r="J35" s="292"/>
      <c r="K35" s="292"/>
      <c r="L35" s="282"/>
      <c r="M35" s="23"/>
    </row>
    <row r="36" spans="2:15" s="18" customFormat="1" ht="15.75">
      <c r="B36" s="19"/>
      <c r="C36" s="281"/>
      <c r="D36" s="292"/>
      <c r="E36" s="292"/>
      <c r="F36" s="292"/>
      <c r="G36" s="292"/>
      <c r="H36" s="292"/>
      <c r="I36" s="292"/>
      <c r="J36" s="292"/>
      <c r="K36" s="292"/>
      <c r="L36" s="282"/>
      <c r="M36" s="23"/>
    </row>
    <row r="37" spans="2:15" s="18" customFormat="1" ht="15.75" customHeight="1">
      <c r="B37" s="19"/>
      <c r="C37" s="190"/>
      <c r="D37" s="191"/>
      <c r="E37" s="191"/>
      <c r="F37" s="191"/>
      <c r="G37" s="191"/>
      <c r="H37" s="191"/>
      <c r="I37" s="191"/>
      <c r="J37" s="191"/>
      <c r="K37" s="191"/>
      <c r="L37" s="192"/>
      <c r="M37" s="23"/>
    </row>
    <row r="38" spans="2:15" s="18" customFormat="1" ht="15.75" customHeight="1">
      <c r="B38" s="19"/>
      <c r="C38" s="193"/>
      <c r="D38" s="194"/>
      <c r="E38" s="194"/>
      <c r="F38" s="194"/>
      <c r="G38" s="194"/>
      <c r="H38" s="194"/>
      <c r="I38" s="194"/>
      <c r="J38" s="194"/>
      <c r="K38" s="194"/>
      <c r="L38" s="195"/>
      <c r="M38" s="23"/>
    </row>
    <row r="39" spans="2:15" s="18" customFormat="1" ht="15.75">
      <c r="B39" s="19"/>
      <c r="C39" s="281"/>
      <c r="D39" s="292"/>
      <c r="E39" s="292"/>
      <c r="F39" s="292"/>
      <c r="G39" s="292"/>
      <c r="H39" s="292"/>
      <c r="I39" s="292"/>
      <c r="J39" s="292"/>
      <c r="K39" s="292"/>
      <c r="L39" s="282"/>
      <c r="M39" s="23"/>
    </row>
    <row r="40" spans="2:15" s="18" customFormat="1" ht="15.75">
      <c r="B40" s="19"/>
      <c r="C40" s="281"/>
      <c r="D40" s="292"/>
      <c r="E40" s="292"/>
      <c r="F40" s="292"/>
      <c r="G40" s="292"/>
      <c r="H40" s="292"/>
      <c r="I40" s="292"/>
      <c r="J40" s="292"/>
      <c r="K40" s="292"/>
      <c r="L40" s="282"/>
      <c r="M40" s="23"/>
    </row>
    <row r="41" spans="2:15" s="18" customFormat="1" ht="15.75">
      <c r="B41" s="19"/>
      <c r="C41" s="281"/>
      <c r="D41" s="292"/>
      <c r="E41" s="292"/>
      <c r="F41" s="292"/>
      <c r="G41" s="292"/>
      <c r="H41" s="292"/>
      <c r="I41" s="292"/>
      <c r="J41" s="292"/>
      <c r="K41" s="292"/>
      <c r="L41" s="282"/>
      <c r="M41" s="23"/>
    </row>
    <row r="42" spans="2:15" s="18" customFormat="1" ht="15.75">
      <c r="B42" s="19"/>
      <c r="C42" s="281"/>
      <c r="D42" s="292"/>
      <c r="E42" s="292"/>
      <c r="F42" s="292"/>
      <c r="G42" s="292"/>
      <c r="H42" s="292"/>
      <c r="I42" s="292"/>
      <c r="J42" s="292"/>
      <c r="K42" s="292"/>
      <c r="L42" s="282"/>
      <c r="M42" s="23"/>
    </row>
    <row r="43" spans="2:15" s="3" customFormat="1" ht="9" customHeight="1">
      <c r="B43" s="10"/>
      <c r="C43" s="7"/>
      <c r="D43" s="7"/>
      <c r="E43" s="7"/>
      <c r="F43" s="7"/>
      <c r="G43" s="7"/>
      <c r="H43" s="7"/>
      <c r="I43" s="7"/>
      <c r="J43" s="7"/>
      <c r="K43" s="7"/>
      <c r="L43" s="7"/>
      <c r="M43" s="12"/>
    </row>
    <row r="44" spans="2:15" s="3" customFormat="1" ht="9" customHeight="1">
      <c r="B44" s="10"/>
      <c r="C44" s="7"/>
      <c r="D44" s="7"/>
      <c r="E44" s="7"/>
      <c r="F44" s="7"/>
      <c r="G44" s="7"/>
      <c r="H44" s="7"/>
      <c r="I44" s="7"/>
      <c r="J44" s="7"/>
      <c r="K44" s="7"/>
      <c r="L44" s="7"/>
      <c r="M44" s="12"/>
    </row>
    <row r="45" spans="2:15" s="3" customFormat="1" ht="9" customHeight="1" thickBot="1">
      <c r="B45" s="32"/>
      <c r="C45" s="33"/>
      <c r="D45" s="33"/>
      <c r="E45" s="33"/>
      <c r="F45" s="33"/>
      <c r="G45" s="33"/>
      <c r="H45" s="33"/>
      <c r="I45" s="33"/>
      <c r="J45" s="33"/>
      <c r="K45" s="33"/>
      <c r="L45" s="33"/>
      <c r="M45" s="34"/>
      <c r="O45" s="144"/>
    </row>
    <row r="46" spans="2:15" s="3" customFormat="1" ht="15">
      <c r="M46" s="4"/>
      <c r="O46" s="144"/>
    </row>
    <row r="47" spans="2:15" s="3" customFormat="1" ht="15">
      <c r="M47" s="4"/>
      <c r="O47" s="144"/>
    </row>
    <row r="48" spans="2:15" s="3" customFormat="1" ht="15">
      <c r="M48" s="4"/>
      <c r="O48" s="144"/>
    </row>
    <row r="49" spans="13:15" s="3" customFormat="1" ht="15">
      <c r="M49" s="4"/>
      <c r="O49" s="144"/>
    </row>
    <row r="50" spans="13:15" s="3" customFormat="1" ht="15">
      <c r="M50" s="4"/>
      <c r="O50" s="144"/>
    </row>
    <row r="51" spans="13:15" s="3" customFormat="1" ht="15">
      <c r="M51" s="4"/>
      <c r="O51" s="144"/>
    </row>
    <row r="52" spans="13:15" s="3" customFormat="1" ht="15">
      <c r="M52" s="4"/>
      <c r="O52" s="144"/>
    </row>
    <row r="53" spans="13:15" s="3" customFormat="1" ht="15">
      <c r="M53" s="4"/>
      <c r="O53" s="144"/>
    </row>
    <row r="54" spans="13:15" s="3" customFormat="1" ht="15">
      <c r="M54" s="4"/>
      <c r="O54" s="144"/>
    </row>
    <row r="55" spans="13:15" s="3" customFormat="1" ht="15">
      <c r="M55" s="4"/>
      <c r="O55" s="144"/>
    </row>
    <row r="56" spans="13:15" s="3" customFormat="1" ht="15">
      <c r="M56" s="4"/>
      <c r="O56" s="144"/>
    </row>
    <row r="57" spans="13:15" s="3" customFormat="1" ht="15">
      <c r="M57" s="4"/>
      <c r="O57" s="144"/>
    </row>
    <row r="58" spans="13:15" s="3" customFormat="1" ht="15">
      <c r="M58" s="4"/>
      <c r="O58" s="144"/>
    </row>
    <row r="59" spans="13:15" s="3" customFormat="1" ht="15">
      <c r="M59" s="4"/>
      <c r="O59" s="144"/>
    </row>
    <row r="60" spans="13:15" s="3" customFormat="1" ht="15">
      <c r="M60" s="4"/>
      <c r="O60" s="144"/>
    </row>
    <row r="61" spans="13:15" s="3" customFormat="1" ht="15">
      <c r="M61" s="4"/>
      <c r="O61" s="144"/>
    </row>
    <row r="62" spans="13:15" s="3" customFormat="1" ht="15">
      <c r="M62" s="4"/>
      <c r="O62" s="144"/>
    </row>
    <row r="63" spans="13:15" s="3" customFormat="1" ht="15">
      <c r="M63" s="4"/>
      <c r="O63" s="144"/>
    </row>
    <row r="64" spans="13:15" s="3" customFormat="1" ht="15">
      <c r="M64" s="4"/>
      <c r="O64" s="144"/>
    </row>
    <row r="65" spans="13:15" s="3" customFormat="1" ht="15">
      <c r="M65" s="4"/>
      <c r="O65" s="144"/>
    </row>
    <row r="66" spans="13:15" s="3" customFormat="1" ht="15">
      <c r="M66" s="4"/>
      <c r="O66" s="144"/>
    </row>
    <row r="67" spans="13:15" s="3" customFormat="1" ht="15">
      <c r="M67" s="4"/>
      <c r="O67" s="144"/>
    </row>
    <row r="68" spans="13:15" s="3" customFormat="1" ht="15">
      <c r="M68" s="4"/>
      <c r="O68" s="144"/>
    </row>
    <row r="69" spans="13:15" s="3" customFormat="1" ht="15">
      <c r="M69" s="4"/>
      <c r="O69" s="144"/>
    </row>
    <row r="70" spans="13:15" s="3" customFormat="1" ht="15">
      <c r="M70" s="4"/>
      <c r="O70" s="144"/>
    </row>
    <row r="71" spans="13:15" s="3" customFormat="1" ht="15">
      <c r="M71" s="4"/>
      <c r="O71" s="144"/>
    </row>
    <row r="72" spans="13:15" s="3" customFormat="1" ht="15">
      <c r="M72" s="4"/>
      <c r="O72" s="144"/>
    </row>
    <row r="73" spans="13:15" s="3" customFormat="1" ht="15">
      <c r="M73" s="4"/>
      <c r="O73" s="144"/>
    </row>
    <row r="74" spans="13:15" s="3" customFormat="1" ht="15">
      <c r="M74" s="4"/>
      <c r="O74" s="144"/>
    </row>
    <row r="75" spans="13:15" s="3" customFormat="1" ht="15">
      <c r="M75" s="4"/>
      <c r="O75" s="144"/>
    </row>
    <row r="76" spans="13:15" s="3" customFormat="1" ht="15">
      <c r="M76" s="4"/>
      <c r="O76" s="144"/>
    </row>
    <row r="77" spans="13:15" s="3" customFormat="1" ht="15">
      <c r="M77" s="4"/>
      <c r="O77" s="144"/>
    </row>
    <row r="78" spans="13:15" s="3" customFormat="1" ht="15">
      <c r="M78" s="4"/>
      <c r="O78" s="144"/>
    </row>
    <row r="79" spans="13:15" s="3" customFormat="1" ht="15">
      <c r="M79" s="4"/>
      <c r="O79" s="144"/>
    </row>
    <row r="80" spans="13:15" s="3" customFormat="1" ht="15">
      <c r="M80" s="4"/>
      <c r="O80" s="144"/>
    </row>
    <row r="81" spans="13:15" s="3" customFormat="1" ht="15">
      <c r="M81" s="4"/>
      <c r="O81" s="144"/>
    </row>
    <row r="82" spans="13:15" s="3" customFormat="1" ht="15">
      <c r="M82" s="4"/>
      <c r="O82" s="144"/>
    </row>
    <row r="83" spans="13:15" s="3" customFormat="1" ht="15">
      <c r="M83" s="4"/>
      <c r="O83" s="144"/>
    </row>
    <row r="84" spans="13:15" s="3" customFormat="1" ht="15">
      <c r="M84" s="4"/>
      <c r="O84" s="144"/>
    </row>
    <row r="85" spans="13:15" s="3" customFormat="1" ht="15">
      <c r="M85" s="4"/>
      <c r="O85" s="144"/>
    </row>
    <row r="86" spans="13:15" s="3" customFormat="1" ht="15" customHeight="1">
      <c r="M86" s="4"/>
      <c r="O86" s="144"/>
    </row>
    <row r="87" spans="13:15" s="3" customFormat="1" ht="15" customHeight="1">
      <c r="M87" s="4"/>
      <c r="O87" s="144"/>
    </row>
    <row r="88" spans="13:15" s="3" customFormat="1" ht="15" customHeight="1">
      <c r="M88" s="4"/>
      <c r="O88" s="144"/>
    </row>
    <row r="89" spans="13:15" s="3" customFormat="1" ht="15" customHeight="1">
      <c r="M89" s="4"/>
      <c r="O89" s="144"/>
    </row>
    <row r="90" spans="13:15" s="3" customFormat="1" ht="15" customHeight="1">
      <c r="M90" s="4"/>
      <c r="O90" s="144"/>
    </row>
    <row r="91" spans="13:15" s="3" customFormat="1" ht="15" customHeight="1">
      <c r="M91" s="4"/>
      <c r="O91" s="144"/>
    </row>
    <row r="92" spans="13:15" s="3" customFormat="1" ht="15" customHeight="1">
      <c r="M92" s="4"/>
      <c r="O92" s="144"/>
    </row>
    <row r="93" spans="13:15" s="3" customFormat="1" ht="15" customHeight="1">
      <c r="M93" s="4"/>
      <c r="O93" s="144"/>
    </row>
    <row r="94" spans="13:15" s="3" customFormat="1" ht="15" customHeight="1">
      <c r="M94" s="4"/>
      <c r="O94" s="144"/>
    </row>
    <row r="95" spans="13:15" s="3" customFormat="1" ht="15" customHeight="1">
      <c r="M95" s="4"/>
      <c r="O95" s="144"/>
    </row>
    <row r="96" spans="13:15"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sheetData>
  <mergeCells count="38">
    <mergeCell ref="C40:L40"/>
    <mergeCell ref="C41:L41"/>
    <mergeCell ref="C42:L42"/>
    <mergeCell ref="C34:L34"/>
    <mergeCell ref="C35:L35"/>
    <mergeCell ref="C36:L36"/>
    <mergeCell ref="C39:L39"/>
    <mergeCell ref="C26:L26"/>
    <mergeCell ref="C27:L27"/>
    <mergeCell ref="C28:L28"/>
    <mergeCell ref="C29:L29"/>
    <mergeCell ref="C30:E30"/>
    <mergeCell ref="F30:L30"/>
    <mergeCell ref="C22:D22"/>
    <mergeCell ref="E22:F22"/>
    <mergeCell ref="H22:J22"/>
    <mergeCell ref="K22:L22"/>
    <mergeCell ref="C23:D23"/>
    <mergeCell ref="E23:F23"/>
    <mergeCell ref="H23:J23"/>
    <mergeCell ref="K23:L23"/>
    <mergeCell ref="I20:J20"/>
    <mergeCell ref="J11:J12"/>
    <mergeCell ref="K11:L12"/>
    <mergeCell ref="C12:D12"/>
    <mergeCell ref="C14:D14"/>
    <mergeCell ref="E14:L14"/>
    <mergeCell ref="C16:D16"/>
    <mergeCell ref="E16:L16"/>
    <mergeCell ref="C17:D17"/>
    <mergeCell ref="C10:D10"/>
    <mergeCell ref="H10:I10"/>
    <mergeCell ref="B2:M2"/>
    <mergeCell ref="K4:L4"/>
    <mergeCell ref="K5:L5"/>
    <mergeCell ref="C9:D9"/>
    <mergeCell ref="H9:I9"/>
    <mergeCell ref="L9:L10"/>
  </mergeCells>
  <conditionalFormatting sqref="J10">
    <cfRule type="containsText" dxfId="20" priority="1" operator="containsText" text="Critique">
      <formula>NOT(ISERROR(SEARCH("Critique",J10)))</formula>
    </cfRule>
    <cfRule type="containsText" dxfId="19" priority="2" operator="containsText" text="Normale">
      <formula>NOT(ISERROR(SEARCH("Normale",J10)))</formula>
    </cfRule>
    <cfRule type="containsText" dxfId="18" priority="3" operator="containsText" text="Urgente">
      <formula>NOT(ISERROR(SEARCH("Urgente",J10)))</formula>
    </cfRule>
  </conditionalFormatting>
  <printOptions horizontalCentered="1"/>
  <pageMargins left="0.23622047244094491" right="0.23622047244094491" top="0.74803149606299213" bottom="0.74803149606299213" header="0.31496062992125984" footer="0.31496062992125984"/>
  <pageSetup paperSize="9" scale="55" orientation="portrait" r:id="rId1"/>
  <colBreaks count="1" manualBreakCount="1">
    <brk id="12"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Listes!$B$2:$B$4</xm:f>
          </x14:formula1>
          <xm:sqref>J10</xm:sqref>
        </x14:dataValidation>
        <x14:dataValidation type="list" allowBlank="1" showInputMessage="1" showErrorMessage="1">
          <x14:formula1>
            <xm:f>'Matrice Interface'!$B$3:$B$23</xm:f>
          </x14:formula1>
          <xm:sqref>E12:F12</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0">
    <tabColor rgb="FFFFC000"/>
    <pageSetUpPr fitToPage="1"/>
  </sheetPr>
  <dimension ref="A1:O108"/>
  <sheetViews>
    <sheetView showGridLines="0" topLeftCell="A4" zoomScale="70" zoomScaleNormal="70" zoomScaleSheetLayoutView="55" workbookViewId="0">
      <selection activeCell="C38" sqref="C38"/>
    </sheetView>
  </sheetViews>
  <sheetFormatPr baseColWidth="10" defaultColWidth="0" defaultRowHeight="0" customHeight="1" zeroHeight="1"/>
  <cols>
    <col min="1" max="1" width="8.7109375" style="3" customWidth="1"/>
    <col min="2" max="2" width="3.7109375" style="3" customWidth="1"/>
    <col min="3" max="4" width="20.7109375" style="3" customWidth="1"/>
    <col min="5" max="5" width="21.28515625" style="3" customWidth="1"/>
    <col min="6" max="6" width="20.7109375" style="3" customWidth="1"/>
    <col min="7" max="7" width="3.7109375" style="3" customWidth="1"/>
    <col min="8" max="8" width="20.7109375" style="3" customWidth="1"/>
    <col min="9" max="9" width="3.7109375" style="3" customWidth="1"/>
    <col min="10" max="12" width="20.7109375" style="3" customWidth="1"/>
    <col min="13" max="13" width="3.7109375" style="4" customWidth="1"/>
    <col min="14" max="14" width="8.28515625" style="3" customWidth="1"/>
    <col min="15" max="15" width="0" style="144" hidden="1" customWidth="1"/>
    <col min="16" max="16384" width="9.140625" style="144" hidden="1"/>
  </cols>
  <sheetData>
    <row r="1" spans="1:14" ht="15.75" thickBot="1"/>
    <row r="2" spans="1:14" ht="35.25" customHeight="1" thickBot="1">
      <c r="B2" s="265" t="s">
        <v>26</v>
      </c>
      <c r="C2" s="266"/>
      <c r="D2" s="266"/>
      <c r="E2" s="266"/>
      <c r="F2" s="266"/>
      <c r="G2" s="266"/>
      <c r="H2" s="266"/>
      <c r="I2" s="266"/>
      <c r="J2" s="266"/>
      <c r="K2" s="266"/>
      <c r="L2" s="266"/>
      <c r="M2" s="267"/>
    </row>
    <row r="3" spans="1:14" s="9" customFormat="1" ht="9" customHeight="1">
      <c r="A3" s="5"/>
      <c r="B3" s="6"/>
      <c r="C3" s="7"/>
      <c r="D3" s="7"/>
      <c r="E3" s="7"/>
      <c r="F3" s="7"/>
      <c r="G3" s="7"/>
      <c r="H3" s="7"/>
      <c r="I3" s="7"/>
      <c r="J3" s="7"/>
      <c r="K3" s="7"/>
      <c r="L3" s="7"/>
      <c r="M3" s="8"/>
      <c r="N3" s="5"/>
    </row>
    <row r="4" spans="1:14" ht="18" customHeight="1">
      <c r="B4" s="10"/>
      <c r="C4" s="7"/>
      <c r="D4" s="7"/>
      <c r="E4" s="7"/>
      <c r="F4" s="7"/>
      <c r="G4" s="7"/>
      <c r="H4" s="4"/>
      <c r="I4" s="4"/>
      <c r="J4" s="11" t="s">
        <v>4</v>
      </c>
      <c r="K4" s="268" t="s">
        <v>50</v>
      </c>
      <c r="L4" s="269"/>
      <c r="M4" s="12"/>
    </row>
    <row r="5" spans="1:14" ht="18" customHeight="1">
      <c r="B5" s="10"/>
      <c r="C5" s="7"/>
      <c r="D5" s="7"/>
      <c r="E5" s="7"/>
      <c r="F5" s="7"/>
      <c r="G5" s="7"/>
      <c r="H5" s="4"/>
      <c r="I5" s="4"/>
      <c r="J5" s="13" t="s">
        <v>5</v>
      </c>
      <c r="K5" s="270" t="s">
        <v>87</v>
      </c>
      <c r="L5" s="270"/>
      <c r="M5" s="12"/>
    </row>
    <row r="6" spans="1:14" ht="9" customHeight="1" thickBot="1">
      <c r="B6" s="10"/>
      <c r="C6" s="7"/>
      <c r="D6" s="7"/>
      <c r="E6" s="7"/>
      <c r="F6" s="7"/>
      <c r="G6" s="7"/>
      <c r="H6" s="7"/>
      <c r="I6" s="7"/>
      <c r="J6" s="7"/>
      <c r="K6" s="7"/>
      <c r="L6" s="7"/>
      <c r="M6" s="12"/>
    </row>
    <row r="7" spans="1:14" s="14" customFormat="1" ht="18.75" customHeight="1" thickTop="1" thickBot="1">
      <c r="B7" s="15"/>
      <c r="C7" s="16" t="s">
        <v>6</v>
      </c>
      <c r="D7" s="16"/>
      <c r="E7" s="16"/>
      <c r="F7" s="16"/>
      <c r="G7" s="16"/>
      <c r="H7" s="16"/>
      <c r="I7" s="16"/>
      <c r="J7" s="16"/>
      <c r="K7" s="16"/>
      <c r="L7" s="16"/>
      <c r="M7" s="17"/>
    </row>
    <row r="8" spans="1:14" ht="9" customHeight="1" thickTop="1">
      <c r="B8" s="10"/>
      <c r="C8" s="7"/>
      <c r="D8" s="7"/>
      <c r="E8" s="7"/>
      <c r="F8" s="7"/>
      <c r="G8" s="7"/>
      <c r="H8" s="7"/>
      <c r="I8" s="7"/>
      <c r="J8" s="7"/>
      <c r="K8" s="7"/>
      <c r="L8" s="7"/>
      <c r="M8" s="12"/>
    </row>
    <row r="9" spans="1:14" s="18" customFormat="1" ht="29.25" customHeight="1">
      <c r="B9" s="19"/>
      <c r="C9" s="263" t="s">
        <v>27</v>
      </c>
      <c r="D9" s="263"/>
      <c r="E9" s="20" t="s">
        <v>76</v>
      </c>
      <c r="H9" s="263" t="s">
        <v>135</v>
      </c>
      <c r="I9" s="263"/>
      <c r="J9" s="151">
        <v>43150</v>
      </c>
      <c r="K9" s="142"/>
      <c r="L9" s="264" t="s">
        <v>153</v>
      </c>
      <c r="M9" s="22"/>
    </row>
    <row r="10" spans="1:14" s="18" customFormat="1" ht="28.5" customHeight="1">
      <c r="B10" s="19"/>
      <c r="C10" s="263" t="s">
        <v>8</v>
      </c>
      <c r="D10" s="263"/>
      <c r="E10" s="85">
        <v>43087</v>
      </c>
      <c r="H10" s="263" t="s">
        <v>126</v>
      </c>
      <c r="I10" s="263"/>
      <c r="J10" s="161" t="s">
        <v>159</v>
      </c>
      <c r="K10" s="142"/>
      <c r="L10" s="264"/>
      <c r="M10" s="23"/>
    </row>
    <row r="11" spans="1:14" s="18" customFormat="1" ht="9" customHeight="1">
      <c r="B11" s="19"/>
      <c r="C11" s="24"/>
      <c r="D11" s="24"/>
      <c r="E11" s="25"/>
      <c r="F11" s="25"/>
      <c r="G11" s="25"/>
      <c r="I11" s="21"/>
      <c r="J11" s="264"/>
      <c r="K11" s="273"/>
      <c r="L11" s="273"/>
      <c r="M11" s="23"/>
    </row>
    <row r="12" spans="1:14" s="18" customFormat="1" ht="45.75" customHeight="1">
      <c r="B12" s="19"/>
      <c r="C12" s="263" t="s">
        <v>28</v>
      </c>
      <c r="D12" s="263"/>
      <c r="E12" s="84" t="s">
        <v>55</v>
      </c>
      <c r="F12" s="84" t="s">
        <v>2</v>
      </c>
      <c r="G12" s="26"/>
      <c r="H12" s="150"/>
      <c r="I12" s="21"/>
      <c r="J12" s="264"/>
      <c r="K12" s="273"/>
      <c r="L12" s="273"/>
      <c r="M12" s="27"/>
      <c r="N12" s="28"/>
    </row>
    <row r="13" spans="1:14" s="18" customFormat="1" ht="9" customHeight="1">
      <c r="B13" s="19"/>
      <c r="C13" s="24"/>
      <c r="D13" s="24"/>
      <c r="E13" s="25"/>
      <c r="F13" s="25"/>
      <c r="G13" s="25"/>
      <c r="H13" s="25"/>
      <c r="I13" s="25"/>
      <c r="J13" s="25"/>
      <c r="K13" s="25"/>
      <c r="L13" s="25"/>
      <c r="M13" s="23"/>
    </row>
    <row r="14" spans="1:14" s="18" customFormat="1" ht="22.5" hidden="1" customHeight="1">
      <c r="B14" s="19"/>
      <c r="C14" s="263"/>
      <c r="D14" s="263"/>
      <c r="E14" s="274"/>
      <c r="F14" s="274"/>
      <c r="G14" s="274"/>
      <c r="H14" s="274"/>
      <c r="I14" s="274"/>
      <c r="J14" s="274"/>
      <c r="K14" s="274"/>
      <c r="L14" s="274"/>
      <c r="M14" s="23"/>
    </row>
    <row r="15" spans="1:14" s="18" customFormat="1" ht="9" hidden="1" customHeight="1">
      <c r="B15" s="19"/>
      <c r="C15" s="25"/>
      <c r="D15" s="25"/>
      <c r="E15" s="29"/>
      <c r="F15" s="29"/>
      <c r="G15" s="29"/>
      <c r="H15" s="29"/>
      <c r="I15" s="29"/>
      <c r="J15" s="29"/>
      <c r="K15" s="29"/>
      <c r="L15" s="29"/>
      <c r="M15" s="23"/>
    </row>
    <row r="16" spans="1:14" s="18" customFormat="1" ht="51" hidden="1" customHeight="1">
      <c r="B16" s="19"/>
      <c r="C16" s="275"/>
      <c r="D16" s="276"/>
      <c r="E16" s="277"/>
      <c r="F16" s="278"/>
      <c r="G16" s="278"/>
      <c r="H16" s="278"/>
      <c r="I16" s="278"/>
      <c r="J16" s="278"/>
      <c r="K16" s="278"/>
      <c r="L16" s="279"/>
      <c r="M16" s="23"/>
    </row>
    <row r="17" spans="1:15" s="3" customFormat="1" ht="9" customHeight="1" thickBot="1">
      <c r="B17" s="10"/>
      <c r="C17" s="280"/>
      <c r="D17" s="280"/>
      <c r="E17" s="7"/>
      <c r="F17" s="7"/>
      <c r="G17" s="7"/>
      <c r="H17" s="7"/>
      <c r="I17" s="7"/>
      <c r="J17" s="7"/>
      <c r="K17" s="7"/>
      <c r="L17" s="7"/>
      <c r="M17" s="12"/>
    </row>
    <row r="18" spans="1:15" s="3" customFormat="1" ht="18.75" customHeight="1" thickTop="1" thickBot="1">
      <c r="A18" s="14"/>
      <c r="B18" s="15"/>
      <c r="C18" s="16" t="s">
        <v>29</v>
      </c>
      <c r="D18" s="16"/>
      <c r="E18" s="16"/>
      <c r="F18" s="16"/>
      <c r="G18" s="16"/>
      <c r="H18" s="16"/>
      <c r="I18" s="16"/>
      <c r="J18" s="16"/>
      <c r="K18" s="16"/>
      <c r="L18" s="16"/>
      <c r="M18" s="17"/>
      <c r="O18" s="144"/>
    </row>
    <row r="19" spans="1:15" s="3" customFormat="1" ht="9" customHeight="1" thickTop="1">
      <c r="A19" s="4"/>
      <c r="B19" s="10"/>
      <c r="C19" s="7"/>
      <c r="D19" s="7"/>
      <c r="E19" s="7"/>
      <c r="F19" s="7"/>
      <c r="G19" s="87"/>
      <c r="H19" s="7"/>
      <c r="I19" s="7"/>
      <c r="J19" s="7"/>
      <c r="K19" s="7"/>
      <c r="L19" s="7"/>
      <c r="M19" s="12"/>
    </row>
    <row r="20" spans="1:15" s="3" customFormat="1" ht="36.6" customHeight="1">
      <c r="A20" s="4"/>
      <c r="B20" s="10"/>
      <c r="C20" s="148" t="s">
        <v>7</v>
      </c>
      <c r="D20" s="86" t="s">
        <v>136</v>
      </c>
      <c r="E20" s="148" t="s">
        <v>134</v>
      </c>
      <c r="F20" s="85">
        <v>42752</v>
      </c>
      <c r="G20" s="88"/>
      <c r="H20" s="148" t="s">
        <v>73</v>
      </c>
      <c r="I20" s="271" t="s">
        <v>139</v>
      </c>
      <c r="J20" s="272"/>
      <c r="M20" s="12"/>
    </row>
    <row r="21" spans="1:15" s="3" customFormat="1" ht="9" customHeight="1">
      <c r="A21" s="4"/>
      <c r="B21" s="10"/>
      <c r="C21" s="7"/>
      <c r="D21" s="7"/>
      <c r="E21" s="7"/>
      <c r="F21" s="7"/>
      <c r="G21" s="7"/>
      <c r="H21" s="7"/>
      <c r="I21" s="7"/>
      <c r="J21" s="7"/>
      <c r="K21" s="7"/>
      <c r="L21" s="7"/>
      <c r="M21" s="12"/>
    </row>
    <row r="22" spans="1:15" s="3" customFormat="1" ht="30" customHeight="1">
      <c r="A22" s="18"/>
      <c r="B22" s="19"/>
      <c r="C22" s="263" t="s">
        <v>30</v>
      </c>
      <c r="D22" s="263"/>
      <c r="E22" s="281" t="s">
        <v>140</v>
      </c>
      <c r="F22" s="282"/>
      <c r="G22" s="26"/>
      <c r="H22" s="275" t="s">
        <v>31</v>
      </c>
      <c r="I22" s="283"/>
      <c r="J22" s="283"/>
      <c r="K22" s="284" t="s">
        <v>145</v>
      </c>
      <c r="L22" s="284"/>
      <c r="M22" s="23"/>
      <c r="O22" s="144"/>
    </row>
    <row r="23" spans="1:15" s="3" customFormat="1" ht="30" customHeight="1">
      <c r="A23" s="18"/>
      <c r="B23" s="19"/>
      <c r="C23" s="263" t="s">
        <v>127</v>
      </c>
      <c r="D23" s="263"/>
      <c r="E23" s="284" t="str">
        <f>E12</f>
        <v>Terrassement</v>
      </c>
      <c r="F23" s="284"/>
      <c r="G23" s="26"/>
      <c r="H23" s="263" t="s">
        <v>127</v>
      </c>
      <c r="I23" s="263"/>
      <c r="J23" s="263"/>
      <c r="K23" s="284" t="str">
        <f>F12</f>
        <v>Environnement</v>
      </c>
      <c r="L23" s="284"/>
      <c r="M23" s="23"/>
      <c r="O23" s="144"/>
    </row>
    <row r="24" spans="1:15" s="18" customFormat="1" ht="9" customHeight="1">
      <c r="B24" s="30"/>
      <c r="C24" s="147"/>
      <c r="D24" s="147"/>
      <c r="E24" s="31"/>
      <c r="F24" s="31"/>
      <c r="G24" s="31"/>
      <c r="H24" s="142"/>
      <c r="I24" s="142"/>
      <c r="J24" s="142"/>
      <c r="K24" s="31"/>
      <c r="L24" s="31"/>
      <c r="M24" s="23"/>
    </row>
    <row r="25" spans="1:15" s="18" customFormat="1" ht="9" customHeight="1">
      <c r="B25" s="19"/>
      <c r="C25" s="25"/>
      <c r="D25" s="25"/>
      <c r="E25" s="29"/>
      <c r="F25" s="29"/>
      <c r="G25" s="29"/>
      <c r="H25" s="29"/>
      <c r="I25" s="29"/>
      <c r="J25" s="29"/>
      <c r="K25" s="29"/>
      <c r="L25" s="29"/>
      <c r="M25" s="23"/>
    </row>
    <row r="26" spans="1:15" s="18" customFormat="1" ht="23.45" customHeight="1">
      <c r="B26" s="19"/>
      <c r="C26" s="285" t="s">
        <v>10</v>
      </c>
      <c r="D26" s="286"/>
      <c r="E26" s="286"/>
      <c r="F26" s="286"/>
      <c r="G26" s="286"/>
      <c r="H26" s="286"/>
      <c r="I26" s="286"/>
      <c r="J26" s="286"/>
      <c r="K26" s="286"/>
      <c r="L26" s="287"/>
      <c r="M26" s="23"/>
    </row>
    <row r="27" spans="1:15" s="18" customFormat="1" ht="111" customHeight="1">
      <c r="B27" s="19"/>
      <c r="C27" s="289" t="s">
        <v>85</v>
      </c>
      <c r="D27" s="288"/>
      <c r="E27" s="288"/>
      <c r="F27" s="288"/>
      <c r="G27" s="288"/>
      <c r="H27" s="288"/>
      <c r="I27" s="288"/>
      <c r="J27" s="288"/>
      <c r="K27" s="288"/>
      <c r="L27" s="288"/>
      <c r="M27" s="23"/>
    </row>
    <row r="28" spans="1:15" s="3" customFormat="1" ht="24.6" customHeight="1">
      <c r="B28" s="10"/>
      <c r="C28" s="285" t="s">
        <v>32</v>
      </c>
      <c r="D28" s="286"/>
      <c r="E28" s="286"/>
      <c r="F28" s="286"/>
      <c r="G28" s="286"/>
      <c r="H28" s="286"/>
      <c r="I28" s="286"/>
      <c r="J28" s="286"/>
      <c r="K28" s="286"/>
      <c r="L28" s="287"/>
      <c r="M28" s="12"/>
    </row>
    <row r="29" spans="1:15" s="3" customFormat="1" ht="163.9" customHeight="1">
      <c r="B29" s="10"/>
      <c r="C29" s="289"/>
      <c r="D29" s="288"/>
      <c r="E29" s="288"/>
      <c r="F29" s="288"/>
      <c r="G29" s="288"/>
      <c r="H29" s="288"/>
      <c r="I29" s="288"/>
      <c r="J29" s="288"/>
      <c r="K29" s="288"/>
      <c r="L29" s="288"/>
      <c r="M29" s="12"/>
    </row>
    <row r="30" spans="1:15" s="3" customFormat="1" ht="23.45" customHeight="1">
      <c r="B30" s="10"/>
      <c r="C30" s="290" t="s">
        <v>35</v>
      </c>
      <c r="D30" s="290"/>
      <c r="E30" s="290"/>
      <c r="F30" s="291"/>
      <c r="G30" s="291"/>
      <c r="H30" s="291"/>
      <c r="I30" s="291"/>
      <c r="J30" s="291"/>
      <c r="K30" s="291"/>
      <c r="L30" s="291"/>
      <c r="M30" s="12"/>
    </row>
    <row r="31" spans="1:15" s="3" customFormat="1" ht="9" customHeight="1" thickBot="1">
      <c r="B31" s="10"/>
      <c r="C31" s="147"/>
      <c r="D31" s="147"/>
      <c r="E31" s="147"/>
      <c r="F31" s="147"/>
      <c r="G31" s="147"/>
      <c r="H31" s="147"/>
      <c r="I31" s="147"/>
      <c r="J31" s="147"/>
      <c r="K31" s="147"/>
      <c r="L31" s="147"/>
      <c r="M31" s="12"/>
    </row>
    <row r="32" spans="1:15" s="14" customFormat="1" ht="18.75" customHeight="1" thickTop="1" thickBot="1">
      <c r="B32" s="15"/>
      <c r="C32" s="16"/>
      <c r="D32" s="16"/>
      <c r="E32" s="16"/>
      <c r="F32" s="16"/>
      <c r="G32" s="16"/>
      <c r="H32" s="16"/>
      <c r="I32" s="16"/>
      <c r="J32" s="16"/>
      <c r="K32" s="16"/>
      <c r="L32" s="16"/>
      <c r="M32" s="17"/>
    </row>
    <row r="33" spans="2:15" s="3" customFormat="1" ht="9" customHeight="1" thickTop="1">
      <c r="B33" s="10"/>
      <c r="C33" s="7"/>
      <c r="D33" s="7"/>
      <c r="E33" s="7"/>
      <c r="F33" s="7"/>
      <c r="G33" s="7"/>
      <c r="H33" s="7"/>
      <c r="I33" s="7"/>
      <c r="J33" s="7"/>
      <c r="K33" s="7"/>
      <c r="L33" s="7"/>
      <c r="M33" s="12"/>
    </row>
    <row r="34" spans="2:15" s="18" customFormat="1" ht="17.25" customHeight="1">
      <c r="B34" s="19"/>
      <c r="C34" s="293" t="s">
        <v>33</v>
      </c>
      <c r="D34" s="294"/>
      <c r="E34" s="294"/>
      <c r="F34" s="294"/>
      <c r="G34" s="294"/>
      <c r="H34" s="294"/>
      <c r="I34" s="294"/>
      <c r="J34" s="294"/>
      <c r="K34" s="294"/>
      <c r="L34" s="295"/>
      <c r="M34" s="23"/>
    </row>
    <row r="35" spans="2:15" s="18" customFormat="1" ht="15.75">
      <c r="B35" s="19"/>
      <c r="C35" s="281"/>
      <c r="D35" s="292"/>
      <c r="E35" s="292"/>
      <c r="F35" s="292"/>
      <c r="G35" s="292"/>
      <c r="H35" s="292"/>
      <c r="I35" s="292"/>
      <c r="J35" s="292"/>
      <c r="K35" s="292"/>
      <c r="L35" s="282"/>
      <c r="M35" s="23"/>
    </row>
    <row r="36" spans="2:15" s="18" customFormat="1" ht="15.75">
      <c r="B36" s="19"/>
      <c r="C36" s="281"/>
      <c r="D36" s="292"/>
      <c r="E36" s="292"/>
      <c r="F36" s="292"/>
      <c r="G36" s="292"/>
      <c r="H36" s="292"/>
      <c r="I36" s="292"/>
      <c r="J36" s="292"/>
      <c r="K36" s="292"/>
      <c r="L36" s="282"/>
      <c r="M36" s="23"/>
    </row>
    <row r="37" spans="2:15" s="18" customFormat="1" ht="15.75" customHeight="1">
      <c r="B37" s="19"/>
      <c r="C37" s="190"/>
      <c r="D37" s="191"/>
      <c r="E37" s="191"/>
      <c r="F37" s="191"/>
      <c r="G37" s="191"/>
      <c r="H37" s="191"/>
      <c r="I37" s="191"/>
      <c r="J37" s="191"/>
      <c r="K37" s="191"/>
      <c r="L37" s="192"/>
      <c r="M37" s="23"/>
    </row>
    <row r="38" spans="2:15" s="18" customFormat="1" ht="15.75" customHeight="1">
      <c r="B38" s="19"/>
      <c r="C38" s="193"/>
      <c r="D38" s="194"/>
      <c r="E38" s="194"/>
      <c r="F38" s="194"/>
      <c r="G38" s="194"/>
      <c r="H38" s="194"/>
      <c r="I38" s="194"/>
      <c r="J38" s="194"/>
      <c r="K38" s="194"/>
      <c r="L38" s="195"/>
      <c r="M38" s="23"/>
    </row>
    <row r="39" spans="2:15" s="18" customFormat="1" ht="15.75">
      <c r="B39" s="19"/>
      <c r="C39" s="281"/>
      <c r="D39" s="292"/>
      <c r="E39" s="292"/>
      <c r="F39" s="292"/>
      <c r="G39" s="292"/>
      <c r="H39" s="292"/>
      <c r="I39" s="292"/>
      <c r="J39" s="292"/>
      <c r="K39" s="292"/>
      <c r="L39" s="282"/>
      <c r="M39" s="23"/>
    </row>
    <row r="40" spans="2:15" s="18" customFormat="1" ht="15.75">
      <c r="B40" s="19"/>
      <c r="C40" s="281"/>
      <c r="D40" s="292"/>
      <c r="E40" s="292"/>
      <c r="F40" s="292"/>
      <c r="G40" s="292"/>
      <c r="H40" s="292"/>
      <c r="I40" s="292"/>
      <c r="J40" s="292"/>
      <c r="K40" s="292"/>
      <c r="L40" s="282"/>
      <c r="M40" s="23"/>
    </row>
    <row r="41" spans="2:15" s="18" customFormat="1" ht="15.75">
      <c r="B41" s="19"/>
      <c r="C41" s="281"/>
      <c r="D41" s="292"/>
      <c r="E41" s="292"/>
      <c r="F41" s="292"/>
      <c r="G41" s="292"/>
      <c r="H41" s="292"/>
      <c r="I41" s="292"/>
      <c r="J41" s="292"/>
      <c r="K41" s="292"/>
      <c r="L41" s="282"/>
      <c r="M41" s="23"/>
    </row>
    <row r="42" spans="2:15" s="18" customFormat="1" ht="15.75">
      <c r="B42" s="19"/>
      <c r="C42" s="281"/>
      <c r="D42" s="292"/>
      <c r="E42" s="292"/>
      <c r="F42" s="292"/>
      <c r="G42" s="292"/>
      <c r="H42" s="292"/>
      <c r="I42" s="292"/>
      <c r="J42" s="292"/>
      <c r="K42" s="292"/>
      <c r="L42" s="282"/>
      <c r="M42" s="23"/>
    </row>
    <row r="43" spans="2:15" s="3" customFormat="1" ht="9" customHeight="1">
      <c r="B43" s="10"/>
      <c r="C43" s="7"/>
      <c r="D43" s="7"/>
      <c r="E43" s="7"/>
      <c r="F43" s="7"/>
      <c r="G43" s="7"/>
      <c r="H43" s="7"/>
      <c r="I43" s="7"/>
      <c r="J43" s="7"/>
      <c r="K43" s="7"/>
      <c r="L43" s="7"/>
      <c r="M43" s="12"/>
    </row>
    <row r="44" spans="2:15" s="3" customFormat="1" ht="9" customHeight="1">
      <c r="B44" s="10"/>
      <c r="C44" s="7"/>
      <c r="D44" s="7"/>
      <c r="E44" s="7"/>
      <c r="F44" s="7"/>
      <c r="G44" s="7"/>
      <c r="H44" s="7"/>
      <c r="I44" s="7"/>
      <c r="J44" s="7"/>
      <c r="K44" s="7"/>
      <c r="L44" s="7"/>
      <c r="M44" s="12"/>
    </row>
    <row r="45" spans="2:15" s="3" customFormat="1" ht="9" customHeight="1" thickBot="1">
      <c r="B45" s="32"/>
      <c r="C45" s="33"/>
      <c r="D45" s="33"/>
      <c r="E45" s="33"/>
      <c r="F45" s="33"/>
      <c r="G45" s="33"/>
      <c r="H45" s="33"/>
      <c r="I45" s="33"/>
      <c r="J45" s="33"/>
      <c r="K45" s="33"/>
      <c r="L45" s="33"/>
      <c r="M45" s="34"/>
      <c r="O45" s="144"/>
    </row>
    <row r="46" spans="2:15" s="3" customFormat="1" ht="15">
      <c r="M46" s="4"/>
      <c r="O46" s="144"/>
    </row>
    <row r="47" spans="2:15" s="3" customFormat="1" ht="15">
      <c r="M47" s="4"/>
      <c r="O47" s="144"/>
    </row>
    <row r="48" spans="2:15" s="3" customFormat="1" ht="15">
      <c r="M48" s="4"/>
      <c r="O48" s="144"/>
    </row>
    <row r="49" spans="13:15" s="3" customFormat="1" ht="15">
      <c r="M49" s="4"/>
      <c r="O49" s="144"/>
    </row>
    <row r="50" spans="13:15" s="3" customFormat="1" ht="15">
      <c r="M50" s="4"/>
      <c r="O50" s="144"/>
    </row>
    <row r="51" spans="13:15" s="3" customFormat="1" ht="15">
      <c r="M51" s="4"/>
      <c r="O51" s="144"/>
    </row>
    <row r="52" spans="13:15" s="3" customFormat="1" ht="15">
      <c r="M52" s="4"/>
      <c r="O52" s="144"/>
    </row>
    <row r="53" spans="13:15" s="3" customFormat="1" ht="15">
      <c r="M53" s="4"/>
      <c r="O53" s="144"/>
    </row>
    <row r="54" spans="13:15" s="3" customFormat="1" ht="15">
      <c r="M54" s="4"/>
      <c r="O54" s="144"/>
    </row>
    <row r="55" spans="13:15" s="3" customFormat="1" ht="15">
      <c r="M55" s="4"/>
      <c r="O55" s="144"/>
    </row>
    <row r="56" spans="13:15" s="3" customFormat="1" ht="15">
      <c r="M56" s="4"/>
      <c r="O56" s="144"/>
    </row>
    <row r="57" spans="13:15" s="3" customFormat="1" ht="15">
      <c r="M57" s="4"/>
      <c r="O57" s="144"/>
    </row>
    <row r="58" spans="13:15" s="3" customFormat="1" ht="15">
      <c r="M58" s="4"/>
      <c r="O58" s="144"/>
    </row>
    <row r="59" spans="13:15" s="3" customFormat="1" ht="15">
      <c r="M59" s="4"/>
      <c r="O59" s="144"/>
    </row>
    <row r="60" spans="13:15" s="3" customFormat="1" ht="15">
      <c r="M60" s="4"/>
      <c r="O60" s="144"/>
    </row>
    <row r="61" spans="13:15" s="3" customFormat="1" ht="15">
      <c r="M61" s="4"/>
      <c r="O61" s="144"/>
    </row>
    <row r="62" spans="13:15" s="3" customFormat="1" ht="15">
      <c r="M62" s="4"/>
      <c r="O62" s="144"/>
    </row>
    <row r="63" spans="13:15" s="3" customFormat="1" ht="15">
      <c r="M63" s="4"/>
      <c r="O63" s="144"/>
    </row>
    <row r="64" spans="13:15" s="3" customFormat="1" ht="15">
      <c r="M64" s="4"/>
      <c r="O64" s="144"/>
    </row>
    <row r="65" spans="13:15" s="3" customFormat="1" ht="15">
      <c r="M65" s="4"/>
      <c r="O65" s="144"/>
    </row>
    <row r="66" spans="13:15" s="3" customFormat="1" ht="15">
      <c r="M66" s="4"/>
      <c r="O66" s="144"/>
    </row>
    <row r="67" spans="13:15" s="3" customFormat="1" ht="15">
      <c r="M67" s="4"/>
      <c r="O67" s="144"/>
    </row>
    <row r="68" spans="13:15" s="3" customFormat="1" ht="15">
      <c r="M68" s="4"/>
      <c r="O68" s="144"/>
    </row>
    <row r="69" spans="13:15" s="3" customFormat="1" ht="15">
      <c r="M69" s="4"/>
      <c r="O69" s="144"/>
    </row>
    <row r="70" spans="13:15" s="3" customFormat="1" ht="15">
      <c r="M70" s="4"/>
      <c r="O70" s="144"/>
    </row>
    <row r="71" spans="13:15" s="3" customFormat="1" ht="15">
      <c r="M71" s="4"/>
      <c r="O71" s="144"/>
    </row>
    <row r="72" spans="13:15" s="3" customFormat="1" ht="15">
      <c r="M72" s="4"/>
      <c r="O72" s="144"/>
    </row>
    <row r="73" spans="13:15" s="3" customFormat="1" ht="15">
      <c r="M73" s="4"/>
      <c r="O73" s="144"/>
    </row>
    <row r="74" spans="13:15" s="3" customFormat="1" ht="15">
      <c r="M74" s="4"/>
      <c r="O74" s="144"/>
    </row>
    <row r="75" spans="13:15" s="3" customFormat="1" ht="15">
      <c r="M75" s="4"/>
      <c r="O75" s="144"/>
    </row>
    <row r="76" spans="13:15" s="3" customFormat="1" ht="15">
      <c r="M76" s="4"/>
      <c r="O76" s="144"/>
    </row>
    <row r="77" spans="13:15" s="3" customFormat="1" ht="15">
      <c r="M77" s="4"/>
      <c r="O77" s="144"/>
    </row>
    <row r="78" spans="13:15" s="3" customFormat="1" ht="15">
      <c r="M78" s="4"/>
      <c r="O78" s="144"/>
    </row>
    <row r="79" spans="13:15" s="3" customFormat="1" ht="15">
      <c r="M79" s="4"/>
      <c r="O79" s="144"/>
    </row>
    <row r="80" spans="13:15" s="3" customFormat="1" ht="15">
      <c r="M80" s="4"/>
      <c r="O80" s="144"/>
    </row>
    <row r="81" spans="13:15" s="3" customFormat="1" ht="15">
      <c r="M81" s="4"/>
      <c r="O81" s="144"/>
    </row>
    <row r="82" spans="13:15" s="3" customFormat="1" ht="15">
      <c r="M82" s="4"/>
      <c r="O82" s="144"/>
    </row>
    <row r="83" spans="13:15" s="3" customFormat="1" ht="15">
      <c r="M83" s="4"/>
      <c r="O83" s="144"/>
    </row>
    <row r="84" spans="13:15" s="3" customFormat="1" ht="15">
      <c r="M84" s="4"/>
      <c r="O84" s="144"/>
    </row>
    <row r="85" spans="13:15" s="3" customFormat="1" ht="15">
      <c r="M85" s="4"/>
      <c r="O85" s="144"/>
    </row>
    <row r="86" spans="13:15" s="3" customFormat="1" ht="15" customHeight="1">
      <c r="M86" s="4"/>
      <c r="O86" s="144"/>
    </row>
    <row r="87" spans="13:15" s="3" customFormat="1" ht="15" customHeight="1">
      <c r="M87" s="4"/>
      <c r="O87" s="144"/>
    </row>
    <row r="88" spans="13:15" s="3" customFormat="1" ht="15" customHeight="1">
      <c r="M88" s="4"/>
      <c r="O88" s="144"/>
    </row>
    <row r="89" spans="13:15" s="3" customFormat="1" ht="15" customHeight="1">
      <c r="M89" s="4"/>
      <c r="O89" s="144"/>
    </row>
    <row r="90" spans="13:15" s="3" customFormat="1" ht="15" customHeight="1">
      <c r="M90" s="4"/>
      <c r="O90" s="144"/>
    </row>
    <row r="91" spans="13:15" s="3" customFormat="1" ht="15" customHeight="1">
      <c r="M91" s="4"/>
      <c r="O91" s="144"/>
    </row>
    <row r="92" spans="13:15" s="3" customFormat="1" ht="15" customHeight="1">
      <c r="M92" s="4"/>
      <c r="O92" s="144"/>
    </row>
    <row r="93" spans="13:15" s="3" customFormat="1" ht="15" customHeight="1">
      <c r="M93" s="4"/>
      <c r="O93" s="144"/>
    </row>
    <row r="94" spans="13:15" s="3" customFormat="1" ht="15" customHeight="1">
      <c r="M94" s="4"/>
      <c r="O94" s="144"/>
    </row>
    <row r="95" spans="13:15" s="3" customFormat="1" ht="15" customHeight="1">
      <c r="M95" s="4"/>
      <c r="O95" s="144"/>
    </row>
    <row r="96" spans="13:15"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sheetData>
  <mergeCells count="38">
    <mergeCell ref="C40:L40"/>
    <mergeCell ref="C41:L41"/>
    <mergeCell ref="C42:L42"/>
    <mergeCell ref="C34:L34"/>
    <mergeCell ref="C35:L35"/>
    <mergeCell ref="C36:L36"/>
    <mergeCell ref="C39:L39"/>
    <mergeCell ref="C26:L26"/>
    <mergeCell ref="C27:L27"/>
    <mergeCell ref="C28:L28"/>
    <mergeCell ref="C29:L29"/>
    <mergeCell ref="C30:E30"/>
    <mergeCell ref="F30:L30"/>
    <mergeCell ref="C22:D22"/>
    <mergeCell ref="E22:F22"/>
    <mergeCell ref="H22:J22"/>
    <mergeCell ref="K22:L22"/>
    <mergeCell ref="C23:D23"/>
    <mergeCell ref="E23:F23"/>
    <mergeCell ref="H23:J23"/>
    <mergeCell ref="K23:L23"/>
    <mergeCell ref="I20:J20"/>
    <mergeCell ref="J11:J12"/>
    <mergeCell ref="K11:L12"/>
    <mergeCell ref="C12:D12"/>
    <mergeCell ref="C14:D14"/>
    <mergeCell ref="E14:L14"/>
    <mergeCell ref="C16:D16"/>
    <mergeCell ref="E16:L16"/>
    <mergeCell ref="C17:D17"/>
    <mergeCell ref="C10:D10"/>
    <mergeCell ref="H10:I10"/>
    <mergeCell ref="B2:M2"/>
    <mergeCell ref="K4:L4"/>
    <mergeCell ref="K5:L5"/>
    <mergeCell ref="C9:D9"/>
    <mergeCell ref="H9:I9"/>
    <mergeCell ref="L9:L10"/>
  </mergeCells>
  <conditionalFormatting sqref="J10">
    <cfRule type="containsText" dxfId="17" priority="1" operator="containsText" text="Critique">
      <formula>NOT(ISERROR(SEARCH("Critique",J10)))</formula>
    </cfRule>
    <cfRule type="containsText" dxfId="16" priority="2" operator="containsText" text="Normale">
      <formula>NOT(ISERROR(SEARCH("Normale",J10)))</formula>
    </cfRule>
    <cfRule type="containsText" dxfId="15" priority="3" operator="containsText" text="Urgente">
      <formula>NOT(ISERROR(SEARCH("Urgente",J10)))</formula>
    </cfRule>
  </conditionalFormatting>
  <printOptions horizontalCentered="1"/>
  <pageMargins left="0.23622047244094491" right="0.23622047244094491" top="0.74803149606299213" bottom="0.74803149606299213" header="0.31496062992125984" footer="0.31496062992125984"/>
  <pageSetup paperSize="9" scale="55" orientation="portrait" r:id="rId1"/>
  <colBreaks count="1" manualBreakCount="1">
    <brk id="12"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Listes!$B$2:$B$4</xm:f>
          </x14:formula1>
          <xm:sqref>J10</xm:sqref>
        </x14:dataValidation>
        <x14:dataValidation type="list" allowBlank="1" showInputMessage="1" showErrorMessage="1">
          <x14:formula1>
            <xm:f>'Matrice Interface'!$B$3:$B$23</xm:f>
          </x14:formula1>
          <xm:sqref>E12:F12</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3">
    <tabColor rgb="FFFFC000"/>
    <pageSetUpPr fitToPage="1"/>
  </sheetPr>
  <dimension ref="A1:O108"/>
  <sheetViews>
    <sheetView showGridLines="0" zoomScale="70" zoomScaleNormal="70" zoomScaleSheetLayoutView="55" workbookViewId="0">
      <selection activeCell="C38" sqref="C38"/>
    </sheetView>
  </sheetViews>
  <sheetFormatPr baseColWidth="10" defaultColWidth="0" defaultRowHeight="0" customHeight="1" zeroHeight="1"/>
  <cols>
    <col min="1" max="1" width="8.7109375" style="3" customWidth="1"/>
    <col min="2" max="2" width="3.7109375" style="3" customWidth="1"/>
    <col min="3" max="4" width="20.7109375" style="3" customWidth="1"/>
    <col min="5" max="5" width="21.28515625" style="3" customWidth="1"/>
    <col min="6" max="6" width="20.7109375" style="3" customWidth="1"/>
    <col min="7" max="7" width="3.7109375" style="3" customWidth="1"/>
    <col min="8" max="8" width="20.7109375" style="3" customWidth="1"/>
    <col min="9" max="9" width="3.7109375" style="3" customWidth="1"/>
    <col min="10" max="12" width="20.7109375" style="3" customWidth="1"/>
    <col min="13" max="13" width="3.7109375" style="4" customWidth="1"/>
    <col min="14" max="14" width="8.28515625" style="3" customWidth="1"/>
    <col min="15" max="15" width="0" style="144" hidden="1" customWidth="1"/>
    <col min="16" max="16384" width="9.140625" style="144" hidden="1"/>
  </cols>
  <sheetData>
    <row r="1" spans="1:14" ht="15.75" thickBot="1"/>
    <row r="2" spans="1:14" ht="35.25" customHeight="1" thickBot="1">
      <c r="B2" s="265" t="s">
        <v>26</v>
      </c>
      <c r="C2" s="266"/>
      <c r="D2" s="266"/>
      <c r="E2" s="266"/>
      <c r="F2" s="266"/>
      <c r="G2" s="266"/>
      <c r="H2" s="266"/>
      <c r="I2" s="266"/>
      <c r="J2" s="266"/>
      <c r="K2" s="266"/>
      <c r="L2" s="266"/>
      <c r="M2" s="267"/>
    </row>
    <row r="3" spans="1:14" s="9" customFormat="1" ht="9" customHeight="1">
      <c r="A3" s="5"/>
      <c r="B3" s="6"/>
      <c r="C3" s="7"/>
      <c r="D3" s="7"/>
      <c r="E3" s="7"/>
      <c r="F3" s="7"/>
      <c r="G3" s="7"/>
      <c r="H3" s="7"/>
      <c r="I3" s="7"/>
      <c r="J3" s="7"/>
      <c r="K3" s="7"/>
      <c r="L3" s="7"/>
      <c r="M3" s="8"/>
      <c r="N3" s="5"/>
    </row>
    <row r="4" spans="1:14" ht="18" customHeight="1">
      <c r="B4" s="10"/>
      <c r="C4" s="7"/>
      <c r="D4" s="7"/>
      <c r="E4" s="7"/>
      <c r="F4" s="7"/>
      <c r="G4" s="7"/>
      <c r="H4" s="4"/>
      <c r="I4" s="4"/>
      <c r="J4" s="11" t="s">
        <v>4</v>
      </c>
      <c r="K4" s="268" t="s">
        <v>50</v>
      </c>
      <c r="L4" s="269"/>
      <c r="M4" s="12"/>
    </row>
    <row r="5" spans="1:14" ht="18" customHeight="1">
      <c r="B5" s="10"/>
      <c r="C5" s="7"/>
      <c r="D5" s="7"/>
      <c r="E5" s="7"/>
      <c r="F5" s="7"/>
      <c r="G5" s="7"/>
      <c r="H5" s="4"/>
      <c r="I5" s="4"/>
      <c r="J5" s="13" t="s">
        <v>5</v>
      </c>
      <c r="K5" s="270" t="s">
        <v>87</v>
      </c>
      <c r="L5" s="270"/>
      <c r="M5" s="12"/>
    </row>
    <row r="6" spans="1:14" ht="9" customHeight="1" thickBot="1">
      <c r="B6" s="10"/>
      <c r="C6" s="7"/>
      <c r="D6" s="7"/>
      <c r="E6" s="7"/>
      <c r="F6" s="7"/>
      <c r="G6" s="7"/>
      <c r="H6" s="7"/>
      <c r="I6" s="7"/>
      <c r="J6" s="7"/>
      <c r="K6" s="7"/>
      <c r="L6" s="7"/>
      <c r="M6" s="12"/>
    </row>
    <row r="7" spans="1:14" s="14" customFormat="1" ht="18.75" customHeight="1" thickTop="1" thickBot="1">
      <c r="B7" s="15"/>
      <c r="C7" s="16" t="s">
        <v>6</v>
      </c>
      <c r="D7" s="16"/>
      <c r="E7" s="16"/>
      <c r="F7" s="16"/>
      <c r="G7" s="16"/>
      <c r="H7" s="16"/>
      <c r="I7" s="16"/>
      <c r="J7" s="16"/>
      <c r="K7" s="16"/>
      <c r="L7" s="16"/>
      <c r="M7" s="17"/>
    </row>
    <row r="8" spans="1:14" ht="9" customHeight="1" thickTop="1">
      <c r="B8" s="10"/>
      <c r="C8" s="7"/>
      <c r="D8" s="7"/>
      <c r="E8" s="7"/>
      <c r="F8" s="7"/>
      <c r="G8" s="7"/>
      <c r="H8" s="7"/>
      <c r="I8" s="7"/>
      <c r="J8" s="7"/>
      <c r="K8" s="7"/>
      <c r="L8" s="7"/>
      <c r="M8" s="12"/>
    </row>
    <row r="9" spans="1:14" s="18" customFormat="1" ht="29.25" customHeight="1">
      <c r="B9" s="19"/>
      <c r="C9" s="263" t="s">
        <v>27</v>
      </c>
      <c r="D9" s="263"/>
      <c r="E9" s="20" t="s">
        <v>86</v>
      </c>
      <c r="H9" s="263" t="s">
        <v>135</v>
      </c>
      <c r="I9" s="263"/>
      <c r="J9" s="151">
        <v>43150</v>
      </c>
      <c r="K9" s="142"/>
      <c r="L9" s="264" t="s">
        <v>153</v>
      </c>
      <c r="M9" s="22"/>
    </row>
    <row r="10" spans="1:14" s="18" customFormat="1" ht="28.5" customHeight="1">
      <c r="B10" s="19"/>
      <c r="C10" s="263" t="s">
        <v>8</v>
      </c>
      <c r="D10" s="263"/>
      <c r="E10" s="85">
        <v>43087</v>
      </c>
      <c r="H10" s="263" t="s">
        <v>126</v>
      </c>
      <c r="I10" s="263"/>
      <c r="J10" s="161" t="s">
        <v>159</v>
      </c>
      <c r="K10" s="142"/>
      <c r="L10" s="264"/>
      <c r="M10" s="23"/>
    </row>
    <row r="11" spans="1:14" s="18" customFormat="1" ht="9" customHeight="1">
      <c r="B11" s="19"/>
      <c r="C11" s="24"/>
      <c r="D11" s="24"/>
      <c r="E11" s="25"/>
      <c r="F11" s="25"/>
      <c r="G11" s="25"/>
      <c r="I11" s="21"/>
      <c r="J11" s="264"/>
      <c r="K11" s="273"/>
      <c r="L11" s="273"/>
      <c r="M11" s="23"/>
    </row>
    <row r="12" spans="1:14" s="18" customFormat="1" ht="45.75" customHeight="1">
      <c r="B12" s="19"/>
      <c r="C12" s="263" t="s">
        <v>28</v>
      </c>
      <c r="D12" s="263"/>
      <c r="E12" s="84" t="s">
        <v>146</v>
      </c>
      <c r="F12" s="84" t="s">
        <v>52</v>
      </c>
      <c r="G12" s="26"/>
      <c r="H12" s="150"/>
      <c r="I12" s="21"/>
      <c r="J12" s="264"/>
      <c r="K12" s="273"/>
      <c r="L12" s="273"/>
      <c r="M12" s="27"/>
      <c r="N12" s="28"/>
    </row>
    <row r="13" spans="1:14" s="18" customFormat="1" ht="9" customHeight="1">
      <c r="B13" s="19"/>
      <c r="C13" s="24"/>
      <c r="D13" s="24"/>
      <c r="E13" s="25"/>
      <c r="F13" s="25"/>
      <c r="G13" s="25"/>
      <c r="H13" s="25"/>
      <c r="I13" s="25"/>
      <c r="J13" s="25"/>
      <c r="K13" s="25"/>
      <c r="L13" s="25"/>
      <c r="M13" s="23"/>
    </row>
    <row r="14" spans="1:14" s="18" customFormat="1" ht="22.5" hidden="1" customHeight="1">
      <c r="B14" s="19"/>
      <c r="C14" s="263"/>
      <c r="D14" s="263"/>
      <c r="E14" s="274"/>
      <c r="F14" s="274"/>
      <c r="G14" s="274"/>
      <c r="H14" s="274"/>
      <c r="I14" s="274"/>
      <c r="J14" s="274"/>
      <c r="K14" s="274"/>
      <c r="L14" s="274"/>
      <c r="M14" s="23"/>
    </row>
    <row r="15" spans="1:14" s="18" customFormat="1" ht="9" hidden="1" customHeight="1">
      <c r="B15" s="19"/>
      <c r="C15" s="25"/>
      <c r="D15" s="25"/>
      <c r="E15" s="29"/>
      <c r="F15" s="29"/>
      <c r="G15" s="29"/>
      <c r="H15" s="29"/>
      <c r="I15" s="29"/>
      <c r="J15" s="29"/>
      <c r="K15" s="29"/>
      <c r="L15" s="29"/>
      <c r="M15" s="23"/>
    </row>
    <row r="16" spans="1:14" s="18" customFormat="1" ht="51" hidden="1" customHeight="1">
      <c r="B16" s="19"/>
      <c r="C16" s="275"/>
      <c r="D16" s="276"/>
      <c r="E16" s="277"/>
      <c r="F16" s="278"/>
      <c r="G16" s="278"/>
      <c r="H16" s="278"/>
      <c r="I16" s="278"/>
      <c r="J16" s="278"/>
      <c r="K16" s="278"/>
      <c r="L16" s="279"/>
      <c r="M16" s="23"/>
    </row>
    <row r="17" spans="1:15" s="3" customFormat="1" ht="9" customHeight="1" thickBot="1">
      <c r="B17" s="10"/>
      <c r="C17" s="280"/>
      <c r="D17" s="280"/>
      <c r="E17" s="7"/>
      <c r="F17" s="7"/>
      <c r="G17" s="7"/>
      <c r="H17" s="7"/>
      <c r="I17" s="7"/>
      <c r="J17" s="7"/>
      <c r="K17" s="7"/>
      <c r="L17" s="7"/>
      <c r="M17" s="12"/>
    </row>
    <row r="18" spans="1:15" s="3" customFormat="1" ht="18.75" customHeight="1" thickTop="1" thickBot="1">
      <c r="A18" s="14"/>
      <c r="B18" s="15"/>
      <c r="C18" s="16" t="s">
        <v>29</v>
      </c>
      <c r="D18" s="16"/>
      <c r="E18" s="16"/>
      <c r="F18" s="16"/>
      <c r="G18" s="16"/>
      <c r="H18" s="16"/>
      <c r="I18" s="16"/>
      <c r="J18" s="16"/>
      <c r="K18" s="16"/>
      <c r="L18" s="16"/>
      <c r="M18" s="17"/>
      <c r="O18" s="144"/>
    </row>
    <row r="19" spans="1:15" s="3" customFormat="1" ht="9" customHeight="1" thickTop="1">
      <c r="A19" s="4"/>
      <c r="B19" s="10"/>
      <c r="C19" s="7"/>
      <c r="D19" s="7"/>
      <c r="E19" s="7"/>
      <c r="F19" s="7"/>
      <c r="G19" s="87"/>
      <c r="H19" s="7"/>
      <c r="I19" s="7"/>
      <c r="J19" s="7"/>
      <c r="K19" s="7"/>
      <c r="L19" s="7"/>
      <c r="M19" s="12"/>
    </row>
    <row r="20" spans="1:15" s="3" customFormat="1" ht="36.6" customHeight="1">
      <c r="A20" s="4"/>
      <c r="B20" s="10"/>
      <c r="C20" s="148" t="s">
        <v>7</v>
      </c>
      <c r="D20" s="86" t="s">
        <v>136</v>
      </c>
      <c r="E20" s="148" t="s">
        <v>134</v>
      </c>
      <c r="F20" s="85">
        <v>42752</v>
      </c>
      <c r="G20" s="88"/>
      <c r="H20" s="148" t="s">
        <v>73</v>
      </c>
      <c r="I20" s="271" t="s">
        <v>139</v>
      </c>
      <c r="J20" s="272"/>
      <c r="M20" s="12"/>
    </row>
    <row r="21" spans="1:15" s="3" customFormat="1" ht="9" customHeight="1">
      <c r="A21" s="4"/>
      <c r="B21" s="10"/>
      <c r="C21" s="7"/>
      <c r="D21" s="7"/>
      <c r="E21" s="7"/>
      <c r="F21" s="7"/>
      <c r="G21" s="7"/>
      <c r="H21" s="7"/>
      <c r="I21" s="7"/>
      <c r="J21" s="7"/>
      <c r="K21" s="7"/>
      <c r="L21" s="7"/>
      <c r="M21" s="12"/>
    </row>
    <row r="22" spans="1:15" s="3" customFormat="1" ht="30" customHeight="1">
      <c r="A22" s="18"/>
      <c r="B22" s="19"/>
      <c r="C22" s="263" t="s">
        <v>30</v>
      </c>
      <c r="D22" s="263"/>
      <c r="E22" s="281" t="s">
        <v>140</v>
      </c>
      <c r="F22" s="282"/>
      <c r="G22" s="26"/>
      <c r="H22" s="275" t="s">
        <v>31</v>
      </c>
      <c r="I22" s="283"/>
      <c r="J22" s="283"/>
      <c r="K22" s="284" t="s">
        <v>129</v>
      </c>
      <c r="L22" s="284"/>
      <c r="M22" s="23"/>
      <c r="O22" s="144"/>
    </row>
    <row r="23" spans="1:15" s="3" customFormat="1" ht="30" customHeight="1">
      <c r="A23" s="18"/>
      <c r="B23" s="19"/>
      <c r="C23" s="263" t="s">
        <v>127</v>
      </c>
      <c r="D23" s="263"/>
      <c r="E23" s="284" t="str">
        <f>E12</f>
        <v>Génie civil Câbles</v>
      </c>
      <c r="F23" s="284"/>
      <c r="G23" s="26"/>
      <c r="H23" s="263" t="s">
        <v>127</v>
      </c>
      <c r="I23" s="263"/>
      <c r="J23" s="263"/>
      <c r="K23" s="284" t="str">
        <f>F12</f>
        <v>Bâtiment PAI PIVOS</v>
      </c>
      <c r="L23" s="284"/>
      <c r="M23" s="23"/>
      <c r="O23" s="144"/>
    </row>
    <row r="24" spans="1:15" s="18" customFormat="1" ht="9" customHeight="1">
      <c r="B24" s="30"/>
      <c r="C24" s="147"/>
      <c r="D24" s="147"/>
      <c r="E24" s="31"/>
      <c r="F24" s="31"/>
      <c r="G24" s="31"/>
      <c r="H24" s="142"/>
      <c r="I24" s="142"/>
      <c r="J24" s="142"/>
      <c r="K24" s="31"/>
      <c r="L24" s="31"/>
      <c r="M24" s="23"/>
    </row>
    <row r="25" spans="1:15" s="18" customFormat="1" ht="9" customHeight="1">
      <c r="B25" s="19"/>
      <c r="C25" s="25"/>
      <c r="D25" s="25"/>
      <c r="E25" s="29"/>
      <c r="F25" s="29"/>
      <c r="G25" s="29"/>
      <c r="H25" s="29"/>
      <c r="I25" s="29"/>
      <c r="J25" s="29"/>
      <c r="K25" s="29"/>
      <c r="L25" s="29"/>
      <c r="M25" s="23"/>
    </row>
    <row r="26" spans="1:15" s="18" customFormat="1" ht="23.45" customHeight="1">
      <c r="B26" s="19"/>
      <c r="C26" s="285" t="s">
        <v>10</v>
      </c>
      <c r="D26" s="286"/>
      <c r="E26" s="286"/>
      <c r="F26" s="286"/>
      <c r="G26" s="286"/>
      <c r="H26" s="286"/>
      <c r="I26" s="286"/>
      <c r="J26" s="286"/>
      <c r="K26" s="286"/>
      <c r="L26" s="287"/>
      <c r="M26" s="23"/>
    </row>
    <row r="27" spans="1:15" s="18" customFormat="1" ht="111" customHeight="1">
      <c r="B27" s="19"/>
      <c r="C27" s="289" t="s">
        <v>133</v>
      </c>
      <c r="D27" s="288"/>
      <c r="E27" s="288"/>
      <c r="F27" s="288"/>
      <c r="G27" s="288"/>
      <c r="H27" s="288"/>
      <c r="I27" s="288"/>
      <c r="J27" s="288"/>
      <c r="K27" s="288"/>
      <c r="L27" s="288"/>
      <c r="M27" s="23"/>
    </row>
    <row r="28" spans="1:15" s="3" customFormat="1" ht="24.6" customHeight="1">
      <c r="B28" s="10"/>
      <c r="C28" s="285" t="s">
        <v>32</v>
      </c>
      <c r="D28" s="286"/>
      <c r="E28" s="286"/>
      <c r="F28" s="286"/>
      <c r="G28" s="286"/>
      <c r="H28" s="286"/>
      <c r="I28" s="286"/>
      <c r="J28" s="286"/>
      <c r="K28" s="286"/>
      <c r="L28" s="287"/>
      <c r="M28" s="12"/>
    </row>
    <row r="29" spans="1:15" s="3" customFormat="1" ht="163.9" customHeight="1">
      <c r="B29" s="10"/>
      <c r="C29" s="289"/>
      <c r="D29" s="288"/>
      <c r="E29" s="288"/>
      <c r="F29" s="288"/>
      <c r="G29" s="288"/>
      <c r="H29" s="288"/>
      <c r="I29" s="288"/>
      <c r="J29" s="288"/>
      <c r="K29" s="288"/>
      <c r="L29" s="288"/>
      <c r="M29" s="12"/>
    </row>
    <row r="30" spans="1:15" s="3" customFormat="1" ht="23.45" customHeight="1">
      <c r="B30" s="10"/>
      <c r="C30" s="290" t="s">
        <v>35</v>
      </c>
      <c r="D30" s="290"/>
      <c r="E30" s="290"/>
      <c r="F30" s="291"/>
      <c r="G30" s="291"/>
      <c r="H30" s="291"/>
      <c r="I30" s="291"/>
      <c r="J30" s="291"/>
      <c r="K30" s="291"/>
      <c r="L30" s="291"/>
      <c r="M30" s="12"/>
    </row>
    <row r="31" spans="1:15" s="3" customFormat="1" ht="9" customHeight="1" thickBot="1">
      <c r="B31" s="10"/>
      <c r="C31" s="147"/>
      <c r="D31" s="147"/>
      <c r="E31" s="147"/>
      <c r="F31" s="147"/>
      <c r="G31" s="147"/>
      <c r="H31" s="147"/>
      <c r="I31" s="147"/>
      <c r="J31" s="147"/>
      <c r="K31" s="147"/>
      <c r="L31" s="147"/>
      <c r="M31" s="12"/>
    </row>
    <row r="32" spans="1:15" s="14" customFormat="1" ht="18.75" customHeight="1" thickTop="1" thickBot="1">
      <c r="B32" s="15"/>
      <c r="C32" s="16"/>
      <c r="D32" s="16"/>
      <c r="E32" s="16"/>
      <c r="F32" s="16"/>
      <c r="G32" s="16"/>
      <c r="H32" s="16"/>
      <c r="I32" s="16"/>
      <c r="J32" s="16"/>
      <c r="K32" s="16"/>
      <c r="L32" s="16"/>
      <c r="M32" s="17"/>
    </row>
    <row r="33" spans="2:15" s="3" customFormat="1" ht="9" customHeight="1" thickTop="1">
      <c r="B33" s="10"/>
      <c r="C33" s="7"/>
      <c r="D33" s="7"/>
      <c r="E33" s="7"/>
      <c r="F33" s="7"/>
      <c r="G33" s="7"/>
      <c r="H33" s="7"/>
      <c r="I33" s="7"/>
      <c r="J33" s="7"/>
      <c r="K33" s="7"/>
      <c r="L33" s="7"/>
      <c r="M33" s="12"/>
    </row>
    <row r="34" spans="2:15" s="18" customFormat="1" ht="17.25" customHeight="1">
      <c r="B34" s="19"/>
      <c r="C34" s="293" t="s">
        <v>33</v>
      </c>
      <c r="D34" s="294"/>
      <c r="E34" s="294"/>
      <c r="F34" s="294"/>
      <c r="G34" s="294"/>
      <c r="H34" s="294"/>
      <c r="I34" s="294"/>
      <c r="J34" s="294"/>
      <c r="K34" s="294"/>
      <c r="L34" s="295"/>
      <c r="M34" s="23"/>
    </row>
    <row r="35" spans="2:15" s="18" customFormat="1" ht="15.75">
      <c r="B35" s="19"/>
      <c r="C35" s="281"/>
      <c r="D35" s="292"/>
      <c r="E35" s="292"/>
      <c r="F35" s="292"/>
      <c r="G35" s="292"/>
      <c r="H35" s="292"/>
      <c r="I35" s="292"/>
      <c r="J35" s="292"/>
      <c r="K35" s="292"/>
      <c r="L35" s="282"/>
      <c r="M35" s="23"/>
    </row>
    <row r="36" spans="2:15" s="18" customFormat="1" ht="15.75">
      <c r="B36" s="19"/>
      <c r="C36" s="281"/>
      <c r="D36" s="292"/>
      <c r="E36" s="292"/>
      <c r="F36" s="292"/>
      <c r="G36" s="292"/>
      <c r="H36" s="292"/>
      <c r="I36" s="292"/>
      <c r="J36" s="292"/>
      <c r="K36" s="292"/>
      <c r="L36" s="282"/>
      <c r="M36" s="23"/>
    </row>
    <row r="37" spans="2:15" s="18" customFormat="1" ht="15.75" customHeight="1">
      <c r="B37" s="19"/>
      <c r="C37" s="190"/>
      <c r="D37" s="191"/>
      <c r="E37" s="191"/>
      <c r="F37" s="191"/>
      <c r="G37" s="191"/>
      <c r="H37" s="191"/>
      <c r="I37" s="191"/>
      <c r="J37" s="191"/>
      <c r="K37" s="191"/>
      <c r="L37" s="192"/>
      <c r="M37" s="23"/>
    </row>
    <row r="38" spans="2:15" s="18" customFormat="1" ht="15.75" customHeight="1">
      <c r="B38" s="19"/>
      <c r="C38" s="193"/>
      <c r="D38" s="194"/>
      <c r="E38" s="194"/>
      <c r="F38" s="194"/>
      <c r="G38" s="194"/>
      <c r="H38" s="194"/>
      <c r="I38" s="194"/>
      <c r="J38" s="194"/>
      <c r="K38" s="194"/>
      <c r="L38" s="195"/>
      <c r="M38" s="23"/>
    </row>
    <row r="39" spans="2:15" s="18" customFormat="1" ht="15.75">
      <c r="B39" s="19"/>
      <c r="C39" s="281"/>
      <c r="D39" s="292"/>
      <c r="E39" s="292"/>
      <c r="F39" s="292"/>
      <c r="G39" s="292"/>
      <c r="H39" s="292"/>
      <c r="I39" s="292"/>
      <c r="J39" s="292"/>
      <c r="K39" s="292"/>
      <c r="L39" s="282"/>
      <c r="M39" s="23"/>
    </row>
    <row r="40" spans="2:15" s="18" customFormat="1" ht="15.75">
      <c r="B40" s="19"/>
      <c r="C40" s="281"/>
      <c r="D40" s="292"/>
      <c r="E40" s="292"/>
      <c r="F40" s="292"/>
      <c r="G40" s="292"/>
      <c r="H40" s="292"/>
      <c r="I40" s="292"/>
      <c r="J40" s="292"/>
      <c r="K40" s="292"/>
      <c r="L40" s="282"/>
      <c r="M40" s="23"/>
    </row>
    <row r="41" spans="2:15" s="18" customFormat="1" ht="15.75">
      <c r="B41" s="19"/>
      <c r="C41" s="281"/>
      <c r="D41" s="292"/>
      <c r="E41" s="292"/>
      <c r="F41" s="292"/>
      <c r="G41" s="292"/>
      <c r="H41" s="292"/>
      <c r="I41" s="292"/>
      <c r="J41" s="292"/>
      <c r="K41" s="292"/>
      <c r="L41" s="282"/>
      <c r="M41" s="23"/>
    </row>
    <row r="42" spans="2:15" s="18" customFormat="1" ht="15.75">
      <c r="B42" s="19"/>
      <c r="C42" s="281"/>
      <c r="D42" s="292"/>
      <c r="E42" s="292"/>
      <c r="F42" s="292"/>
      <c r="G42" s="292"/>
      <c r="H42" s="292"/>
      <c r="I42" s="292"/>
      <c r="J42" s="292"/>
      <c r="K42" s="292"/>
      <c r="L42" s="282"/>
      <c r="M42" s="23"/>
    </row>
    <row r="43" spans="2:15" s="3" customFormat="1" ht="9" customHeight="1">
      <c r="B43" s="10"/>
      <c r="C43" s="7"/>
      <c r="D43" s="7"/>
      <c r="E43" s="7"/>
      <c r="F43" s="7"/>
      <c r="G43" s="7"/>
      <c r="H43" s="7"/>
      <c r="I43" s="7"/>
      <c r="J43" s="7"/>
      <c r="K43" s="7"/>
      <c r="L43" s="7"/>
      <c r="M43" s="12"/>
    </row>
    <row r="44" spans="2:15" s="3" customFormat="1" ht="9" customHeight="1">
      <c r="B44" s="10"/>
      <c r="C44" s="7"/>
      <c r="D44" s="7"/>
      <c r="E44" s="7"/>
      <c r="F44" s="7"/>
      <c r="G44" s="7"/>
      <c r="H44" s="7"/>
      <c r="I44" s="7"/>
      <c r="J44" s="7"/>
      <c r="K44" s="7"/>
      <c r="L44" s="7"/>
      <c r="M44" s="12"/>
    </row>
    <row r="45" spans="2:15" s="3" customFormat="1" ht="9" customHeight="1" thickBot="1">
      <c r="B45" s="32"/>
      <c r="C45" s="33"/>
      <c r="D45" s="33"/>
      <c r="E45" s="33"/>
      <c r="F45" s="33"/>
      <c r="G45" s="33"/>
      <c r="H45" s="33"/>
      <c r="I45" s="33"/>
      <c r="J45" s="33"/>
      <c r="K45" s="33"/>
      <c r="L45" s="33"/>
      <c r="M45" s="34"/>
      <c r="O45" s="144"/>
    </row>
    <row r="46" spans="2:15" s="3" customFormat="1" ht="15">
      <c r="M46" s="4"/>
      <c r="O46" s="144"/>
    </row>
    <row r="47" spans="2:15" s="3" customFormat="1" ht="15">
      <c r="M47" s="4"/>
      <c r="O47" s="144"/>
    </row>
    <row r="48" spans="2:15" s="3" customFormat="1" ht="15">
      <c r="M48" s="4"/>
      <c r="O48" s="144"/>
    </row>
    <row r="49" spans="13:15" s="3" customFormat="1" ht="15">
      <c r="M49" s="4"/>
      <c r="O49" s="144"/>
    </row>
    <row r="50" spans="13:15" s="3" customFormat="1" ht="15">
      <c r="M50" s="4"/>
      <c r="O50" s="144"/>
    </row>
    <row r="51" spans="13:15" s="3" customFormat="1" ht="15">
      <c r="M51" s="4"/>
      <c r="O51" s="144"/>
    </row>
    <row r="52" spans="13:15" s="3" customFormat="1" ht="15">
      <c r="M52" s="4"/>
      <c r="O52" s="144"/>
    </row>
    <row r="53" spans="13:15" s="3" customFormat="1" ht="15">
      <c r="M53" s="4"/>
      <c r="O53" s="144"/>
    </row>
    <row r="54" spans="13:15" s="3" customFormat="1" ht="15">
      <c r="M54" s="4"/>
      <c r="O54" s="144"/>
    </row>
    <row r="55" spans="13:15" s="3" customFormat="1" ht="15">
      <c r="M55" s="4"/>
      <c r="O55" s="144"/>
    </row>
    <row r="56" spans="13:15" s="3" customFormat="1" ht="15">
      <c r="M56" s="4"/>
      <c r="O56" s="144"/>
    </row>
    <row r="57" spans="13:15" s="3" customFormat="1" ht="15">
      <c r="M57" s="4"/>
      <c r="O57" s="144"/>
    </row>
    <row r="58" spans="13:15" s="3" customFormat="1" ht="15">
      <c r="M58" s="4"/>
      <c r="O58" s="144"/>
    </row>
    <row r="59" spans="13:15" s="3" customFormat="1" ht="15">
      <c r="M59" s="4"/>
      <c r="O59" s="144"/>
    </row>
    <row r="60" spans="13:15" s="3" customFormat="1" ht="15">
      <c r="M60" s="4"/>
      <c r="O60" s="144"/>
    </row>
    <row r="61" spans="13:15" s="3" customFormat="1" ht="15">
      <c r="M61" s="4"/>
      <c r="O61" s="144"/>
    </row>
    <row r="62" spans="13:15" s="3" customFormat="1" ht="15">
      <c r="M62" s="4"/>
      <c r="O62" s="144"/>
    </row>
    <row r="63" spans="13:15" s="3" customFormat="1" ht="15">
      <c r="M63" s="4"/>
      <c r="O63" s="144"/>
    </row>
    <row r="64" spans="13:15" s="3" customFormat="1" ht="15">
      <c r="M64" s="4"/>
      <c r="O64" s="144"/>
    </row>
    <row r="65" spans="13:15" s="3" customFormat="1" ht="15">
      <c r="M65" s="4"/>
      <c r="O65" s="144"/>
    </row>
    <row r="66" spans="13:15" s="3" customFormat="1" ht="15">
      <c r="M66" s="4"/>
      <c r="O66" s="144"/>
    </row>
    <row r="67" spans="13:15" s="3" customFormat="1" ht="15">
      <c r="M67" s="4"/>
      <c r="O67" s="144"/>
    </row>
    <row r="68" spans="13:15" s="3" customFormat="1" ht="15">
      <c r="M68" s="4"/>
      <c r="O68" s="144"/>
    </row>
    <row r="69" spans="13:15" s="3" customFormat="1" ht="15">
      <c r="M69" s="4"/>
      <c r="O69" s="144"/>
    </row>
    <row r="70" spans="13:15" s="3" customFormat="1" ht="15">
      <c r="M70" s="4"/>
      <c r="O70" s="144"/>
    </row>
    <row r="71" spans="13:15" s="3" customFormat="1" ht="15">
      <c r="M71" s="4"/>
      <c r="O71" s="144"/>
    </row>
    <row r="72" spans="13:15" s="3" customFormat="1" ht="15">
      <c r="M72" s="4"/>
      <c r="O72" s="144"/>
    </row>
    <row r="73" spans="13:15" s="3" customFormat="1" ht="15">
      <c r="M73" s="4"/>
      <c r="O73" s="144"/>
    </row>
    <row r="74" spans="13:15" s="3" customFormat="1" ht="15">
      <c r="M74" s="4"/>
      <c r="O74" s="144"/>
    </row>
    <row r="75" spans="13:15" s="3" customFormat="1" ht="15">
      <c r="M75" s="4"/>
      <c r="O75" s="144"/>
    </row>
    <row r="76" spans="13:15" s="3" customFormat="1" ht="15">
      <c r="M76" s="4"/>
      <c r="O76" s="144"/>
    </row>
    <row r="77" spans="13:15" s="3" customFormat="1" ht="15">
      <c r="M77" s="4"/>
      <c r="O77" s="144"/>
    </row>
    <row r="78" spans="13:15" s="3" customFormat="1" ht="15">
      <c r="M78" s="4"/>
      <c r="O78" s="144"/>
    </row>
    <row r="79" spans="13:15" s="3" customFormat="1" ht="15">
      <c r="M79" s="4"/>
      <c r="O79" s="144"/>
    </row>
    <row r="80" spans="13:15" s="3" customFormat="1" ht="15">
      <c r="M80" s="4"/>
      <c r="O80" s="144"/>
    </row>
    <row r="81" spans="13:15" s="3" customFormat="1" ht="15">
      <c r="M81" s="4"/>
      <c r="O81" s="144"/>
    </row>
    <row r="82" spans="13:15" s="3" customFormat="1" ht="15">
      <c r="M82" s="4"/>
      <c r="O82" s="144"/>
    </row>
    <row r="83" spans="13:15" s="3" customFormat="1" ht="15">
      <c r="M83" s="4"/>
      <c r="O83" s="144"/>
    </row>
    <row r="84" spans="13:15" s="3" customFormat="1" ht="15">
      <c r="M84" s="4"/>
      <c r="O84" s="144"/>
    </row>
    <row r="85" spans="13:15" s="3" customFormat="1" ht="15">
      <c r="M85" s="4"/>
      <c r="O85" s="144"/>
    </row>
    <row r="86" spans="13:15" s="3" customFormat="1" ht="15" customHeight="1">
      <c r="M86" s="4"/>
      <c r="O86" s="144"/>
    </row>
    <row r="87" spans="13:15" s="3" customFormat="1" ht="15" customHeight="1">
      <c r="M87" s="4"/>
      <c r="O87" s="144"/>
    </row>
    <row r="88" spans="13:15" s="3" customFormat="1" ht="15" customHeight="1">
      <c r="M88" s="4"/>
      <c r="O88" s="144"/>
    </row>
    <row r="89" spans="13:15" s="3" customFormat="1" ht="15" customHeight="1">
      <c r="M89" s="4"/>
      <c r="O89" s="144"/>
    </row>
    <row r="90" spans="13:15" s="3" customFormat="1" ht="15" customHeight="1">
      <c r="M90" s="4"/>
      <c r="O90" s="144"/>
    </row>
    <row r="91" spans="13:15" s="3" customFormat="1" ht="15" customHeight="1">
      <c r="M91" s="4"/>
      <c r="O91" s="144"/>
    </row>
    <row r="92" spans="13:15" s="3" customFormat="1" ht="15" customHeight="1">
      <c r="M92" s="4"/>
      <c r="O92" s="144"/>
    </row>
    <row r="93" spans="13:15" s="3" customFormat="1" ht="15" customHeight="1">
      <c r="M93" s="4"/>
      <c r="O93" s="144"/>
    </row>
    <row r="94" spans="13:15" s="3" customFormat="1" ht="15" customHeight="1">
      <c r="M94" s="4"/>
      <c r="O94" s="144"/>
    </row>
    <row r="95" spans="13:15" s="3" customFormat="1" ht="15" customHeight="1">
      <c r="M95" s="4"/>
      <c r="O95" s="144"/>
    </row>
    <row r="96" spans="13:15"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sheetData>
  <mergeCells count="38">
    <mergeCell ref="C40:L40"/>
    <mergeCell ref="C41:L41"/>
    <mergeCell ref="C42:L42"/>
    <mergeCell ref="C34:L34"/>
    <mergeCell ref="C35:L35"/>
    <mergeCell ref="C36:L36"/>
    <mergeCell ref="C39:L39"/>
    <mergeCell ref="C26:L26"/>
    <mergeCell ref="C27:L27"/>
    <mergeCell ref="C28:L28"/>
    <mergeCell ref="C29:L29"/>
    <mergeCell ref="C30:E30"/>
    <mergeCell ref="F30:L30"/>
    <mergeCell ref="C22:D22"/>
    <mergeCell ref="E22:F22"/>
    <mergeCell ref="H22:J22"/>
    <mergeCell ref="K22:L22"/>
    <mergeCell ref="C23:D23"/>
    <mergeCell ref="E23:F23"/>
    <mergeCell ref="H23:J23"/>
    <mergeCell ref="K23:L23"/>
    <mergeCell ref="I20:J20"/>
    <mergeCell ref="J11:J12"/>
    <mergeCell ref="K11:L12"/>
    <mergeCell ref="C12:D12"/>
    <mergeCell ref="C14:D14"/>
    <mergeCell ref="E14:L14"/>
    <mergeCell ref="C16:D16"/>
    <mergeCell ref="E16:L16"/>
    <mergeCell ref="C17:D17"/>
    <mergeCell ref="C10:D10"/>
    <mergeCell ref="H10:I10"/>
    <mergeCell ref="B2:M2"/>
    <mergeCell ref="K4:L4"/>
    <mergeCell ref="K5:L5"/>
    <mergeCell ref="C9:D9"/>
    <mergeCell ref="H9:I9"/>
    <mergeCell ref="L9:L10"/>
  </mergeCells>
  <conditionalFormatting sqref="J10">
    <cfRule type="containsText" dxfId="14" priority="1" operator="containsText" text="Critique">
      <formula>NOT(ISERROR(SEARCH("Critique",J10)))</formula>
    </cfRule>
    <cfRule type="containsText" dxfId="13" priority="2" operator="containsText" text="Normale">
      <formula>NOT(ISERROR(SEARCH("Normale",J10)))</formula>
    </cfRule>
    <cfRule type="containsText" dxfId="12" priority="3" operator="containsText" text="Urgente">
      <formula>NOT(ISERROR(SEARCH("Urgente",J10)))</formula>
    </cfRule>
  </conditionalFormatting>
  <printOptions horizontalCentered="1"/>
  <pageMargins left="0.23622047244094491" right="0.23622047244094491" top="0.74803149606299213" bottom="0.74803149606299213" header="0.31496062992125984" footer="0.31496062992125984"/>
  <pageSetup paperSize="9" scale="55" orientation="portrait" r:id="rId1"/>
  <colBreaks count="1" manualBreakCount="1">
    <brk id="12"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Listes!$B$2:$B$4</xm:f>
          </x14:formula1>
          <xm:sqref>J10</xm:sqref>
        </x14:dataValidation>
        <x14:dataValidation type="list" allowBlank="1" showInputMessage="1" showErrorMessage="1">
          <x14:formula1>
            <xm:f>'Matrice Interface'!$B$3:$B$23</xm:f>
          </x14:formula1>
          <xm:sqref>E12:F12</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0000"/>
    <pageSetUpPr fitToPage="1"/>
  </sheetPr>
  <dimension ref="A2:U101"/>
  <sheetViews>
    <sheetView showGridLines="0" tabSelected="1" topLeftCell="A22" zoomScale="70" zoomScaleNormal="70" workbookViewId="0">
      <selection activeCell="C38" sqref="C38"/>
    </sheetView>
  </sheetViews>
  <sheetFormatPr baseColWidth="10" defaultColWidth="0" defaultRowHeight="15"/>
  <cols>
    <col min="1" max="1" width="4.140625" style="144" customWidth="1"/>
    <col min="2" max="2" width="18.140625" style="144" customWidth="1"/>
    <col min="3" max="3" width="8.42578125" style="144" customWidth="1"/>
    <col min="4" max="4" width="15.7109375" style="144" customWidth="1"/>
    <col min="5" max="6" width="17.140625" style="144" customWidth="1"/>
    <col min="7" max="7" width="69.85546875" style="144" customWidth="1"/>
    <col min="8" max="8" width="8.5703125" style="144" hidden="1" customWidth="1"/>
    <col min="9" max="9" width="55.7109375" style="144" customWidth="1"/>
    <col min="10" max="10" width="19.28515625" style="35" hidden="1" customWidth="1"/>
    <col min="11" max="11" width="12.7109375" style="36" customWidth="1"/>
    <col min="12" max="12" width="11.7109375" style="36" customWidth="1"/>
    <col min="13" max="13" width="11.7109375" style="36" hidden="1" customWidth="1"/>
    <col min="14" max="14" width="11.7109375" style="36" customWidth="1"/>
    <col min="15" max="15" width="14.7109375" style="144" customWidth="1"/>
    <col min="16" max="16" width="23.28515625" style="144" customWidth="1"/>
    <col min="17" max="17" width="5.42578125" style="144" customWidth="1"/>
    <col min="18" max="21" width="0" style="144" hidden="1" customWidth="1"/>
    <col min="22" max="16384" width="9.140625" style="144" hidden="1"/>
  </cols>
  <sheetData>
    <row r="2" spans="2:16" ht="5.25" customHeight="1"/>
    <row r="3" spans="2:16">
      <c r="B3" s="37" t="s">
        <v>11</v>
      </c>
      <c r="C3" s="38" t="s">
        <v>51</v>
      </c>
      <c r="D3" s="38"/>
      <c r="E3" s="38"/>
      <c r="F3" s="38"/>
      <c r="G3" s="38"/>
      <c r="I3" s="104" t="s">
        <v>41</v>
      </c>
    </row>
    <row r="4" spans="2:16" ht="5.25" customHeight="1">
      <c r="B4" s="37"/>
      <c r="C4" s="39"/>
      <c r="D4" s="40"/>
      <c r="E4" s="40"/>
      <c r="F4" s="40"/>
      <c r="G4" s="40"/>
      <c r="I4" s="89"/>
    </row>
    <row r="5" spans="2:16" ht="14.45" customHeight="1">
      <c r="B5" s="37" t="s">
        <v>12</v>
      </c>
      <c r="C5" s="38" t="s">
        <v>87</v>
      </c>
      <c r="D5" s="38"/>
      <c r="E5" s="38"/>
      <c r="F5" s="38"/>
      <c r="G5" s="38"/>
      <c r="I5" s="42"/>
      <c r="N5" s="41"/>
    </row>
    <row r="6" spans="2:16" ht="5.25" customHeight="1">
      <c r="B6" s="37"/>
      <c r="C6" s="39"/>
      <c r="D6" s="40"/>
      <c r="E6" s="40"/>
      <c r="F6" s="40"/>
      <c r="G6" s="40"/>
      <c r="I6" s="42"/>
      <c r="N6" s="41"/>
    </row>
    <row r="7" spans="2:16" ht="27.6" customHeight="1">
      <c r="B7" s="43" t="s">
        <v>13</v>
      </c>
      <c r="C7" s="38" t="s">
        <v>63</v>
      </c>
      <c r="D7" s="38"/>
      <c r="E7" s="38"/>
      <c r="F7" s="38"/>
      <c r="G7" s="38"/>
      <c r="I7" s="42"/>
      <c r="N7" s="41"/>
    </row>
    <row r="8" spans="2:16" ht="5.25" customHeight="1">
      <c r="B8" s="37"/>
      <c r="C8" s="39"/>
      <c r="D8" s="40"/>
      <c r="E8" s="40"/>
      <c r="F8" s="40"/>
      <c r="G8" s="40"/>
      <c r="M8" s="44"/>
    </row>
    <row r="9" spans="2:16">
      <c r="B9" s="37" t="s">
        <v>14</v>
      </c>
      <c r="C9" s="38" t="s">
        <v>15</v>
      </c>
      <c r="D9" s="38"/>
      <c r="E9" s="38"/>
      <c r="F9" s="38"/>
      <c r="G9" s="38"/>
      <c r="M9" s="44"/>
    </row>
    <row r="10" spans="2:16" ht="5.25" customHeight="1">
      <c r="B10" s="45"/>
      <c r="C10" s="45"/>
      <c r="D10" s="39"/>
      <c r="E10" s="39"/>
      <c r="F10" s="39"/>
      <c r="G10" s="40"/>
      <c r="M10" s="44"/>
    </row>
    <row r="11" spans="2:16" s="18" customFormat="1" ht="40.5" customHeight="1" thickBot="1">
      <c r="B11" s="46" t="s">
        <v>16</v>
      </c>
      <c r="C11" s="46"/>
      <c r="D11" s="47">
        <f ca="1">TODAY()</f>
        <v>43143</v>
      </c>
      <c r="E11" s="47"/>
      <c r="F11" s="47"/>
      <c r="J11" s="48"/>
      <c r="K11" s="49"/>
      <c r="L11" s="165"/>
      <c r="M11" s="296"/>
      <c r="N11" s="296"/>
    </row>
    <row r="12" spans="2:16" s="18" customFormat="1" ht="12.75" thickBot="1">
      <c r="J12" s="50"/>
      <c r="K12" s="51"/>
      <c r="L12" s="52"/>
      <c r="M12" s="53">
        <f ca="1">COUNTIFS($N17:$N99,"="&amp;"",$M17:$M99,"&lt;"&amp;D11)</f>
        <v>0</v>
      </c>
    </row>
    <row r="13" spans="2:16" s="18" customFormat="1" ht="5.25" customHeight="1" thickBot="1">
      <c r="J13" s="50"/>
      <c r="K13" s="52"/>
      <c r="L13" s="52"/>
      <c r="M13" s="52"/>
      <c r="N13" s="52"/>
    </row>
    <row r="14" spans="2:16" s="54" customFormat="1" ht="25.5" customHeight="1" thickBot="1">
      <c r="B14" s="297" t="s">
        <v>17</v>
      </c>
      <c r="C14" s="298"/>
      <c r="D14" s="298"/>
      <c r="E14" s="298"/>
      <c r="F14" s="298"/>
      <c r="G14" s="298"/>
      <c r="H14" s="298"/>
      <c r="I14" s="298"/>
      <c r="J14" s="298"/>
      <c r="K14" s="298"/>
      <c r="L14" s="298"/>
      <c r="M14" s="298"/>
      <c r="N14" s="298"/>
      <c r="O14" s="298"/>
      <c r="P14" s="299"/>
    </row>
    <row r="15" spans="2:16" s="56" customFormat="1" ht="25.5" customHeight="1">
      <c r="B15" s="300" t="s">
        <v>18</v>
      </c>
      <c r="C15" s="301"/>
      <c r="D15" s="301"/>
      <c r="E15" s="301"/>
      <c r="F15" s="301"/>
      <c r="G15" s="302"/>
      <c r="H15" s="303" t="s">
        <v>38</v>
      </c>
      <c r="I15" s="304"/>
      <c r="J15" s="55"/>
      <c r="K15" s="305" t="s">
        <v>19</v>
      </c>
      <c r="L15" s="306"/>
      <c r="M15" s="306"/>
      <c r="N15" s="306"/>
      <c r="O15" s="306"/>
      <c r="P15" s="307"/>
    </row>
    <row r="16" spans="2:16" s="68" customFormat="1" ht="61.5" customHeight="1">
      <c r="B16" s="57" t="s">
        <v>20</v>
      </c>
      <c r="C16" s="58" t="s">
        <v>7</v>
      </c>
      <c r="D16" s="59" t="s">
        <v>36</v>
      </c>
      <c r="E16" s="59" t="s">
        <v>37</v>
      </c>
      <c r="F16" s="169" t="s">
        <v>126</v>
      </c>
      <c r="G16" s="60" t="s">
        <v>10</v>
      </c>
      <c r="H16" s="61" t="s">
        <v>9</v>
      </c>
      <c r="I16" s="62" t="s">
        <v>38</v>
      </c>
      <c r="J16" s="63" t="s">
        <v>21</v>
      </c>
      <c r="K16" s="64" t="s">
        <v>8</v>
      </c>
      <c r="L16" s="65" t="s">
        <v>147</v>
      </c>
      <c r="M16" s="65" t="s">
        <v>22</v>
      </c>
      <c r="N16" s="65" t="s">
        <v>125</v>
      </c>
      <c r="O16" s="66" t="s">
        <v>23</v>
      </c>
      <c r="P16" s="67" t="s">
        <v>24</v>
      </c>
    </row>
    <row r="17" spans="2:16" s="79" customFormat="1" ht="55.9" hidden="1" customHeight="1">
      <c r="B17" s="69" t="str">
        <f>HYPERLINK("[V37 515 NENB PRO SYS 1400 IndB Version travail.xlsm]'Page 1'!$B$2","Page 1")</f>
        <v>Page 1</v>
      </c>
      <c r="C17" s="70">
        <f ca="1">IF($B17&lt;&gt;"",INDIRECT("'"&amp;$B17&amp;"'!G9",TRUE),"")</f>
        <v>0</v>
      </c>
      <c r="D17" s="71">
        <f ca="1">IF($B17&lt;&gt;"",INDIRECT("'"&amp;$B17&amp;"'!E12",TRUE),"")</f>
        <v>0</v>
      </c>
      <c r="E17" s="71">
        <f ca="1">IF($B17&lt;&gt;"",INDIRECT("'"&amp;$B17&amp;"'!E12",TRUE),"")</f>
        <v>0</v>
      </c>
      <c r="F17" s="170"/>
      <c r="G17" s="72">
        <f ca="1">IF($B17&lt;&gt;"",INDIRECT("'"&amp;$B17&amp;"'!E14",TRUE),"")</f>
        <v>0</v>
      </c>
      <c r="H17" s="167">
        <f ca="1">IF($B17&lt;&gt;"",INDIRECT("'"&amp;$B17&amp;"'!E23",TRUE),"")</f>
        <v>0</v>
      </c>
      <c r="I17" s="73">
        <f ca="1">IF($B17&lt;&gt;"",INDIRECT("'"&amp;$B17&amp;"'!E27",TRUE),"")</f>
        <v>0</v>
      </c>
      <c r="J17" s="74" t="s">
        <v>165</v>
      </c>
      <c r="K17" s="75">
        <f ca="1">IF($B17&lt;&gt;"",INDIRECT("'"&amp;$B17&amp;"'!E10",TRUE),"")</f>
        <v>0</v>
      </c>
      <c r="L17" s="76" t="str">
        <f ca="1">IF($B17&lt;&gt;"",IF(INDIRECT("'"&amp;$B17&amp;"'!C56",TRUE)&lt;&gt;"",INDIRECT("'"&amp;$B17&amp;"'!C56",TRUE),"-"),"")</f>
        <v>-</v>
      </c>
      <c r="M17" s="76" t="str">
        <f ca="1">IF($B17&lt;&gt;"",IF(INDIRECT("'"&amp;$B17&amp;"'!H56",TRUE)&lt;&gt;"",INDIRECT("'"&amp;$B17&amp;"'!H56",TRUE),"-"),"")</f>
        <v>-</v>
      </c>
      <c r="N17" s="77" t="s">
        <v>166</v>
      </c>
      <c r="O17" s="77" t="s">
        <v>167</v>
      </c>
      <c r="P17" s="78"/>
    </row>
    <row r="18" spans="2:16" s="79" customFormat="1" ht="85.5" customHeight="1">
      <c r="B18" s="168" t="str">
        <f>HYPERLINK("[V37 515 NENB PRO SYS 1400 IndB Version travail.xlsm]'INT001-v03'!$B$2","INT001-v03")</f>
        <v>INT001-v03</v>
      </c>
      <c r="C18" s="70">
        <f t="shared" ref="C18:C75" ca="1" si="0">IF($B18&lt;&gt;"",INDIRECT("'"&amp;$B18&amp;"'!D20",TRUE),"")</f>
        <v>3</v>
      </c>
      <c r="D18" s="71" t="str">
        <f t="shared" ref="D18:D61" ca="1" si="1">IF($B18&lt;&gt;"",INDIRECT("'"&amp;$B18&amp;"'!E12",TRUE),"")</f>
        <v>Terrassement</v>
      </c>
      <c r="E18" s="71" t="str">
        <f t="shared" ref="E18:E42" ca="1" si="2">IF($B18&lt;&gt;"",INDIRECT("'"&amp;$B18&amp;"'!f12",TRUE),"")</f>
        <v>Signalisation</v>
      </c>
      <c r="F18" s="71" t="str">
        <f t="shared" ref="F18:F82" ca="1" si="3">IF($B18&lt;&gt;"",INDIRECT("'"&amp;$B18&amp;"'!j10",TRUE),"")</f>
        <v>Normale</v>
      </c>
      <c r="G18" s="72" t="str">
        <f t="shared" ref="G18:G55" ca="1" si="4">IF($B18&lt;&gt;"",INDIRECT("'"&amp;$B18&amp;"'!C27",TRUE),"")</f>
        <v>Le phasage signalisation au niveau du poste 3 sera à communiquer rapidement pour appréhender les terrassements au niveau des funiculaires.
Les études PRI (SIG) devront préciser les TF restantes en fonctionnement pendant la période du chantier et préciser les adaptations envisagées pour la réalisation des travaux.
Documents à fournir par l'émetteur : Plan des terrassements avec emprise talus
Documents attendus : Plan d'implantation des TF en service pendant les travaux (sur la base du relevé topo 3D incluant les TF actuels)</v>
      </c>
      <c r="H18" s="80">
        <f t="shared" ref="H18:H80" ca="1" si="5">IF($B18&lt;&gt;"",INDIRECT("'"&amp;$B18&amp;"'!E24",TRUE),"")</f>
        <v>0</v>
      </c>
      <c r="I18" s="72" t="str">
        <f t="shared" ref="I18:I47" ca="1" si="6">IF($B18&lt;&gt;"",INDIRECT("'"&amp;$B18&amp;"'!C29",TRUE),"")</f>
        <v>Phasage signalisation en cours d'étude. 
Données terrassements avec emprise talus à transmettre le 17/01/2018.
[09/02/2018] : Emprise talus transmises le 07/02/2018</v>
      </c>
      <c r="J18" s="74" t="s">
        <v>25</v>
      </c>
      <c r="K18" s="75">
        <f t="shared" ref="K18:K80" ca="1" si="7">IF($B18&lt;&gt;"",INDIRECT("'"&amp;$B18&amp;"'!E10",TRUE),"")</f>
        <v>43087</v>
      </c>
      <c r="L18" s="75">
        <f t="shared" ref="L18:L82" ca="1" si="8">IF($B18&lt;&gt;"",INDIRECT("'"&amp;$B18&amp;"'!F20",TRUE),"")</f>
        <v>43140</v>
      </c>
      <c r="M18" s="76" t="str">
        <f t="shared" ref="M18:M80" ca="1" si="9">IF($B18&lt;&gt;"",IF(INDIRECT("'"&amp;$B18&amp;"'!H63",TRUE)&lt;&gt;"",INDIRECT("'"&amp;$B18&amp;"'!H63",TRUE),"-"),"")</f>
        <v>-</v>
      </c>
      <c r="N18" s="75">
        <f t="shared" ref="N18:N82" ca="1" si="10">IF($B18&lt;&gt;"",INDIRECT("'"&amp;$B18&amp;"'!J9",TRUE),"")</f>
        <v>43157</v>
      </c>
      <c r="O18" s="171" t="str">
        <f t="shared" ref="O18:O81" ca="1" si="11">IF($B18&lt;&gt;"",INDIRECT("'"&amp;$B18&amp;"'!I20",TRUE),"")</f>
        <v>'En cours</v>
      </c>
      <c r="P18" s="78"/>
    </row>
    <row r="19" spans="2:16" s="79" customFormat="1" ht="86.25" customHeight="1">
      <c r="B19" s="168" t="str">
        <f>HYPERLINK("[V37 515 NENB PRO SYS 1400 IndB Version travail.xlsm]'INT002-v02'!$B$2","INT002-v02")</f>
        <v>INT002-v02</v>
      </c>
      <c r="C19" s="70">
        <f t="shared" ca="1" si="0"/>
        <v>2</v>
      </c>
      <c r="D19" s="71" t="str">
        <f t="shared" ca="1" si="1"/>
        <v>Tracé ferroviaire</v>
      </c>
      <c r="E19" s="71" t="str">
        <f t="shared" ca="1" si="2"/>
        <v>Caténaires</v>
      </c>
      <c r="F19" s="71" t="str">
        <f t="shared" ca="1" si="3"/>
        <v xml:space="preserve">Urgente </v>
      </c>
      <c r="G19" s="72" t="str">
        <f t="shared" ca="1" si="4"/>
        <v xml:space="preserve">Afin de fiabiliser les profils en long et les épaisseurs d'armement, Systra a besoin de connaitre les marges de réglage des fils de contact des caténaires passant au dessus du PRA du Moulin des Marais </v>
      </c>
      <c r="H19" s="80">
        <f t="shared" ca="1" si="5"/>
        <v>0</v>
      </c>
      <c r="I19" s="72" t="str">
        <f t="shared" ca="1" si="6"/>
        <v xml:space="preserve">[09/02/2018] : Mail de V Doirat 
Après examen des armements caténaires encadrant le PRa des Marais, les hauteurs de Fil de Contact sur VP de cette zone se situe entre 5,40 et 5,50.
Afin de limiter les impacts sur les armements caténaire, le rehaussement des voies devra donc se faire au détriment de la Hauteur des fil de contact. 
Aussi, nous pouvons admettre un réhaussement de la voie jusqu’à 30cm par rapport à l’actuel (sans impact significatif sur la caténaire).
Cette donnée sera vérifiée lors de la transmission des profils en long sur cette zone.
De plus, il serait intéressant de connaitre le phasage de ces travaux voie (réhaussement) par rapport aux phasages caténaires car il y a des poteaux existant qui seront en dépose/pose (déplacement).
</v>
      </c>
      <c r="J19" s="74" t="s">
        <v>25</v>
      </c>
      <c r="K19" s="75">
        <f t="shared" ca="1" si="7"/>
        <v>43131</v>
      </c>
      <c r="L19" s="75">
        <f t="shared" ca="1" si="8"/>
        <v>43140</v>
      </c>
      <c r="M19" s="76" t="str">
        <f t="shared" ca="1" si="9"/>
        <v>-</v>
      </c>
      <c r="N19" s="75">
        <f t="shared" ca="1" si="10"/>
        <v>43140</v>
      </c>
      <c r="O19" s="171" t="str">
        <f t="shared" ca="1" si="11"/>
        <v>'En cours</v>
      </c>
      <c r="P19" s="78"/>
    </row>
    <row r="20" spans="2:16" s="79" customFormat="1" ht="56.25">
      <c r="B20" s="168" t="str">
        <f>HYPERLINK("[V37 515 NENB PRO SYS 1400 IndB Version travail.xlsm]'INT004-v02'!$B$2","INT004-v02")</f>
        <v>INT004-v02</v>
      </c>
      <c r="C20" s="70" t="str">
        <f ca="1">IF($B20&lt;&gt;"",INDIRECT("'"&amp;$B20&amp;"'!D20",TRUE),"")</f>
        <v>02</v>
      </c>
      <c r="D20" s="71" t="str">
        <f t="shared" ca="1" si="1"/>
        <v>Assainissement</v>
      </c>
      <c r="E20" s="71" t="str">
        <f t="shared" ca="1" si="2"/>
        <v>Caténaires</v>
      </c>
      <c r="F20" s="71" t="str">
        <f t="shared" ca="1" si="3"/>
        <v>Normale</v>
      </c>
      <c r="G20" s="72" t="str">
        <f t="shared" ca="1" si="4"/>
        <v xml:space="preserve">Une attention particulière sera accordée au plan de piquetage caténaires afin d'intégrer les réseaux d'assainissement. Les implantations caténaires dans la mesure du possible ne devront pas s'approcher à moins de 3 mètres d'un ouvrage assainissement. Les cas d'implantations entrant en interface physique avec l'assainissement devront être signalés aux études Systra.
</v>
      </c>
      <c r="H20" s="80">
        <f t="shared" ca="1" si="5"/>
        <v>0</v>
      </c>
      <c r="I20" s="72" t="str">
        <f t="shared" ca="1" si="6"/>
        <v>Elements à transmettre à la SNCF : Plan projet assainissement en relation avec le tracé PRO du site propre</v>
      </c>
      <c r="J20" s="74" t="s">
        <v>25</v>
      </c>
      <c r="K20" s="75">
        <f t="shared" ca="1" si="7"/>
        <v>43087</v>
      </c>
      <c r="L20" s="75">
        <f t="shared" ca="1" si="8"/>
        <v>42752</v>
      </c>
      <c r="M20" s="76" t="str">
        <f t="shared" ca="1" si="9"/>
        <v>-</v>
      </c>
      <c r="N20" s="75">
        <f t="shared" ca="1" si="10"/>
        <v>43171</v>
      </c>
      <c r="O20" s="171" t="str">
        <f t="shared" ca="1" si="11"/>
        <v>'En cours</v>
      </c>
      <c r="P20" s="78"/>
    </row>
    <row r="21" spans="2:16" s="79" customFormat="1" ht="78.75">
      <c r="B21" s="168" t="str">
        <f>HYPERLINK("[V37 515 NENB PRO SYS 1400 IndB Version travail.xlsm]'INT006-v02'!$B$2","INT006-v02")</f>
        <v>INT006-v02</v>
      </c>
      <c r="C21" s="70" t="str">
        <f t="shared" ca="1" si="0"/>
        <v>02</v>
      </c>
      <c r="D21" s="71" t="str">
        <f t="shared" ca="1" si="1"/>
        <v>Assainissement</v>
      </c>
      <c r="E21" s="71" t="str">
        <f t="shared" ca="1" si="2"/>
        <v>Bâtiment PAI PIVOS</v>
      </c>
      <c r="F21" s="71" t="str">
        <f t="shared" ca="1" si="3"/>
        <v>Normale</v>
      </c>
      <c r="G21" s="72" t="str">
        <f t="shared" ca="1" si="4"/>
        <v xml:space="preserve">Raccordement des EU et EP avec le réseau du nouveau bâtiment.
Obtenir les besoins précis en réseau du bâtiment (EP, EU, AEP, Eléc., Télécom...)
Obtenir les points de raccordement sur le site de Blottereau pour les réseaux concessionnaires nécessaires au poste PAI
Obtenir les besoins en accès sur façade et pignon du bâtiment (piétons, vélos, routier, livraisons diverses…)
</v>
      </c>
      <c r="H21" s="80">
        <f t="shared" ca="1" si="5"/>
        <v>0</v>
      </c>
      <c r="I21" s="72" t="str">
        <f t="shared" ca="1" si="6"/>
        <v>Inviter TITAN à la prochaine réunion</v>
      </c>
      <c r="J21" s="74" t="s">
        <v>25</v>
      </c>
      <c r="K21" s="75">
        <f t="shared" ca="1" si="7"/>
        <v>43087</v>
      </c>
      <c r="L21" s="75">
        <f t="shared" ca="1" si="8"/>
        <v>42752</v>
      </c>
      <c r="M21" s="76" t="str">
        <f t="shared" ca="1" si="9"/>
        <v>-</v>
      </c>
      <c r="N21" s="75">
        <f t="shared" ca="1" si="10"/>
        <v>43150</v>
      </c>
      <c r="O21" s="171" t="str">
        <f t="shared" ca="1" si="11"/>
        <v>'En cours</v>
      </c>
      <c r="P21" s="78"/>
    </row>
    <row r="22" spans="2:16" s="79" customFormat="1" ht="112.5">
      <c r="B22" s="168" t="str">
        <f>HYPERLINK("[V37 515 NENB PRO SYS 1400 IndB Version travail.xlsm]'INT007-v03'!$B$2","INT007-v03")</f>
        <v>INT007-v03</v>
      </c>
      <c r="C22" s="70" t="str">
        <f t="shared" ca="1" si="0"/>
        <v>03</v>
      </c>
      <c r="D22" s="71" t="str">
        <f t="shared" ca="1" si="1"/>
        <v>Voirie</v>
      </c>
      <c r="E22" s="71" t="str">
        <f t="shared" ca="1" si="2"/>
        <v>Ouvrage d'art</v>
      </c>
      <c r="F22" s="71" t="str">
        <f t="shared" ca="1" si="3"/>
        <v>Normale</v>
      </c>
      <c r="G22" s="72" t="str">
        <f t="shared" ca="1" si="4"/>
        <v>Obtenir le plan validé et définitif de l'OA de la rue du Moulin des Marais (y compris mur de retour)
Confirmer le Z de l'étanchéité du tablier du Pra</v>
      </c>
      <c r="H22" s="80">
        <f t="shared" ca="1" si="5"/>
        <v>0</v>
      </c>
      <c r="I22" s="72" t="str">
        <f t="shared" ca="1" si="6"/>
        <v>[17/01/2018] : SNCF est en attente Zrail et armement pour calage du Z supérieur de l'étanchéité 
[31/01/2018] : Les épaisseurs de l’armement sur le PRA du moulin des marais sont données à titre indicatif ci dessous :
- V1 : 62,3cm
- V3 : 57,3 cm
- VS : 57,3 cm
Le Zrail au dessus du PRA du Moulin des Marais (yc pentes) sera transmis ce jour.</v>
      </c>
      <c r="J22" s="74" t="s">
        <v>25</v>
      </c>
      <c r="K22" s="75">
        <f t="shared" ca="1" si="7"/>
        <v>43087</v>
      </c>
      <c r="L22" s="75">
        <f t="shared" ca="1" si="8"/>
        <v>43131</v>
      </c>
      <c r="M22" s="76" t="str">
        <f t="shared" ca="1" si="9"/>
        <v>-</v>
      </c>
      <c r="N22" s="75">
        <f t="shared" ca="1" si="10"/>
        <v>43150</v>
      </c>
      <c r="O22" s="171" t="str">
        <f t="shared" ca="1" si="11"/>
        <v>En attente</v>
      </c>
      <c r="P22" s="78"/>
    </row>
    <row r="23" spans="2:16" s="79" customFormat="1" ht="84" customHeight="1">
      <c r="B23" s="168" t="str">
        <f>HYPERLINK("[V37 515 NENB PRO SYS 1400 IndB Version travail.xlsm]'INT008-v02'!$B$2","INT008-v02")</f>
        <v>INT008-v02</v>
      </c>
      <c r="C23" s="70" t="str">
        <f t="shared" ca="1" si="0"/>
        <v>02</v>
      </c>
      <c r="D23" s="71" t="str">
        <f t="shared" ca="1" si="1"/>
        <v>Voirie</v>
      </c>
      <c r="E23" s="71" t="str">
        <f t="shared" ca="1" si="2"/>
        <v>Bâtiment PAI PIVOS</v>
      </c>
      <c r="F23" s="71" t="str">
        <f t="shared" ca="1" si="3"/>
        <v>Normale</v>
      </c>
      <c r="G23" s="72" t="str">
        <f t="shared" ca="1" si="4"/>
        <v>Confirmer la localisation précise du bâtiment ainsi que ses différents accès et usages (plans et coupes de l'AVP)
Le dernier plans DWG (2017-12-01-0037-BLOTTEREAU-PM0.dwg) ne permet pas la circulation des VL côté façade pour desservir les différentes portes d'accès (implique également les moyens de secours et d'incendie)
Le ripage du bâtiment côté Nantes pourrait permettre cette accessibilité routière devant les portes du bâtiment car tracé de voie non modifiable</v>
      </c>
      <c r="H23" s="80">
        <f t="shared" ca="1" si="5"/>
        <v>0</v>
      </c>
      <c r="I23" s="72">
        <f t="shared" ca="1" si="6"/>
        <v>0</v>
      </c>
      <c r="J23" s="74" t="s">
        <v>25</v>
      </c>
      <c r="K23" s="75">
        <f t="shared" ca="1" si="7"/>
        <v>43087</v>
      </c>
      <c r="L23" s="75">
        <f t="shared" ca="1" si="8"/>
        <v>42752</v>
      </c>
      <c r="M23" s="76" t="str">
        <f t="shared" ca="1" si="9"/>
        <v>-</v>
      </c>
      <c r="N23" s="75">
        <f t="shared" ca="1" si="10"/>
        <v>43150</v>
      </c>
      <c r="O23" s="171" t="str">
        <f t="shared" ca="1" si="11"/>
        <v>En attente</v>
      </c>
      <c r="P23" s="78"/>
    </row>
    <row r="24" spans="2:16" s="79" customFormat="1" ht="50.25" customHeight="1">
      <c r="B24" s="168" t="str">
        <f>HYPERLINK("[V37 515 NENB PRO SYS 1400 IndB Version travail.xlsm]'INT009-v03'!$B$2","INT009-v03")</f>
        <v>INT009-v03</v>
      </c>
      <c r="C24" s="70" t="str">
        <f t="shared" ca="1" si="0"/>
        <v>03</v>
      </c>
      <c r="D24" s="71" t="str">
        <f t="shared" ca="1" si="1"/>
        <v>Clôtures</v>
      </c>
      <c r="E24" s="71" t="str">
        <f t="shared" ca="1" si="2"/>
        <v>Ouvrage d'art</v>
      </c>
      <c r="F24" s="71" t="str">
        <f t="shared" ca="1" si="3"/>
        <v>Normale</v>
      </c>
      <c r="G24" s="72" t="str">
        <f t="shared" ca="1" si="4"/>
        <v>En plus des gardes-corps mis en place par le lot OA, il y a lieu de prévoir des réservations pour la mise en place de clôtures défensives 
SCE/SYSTRA fournira les caractéristiques des platines ainsi que le pas de calepinage des panneaux
Fourniture par la SNCF OA des points d'inserts pour le raccordement de mises à la terre des clôtures</v>
      </c>
      <c r="H24" s="80">
        <f t="shared" ca="1" si="5"/>
        <v>0</v>
      </c>
      <c r="I24" s="72" t="str">
        <f t="shared" ca="1" si="6"/>
        <v>[17/01/2018] : La SNCF est en attente des caractéristiques des platines ainsi que le pas de calepinage des panneaux.
[30/01/2018] : Les caractéristiques des platines seront transmises via la NH. L'implantation des clôtures a été transmise le 30/01/2018</v>
      </c>
      <c r="J24" s="74" t="s">
        <v>25</v>
      </c>
      <c r="K24" s="75">
        <f t="shared" ca="1" si="7"/>
        <v>43087</v>
      </c>
      <c r="L24" s="75">
        <f t="shared" ca="1" si="8"/>
        <v>43131</v>
      </c>
      <c r="M24" s="76" t="str">
        <f t="shared" ca="1" si="9"/>
        <v>-</v>
      </c>
      <c r="N24" s="75">
        <f t="shared" ca="1" si="10"/>
        <v>43161</v>
      </c>
      <c r="O24" s="171" t="str">
        <f t="shared" ca="1" si="11"/>
        <v>'En cours</v>
      </c>
      <c r="P24" s="78"/>
    </row>
    <row r="25" spans="2:16" s="79" customFormat="1" ht="45" customHeight="1">
      <c r="B25" s="168" t="str">
        <f>HYPERLINK("[V37 515 NENB PRO SYS 1400 IndB Version travail.xlsm]'INT010-v02'!$B$2","INT010-v02")</f>
        <v>INT010-v02</v>
      </c>
      <c r="C25" s="70" t="str">
        <f t="shared" ca="1" si="0"/>
        <v>02</v>
      </c>
      <c r="D25" s="71" t="str">
        <f t="shared" ca="1" si="1"/>
        <v>Télécommunications</v>
      </c>
      <c r="E25" s="71" t="str">
        <f t="shared" ca="1" si="2"/>
        <v>Clôtures</v>
      </c>
      <c r="F25" s="71" t="str">
        <f t="shared" ca="1" si="3"/>
        <v>Normale</v>
      </c>
      <c r="G25" s="72" t="str">
        <f t="shared" ca="1" si="4"/>
        <v>SCE/SYSTRA définit la localisation des portails et portillons d'accès
SNCF précisera le positionnement des équipements télécom des portails/portillons d'accès (génie civil et câbles) gérant la commande des portails</v>
      </c>
      <c r="H25" s="80">
        <f t="shared" ca="1" si="5"/>
        <v>0</v>
      </c>
      <c r="I25" s="72">
        <f t="shared" ca="1" si="6"/>
        <v>0</v>
      </c>
      <c r="J25" s="74" t="s">
        <v>25</v>
      </c>
      <c r="K25" s="75">
        <f t="shared" ca="1" si="7"/>
        <v>43087</v>
      </c>
      <c r="L25" s="75">
        <f t="shared" ca="1" si="8"/>
        <v>42752</v>
      </c>
      <c r="M25" s="76" t="str">
        <f t="shared" ca="1" si="9"/>
        <v>-</v>
      </c>
      <c r="N25" s="75">
        <f t="shared" ca="1" si="10"/>
        <v>43150</v>
      </c>
      <c r="O25" s="171" t="str">
        <f t="shared" ca="1" si="11"/>
        <v>'En cours</v>
      </c>
      <c r="P25" s="78"/>
    </row>
    <row r="26" spans="2:16" s="79" customFormat="1" ht="66.75" customHeight="1">
      <c r="B26" s="168" t="str">
        <f>HYPERLINK("[V37 515 NENB PRO SYS 1400 IndB Version travail.xlsm]'INT011-v02'!$B$2","INT011-v02")</f>
        <v>INT011-v02</v>
      </c>
      <c r="C26" s="70" t="str">
        <f t="shared" ca="1" si="0"/>
        <v>03</v>
      </c>
      <c r="D26" s="71" t="str">
        <f t="shared" ca="1" si="1"/>
        <v>Energie electrique</v>
      </c>
      <c r="E26" s="71" t="str">
        <f t="shared" ca="1" si="2"/>
        <v>Clôtures</v>
      </c>
      <c r="F26" s="71" t="str">
        <f t="shared" ca="1" si="3"/>
        <v>Normale</v>
      </c>
      <c r="G26" s="72" t="str">
        <f t="shared" ca="1" si="4"/>
        <v xml:space="preserve">SCE définit le positionnement des portails/portillons d'accès qui détermine la position des éléments moteur </v>
      </c>
      <c r="H26" s="80">
        <f t="shared" ca="1" si="5"/>
        <v>0</v>
      </c>
      <c r="I26" s="72" t="str">
        <f t="shared" ca="1" si="6"/>
        <v>[09/02/2018] : SCE a transmis les plans de clôtures extérieures pour communication aux exploitants/MOA et groupe TL</v>
      </c>
      <c r="J26" s="74" t="s">
        <v>25</v>
      </c>
      <c r="K26" s="75">
        <f t="shared" ca="1" si="7"/>
        <v>43087</v>
      </c>
      <c r="L26" s="75">
        <f t="shared" ca="1" si="8"/>
        <v>43140</v>
      </c>
      <c r="M26" s="76" t="str">
        <f t="shared" ca="1" si="9"/>
        <v>-</v>
      </c>
      <c r="N26" s="75">
        <f t="shared" ca="1" si="10"/>
        <v>43150</v>
      </c>
      <c r="O26" s="171" t="str">
        <f t="shared" ca="1" si="11"/>
        <v>'En cours</v>
      </c>
      <c r="P26" s="78"/>
    </row>
    <row r="27" spans="2:16" s="79" customFormat="1" ht="33.75">
      <c r="B27" s="168" t="str">
        <f>HYPERLINK("[V37 515 NENB PRO SYS 1400 IndB Version travail.xlsm]'INT013-v02'!$B$2","INT013-v02")</f>
        <v>INT013-v02</v>
      </c>
      <c r="C27" s="70" t="str">
        <f t="shared" ca="1" si="0"/>
        <v>02</v>
      </c>
      <c r="D27" s="71" t="str">
        <f t="shared" ca="1" si="1"/>
        <v>Réseau incendie</v>
      </c>
      <c r="E27" s="71" t="str">
        <f t="shared" ca="1" si="2"/>
        <v>Bâtiment PAI PIVOS</v>
      </c>
      <c r="F27" s="71" t="str">
        <f t="shared" ca="1" si="3"/>
        <v>Normale</v>
      </c>
      <c r="G27" s="72" t="str">
        <f t="shared" ca="1" si="4"/>
        <v>Définition des besoins en réseau incendie par le bâtiment PAI PIVOS pour réseau interne au bâtiment (point d'interface physique et diamètre)
SCE/SYSTRA mets en place le réseau extérieur au bâtiment</v>
      </c>
      <c r="H27" s="80">
        <f t="shared" ca="1" si="5"/>
        <v>0</v>
      </c>
      <c r="I27" s="72">
        <f t="shared" ca="1" si="6"/>
        <v>0</v>
      </c>
      <c r="J27" s="74" t="s">
        <v>25</v>
      </c>
      <c r="K27" s="75">
        <f t="shared" ca="1" si="7"/>
        <v>43087</v>
      </c>
      <c r="L27" s="75">
        <f t="shared" ca="1" si="8"/>
        <v>42752</v>
      </c>
      <c r="M27" s="76" t="str">
        <f t="shared" ca="1" si="9"/>
        <v>-</v>
      </c>
      <c r="N27" s="75">
        <f t="shared" ca="1" si="10"/>
        <v>43150</v>
      </c>
      <c r="O27" s="171" t="str">
        <f t="shared" ca="1" si="11"/>
        <v>'En cours</v>
      </c>
      <c r="P27" s="78"/>
    </row>
    <row r="28" spans="2:16" s="79" customFormat="1" ht="67.5">
      <c r="B28" s="168" t="str">
        <f>HYPERLINK("[V37 515 NENB PRO SYS 1400 IndB Version travail.xlsm]'INT014-v02'!$B$2","INT014-v02")</f>
        <v>INT014-v02</v>
      </c>
      <c r="C28" s="70" t="str">
        <f t="shared" ca="1" si="0"/>
        <v>02</v>
      </c>
      <c r="D28" s="71" t="str">
        <f t="shared" ca="1" si="1"/>
        <v>Terrassement</v>
      </c>
      <c r="E28" s="71" t="str">
        <f t="shared" ca="1" si="2"/>
        <v>Environnement</v>
      </c>
      <c r="F28" s="71" t="str">
        <f t="shared" ca="1" si="3"/>
        <v>Normale</v>
      </c>
      <c r="G28" s="72" t="str">
        <f t="shared" ca="1" si="4"/>
        <v>Il est nécessaire de respecter les engagement du maitre de l'ouvrage au titre de l'environnement pour les travaux de terrassement et les travaux de pose de clôtures
Le MOA précise les limites d'études (localisation d'un futur écran accoustique inclue dans le périmètre)
Le MOA précise la localisation des espèces invasives et confirme l'absence de préconisation pour les espèces protégées sur le site de Blottereau</v>
      </c>
      <c r="H28" s="80">
        <f t="shared" ca="1" si="5"/>
        <v>0</v>
      </c>
      <c r="I28" s="72">
        <f t="shared" ca="1" si="6"/>
        <v>0</v>
      </c>
      <c r="J28" s="74" t="s">
        <v>25</v>
      </c>
      <c r="K28" s="75">
        <f t="shared" ca="1" si="7"/>
        <v>43087</v>
      </c>
      <c r="L28" s="75">
        <f t="shared" ca="1" si="8"/>
        <v>42752</v>
      </c>
      <c r="M28" s="76" t="str">
        <f t="shared" ca="1" si="9"/>
        <v>-</v>
      </c>
      <c r="N28" s="75">
        <f t="shared" ca="1" si="10"/>
        <v>43150</v>
      </c>
      <c r="O28" s="171" t="str">
        <f t="shared" ca="1" si="11"/>
        <v>'En cours</v>
      </c>
      <c r="P28" s="78"/>
    </row>
    <row r="29" spans="2:16" s="79" customFormat="1" ht="67.5" customHeight="1">
      <c r="B29" s="168" t="str">
        <f>HYPERLINK("[V37 515 NENB PRO SYS 1400 IndB Version travail.xlsm]'INT015-v02'!$B$2","INT015-v02")</f>
        <v>INT015-v02</v>
      </c>
      <c r="C29" s="70" t="str">
        <f t="shared" ca="1" si="0"/>
        <v>02</v>
      </c>
      <c r="D29" s="71" t="str">
        <f t="shared" ca="1" si="1"/>
        <v>Génie civil Câbles</v>
      </c>
      <c r="E29" s="71" t="str">
        <f t="shared" ca="1" si="2"/>
        <v>Bâtiment PAI PIVOS</v>
      </c>
      <c r="F29" s="71" t="str">
        <f t="shared" ca="1" si="3"/>
        <v>Normale</v>
      </c>
      <c r="G29" s="72" t="str">
        <f t="shared" ca="1" si="4"/>
        <v>Le bâtiment PIVOS définit la localisation et les caractéristiques des pénétrations dans le bâtiment (EE, TL, SIG)</v>
      </c>
      <c r="H29" s="80">
        <f t="shared" ca="1" si="5"/>
        <v>0</v>
      </c>
      <c r="I29" s="72">
        <f t="shared" ca="1" si="6"/>
        <v>0</v>
      </c>
      <c r="J29" s="74" t="s">
        <v>25</v>
      </c>
      <c r="K29" s="75">
        <f t="shared" ca="1" si="7"/>
        <v>43087</v>
      </c>
      <c r="L29" s="75">
        <f t="shared" ca="1" si="8"/>
        <v>42752</v>
      </c>
      <c r="M29" s="76" t="str">
        <f t="shared" ca="1" si="9"/>
        <v>-</v>
      </c>
      <c r="N29" s="75">
        <f t="shared" ca="1" si="10"/>
        <v>43150</v>
      </c>
      <c r="O29" s="171" t="str">
        <f t="shared" ca="1" si="11"/>
        <v>'En cours</v>
      </c>
      <c r="P29" s="78"/>
    </row>
    <row r="30" spans="2:16" s="79" customFormat="1" ht="54.75" customHeight="1">
      <c r="B30" s="168" t="str">
        <f>HYPERLINK("[V37 515 NENB PRO SYS 1400 IndB Version travail.xlsm]'INT017-v03'!$B$2","INT017-v03")</f>
        <v>INT017-v03</v>
      </c>
      <c r="C30" s="70" t="e">
        <f t="shared" ca="1" si="0"/>
        <v>#REF!</v>
      </c>
      <c r="D30" s="71" t="e">
        <f t="shared" ca="1" si="1"/>
        <v>#REF!</v>
      </c>
      <c r="E30" s="71" t="e">
        <f t="shared" ca="1" si="2"/>
        <v>#REF!</v>
      </c>
      <c r="F30" s="71" t="e">
        <f t="shared" ca="1" si="3"/>
        <v>#REF!</v>
      </c>
      <c r="G30" s="72" t="e">
        <f t="shared" ca="1" si="4"/>
        <v>#REF!</v>
      </c>
      <c r="H30" s="80" t="e">
        <f t="shared" ca="1" si="5"/>
        <v>#REF!</v>
      </c>
      <c r="I30" s="72" t="e">
        <f t="shared" ca="1" si="6"/>
        <v>#REF!</v>
      </c>
      <c r="J30" s="74" t="s">
        <v>25</v>
      </c>
      <c r="K30" s="75" t="e">
        <f t="shared" ca="1" si="7"/>
        <v>#REF!</v>
      </c>
      <c r="L30" s="75" t="e">
        <f t="shared" ca="1" si="8"/>
        <v>#REF!</v>
      </c>
      <c r="M30" s="76" t="e">
        <f t="shared" ca="1" si="9"/>
        <v>#REF!</v>
      </c>
      <c r="N30" s="75" t="e">
        <f t="shared" ca="1" si="10"/>
        <v>#REF!</v>
      </c>
      <c r="O30" s="171" t="e">
        <f t="shared" ca="1" si="11"/>
        <v>#REF!</v>
      </c>
      <c r="P30" s="78"/>
    </row>
    <row r="31" spans="2:16" s="79" customFormat="1" ht="54.75" customHeight="1">
      <c r="B31" s="168" t="str">
        <f>HYPERLINK("[V37 515 NENB PRO SYS 1400 IndB Version travail.xlsm]'INT018-v02'!$B$2","INT018-v02")</f>
        <v>INT018-v02</v>
      </c>
      <c r="C31" s="70" t="e">
        <f t="shared" ca="1" si="0"/>
        <v>#REF!</v>
      </c>
      <c r="D31" s="71" t="e">
        <f t="shared" ca="1" si="1"/>
        <v>#REF!</v>
      </c>
      <c r="E31" s="71" t="e">
        <f t="shared" ca="1" si="2"/>
        <v>#REF!</v>
      </c>
      <c r="F31" s="71" t="e">
        <f t="shared" ca="1" si="3"/>
        <v>#REF!</v>
      </c>
      <c r="G31" s="72" t="e">
        <f t="shared" ca="1" si="4"/>
        <v>#REF!</v>
      </c>
      <c r="H31" s="80" t="e">
        <f t="shared" ca="1" si="5"/>
        <v>#REF!</v>
      </c>
      <c r="I31" s="72" t="e">
        <f t="shared" ca="1" si="6"/>
        <v>#REF!</v>
      </c>
      <c r="J31" s="74" t="s">
        <v>25</v>
      </c>
      <c r="K31" s="75" t="e">
        <f t="shared" ca="1" si="7"/>
        <v>#REF!</v>
      </c>
      <c r="L31" s="75" t="e">
        <f t="shared" ca="1" si="8"/>
        <v>#REF!</v>
      </c>
      <c r="M31" s="76" t="e">
        <f t="shared" ca="1" si="9"/>
        <v>#REF!</v>
      </c>
      <c r="N31" s="75" t="e">
        <f t="shared" ca="1" si="10"/>
        <v>#REF!</v>
      </c>
      <c r="O31" s="171" t="e">
        <f t="shared" ca="1" si="11"/>
        <v>#REF!</v>
      </c>
      <c r="P31" s="78"/>
    </row>
    <row r="32" spans="2:16" s="79" customFormat="1" ht="54.75" customHeight="1">
      <c r="B32" s="168" t="str">
        <f>HYPERLINK("[V37 515 NENB PRO SYS 1400 IndB Version travail.xlsm]'INT019-v01'!$B$2","INT019-v01")</f>
        <v>INT019-v01</v>
      </c>
      <c r="C32" s="70"/>
      <c r="D32" s="71" t="e">
        <f t="shared" ca="1" si="1"/>
        <v>#REF!</v>
      </c>
      <c r="E32" s="71" t="e">
        <f t="shared" ca="1" si="2"/>
        <v>#REF!</v>
      </c>
      <c r="F32" s="71" t="e">
        <f t="shared" ca="1" si="3"/>
        <v>#REF!</v>
      </c>
      <c r="G32" s="72" t="e">
        <f t="shared" ca="1" si="4"/>
        <v>#REF!</v>
      </c>
      <c r="H32" s="80" t="e">
        <f t="shared" ca="1" si="5"/>
        <v>#REF!</v>
      </c>
      <c r="I32" s="72" t="e">
        <f t="shared" ca="1" si="6"/>
        <v>#REF!</v>
      </c>
      <c r="J32" s="74" t="s">
        <v>25</v>
      </c>
      <c r="K32" s="75" t="e">
        <f t="shared" ca="1" si="7"/>
        <v>#REF!</v>
      </c>
      <c r="L32" s="75" t="e">
        <f t="shared" ca="1" si="8"/>
        <v>#REF!</v>
      </c>
      <c r="M32" s="76" t="e">
        <f t="shared" ca="1" si="9"/>
        <v>#REF!</v>
      </c>
      <c r="N32" s="75" t="e">
        <f t="shared" ca="1" si="10"/>
        <v>#REF!</v>
      </c>
      <c r="O32" s="171" t="e">
        <f t="shared" ca="1" si="11"/>
        <v>#REF!</v>
      </c>
      <c r="P32" s="78"/>
    </row>
    <row r="33" spans="2:16" s="79" customFormat="1" ht="68.25" customHeight="1">
      <c r="B33" s="168" t="str">
        <f>HYPERLINK("[V37 515 NENB PRO SYS 1400 IndB Version travail.xlsm]'INT020-v03'!$B$2","INT020-v03")</f>
        <v>INT020-v03</v>
      </c>
      <c r="C33" s="70" t="e">
        <f t="shared" ca="1" si="0"/>
        <v>#REF!</v>
      </c>
      <c r="D33" s="71" t="e">
        <f t="shared" ca="1" si="1"/>
        <v>#REF!</v>
      </c>
      <c r="E33" s="71" t="e">
        <f t="shared" ca="1" si="2"/>
        <v>#REF!</v>
      </c>
      <c r="F33" s="71" t="e">
        <f t="shared" ca="1" si="3"/>
        <v>#REF!</v>
      </c>
      <c r="G33" s="72" t="e">
        <f t="shared" ca="1" si="4"/>
        <v>#REF!</v>
      </c>
      <c r="H33" s="80" t="e">
        <f t="shared" ca="1" si="5"/>
        <v>#REF!</v>
      </c>
      <c r="I33" s="72" t="e">
        <f t="shared" ca="1" si="6"/>
        <v>#REF!</v>
      </c>
      <c r="J33" s="74" t="s">
        <v>25</v>
      </c>
      <c r="K33" s="75" t="e">
        <f t="shared" ca="1" si="7"/>
        <v>#REF!</v>
      </c>
      <c r="L33" s="75" t="e">
        <f t="shared" ca="1" si="8"/>
        <v>#REF!</v>
      </c>
      <c r="M33" s="76" t="e">
        <f t="shared" ca="1" si="9"/>
        <v>#REF!</v>
      </c>
      <c r="N33" s="75" t="e">
        <f t="shared" ca="1" si="10"/>
        <v>#REF!</v>
      </c>
      <c r="O33" s="171" t="e">
        <f t="shared" ca="1" si="11"/>
        <v>#REF!</v>
      </c>
      <c r="P33" s="78"/>
    </row>
    <row r="34" spans="2:16" s="79" customFormat="1" ht="67.5">
      <c r="B34" s="168" t="str">
        <f>HYPERLINK("[V37 515 NENB PRO SYS 1400 IndB Version travail.xlsm]'INT021-v02'!$B$2","INT021-v02")</f>
        <v>INT021-v02</v>
      </c>
      <c r="C34" s="70" t="e">
        <f t="shared" ca="1" si="0"/>
        <v>#REF!</v>
      </c>
      <c r="D34" s="71" t="e">
        <f t="shared" ca="1" si="1"/>
        <v>#REF!</v>
      </c>
      <c r="E34" s="71" t="e">
        <f t="shared" ca="1" si="2"/>
        <v>#REF!</v>
      </c>
      <c r="F34" s="71" t="e">
        <f t="shared" ca="1" si="3"/>
        <v>#REF!</v>
      </c>
      <c r="G34" s="72" t="e">
        <f t="shared" ca="1" si="4"/>
        <v>#REF!</v>
      </c>
      <c r="H34" s="80" t="e">
        <f t="shared" ca="1" si="5"/>
        <v>#REF!</v>
      </c>
      <c r="I34" s="72" t="e">
        <f t="shared" ca="1" si="6"/>
        <v>#REF!</v>
      </c>
      <c r="J34" s="74" t="s">
        <v>25</v>
      </c>
      <c r="K34" s="75" t="e">
        <f t="shared" ca="1" si="7"/>
        <v>#REF!</v>
      </c>
      <c r="L34" s="75" t="e">
        <f t="shared" ca="1" si="8"/>
        <v>#REF!</v>
      </c>
      <c r="M34" s="76" t="e">
        <f t="shared" ca="1" si="9"/>
        <v>#REF!</v>
      </c>
      <c r="N34" s="75" t="e">
        <f t="shared" ca="1" si="10"/>
        <v>#REF!</v>
      </c>
      <c r="O34" s="171" t="e">
        <f t="shared" ca="1" si="11"/>
        <v>#REF!</v>
      </c>
      <c r="P34" s="78"/>
    </row>
    <row r="35" spans="2:16" s="79" customFormat="1" ht="54.75" customHeight="1">
      <c r="B35" s="168" t="str">
        <f>HYPERLINK("[V37 515 NENB PRO SYS 1400 IndB Version travail.xlsm]'INT022-v03'!$B$2","INT022-v03")</f>
        <v>INT022-v03</v>
      </c>
      <c r="C35" s="70" t="e">
        <f t="shared" ca="1" si="0"/>
        <v>#REF!</v>
      </c>
      <c r="D35" s="71" t="e">
        <f t="shared" ca="1" si="1"/>
        <v>#REF!</v>
      </c>
      <c r="E35" s="71" t="e">
        <f t="shared" ca="1" si="2"/>
        <v>#REF!</v>
      </c>
      <c r="F35" s="71" t="e">
        <f t="shared" ca="1" si="3"/>
        <v>#REF!</v>
      </c>
      <c r="G35" s="72" t="e">
        <f t="shared" ca="1" si="4"/>
        <v>#REF!</v>
      </c>
      <c r="H35" s="80" t="e">
        <f t="shared" ca="1" si="5"/>
        <v>#REF!</v>
      </c>
      <c r="I35" s="72" t="e">
        <f t="shared" ca="1" si="6"/>
        <v>#REF!</v>
      </c>
      <c r="J35" s="74" t="s">
        <v>25</v>
      </c>
      <c r="K35" s="75" t="e">
        <f t="shared" ca="1" si="7"/>
        <v>#REF!</v>
      </c>
      <c r="L35" s="75" t="e">
        <f t="shared" ca="1" si="8"/>
        <v>#REF!</v>
      </c>
      <c r="M35" s="76" t="e">
        <f t="shared" ca="1" si="9"/>
        <v>#REF!</v>
      </c>
      <c r="N35" s="75" t="e">
        <f t="shared" ca="1" si="10"/>
        <v>#REF!</v>
      </c>
      <c r="O35" s="171" t="e">
        <f t="shared" ca="1" si="11"/>
        <v>#REF!</v>
      </c>
      <c r="P35" s="78"/>
    </row>
    <row r="36" spans="2:16" s="79" customFormat="1" ht="54.75" customHeight="1">
      <c r="B36" s="168" t="str">
        <f>HYPERLINK("[V37 515 NENB PRO SYS 1400 IndB Version travail.xlsm]'INT023-v02'!$B$2","INT023-v02")</f>
        <v>INT023-v02</v>
      </c>
      <c r="C36" s="70" t="e">
        <f t="shared" ca="1" si="0"/>
        <v>#REF!</v>
      </c>
      <c r="D36" s="71" t="e">
        <f t="shared" ca="1" si="1"/>
        <v>#REF!</v>
      </c>
      <c r="E36" s="71" t="e">
        <f t="shared" ca="1" si="2"/>
        <v>#REF!</v>
      </c>
      <c r="F36" s="71" t="e">
        <f t="shared" ca="1" si="3"/>
        <v>#REF!</v>
      </c>
      <c r="G36" s="72" t="e">
        <f t="shared" ca="1" si="4"/>
        <v>#REF!</v>
      </c>
      <c r="H36" s="80" t="e">
        <f t="shared" ca="1" si="5"/>
        <v>#REF!</v>
      </c>
      <c r="I36" s="72" t="e">
        <f t="shared" ca="1" si="6"/>
        <v>#REF!</v>
      </c>
      <c r="J36" s="74" t="s">
        <v>25</v>
      </c>
      <c r="K36" s="75" t="e">
        <f t="shared" ca="1" si="7"/>
        <v>#REF!</v>
      </c>
      <c r="L36" s="75" t="e">
        <f t="shared" ca="1" si="8"/>
        <v>#REF!</v>
      </c>
      <c r="M36" s="76" t="e">
        <f t="shared" ca="1" si="9"/>
        <v>#REF!</v>
      </c>
      <c r="N36" s="75" t="e">
        <f t="shared" ca="1" si="10"/>
        <v>#REF!</v>
      </c>
      <c r="O36" s="171" t="e">
        <f t="shared" ca="1" si="11"/>
        <v>#REF!</v>
      </c>
      <c r="P36" s="78"/>
    </row>
    <row r="37" spans="2:16" s="79" customFormat="1" ht="79.5" customHeight="1">
      <c r="B37" s="168" t="str">
        <f>HYPERLINK("[V37 515 NENB PRO SYS 1400 IndB Version travail.xlsm]'INT024-v02'!$B$2","INT024-v02")</f>
        <v>INT024-v02</v>
      </c>
      <c r="C37" s="188"/>
      <c r="D37" s="178" t="e">
        <f t="shared" ca="1" si="1"/>
        <v>#REF!</v>
      </c>
      <c r="E37" s="178" t="e">
        <f t="shared" ca="1" si="2"/>
        <v>#REF!</v>
      </c>
      <c r="F37" s="178" t="e">
        <f t="shared" ca="1" si="3"/>
        <v>#REF!</v>
      </c>
      <c r="G37" s="179" t="e">
        <f t="shared" ca="1" si="4"/>
        <v>#REF!</v>
      </c>
      <c r="H37" s="80" t="e">
        <f t="shared" ca="1" si="5"/>
        <v>#REF!</v>
      </c>
      <c r="I37" s="179" t="e">
        <f t="shared" ca="1" si="6"/>
        <v>#REF!</v>
      </c>
      <c r="J37" s="180" t="s">
        <v>25</v>
      </c>
      <c r="K37" s="181" t="e">
        <f t="shared" ca="1" si="7"/>
        <v>#REF!</v>
      </c>
      <c r="L37" s="181" t="e">
        <f t="shared" ca="1" si="8"/>
        <v>#REF!</v>
      </c>
      <c r="M37" s="76" t="e">
        <f t="shared" ca="1" si="9"/>
        <v>#REF!</v>
      </c>
      <c r="N37" s="75" t="e">
        <f t="shared" ca="1" si="10"/>
        <v>#REF!</v>
      </c>
      <c r="O37" s="171" t="e">
        <f t="shared" ca="1" si="11"/>
        <v>#REF!</v>
      </c>
      <c r="P37" s="78"/>
    </row>
    <row r="38" spans="2:16" s="79" customFormat="1" ht="78.75">
      <c r="B38" s="69" t="str">
        <f>HYPERLINK("[V37 515 NENB PRO SYS 1400 IndB Version travail.xlsm]'INT025-v02'!$B$2","INT025-v02")</f>
        <v>INT025-v02</v>
      </c>
      <c r="C38" s="189"/>
      <c r="D38" s="178" t="e">
        <f t="shared" ca="1" si="1"/>
        <v>#REF!</v>
      </c>
      <c r="E38" s="178" t="e">
        <f t="shared" ca="1" si="2"/>
        <v>#REF!</v>
      </c>
      <c r="F38" s="178" t="e">
        <f t="shared" ca="1" si="3"/>
        <v>#REF!</v>
      </c>
      <c r="G38" s="179" t="e">
        <f t="shared" ca="1" si="4"/>
        <v>#REF!</v>
      </c>
      <c r="H38" s="80" t="e">
        <f t="shared" ca="1" si="5"/>
        <v>#REF!</v>
      </c>
      <c r="I38" s="179" t="e">
        <f t="shared" ca="1" si="6"/>
        <v>#REF!</v>
      </c>
      <c r="J38" s="180" t="s">
        <v>25</v>
      </c>
      <c r="K38" s="181" t="e">
        <f t="shared" ca="1" si="7"/>
        <v>#REF!</v>
      </c>
      <c r="L38" s="181" t="e">
        <f t="shared" ca="1" si="8"/>
        <v>#REF!</v>
      </c>
      <c r="M38" s="76" t="e">
        <f t="shared" ca="1" si="9"/>
        <v>#REF!</v>
      </c>
      <c r="N38" s="75" t="e">
        <f t="shared" ca="1" si="10"/>
        <v>#REF!</v>
      </c>
      <c r="O38" s="171" t="e">
        <f t="shared" ca="1" si="11"/>
        <v>#REF!</v>
      </c>
      <c r="P38" s="78"/>
    </row>
    <row r="39" spans="2:16" s="79" customFormat="1" ht="54.75" customHeight="1">
      <c r="B39" s="69" t="str">
        <f>HYPERLINK("[V37 515 NENB PRO SYS 1400 IndB Version travail.xlsm]'INT028-v03'!$B$2","INT028-v03")</f>
        <v>INT028-v03</v>
      </c>
      <c r="C39" s="70" t="e">
        <f t="shared" ca="1" si="0"/>
        <v>#REF!</v>
      </c>
      <c r="D39" s="71" t="e">
        <f t="shared" ca="1" si="1"/>
        <v>#REF!</v>
      </c>
      <c r="E39" s="71" t="e">
        <f t="shared" ca="1" si="2"/>
        <v>#REF!</v>
      </c>
      <c r="F39" s="71" t="e">
        <f t="shared" ca="1" si="3"/>
        <v>#REF!</v>
      </c>
      <c r="G39" s="72" t="e">
        <f t="shared" ca="1" si="4"/>
        <v>#REF!</v>
      </c>
      <c r="H39" s="80" t="e">
        <f t="shared" ca="1" si="5"/>
        <v>#REF!</v>
      </c>
      <c r="I39" s="72" t="e">
        <f t="shared" ca="1" si="6"/>
        <v>#REF!</v>
      </c>
      <c r="J39" s="74" t="s">
        <v>25</v>
      </c>
      <c r="K39" s="75" t="e">
        <f t="shared" ca="1" si="7"/>
        <v>#REF!</v>
      </c>
      <c r="L39" s="75" t="e">
        <f t="shared" ca="1" si="8"/>
        <v>#REF!</v>
      </c>
      <c r="M39" s="76" t="e">
        <f t="shared" ca="1" si="9"/>
        <v>#REF!</v>
      </c>
      <c r="N39" s="75" t="e">
        <f t="shared" ca="1" si="10"/>
        <v>#REF!</v>
      </c>
      <c r="O39" s="171" t="e">
        <f t="shared" ca="1" si="11"/>
        <v>#REF!</v>
      </c>
      <c r="P39" s="78"/>
    </row>
    <row r="40" spans="2:16" s="79" customFormat="1" ht="54.75" customHeight="1">
      <c r="B40" s="69"/>
      <c r="C40" s="70" t="str">
        <f t="shared" ca="1" si="0"/>
        <v/>
      </c>
      <c r="D40" s="71" t="str">
        <f t="shared" ca="1" si="1"/>
        <v/>
      </c>
      <c r="E40" s="71" t="str">
        <f t="shared" ca="1" si="2"/>
        <v/>
      </c>
      <c r="F40" s="71" t="str">
        <f t="shared" ca="1" si="3"/>
        <v/>
      </c>
      <c r="G40" s="72" t="str">
        <f t="shared" ca="1" si="4"/>
        <v/>
      </c>
      <c r="H40" s="80" t="str">
        <f t="shared" ca="1" si="5"/>
        <v/>
      </c>
      <c r="I40" s="72" t="str">
        <f t="shared" ca="1" si="6"/>
        <v/>
      </c>
      <c r="J40" s="74" t="s">
        <v>25</v>
      </c>
      <c r="K40" s="75" t="str">
        <f t="shared" ca="1" si="7"/>
        <v/>
      </c>
      <c r="L40" s="75" t="str">
        <f t="shared" ca="1" si="8"/>
        <v/>
      </c>
      <c r="M40" s="76" t="str">
        <f t="shared" ca="1" si="9"/>
        <v/>
      </c>
      <c r="N40" s="75" t="str">
        <f t="shared" ca="1" si="10"/>
        <v/>
      </c>
      <c r="O40" s="171" t="str">
        <f t="shared" ca="1" si="11"/>
        <v/>
      </c>
      <c r="P40" s="78"/>
    </row>
    <row r="41" spans="2:16" s="79" customFormat="1">
      <c r="B41" s="69"/>
      <c r="C41" s="70" t="str">
        <f t="shared" ca="1" si="0"/>
        <v/>
      </c>
      <c r="D41" s="71" t="str">
        <f t="shared" ca="1" si="1"/>
        <v/>
      </c>
      <c r="E41" s="71" t="str">
        <f t="shared" ca="1" si="2"/>
        <v/>
      </c>
      <c r="F41" s="71" t="str">
        <f t="shared" ca="1" si="3"/>
        <v/>
      </c>
      <c r="G41" s="72" t="str">
        <f t="shared" ca="1" si="4"/>
        <v/>
      </c>
      <c r="H41" s="80" t="str">
        <f t="shared" ca="1" si="5"/>
        <v/>
      </c>
      <c r="I41" s="72" t="str">
        <f t="shared" ca="1" si="6"/>
        <v/>
      </c>
      <c r="J41" s="74" t="s">
        <v>25</v>
      </c>
      <c r="K41" s="75" t="str">
        <f t="shared" ca="1" si="7"/>
        <v/>
      </c>
      <c r="L41" s="75" t="str">
        <f t="shared" ca="1" si="8"/>
        <v/>
      </c>
      <c r="M41" s="76" t="str">
        <f t="shared" ca="1" si="9"/>
        <v/>
      </c>
      <c r="N41" s="75" t="str">
        <f t="shared" ca="1" si="10"/>
        <v/>
      </c>
      <c r="O41" s="171" t="str">
        <f t="shared" ca="1" si="11"/>
        <v/>
      </c>
      <c r="P41" s="78"/>
    </row>
    <row r="42" spans="2:16" s="79" customFormat="1" ht="54.75" customHeight="1">
      <c r="B42" s="69"/>
      <c r="C42" s="70" t="str">
        <f t="shared" ca="1" si="0"/>
        <v/>
      </c>
      <c r="D42" s="71" t="str">
        <f t="shared" ca="1" si="1"/>
        <v/>
      </c>
      <c r="E42" s="71" t="str">
        <f t="shared" ca="1" si="2"/>
        <v/>
      </c>
      <c r="F42" s="71" t="str">
        <f t="shared" ca="1" si="3"/>
        <v/>
      </c>
      <c r="G42" s="72" t="str">
        <f t="shared" ca="1" si="4"/>
        <v/>
      </c>
      <c r="H42" s="80" t="str">
        <f t="shared" ca="1" si="5"/>
        <v/>
      </c>
      <c r="I42" s="72" t="str">
        <f t="shared" ca="1" si="6"/>
        <v/>
      </c>
      <c r="J42" s="74" t="s">
        <v>25</v>
      </c>
      <c r="K42" s="75" t="str">
        <f t="shared" ca="1" si="7"/>
        <v/>
      </c>
      <c r="L42" s="75" t="str">
        <f t="shared" ca="1" si="8"/>
        <v/>
      </c>
      <c r="M42" s="76" t="str">
        <f t="shared" ca="1" si="9"/>
        <v/>
      </c>
      <c r="N42" s="75" t="str">
        <f t="shared" ca="1" si="10"/>
        <v/>
      </c>
      <c r="O42" s="171" t="str">
        <f t="shared" ca="1" si="11"/>
        <v/>
      </c>
      <c r="P42" s="78"/>
    </row>
    <row r="43" spans="2:16" s="79" customFormat="1" ht="54.75" customHeight="1">
      <c r="B43" s="69"/>
      <c r="C43" s="70" t="str">
        <f t="shared" ca="1" si="0"/>
        <v/>
      </c>
      <c r="D43" s="71" t="str">
        <f t="shared" ca="1" si="1"/>
        <v/>
      </c>
      <c r="E43" s="71" t="str">
        <f t="shared" ref="E43:E82" ca="1" si="12">IF($B43&lt;&gt;"",INDIRECT("'"&amp;$B43&amp;"'!K25",TRUE),"")</f>
        <v/>
      </c>
      <c r="F43" s="71" t="str">
        <f t="shared" ca="1" si="3"/>
        <v/>
      </c>
      <c r="G43" s="72" t="str">
        <f t="shared" ca="1" si="4"/>
        <v/>
      </c>
      <c r="H43" s="80" t="str">
        <f t="shared" ca="1" si="5"/>
        <v/>
      </c>
      <c r="I43" s="72" t="str">
        <f t="shared" ca="1" si="6"/>
        <v/>
      </c>
      <c r="J43" s="74" t="s">
        <v>25</v>
      </c>
      <c r="K43" s="75" t="str">
        <f t="shared" ca="1" si="7"/>
        <v/>
      </c>
      <c r="L43" s="75" t="str">
        <f t="shared" ca="1" si="8"/>
        <v/>
      </c>
      <c r="M43" s="76" t="str">
        <f t="shared" ca="1" si="9"/>
        <v/>
      </c>
      <c r="N43" s="75" t="str">
        <f t="shared" ca="1" si="10"/>
        <v/>
      </c>
      <c r="O43" s="171" t="str">
        <f t="shared" ca="1" si="11"/>
        <v/>
      </c>
      <c r="P43" s="78"/>
    </row>
    <row r="44" spans="2:16" s="79" customFormat="1" ht="54.75" customHeight="1">
      <c r="B44" s="69"/>
      <c r="C44" s="70" t="str">
        <f t="shared" ca="1" si="0"/>
        <v/>
      </c>
      <c r="D44" s="71" t="str">
        <f t="shared" ca="1" si="1"/>
        <v/>
      </c>
      <c r="E44" s="71" t="str">
        <f t="shared" ca="1" si="12"/>
        <v/>
      </c>
      <c r="F44" s="71" t="str">
        <f t="shared" ca="1" si="3"/>
        <v/>
      </c>
      <c r="G44" s="72" t="str">
        <f t="shared" ca="1" si="4"/>
        <v/>
      </c>
      <c r="H44" s="80" t="str">
        <f t="shared" ca="1" si="5"/>
        <v/>
      </c>
      <c r="I44" s="72" t="str">
        <f t="shared" ca="1" si="6"/>
        <v/>
      </c>
      <c r="J44" s="74" t="s">
        <v>25</v>
      </c>
      <c r="K44" s="75" t="str">
        <f t="shared" ca="1" si="7"/>
        <v/>
      </c>
      <c r="L44" s="75" t="str">
        <f t="shared" ca="1" si="8"/>
        <v/>
      </c>
      <c r="M44" s="76" t="str">
        <f t="shared" ca="1" si="9"/>
        <v/>
      </c>
      <c r="N44" s="75" t="str">
        <f t="shared" ca="1" si="10"/>
        <v/>
      </c>
      <c r="O44" s="171" t="str">
        <f t="shared" ca="1" si="11"/>
        <v/>
      </c>
      <c r="P44" s="78"/>
    </row>
    <row r="45" spans="2:16" s="79" customFormat="1" ht="54.75" customHeight="1">
      <c r="B45" s="69"/>
      <c r="C45" s="70" t="str">
        <f t="shared" ca="1" si="0"/>
        <v/>
      </c>
      <c r="D45" s="71" t="str">
        <f t="shared" ca="1" si="1"/>
        <v/>
      </c>
      <c r="E45" s="71" t="str">
        <f t="shared" ca="1" si="12"/>
        <v/>
      </c>
      <c r="F45" s="71" t="str">
        <f t="shared" ca="1" si="3"/>
        <v/>
      </c>
      <c r="G45" s="72" t="str">
        <f t="shared" ca="1" si="4"/>
        <v/>
      </c>
      <c r="H45" s="80" t="str">
        <f t="shared" ca="1" si="5"/>
        <v/>
      </c>
      <c r="I45" s="72" t="str">
        <f t="shared" ca="1" si="6"/>
        <v/>
      </c>
      <c r="J45" s="74" t="s">
        <v>25</v>
      </c>
      <c r="K45" s="75" t="str">
        <f t="shared" ca="1" si="7"/>
        <v/>
      </c>
      <c r="L45" s="75" t="str">
        <f t="shared" ca="1" si="8"/>
        <v/>
      </c>
      <c r="M45" s="76" t="str">
        <f t="shared" ca="1" si="9"/>
        <v/>
      </c>
      <c r="N45" s="75" t="str">
        <f t="shared" ca="1" si="10"/>
        <v/>
      </c>
      <c r="O45" s="171" t="str">
        <f t="shared" ca="1" si="11"/>
        <v/>
      </c>
      <c r="P45" s="78"/>
    </row>
    <row r="46" spans="2:16" s="79" customFormat="1" ht="54.75" customHeight="1">
      <c r="B46" s="69"/>
      <c r="C46" s="70" t="str">
        <f t="shared" ca="1" si="0"/>
        <v/>
      </c>
      <c r="D46" s="71" t="str">
        <f t="shared" ca="1" si="1"/>
        <v/>
      </c>
      <c r="E46" s="71" t="str">
        <f t="shared" ca="1" si="12"/>
        <v/>
      </c>
      <c r="F46" s="71" t="str">
        <f t="shared" ca="1" si="3"/>
        <v/>
      </c>
      <c r="G46" s="72" t="str">
        <f t="shared" ca="1" si="4"/>
        <v/>
      </c>
      <c r="H46" s="80" t="str">
        <f t="shared" ca="1" si="5"/>
        <v/>
      </c>
      <c r="I46" s="72" t="str">
        <f t="shared" ca="1" si="6"/>
        <v/>
      </c>
      <c r="J46" s="74" t="s">
        <v>25</v>
      </c>
      <c r="K46" s="75" t="str">
        <f t="shared" ca="1" si="7"/>
        <v/>
      </c>
      <c r="L46" s="75" t="str">
        <f t="shared" ca="1" si="8"/>
        <v/>
      </c>
      <c r="M46" s="76" t="str">
        <f t="shared" ca="1" si="9"/>
        <v/>
      </c>
      <c r="N46" s="75" t="str">
        <f t="shared" ca="1" si="10"/>
        <v/>
      </c>
      <c r="O46" s="171" t="str">
        <f t="shared" ca="1" si="11"/>
        <v/>
      </c>
      <c r="P46" s="78"/>
    </row>
    <row r="47" spans="2:16" s="79" customFormat="1" ht="54.75" customHeight="1">
      <c r="B47" s="69"/>
      <c r="C47" s="70" t="str">
        <f t="shared" ca="1" si="0"/>
        <v/>
      </c>
      <c r="D47" s="71" t="str">
        <f t="shared" ca="1" si="1"/>
        <v/>
      </c>
      <c r="E47" s="71" t="str">
        <f t="shared" ca="1" si="12"/>
        <v/>
      </c>
      <c r="F47" s="71" t="str">
        <f t="shared" ca="1" si="3"/>
        <v/>
      </c>
      <c r="G47" s="72" t="str">
        <f t="shared" ca="1" si="4"/>
        <v/>
      </c>
      <c r="H47" s="80" t="str">
        <f t="shared" ca="1" si="5"/>
        <v/>
      </c>
      <c r="I47" s="72" t="str">
        <f t="shared" ca="1" si="6"/>
        <v/>
      </c>
      <c r="J47" s="74" t="s">
        <v>25</v>
      </c>
      <c r="K47" s="75" t="str">
        <f t="shared" ca="1" si="7"/>
        <v/>
      </c>
      <c r="L47" s="75" t="str">
        <f t="shared" ca="1" si="8"/>
        <v/>
      </c>
      <c r="M47" s="76" t="str">
        <f t="shared" ca="1" si="9"/>
        <v/>
      </c>
      <c r="N47" s="75" t="str">
        <f t="shared" ca="1" si="10"/>
        <v/>
      </c>
      <c r="O47" s="171" t="str">
        <f t="shared" ca="1" si="11"/>
        <v/>
      </c>
      <c r="P47" s="78"/>
    </row>
    <row r="48" spans="2:16" s="79" customFormat="1" ht="54.75" customHeight="1">
      <c r="B48" s="69"/>
      <c r="C48" s="70" t="str">
        <f t="shared" ca="1" si="0"/>
        <v/>
      </c>
      <c r="D48" s="71" t="str">
        <f t="shared" ca="1" si="1"/>
        <v/>
      </c>
      <c r="E48" s="71" t="str">
        <f t="shared" ca="1" si="12"/>
        <v/>
      </c>
      <c r="F48" s="71" t="str">
        <f t="shared" ca="1" si="3"/>
        <v/>
      </c>
      <c r="G48" s="72" t="str">
        <f t="shared" ca="1" si="4"/>
        <v/>
      </c>
      <c r="H48" s="80" t="str">
        <f t="shared" ca="1" si="5"/>
        <v/>
      </c>
      <c r="I48" s="73" t="str">
        <f t="shared" ref="I48:I81" ca="1" si="13">IF($B48&lt;&gt;"",INDIRECT("'"&amp;$B48&amp;"'!C31",TRUE),"")</f>
        <v/>
      </c>
      <c r="J48" s="74" t="s">
        <v>25</v>
      </c>
      <c r="K48" s="75" t="str">
        <f t="shared" ca="1" si="7"/>
        <v/>
      </c>
      <c r="L48" s="75" t="str">
        <f t="shared" ca="1" si="8"/>
        <v/>
      </c>
      <c r="M48" s="76" t="str">
        <f t="shared" ca="1" si="9"/>
        <v/>
      </c>
      <c r="N48" s="75" t="str">
        <f t="shared" ca="1" si="10"/>
        <v/>
      </c>
      <c r="O48" s="171" t="str">
        <f t="shared" ca="1" si="11"/>
        <v/>
      </c>
      <c r="P48" s="78"/>
    </row>
    <row r="49" spans="2:16" s="79" customFormat="1" ht="54.75" customHeight="1">
      <c r="B49" s="69"/>
      <c r="C49" s="70" t="str">
        <f t="shared" ca="1" si="0"/>
        <v/>
      </c>
      <c r="D49" s="71" t="str">
        <f t="shared" ca="1" si="1"/>
        <v/>
      </c>
      <c r="E49" s="71" t="str">
        <f t="shared" ca="1" si="12"/>
        <v/>
      </c>
      <c r="F49" s="71" t="str">
        <f t="shared" ca="1" si="3"/>
        <v/>
      </c>
      <c r="G49" s="72" t="str">
        <f t="shared" ca="1" si="4"/>
        <v/>
      </c>
      <c r="H49" s="80" t="str">
        <f t="shared" ca="1" si="5"/>
        <v/>
      </c>
      <c r="I49" s="73" t="str">
        <f t="shared" ca="1" si="13"/>
        <v/>
      </c>
      <c r="J49" s="74" t="s">
        <v>25</v>
      </c>
      <c r="K49" s="75" t="str">
        <f t="shared" ca="1" si="7"/>
        <v/>
      </c>
      <c r="L49" s="75" t="str">
        <f t="shared" ca="1" si="8"/>
        <v/>
      </c>
      <c r="M49" s="76" t="str">
        <f t="shared" ca="1" si="9"/>
        <v/>
      </c>
      <c r="N49" s="75" t="str">
        <f t="shared" ca="1" si="10"/>
        <v/>
      </c>
      <c r="O49" s="171" t="str">
        <f t="shared" ca="1" si="11"/>
        <v/>
      </c>
      <c r="P49" s="78"/>
    </row>
    <row r="50" spans="2:16" s="79" customFormat="1" ht="54.75" customHeight="1">
      <c r="B50" s="69"/>
      <c r="C50" s="70" t="str">
        <f t="shared" ca="1" si="0"/>
        <v/>
      </c>
      <c r="D50" s="71" t="str">
        <f t="shared" ca="1" si="1"/>
        <v/>
      </c>
      <c r="E50" s="71" t="str">
        <f t="shared" ca="1" si="12"/>
        <v/>
      </c>
      <c r="F50" s="71" t="str">
        <f t="shared" ca="1" si="3"/>
        <v/>
      </c>
      <c r="G50" s="72" t="str">
        <f t="shared" ca="1" si="4"/>
        <v/>
      </c>
      <c r="H50" s="80" t="str">
        <f t="shared" ca="1" si="5"/>
        <v/>
      </c>
      <c r="I50" s="73" t="str">
        <f t="shared" ca="1" si="13"/>
        <v/>
      </c>
      <c r="J50" s="74" t="s">
        <v>25</v>
      </c>
      <c r="K50" s="75" t="str">
        <f t="shared" ca="1" si="7"/>
        <v/>
      </c>
      <c r="L50" s="75" t="str">
        <f t="shared" ca="1" si="8"/>
        <v/>
      </c>
      <c r="M50" s="76" t="str">
        <f t="shared" ca="1" si="9"/>
        <v/>
      </c>
      <c r="N50" s="75" t="str">
        <f t="shared" ca="1" si="10"/>
        <v/>
      </c>
      <c r="O50" s="171" t="str">
        <f t="shared" ca="1" si="11"/>
        <v/>
      </c>
      <c r="P50" s="78"/>
    </row>
    <row r="51" spans="2:16" s="79" customFormat="1" ht="54.75" customHeight="1">
      <c r="B51" s="69"/>
      <c r="C51" s="70" t="str">
        <f t="shared" ca="1" si="0"/>
        <v/>
      </c>
      <c r="D51" s="71" t="str">
        <f t="shared" ca="1" si="1"/>
        <v/>
      </c>
      <c r="E51" s="71" t="str">
        <f t="shared" ca="1" si="12"/>
        <v/>
      </c>
      <c r="F51" s="71" t="str">
        <f t="shared" ca="1" si="3"/>
        <v/>
      </c>
      <c r="G51" s="72" t="str">
        <f t="shared" ca="1" si="4"/>
        <v/>
      </c>
      <c r="H51" s="80" t="str">
        <f t="shared" ca="1" si="5"/>
        <v/>
      </c>
      <c r="I51" s="73" t="str">
        <f t="shared" ca="1" si="13"/>
        <v/>
      </c>
      <c r="J51" s="74" t="s">
        <v>25</v>
      </c>
      <c r="K51" s="75" t="str">
        <f t="shared" ca="1" si="7"/>
        <v/>
      </c>
      <c r="L51" s="75" t="str">
        <f t="shared" ca="1" si="8"/>
        <v/>
      </c>
      <c r="M51" s="76" t="str">
        <f t="shared" ca="1" si="9"/>
        <v/>
      </c>
      <c r="N51" s="75" t="str">
        <f t="shared" ca="1" si="10"/>
        <v/>
      </c>
      <c r="O51" s="171" t="str">
        <f t="shared" ca="1" si="11"/>
        <v/>
      </c>
      <c r="P51" s="78"/>
    </row>
    <row r="52" spans="2:16" s="79" customFormat="1" ht="54.75" customHeight="1">
      <c r="B52" s="69"/>
      <c r="C52" s="70" t="str">
        <f t="shared" ca="1" si="0"/>
        <v/>
      </c>
      <c r="D52" s="71" t="str">
        <f t="shared" ca="1" si="1"/>
        <v/>
      </c>
      <c r="E52" s="71" t="str">
        <f t="shared" ca="1" si="12"/>
        <v/>
      </c>
      <c r="F52" s="71" t="str">
        <f t="shared" ca="1" si="3"/>
        <v/>
      </c>
      <c r="G52" s="72" t="str">
        <f t="shared" ca="1" si="4"/>
        <v/>
      </c>
      <c r="H52" s="80" t="str">
        <f t="shared" ca="1" si="5"/>
        <v/>
      </c>
      <c r="I52" s="73" t="str">
        <f t="shared" ca="1" si="13"/>
        <v/>
      </c>
      <c r="J52" s="74" t="s">
        <v>25</v>
      </c>
      <c r="K52" s="75" t="str">
        <f t="shared" ca="1" si="7"/>
        <v/>
      </c>
      <c r="L52" s="75" t="str">
        <f t="shared" ca="1" si="8"/>
        <v/>
      </c>
      <c r="M52" s="76" t="str">
        <f t="shared" ca="1" si="9"/>
        <v/>
      </c>
      <c r="N52" s="75" t="str">
        <f t="shared" ca="1" si="10"/>
        <v/>
      </c>
      <c r="O52" s="171" t="str">
        <f t="shared" ca="1" si="11"/>
        <v/>
      </c>
      <c r="P52" s="78"/>
    </row>
    <row r="53" spans="2:16" s="79" customFormat="1" ht="54.75" customHeight="1">
      <c r="B53" s="69"/>
      <c r="C53" s="70" t="str">
        <f t="shared" ca="1" si="0"/>
        <v/>
      </c>
      <c r="D53" s="71" t="str">
        <f t="shared" ca="1" si="1"/>
        <v/>
      </c>
      <c r="E53" s="71" t="str">
        <f t="shared" ca="1" si="12"/>
        <v/>
      </c>
      <c r="F53" s="71" t="str">
        <f t="shared" ca="1" si="3"/>
        <v/>
      </c>
      <c r="G53" s="72" t="str">
        <f t="shared" ca="1" si="4"/>
        <v/>
      </c>
      <c r="H53" s="80" t="str">
        <f t="shared" ca="1" si="5"/>
        <v/>
      </c>
      <c r="I53" s="73" t="str">
        <f t="shared" ca="1" si="13"/>
        <v/>
      </c>
      <c r="J53" s="74" t="s">
        <v>25</v>
      </c>
      <c r="K53" s="75" t="str">
        <f t="shared" ca="1" si="7"/>
        <v/>
      </c>
      <c r="L53" s="75" t="str">
        <f t="shared" ca="1" si="8"/>
        <v/>
      </c>
      <c r="M53" s="76" t="str">
        <f t="shared" ca="1" si="9"/>
        <v/>
      </c>
      <c r="N53" s="75" t="str">
        <f t="shared" ca="1" si="10"/>
        <v/>
      </c>
      <c r="O53" s="171" t="str">
        <f t="shared" ca="1" si="11"/>
        <v/>
      </c>
      <c r="P53" s="78"/>
    </row>
    <row r="54" spans="2:16" s="79" customFormat="1" ht="54.75" customHeight="1">
      <c r="B54" s="69"/>
      <c r="C54" s="70" t="str">
        <f t="shared" ca="1" si="0"/>
        <v/>
      </c>
      <c r="D54" s="71" t="str">
        <f t="shared" ca="1" si="1"/>
        <v/>
      </c>
      <c r="E54" s="71" t="str">
        <f t="shared" ca="1" si="12"/>
        <v/>
      </c>
      <c r="F54" s="71" t="str">
        <f t="shared" ca="1" si="3"/>
        <v/>
      </c>
      <c r="G54" s="72" t="str">
        <f t="shared" ca="1" si="4"/>
        <v/>
      </c>
      <c r="H54" s="80" t="str">
        <f t="shared" ca="1" si="5"/>
        <v/>
      </c>
      <c r="I54" s="73" t="str">
        <f t="shared" ca="1" si="13"/>
        <v/>
      </c>
      <c r="J54" s="74" t="s">
        <v>25</v>
      </c>
      <c r="K54" s="75" t="str">
        <f t="shared" ca="1" si="7"/>
        <v/>
      </c>
      <c r="L54" s="75" t="str">
        <f t="shared" ca="1" si="8"/>
        <v/>
      </c>
      <c r="M54" s="76" t="str">
        <f t="shared" ca="1" si="9"/>
        <v/>
      </c>
      <c r="N54" s="75" t="str">
        <f t="shared" ca="1" si="10"/>
        <v/>
      </c>
      <c r="O54" s="171" t="str">
        <f t="shared" ca="1" si="11"/>
        <v/>
      </c>
      <c r="P54" s="78"/>
    </row>
    <row r="55" spans="2:16" s="79" customFormat="1" ht="54.75" customHeight="1">
      <c r="B55" s="69"/>
      <c r="C55" s="70" t="str">
        <f t="shared" ca="1" si="0"/>
        <v/>
      </c>
      <c r="D55" s="71" t="str">
        <f t="shared" ca="1" si="1"/>
        <v/>
      </c>
      <c r="E55" s="71" t="str">
        <f t="shared" ca="1" si="12"/>
        <v/>
      </c>
      <c r="F55" s="71" t="str">
        <f t="shared" ca="1" si="3"/>
        <v/>
      </c>
      <c r="G55" s="72" t="str">
        <f t="shared" ca="1" si="4"/>
        <v/>
      </c>
      <c r="H55" s="80" t="str">
        <f t="shared" ca="1" si="5"/>
        <v/>
      </c>
      <c r="I55" s="73" t="str">
        <f t="shared" ca="1" si="13"/>
        <v/>
      </c>
      <c r="J55" s="74" t="s">
        <v>25</v>
      </c>
      <c r="K55" s="75" t="str">
        <f t="shared" ca="1" si="7"/>
        <v/>
      </c>
      <c r="L55" s="75" t="str">
        <f t="shared" ca="1" si="8"/>
        <v/>
      </c>
      <c r="M55" s="76" t="str">
        <f t="shared" ca="1" si="9"/>
        <v/>
      </c>
      <c r="N55" s="75" t="str">
        <f t="shared" ca="1" si="10"/>
        <v/>
      </c>
      <c r="O55" s="171" t="str">
        <f t="shared" ca="1" si="11"/>
        <v/>
      </c>
      <c r="P55" s="78"/>
    </row>
    <row r="56" spans="2:16" s="79" customFormat="1" ht="54.75" customHeight="1">
      <c r="B56" s="69"/>
      <c r="C56" s="70" t="str">
        <f t="shared" ca="1" si="0"/>
        <v/>
      </c>
      <c r="D56" s="71" t="str">
        <f t="shared" ca="1" si="1"/>
        <v/>
      </c>
      <c r="E56" s="71" t="str">
        <f t="shared" ca="1" si="12"/>
        <v/>
      </c>
      <c r="F56" s="71" t="str">
        <f t="shared" ca="1" si="3"/>
        <v/>
      </c>
      <c r="G56" s="72" t="str">
        <f t="shared" ref="G56:G81" ca="1" si="14">IF($B56&lt;&gt;"",INDIRECT("'"&amp;$B56&amp;"'!C29",TRUE),"")</f>
        <v/>
      </c>
      <c r="H56" s="80" t="str">
        <f t="shared" ca="1" si="5"/>
        <v/>
      </c>
      <c r="I56" s="73" t="str">
        <f t="shared" ca="1" si="13"/>
        <v/>
      </c>
      <c r="J56" s="74" t="s">
        <v>25</v>
      </c>
      <c r="K56" s="75" t="str">
        <f t="shared" ca="1" si="7"/>
        <v/>
      </c>
      <c r="L56" s="75" t="str">
        <f t="shared" ca="1" si="8"/>
        <v/>
      </c>
      <c r="M56" s="76" t="str">
        <f t="shared" ca="1" si="9"/>
        <v/>
      </c>
      <c r="N56" s="75" t="str">
        <f t="shared" ca="1" si="10"/>
        <v/>
      </c>
      <c r="O56" s="171" t="str">
        <f t="shared" ca="1" si="11"/>
        <v/>
      </c>
      <c r="P56" s="78"/>
    </row>
    <row r="57" spans="2:16" s="79" customFormat="1" ht="54.75" customHeight="1">
      <c r="B57" s="69"/>
      <c r="C57" s="70" t="str">
        <f t="shared" ca="1" si="0"/>
        <v/>
      </c>
      <c r="D57" s="71" t="str">
        <f t="shared" ca="1" si="1"/>
        <v/>
      </c>
      <c r="E57" s="71" t="str">
        <f t="shared" ca="1" si="12"/>
        <v/>
      </c>
      <c r="F57" s="71" t="str">
        <f t="shared" ca="1" si="3"/>
        <v/>
      </c>
      <c r="G57" s="72" t="str">
        <f t="shared" ca="1" si="14"/>
        <v/>
      </c>
      <c r="H57" s="80" t="str">
        <f t="shared" ca="1" si="5"/>
        <v/>
      </c>
      <c r="I57" s="73" t="str">
        <f t="shared" ca="1" si="13"/>
        <v/>
      </c>
      <c r="J57" s="74" t="s">
        <v>25</v>
      </c>
      <c r="K57" s="75" t="str">
        <f t="shared" ca="1" si="7"/>
        <v/>
      </c>
      <c r="L57" s="75" t="str">
        <f t="shared" ca="1" si="8"/>
        <v/>
      </c>
      <c r="M57" s="76" t="str">
        <f t="shared" ca="1" si="9"/>
        <v/>
      </c>
      <c r="N57" s="75" t="str">
        <f t="shared" ca="1" si="10"/>
        <v/>
      </c>
      <c r="O57" s="171" t="str">
        <f t="shared" ca="1" si="11"/>
        <v/>
      </c>
      <c r="P57" s="78"/>
    </row>
    <row r="58" spans="2:16" s="79" customFormat="1" ht="54.75" customHeight="1">
      <c r="B58" s="69"/>
      <c r="C58" s="70" t="str">
        <f t="shared" ca="1" si="0"/>
        <v/>
      </c>
      <c r="D58" s="71" t="str">
        <f t="shared" ca="1" si="1"/>
        <v/>
      </c>
      <c r="E58" s="71" t="str">
        <f t="shared" ca="1" si="12"/>
        <v/>
      </c>
      <c r="F58" s="71" t="str">
        <f t="shared" ca="1" si="3"/>
        <v/>
      </c>
      <c r="G58" s="72" t="str">
        <f t="shared" ca="1" si="14"/>
        <v/>
      </c>
      <c r="H58" s="80" t="str">
        <f t="shared" ca="1" si="5"/>
        <v/>
      </c>
      <c r="I58" s="73" t="str">
        <f t="shared" ca="1" si="13"/>
        <v/>
      </c>
      <c r="J58" s="74" t="s">
        <v>25</v>
      </c>
      <c r="K58" s="75" t="str">
        <f t="shared" ca="1" si="7"/>
        <v/>
      </c>
      <c r="L58" s="75" t="str">
        <f t="shared" ca="1" si="8"/>
        <v/>
      </c>
      <c r="M58" s="76" t="str">
        <f t="shared" ca="1" si="9"/>
        <v/>
      </c>
      <c r="N58" s="75" t="str">
        <f t="shared" ca="1" si="10"/>
        <v/>
      </c>
      <c r="O58" s="171" t="str">
        <f t="shared" ca="1" si="11"/>
        <v/>
      </c>
      <c r="P58" s="78"/>
    </row>
    <row r="59" spans="2:16" s="79" customFormat="1" ht="54.75" customHeight="1">
      <c r="B59" s="69"/>
      <c r="C59" s="70" t="str">
        <f t="shared" ca="1" si="0"/>
        <v/>
      </c>
      <c r="D59" s="71" t="str">
        <f t="shared" ca="1" si="1"/>
        <v/>
      </c>
      <c r="E59" s="71" t="str">
        <f t="shared" ca="1" si="12"/>
        <v/>
      </c>
      <c r="F59" s="71" t="str">
        <f t="shared" ca="1" si="3"/>
        <v/>
      </c>
      <c r="G59" s="72" t="str">
        <f t="shared" ca="1" si="14"/>
        <v/>
      </c>
      <c r="H59" s="80" t="str">
        <f t="shared" ca="1" si="5"/>
        <v/>
      </c>
      <c r="I59" s="73" t="str">
        <f t="shared" ca="1" si="13"/>
        <v/>
      </c>
      <c r="J59" s="74" t="s">
        <v>25</v>
      </c>
      <c r="K59" s="75" t="str">
        <f t="shared" ca="1" si="7"/>
        <v/>
      </c>
      <c r="L59" s="75" t="str">
        <f t="shared" ca="1" si="8"/>
        <v/>
      </c>
      <c r="M59" s="76" t="str">
        <f t="shared" ca="1" si="9"/>
        <v/>
      </c>
      <c r="N59" s="75" t="str">
        <f t="shared" ca="1" si="10"/>
        <v/>
      </c>
      <c r="O59" s="171" t="str">
        <f t="shared" ca="1" si="11"/>
        <v/>
      </c>
      <c r="P59" s="78"/>
    </row>
    <row r="60" spans="2:16" s="79" customFormat="1" ht="54.75" customHeight="1">
      <c r="B60" s="69"/>
      <c r="C60" s="70" t="str">
        <f t="shared" ca="1" si="0"/>
        <v/>
      </c>
      <c r="D60" s="71" t="str">
        <f t="shared" ca="1" si="1"/>
        <v/>
      </c>
      <c r="E60" s="71" t="str">
        <f t="shared" ca="1" si="12"/>
        <v/>
      </c>
      <c r="F60" s="71" t="str">
        <f t="shared" ca="1" si="3"/>
        <v/>
      </c>
      <c r="G60" s="72" t="str">
        <f t="shared" ca="1" si="14"/>
        <v/>
      </c>
      <c r="H60" s="80" t="str">
        <f t="shared" ca="1" si="5"/>
        <v/>
      </c>
      <c r="I60" s="73" t="str">
        <f t="shared" ca="1" si="13"/>
        <v/>
      </c>
      <c r="J60" s="74" t="s">
        <v>25</v>
      </c>
      <c r="K60" s="75" t="str">
        <f t="shared" ca="1" si="7"/>
        <v/>
      </c>
      <c r="L60" s="75" t="str">
        <f t="shared" ca="1" si="8"/>
        <v/>
      </c>
      <c r="M60" s="76" t="str">
        <f t="shared" ca="1" si="9"/>
        <v/>
      </c>
      <c r="N60" s="75" t="str">
        <f t="shared" ca="1" si="10"/>
        <v/>
      </c>
      <c r="O60" s="171" t="str">
        <f t="shared" ca="1" si="11"/>
        <v/>
      </c>
      <c r="P60" s="78"/>
    </row>
    <row r="61" spans="2:16" s="79" customFormat="1" ht="54.75" customHeight="1">
      <c r="B61" s="69"/>
      <c r="C61" s="70" t="str">
        <f t="shared" ca="1" si="0"/>
        <v/>
      </c>
      <c r="D61" s="71" t="str">
        <f t="shared" ca="1" si="1"/>
        <v/>
      </c>
      <c r="E61" s="71" t="str">
        <f t="shared" ca="1" si="12"/>
        <v/>
      </c>
      <c r="F61" s="71" t="str">
        <f t="shared" ca="1" si="3"/>
        <v/>
      </c>
      <c r="G61" s="72" t="str">
        <f t="shared" ca="1" si="14"/>
        <v/>
      </c>
      <c r="H61" s="80" t="str">
        <f t="shared" ca="1" si="5"/>
        <v/>
      </c>
      <c r="I61" s="73" t="str">
        <f t="shared" ca="1" si="13"/>
        <v/>
      </c>
      <c r="J61" s="74" t="s">
        <v>25</v>
      </c>
      <c r="K61" s="75" t="str">
        <f t="shared" ca="1" si="7"/>
        <v/>
      </c>
      <c r="L61" s="75" t="str">
        <f t="shared" ca="1" si="8"/>
        <v/>
      </c>
      <c r="M61" s="76" t="str">
        <f t="shared" ca="1" si="9"/>
        <v/>
      </c>
      <c r="N61" s="75" t="str">
        <f t="shared" ca="1" si="10"/>
        <v/>
      </c>
      <c r="O61" s="171" t="str">
        <f t="shared" ca="1" si="11"/>
        <v/>
      </c>
      <c r="P61" s="78"/>
    </row>
    <row r="62" spans="2:16" s="79" customFormat="1" ht="54.75" customHeight="1">
      <c r="B62" s="69"/>
      <c r="C62" s="70" t="str">
        <f t="shared" ca="1" si="0"/>
        <v/>
      </c>
      <c r="D62" s="71" t="str">
        <f t="shared" ref="D62:D82" ca="1" si="15">IF($B62&lt;&gt;"",INDIRECT("'"&amp;$B62&amp;"'!E25",TRUE),"")</f>
        <v/>
      </c>
      <c r="E62" s="71" t="str">
        <f t="shared" ca="1" si="12"/>
        <v/>
      </c>
      <c r="F62" s="71" t="str">
        <f t="shared" ca="1" si="3"/>
        <v/>
      </c>
      <c r="G62" s="72" t="str">
        <f t="shared" ca="1" si="14"/>
        <v/>
      </c>
      <c r="H62" s="80" t="str">
        <f t="shared" ca="1" si="5"/>
        <v/>
      </c>
      <c r="I62" s="73" t="str">
        <f t="shared" ca="1" si="13"/>
        <v/>
      </c>
      <c r="J62" s="74" t="s">
        <v>25</v>
      </c>
      <c r="K62" s="75" t="str">
        <f t="shared" ca="1" si="7"/>
        <v/>
      </c>
      <c r="L62" s="75" t="str">
        <f t="shared" ca="1" si="8"/>
        <v/>
      </c>
      <c r="M62" s="76" t="str">
        <f t="shared" ca="1" si="9"/>
        <v/>
      </c>
      <c r="N62" s="75" t="str">
        <f t="shared" ca="1" si="10"/>
        <v/>
      </c>
      <c r="O62" s="171" t="str">
        <f t="shared" ca="1" si="11"/>
        <v/>
      </c>
      <c r="P62" s="78"/>
    </row>
    <row r="63" spans="2:16" s="79" customFormat="1" ht="54.75" customHeight="1">
      <c r="B63" s="69"/>
      <c r="C63" s="70" t="str">
        <f t="shared" ca="1" si="0"/>
        <v/>
      </c>
      <c r="D63" s="71" t="str">
        <f t="shared" ca="1" si="15"/>
        <v/>
      </c>
      <c r="E63" s="71" t="str">
        <f t="shared" ca="1" si="12"/>
        <v/>
      </c>
      <c r="F63" s="71" t="str">
        <f t="shared" ca="1" si="3"/>
        <v/>
      </c>
      <c r="G63" s="72" t="str">
        <f t="shared" ca="1" si="14"/>
        <v/>
      </c>
      <c r="H63" s="80" t="str">
        <f t="shared" ca="1" si="5"/>
        <v/>
      </c>
      <c r="I63" s="73" t="str">
        <f t="shared" ca="1" si="13"/>
        <v/>
      </c>
      <c r="J63" s="74" t="s">
        <v>25</v>
      </c>
      <c r="K63" s="75" t="str">
        <f t="shared" ca="1" si="7"/>
        <v/>
      </c>
      <c r="L63" s="75" t="str">
        <f t="shared" ca="1" si="8"/>
        <v/>
      </c>
      <c r="M63" s="76" t="str">
        <f t="shared" ca="1" si="9"/>
        <v/>
      </c>
      <c r="N63" s="75" t="str">
        <f t="shared" ca="1" si="10"/>
        <v/>
      </c>
      <c r="O63" s="171" t="str">
        <f t="shared" ca="1" si="11"/>
        <v/>
      </c>
      <c r="P63" s="78"/>
    </row>
    <row r="64" spans="2:16" s="79" customFormat="1" ht="54.75" customHeight="1">
      <c r="B64" s="69"/>
      <c r="C64" s="70" t="str">
        <f t="shared" ca="1" si="0"/>
        <v/>
      </c>
      <c r="D64" s="71" t="str">
        <f t="shared" ca="1" si="15"/>
        <v/>
      </c>
      <c r="E64" s="71" t="str">
        <f t="shared" ca="1" si="12"/>
        <v/>
      </c>
      <c r="F64" s="71" t="str">
        <f t="shared" ca="1" si="3"/>
        <v/>
      </c>
      <c r="G64" s="72" t="str">
        <f t="shared" ca="1" si="14"/>
        <v/>
      </c>
      <c r="H64" s="80" t="str">
        <f t="shared" ca="1" si="5"/>
        <v/>
      </c>
      <c r="I64" s="73" t="str">
        <f t="shared" ca="1" si="13"/>
        <v/>
      </c>
      <c r="J64" s="74" t="s">
        <v>25</v>
      </c>
      <c r="K64" s="75" t="str">
        <f t="shared" ca="1" si="7"/>
        <v/>
      </c>
      <c r="L64" s="75" t="str">
        <f t="shared" ca="1" si="8"/>
        <v/>
      </c>
      <c r="M64" s="76" t="str">
        <f t="shared" ca="1" si="9"/>
        <v/>
      </c>
      <c r="N64" s="75" t="str">
        <f t="shared" ca="1" si="10"/>
        <v/>
      </c>
      <c r="O64" s="171" t="str">
        <f t="shared" ca="1" si="11"/>
        <v/>
      </c>
      <c r="P64" s="78"/>
    </row>
    <row r="65" spans="2:16" s="79" customFormat="1" ht="54.75" customHeight="1">
      <c r="B65" s="69"/>
      <c r="C65" s="70" t="str">
        <f t="shared" ca="1" si="0"/>
        <v/>
      </c>
      <c r="D65" s="71" t="str">
        <f t="shared" ca="1" si="15"/>
        <v/>
      </c>
      <c r="E65" s="71" t="str">
        <f t="shared" ca="1" si="12"/>
        <v/>
      </c>
      <c r="F65" s="71" t="str">
        <f t="shared" ca="1" si="3"/>
        <v/>
      </c>
      <c r="G65" s="72" t="str">
        <f t="shared" ca="1" si="14"/>
        <v/>
      </c>
      <c r="H65" s="80" t="str">
        <f t="shared" ca="1" si="5"/>
        <v/>
      </c>
      <c r="I65" s="73" t="str">
        <f t="shared" ca="1" si="13"/>
        <v/>
      </c>
      <c r="J65" s="74" t="s">
        <v>25</v>
      </c>
      <c r="K65" s="75" t="str">
        <f t="shared" ca="1" si="7"/>
        <v/>
      </c>
      <c r="L65" s="75" t="str">
        <f t="shared" ca="1" si="8"/>
        <v/>
      </c>
      <c r="M65" s="76" t="str">
        <f t="shared" ca="1" si="9"/>
        <v/>
      </c>
      <c r="N65" s="75" t="str">
        <f t="shared" ca="1" si="10"/>
        <v/>
      </c>
      <c r="O65" s="171" t="str">
        <f t="shared" ca="1" si="11"/>
        <v/>
      </c>
      <c r="P65" s="78"/>
    </row>
    <row r="66" spans="2:16" s="79" customFormat="1" ht="54.75" customHeight="1">
      <c r="B66" s="69"/>
      <c r="C66" s="70" t="str">
        <f t="shared" ca="1" si="0"/>
        <v/>
      </c>
      <c r="D66" s="71" t="str">
        <f t="shared" ca="1" si="15"/>
        <v/>
      </c>
      <c r="E66" s="71" t="str">
        <f t="shared" ca="1" si="12"/>
        <v/>
      </c>
      <c r="F66" s="71" t="str">
        <f t="shared" ca="1" si="3"/>
        <v/>
      </c>
      <c r="G66" s="72" t="str">
        <f t="shared" ca="1" si="14"/>
        <v/>
      </c>
      <c r="H66" s="80" t="str">
        <f t="shared" ca="1" si="5"/>
        <v/>
      </c>
      <c r="I66" s="73" t="str">
        <f t="shared" ca="1" si="13"/>
        <v/>
      </c>
      <c r="J66" s="74" t="s">
        <v>25</v>
      </c>
      <c r="K66" s="75" t="str">
        <f t="shared" ca="1" si="7"/>
        <v/>
      </c>
      <c r="L66" s="75" t="str">
        <f t="shared" ca="1" si="8"/>
        <v/>
      </c>
      <c r="M66" s="76" t="str">
        <f t="shared" ca="1" si="9"/>
        <v/>
      </c>
      <c r="N66" s="75" t="str">
        <f t="shared" ca="1" si="10"/>
        <v/>
      </c>
      <c r="O66" s="171" t="str">
        <f t="shared" ca="1" si="11"/>
        <v/>
      </c>
      <c r="P66" s="78"/>
    </row>
    <row r="67" spans="2:16" s="79" customFormat="1" ht="54.75" customHeight="1">
      <c r="B67" s="69"/>
      <c r="C67" s="70" t="str">
        <f t="shared" ca="1" si="0"/>
        <v/>
      </c>
      <c r="D67" s="71" t="str">
        <f t="shared" ca="1" si="15"/>
        <v/>
      </c>
      <c r="E67" s="71" t="str">
        <f t="shared" ca="1" si="12"/>
        <v/>
      </c>
      <c r="F67" s="71" t="str">
        <f t="shared" ca="1" si="3"/>
        <v/>
      </c>
      <c r="G67" s="72" t="str">
        <f t="shared" ca="1" si="14"/>
        <v/>
      </c>
      <c r="H67" s="80" t="str">
        <f t="shared" ca="1" si="5"/>
        <v/>
      </c>
      <c r="I67" s="73" t="str">
        <f t="shared" ca="1" si="13"/>
        <v/>
      </c>
      <c r="J67" s="74" t="s">
        <v>25</v>
      </c>
      <c r="K67" s="75" t="str">
        <f t="shared" ca="1" si="7"/>
        <v/>
      </c>
      <c r="L67" s="75" t="str">
        <f t="shared" ca="1" si="8"/>
        <v/>
      </c>
      <c r="M67" s="76" t="str">
        <f t="shared" ca="1" si="9"/>
        <v/>
      </c>
      <c r="N67" s="75" t="str">
        <f t="shared" ca="1" si="10"/>
        <v/>
      </c>
      <c r="O67" s="171" t="str">
        <f t="shared" ca="1" si="11"/>
        <v/>
      </c>
      <c r="P67" s="78"/>
    </row>
    <row r="68" spans="2:16" s="79" customFormat="1" ht="54.75" customHeight="1">
      <c r="B68" s="69"/>
      <c r="C68" s="70" t="str">
        <f t="shared" ca="1" si="0"/>
        <v/>
      </c>
      <c r="D68" s="71" t="str">
        <f t="shared" ca="1" si="15"/>
        <v/>
      </c>
      <c r="E68" s="71" t="str">
        <f t="shared" ca="1" si="12"/>
        <v/>
      </c>
      <c r="F68" s="71" t="str">
        <f t="shared" ca="1" si="3"/>
        <v/>
      </c>
      <c r="G68" s="72" t="str">
        <f t="shared" ca="1" si="14"/>
        <v/>
      </c>
      <c r="H68" s="80" t="str">
        <f t="shared" ca="1" si="5"/>
        <v/>
      </c>
      <c r="I68" s="73" t="str">
        <f t="shared" ca="1" si="13"/>
        <v/>
      </c>
      <c r="J68" s="74" t="s">
        <v>25</v>
      </c>
      <c r="K68" s="75" t="str">
        <f t="shared" ca="1" si="7"/>
        <v/>
      </c>
      <c r="L68" s="75" t="str">
        <f t="shared" ca="1" si="8"/>
        <v/>
      </c>
      <c r="M68" s="76" t="str">
        <f t="shared" ca="1" si="9"/>
        <v/>
      </c>
      <c r="N68" s="75" t="str">
        <f t="shared" ca="1" si="10"/>
        <v/>
      </c>
      <c r="O68" s="171" t="str">
        <f t="shared" ca="1" si="11"/>
        <v/>
      </c>
      <c r="P68" s="78"/>
    </row>
    <row r="69" spans="2:16" s="79" customFormat="1" ht="54.75" customHeight="1">
      <c r="B69" s="69"/>
      <c r="C69" s="70" t="str">
        <f t="shared" ca="1" si="0"/>
        <v/>
      </c>
      <c r="D69" s="71" t="str">
        <f t="shared" ca="1" si="15"/>
        <v/>
      </c>
      <c r="E69" s="71" t="str">
        <f t="shared" ca="1" si="12"/>
        <v/>
      </c>
      <c r="F69" s="71" t="str">
        <f t="shared" ca="1" si="3"/>
        <v/>
      </c>
      <c r="G69" s="72" t="str">
        <f t="shared" ca="1" si="14"/>
        <v/>
      </c>
      <c r="H69" s="80" t="str">
        <f t="shared" ca="1" si="5"/>
        <v/>
      </c>
      <c r="I69" s="73" t="str">
        <f t="shared" ca="1" si="13"/>
        <v/>
      </c>
      <c r="J69" s="74" t="s">
        <v>25</v>
      </c>
      <c r="K69" s="75" t="str">
        <f t="shared" ca="1" si="7"/>
        <v/>
      </c>
      <c r="L69" s="75" t="str">
        <f t="shared" ca="1" si="8"/>
        <v/>
      </c>
      <c r="M69" s="76" t="str">
        <f t="shared" ca="1" si="9"/>
        <v/>
      </c>
      <c r="N69" s="75" t="str">
        <f t="shared" ca="1" si="10"/>
        <v/>
      </c>
      <c r="O69" s="171" t="str">
        <f t="shared" ca="1" si="11"/>
        <v/>
      </c>
      <c r="P69" s="78"/>
    </row>
    <row r="70" spans="2:16" s="79" customFormat="1" ht="54.75" customHeight="1">
      <c r="B70" s="69"/>
      <c r="C70" s="70" t="str">
        <f t="shared" ca="1" si="0"/>
        <v/>
      </c>
      <c r="D70" s="71" t="str">
        <f t="shared" ca="1" si="15"/>
        <v/>
      </c>
      <c r="E70" s="71" t="str">
        <f t="shared" ca="1" si="12"/>
        <v/>
      </c>
      <c r="F70" s="71" t="str">
        <f t="shared" ca="1" si="3"/>
        <v/>
      </c>
      <c r="G70" s="72" t="str">
        <f t="shared" ca="1" si="14"/>
        <v/>
      </c>
      <c r="H70" s="80" t="str">
        <f t="shared" ca="1" si="5"/>
        <v/>
      </c>
      <c r="I70" s="73" t="str">
        <f t="shared" ca="1" si="13"/>
        <v/>
      </c>
      <c r="J70" s="74" t="s">
        <v>25</v>
      </c>
      <c r="K70" s="75" t="str">
        <f t="shared" ca="1" si="7"/>
        <v/>
      </c>
      <c r="L70" s="75" t="str">
        <f t="shared" ca="1" si="8"/>
        <v/>
      </c>
      <c r="M70" s="76" t="str">
        <f t="shared" ca="1" si="9"/>
        <v/>
      </c>
      <c r="N70" s="75" t="str">
        <f t="shared" ca="1" si="10"/>
        <v/>
      </c>
      <c r="O70" s="171" t="str">
        <f t="shared" ca="1" si="11"/>
        <v/>
      </c>
      <c r="P70" s="78"/>
    </row>
    <row r="71" spans="2:16" s="79" customFormat="1" ht="54.75" customHeight="1">
      <c r="B71" s="69"/>
      <c r="C71" s="70" t="str">
        <f t="shared" ca="1" si="0"/>
        <v/>
      </c>
      <c r="D71" s="71" t="str">
        <f t="shared" ca="1" si="15"/>
        <v/>
      </c>
      <c r="E71" s="71" t="str">
        <f t="shared" ca="1" si="12"/>
        <v/>
      </c>
      <c r="F71" s="71" t="str">
        <f t="shared" ca="1" si="3"/>
        <v/>
      </c>
      <c r="G71" s="72" t="str">
        <f t="shared" ca="1" si="14"/>
        <v/>
      </c>
      <c r="H71" s="80" t="str">
        <f t="shared" ca="1" si="5"/>
        <v/>
      </c>
      <c r="I71" s="73" t="str">
        <f t="shared" ca="1" si="13"/>
        <v/>
      </c>
      <c r="J71" s="74" t="s">
        <v>25</v>
      </c>
      <c r="K71" s="75" t="str">
        <f t="shared" ca="1" si="7"/>
        <v/>
      </c>
      <c r="L71" s="75" t="str">
        <f t="shared" ca="1" si="8"/>
        <v/>
      </c>
      <c r="M71" s="76" t="str">
        <f t="shared" ca="1" si="9"/>
        <v/>
      </c>
      <c r="N71" s="75" t="str">
        <f t="shared" ca="1" si="10"/>
        <v/>
      </c>
      <c r="O71" s="171" t="str">
        <f t="shared" ca="1" si="11"/>
        <v/>
      </c>
      <c r="P71" s="78"/>
    </row>
    <row r="72" spans="2:16" s="79" customFormat="1" ht="54.75" customHeight="1">
      <c r="B72" s="81"/>
      <c r="C72" s="70" t="str">
        <f t="shared" ca="1" si="0"/>
        <v/>
      </c>
      <c r="D72" s="71" t="str">
        <f t="shared" ca="1" si="15"/>
        <v/>
      </c>
      <c r="E72" s="71" t="str">
        <f t="shared" ca="1" si="12"/>
        <v/>
      </c>
      <c r="F72" s="71" t="str">
        <f t="shared" ca="1" si="3"/>
        <v/>
      </c>
      <c r="G72" s="72" t="str">
        <f t="shared" ca="1" si="14"/>
        <v/>
      </c>
      <c r="H72" s="80" t="str">
        <f t="shared" ca="1" si="5"/>
        <v/>
      </c>
      <c r="I72" s="73" t="str">
        <f t="shared" ca="1" si="13"/>
        <v/>
      </c>
      <c r="J72" s="74" t="s">
        <v>25</v>
      </c>
      <c r="K72" s="75" t="str">
        <f t="shared" ca="1" si="7"/>
        <v/>
      </c>
      <c r="L72" s="75" t="str">
        <f t="shared" ca="1" si="8"/>
        <v/>
      </c>
      <c r="M72" s="76" t="str">
        <f t="shared" ca="1" si="9"/>
        <v/>
      </c>
      <c r="N72" s="75" t="str">
        <f t="shared" ca="1" si="10"/>
        <v/>
      </c>
      <c r="O72" s="171" t="str">
        <f t="shared" ca="1" si="11"/>
        <v/>
      </c>
      <c r="P72" s="78"/>
    </row>
    <row r="73" spans="2:16" s="79" customFormat="1" ht="54.75" customHeight="1">
      <c r="B73" s="81"/>
      <c r="C73" s="70" t="str">
        <f t="shared" ca="1" si="0"/>
        <v/>
      </c>
      <c r="D73" s="71" t="str">
        <f t="shared" ca="1" si="15"/>
        <v/>
      </c>
      <c r="E73" s="71" t="str">
        <f t="shared" ca="1" si="12"/>
        <v/>
      </c>
      <c r="F73" s="71" t="str">
        <f t="shared" ca="1" si="3"/>
        <v/>
      </c>
      <c r="G73" s="72" t="str">
        <f t="shared" ca="1" si="14"/>
        <v/>
      </c>
      <c r="H73" s="80" t="str">
        <f t="shared" ca="1" si="5"/>
        <v/>
      </c>
      <c r="I73" s="73" t="str">
        <f t="shared" ca="1" si="13"/>
        <v/>
      </c>
      <c r="J73" s="74" t="s">
        <v>25</v>
      </c>
      <c r="K73" s="75" t="str">
        <f t="shared" ca="1" si="7"/>
        <v/>
      </c>
      <c r="L73" s="75" t="str">
        <f t="shared" ca="1" si="8"/>
        <v/>
      </c>
      <c r="M73" s="76" t="str">
        <f t="shared" ca="1" si="9"/>
        <v/>
      </c>
      <c r="N73" s="75" t="str">
        <f t="shared" ca="1" si="10"/>
        <v/>
      </c>
      <c r="O73" s="171" t="str">
        <f t="shared" ca="1" si="11"/>
        <v/>
      </c>
      <c r="P73" s="78"/>
    </row>
    <row r="74" spans="2:16" s="79" customFormat="1" ht="54.75" customHeight="1">
      <c r="B74" s="81"/>
      <c r="C74" s="70" t="str">
        <f t="shared" ca="1" si="0"/>
        <v/>
      </c>
      <c r="D74" s="71" t="str">
        <f t="shared" ca="1" si="15"/>
        <v/>
      </c>
      <c r="E74" s="71" t="str">
        <f t="shared" ca="1" si="12"/>
        <v/>
      </c>
      <c r="F74" s="71" t="str">
        <f t="shared" ca="1" si="3"/>
        <v/>
      </c>
      <c r="G74" s="72" t="str">
        <f t="shared" ca="1" si="14"/>
        <v/>
      </c>
      <c r="H74" s="80" t="str">
        <f t="shared" ca="1" si="5"/>
        <v/>
      </c>
      <c r="I74" s="73" t="str">
        <f t="shared" ca="1" si="13"/>
        <v/>
      </c>
      <c r="J74" s="74" t="s">
        <v>25</v>
      </c>
      <c r="K74" s="75" t="str">
        <f t="shared" ca="1" si="7"/>
        <v/>
      </c>
      <c r="L74" s="75" t="str">
        <f t="shared" ca="1" si="8"/>
        <v/>
      </c>
      <c r="M74" s="76" t="str">
        <f t="shared" ca="1" si="9"/>
        <v/>
      </c>
      <c r="N74" s="75" t="str">
        <f t="shared" ca="1" si="10"/>
        <v/>
      </c>
      <c r="O74" s="171" t="str">
        <f t="shared" ca="1" si="11"/>
        <v/>
      </c>
      <c r="P74" s="78"/>
    </row>
    <row r="75" spans="2:16" s="79" customFormat="1" ht="54.75" customHeight="1">
      <c r="B75" s="81"/>
      <c r="C75" s="70" t="str">
        <f t="shared" ca="1" si="0"/>
        <v/>
      </c>
      <c r="D75" s="71" t="str">
        <f t="shared" ca="1" si="15"/>
        <v/>
      </c>
      <c r="E75" s="71" t="str">
        <f t="shared" ca="1" si="12"/>
        <v/>
      </c>
      <c r="F75" s="71" t="str">
        <f t="shared" ca="1" si="3"/>
        <v/>
      </c>
      <c r="G75" s="72" t="str">
        <f t="shared" ca="1" si="14"/>
        <v/>
      </c>
      <c r="H75" s="80" t="str">
        <f t="shared" ca="1" si="5"/>
        <v/>
      </c>
      <c r="I75" s="73" t="str">
        <f t="shared" ca="1" si="13"/>
        <v/>
      </c>
      <c r="J75" s="74" t="s">
        <v>25</v>
      </c>
      <c r="K75" s="75" t="str">
        <f t="shared" ca="1" si="7"/>
        <v/>
      </c>
      <c r="L75" s="75" t="str">
        <f t="shared" ca="1" si="8"/>
        <v/>
      </c>
      <c r="M75" s="76" t="str">
        <f t="shared" ca="1" si="9"/>
        <v/>
      </c>
      <c r="N75" s="75" t="str">
        <f t="shared" ca="1" si="10"/>
        <v/>
      </c>
      <c r="O75" s="171" t="str">
        <f t="shared" ca="1" si="11"/>
        <v/>
      </c>
      <c r="P75" s="78"/>
    </row>
    <row r="76" spans="2:16" s="79" customFormat="1" ht="54.75" customHeight="1">
      <c r="B76" s="81"/>
      <c r="C76" s="70" t="str">
        <f t="shared" ref="C76:C82" ca="1" si="16">IF($B76&lt;&gt;"",INDIRECT("'"&amp;$B76&amp;"'!D23",TRUE),"")</f>
        <v/>
      </c>
      <c r="D76" s="71" t="str">
        <f t="shared" ca="1" si="15"/>
        <v/>
      </c>
      <c r="E76" s="71" t="str">
        <f t="shared" ca="1" si="12"/>
        <v/>
      </c>
      <c r="F76" s="71" t="str">
        <f t="shared" ca="1" si="3"/>
        <v/>
      </c>
      <c r="G76" s="72" t="str">
        <f t="shared" ca="1" si="14"/>
        <v/>
      </c>
      <c r="H76" s="80" t="str">
        <f t="shared" ca="1" si="5"/>
        <v/>
      </c>
      <c r="I76" s="73" t="str">
        <f t="shared" ca="1" si="13"/>
        <v/>
      </c>
      <c r="J76" s="74" t="s">
        <v>25</v>
      </c>
      <c r="K76" s="75" t="str">
        <f t="shared" ca="1" si="7"/>
        <v/>
      </c>
      <c r="L76" s="75" t="str">
        <f t="shared" ca="1" si="8"/>
        <v/>
      </c>
      <c r="M76" s="76" t="str">
        <f t="shared" ca="1" si="9"/>
        <v/>
      </c>
      <c r="N76" s="75" t="str">
        <f t="shared" ca="1" si="10"/>
        <v/>
      </c>
      <c r="O76" s="171" t="str">
        <f t="shared" ca="1" si="11"/>
        <v/>
      </c>
      <c r="P76" s="78"/>
    </row>
    <row r="77" spans="2:16" s="79" customFormat="1" ht="54.75" customHeight="1">
      <c r="B77" s="81"/>
      <c r="C77" s="70" t="str">
        <f t="shared" ca="1" si="16"/>
        <v/>
      </c>
      <c r="D77" s="71" t="str">
        <f t="shared" ca="1" si="15"/>
        <v/>
      </c>
      <c r="E77" s="71" t="str">
        <f t="shared" ca="1" si="12"/>
        <v/>
      </c>
      <c r="F77" s="71" t="str">
        <f t="shared" ca="1" si="3"/>
        <v/>
      </c>
      <c r="G77" s="72" t="str">
        <f t="shared" ca="1" si="14"/>
        <v/>
      </c>
      <c r="H77" s="80" t="str">
        <f t="shared" ca="1" si="5"/>
        <v/>
      </c>
      <c r="I77" s="73" t="str">
        <f t="shared" ca="1" si="13"/>
        <v/>
      </c>
      <c r="J77" s="74" t="s">
        <v>25</v>
      </c>
      <c r="K77" s="75" t="str">
        <f t="shared" ca="1" si="7"/>
        <v/>
      </c>
      <c r="L77" s="75" t="str">
        <f t="shared" ca="1" si="8"/>
        <v/>
      </c>
      <c r="M77" s="76" t="str">
        <f t="shared" ca="1" si="9"/>
        <v/>
      </c>
      <c r="N77" s="75" t="str">
        <f t="shared" ca="1" si="10"/>
        <v/>
      </c>
      <c r="O77" s="171" t="str">
        <f t="shared" ca="1" si="11"/>
        <v/>
      </c>
      <c r="P77" s="78"/>
    </row>
    <row r="78" spans="2:16" s="79" customFormat="1" ht="54.75" customHeight="1">
      <c r="B78" s="81"/>
      <c r="C78" s="70" t="str">
        <f t="shared" ca="1" si="16"/>
        <v/>
      </c>
      <c r="D78" s="71" t="str">
        <f t="shared" ca="1" si="15"/>
        <v/>
      </c>
      <c r="E78" s="71" t="str">
        <f t="shared" ca="1" si="12"/>
        <v/>
      </c>
      <c r="F78" s="71" t="str">
        <f t="shared" ca="1" si="3"/>
        <v/>
      </c>
      <c r="G78" s="72" t="str">
        <f t="shared" ca="1" si="14"/>
        <v/>
      </c>
      <c r="H78" s="80" t="str">
        <f t="shared" ca="1" si="5"/>
        <v/>
      </c>
      <c r="I78" s="73" t="str">
        <f t="shared" ca="1" si="13"/>
        <v/>
      </c>
      <c r="J78" s="74" t="s">
        <v>25</v>
      </c>
      <c r="K78" s="75" t="str">
        <f t="shared" ca="1" si="7"/>
        <v/>
      </c>
      <c r="L78" s="75" t="str">
        <f t="shared" ca="1" si="8"/>
        <v/>
      </c>
      <c r="M78" s="76" t="str">
        <f t="shared" ca="1" si="9"/>
        <v/>
      </c>
      <c r="N78" s="75" t="str">
        <f t="shared" ca="1" si="10"/>
        <v/>
      </c>
      <c r="O78" s="171" t="str">
        <f t="shared" ca="1" si="11"/>
        <v/>
      </c>
      <c r="P78" s="78"/>
    </row>
    <row r="79" spans="2:16" s="79" customFormat="1" ht="54.75" customHeight="1">
      <c r="B79" s="81"/>
      <c r="C79" s="70" t="str">
        <f t="shared" ca="1" si="16"/>
        <v/>
      </c>
      <c r="D79" s="71" t="str">
        <f t="shared" ca="1" si="15"/>
        <v/>
      </c>
      <c r="E79" s="71" t="str">
        <f t="shared" ca="1" si="12"/>
        <v/>
      </c>
      <c r="F79" s="71" t="str">
        <f t="shared" ca="1" si="3"/>
        <v/>
      </c>
      <c r="G79" s="72" t="str">
        <f t="shared" ca="1" si="14"/>
        <v/>
      </c>
      <c r="H79" s="80" t="str">
        <f t="shared" ca="1" si="5"/>
        <v/>
      </c>
      <c r="I79" s="73" t="str">
        <f t="shared" ca="1" si="13"/>
        <v/>
      </c>
      <c r="J79" s="74" t="s">
        <v>25</v>
      </c>
      <c r="K79" s="75" t="str">
        <f t="shared" ca="1" si="7"/>
        <v/>
      </c>
      <c r="L79" s="75" t="str">
        <f t="shared" ca="1" si="8"/>
        <v/>
      </c>
      <c r="M79" s="76" t="str">
        <f t="shared" ca="1" si="9"/>
        <v/>
      </c>
      <c r="N79" s="75" t="str">
        <f t="shared" ca="1" si="10"/>
        <v/>
      </c>
      <c r="O79" s="171" t="str">
        <f t="shared" ca="1" si="11"/>
        <v/>
      </c>
      <c r="P79" s="78"/>
    </row>
    <row r="80" spans="2:16" s="79" customFormat="1" ht="54.75" customHeight="1">
      <c r="B80" s="81"/>
      <c r="C80" s="70" t="str">
        <f t="shared" ca="1" si="16"/>
        <v/>
      </c>
      <c r="D80" s="71" t="str">
        <f t="shared" ca="1" si="15"/>
        <v/>
      </c>
      <c r="E80" s="71" t="str">
        <f t="shared" ca="1" si="12"/>
        <v/>
      </c>
      <c r="F80" s="71" t="str">
        <f t="shared" ca="1" si="3"/>
        <v/>
      </c>
      <c r="G80" s="72" t="str">
        <f t="shared" ca="1" si="14"/>
        <v/>
      </c>
      <c r="H80" s="80" t="str">
        <f t="shared" ca="1" si="5"/>
        <v/>
      </c>
      <c r="I80" s="73" t="str">
        <f t="shared" ca="1" si="13"/>
        <v/>
      </c>
      <c r="J80" s="74" t="s">
        <v>25</v>
      </c>
      <c r="K80" s="75" t="str">
        <f t="shared" ca="1" si="7"/>
        <v/>
      </c>
      <c r="L80" s="75" t="str">
        <f t="shared" ca="1" si="8"/>
        <v/>
      </c>
      <c r="M80" s="76" t="str">
        <f t="shared" ca="1" si="9"/>
        <v/>
      </c>
      <c r="N80" s="75" t="str">
        <f t="shared" ca="1" si="10"/>
        <v/>
      </c>
      <c r="O80" s="171" t="str">
        <f t="shared" ca="1" si="11"/>
        <v/>
      </c>
      <c r="P80" s="78"/>
    </row>
    <row r="81" spans="2:16" s="79" customFormat="1" ht="54.75" customHeight="1">
      <c r="B81" s="81"/>
      <c r="C81" s="70" t="str">
        <f t="shared" ca="1" si="16"/>
        <v/>
      </c>
      <c r="D81" s="71" t="str">
        <f t="shared" ca="1" si="15"/>
        <v/>
      </c>
      <c r="E81" s="71" t="str">
        <f t="shared" ca="1" si="12"/>
        <v/>
      </c>
      <c r="F81" s="71" t="str">
        <f t="shared" ca="1" si="3"/>
        <v/>
      </c>
      <c r="G81" s="72" t="str">
        <f t="shared" ca="1" si="14"/>
        <v/>
      </c>
      <c r="H81" s="80" t="str">
        <f t="shared" ref="H81:H99" ca="1" si="17">IF($B81&lt;&gt;"",INDIRECT("'"&amp;$B81&amp;"'!E24",TRUE),"")</f>
        <v/>
      </c>
      <c r="I81" s="73" t="str">
        <f t="shared" ca="1" si="13"/>
        <v/>
      </c>
      <c r="J81" s="74" t="s">
        <v>25</v>
      </c>
      <c r="K81" s="75" t="str">
        <f t="shared" ref="K81:K95" ca="1" si="18">IF($B81&lt;&gt;"",INDIRECT("'"&amp;$B81&amp;"'!E10",TRUE),"")</f>
        <v/>
      </c>
      <c r="L81" s="75" t="str">
        <f t="shared" ca="1" si="8"/>
        <v/>
      </c>
      <c r="M81" s="76" t="str">
        <f t="shared" ref="M81:M99" ca="1" si="19">IF($B81&lt;&gt;"",IF(INDIRECT("'"&amp;$B81&amp;"'!H63",TRUE)&lt;&gt;"",INDIRECT("'"&amp;$B81&amp;"'!H63",TRUE),"-"),"")</f>
        <v/>
      </c>
      <c r="N81" s="75" t="str">
        <f t="shared" ca="1" si="10"/>
        <v/>
      </c>
      <c r="O81" s="171" t="str">
        <f t="shared" ca="1" si="11"/>
        <v/>
      </c>
      <c r="P81" s="78"/>
    </row>
    <row r="82" spans="2:16" s="79" customFormat="1" ht="54.75" customHeight="1">
      <c r="B82" s="81"/>
      <c r="C82" s="70" t="str">
        <f t="shared" ca="1" si="16"/>
        <v/>
      </c>
      <c r="D82" s="71" t="str">
        <f t="shared" ca="1" si="15"/>
        <v/>
      </c>
      <c r="E82" s="71" t="str">
        <f t="shared" ca="1" si="12"/>
        <v/>
      </c>
      <c r="F82" s="71" t="str">
        <f t="shared" ca="1" si="3"/>
        <v/>
      </c>
      <c r="G82" s="72" t="str">
        <f t="shared" ref="G82:G99" ca="1" si="20">IF($B82&lt;&gt;"",INDIRECT("'"&amp;$B82&amp;"'!C29",TRUE),"")</f>
        <v/>
      </c>
      <c r="H82" s="80" t="str">
        <f t="shared" ca="1" si="17"/>
        <v/>
      </c>
      <c r="I82" s="73" t="str">
        <f t="shared" ref="I82:I99" ca="1" si="21">IF($B82&lt;&gt;"",INDIRECT("'"&amp;$B82&amp;"'!C31",TRUE),"")</f>
        <v/>
      </c>
      <c r="J82" s="74" t="s">
        <v>25</v>
      </c>
      <c r="K82" s="75" t="str">
        <f t="shared" ca="1" si="18"/>
        <v/>
      </c>
      <c r="L82" s="75" t="str">
        <f t="shared" ca="1" si="8"/>
        <v/>
      </c>
      <c r="M82" s="76" t="str">
        <f t="shared" ca="1" si="19"/>
        <v/>
      </c>
      <c r="N82" s="75" t="str">
        <f t="shared" ca="1" si="10"/>
        <v/>
      </c>
      <c r="O82" s="171" t="str">
        <f t="shared" ref="O82:O95" ca="1" si="22">IF($B82&lt;&gt;"",INDIRECT("'"&amp;$B82&amp;"'!I20",TRUE),"")</f>
        <v/>
      </c>
      <c r="P82" s="78"/>
    </row>
    <row r="83" spans="2:16" s="79" customFormat="1" ht="54.75" customHeight="1">
      <c r="B83" s="81"/>
      <c r="C83" s="70" t="str">
        <f t="shared" ref="C83:C99" ca="1" si="23">IF($B83&lt;&gt;"",INDIRECT("'"&amp;$B83&amp;"'!D23",TRUE),"")</f>
        <v/>
      </c>
      <c r="D83" s="71" t="str">
        <f t="shared" ref="D83:D99" ca="1" si="24">IF($B83&lt;&gt;"",INDIRECT("'"&amp;$B83&amp;"'!E25",TRUE),"")</f>
        <v/>
      </c>
      <c r="E83" s="71" t="str">
        <f t="shared" ref="E83:E99" ca="1" si="25">IF($B83&lt;&gt;"",INDIRECT("'"&amp;$B83&amp;"'!K25",TRUE),"")</f>
        <v/>
      </c>
      <c r="F83" s="71" t="str">
        <f t="shared" ref="F83:F95" ca="1" si="26">IF($B83&lt;&gt;"",INDIRECT("'"&amp;$B83&amp;"'!j10",TRUE),"")</f>
        <v/>
      </c>
      <c r="G83" s="72" t="str">
        <f t="shared" ca="1" si="20"/>
        <v/>
      </c>
      <c r="H83" s="80" t="str">
        <f t="shared" ca="1" si="17"/>
        <v/>
      </c>
      <c r="I83" s="73" t="str">
        <f t="shared" ca="1" si="21"/>
        <v/>
      </c>
      <c r="J83" s="74" t="s">
        <v>25</v>
      </c>
      <c r="K83" s="75" t="str">
        <f t="shared" ca="1" si="18"/>
        <v/>
      </c>
      <c r="L83" s="75" t="str">
        <f t="shared" ref="L83:L100" ca="1" si="27">IF($B83&lt;&gt;"",INDIRECT("'"&amp;$B83&amp;"'!F20",TRUE),"")</f>
        <v/>
      </c>
      <c r="M83" s="76" t="str">
        <f t="shared" ca="1" si="19"/>
        <v/>
      </c>
      <c r="N83" s="75" t="str">
        <f t="shared" ref="N83:N98" ca="1" si="28">IF($B83&lt;&gt;"",INDIRECT("'"&amp;$B83&amp;"'!J9",TRUE),"")</f>
        <v/>
      </c>
      <c r="O83" s="171" t="str">
        <f t="shared" ca="1" si="22"/>
        <v/>
      </c>
      <c r="P83" s="78"/>
    </row>
    <row r="84" spans="2:16" s="79" customFormat="1" ht="54.75" customHeight="1">
      <c r="B84" s="81"/>
      <c r="C84" s="70" t="str">
        <f t="shared" ca="1" si="23"/>
        <v/>
      </c>
      <c r="D84" s="71" t="str">
        <f t="shared" ca="1" si="24"/>
        <v/>
      </c>
      <c r="E84" s="71" t="str">
        <f t="shared" ca="1" si="25"/>
        <v/>
      </c>
      <c r="F84" s="71" t="str">
        <f t="shared" ca="1" si="26"/>
        <v/>
      </c>
      <c r="G84" s="72" t="str">
        <f t="shared" ca="1" si="20"/>
        <v/>
      </c>
      <c r="H84" s="80" t="str">
        <f t="shared" ca="1" si="17"/>
        <v/>
      </c>
      <c r="I84" s="73" t="str">
        <f t="shared" ca="1" si="21"/>
        <v/>
      </c>
      <c r="J84" s="74" t="s">
        <v>25</v>
      </c>
      <c r="K84" s="75" t="str">
        <f t="shared" ca="1" si="18"/>
        <v/>
      </c>
      <c r="L84" s="75" t="str">
        <f t="shared" ca="1" si="27"/>
        <v/>
      </c>
      <c r="M84" s="76" t="str">
        <f t="shared" ca="1" si="19"/>
        <v/>
      </c>
      <c r="N84" s="75" t="str">
        <f t="shared" ca="1" si="28"/>
        <v/>
      </c>
      <c r="O84" s="171" t="str">
        <f t="shared" ca="1" si="22"/>
        <v/>
      </c>
      <c r="P84" s="78"/>
    </row>
    <row r="85" spans="2:16" s="79" customFormat="1" ht="54.75" customHeight="1">
      <c r="B85" s="81"/>
      <c r="C85" s="70" t="str">
        <f t="shared" ca="1" si="23"/>
        <v/>
      </c>
      <c r="D85" s="71" t="str">
        <f t="shared" ca="1" si="24"/>
        <v/>
      </c>
      <c r="E85" s="71" t="str">
        <f t="shared" ca="1" si="25"/>
        <v/>
      </c>
      <c r="F85" s="71" t="str">
        <f t="shared" ca="1" si="26"/>
        <v/>
      </c>
      <c r="G85" s="72" t="str">
        <f t="shared" ca="1" si="20"/>
        <v/>
      </c>
      <c r="H85" s="80" t="str">
        <f t="shared" ca="1" si="17"/>
        <v/>
      </c>
      <c r="I85" s="73" t="str">
        <f t="shared" ca="1" si="21"/>
        <v/>
      </c>
      <c r="J85" s="74" t="s">
        <v>25</v>
      </c>
      <c r="K85" s="75" t="str">
        <f t="shared" ca="1" si="18"/>
        <v/>
      </c>
      <c r="L85" s="75" t="str">
        <f t="shared" ca="1" si="27"/>
        <v/>
      </c>
      <c r="M85" s="76" t="str">
        <f t="shared" ca="1" si="19"/>
        <v/>
      </c>
      <c r="N85" s="75" t="str">
        <f t="shared" ca="1" si="28"/>
        <v/>
      </c>
      <c r="O85" s="171" t="str">
        <f t="shared" ca="1" si="22"/>
        <v/>
      </c>
      <c r="P85" s="78"/>
    </row>
    <row r="86" spans="2:16" s="79" customFormat="1" ht="54.75" customHeight="1">
      <c r="B86" s="81"/>
      <c r="C86" s="70" t="str">
        <f t="shared" ca="1" si="23"/>
        <v/>
      </c>
      <c r="D86" s="71" t="str">
        <f t="shared" ca="1" si="24"/>
        <v/>
      </c>
      <c r="E86" s="71" t="str">
        <f t="shared" ca="1" si="25"/>
        <v/>
      </c>
      <c r="F86" s="71" t="str">
        <f t="shared" ca="1" si="26"/>
        <v/>
      </c>
      <c r="G86" s="72" t="str">
        <f t="shared" ca="1" si="20"/>
        <v/>
      </c>
      <c r="H86" s="80" t="str">
        <f t="shared" ca="1" si="17"/>
        <v/>
      </c>
      <c r="I86" s="73" t="str">
        <f t="shared" ca="1" si="21"/>
        <v/>
      </c>
      <c r="J86" s="74" t="s">
        <v>25</v>
      </c>
      <c r="K86" s="75" t="str">
        <f t="shared" ca="1" si="18"/>
        <v/>
      </c>
      <c r="L86" s="75" t="str">
        <f t="shared" ca="1" si="27"/>
        <v/>
      </c>
      <c r="M86" s="76" t="str">
        <f t="shared" ca="1" si="19"/>
        <v/>
      </c>
      <c r="N86" s="75" t="str">
        <f t="shared" ca="1" si="28"/>
        <v/>
      </c>
      <c r="O86" s="171" t="str">
        <f t="shared" ca="1" si="22"/>
        <v/>
      </c>
      <c r="P86" s="78"/>
    </row>
    <row r="87" spans="2:16" s="79" customFormat="1" ht="54.75" customHeight="1">
      <c r="B87" s="81"/>
      <c r="C87" s="70" t="str">
        <f t="shared" ca="1" si="23"/>
        <v/>
      </c>
      <c r="D87" s="71" t="str">
        <f t="shared" ca="1" si="24"/>
        <v/>
      </c>
      <c r="E87" s="71" t="str">
        <f t="shared" ca="1" si="25"/>
        <v/>
      </c>
      <c r="F87" s="71" t="str">
        <f t="shared" ca="1" si="26"/>
        <v/>
      </c>
      <c r="G87" s="72" t="str">
        <f t="shared" ca="1" si="20"/>
        <v/>
      </c>
      <c r="H87" s="80" t="str">
        <f t="shared" ca="1" si="17"/>
        <v/>
      </c>
      <c r="I87" s="73" t="str">
        <f t="shared" ca="1" si="21"/>
        <v/>
      </c>
      <c r="J87" s="74" t="s">
        <v>25</v>
      </c>
      <c r="K87" s="75" t="str">
        <f t="shared" ca="1" si="18"/>
        <v/>
      </c>
      <c r="L87" s="75" t="str">
        <f t="shared" ca="1" si="27"/>
        <v/>
      </c>
      <c r="M87" s="76" t="str">
        <f t="shared" ca="1" si="19"/>
        <v/>
      </c>
      <c r="N87" s="75" t="str">
        <f t="shared" ca="1" si="28"/>
        <v/>
      </c>
      <c r="O87" s="171" t="str">
        <f t="shared" ca="1" si="22"/>
        <v/>
      </c>
      <c r="P87" s="78"/>
    </row>
    <row r="88" spans="2:16" s="79" customFormat="1" ht="54.75" customHeight="1">
      <c r="B88" s="81"/>
      <c r="C88" s="70" t="str">
        <f t="shared" ca="1" si="23"/>
        <v/>
      </c>
      <c r="D88" s="71" t="str">
        <f t="shared" ca="1" si="24"/>
        <v/>
      </c>
      <c r="E88" s="71" t="str">
        <f t="shared" ca="1" si="25"/>
        <v/>
      </c>
      <c r="F88" s="71" t="str">
        <f t="shared" ca="1" si="26"/>
        <v/>
      </c>
      <c r="G88" s="72" t="str">
        <f t="shared" ca="1" si="20"/>
        <v/>
      </c>
      <c r="H88" s="80" t="str">
        <f t="shared" ca="1" si="17"/>
        <v/>
      </c>
      <c r="I88" s="73" t="str">
        <f t="shared" ca="1" si="21"/>
        <v/>
      </c>
      <c r="J88" s="74" t="s">
        <v>25</v>
      </c>
      <c r="K88" s="75" t="str">
        <f t="shared" ca="1" si="18"/>
        <v/>
      </c>
      <c r="L88" s="75" t="str">
        <f t="shared" ca="1" si="27"/>
        <v/>
      </c>
      <c r="M88" s="76" t="str">
        <f t="shared" ca="1" si="19"/>
        <v/>
      </c>
      <c r="N88" s="75" t="str">
        <f t="shared" ca="1" si="28"/>
        <v/>
      </c>
      <c r="O88" s="171" t="str">
        <f t="shared" ca="1" si="22"/>
        <v/>
      </c>
      <c r="P88" s="78"/>
    </row>
    <row r="89" spans="2:16" s="79" customFormat="1" ht="54.75" customHeight="1">
      <c r="B89" s="81"/>
      <c r="C89" s="70" t="str">
        <f t="shared" ca="1" si="23"/>
        <v/>
      </c>
      <c r="D89" s="71" t="str">
        <f t="shared" ca="1" si="24"/>
        <v/>
      </c>
      <c r="E89" s="71" t="str">
        <f t="shared" ca="1" si="25"/>
        <v/>
      </c>
      <c r="F89" s="71" t="str">
        <f t="shared" ca="1" si="26"/>
        <v/>
      </c>
      <c r="G89" s="72" t="str">
        <f t="shared" ca="1" si="20"/>
        <v/>
      </c>
      <c r="H89" s="80" t="str">
        <f t="shared" ca="1" si="17"/>
        <v/>
      </c>
      <c r="I89" s="73" t="str">
        <f t="shared" ca="1" si="21"/>
        <v/>
      </c>
      <c r="J89" s="74" t="s">
        <v>25</v>
      </c>
      <c r="K89" s="75" t="str">
        <f t="shared" ca="1" si="18"/>
        <v/>
      </c>
      <c r="L89" s="75" t="str">
        <f t="shared" ca="1" si="27"/>
        <v/>
      </c>
      <c r="M89" s="76" t="str">
        <f t="shared" ca="1" si="19"/>
        <v/>
      </c>
      <c r="N89" s="75" t="str">
        <f t="shared" ca="1" si="28"/>
        <v/>
      </c>
      <c r="O89" s="171" t="str">
        <f t="shared" ca="1" si="22"/>
        <v/>
      </c>
      <c r="P89" s="78"/>
    </row>
    <row r="90" spans="2:16" s="79" customFormat="1" ht="54.75" customHeight="1">
      <c r="B90" s="81"/>
      <c r="C90" s="70" t="str">
        <f t="shared" ca="1" si="23"/>
        <v/>
      </c>
      <c r="D90" s="71" t="str">
        <f t="shared" ca="1" si="24"/>
        <v/>
      </c>
      <c r="E90" s="71" t="str">
        <f t="shared" ca="1" si="25"/>
        <v/>
      </c>
      <c r="F90" s="71" t="str">
        <f t="shared" ca="1" si="26"/>
        <v/>
      </c>
      <c r="G90" s="72" t="str">
        <f t="shared" ca="1" si="20"/>
        <v/>
      </c>
      <c r="H90" s="80" t="str">
        <f t="shared" ca="1" si="17"/>
        <v/>
      </c>
      <c r="I90" s="73" t="str">
        <f t="shared" ca="1" si="21"/>
        <v/>
      </c>
      <c r="J90" s="74" t="s">
        <v>25</v>
      </c>
      <c r="K90" s="75" t="str">
        <f t="shared" ca="1" si="18"/>
        <v/>
      </c>
      <c r="L90" s="75" t="str">
        <f t="shared" ca="1" si="27"/>
        <v/>
      </c>
      <c r="M90" s="76" t="str">
        <f t="shared" ca="1" si="19"/>
        <v/>
      </c>
      <c r="N90" s="75" t="str">
        <f t="shared" ca="1" si="28"/>
        <v/>
      </c>
      <c r="O90" s="171" t="str">
        <f t="shared" ca="1" si="22"/>
        <v/>
      </c>
      <c r="P90" s="78"/>
    </row>
    <row r="91" spans="2:16" s="79" customFormat="1" ht="54.75" customHeight="1">
      <c r="B91" s="81"/>
      <c r="C91" s="70" t="str">
        <f t="shared" ca="1" si="23"/>
        <v/>
      </c>
      <c r="D91" s="71" t="str">
        <f t="shared" ca="1" si="24"/>
        <v/>
      </c>
      <c r="E91" s="71" t="str">
        <f t="shared" ca="1" si="25"/>
        <v/>
      </c>
      <c r="F91" s="71" t="str">
        <f t="shared" ca="1" si="26"/>
        <v/>
      </c>
      <c r="G91" s="72" t="str">
        <f t="shared" ca="1" si="20"/>
        <v/>
      </c>
      <c r="H91" s="80" t="str">
        <f t="shared" ca="1" si="17"/>
        <v/>
      </c>
      <c r="I91" s="73" t="str">
        <f t="shared" ca="1" si="21"/>
        <v/>
      </c>
      <c r="J91" s="74" t="s">
        <v>25</v>
      </c>
      <c r="K91" s="75" t="str">
        <f t="shared" ca="1" si="18"/>
        <v/>
      </c>
      <c r="L91" s="75" t="str">
        <f t="shared" ca="1" si="27"/>
        <v/>
      </c>
      <c r="M91" s="76" t="str">
        <f t="shared" ca="1" si="19"/>
        <v/>
      </c>
      <c r="N91" s="75" t="str">
        <f t="shared" ca="1" si="28"/>
        <v/>
      </c>
      <c r="O91" s="171" t="str">
        <f t="shared" ca="1" si="22"/>
        <v/>
      </c>
      <c r="P91" s="78"/>
    </row>
    <row r="92" spans="2:16" s="79" customFormat="1" ht="54.75" customHeight="1">
      <c r="B92" s="81"/>
      <c r="C92" s="70" t="str">
        <f t="shared" ca="1" si="23"/>
        <v/>
      </c>
      <c r="D92" s="71" t="str">
        <f t="shared" ca="1" si="24"/>
        <v/>
      </c>
      <c r="E92" s="71" t="str">
        <f t="shared" ca="1" si="25"/>
        <v/>
      </c>
      <c r="F92" s="71" t="str">
        <f t="shared" ca="1" si="26"/>
        <v/>
      </c>
      <c r="G92" s="72" t="str">
        <f t="shared" ca="1" si="20"/>
        <v/>
      </c>
      <c r="H92" s="80" t="str">
        <f t="shared" ca="1" si="17"/>
        <v/>
      </c>
      <c r="I92" s="73" t="str">
        <f t="shared" ca="1" si="21"/>
        <v/>
      </c>
      <c r="J92" s="74" t="s">
        <v>25</v>
      </c>
      <c r="K92" s="75" t="str">
        <f t="shared" ca="1" si="18"/>
        <v/>
      </c>
      <c r="L92" s="75" t="str">
        <f t="shared" ca="1" si="27"/>
        <v/>
      </c>
      <c r="M92" s="76" t="str">
        <f t="shared" ca="1" si="19"/>
        <v/>
      </c>
      <c r="N92" s="75" t="str">
        <f t="shared" ca="1" si="28"/>
        <v/>
      </c>
      <c r="O92" s="171" t="str">
        <f t="shared" ca="1" si="22"/>
        <v/>
      </c>
      <c r="P92" s="78"/>
    </row>
    <row r="93" spans="2:16" s="79" customFormat="1" ht="54.75" customHeight="1">
      <c r="B93" s="81"/>
      <c r="C93" s="70" t="str">
        <f t="shared" ca="1" si="23"/>
        <v/>
      </c>
      <c r="D93" s="71" t="str">
        <f t="shared" ca="1" si="24"/>
        <v/>
      </c>
      <c r="E93" s="71" t="str">
        <f t="shared" ca="1" si="25"/>
        <v/>
      </c>
      <c r="F93" s="71" t="str">
        <f t="shared" ca="1" si="26"/>
        <v/>
      </c>
      <c r="G93" s="72" t="str">
        <f t="shared" ca="1" si="20"/>
        <v/>
      </c>
      <c r="H93" s="80" t="str">
        <f t="shared" ca="1" si="17"/>
        <v/>
      </c>
      <c r="I93" s="73" t="str">
        <f t="shared" ca="1" si="21"/>
        <v/>
      </c>
      <c r="J93" s="74" t="s">
        <v>25</v>
      </c>
      <c r="K93" s="75" t="str">
        <f t="shared" ca="1" si="18"/>
        <v/>
      </c>
      <c r="L93" s="75" t="str">
        <f t="shared" ca="1" si="27"/>
        <v/>
      </c>
      <c r="M93" s="76" t="str">
        <f t="shared" ca="1" si="19"/>
        <v/>
      </c>
      <c r="N93" s="75" t="str">
        <f t="shared" ca="1" si="28"/>
        <v/>
      </c>
      <c r="O93" s="171" t="str">
        <f t="shared" ca="1" si="22"/>
        <v/>
      </c>
      <c r="P93" s="78"/>
    </row>
    <row r="94" spans="2:16" s="79" customFormat="1" ht="54.75" customHeight="1">
      <c r="B94" s="81"/>
      <c r="C94" s="70" t="str">
        <f t="shared" ca="1" si="23"/>
        <v/>
      </c>
      <c r="D94" s="71" t="str">
        <f t="shared" ca="1" si="24"/>
        <v/>
      </c>
      <c r="E94" s="71" t="str">
        <f t="shared" ca="1" si="25"/>
        <v/>
      </c>
      <c r="F94" s="71" t="str">
        <f t="shared" ca="1" si="26"/>
        <v/>
      </c>
      <c r="G94" s="72" t="str">
        <f t="shared" ca="1" si="20"/>
        <v/>
      </c>
      <c r="H94" s="80" t="str">
        <f t="shared" ca="1" si="17"/>
        <v/>
      </c>
      <c r="I94" s="73" t="str">
        <f t="shared" ca="1" si="21"/>
        <v/>
      </c>
      <c r="J94" s="74" t="s">
        <v>25</v>
      </c>
      <c r="K94" s="75" t="str">
        <f t="shared" ca="1" si="18"/>
        <v/>
      </c>
      <c r="L94" s="75" t="str">
        <f t="shared" ca="1" si="27"/>
        <v/>
      </c>
      <c r="M94" s="76" t="str">
        <f t="shared" ca="1" si="19"/>
        <v/>
      </c>
      <c r="N94" s="75" t="str">
        <f t="shared" ca="1" si="28"/>
        <v/>
      </c>
      <c r="O94" s="171" t="str">
        <f t="shared" ca="1" si="22"/>
        <v/>
      </c>
      <c r="P94" s="78"/>
    </row>
    <row r="95" spans="2:16" s="79" customFormat="1" ht="54.75" customHeight="1">
      <c r="B95" s="81"/>
      <c r="C95" s="70" t="str">
        <f t="shared" ca="1" si="23"/>
        <v/>
      </c>
      <c r="D95" s="71" t="str">
        <f t="shared" ca="1" si="24"/>
        <v/>
      </c>
      <c r="E95" s="71" t="str">
        <f t="shared" ca="1" si="25"/>
        <v/>
      </c>
      <c r="F95" s="71" t="str">
        <f t="shared" ca="1" si="26"/>
        <v/>
      </c>
      <c r="G95" s="72" t="str">
        <f t="shared" ca="1" si="20"/>
        <v/>
      </c>
      <c r="H95" s="80" t="str">
        <f t="shared" ca="1" si="17"/>
        <v/>
      </c>
      <c r="I95" s="73" t="str">
        <f t="shared" ca="1" si="21"/>
        <v/>
      </c>
      <c r="J95" s="74" t="s">
        <v>25</v>
      </c>
      <c r="K95" s="75" t="str">
        <f t="shared" ca="1" si="18"/>
        <v/>
      </c>
      <c r="L95" s="75" t="str">
        <f t="shared" ca="1" si="27"/>
        <v/>
      </c>
      <c r="M95" s="76" t="str">
        <f t="shared" ca="1" si="19"/>
        <v/>
      </c>
      <c r="N95" s="75" t="str">
        <f t="shared" ca="1" si="28"/>
        <v/>
      </c>
      <c r="O95" s="171" t="str">
        <f t="shared" ca="1" si="22"/>
        <v/>
      </c>
      <c r="P95" s="78"/>
    </row>
    <row r="96" spans="2:16" s="79" customFormat="1" ht="54.75" customHeight="1">
      <c r="B96" s="81"/>
      <c r="C96" s="70" t="str">
        <f t="shared" ca="1" si="23"/>
        <v/>
      </c>
      <c r="D96" s="71" t="str">
        <f t="shared" ca="1" si="24"/>
        <v/>
      </c>
      <c r="E96" s="71" t="str">
        <f t="shared" ca="1" si="25"/>
        <v/>
      </c>
      <c r="F96" s="170"/>
      <c r="G96" s="72" t="str">
        <f t="shared" ca="1" si="20"/>
        <v/>
      </c>
      <c r="H96" s="80" t="str">
        <f t="shared" ca="1" si="17"/>
        <v/>
      </c>
      <c r="I96" s="73" t="str">
        <f t="shared" ca="1" si="21"/>
        <v/>
      </c>
      <c r="J96" s="74" t="s">
        <v>25</v>
      </c>
      <c r="K96" s="75" t="str">
        <f t="shared" ref="K96:K99" ca="1" si="29">IF($B96&lt;&gt;"",INDIRECT("'"&amp;$B96&amp;"'!E10",TRUE),"")</f>
        <v/>
      </c>
      <c r="L96" s="75" t="str">
        <f t="shared" ca="1" si="27"/>
        <v/>
      </c>
      <c r="M96" s="76" t="str">
        <f t="shared" ca="1" si="19"/>
        <v/>
      </c>
      <c r="N96" s="75" t="str">
        <f t="shared" ca="1" si="28"/>
        <v/>
      </c>
      <c r="O96" s="77"/>
      <c r="P96" s="78"/>
    </row>
    <row r="97" spans="2:16" s="79" customFormat="1" ht="54.75" customHeight="1">
      <c r="B97" s="81"/>
      <c r="C97" s="70" t="str">
        <f t="shared" ca="1" si="23"/>
        <v/>
      </c>
      <c r="D97" s="71" t="str">
        <f t="shared" ca="1" si="24"/>
        <v/>
      </c>
      <c r="E97" s="71" t="str">
        <f t="shared" ca="1" si="25"/>
        <v/>
      </c>
      <c r="F97" s="170"/>
      <c r="G97" s="72" t="str">
        <f t="shared" ca="1" si="20"/>
        <v/>
      </c>
      <c r="H97" s="80" t="str">
        <f t="shared" ca="1" si="17"/>
        <v/>
      </c>
      <c r="I97" s="73" t="str">
        <f t="shared" ca="1" si="21"/>
        <v/>
      </c>
      <c r="J97" s="74" t="s">
        <v>25</v>
      </c>
      <c r="K97" s="75" t="str">
        <f t="shared" ca="1" si="29"/>
        <v/>
      </c>
      <c r="L97" s="75" t="str">
        <f t="shared" ca="1" si="27"/>
        <v/>
      </c>
      <c r="M97" s="76" t="str">
        <f t="shared" ca="1" si="19"/>
        <v/>
      </c>
      <c r="N97" s="75" t="str">
        <f t="shared" ca="1" si="28"/>
        <v/>
      </c>
      <c r="O97" s="77"/>
      <c r="P97" s="78"/>
    </row>
    <row r="98" spans="2:16" s="79" customFormat="1" ht="54.75" customHeight="1">
      <c r="B98" s="81"/>
      <c r="C98" s="70" t="str">
        <f t="shared" ca="1" si="23"/>
        <v/>
      </c>
      <c r="D98" s="71" t="str">
        <f t="shared" ca="1" si="24"/>
        <v/>
      </c>
      <c r="E98" s="71" t="str">
        <f t="shared" ca="1" si="25"/>
        <v/>
      </c>
      <c r="F98" s="170"/>
      <c r="G98" s="72" t="str">
        <f t="shared" ca="1" si="20"/>
        <v/>
      </c>
      <c r="H98" s="80" t="str">
        <f t="shared" ca="1" si="17"/>
        <v/>
      </c>
      <c r="I98" s="73" t="str">
        <f t="shared" ca="1" si="21"/>
        <v/>
      </c>
      <c r="J98" s="74" t="s">
        <v>25</v>
      </c>
      <c r="K98" s="75" t="str">
        <f t="shared" ca="1" si="29"/>
        <v/>
      </c>
      <c r="L98" s="75" t="str">
        <f t="shared" ca="1" si="27"/>
        <v/>
      </c>
      <c r="M98" s="76" t="str">
        <f t="shared" ca="1" si="19"/>
        <v/>
      </c>
      <c r="N98" s="75" t="str">
        <f t="shared" ca="1" si="28"/>
        <v/>
      </c>
      <c r="O98" s="77"/>
      <c r="P98" s="78"/>
    </row>
    <row r="99" spans="2:16" s="79" customFormat="1" ht="54.75" customHeight="1">
      <c r="B99" s="81"/>
      <c r="C99" s="70" t="str">
        <f t="shared" ca="1" si="23"/>
        <v/>
      </c>
      <c r="D99" s="71" t="str">
        <f t="shared" ca="1" si="24"/>
        <v/>
      </c>
      <c r="E99" s="71" t="str">
        <f t="shared" ca="1" si="25"/>
        <v/>
      </c>
      <c r="F99" s="170"/>
      <c r="G99" s="72" t="str">
        <f t="shared" ca="1" si="20"/>
        <v/>
      </c>
      <c r="H99" s="80" t="str">
        <f t="shared" ca="1" si="17"/>
        <v/>
      </c>
      <c r="I99" s="73" t="str">
        <f t="shared" ca="1" si="21"/>
        <v/>
      </c>
      <c r="J99" s="74" t="s">
        <v>25</v>
      </c>
      <c r="K99" s="75" t="str">
        <f t="shared" ca="1" si="29"/>
        <v/>
      </c>
      <c r="L99" s="75" t="str">
        <f t="shared" ca="1" si="27"/>
        <v/>
      </c>
      <c r="M99" s="76" t="str">
        <f t="shared" ca="1" si="19"/>
        <v/>
      </c>
      <c r="N99" s="76" t="str">
        <f t="shared" ref="N99" ca="1" si="30">IF($B99&lt;&gt;"",IF(INDIRECT("'"&amp;$B99&amp;"'!K23",TRUE)&lt;&gt;"",INDIRECT("'"&amp;$B99&amp;"'!K23",TRUE),"-"),"")</f>
        <v/>
      </c>
      <c r="O99" s="77"/>
      <c r="P99" s="78"/>
    </row>
    <row r="100" spans="2:16">
      <c r="B100" s="2"/>
      <c r="C100" s="2"/>
      <c r="D100" s="2"/>
      <c r="E100" s="2"/>
      <c r="F100" s="2"/>
      <c r="G100" s="2"/>
      <c r="H100" s="2"/>
      <c r="I100" s="2"/>
      <c r="J100" s="82"/>
      <c r="K100" s="83"/>
      <c r="L100" s="75" t="str">
        <f t="shared" ca="1" si="27"/>
        <v/>
      </c>
      <c r="M100" s="83"/>
      <c r="N100" s="83"/>
      <c r="O100" s="2"/>
      <c r="P100" s="2"/>
    </row>
    <row r="101" spans="2:16">
      <c r="B101" s="2"/>
      <c r="C101" s="2"/>
      <c r="D101" s="2"/>
      <c r="E101" s="2"/>
      <c r="F101" s="2"/>
      <c r="G101" s="2"/>
      <c r="H101" s="2"/>
      <c r="I101" s="2"/>
      <c r="J101" s="82"/>
      <c r="K101" s="83"/>
      <c r="L101" s="83"/>
      <c r="M101" s="83"/>
      <c r="N101" s="83"/>
      <c r="O101" s="2"/>
      <c r="P101" s="2"/>
    </row>
  </sheetData>
  <autoFilter ref="B16:P16"/>
  <mergeCells count="5">
    <mergeCell ref="M11:N11"/>
    <mergeCell ref="B14:P14"/>
    <mergeCell ref="B15:G15"/>
    <mergeCell ref="H15:I15"/>
    <mergeCell ref="K15:P15"/>
  </mergeCells>
  <conditionalFormatting sqref="O17 O96:O99">
    <cfRule type="containsText" dxfId="11" priority="6" operator="containsText" text="Fiche ouverte, en cours analyse Systra">
      <formula>NOT(ISERROR(SEARCH("Fiche ouverte, en cours analyse Systra",O17)))</formula>
    </cfRule>
    <cfRule type="containsText" dxfId="10" priority="7" operator="containsText" text="Transmis au client">
      <formula>NOT(ISERROR(SEARCH("Transmis au client",O17)))</formula>
    </cfRule>
    <cfRule type="containsText" dxfId="9" priority="8" operator="containsText" text="Clôturé">
      <formula>NOT(ISERROR(SEARCH("Clôturé",O17)))</formula>
    </cfRule>
  </conditionalFormatting>
  <conditionalFormatting sqref="O96:P99 P19:P31 P33:P95">
    <cfRule type="expression" dxfId="8" priority="9">
      <formula>IF(AND(#REF!&gt;$D$11,$O19="Clôturé"),1,0)</formula>
    </cfRule>
  </conditionalFormatting>
  <conditionalFormatting sqref="M17">
    <cfRule type="expression" dxfId="7" priority="10">
      <formula>IF(AND($N17="",$L17&lt;&gt;"",$M17&lt;&gt;"",$D$11&gt;$M17),1,0)</formula>
    </cfRule>
  </conditionalFormatting>
  <conditionalFormatting sqref="K18:L31 N18:O31 O33:O95 N33:N98 L33:L100 K33:K99">
    <cfRule type="expression" dxfId="6" priority="11">
      <formula>IF(AND($K18+7&lt;$D$11,#REF!="",$K18&lt;&gt;""),1,0)</formula>
    </cfRule>
  </conditionalFormatting>
  <conditionalFormatting sqref="K17">
    <cfRule type="expression" dxfId="5" priority="12">
      <formula>IF(AND($K17+7&lt;$D$11,#REF!="",$K17&lt;&gt;""),1,0)</formula>
    </cfRule>
  </conditionalFormatting>
  <conditionalFormatting sqref="P32">
    <cfRule type="expression" dxfId="4" priority="1">
      <formula>IF(AND(#REF!&gt;$D$11,$O32="Clôturé"),1,0)</formula>
    </cfRule>
  </conditionalFormatting>
  <conditionalFormatting sqref="K32:L32 N32:O32">
    <cfRule type="expression" dxfId="3" priority="2">
      <formula>IF(AND($K32+7&lt;$D$11,#REF!="",$K32&lt;&gt;""),1,0)</formula>
    </cfRule>
  </conditionalFormatting>
  <dataValidations count="3">
    <dataValidation type="list" allowBlank="1" showInputMessage="1" showErrorMessage="1" sqref="O17">
      <formula1>"Transmis au client,Clôturé"</formula1>
    </dataValidation>
    <dataValidation type="list" allowBlank="1" showInputMessage="1" showErrorMessage="1" sqref="J17">
      <formula1>"En cours,Réponse MOA validée, CDE+$17:$17à renouveler"</formula1>
    </dataValidation>
    <dataValidation type="list" allowBlank="1" showInputMessage="1" showErrorMessage="1" sqref="J18:J99">
      <formula1>"En cours,Réponse MOA validée, CDE à renouveler"</formula1>
    </dataValidation>
  </dataValidations>
  <hyperlinks>
    <hyperlink ref="B18" location="'INT004-v02'!Zone_d_impression" display="'INT004-v02'!Zone_d_impression"/>
    <hyperlink ref="B19" location="'INT006-v02'!Zone_d_impression" display="'INT006-v02'!Zone_d_impression"/>
    <hyperlink ref="B20" location="'INT007-v03'!Zone_d_impression" display="'INT007-v03"/>
    <hyperlink ref="B21" location="'INT008-v02'!Zone_d_impression" display="'INT008-v02"/>
    <hyperlink ref="B22" location="'INT009-v03'!Zone_d_impression" display="'INT009-v03"/>
    <hyperlink ref="B23" location="'INT010-v02'!Zone_d_impression" display="'INT010-v02"/>
    <hyperlink ref="B24" location="'INT011-v02'!Zone_d_impression" display="'INT011-v02"/>
    <hyperlink ref="B25" location="'INT013-v02'!Zone_d_impression" display="'INT013-v02"/>
    <hyperlink ref="B26" location="'INT014-v02'!Zone_d_impression" display="'INT014-v02'!Zone_d_impression"/>
    <hyperlink ref="B27" location="'INT015-v02'!Zone_d_impression" display="'INT015-v02"/>
    <hyperlink ref="B28" location="'INT017-v03'!Zone_d_impression" display="'INT017-v03"/>
    <hyperlink ref="B29" location="'INT018-v02'!Zone_d_impression" display="'INT018-v02"/>
    <hyperlink ref="B30" location="'INT020-v02'!Zone_d_impression" display="'INT020-v02"/>
    <hyperlink ref="B31" location="'INT021-v02'!Zone_d_impression" display="'INT021-v02"/>
    <hyperlink ref="B33" location="'INT022-v02'!Zone_d_impression" display="'INT022-v02"/>
    <hyperlink ref="B34" location="'INT023-v02'!Zone_d_impression" display="'INT023-v02"/>
    <hyperlink ref="B35" location="'INT024-v02'!Zone_d_impression" display="'INT024-v02"/>
    <hyperlink ref="B36" location="'INT025-v02'!Zone_d_impression" display="'INT025-v02"/>
    <hyperlink ref="B37" location="'INT028-v02'!Zone_d_impression" display="'INT028-v02"/>
    <hyperlink ref="B32" location="'INT021-v02'!Zone_d_impression" display="'INT021-v02"/>
  </hyperlinks>
  <pageMargins left="0.25" right="0.25" top="0.75" bottom="0.75" header="0.3" footer="0.3"/>
  <pageSetup paperSize="9" scale="50" fitToHeight="0"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B1:B4"/>
  <sheetViews>
    <sheetView workbookViewId="0">
      <selection activeCell="L15" sqref="L15"/>
    </sheetView>
  </sheetViews>
  <sheetFormatPr baseColWidth="10" defaultRowHeight="15"/>
  <sheetData>
    <row r="1" spans="2:2">
      <c r="B1" t="s">
        <v>126</v>
      </c>
    </row>
    <row r="2" spans="2:2">
      <c r="B2" t="s">
        <v>159</v>
      </c>
    </row>
    <row r="3" spans="2:2">
      <c r="B3" t="s">
        <v>160</v>
      </c>
    </row>
    <row r="4" spans="2:2">
      <c r="B4" t="s">
        <v>161</v>
      </c>
    </row>
  </sheetData>
  <conditionalFormatting sqref="B2:B4">
    <cfRule type="containsText" dxfId="2" priority="1" operator="containsText" text="Critique">
      <formula>NOT(ISERROR(SEARCH("Critique",B2)))</formula>
    </cfRule>
    <cfRule type="containsText" dxfId="1" priority="2" operator="containsText" text="Urgente">
      <formula>NOT(ISERROR(SEARCH("Urgente",B2)))</formula>
    </cfRule>
    <cfRule type="containsText" dxfId="0" priority="3" operator="containsText" text="Normale">
      <formula>NOT(ISERROR(SEARCH("Normale",B2)))</formula>
    </cfRule>
  </conditionalFormatting>
  <pageMargins left="0.7" right="0.7" top="0.75" bottom="0.75" header="0.3" footer="0.3"/>
  <pageSetup paperSize="256"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17</vt:i4>
      </vt:variant>
      <vt:variant>
        <vt:lpstr>Plages nommées</vt:lpstr>
      </vt:variant>
      <vt:variant>
        <vt:i4>17</vt:i4>
      </vt:variant>
    </vt:vector>
  </HeadingPairs>
  <TitlesOfParts>
    <vt:vector size="34" baseType="lpstr">
      <vt:lpstr>Page 1</vt:lpstr>
      <vt:lpstr>Page 2</vt:lpstr>
      <vt:lpstr>Matrice Interface</vt:lpstr>
      <vt:lpstr>INT001-v03</vt:lpstr>
      <vt:lpstr>INT002-v02</vt:lpstr>
      <vt:lpstr>INT004-v02</vt:lpstr>
      <vt:lpstr>INT006-v02</vt:lpstr>
      <vt:lpstr>INT007-v03</vt:lpstr>
      <vt:lpstr>INT008-v02</vt:lpstr>
      <vt:lpstr>INT009-v03</vt:lpstr>
      <vt:lpstr>INT010-v02</vt:lpstr>
      <vt:lpstr>INT011-v02</vt:lpstr>
      <vt:lpstr>INT013-v02</vt:lpstr>
      <vt:lpstr>INT014-v02</vt:lpstr>
      <vt:lpstr>INT015-v02</vt:lpstr>
      <vt:lpstr>Tableau_de_suivi</vt:lpstr>
      <vt:lpstr>Listes</vt:lpstr>
      <vt:lpstr>'Page 2'!_Toc267923933</vt:lpstr>
      <vt:lpstr>'INT001-v03'!Zone_d_impression</vt:lpstr>
      <vt:lpstr>'INT002-v02'!Zone_d_impression</vt:lpstr>
      <vt:lpstr>'INT004-v02'!Zone_d_impression</vt:lpstr>
      <vt:lpstr>'INT006-v02'!Zone_d_impression</vt:lpstr>
      <vt:lpstr>'INT007-v03'!Zone_d_impression</vt:lpstr>
      <vt:lpstr>'INT008-v02'!Zone_d_impression</vt:lpstr>
      <vt:lpstr>'INT009-v03'!Zone_d_impression</vt:lpstr>
      <vt:lpstr>'INT010-v02'!Zone_d_impression</vt:lpstr>
      <vt:lpstr>'INT011-v02'!Zone_d_impression</vt:lpstr>
      <vt:lpstr>'INT013-v02'!Zone_d_impression</vt:lpstr>
      <vt:lpstr>'INT014-v02'!Zone_d_impression</vt:lpstr>
      <vt:lpstr>'INT015-v02'!Zone_d_impression</vt:lpstr>
      <vt:lpstr>'Matrice Interface'!Zone_d_impression</vt:lpstr>
      <vt:lpstr>'Page 1'!Zone_d_impression</vt:lpstr>
      <vt:lpstr>'Page 2'!Zone_d_impression</vt:lpstr>
      <vt:lpstr>Tableau_de_suivi!Zone_d_impression</vt:lpstr>
    </vt:vector>
  </TitlesOfParts>
  <Manager>Nicolas AMIOT</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Interfaces</dc:title>
  <dc:creator>Nicolas AMIOT</dc:creator>
  <cp:lastModifiedBy>BAKER</cp:lastModifiedBy>
  <cp:lastPrinted>2018-02-09T13:34:34Z</cp:lastPrinted>
  <dcterms:created xsi:type="dcterms:W3CDTF">2016-10-10T08:14:37Z</dcterms:created>
  <dcterms:modified xsi:type="dcterms:W3CDTF">2018-02-12T19:57:04Z</dcterms:modified>
  <cp:category>A00</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older_Number">
    <vt:lpwstr>23443</vt:lpwstr>
  </property>
  <property fmtid="{D5CDD505-2E9C-101B-9397-08002B2CF9AE}" pid="3" name="Folder_Code">
    <vt:lpwstr/>
  </property>
  <property fmtid="{D5CDD505-2E9C-101B-9397-08002B2CF9AE}" pid="4" name="Folder_Name">
    <vt:lpwstr>Fiches d'interfaces</vt:lpwstr>
  </property>
  <property fmtid="{D5CDD505-2E9C-101B-9397-08002B2CF9AE}" pid="5" name="Folder_Description">
    <vt:lpwstr>Fiches d'interfaces</vt:lpwstr>
  </property>
  <property fmtid="{D5CDD505-2E9C-101B-9397-08002B2CF9AE}" pid="6" name="/Folder_Name/">
    <vt:lpwstr>FR01T16G95 - Donges/I-Preliminary Design/AVP_IDB1 - Technical Management / Steering/00-Workpackage Management/Travail/Fiches d'interfaces</vt:lpwstr>
  </property>
  <property fmtid="{D5CDD505-2E9C-101B-9397-08002B2CF9AE}" pid="7" name="/Folder_Description/">
    <vt:lpwstr>FR01T16G95 - Donges/I-Etudes d'Avant-Projet/AVP_IDB1 - Gestion Technique / Pilotage technique général/00-Management du Workpackage/Travail/Fiches d'interfaces</vt:lpwstr>
  </property>
  <property fmtid="{D5CDD505-2E9C-101B-9397-08002B2CF9AE}" pid="8" name="Folder_Version">
    <vt:lpwstr/>
  </property>
  <property fmtid="{D5CDD505-2E9C-101B-9397-08002B2CF9AE}" pid="9" name="Folder_VersionSeq">
    <vt:lpwstr/>
  </property>
  <property fmtid="{D5CDD505-2E9C-101B-9397-08002B2CF9AE}" pid="10" name="Folder_Manager">
    <vt:lpwstr>fbarakat</vt:lpwstr>
  </property>
  <property fmtid="{D5CDD505-2E9C-101B-9397-08002B2CF9AE}" pid="11" name="Folder_ManagerDesc">
    <vt:lpwstr>ROSSET-BARAKAT Fatima</vt:lpwstr>
  </property>
  <property fmtid="{D5CDD505-2E9C-101B-9397-08002B2CF9AE}" pid="12" name="Folder_Storage">
    <vt:lpwstr>Storage MASTER Farman</vt:lpwstr>
  </property>
  <property fmtid="{D5CDD505-2E9C-101B-9397-08002B2CF9AE}" pid="13" name="Folder_StorageDesc">
    <vt:lpwstr>Storage MASTER Farman</vt:lpwstr>
  </property>
  <property fmtid="{D5CDD505-2E9C-101B-9397-08002B2CF9AE}" pid="14" name="Folder_Creator">
    <vt:lpwstr>fbarakat</vt:lpwstr>
  </property>
  <property fmtid="{D5CDD505-2E9C-101B-9397-08002B2CF9AE}" pid="15" name="Folder_CreatorDesc">
    <vt:lpwstr>ROSSET-BARAKAT Fatima</vt:lpwstr>
  </property>
  <property fmtid="{D5CDD505-2E9C-101B-9397-08002B2CF9AE}" pid="16" name="Folder_CreateDate">
    <vt:lpwstr>14/10/2016</vt:lpwstr>
  </property>
  <property fmtid="{D5CDD505-2E9C-101B-9397-08002B2CF9AE}" pid="17" name="Folder_Updater">
    <vt:lpwstr>dsaison</vt:lpwstr>
  </property>
  <property fmtid="{D5CDD505-2E9C-101B-9397-08002B2CF9AE}" pid="18" name="Folder_UpdaterDesc">
    <vt:lpwstr>SAISON Delphine</vt:lpwstr>
  </property>
  <property fmtid="{D5CDD505-2E9C-101B-9397-08002B2CF9AE}" pid="19" name="Folder_UpdateDate">
    <vt:lpwstr>02/12/2016</vt:lpwstr>
  </property>
  <property fmtid="{D5CDD505-2E9C-101B-9397-08002B2CF9AE}" pid="20" name="Document_Number">
    <vt:lpwstr>2</vt:lpwstr>
  </property>
  <property fmtid="{D5CDD505-2E9C-101B-9397-08002B2CF9AE}" pid="21" name="Document_Name">
    <vt:lpwstr>FR01T16G95.AVP_IDB1.000130</vt:lpwstr>
  </property>
  <property fmtid="{D5CDD505-2E9C-101B-9397-08002B2CF9AE}" pid="22" name="Document_FileName">
    <vt:lpwstr>FR01T16G95.AVP_IDB1.000130.xlsm</vt:lpwstr>
  </property>
  <property fmtid="{D5CDD505-2E9C-101B-9397-08002B2CF9AE}" pid="23" name="Document_Version">
    <vt:lpwstr>A00</vt:lpwstr>
  </property>
  <property fmtid="{D5CDD505-2E9C-101B-9397-08002B2CF9AE}" pid="24" name="Document_VersionSeq">
    <vt:lpwstr>0</vt:lpwstr>
  </property>
  <property fmtid="{D5CDD505-2E9C-101B-9397-08002B2CF9AE}" pid="25" name="Document_Creator">
    <vt:lpwstr/>
  </property>
  <property fmtid="{D5CDD505-2E9C-101B-9397-08002B2CF9AE}" pid="26" name="Document_CreatorDesc">
    <vt:lpwstr/>
  </property>
  <property fmtid="{D5CDD505-2E9C-101B-9397-08002B2CF9AE}" pid="27" name="Document_CreateDate">
    <vt:lpwstr/>
  </property>
  <property fmtid="{D5CDD505-2E9C-101B-9397-08002B2CF9AE}" pid="28" name="Document_Updater">
    <vt:lpwstr/>
  </property>
  <property fmtid="{D5CDD505-2E9C-101B-9397-08002B2CF9AE}" pid="29" name="Document_UpdaterDesc">
    <vt:lpwstr/>
  </property>
  <property fmtid="{D5CDD505-2E9C-101B-9397-08002B2CF9AE}" pid="30" name="Document_UpdateDate">
    <vt:lpwstr/>
  </property>
  <property fmtid="{D5CDD505-2E9C-101B-9397-08002B2CF9AE}" pid="31" name="Document_Size">
    <vt:lpwstr/>
  </property>
  <property fmtid="{D5CDD505-2E9C-101B-9397-08002B2CF9AE}" pid="32" name="Document_Storage">
    <vt:lpwstr/>
  </property>
  <property fmtid="{D5CDD505-2E9C-101B-9397-08002B2CF9AE}" pid="33" name="Document_StorageDesc">
    <vt:lpwstr/>
  </property>
  <property fmtid="{D5CDD505-2E9C-101B-9397-08002B2CF9AE}" pid="34" name="Document_Department">
    <vt:lpwstr/>
  </property>
  <property fmtid="{D5CDD505-2E9C-101B-9397-08002B2CF9AE}" pid="35" name="Document_DepartmentDesc">
    <vt:lpwstr/>
  </property>
</Properties>
</file>