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0116"/>
  <workbookPr/>
  <mc:AlternateContent xmlns:mc="http://schemas.openxmlformats.org/markup-compatibility/2006">
    <mc:Choice Requires="x15">
      <x15ac:absPath xmlns:x15ac="http://schemas.microsoft.com/office/spreadsheetml/2010/11/ac" url="/Users/Louise/Documents/"/>
    </mc:Choice>
  </mc:AlternateContent>
  <bookViews>
    <workbookView xWindow="21980" yWindow="740" windowWidth="28800" windowHeight="17600" tabRatio="500"/>
  </bookViews>
  <sheets>
    <sheet name="Feuil1" sheetId="1" r:id="rId1"/>
  </sheets>
  <calcPr calcId="162913" calcMode="manual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" i="1" l="1"/>
  <c r="P3" i="1"/>
  <c r="P4" i="1"/>
  <c r="P5" i="1"/>
  <c r="P6" i="1"/>
  <c r="G2" i="1"/>
  <c r="F2" i="1"/>
  <c r="E2" i="1"/>
  <c r="D2" i="1"/>
  <c r="P7" i="1" l="1"/>
  <c r="B7" i="1" l="1"/>
  <c r="M7" i="1"/>
  <c r="N7" i="1"/>
  <c r="O7" i="1"/>
</calcChain>
</file>

<file path=xl/sharedStrings.xml><?xml version="1.0" encoding="utf-8"?>
<sst xmlns="http://schemas.openxmlformats.org/spreadsheetml/2006/main" count="24" uniqueCount="24">
  <si>
    <t>Civilité</t>
  </si>
  <si>
    <t>Nom</t>
  </si>
  <si>
    <t>Prénom</t>
  </si>
  <si>
    <t>Date de naissance</t>
  </si>
  <si>
    <t>Lieux de naissance</t>
  </si>
  <si>
    <t>Adresse</t>
  </si>
  <si>
    <t>Code postal</t>
  </si>
  <si>
    <t>Ville</t>
  </si>
  <si>
    <t>Accord</t>
  </si>
  <si>
    <t>Envoi</t>
  </si>
  <si>
    <t>Retour</t>
  </si>
  <si>
    <t>de la/du</t>
  </si>
  <si>
    <t>la/le</t>
  </si>
  <si>
    <t>Vérification aurpès d'Alice</t>
  </si>
  <si>
    <t>Madame</t>
  </si>
  <si>
    <t>Total</t>
  </si>
  <si>
    <t>au/à la</t>
  </si>
  <si>
    <t>Date retour</t>
  </si>
  <si>
    <t>Date retour exemplaires</t>
  </si>
  <si>
    <t>TELLE</t>
  </si>
  <si>
    <t>In</t>
  </si>
  <si>
    <t>TRUCMUCHE</t>
  </si>
  <si>
    <t>11 rue de Nulpart</t>
  </si>
  <si>
    <t>NOTFOUND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</si>
</sst>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DINPro"/>
      <family val="2"/>
    </font>
    <font>
      <sz val="10"/>
      <color rgb="FF000000"/>
      <name val="DINPr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1" fillId="0" borderId="0" xfId="0" applyNumberFormat="1" applyFont="1" applyFill="1" applyBorder="1" applyAlignment="1">
      <alignment horizontal="right"/>
    </xf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Q7" totalsRowCount="1">
  <autoFilter ref="A1:Q6"/>
  <tableColumns count="17">
    <tableColumn id="1" name="Civilité" totalsRowLabel="Total"/>
    <tableColumn id="2" name="Nom" totalsRowFunction="count"/>
    <tableColumn id="3" name="Prénom"/>
    <tableColumn id="4" name="Accord" dataDxfId="3">
      <calculatedColumnFormula>IF(COUNTIF(A2,"*Madame*"),"e","")</calculatedColumnFormula>
    </tableColumn>
    <tableColumn id="25" name="la/le">
      <calculatedColumnFormula>IF(COUNTIF(A2,"*Madame*"),"la","le")</calculatedColumnFormula>
    </tableColumn>
    <tableColumn id="26" name="de la/du" dataDxfId="2">
      <calculatedColumnFormula>IF(COUNTIF(A2,"*Madame*"),"de la","du")</calculatedColumnFormula>
    </tableColumn>
    <tableColumn id="29" name="au/à la" dataDxfId="1">
      <calculatedColumnFormula>IF(COUNTIF(A2,"*Madame*"),"à la","au")</calculatedColumnFormula>
    </tableColumn>
    <tableColumn id="5" name="Date de naissance"/>
    <tableColumn id="6" name="Lieux de naissance"/>
    <tableColumn id="7" name="Adresse"/>
    <tableColumn id="8" name="Code postal"/>
    <tableColumn id="9" name="Ville"/>
    <tableColumn id="27" name="Vérification aurpès d'Alice" totalsRowFunction="count"/>
    <tableColumn id="23" name="Envoi" totalsRowFunction="count"/>
    <tableColumn id="24" name="Date retour" totalsRowFunction="count"/>
    <tableColumn id="28" name="Retour" totalsRowFunction="count" dataDxfId="0">
      <calculatedColumnFormula>IF(Tableau1[[#This Row],[Date retour]]="","convention  non revenue","retourner les exemplaires")</calculatedColumnFormula>
    </tableColumn>
    <tableColumn id="30" name="Date retour exemplaires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tabSelected="1" workbookViewId="0">
      <pane xSplit="3" ySplit="1" topLeftCell="K2" activePane="bottomRight" state="frozen"/>
      <selection pane="topRight" activeCell="D1" sqref="D1"/>
      <selection pane="bottomLeft" activeCell="A2" sqref="A2"/>
      <selection pane="bottomRight" activeCell="P3" sqref="P3"/>
    </sheetView>
  </sheetViews>
  <sheetFormatPr baseColWidth="10" defaultRowHeight="13" x14ac:dyDescent="0.15"/>
  <cols>
    <col min="3" max="3" width="11.3984375" customWidth="1"/>
    <col min="5" max="5" width="20.59765625" customWidth="1"/>
    <col min="6" max="7" width="21.19921875" customWidth="1"/>
    <col min="8" max="8" width="11.59765625" customWidth="1"/>
    <col min="9" max="9" width="14.796875" customWidth="1"/>
    <col min="11" max="11" width="13" customWidth="1"/>
    <col min="12" max="12" width="12.19921875" customWidth="1"/>
    <col min="16" max="16" width="34.796875" bestFit="1" customWidth="1"/>
    <col min="17" max="17" width="21.796875" bestFit="1" customWidth="1"/>
  </cols>
  <sheetData>
    <row r="1" spans="1:17" x14ac:dyDescent="0.15">
      <c r="A1" t="s">
        <v>0</v>
      </c>
      <c r="B1" t="s">
        <v>1</v>
      </c>
      <c r="C1" t="s">
        <v>2</v>
      </c>
      <c r="D1" t="s">
        <v>8</v>
      </c>
      <c r="E1" t="s">
        <v>12</v>
      </c>
      <c r="F1" t="s">
        <v>11</v>
      </c>
      <c r="G1" t="s">
        <v>16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13</v>
      </c>
      <c r="N1" t="s">
        <v>9</v>
      </c>
      <c r="O1" t="s">
        <v>17</v>
      </c>
      <c r="P1" t="s">
        <v>10</v>
      </c>
      <c r="Q1" t="s">
        <v>18</v>
      </c>
    </row>
    <row r="2" spans="1:17" x14ac:dyDescent="0.15">
      <c r="A2" t="s">
        <v>14</v>
      </c>
      <c r="B2" t="s">
        <v>19</v>
      </c>
      <c r="C2" t="s">
        <v>20</v>
      </c>
      <c r="D2" t="str">
        <f>IF(COUNTIF(A2,"*Madame*"),"e","")</f>
        <v>e</v>
      </c>
      <c r="E2" t="str">
        <f>IF(COUNTIF(A2,"*Madame*"),"la","le")</f>
        <v>la</v>
      </c>
      <c r="F2" t="str">
        <f>IF(COUNTIF(A2,"*Madame*"),"de la","du")</f>
        <v>de la</v>
      </c>
      <c r="G2" t="str">
        <f>IF(COUNTIF(A2,"*Madame*"),"à la","au")</f>
        <v>à la</v>
      </c>
      <c r="H2" s="2">
        <v>32929</v>
      </c>
      <c r="I2" t="s">
        <v>21</v>
      </c>
      <c r="J2" t="s">
        <v>22</v>
      </c>
      <c r="K2">
        <v>404</v>
      </c>
      <c r="L2" t="s">
        <v>23</v>
      </c>
      <c r="M2" s="1">
        <v>43123</v>
      </c>
      <c r="N2" s="1">
        <v>43125</v>
      </c>
      <c r="P2" t="str">
        <f>IF(Tableau1[[#This Row],[Date retour]]="","convention  non revenue","retourner les exemplaires")</f>
        <v>convention  non revenue</v>
      </c>
    </row>
    <row r="3" spans="1:17" x14ac:dyDescent="0.15">
      <c r="H3" s="1"/>
      <c r="M3" s="1"/>
      <c r="N3" s="1"/>
      <c r="P3" t="str">
        <f>IF(Tableau1[[#This Row],[Date retour]]="","convention  non revenue","retourner les exemplaires")</f>
        <v>convention  non revenue</v>
      </c>
    </row>
    <row r="4" spans="1:17" x14ac:dyDescent="0.15">
      <c r="H4" s="1"/>
      <c r="M4" s="1"/>
      <c r="N4" s="1"/>
      <c r="O4" s="1"/>
      <c r="P4" t="str">
        <f>IF(Tableau1[[#This Row],[Date retour]]="","convention  non revenue","retourner les exemplaires")</f>
        <v>convention  non revenue</v>
      </c>
    </row>
    <row r="5" spans="1:17" x14ac:dyDescent="0.15">
      <c r="D5" s="3"/>
      <c r="F5" s="3"/>
      <c r="G5" s="3"/>
      <c r="H5" s="1"/>
      <c r="M5" s="1"/>
      <c r="N5" s="1"/>
      <c r="P5" s="3" t="str">
        <f>IF(Tableau1[[#This Row],[Date retour]]="","convention  non revenue","retourner les exemplaires")</f>
        <v>convention  non revenue</v>
      </c>
    </row>
    <row r="6" spans="1:17" x14ac:dyDescent="0.15">
      <c r="D6" s="3"/>
      <c r="F6" s="3"/>
      <c r="G6" s="3"/>
      <c r="H6" s="1"/>
      <c r="M6" s="1"/>
      <c r="N6" s="1"/>
      <c r="P6" s="3" t="str">
        <f>IF(Tableau1[[#This Row],[Date retour]]="","convention  non revenue","retourner les exemplaires")</f>
        <v>convention  non revenue</v>
      </c>
    </row>
    <row r="7" spans="1:17" x14ac:dyDescent="0.15">
      <c r="A7" t="s">
        <v>15</v>
      </c>
      <c r="B7">
        <f>SUBTOTAL(103,Tableau1[Nom])</f>
        <v>1</v>
      </c>
      <c r="M7">
        <f>SUBTOTAL(103,Tableau1[Vérification aurpès d''Alice])</f>
        <v>1</v>
      </c>
      <c r="N7">
        <f>SUBTOTAL(103,Tableau1[Envoi])</f>
        <v>1</v>
      </c>
      <c r="O7">
        <f>SUBTOTAL(103,Tableau1[Date retour])</f>
        <v>0</v>
      </c>
      <c r="P7">
        <f>SUBTOTAL(103,Tableau1[Retour])</f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ESM Bourgogne-Franche-Comté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LALLIER</dc:creator>
  <cp:lastModifiedBy>Louise LALLIER</cp:lastModifiedBy>
  <dcterms:created xsi:type="dcterms:W3CDTF">2017-12-15T13:46:39Z</dcterms:created>
  <dcterms:modified xsi:type="dcterms:W3CDTF">2018-02-12T15:21:39Z</dcterms:modified>
</cp:coreProperties>
</file>