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4" r:id="rId1"/>
    <sheet name="FEI" sheetId="1" r:id="rId2"/>
    <sheet name="Données" sheetId="2" r:id="rId3"/>
    <sheet name="Feuil3" sheetId="3" r:id="rId4"/>
  </sheets>
  <calcPr calcId="145621"/>
  <pivotCaches>
    <pivotCache cacheId="13" r:id="rId5"/>
  </pivotCaches>
</workbook>
</file>

<file path=xl/calcChain.xml><?xml version="1.0" encoding="utf-8"?>
<calcChain xmlns="http://schemas.openxmlformats.org/spreadsheetml/2006/main">
  <c r="E18" i="1" l="1"/>
  <c r="F18" i="1"/>
  <c r="E2" i="1" l="1"/>
  <c r="F2" i="1"/>
  <c r="E4" i="1"/>
  <c r="F4" i="1"/>
  <c r="E3" i="1" l="1"/>
  <c r="F3" i="1"/>
  <c r="E8" i="1"/>
  <c r="F8" i="1"/>
  <c r="E6" i="1"/>
  <c r="F6" i="1"/>
  <c r="E11" i="1"/>
  <c r="F11" i="1"/>
  <c r="E16" i="1"/>
  <c r="F16" i="1"/>
  <c r="E12" i="1" l="1"/>
  <c r="F12" i="1"/>
  <c r="E9" i="1"/>
  <c r="F9" i="1"/>
  <c r="E15" i="1"/>
  <c r="F15" i="1"/>
  <c r="E14" i="1"/>
  <c r="F14" i="1"/>
  <c r="E13" i="1"/>
  <c r="F13" i="1"/>
  <c r="E10" i="1" l="1"/>
  <c r="F10" i="1"/>
  <c r="E7" i="1"/>
  <c r="F7" i="1"/>
  <c r="E5" i="1"/>
  <c r="F5" i="1"/>
  <c r="F17" i="1"/>
  <c r="E17" i="1"/>
</calcChain>
</file>

<file path=xl/sharedStrings.xml><?xml version="1.0" encoding="utf-8"?>
<sst xmlns="http://schemas.openxmlformats.org/spreadsheetml/2006/main" count="145" uniqueCount="90">
  <si>
    <t>Liste du personnel</t>
  </si>
  <si>
    <t>Service</t>
  </si>
  <si>
    <t>Poste</t>
  </si>
  <si>
    <t>Nature de l'évènement indésirable</t>
  </si>
  <si>
    <t>BIDULE Chose</t>
  </si>
  <si>
    <t>TRUC Bidule</t>
  </si>
  <si>
    <t>MACHIN Chouette</t>
  </si>
  <si>
    <t>NOM Prénom</t>
  </si>
  <si>
    <t>TARTENPION Jean</t>
  </si>
  <si>
    <t>MEUREDESOIF Jean</t>
  </si>
  <si>
    <t>PIERREPAUL Jacque</t>
  </si>
  <si>
    <t>SSIAD</t>
  </si>
  <si>
    <t>SAAD</t>
  </si>
  <si>
    <t>AS</t>
  </si>
  <si>
    <t>ASV</t>
  </si>
  <si>
    <t>AM</t>
  </si>
  <si>
    <t>Secrétaire</t>
  </si>
  <si>
    <t>Responsable</t>
  </si>
  <si>
    <t>Domicile bénéficiaire</t>
  </si>
  <si>
    <t>Route</t>
  </si>
  <si>
    <t>Bureau</t>
  </si>
  <si>
    <t>Autre</t>
  </si>
  <si>
    <t>Bénéficiaire</t>
  </si>
  <si>
    <t>Intervenant</t>
  </si>
  <si>
    <t>Intervenant autre</t>
  </si>
  <si>
    <t>Famille/aidant/proche</t>
  </si>
  <si>
    <t>Communication/Organisation</t>
  </si>
  <si>
    <t>PEC bénéficiaire</t>
  </si>
  <si>
    <t xml:space="preserve">Matériel/Produit/Sécurité des locaux </t>
  </si>
  <si>
    <t>Violence/Comportement</t>
  </si>
  <si>
    <t>Sécurité des personnes/Blessures</t>
  </si>
  <si>
    <t>Logistique/Fournisseur</t>
  </si>
  <si>
    <t>Date</t>
  </si>
  <si>
    <t>Heure</t>
  </si>
  <si>
    <t>F.E.I. rédigée par</t>
  </si>
  <si>
    <t>Poste occupé</t>
  </si>
  <si>
    <t>Lieu d'incident</t>
  </si>
  <si>
    <t>Personne(s) concernée(s)</t>
  </si>
  <si>
    <t>Résumé de la situation</t>
  </si>
  <si>
    <t>Action(s) immédiate(s) mise(s) en place</t>
  </si>
  <si>
    <t>Mesures déjà existantes</t>
  </si>
  <si>
    <t>Mesures correctives/préventives proposées</t>
  </si>
  <si>
    <t>Mesure(s) correctives/préventives choisie(s)</t>
  </si>
  <si>
    <t>Responsable des mesures choisies</t>
  </si>
  <si>
    <t>Evaluation de la mesure</t>
  </si>
  <si>
    <t>Avancée de la mise en place</t>
  </si>
  <si>
    <t>ERIC Jean-jean</t>
  </si>
  <si>
    <t>Cadre</t>
  </si>
  <si>
    <t>Lieux_EI</t>
  </si>
  <si>
    <t>Concernes</t>
  </si>
  <si>
    <t>Categorie_EI</t>
  </si>
  <si>
    <t>Total général</t>
  </si>
  <si>
    <t>Bénéficiaire ; Intervenant</t>
  </si>
  <si>
    <t>Bénéficiaire ; Intervenant autre</t>
  </si>
  <si>
    <t>Bénéficiaire ; Famille/aidant/proche</t>
  </si>
  <si>
    <t>Bénéficiaire ; Autre</t>
  </si>
  <si>
    <t>Intervenant ; Intervenant autre</t>
  </si>
  <si>
    <t>Intervenant ; Famille/aidant/proche</t>
  </si>
  <si>
    <t>Intervenant ; Autre</t>
  </si>
  <si>
    <t>Intervenant autre ; Famille/aidant/proche</t>
  </si>
  <si>
    <t>Intervenant autre ; Autre</t>
  </si>
  <si>
    <t>Bénéficiaire ; Intervenant ; Intervenant autre</t>
  </si>
  <si>
    <t>Bénéficiaire ; Intervenant ; Famille/aidant/proche</t>
  </si>
  <si>
    <t>Bénéficiaire ; Intervenant ; Autre</t>
  </si>
  <si>
    <t>Bénéficiaire ; Intervenant autre ; Famille/aidant/proche</t>
  </si>
  <si>
    <t>Bénéficiaire ; Intervenant autre ; Autre</t>
  </si>
  <si>
    <t>Intervenant ; Intervenant autre ; Famille/aidant/proche</t>
  </si>
  <si>
    <t>Intervenant ; Intervenant autre ; Autre</t>
  </si>
  <si>
    <t>Intervenant autre ; Famille/aidant/proche ; Autre</t>
  </si>
  <si>
    <t>Bénéficiaire ; Intervenant ; Intervenant autre ; Famille/aidant/proche</t>
  </si>
  <si>
    <t>Bénéficiaire ; Intervenant ; Intervenant autre ; Autre</t>
  </si>
  <si>
    <t>Intervenant ; Intervenant autre ; Famille/aidant/proche ; Autre</t>
  </si>
  <si>
    <t>Bénéficiaire ; Intervenant ; Intervenant autre ; Famille/aidant/proche ; Autre</t>
  </si>
  <si>
    <t>(Tous)</t>
  </si>
  <si>
    <t>CHOSE Machin</t>
  </si>
  <si>
    <t>2017</t>
  </si>
  <si>
    <t>févr</t>
  </si>
  <si>
    <t>2018</t>
  </si>
  <si>
    <t>janv</t>
  </si>
  <si>
    <t>avr</t>
  </si>
  <si>
    <t>juin</t>
  </si>
  <si>
    <t>août</t>
  </si>
  <si>
    <t>sept</t>
  </si>
  <si>
    <t>oct</t>
  </si>
  <si>
    <t>nov</t>
  </si>
  <si>
    <t>déc</t>
  </si>
  <si>
    <t>Clef</t>
  </si>
  <si>
    <t>Nombre de Clef</t>
  </si>
  <si>
    <t>Étiquettes de lignes</t>
  </si>
  <si>
    <t>juil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</si>
</sst>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h: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49" fontId="0" fillId="0" borderId="0" xfId="0" applyNumberFormat="1"/>
    <xf numFmtId="0" fontId="0" fillId="0" borderId="0" xfId="0" pivotButton="1"/>
    <xf numFmtId="0" fontId="3" fillId="0" borderId="0" xfId="0" applyNumberFormat="1" applyFont="1"/>
    <xf numFmtId="0" fontId="2" fillId="0" borderId="0" xfId="0" applyFont="1"/>
    <xf numFmtId="0" fontId="0" fillId="2" borderId="8" xfId="0" applyFont="1" applyFill="1" applyBorder="1" applyAlignment="1">
      <alignment horizontal="center" vertical="center" wrapText="1"/>
    </xf>
    <xf numFmtId="0" fontId="0" fillId="3" borderId="8" xfId="0" applyFont="1" applyFill="1" applyBorder="1" applyAlignment="1">
      <alignment horizontal="center" vertical="center" wrapText="1"/>
    </xf>
    <xf numFmtId="0" fontId="0" fillId="3" borderId="9" xfId="0" applyFont="1" applyFill="1" applyBorder="1" applyAlignment="1">
      <alignment horizontal="center" vertical="center" wrapText="1"/>
    </xf>
    <xf numFmtId="0" fontId="0" fillId="0" borderId="0" xfId="0" applyNumberFormat="1"/>
    <xf numFmtId="0" fontId="2" fillId="0" borderId="0" xfId="0" applyNumberFormat="1" applyFont="1"/>
    <xf numFmtId="0" fontId="0" fillId="0" borderId="0" xfId="0" applyAlignment="1">
      <alignment horizontal="left"/>
    </xf>
    <xf numFmtId="164" fontId="0" fillId="0" borderId="0" xfId="0" applyNumberFormat="1" applyAlignment="1">
      <alignment horizontal="left" indent="1"/>
    </xf>
    <xf numFmtId="0" fontId="3" fillId="0" borderId="0" xfId="0" applyFont="1" applyAlignment="1">
      <alignment horizontal="left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197"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5" formatCode="h:mm;@"/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 outline="0"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[ClasseurTestV4.xlsx]Feuil1!Tableau croisé dynamique1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marker>
          <c:symbol val="none"/>
        </c:marker>
        <c:dLbl>
          <c:idx val="0"/>
          <c:layout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marker>
          <c:symbol val="none"/>
        </c:marker>
        <c:dLbl>
          <c:idx val="0"/>
          <c:layout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marker>
          <c:symbol val="none"/>
        </c:marker>
        <c:dLbl>
          <c:idx val="0"/>
          <c:layout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marker>
          <c:symbol val="none"/>
        </c:marker>
        <c:dLbl>
          <c:idx val="0"/>
          <c:layout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>
        <c:manualLayout>
          <c:layoutTarget val="inner"/>
          <c:xMode val="edge"/>
          <c:yMode val="edge"/>
          <c:x val="1.3655813293608569E-2"/>
          <c:y val="0.34567162075202201"/>
          <c:w val="0.95827406353722144"/>
          <c:h val="0.3230851175908512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Feuil1!$A$5:$A$9</c:f>
              <c:strCache>
                <c:ptCount val="4"/>
                <c:pt idx="0">
                  <c:v>Autre</c:v>
                </c:pt>
                <c:pt idx="1">
                  <c:v>Bureau</c:v>
                </c:pt>
                <c:pt idx="2">
                  <c:v>Domicile bénéficiaire</c:v>
                </c:pt>
                <c:pt idx="3">
                  <c:v>Route</c:v>
                </c:pt>
              </c:strCache>
            </c:strRef>
          </c:cat>
          <c:val>
            <c:numRef>
              <c:f>Feuil1!$B$5:$B$9</c:f>
              <c:numCache>
                <c:formatCode>General</c:formatCode>
                <c:ptCount val="4"/>
                <c:pt idx="0">
                  <c:v>2</c:v>
                </c:pt>
                <c:pt idx="1">
                  <c:v>4</c:v>
                </c:pt>
                <c:pt idx="2">
                  <c:v>7</c:v>
                </c:pt>
                <c:pt idx="3">
                  <c:v>4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188370304"/>
        <c:axId val="188376192"/>
      </c:barChart>
      <c:catAx>
        <c:axId val="188370304"/>
        <c:scaling>
          <c:orientation val="minMax"/>
        </c:scaling>
        <c:delete val="0"/>
        <c:axPos val="b"/>
        <c:majorTickMark val="none"/>
        <c:minorTickMark val="none"/>
        <c:tickLblPos val="nextTo"/>
        <c:crossAx val="188376192"/>
        <c:crosses val="autoZero"/>
        <c:auto val="1"/>
        <c:lblAlgn val="ctr"/>
        <c:lblOffset val="100"/>
        <c:noMultiLvlLbl val="0"/>
      </c:catAx>
      <c:valAx>
        <c:axId val="188376192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188370304"/>
        <c:crosses val="autoZero"/>
        <c:crossBetween val="between"/>
      </c:valAx>
    </c:plotArea>
    <c:legend>
      <c:legendPos val="t"/>
      <c:layout>
        <c:manualLayout>
          <c:xMode val="edge"/>
          <c:yMode val="edge"/>
          <c:x val="0.27705379644045203"/>
          <c:y val="0.80435504812695635"/>
          <c:w val="6.8166377988176582E-2"/>
          <c:h val="8.779916223378384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[ClasseurTestV4.xlsx]Feuil1!Tableau croisé dynamique2</c:name>
    <c:fmtId val="0"/>
  </c:pivotSource>
  <c:chart>
    <c:autoTitleDeleted val="1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>
        <c:manualLayout>
          <c:layoutTarget val="inner"/>
          <c:xMode val="edge"/>
          <c:yMode val="edge"/>
          <c:x val="6.0682852143482062E-2"/>
          <c:y val="0.13834281131525225"/>
          <c:w val="0.9115393700787402"/>
          <c:h val="0.4486213181685622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Feuil1!$L$3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Feuil1!$K$4:$K$17</c:f>
              <c:multiLvlStrCache>
                <c:ptCount val="11"/>
                <c:lvl>
                  <c:pt idx="0">
                    <c:v>févr</c:v>
                  </c:pt>
                  <c:pt idx="1">
                    <c:v>avr</c:v>
                  </c:pt>
                  <c:pt idx="2">
                    <c:v>juin</c:v>
                  </c:pt>
                  <c:pt idx="3">
                    <c:v>juil</c:v>
                  </c:pt>
                  <c:pt idx="4">
                    <c:v>août</c:v>
                  </c:pt>
                  <c:pt idx="5">
                    <c:v>sept</c:v>
                  </c:pt>
                  <c:pt idx="6">
                    <c:v>oct</c:v>
                  </c:pt>
                  <c:pt idx="7">
                    <c:v>nov</c:v>
                  </c:pt>
                  <c:pt idx="8">
                    <c:v>déc</c:v>
                  </c:pt>
                  <c:pt idx="9">
                    <c:v>janv</c:v>
                  </c:pt>
                  <c:pt idx="10">
                    <c:v>févr</c:v>
                  </c:pt>
                </c:lvl>
                <c:lvl>
                  <c:pt idx="0">
                    <c:v>2017</c:v>
                  </c:pt>
                  <c:pt idx="9">
                    <c:v>2018</c:v>
                  </c:pt>
                </c:lvl>
              </c:multiLvlStrCache>
            </c:multiLvlStrRef>
          </c:cat>
          <c:val>
            <c:numRef>
              <c:f>Feuil1!$L$4:$L$17</c:f>
              <c:numCache>
                <c:formatCode>General</c:formatCode>
                <c:ptCount val="11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2</c:v>
                </c:pt>
                <c:pt idx="9">
                  <c:v>4</c:v>
                </c:pt>
                <c:pt idx="10">
                  <c:v>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283403392"/>
        <c:axId val="283405312"/>
      </c:barChart>
      <c:catAx>
        <c:axId val="283403392"/>
        <c:scaling>
          <c:orientation val="minMax"/>
        </c:scaling>
        <c:delete val="0"/>
        <c:axPos val="b"/>
        <c:majorTickMark val="none"/>
        <c:minorTickMark val="none"/>
        <c:tickLblPos val="nextTo"/>
        <c:crossAx val="283405312"/>
        <c:crosses val="autoZero"/>
        <c:auto val="1"/>
        <c:lblAlgn val="ctr"/>
        <c:lblOffset val="100"/>
        <c:noMultiLvlLbl val="0"/>
      </c:catAx>
      <c:valAx>
        <c:axId val="28340531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crossAx val="28340339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10</xdr:row>
      <xdr:rowOff>38100</xdr:rowOff>
    </xdr:from>
    <xdr:to>
      <xdr:col>8</xdr:col>
      <xdr:colOff>57150</xdr:colOff>
      <xdr:row>24</xdr:row>
      <xdr:rowOff>95249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709612</xdr:colOff>
      <xdr:row>17</xdr:row>
      <xdr:rowOff>161925</xdr:rowOff>
    </xdr:from>
    <xdr:to>
      <xdr:col>13</xdr:col>
      <xdr:colOff>595312</xdr:colOff>
      <xdr:row>32</xdr:row>
      <xdr:rowOff>47625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virginie villain" refreshedDate="43144.907070717592" createdVersion="4" refreshedVersion="4" minRefreshableVersion="3" recordCount="17">
  <cacheSource type="worksheet">
    <worksheetSource name="FEI"/>
  </cacheSource>
  <cacheFields count="18">
    <cacheField name="Clef" numFmtId="0">
      <sharedItems containsSemiMixedTypes="0" containsString="0" containsNumber="1" containsInteger="1" minValue="1" maxValue="17"/>
    </cacheField>
    <cacheField name="Date" numFmtId="164">
      <sharedItems containsSemiMixedTypes="0" containsNonDate="0" containsDate="1" containsString="0" minDate="2017-02-12T00:00:00" maxDate="2018-02-16T00:00:00" count="16">
        <d v="2018-02-15T00:00:00"/>
        <d v="2018-01-17T00:00:00"/>
        <d v="2018-01-08T00:00:00"/>
        <d v="2018-01-01T00:00:00"/>
        <d v="2017-12-19T00:00:00"/>
        <d v="2017-12-05T00:00:00"/>
        <d v="2017-11-08T00:00:00"/>
        <d v="2017-10-25T00:00:00"/>
        <d v="2017-09-18T00:00:00"/>
        <d v="2017-09-10T00:00:00"/>
        <d v="2017-08-30T00:00:00"/>
        <d v="2017-06-14T00:00:00"/>
        <d v="2017-04-19T00:00:00"/>
        <d v="2017-02-22T00:00:00"/>
        <d v="2017-02-12T00:00:00"/>
        <d v="2017-07-29T00:00:00"/>
      </sharedItems>
      <fieldGroup par="17" base="1">
        <rangePr groupBy="months" startDate="2017-02-12T00:00:00" endDate="2018-02-16T00:00:00"/>
        <groupItems count="14">
          <s v="&lt;12/02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2/2018"/>
        </groupItems>
      </fieldGroup>
    </cacheField>
    <cacheField name="Heure" numFmtId="165">
      <sharedItems containsSemiMixedTypes="0" containsNonDate="0" containsDate="1" containsString="0" minDate="1899-12-30T07:30:00" maxDate="1899-12-30T20:00:00"/>
    </cacheField>
    <cacheField name="F.E.I. rédigée par" numFmtId="0">
      <sharedItems/>
    </cacheField>
    <cacheField name="Service" numFmtId="0">
      <sharedItems/>
    </cacheField>
    <cacheField name="Poste occupé" numFmtId="0">
      <sharedItems/>
    </cacheField>
    <cacheField name="Lieu d'incident" numFmtId="0">
      <sharedItems containsBlank="1" count="5">
        <s v="Route"/>
        <s v="Domicile bénéficiaire"/>
        <s v="Autre"/>
        <s v="Bureau"/>
        <m u="1"/>
      </sharedItems>
    </cacheField>
    <cacheField name="Personne(s) concernée(s)" numFmtId="0">
      <sharedItems containsNonDate="0" containsString="0" containsBlank="1"/>
    </cacheField>
    <cacheField name="Nature de l'évènement indésirable" numFmtId="0">
      <sharedItems containsNonDate="0" containsString="0" containsBlank="1"/>
    </cacheField>
    <cacheField name="Résumé de la situation" numFmtId="0">
      <sharedItems containsNonDate="0" containsString="0" containsBlank="1"/>
    </cacheField>
    <cacheField name="Action(s) immédiate(s) mise(s) en place" numFmtId="0">
      <sharedItems containsNonDate="0" containsString="0" containsBlank="1"/>
    </cacheField>
    <cacheField name="Mesures déjà existantes" numFmtId="0">
      <sharedItems containsNonDate="0" containsString="0" containsBlank="1"/>
    </cacheField>
    <cacheField name="Mesures correctives/préventives proposées" numFmtId="0">
      <sharedItems containsNonDate="0" containsString="0" containsBlank="1"/>
    </cacheField>
    <cacheField name="Mesure(s) correctives/préventives choisie(s)" numFmtId="0">
      <sharedItems containsNonDate="0" containsString="0" containsBlank="1"/>
    </cacheField>
    <cacheField name="Responsable des mesures choisies" numFmtId="0">
      <sharedItems containsNonDate="0" containsString="0" containsBlank="1"/>
    </cacheField>
    <cacheField name="Evaluation de la mesure" numFmtId="0">
      <sharedItems containsNonDate="0" containsString="0" containsBlank="1"/>
    </cacheField>
    <cacheField name="Avancée de la mise en place" numFmtId="0">
      <sharedItems containsNonDate="0" containsString="0" containsBlank="1"/>
    </cacheField>
    <cacheField name="Années" numFmtId="0" databaseField="0">
      <fieldGroup base="1">
        <rangePr groupBy="years" startDate="2017-02-12T00:00:00" endDate="2018-02-16T00:00:00"/>
        <groupItems count="4">
          <s v="&lt;12/02/2017"/>
          <s v="2017"/>
          <s v="2018"/>
          <s v="&gt;16/02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n v="1"/>
    <x v="0"/>
    <d v="1899-12-30T09:00:00"/>
    <s v="CHOSE Machin"/>
    <s v="SSIAD"/>
    <s v="AS"/>
    <x v="0"/>
    <m/>
    <m/>
    <m/>
    <m/>
    <m/>
    <m/>
    <m/>
    <m/>
    <m/>
    <m/>
  </r>
  <r>
    <n v="2"/>
    <x v="1"/>
    <d v="1899-12-30T10:40:00"/>
    <s v="ERIC Jean-jean"/>
    <s v="SAAD"/>
    <s v="Cadre"/>
    <x v="1"/>
    <m/>
    <m/>
    <m/>
    <m/>
    <m/>
    <m/>
    <m/>
    <m/>
    <m/>
    <m/>
  </r>
  <r>
    <n v="3"/>
    <x v="1"/>
    <d v="1899-12-30T10:40:00"/>
    <s v="TARTENPION Jean"/>
    <s v="SSIAD"/>
    <s v="AS"/>
    <x v="1"/>
    <m/>
    <m/>
    <m/>
    <m/>
    <m/>
    <m/>
    <m/>
    <m/>
    <m/>
    <m/>
  </r>
  <r>
    <n v="4"/>
    <x v="2"/>
    <d v="1899-12-30T08:00:00"/>
    <s v="TARTENPION Jean"/>
    <s v="SSIAD"/>
    <s v="AS"/>
    <x v="1"/>
    <m/>
    <m/>
    <m/>
    <m/>
    <m/>
    <m/>
    <m/>
    <m/>
    <m/>
    <m/>
  </r>
  <r>
    <n v="5"/>
    <x v="3"/>
    <d v="1899-12-30T08:30:00"/>
    <s v="TARTENPION Jean"/>
    <s v="SSIAD"/>
    <s v="AS"/>
    <x v="0"/>
    <m/>
    <m/>
    <m/>
    <m/>
    <m/>
    <m/>
    <m/>
    <m/>
    <m/>
    <m/>
  </r>
  <r>
    <n v="6"/>
    <x v="4"/>
    <d v="1899-12-30T09:45:00"/>
    <s v="NOM Prénom"/>
    <s v="SAAD"/>
    <s v="AM"/>
    <x v="1"/>
    <m/>
    <m/>
    <m/>
    <m/>
    <m/>
    <m/>
    <m/>
    <m/>
    <m/>
    <m/>
  </r>
  <r>
    <n v="7"/>
    <x v="5"/>
    <d v="1899-12-30T11:10:00"/>
    <s v="BIDULE Chose"/>
    <s v="SSIAD"/>
    <s v="AS"/>
    <x v="2"/>
    <m/>
    <m/>
    <m/>
    <m/>
    <m/>
    <m/>
    <m/>
    <m/>
    <m/>
    <m/>
  </r>
  <r>
    <n v="8"/>
    <x v="6"/>
    <d v="1899-12-30T08:00:00"/>
    <s v="MACHIN Chouette"/>
    <s v="SAAD"/>
    <s v="AM"/>
    <x v="3"/>
    <m/>
    <m/>
    <m/>
    <m/>
    <m/>
    <m/>
    <m/>
    <m/>
    <m/>
    <m/>
  </r>
  <r>
    <n v="9"/>
    <x v="7"/>
    <d v="1899-12-30T18:50:00"/>
    <s v="ERIC Jean-jean"/>
    <s v="SAAD"/>
    <s v="Cadre"/>
    <x v="3"/>
    <m/>
    <m/>
    <m/>
    <m/>
    <m/>
    <m/>
    <m/>
    <m/>
    <m/>
    <m/>
  </r>
  <r>
    <n v="10"/>
    <x v="8"/>
    <d v="1899-12-30T08:10:00"/>
    <s v="PIERREPAUL Jacque"/>
    <s v="SSIAD"/>
    <s v="Responsable"/>
    <x v="1"/>
    <m/>
    <m/>
    <m/>
    <m/>
    <m/>
    <m/>
    <m/>
    <m/>
    <m/>
    <m/>
  </r>
  <r>
    <n v="11"/>
    <x v="9"/>
    <d v="1899-12-30T08:20:00"/>
    <s v="BIDULE Chose"/>
    <s v="SSIAD"/>
    <s v="AS"/>
    <x v="0"/>
    <m/>
    <m/>
    <m/>
    <m/>
    <m/>
    <m/>
    <m/>
    <m/>
    <m/>
    <m/>
  </r>
  <r>
    <n v="12"/>
    <x v="10"/>
    <d v="1899-12-30T19:40:00"/>
    <s v="MEUREDESOIF Jean"/>
    <s v="SAAD"/>
    <s v="Secrétaire"/>
    <x v="2"/>
    <m/>
    <m/>
    <m/>
    <m/>
    <m/>
    <m/>
    <m/>
    <m/>
    <m/>
    <m/>
  </r>
  <r>
    <n v="13"/>
    <x v="11"/>
    <d v="1899-12-30T20:00:00"/>
    <s v="ERIC Jean-jean"/>
    <s v="SAAD"/>
    <s v="Cadre"/>
    <x v="3"/>
    <m/>
    <m/>
    <m/>
    <m/>
    <m/>
    <m/>
    <m/>
    <m/>
    <m/>
    <m/>
  </r>
  <r>
    <n v="14"/>
    <x v="12"/>
    <d v="1899-12-30T07:30:00"/>
    <s v="PIERREPAUL Jacque"/>
    <s v="SSIAD"/>
    <s v="Responsable"/>
    <x v="1"/>
    <m/>
    <m/>
    <m/>
    <m/>
    <m/>
    <m/>
    <m/>
    <m/>
    <m/>
    <m/>
  </r>
  <r>
    <n v="15"/>
    <x v="13"/>
    <d v="1899-12-30T07:30:00"/>
    <s v="MEUREDESOIF Jean"/>
    <s v="SAAD"/>
    <s v="Secrétaire"/>
    <x v="3"/>
    <m/>
    <m/>
    <m/>
    <m/>
    <m/>
    <m/>
    <m/>
    <m/>
    <m/>
    <m/>
  </r>
  <r>
    <n v="16"/>
    <x v="14"/>
    <d v="1899-12-30T11:20:00"/>
    <s v="TRUC Bidule"/>
    <s v="SAAD"/>
    <s v="ASV"/>
    <x v="0"/>
    <m/>
    <m/>
    <m/>
    <m/>
    <m/>
    <m/>
    <m/>
    <m/>
    <m/>
    <m/>
  </r>
  <r>
    <n v="17"/>
    <x v="15"/>
    <d v="1899-12-30T08:15:00"/>
    <s v="ERIC Jean-jean"/>
    <s v="SAAD"/>
    <s v="Cadre"/>
    <x v="1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K3:L17" firstHeaderRow="1" firstDataRow="1" firstDataCol="1"/>
  <pivotFields count="18">
    <pivotField dataField="1" showAll="0" defaultSubtotal="0"/>
    <pivotField axis="axisRow" numFmtId="164" multipleItemSelectionAllowed="1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65" showAll="0"/>
    <pivotField showAll="0"/>
    <pivotField showAll="0"/>
    <pivotField showAll="0"/>
    <pivotField showAll="0">
      <items count="6">
        <item x="2"/>
        <item x="3"/>
        <item x="1"/>
        <item x="0"/>
        <item m="1"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 defaultSubtotal="0">
      <items count="4">
        <item x="0"/>
        <item x="1"/>
        <item x="2"/>
        <item x="3"/>
      </items>
    </pivotField>
  </pivotFields>
  <rowFields count="2">
    <field x="17"/>
    <field x="1"/>
  </rowFields>
  <rowItems count="14">
    <i>
      <x v="1"/>
    </i>
    <i r="1">
      <x v="2"/>
    </i>
    <i r="1">
      <x v="4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"/>
    </i>
    <i r="1">
      <x v="2"/>
    </i>
    <i t="grand">
      <x/>
    </i>
  </rowItems>
  <colItems count="1">
    <i/>
  </colItems>
  <dataFields count="1">
    <dataField name="Nombre de Clef" fld="0" subtotal="count" baseField="0" baseItem="16183016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Service" colHeaderCaption="Lieuxd'incident" fieldListSortAscending="1">
  <location ref="A4:B9" firstHeaderRow="1" firstDataRow="1" firstDataCol="1" rowPageCount="1" colPageCount="1"/>
  <pivotFields count="18">
    <pivotField dataField="1" showAll="0" defaultSubtotal="0"/>
    <pivotField axis="axisPage" numFmtId="164" multipleItemSelectionAllowed="1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numFmtId="165" showAll="0"/>
    <pivotField showAll="0"/>
    <pivotField showAll="0"/>
    <pivotField showAll="0"/>
    <pivotField axis="axisRow" showAll="0">
      <items count="6">
        <item x="2"/>
        <item x="3"/>
        <item x="1"/>
        <item x="0"/>
        <item m="1"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4">
        <item x="0"/>
        <item x="1"/>
        <item x="2"/>
        <item x="3"/>
      </items>
    </pivotField>
  </pivotFields>
  <rowFields count="1">
    <field x="6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1" hier="-1"/>
  </pageFields>
  <dataFields count="1">
    <dataField name="Nombre de Clef" fld="0" subtotal="count" baseField="6" baseItem="0"/>
  </dataFields>
  <formats count="6">
    <format dxfId="41">
      <pivotArea grandRow="1" outline="0" collapsedLevelsAreSubtotals="1" fieldPosition="0"/>
    </format>
    <format dxfId="42">
      <pivotArea dataOnly="0" labelOnly="1" grandRow="1" outline="0" fieldPosition="0"/>
    </format>
    <format dxfId="43">
      <pivotArea grandRow="1" outline="0" collapsedLevelsAreSubtotals="1" fieldPosition="0"/>
    </format>
    <format dxfId="44">
      <pivotArea dataOnly="0" labelOnly="1" grandRow="1" outline="0" fieldPosition="0"/>
    </format>
    <format dxfId="45">
      <pivotArea grandCol="1" outline="0" collapsedLevelsAreSubtotals="1" fieldPosition="0"/>
    </format>
    <format dxfId="46">
      <pivotArea dataOnly="0" labelOnly="1" grandCol="1" outline="0" fieldPosition="0"/>
    </format>
  </formats>
  <chartFormats count="1">
    <chartFormat chart="0" format="17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FEI" displayName="FEI" ref="A1:Q18" totalsRowShown="0">
  <autoFilter ref="A1:Q18"/>
  <sortState ref="B2:Q17">
    <sortCondition descending="1" ref="B1:B17"/>
  </sortState>
  <tableColumns count="17">
    <tableColumn id="17" name="Clef" dataDxfId="40"/>
    <tableColumn id="1" name="Date" dataDxfId="39"/>
    <tableColumn id="2" name="Heure" dataDxfId="38"/>
    <tableColumn id="3" name="F.E.I. rédigée par" dataDxfId="37"/>
    <tableColumn id="4" name="Service" dataDxfId="36">
      <calculatedColumnFormula>VLOOKUP(D:D,TabListePersonnel[],2,0)</calculatedColumnFormula>
    </tableColumn>
    <tableColumn id="5" name="Poste occupé" dataDxfId="35">
      <calculatedColumnFormula>VLOOKUP(D:D,TabListePersonnel[],3,0)</calculatedColumnFormula>
    </tableColumn>
    <tableColumn id="6" name="Lieu d'incident" dataDxfId="34"/>
    <tableColumn id="7" name="Personne(s) concernée(s)" dataDxfId="33"/>
    <tableColumn id="8" name="Nature de l'évènement indésirable" dataDxfId="32"/>
    <tableColumn id="9" name="Résumé de la situation" dataDxfId="31"/>
    <tableColumn id="10" name="Action(s) immédiate(s) mise(s) en place" dataDxfId="30"/>
    <tableColumn id="11" name="Mesures déjà existantes" dataDxfId="29"/>
    <tableColumn id="12" name="Mesures correctives/préventives proposées" dataDxfId="28"/>
    <tableColumn id="13" name="Mesure(s) correctives/préventives choisie(s)" dataDxfId="27"/>
    <tableColumn id="14" name="Responsable des mesures choisies" dataDxfId="26"/>
    <tableColumn id="15" name="Evaluation de la mesure" dataDxfId="25"/>
    <tableColumn id="16" name="Avancée de la mise en place" dataDxfId="24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1" name="TabListePersonnel" displayName="TabListePersonnel" ref="A1:C10" totalsRowShown="0" headerRowDxfId="196" headerRowBorderDxfId="195" tableBorderDxfId="194">
  <autoFilter ref="A1:C10"/>
  <sortState ref="A2:C9">
    <sortCondition ref="A1:A9"/>
  </sortState>
  <tableColumns count="3">
    <tableColumn id="1" name="Liste du personnel" dataDxfId="193"/>
    <tableColumn id="2" name="Service" dataDxfId="192"/>
    <tableColumn id="3" name="Poste" dataDxfId="191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id="3" name="TabEI" displayName="TabEI" ref="E1:G7" totalsRowShown="0" headerRowDxfId="190" headerRowBorderDxfId="189" tableBorderDxfId="188">
  <autoFilter ref="E1:G7"/>
  <tableColumns count="3">
    <tableColumn id="1" name="Lieux_EI" dataDxfId="187"/>
    <tableColumn id="2" name="Concernes" dataDxfId="186"/>
    <tableColumn id="3" name="Categorie_EI" dataDxfId="185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L17"/>
  <sheetViews>
    <sheetView tabSelected="1" workbookViewId="0">
      <selection activeCell="D7" sqref="D7"/>
    </sheetView>
  </sheetViews>
  <sheetFormatPr baseColWidth="10" defaultRowHeight="15" x14ac:dyDescent="0.25"/>
  <cols>
    <col min="1" max="1" width="20.140625" customWidth="1"/>
    <col min="2" max="2" width="15" customWidth="1"/>
    <col min="3" max="3" width="7.28515625" customWidth="1"/>
    <col min="4" max="4" width="20.140625" customWidth="1"/>
    <col min="5" max="5" width="6.28515625" customWidth="1"/>
    <col min="6" max="7" width="12.5703125" customWidth="1"/>
    <col min="8" max="8" width="12.5703125" bestFit="1" customWidth="1"/>
    <col min="11" max="11" width="21" customWidth="1"/>
    <col min="12" max="12" width="15" customWidth="1"/>
  </cols>
  <sheetData>
    <row r="2" spans="1:12" x14ac:dyDescent="0.25">
      <c r="A2" s="13" t="s">
        <v>32</v>
      </c>
      <c r="B2" t="s">
        <v>73</v>
      </c>
    </row>
    <row r="3" spans="1:12" x14ac:dyDescent="0.25">
      <c r="K3" s="13" t="s">
        <v>88</v>
      </c>
      <c r="L3" t="s">
        <v>87</v>
      </c>
    </row>
    <row r="4" spans="1:12" x14ac:dyDescent="0.25">
      <c r="A4" s="13" t="s">
        <v>1</v>
      </c>
      <c r="B4" s="15" t="s">
        <v>87</v>
      </c>
      <c r="K4" s="21" t="s">
        <v>75</v>
      </c>
      <c r="L4" s="19"/>
    </row>
    <row r="5" spans="1:12" x14ac:dyDescent="0.25">
      <c r="A5" s="21" t="s">
        <v>21</v>
      </c>
      <c r="B5" s="20">
        <v>2</v>
      </c>
      <c r="K5" s="22" t="s">
        <v>76</v>
      </c>
      <c r="L5" s="19">
        <v>2</v>
      </c>
    </row>
    <row r="6" spans="1:12" x14ac:dyDescent="0.25">
      <c r="A6" s="21" t="s">
        <v>20</v>
      </c>
      <c r="B6" s="20">
        <v>4</v>
      </c>
      <c r="K6" s="22" t="s">
        <v>79</v>
      </c>
      <c r="L6" s="19">
        <v>1</v>
      </c>
    </row>
    <row r="7" spans="1:12" x14ac:dyDescent="0.25">
      <c r="A7" s="21" t="s">
        <v>18</v>
      </c>
      <c r="B7" s="20">
        <v>7</v>
      </c>
      <c r="K7" s="22" t="s">
        <v>80</v>
      </c>
      <c r="L7" s="19">
        <v>1</v>
      </c>
    </row>
    <row r="8" spans="1:12" x14ac:dyDescent="0.25">
      <c r="A8" s="21" t="s">
        <v>19</v>
      </c>
      <c r="B8" s="20">
        <v>4</v>
      </c>
      <c r="K8" s="22" t="s">
        <v>89</v>
      </c>
      <c r="L8" s="19">
        <v>1</v>
      </c>
    </row>
    <row r="9" spans="1:12" x14ac:dyDescent="0.25">
      <c r="A9" s="23" t="s">
        <v>51</v>
      </c>
      <c r="B9" s="14">
        <v>17</v>
      </c>
      <c r="K9" s="22" t="s">
        <v>81</v>
      </c>
      <c r="L9" s="19">
        <v>1</v>
      </c>
    </row>
    <row r="10" spans="1:12" x14ac:dyDescent="0.25">
      <c r="K10" s="22" t="s">
        <v>82</v>
      </c>
      <c r="L10" s="19">
        <v>2</v>
      </c>
    </row>
    <row r="11" spans="1:12" x14ac:dyDescent="0.25">
      <c r="K11" s="22" t="s">
        <v>83</v>
      </c>
      <c r="L11" s="19">
        <v>1</v>
      </c>
    </row>
    <row r="12" spans="1:12" x14ac:dyDescent="0.25">
      <c r="K12" s="22" t="s">
        <v>84</v>
      </c>
      <c r="L12" s="19">
        <v>1</v>
      </c>
    </row>
    <row r="13" spans="1:12" x14ac:dyDescent="0.25">
      <c r="K13" s="22" t="s">
        <v>85</v>
      </c>
      <c r="L13" s="19">
        <v>2</v>
      </c>
    </row>
    <row r="14" spans="1:12" x14ac:dyDescent="0.25">
      <c r="K14" s="21" t="s">
        <v>77</v>
      </c>
      <c r="L14" s="19"/>
    </row>
    <row r="15" spans="1:12" x14ac:dyDescent="0.25">
      <c r="K15" s="22" t="s">
        <v>78</v>
      </c>
      <c r="L15" s="19">
        <v>4</v>
      </c>
    </row>
    <row r="16" spans="1:12" x14ac:dyDescent="0.25">
      <c r="K16" s="22" t="s">
        <v>76</v>
      </c>
      <c r="L16" s="19">
        <v>1</v>
      </c>
    </row>
    <row r="17" spans="11:12" x14ac:dyDescent="0.25">
      <c r="K17" s="21" t="s">
        <v>51</v>
      </c>
      <c r="L17" s="19">
        <v>17</v>
      </c>
    </row>
  </sheetData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8"/>
  <sheetViews>
    <sheetView workbookViewId="0">
      <selection activeCell="D13" sqref="D13"/>
    </sheetView>
  </sheetViews>
  <sheetFormatPr baseColWidth="10" defaultRowHeight="15" x14ac:dyDescent="0.25"/>
  <cols>
    <col min="1" max="1" width="6.42578125" style="25" customWidth="1"/>
    <col min="2" max="2" width="11.42578125" style="26"/>
    <col min="3" max="3" width="11.42578125" style="27"/>
    <col min="4" max="4" width="18" style="1" customWidth="1"/>
    <col min="5" max="5" width="11.42578125" style="1"/>
    <col min="6" max="6" width="14.85546875" style="1" customWidth="1"/>
    <col min="7" max="7" width="20.5703125" style="1" customWidth="1"/>
    <col min="8" max="8" width="53.7109375" style="1" customWidth="1"/>
    <col min="9" max="9" width="34.28515625" style="1" customWidth="1"/>
    <col min="10" max="10" width="23.28515625" style="1" customWidth="1"/>
    <col min="11" max="11" width="38.42578125" style="1" customWidth="1"/>
    <col min="12" max="12" width="24.7109375" style="1" customWidth="1"/>
    <col min="13" max="13" width="42.140625" style="1" customWidth="1"/>
    <col min="14" max="14" width="42.85546875" style="1" customWidth="1"/>
    <col min="15" max="15" width="33.5703125" style="1" customWidth="1"/>
    <col min="16" max="16" width="24.28515625" style="1" customWidth="1"/>
    <col min="17" max="17" width="28" style="1" customWidth="1"/>
  </cols>
  <sheetData>
    <row r="1" spans="1:17" s="12" customFormat="1" ht="49.5" customHeight="1" x14ac:dyDescent="0.25">
      <c r="A1" s="24" t="s">
        <v>86</v>
      </c>
      <c r="B1" s="26" t="s">
        <v>32</v>
      </c>
      <c r="C1" s="27" t="s">
        <v>33</v>
      </c>
      <c r="D1" s="1" t="s">
        <v>34</v>
      </c>
      <c r="E1" s="1" t="s">
        <v>1</v>
      </c>
      <c r="F1" s="1" t="s">
        <v>35</v>
      </c>
      <c r="G1" s="1" t="s">
        <v>36</v>
      </c>
      <c r="H1" s="1" t="s">
        <v>37</v>
      </c>
      <c r="I1" s="1" t="s">
        <v>3</v>
      </c>
      <c r="J1" s="1" t="s">
        <v>38</v>
      </c>
      <c r="K1" s="1" t="s">
        <v>39</v>
      </c>
      <c r="L1" s="1" t="s">
        <v>40</v>
      </c>
      <c r="M1" s="1" t="s">
        <v>41</v>
      </c>
      <c r="N1" s="1" t="s">
        <v>42</v>
      </c>
      <c r="O1" s="1" t="s">
        <v>43</v>
      </c>
      <c r="P1" s="1" t="s">
        <v>44</v>
      </c>
      <c r="Q1" s="1" t="s">
        <v>45</v>
      </c>
    </row>
    <row r="2" spans="1:17" ht="15.75" customHeight="1" x14ac:dyDescent="0.25">
      <c r="A2" s="25">
        <v>1</v>
      </c>
      <c r="B2" s="26">
        <v>43146</v>
      </c>
      <c r="C2" s="27">
        <v>0.375</v>
      </c>
      <c r="D2" s="1" t="s">
        <v>74</v>
      </c>
      <c r="E2" s="1" t="str">
        <f>VLOOKUP(D:D,TabListePersonnel[],2,0)</f>
        <v>SSIAD</v>
      </c>
      <c r="F2" s="1" t="str">
        <f>VLOOKUP(D:D,TabListePersonnel[],3,0)</f>
        <v>AS</v>
      </c>
      <c r="G2" s="1" t="s">
        <v>19</v>
      </c>
    </row>
    <row r="3" spans="1:17" x14ac:dyDescent="0.25">
      <c r="A3" s="25">
        <v>2</v>
      </c>
      <c r="B3" s="26">
        <v>43117</v>
      </c>
      <c r="C3" s="27">
        <v>0.44444444444444442</v>
      </c>
      <c r="D3" s="1" t="s">
        <v>46</v>
      </c>
      <c r="E3" s="1" t="str">
        <f>VLOOKUP(D:D,TabListePersonnel[],2,0)</f>
        <v>SAAD</v>
      </c>
      <c r="F3" s="1" t="str">
        <f>VLOOKUP(D:D,TabListePersonnel[],3,0)</f>
        <v>Cadre</v>
      </c>
      <c r="G3" s="1" t="s">
        <v>18</v>
      </c>
    </row>
    <row r="4" spans="1:17" x14ac:dyDescent="0.25">
      <c r="A4" s="25">
        <v>3</v>
      </c>
      <c r="B4" s="26">
        <v>43117</v>
      </c>
      <c r="C4" s="27">
        <v>0.44444444444444442</v>
      </c>
      <c r="D4" s="1" t="s">
        <v>8</v>
      </c>
      <c r="E4" s="1" t="str">
        <f>VLOOKUP(D:D,TabListePersonnel[],2,0)</f>
        <v>SSIAD</v>
      </c>
      <c r="F4" s="1" t="str">
        <f>VLOOKUP(D:D,TabListePersonnel[],3,0)</f>
        <v>AS</v>
      </c>
      <c r="G4" s="1" t="s">
        <v>18</v>
      </c>
    </row>
    <row r="5" spans="1:17" x14ac:dyDescent="0.25">
      <c r="A5" s="25">
        <v>4</v>
      </c>
      <c r="B5" s="26">
        <v>43108</v>
      </c>
      <c r="C5" s="27">
        <v>0.33333333333333331</v>
      </c>
      <c r="D5" s="1" t="s">
        <v>8</v>
      </c>
      <c r="E5" s="1" t="str">
        <f>VLOOKUP(D:D,TabListePersonnel[],2,0)</f>
        <v>SSIAD</v>
      </c>
      <c r="F5" s="1" t="str">
        <f>VLOOKUP(D:D,TabListePersonnel[],3,0)</f>
        <v>AS</v>
      </c>
      <c r="G5" s="1" t="s">
        <v>18</v>
      </c>
    </row>
    <row r="6" spans="1:17" x14ac:dyDescent="0.25">
      <c r="A6" s="25">
        <v>5</v>
      </c>
      <c r="B6" s="26">
        <v>43101</v>
      </c>
      <c r="C6" s="27">
        <v>0.35416666666666669</v>
      </c>
      <c r="D6" s="1" t="s">
        <v>8</v>
      </c>
      <c r="E6" s="1" t="str">
        <f>VLOOKUP(D:D,TabListePersonnel[],2,0)</f>
        <v>SSIAD</v>
      </c>
      <c r="F6" s="1" t="str">
        <f>VLOOKUP(D:D,TabListePersonnel[],3,0)</f>
        <v>AS</v>
      </c>
      <c r="G6" s="1" t="s">
        <v>19</v>
      </c>
    </row>
    <row r="7" spans="1:17" x14ac:dyDescent="0.25">
      <c r="A7" s="25">
        <v>6</v>
      </c>
      <c r="B7" s="26">
        <v>43088</v>
      </c>
      <c r="C7" s="27">
        <v>0.40625</v>
      </c>
      <c r="D7" s="1" t="s">
        <v>7</v>
      </c>
      <c r="E7" s="1" t="str">
        <f>VLOOKUP(D:D,TabListePersonnel[],2,0)</f>
        <v>SAAD</v>
      </c>
      <c r="F7" s="1" t="str">
        <f>VLOOKUP(D:D,TabListePersonnel[],3,0)</f>
        <v>AM</v>
      </c>
      <c r="G7" s="1" t="s">
        <v>18</v>
      </c>
    </row>
    <row r="8" spans="1:17" ht="17.25" customHeight="1" x14ac:dyDescent="0.25">
      <c r="A8" s="25">
        <v>7</v>
      </c>
      <c r="B8" s="26">
        <v>43074</v>
      </c>
      <c r="C8" s="27">
        <v>0.46527777777777773</v>
      </c>
      <c r="D8" s="1" t="s">
        <v>4</v>
      </c>
      <c r="E8" s="1" t="str">
        <f>VLOOKUP(D:D,TabListePersonnel[],2,0)</f>
        <v>SSIAD</v>
      </c>
      <c r="F8" s="1" t="str">
        <f>VLOOKUP(D:D,TabListePersonnel[],3,0)</f>
        <v>AS</v>
      </c>
      <c r="G8" s="1" t="s">
        <v>21</v>
      </c>
    </row>
    <row r="9" spans="1:17" x14ac:dyDescent="0.25">
      <c r="A9" s="25">
        <v>8</v>
      </c>
      <c r="B9" s="26">
        <v>43047</v>
      </c>
      <c r="C9" s="27">
        <v>0.33333333333333331</v>
      </c>
      <c r="D9" s="1" t="s">
        <v>6</v>
      </c>
      <c r="E9" s="1" t="str">
        <f>VLOOKUP(D:D,TabListePersonnel[],2,0)</f>
        <v>SAAD</v>
      </c>
      <c r="F9" s="1" t="str">
        <f>VLOOKUP(D:D,TabListePersonnel[],3,0)</f>
        <v>AM</v>
      </c>
      <c r="G9" s="1" t="s">
        <v>20</v>
      </c>
    </row>
    <row r="10" spans="1:17" x14ac:dyDescent="0.25">
      <c r="A10" s="25">
        <v>9</v>
      </c>
      <c r="B10" s="26">
        <v>43033</v>
      </c>
      <c r="C10" s="27">
        <v>0.78472222222222221</v>
      </c>
      <c r="D10" s="1" t="s">
        <v>46</v>
      </c>
      <c r="E10" s="1" t="str">
        <f>VLOOKUP(D:D,TabListePersonnel[],2,0)</f>
        <v>SAAD</v>
      </c>
      <c r="F10" s="1" t="str">
        <f>VLOOKUP(D:D,TabListePersonnel[],3,0)</f>
        <v>Cadre</v>
      </c>
      <c r="G10" s="1" t="s">
        <v>20</v>
      </c>
    </row>
    <row r="11" spans="1:17" ht="18" customHeight="1" x14ac:dyDescent="0.25">
      <c r="A11" s="25">
        <v>10</v>
      </c>
      <c r="B11" s="26">
        <v>42996</v>
      </c>
      <c r="C11" s="27">
        <v>0.34027777777777773</v>
      </c>
      <c r="D11" s="1" t="s">
        <v>10</v>
      </c>
      <c r="E11" s="1" t="str">
        <f>VLOOKUP(D:D,TabListePersonnel[],2,0)</f>
        <v>SSIAD</v>
      </c>
      <c r="F11" s="1" t="str">
        <f>VLOOKUP(D:D,TabListePersonnel[],3,0)</f>
        <v>Responsable</v>
      </c>
      <c r="G11" s="1" t="s">
        <v>18</v>
      </c>
    </row>
    <row r="12" spans="1:17" ht="15.75" customHeight="1" x14ac:dyDescent="0.25">
      <c r="A12" s="25">
        <v>11</v>
      </c>
      <c r="B12" s="26">
        <v>42988</v>
      </c>
      <c r="C12" s="27">
        <v>0.34722222222222227</v>
      </c>
      <c r="D12" s="1" t="s">
        <v>4</v>
      </c>
      <c r="E12" s="1" t="str">
        <f>VLOOKUP(D:D,TabListePersonnel[],2,0)</f>
        <v>SSIAD</v>
      </c>
      <c r="F12" s="1" t="str">
        <f>VLOOKUP(D:D,TabListePersonnel[],3,0)</f>
        <v>AS</v>
      </c>
      <c r="G12" s="1" t="s">
        <v>19</v>
      </c>
    </row>
    <row r="13" spans="1:17" x14ac:dyDescent="0.25">
      <c r="A13" s="25">
        <v>12</v>
      </c>
      <c r="B13" s="26">
        <v>42977</v>
      </c>
      <c r="C13" s="27">
        <v>0.81944444444444453</v>
      </c>
      <c r="D13" s="1" t="s">
        <v>9</v>
      </c>
      <c r="E13" s="1" t="str">
        <f>VLOOKUP(D:D,TabListePersonnel[],2,0)</f>
        <v>SAAD</v>
      </c>
      <c r="F13" s="1" t="str">
        <f>VLOOKUP(D:D,TabListePersonnel[],3,0)</f>
        <v>Secrétaire</v>
      </c>
      <c r="G13" s="1" t="s">
        <v>21</v>
      </c>
    </row>
    <row r="14" spans="1:17" x14ac:dyDescent="0.25">
      <c r="A14" s="25">
        <v>13</v>
      </c>
      <c r="B14" s="26">
        <v>42900</v>
      </c>
      <c r="C14" s="27">
        <v>0.83333333333333337</v>
      </c>
      <c r="D14" s="1" t="s">
        <v>46</v>
      </c>
      <c r="E14" s="1" t="str">
        <f>VLOOKUP(D:D,TabListePersonnel[],2,0)</f>
        <v>SAAD</v>
      </c>
      <c r="F14" s="1" t="str">
        <f>VLOOKUP(D:D,TabListePersonnel[],3,0)</f>
        <v>Cadre</v>
      </c>
      <c r="G14" s="1" t="s">
        <v>20</v>
      </c>
    </row>
    <row r="15" spans="1:17" ht="16.5" customHeight="1" x14ac:dyDescent="0.25">
      <c r="A15" s="25">
        <v>14</v>
      </c>
      <c r="B15" s="26">
        <v>42844</v>
      </c>
      <c r="C15" s="27">
        <v>0.3125</v>
      </c>
      <c r="D15" s="1" t="s">
        <v>10</v>
      </c>
      <c r="E15" s="1" t="str">
        <f>VLOOKUP(D:D,TabListePersonnel[],2,0)</f>
        <v>SSIAD</v>
      </c>
      <c r="F15" s="1" t="str">
        <f>VLOOKUP(D:D,TabListePersonnel[],3,0)</f>
        <v>Responsable</v>
      </c>
      <c r="G15" s="1" t="s">
        <v>18</v>
      </c>
    </row>
    <row r="16" spans="1:17" x14ac:dyDescent="0.25">
      <c r="A16" s="25">
        <v>15</v>
      </c>
      <c r="B16" s="26">
        <v>42788</v>
      </c>
      <c r="C16" s="27">
        <v>0.3125</v>
      </c>
      <c r="D16" s="1" t="s">
        <v>9</v>
      </c>
      <c r="E16" s="1" t="str">
        <f>VLOOKUP(D:D,TabListePersonnel[],2,0)</f>
        <v>SAAD</v>
      </c>
      <c r="F16" s="1" t="str">
        <f>VLOOKUP(D:D,TabListePersonnel[],3,0)</f>
        <v>Secrétaire</v>
      </c>
      <c r="G16" s="1" t="s">
        <v>20</v>
      </c>
    </row>
    <row r="17" spans="1:7" x14ac:dyDescent="0.25">
      <c r="A17" s="25">
        <v>16</v>
      </c>
      <c r="B17" s="26">
        <v>42778</v>
      </c>
      <c r="C17" s="27">
        <v>0.47222222222222227</v>
      </c>
      <c r="D17" s="1" t="s">
        <v>5</v>
      </c>
      <c r="E17" s="1" t="str">
        <f>VLOOKUP(D:D,TabListePersonnel[],2,0)</f>
        <v>SAAD</v>
      </c>
      <c r="F17" s="1" t="str">
        <f>VLOOKUP(D:D,TabListePersonnel[],3,0)</f>
        <v>ASV</v>
      </c>
      <c r="G17" s="1" t="s">
        <v>19</v>
      </c>
    </row>
    <row r="18" spans="1:7" x14ac:dyDescent="0.25">
      <c r="A18" s="25">
        <v>17</v>
      </c>
      <c r="B18" s="26">
        <v>42945</v>
      </c>
      <c r="C18" s="27">
        <v>0.34375</v>
      </c>
      <c r="D18" s="1" t="s">
        <v>46</v>
      </c>
      <c r="E18" s="1" t="str">
        <f>VLOOKUP(D:D,TabListePersonnel[],2,0)</f>
        <v>SAAD</v>
      </c>
      <c r="F18" s="1" t="str">
        <f>VLOOKUP(D:D,TabListePersonnel[],3,0)</f>
        <v>Cadre</v>
      </c>
      <c r="G18" s="1" t="s">
        <v>18</v>
      </c>
    </row>
  </sheetData>
  <dataValidations count="2">
    <dataValidation type="list" allowBlank="1" showInputMessage="1" showErrorMessage="1" sqref="D1:D1048576">
      <formula1>INDIRECT("TabListePersonnel[Liste du personnel]")</formula1>
    </dataValidation>
    <dataValidation type="list" allowBlank="1" showInputMessage="1" showErrorMessage="1" sqref="G1:G1048576">
      <formula1>INDIRECT("TabEI[Lieux_EI]")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1"/>
  <sheetViews>
    <sheetView topLeftCell="B1" zoomScaleNormal="100" workbookViewId="0">
      <selection activeCell="E12" sqref="E12"/>
    </sheetView>
  </sheetViews>
  <sheetFormatPr baseColWidth="10" defaultRowHeight="15" x14ac:dyDescent="0.25"/>
  <cols>
    <col min="1" max="1" width="19.42578125" style="1" customWidth="1"/>
    <col min="2" max="2" width="11.42578125" style="1"/>
    <col min="3" max="3" width="12.42578125" style="1" customWidth="1"/>
    <col min="4" max="4" width="11.42578125" style="1"/>
    <col min="5" max="5" width="32.85546875" style="1" customWidth="1"/>
    <col min="6" max="6" width="26.140625" style="1" customWidth="1"/>
    <col min="7" max="7" width="34.28515625" style="1" customWidth="1"/>
    <col min="9" max="9" width="46.7109375" customWidth="1"/>
  </cols>
  <sheetData>
    <row r="1" spans="1:9" x14ac:dyDescent="0.25">
      <c r="A1" s="7" t="s">
        <v>0</v>
      </c>
      <c r="B1" s="7" t="s">
        <v>1</v>
      </c>
      <c r="C1" s="8" t="s">
        <v>2</v>
      </c>
      <c r="D1" s="2"/>
      <c r="E1" s="10" t="s">
        <v>48</v>
      </c>
      <c r="F1" s="10" t="s">
        <v>49</v>
      </c>
      <c r="G1" s="11" t="s">
        <v>50</v>
      </c>
      <c r="I1" s="17" t="s">
        <v>52</v>
      </c>
    </row>
    <row r="2" spans="1:9" x14ac:dyDescent="0.25">
      <c r="A2" s="3" t="s">
        <v>4</v>
      </c>
      <c r="B2" s="3" t="s">
        <v>11</v>
      </c>
      <c r="C2" s="6" t="s">
        <v>13</v>
      </c>
      <c r="E2" s="4" t="s">
        <v>18</v>
      </c>
      <c r="F2" s="4" t="s">
        <v>22</v>
      </c>
      <c r="G2" s="4" t="s">
        <v>26</v>
      </c>
      <c r="I2" s="16" t="s">
        <v>53</v>
      </c>
    </row>
    <row r="3" spans="1:9" x14ac:dyDescent="0.25">
      <c r="A3" s="5" t="s">
        <v>46</v>
      </c>
      <c r="B3" s="5" t="s">
        <v>12</v>
      </c>
      <c r="C3" s="1" t="s">
        <v>47</v>
      </c>
      <c r="E3" s="4" t="s">
        <v>19</v>
      </c>
      <c r="F3" s="4" t="s">
        <v>23</v>
      </c>
      <c r="G3" s="9" t="s">
        <v>27</v>
      </c>
      <c r="I3" s="17" t="s">
        <v>54</v>
      </c>
    </row>
    <row r="4" spans="1:9" ht="30" x14ac:dyDescent="0.25">
      <c r="A4" s="5" t="s">
        <v>6</v>
      </c>
      <c r="B4" s="5" t="s">
        <v>12</v>
      </c>
      <c r="C4" s="4" t="s">
        <v>15</v>
      </c>
      <c r="E4" s="4" t="s">
        <v>20</v>
      </c>
      <c r="F4" s="4" t="s">
        <v>24</v>
      </c>
      <c r="G4" s="4" t="s">
        <v>28</v>
      </c>
      <c r="I4" s="16" t="s">
        <v>55</v>
      </c>
    </row>
    <row r="5" spans="1:9" x14ac:dyDescent="0.25">
      <c r="A5" s="5" t="s">
        <v>9</v>
      </c>
      <c r="B5" s="5" t="s">
        <v>12</v>
      </c>
      <c r="C5" s="4" t="s">
        <v>16</v>
      </c>
      <c r="E5" s="4" t="s">
        <v>21</v>
      </c>
      <c r="F5" s="4" t="s">
        <v>25</v>
      </c>
      <c r="G5" s="4" t="s">
        <v>29</v>
      </c>
      <c r="I5" s="17" t="s">
        <v>56</v>
      </c>
    </row>
    <row r="6" spans="1:9" x14ac:dyDescent="0.25">
      <c r="A6" s="5" t="s">
        <v>7</v>
      </c>
      <c r="B6" s="5" t="s">
        <v>12</v>
      </c>
      <c r="C6" s="4" t="s">
        <v>15</v>
      </c>
      <c r="E6" s="4"/>
      <c r="F6" s="4" t="s">
        <v>21</v>
      </c>
      <c r="G6" s="4" t="s">
        <v>30</v>
      </c>
      <c r="I6" s="16" t="s">
        <v>57</v>
      </c>
    </row>
    <row r="7" spans="1:9" x14ac:dyDescent="0.25">
      <c r="A7" s="5" t="s">
        <v>10</v>
      </c>
      <c r="B7" s="5" t="s">
        <v>11</v>
      </c>
      <c r="C7" s="4" t="s">
        <v>17</v>
      </c>
      <c r="E7" s="4"/>
      <c r="G7" s="4" t="s">
        <v>31</v>
      </c>
      <c r="I7" s="17" t="s">
        <v>58</v>
      </c>
    </row>
    <row r="8" spans="1:9" x14ac:dyDescent="0.25">
      <c r="A8" s="5" t="s">
        <v>8</v>
      </c>
      <c r="B8" s="5" t="s">
        <v>11</v>
      </c>
      <c r="C8" s="4" t="s">
        <v>13</v>
      </c>
      <c r="I8" s="16" t="s">
        <v>59</v>
      </c>
    </row>
    <row r="9" spans="1:9" x14ac:dyDescent="0.25">
      <c r="A9" s="5" t="s">
        <v>5</v>
      </c>
      <c r="B9" s="5" t="s">
        <v>12</v>
      </c>
      <c r="C9" s="4" t="s">
        <v>14</v>
      </c>
      <c r="I9" s="17" t="s">
        <v>60</v>
      </c>
    </row>
    <row r="10" spans="1:9" x14ac:dyDescent="0.25">
      <c r="A10" s="5" t="s">
        <v>74</v>
      </c>
      <c r="B10" s="5" t="s">
        <v>11</v>
      </c>
      <c r="C10" s="1" t="s">
        <v>13</v>
      </c>
      <c r="I10" s="16" t="s">
        <v>61</v>
      </c>
    </row>
    <row r="11" spans="1:9" x14ac:dyDescent="0.25">
      <c r="I11" s="17" t="s">
        <v>62</v>
      </c>
    </row>
    <row r="12" spans="1:9" x14ac:dyDescent="0.25">
      <c r="I12" s="16" t="s">
        <v>63</v>
      </c>
    </row>
    <row r="13" spans="1:9" ht="30" x14ac:dyDescent="0.25">
      <c r="I13" s="17" t="s">
        <v>64</v>
      </c>
    </row>
    <row r="14" spans="1:9" x14ac:dyDescent="0.25">
      <c r="I14" s="16" t="s">
        <v>65</v>
      </c>
    </row>
    <row r="15" spans="1:9" ht="30" x14ac:dyDescent="0.25">
      <c r="I15" s="17" t="s">
        <v>66</v>
      </c>
    </row>
    <row r="16" spans="1:9" x14ac:dyDescent="0.25">
      <c r="I16" s="16" t="s">
        <v>67</v>
      </c>
    </row>
    <row r="17" spans="9:9" x14ac:dyDescent="0.25">
      <c r="I17" s="17" t="s">
        <v>68</v>
      </c>
    </row>
    <row r="18" spans="9:9" ht="30" x14ac:dyDescent="0.25">
      <c r="I18" s="16" t="s">
        <v>69</v>
      </c>
    </row>
    <row r="19" spans="9:9" ht="30" x14ac:dyDescent="0.25">
      <c r="I19" s="17" t="s">
        <v>70</v>
      </c>
    </row>
    <row r="20" spans="9:9" ht="30" x14ac:dyDescent="0.25">
      <c r="I20" s="16" t="s">
        <v>71</v>
      </c>
    </row>
    <row r="21" spans="9:9" ht="30" x14ac:dyDescent="0.25">
      <c r="I21" s="18" t="s">
        <v>72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FEI</vt:lpstr>
      <vt:lpstr>Données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villain</dc:creator>
  <cp:lastModifiedBy>virginie villain</cp:lastModifiedBy>
  <dcterms:created xsi:type="dcterms:W3CDTF">2018-02-09T19:58:49Z</dcterms:created>
  <dcterms:modified xsi:type="dcterms:W3CDTF">2018-02-13T20:51:52Z</dcterms:modified>
</cp:coreProperties>
</file>