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achim-amf.CTMATINIK\Desktop\"/>
    </mc:Choice>
  </mc:AlternateContent>
  <bookViews>
    <workbookView xWindow="0" yWindow="0" windowWidth="24090" windowHeight="13110"/>
  </bookViews>
  <sheets>
    <sheet name="Etat de vers" sheetId="6" r:id="rId1"/>
    <sheet name="RAPPEL" sheetId="7" r:id="rId2"/>
    <sheet name="DETAILS SOLDE" sheetId="8" r:id="rId3"/>
  </sheets>
  <definedNames>
    <definedName name="_xlnm.Print_Area" localSheetId="0">'Etat de vers'!$A$1:$J$87</definedName>
  </definedNames>
  <calcPr calcId="162913"/>
</workbook>
</file>

<file path=xl/calcChain.xml><?xml version="1.0" encoding="utf-8"?>
<calcChain xmlns="http://schemas.openxmlformats.org/spreadsheetml/2006/main">
  <c r="F71" i="6" l="1"/>
  <c r="D52" i="6" l="1"/>
  <c r="B68" i="6" s="1"/>
  <c r="C68" i="6" s="1"/>
  <c r="D68" i="6" s="1"/>
  <c r="B25" i="7" l="1"/>
  <c r="C25" i="7"/>
  <c r="C52" i="6" l="1"/>
  <c r="E52" i="6"/>
  <c r="E54" i="6" l="1"/>
  <c r="N52" i="6" s="1"/>
  <c r="F74" i="6" s="1"/>
  <c r="B67" i="6"/>
  <c r="C67" i="6" s="1"/>
  <c r="D67" i="6" s="1"/>
  <c r="D70" i="6" s="1"/>
  <c r="D72" i="6" s="1"/>
  <c r="C18" i="8"/>
  <c r="C6" i="8"/>
  <c r="C7" i="8"/>
  <c r="C8" i="8"/>
  <c r="C9" i="8"/>
  <c r="C10" i="8"/>
  <c r="C11" i="8"/>
  <c r="C12" i="8"/>
  <c r="C13" i="8"/>
  <c r="C14" i="8"/>
  <c r="C15" i="8"/>
  <c r="C16" i="8"/>
  <c r="C17" i="8"/>
  <c r="C19" i="8"/>
  <c r="C5" i="8"/>
  <c r="C20" i="8" l="1"/>
  <c r="A25" i="7"/>
  <c r="B70" i="6" l="1"/>
  <c r="C70" i="6"/>
</calcChain>
</file>

<file path=xl/sharedStrings.xml><?xml version="1.0" encoding="utf-8"?>
<sst xmlns="http://schemas.openxmlformats.org/spreadsheetml/2006/main" count="56" uniqueCount="52">
  <si>
    <t>Pièce justificative</t>
  </si>
  <si>
    <t>Solde</t>
  </si>
  <si>
    <t>Objet</t>
  </si>
  <si>
    <t xml:space="preserve">Date </t>
  </si>
  <si>
    <t>TOTAL</t>
  </si>
  <si>
    <t>Prestataire</t>
  </si>
  <si>
    <t>,</t>
  </si>
  <si>
    <t>Mode de règlement</t>
  </si>
  <si>
    <t>Régularisation</t>
  </si>
  <si>
    <t>MONTANTS</t>
  </si>
  <si>
    <t>Avant régularisation</t>
  </si>
  <si>
    <t>Après régularisation</t>
  </si>
  <si>
    <t>Chèques</t>
  </si>
  <si>
    <t>Espèces</t>
  </si>
  <si>
    <t>Chèque</t>
  </si>
  <si>
    <t>espèces</t>
  </si>
  <si>
    <t>Nom de la régie</t>
  </si>
  <si>
    <t>Montant de l'avance</t>
  </si>
  <si>
    <t>Montant disponible</t>
  </si>
  <si>
    <t>Numéro de l'arrêté</t>
  </si>
  <si>
    <t>Mode de règlement et montant</t>
  </si>
  <si>
    <t xml:space="preserve">Total général </t>
  </si>
  <si>
    <t>MONTANT DEJA UTILISE ESPECES</t>
  </si>
  <si>
    <t>MONTANT DEJA UTILISE CB</t>
  </si>
  <si>
    <t>MONTANT DEJA UTILISE CHEQUE</t>
  </si>
  <si>
    <t>Billets/Pièces</t>
  </si>
  <si>
    <t>Quantités</t>
  </si>
  <si>
    <t>Total</t>
  </si>
  <si>
    <t>COMPTES</t>
  </si>
  <si>
    <t>SOLDE</t>
  </si>
  <si>
    <t xml:space="preserve">Fonds de Caisse </t>
  </si>
  <si>
    <t>Réparation Autoportée</t>
  </si>
  <si>
    <t>Réparation débroussailleuse</t>
  </si>
  <si>
    <t>Nettoyage et copies de DVD</t>
  </si>
  <si>
    <t>Carte bancaire</t>
  </si>
  <si>
    <t>N° de chèque</t>
  </si>
  <si>
    <t>Solde sur régie d'avances en date du 11 mai 2017</t>
  </si>
  <si>
    <t>Achat de carburant</t>
  </si>
  <si>
    <t>Imputation</t>
  </si>
  <si>
    <t>Fournitures Administratives</t>
  </si>
  <si>
    <t>Achat de piles</t>
  </si>
  <si>
    <t>Batterie moto</t>
  </si>
  <si>
    <t xml:space="preserve">2) ARRETE des Comptes le : </t>
  </si>
  <si>
    <t xml:space="preserve">50 Tabliers poly. </t>
  </si>
  <si>
    <t>Reconstitution d'avance</t>
  </si>
  <si>
    <t>Solde prévisionnel après reconstitution d'avance</t>
  </si>
  <si>
    <t xml:space="preserve">Bordereau Journal des dépenses </t>
  </si>
  <si>
    <t xml:space="preserve">1) ARRETE des Comptes le : </t>
  </si>
  <si>
    <t xml:space="preserve">Nature </t>
  </si>
  <si>
    <t>Retrait CAB</t>
  </si>
  <si>
    <t>Numéro de l'arrêté de nomination</t>
  </si>
  <si>
    <t xml:space="preserve">Date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</si>
</sst>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\ &quot;€&quot;;[Red]\-#,##0.0\ &quot;€&quot;"/>
    <numFmt numFmtId="165" formatCode="0.0"/>
    <numFmt numFmtId="166" formatCode="#,##0.00\ &quot;€&quot;"/>
  </numFmts>
  <fonts count="1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44" fontId="0" fillId="0" borderId="1" xfId="1" applyFont="1" applyBorder="1"/>
    <xf numFmtId="0" fontId="0" fillId="0" borderId="1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44" fontId="0" fillId="0" borderId="0" xfId="1" applyFont="1" applyBorder="1"/>
    <xf numFmtId="0" fontId="0" fillId="0" borderId="0" xfId="0" applyBorder="1"/>
    <xf numFmtId="0" fontId="0" fillId="0" borderId="10" xfId="0" applyBorder="1"/>
    <xf numFmtId="14" fontId="2" fillId="0" borderId="0" xfId="0" applyNumberFormat="1" applyFont="1"/>
    <xf numFmtId="0" fontId="0" fillId="0" borderId="8" xfId="0" applyBorder="1" applyAlignment="1">
      <alignment horizontal="right"/>
    </xf>
    <xf numFmtId="164" fontId="0" fillId="0" borderId="0" xfId="0" applyNumberFormat="1"/>
    <xf numFmtId="8" fontId="0" fillId="0" borderId="0" xfId="0" applyNumberFormat="1"/>
    <xf numFmtId="165" fontId="0" fillId="0" borderId="1" xfId="0" applyNumberFormat="1" applyBorder="1"/>
    <xf numFmtId="14" fontId="0" fillId="0" borderId="11" xfId="0" applyNumberFormat="1" applyBorder="1"/>
    <xf numFmtId="0" fontId="3" fillId="0" borderId="11" xfId="0" applyFont="1" applyBorder="1"/>
    <xf numFmtId="4" fontId="0" fillId="0" borderId="11" xfId="1" applyNumberFormat="1" applyFont="1" applyBorder="1"/>
    <xf numFmtId="4" fontId="0" fillId="0" borderId="11" xfId="0" applyNumberFormat="1" applyBorder="1"/>
    <xf numFmtId="0" fontId="2" fillId="0" borderId="0" xfId="0" applyFont="1" applyAlignment="1">
      <alignment horizontal="center"/>
    </xf>
    <xf numFmtId="44" fontId="2" fillId="0" borderId="11" xfId="1" applyFont="1" applyBorder="1" applyAlignment="1">
      <alignment horizontal="center"/>
    </xf>
    <xf numFmtId="44" fontId="2" fillId="0" borderId="0" xfId="1" applyFont="1" applyBorder="1" applyAlignment="1">
      <alignment horizontal="center"/>
    </xf>
    <xf numFmtId="166" fontId="2" fillId="0" borderId="0" xfId="0" applyNumberFormat="1" applyFont="1" applyBorder="1"/>
    <xf numFmtId="44" fontId="2" fillId="0" borderId="11" xfId="1" applyFont="1" applyBorder="1" applyAlignment="1">
      <alignment horizontal="center" vertical="center" wrapText="1"/>
    </xf>
    <xf numFmtId="0" fontId="2" fillId="0" borderId="0" xfId="0" applyFont="1" applyAlignment="1">
      <alignment horizontal="center" shrinkToFit="1"/>
    </xf>
    <xf numFmtId="0" fontId="2" fillId="0" borderId="11" xfId="0" applyFont="1" applyBorder="1" applyAlignment="1">
      <alignment horizontal="center" vertical="center" wrapText="1"/>
    </xf>
    <xf numFmtId="0" fontId="2" fillId="0" borderId="0" xfId="0" applyFont="1"/>
    <xf numFmtId="44" fontId="4" fillId="3" borderId="0" xfId="1" applyFont="1" applyFill="1"/>
    <xf numFmtId="44" fontId="5" fillId="2" borderId="10" xfId="1" applyFont="1" applyFill="1" applyBorder="1"/>
    <xf numFmtId="166" fontId="5" fillId="0" borderId="11" xfId="0" applyNumberFormat="1" applyFont="1" applyBorder="1"/>
    <xf numFmtId="0" fontId="2" fillId="0" borderId="11" xfId="0" applyFont="1" applyBorder="1" applyAlignment="1">
      <alignment horizontal="center" shrinkToFit="1"/>
    </xf>
    <xf numFmtId="4" fontId="0" fillId="0" borderId="0" xfId="0" applyNumberFormat="1"/>
    <xf numFmtId="4" fontId="5" fillId="0" borderId="11" xfId="1" applyNumberFormat="1" applyFont="1" applyBorder="1"/>
    <xf numFmtId="0" fontId="5" fillId="0" borderId="0" xfId="0" applyFont="1" applyAlignment="1">
      <alignment horizontal="center" vertical="center"/>
    </xf>
    <xf numFmtId="4" fontId="0" fillId="5" borderId="0" xfId="0" applyNumberFormat="1" applyFill="1"/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0" xfId="0" applyFont="1"/>
    <xf numFmtId="0" fontId="3" fillId="0" borderId="11" xfId="0" applyFont="1" applyBorder="1" applyAlignment="1">
      <alignment horizontal="center" vertical="center" wrapText="1"/>
    </xf>
    <xf numFmtId="0" fontId="0" fillId="0" borderId="11" xfId="0" applyBorder="1"/>
    <xf numFmtId="0" fontId="0" fillId="0" borderId="13" xfId="0" applyBorder="1"/>
    <xf numFmtId="8" fontId="4" fillId="4" borderId="0" xfId="0" applyNumberFormat="1" applyFont="1" applyFill="1"/>
    <xf numFmtId="44" fontId="0" fillId="0" borderId="0" xfId="0" applyNumberFormat="1"/>
    <xf numFmtId="0" fontId="0" fillId="0" borderId="11" xfId="0" applyBorder="1" applyAlignment="1">
      <alignment horizontal="center"/>
    </xf>
    <xf numFmtId="166" fontId="0" fillId="0" borderId="11" xfId="0" applyNumberFormat="1" applyBorder="1"/>
    <xf numFmtId="166" fontId="0" fillId="0" borderId="11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1" applyNumberFormat="1" applyFont="1" applyBorder="1"/>
    <xf numFmtId="44" fontId="3" fillId="0" borderId="1" xfId="1" applyFont="1" applyBorder="1"/>
    <xf numFmtId="0" fontId="1" fillId="0" borderId="0" xfId="0" applyFont="1"/>
    <xf numFmtId="0" fontId="6" fillId="0" borderId="0" xfId="0" applyFont="1" applyFill="1" applyBorder="1"/>
    <xf numFmtId="0" fontId="7" fillId="0" borderId="0" xfId="0" applyFont="1" applyFill="1" applyBorder="1"/>
    <xf numFmtId="49" fontId="7" fillId="0" borderId="11" xfId="1" applyNumberFormat="1" applyFont="1" applyBorder="1"/>
    <xf numFmtId="44" fontId="5" fillId="0" borderId="11" xfId="1" applyFont="1" applyBorder="1" applyAlignment="1">
      <alignment horizontal="center"/>
    </xf>
    <xf numFmtId="0" fontId="7" fillId="0" borderId="11" xfId="0" applyFont="1" applyBorder="1"/>
    <xf numFmtId="0" fontId="6" fillId="0" borderId="11" xfId="0" applyFont="1" applyBorder="1"/>
    <xf numFmtId="49" fontId="0" fillId="0" borderId="11" xfId="0" applyNumberFormat="1" applyBorder="1" applyAlignment="1">
      <alignment horizontal="right"/>
    </xf>
    <xf numFmtId="49" fontId="0" fillId="0" borderId="11" xfId="1" applyNumberFormat="1" applyFont="1" applyBorder="1"/>
    <xf numFmtId="0" fontId="7" fillId="0" borderId="11" xfId="0" applyFont="1" applyFill="1" applyBorder="1"/>
    <xf numFmtId="0" fontId="6" fillId="0" borderId="11" xfId="0" applyFont="1" applyFill="1" applyBorder="1"/>
    <xf numFmtId="49" fontId="1" fillId="0" borderId="11" xfId="0" applyNumberFormat="1" applyFont="1" applyBorder="1" applyAlignment="1">
      <alignment horizontal="right"/>
    </xf>
    <xf numFmtId="0" fontId="1" fillId="0" borderId="11" xfId="0" applyFont="1" applyBorder="1"/>
    <xf numFmtId="49" fontId="1" fillId="0" borderId="11" xfId="1" applyNumberFormat="1" applyFont="1" applyBorder="1"/>
    <xf numFmtId="44" fontId="1" fillId="0" borderId="11" xfId="1" applyFont="1" applyBorder="1"/>
    <xf numFmtId="0" fontId="1" fillId="0" borderId="0" xfId="0" applyFont="1" applyFill="1" applyBorder="1"/>
    <xf numFmtId="44" fontId="6" fillId="0" borderId="11" xfId="1" applyFont="1" applyBorder="1" applyAlignment="1">
      <alignment horizontal="center"/>
    </xf>
    <xf numFmtId="44" fontId="8" fillId="0" borderId="0" xfId="1" applyFont="1" applyBorder="1" applyAlignment="1">
      <alignment horizontal="center"/>
    </xf>
    <xf numFmtId="44" fontId="1" fillId="0" borderId="11" xfId="1" applyFont="1" applyFill="1" applyBorder="1"/>
    <xf numFmtId="14" fontId="0" fillId="0" borderId="11" xfId="0" applyNumberFormat="1" applyFill="1" applyBorder="1"/>
    <xf numFmtId="49" fontId="7" fillId="0" borderId="11" xfId="1" applyNumberFormat="1" applyFont="1" applyFill="1" applyBorder="1"/>
    <xf numFmtId="44" fontId="5" fillId="0" borderId="11" xfId="1" applyFont="1" applyFill="1" applyBorder="1" applyAlignment="1">
      <alignment horizontal="center"/>
    </xf>
    <xf numFmtId="44" fontId="6" fillId="0" borderId="11" xfId="1" applyFont="1" applyFill="1" applyBorder="1" applyAlignment="1">
      <alignment horizontal="center"/>
    </xf>
    <xf numFmtId="0" fontId="0" fillId="0" borderId="11" xfId="0" applyFill="1" applyBorder="1" applyAlignment="1">
      <alignment horizontal="right"/>
    </xf>
    <xf numFmtId="49" fontId="0" fillId="0" borderId="11" xfId="1" applyNumberFormat="1" applyFont="1" applyFill="1" applyBorder="1"/>
    <xf numFmtId="49" fontId="0" fillId="0" borderId="11" xfId="0" applyNumberFormat="1" applyFill="1" applyBorder="1" applyAlignment="1">
      <alignment horizontal="right"/>
    </xf>
    <xf numFmtId="49" fontId="1" fillId="0" borderId="11" xfId="0" applyNumberFormat="1" applyFont="1" applyFill="1" applyBorder="1" applyAlignment="1">
      <alignment horizontal="right"/>
    </xf>
    <xf numFmtId="49" fontId="6" fillId="0" borderId="11" xfId="0" applyNumberFormat="1" applyFont="1" applyFill="1" applyBorder="1" applyAlignment="1">
      <alignment horizontal="right"/>
    </xf>
    <xf numFmtId="49" fontId="1" fillId="0" borderId="11" xfId="1" applyNumberFormat="1" applyFont="1" applyFill="1" applyBorder="1"/>
    <xf numFmtId="2" fontId="0" fillId="0" borderId="0" xfId="0" applyNumberFormat="1"/>
    <xf numFmtId="49" fontId="7" fillId="0" borderId="11" xfId="0" applyNumberFormat="1" applyFont="1" applyBorder="1" applyAlignment="1">
      <alignment horizontal="right"/>
    </xf>
    <xf numFmtId="44" fontId="9" fillId="0" borderId="0" xfId="1" applyFont="1" applyBorder="1" applyAlignment="1">
      <alignment horizontal="center" vertical="center"/>
    </xf>
    <xf numFmtId="44" fontId="1" fillId="0" borderId="11" xfId="1" applyFont="1" applyBorder="1" applyAlignment="1">
      <alignment wrapText="1"/>
    </xf>
    <xf numFmtId="49" fontId="1" fillId="0" borderId="11" xfId="1" applyNumberFormat="1" applyFont="1" applyBorder="1" applyAlignment="1">
      <alignment horizontal="right"/>
    </xf>
    <xf numFmtId="0" fontId="6" fillId="0" borderId="11" xfId="0" applyFont="1" applyFill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0" borderId="0" xfId="0" applyFont="1" applyBorder="1"/>
    <xf numFmtId="0" fontId="0" fillId="0" borderId="0" xfId="0" applyFill="1" applyBorder="1"/>
    <xf numFmtId="15" fontId="0" fillId="6" borderId="0" xfId="1" applyNumberFormat="1" applyFont="1" applyFill="1"/>
    <xf numFmtId="15" fontId="1" fillId="6" borderId="0" xfId="1" applyNumberFormat="1" applyFont="1" applyFill="1"/>
    <xf numFmtId="4" fontId="0" fillId="7" borderId="0" xfId="1" applyNumberFormat="1" applyFont="1" applyFill="1" applyBorder="1"/>
    <xf numFmtId="6" fontId="0" fillId="7" borderId="0" xfId="0" applyNumberFormat="1" applyFill="1"/>
    <xf numFmtId="4" fontId="0" fillId="7" borderId="0" xfId="0" applyNumberFormat="1" applyFill="1" applyBorder="1"/>
    <xf numFmtId="14" fontId="0" fillId="7" borderId="0" xfId="0" applyNumberFormat="1" applyFill="1"/>
    <xf numFmtId="4" fontId="0" fillId="7" borderId="0" xfId="0" applyNumberFormat="1" applyFill="1"/>
    <xf numFmtId="14" fontId="0" fillId="0" borderId="0" xfId="0" applyNumberFormat="1" applyBorder="1"/>
    <xf numFmtId="44" fontId="0" fillId="0" borderId="0" xfId="0" applyNumberFormat="1" applyBorder="1"/>
    <xf numFmtId="0" fontId="2" fillId="0" borderId="0" xfId="0" applyFont="1" applyBorder="1" applyAlignment="1">
      <alignment horizontal="center" vertical="center"/>
    </xf>
    <xf numFmtId="44" fontId="2" fillId="0" borderId="0" xfId="0" applyNumberFormat="1" applyFont="1" applyBorder="1"/>
    <xf numFmtId="44" fontId="0" fillId="0" borderId="17" xfId="0" applyNumberFormat="1" applyBorder="1"/>
    <xf numFmtId="15" fontId="9" fillId="0" borderId="0" xfId="0" applyNumberFormat="1" applyFont="1" applyFill="1"/>
    <xf numFmtId="6" fontId="2" fillId="8" borderId="0" xfId="0" applyNumberFormat="1" applyFont="1" applyFill="1"/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2" xfId="0" applyFont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4" fontId="2" fillId="0" borderId="11" xfId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4" fillId="0" borderId="9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9"/>
  <sheetViews>
    <sheetView tabSelected="1" topLeftCell="A55" zoomScaleNormal="100" workbookViewId="0">
      <selection activeCell="H77" sqref="H77"/>
    </sheetView>
  </sheetViews>
  <sheetFormatPr baseColWidth="10" defaultRowHeight="12.75" x14ac:dyDescent="0.2"/>
  <cols>
    <col min="1" max="1" width="13.28515625" customWidth="1"/>
    <col min="2" max="2" width="17.85546875" customWidth="1"/>
    <col min="3" max="3" width="16.28515625" customWidth="1"/>
    <col min="4" max="5" width="17.85546875" customWidth="1"/>
    <col min="6" max="6" width="30.42578125" customWidth="1"/>
    <col min="7" max="7" width="21.85546875" customWidth="1"/>
    <col min="8" max="8" width="16.7109375" customWidth="1"/>
    <col min="9" max="9" width="20.5703125" customWidth="1"/>
    <col min="14" max="14" width="13.28515625" customWidth="1"/>
  </cols>
  <sheetData>
    <row r="1" spans="1:10" x14ac:dyDescent="0.2">
      <c r="A1" t="s">
        <v>16</v>
      </c>
      <c r="C1" s="55"/>
      <c r="G1" s="108"/>
      <c r="H1" s="108"/>
      <c r="I1" s="108"/>
    </row>
    <row r="2" spans="1:10" x14ac:dyDescent="0.2">
      <c r="A2" t="s">
        <v>19</v>
      </c>
      <c r="C2" s="55"/>
      <c r="D2" s="55" t="s">
        <v>51</v>
      </c>
      <c r="G2" s="108"/>
      <c r="H2" s="108"/>
      <c r="I2" s="108"/>
    </row>
    <row r="3" spans="1:10" x14ac:dyDescent="0.2">
      <c r="A3" s="55" t="s">
        <v>50</v>
      </c>
      <c r="C3" s="55"/>
      <c r="D3" s="55"/>
      <c r="G3" s="108"/>
      <c r="H3" s="108"/>
      <c r="I3" s="108"/>
    </row>
    <row r="4" spans="1:10" x14ac:dyDescent="0.2">
      <c r="A4" t="s">
        <v>2</v>
      </c>
      <c r="C4" s="55" t="s">
        <v>46</v>
      </c>
      <c r="G4" s="108"/>
      <c r="H4" s="108"/>
      <c r="I4" s="108"/>
    </row>
    <row r="5" spans="1:10" x14ac:dyDescent="0.2">
      <c r="G5" s="108"/>
      <c r="H5" s="108"/>
      <c r="I5" s="108"/>
    </row>
    <row r="6" spans="1:10" x14ac:dyDescent="0.2">
      <c r="A6" s="55" t="s">
        <v>30</v>
      </c>
      <c r="C6" s="84">
        <v>200</v>
      </c>
      <c r="G6" s="108"/>
      <c r="H6" s="108"/>
      <c r="I6" s="108"/>
    </row>
    <row r="7" spans="1:10" x14ac:dyDescent="0.2">
      <c r="A7" s="55" t="s">
        <v>1</v>
      </c>
      <c r="C7" s="36">
        <v>0</v>
      </c>
      <c r="G7" s="108"/>
      <c r="H7" s="108"/>
      <c r="I7" s="108"/>
    </row>
    <row r="8" spans="1:10" x14ac:dyDescent="0.2">
      <c r="A8" s="31" t="s">
        <v>17</v>
      </c>
      <c r="C8" s="39">
        <v>1500</v>
      </c>
      <c r="G8" s="108"/>
      <c r="H8" s="108"/>
      <c r="I8" s="108"/>
    </row>
    <row r="10" spans="1:10" s="2" customFormat="1" x14ac:dyDescent="0.2">
      <c r="A10" s="6" t="s">
        <v>3</v>
      </c>
      <c r="B10" s="7"/>
      <c r="C10" s="110" t="s">
        <v>20</v>
      </c>
      <c r="D10" s="110"/>
      <c r="E10" s="110"/>
      <c r="F10" s="7" t="s">
        <v>48</v>
      </c>
      <c r="G10" s="7" t="s">
        <v>5</v>
      </c>
      <c r="H10" s="7" t="s">
        <v>35</v>
      </c>
      <c r="I10" s="8" t="s">
        <v>0</v>
      </c>
    </row>
    <row r="11" spans="1:10" ht="13.5" thickBot="1" x14ac:dyDescent="0.25">
      <c r="A11" s="9"/>
      <c r="B11" s="54" t="s">
        <v>28</v>
      </c>
      <c r="C11" s="4"/>
      <c r="D11" s="4"/>
      <c r="E11" s="4"/>
      <c r="F11" s="19"/>
      <c r="G11" s="5"/>
      <c r="H11" s="5"/>
      <c r="I11" s="10"/>
    </row>
    <row r="12" spans="1:10" ht="15.75" thickTop="1" x14ac:dyDescent="0.2">
      <c r="A12" s="11"/>
      <c r="B12" s="72" t="s">
        <v>38</v>
      </c>
      <c r="C12" s="72" t="s">
        <v>14</v>
      </c>
      <c r="D12" s="72" t="s">
        <v>34</v>
      </c>
      <c r="E12" s="72" t="s">
        <v>15</v>
      </c>
      <c r="F12" s="13"/>
      <c r="G12" s="13"/>
      <c r="H12" s="13"/>
      <c r="I12" s="16"/>
      <c r="J12" s="13"/>
    </row>
    <row r="13" spans="1:10" ht="15.75" x14ac:dyDescent="0.25">
      <c r="A13" s="20"/>
      <c r="B13" s="58"/>
      <c r="C13" s="59"/>
      <c r="D13" s="59"/>
      <c r="E13" s="71"/>
      <c r="F13" s="60"/>
      <c r="G13" s="61"/>
      <c r="H13" s="61"/>
      <c r="I13" s="62"/>
      <c r="J13" s="13"/>
    </row>
    <row r="14" spans="1:10" ht="15.75" customHeight="1" x14ac:dyDescent="0.2">
      <c r="A14" s="20">
        <v>42780</v>
      </c>
      <c r="B14" s="88"/>
      <c r="C14" s="73">
        <v>201</v>
      </c>
      <c r="D14" s="69"/>
      <c r="E14" s="69"/>
      <c r="F14" s="64" t="s">
        <v>31</v>
      </c>
      <c r="G14" s="65"/>
      <c r="H14" s="65"/>
      <c r="I14" s="85"/>
      <c r="J14" s="91"/>
    </row>
    <row r="15" spans="1:10" x14ac:dyDescent="0.2">
      <c r="A15" s="20">
        <v>42801</v>
      </c>
      <c r="B15" s="88"/>
      <c r="C15" s="73">
        <v>78</v>
      </c>
      <c r="D15" s="69"/>
      <c r="E15" s="69"/>
      <c r="F15" s="64" t="s">
        <v>32</v>
      </c>
      <c r="G15" s="65"/>
      <c r="H15" s="65"/>
      <c r="I15" s="85"/>
      <c r="J15" s="91"/>
    </row>
    <row r="16" spans="1:10" x14ac:dyDescent="0.2">
      <c r="A16" s="20">
        <v>42803</v>
      </c>
      <c r="B16" s="88"/>
      <c r="C16" s="73">
        <v>65</v>
      </c>
      <c r="D16" s="69"/>
      <c r="E16" s="69"/>
      <c r="F16" s="64" t="s">
        <v>33</v>
      </c>
      <c r="G16" s="65"/>
      <c r="H16" s="65"/>
      <c r="I16" s="85"/>
      <c r="J16" s="70"/>
    </row>
    <row r="17" spans="1:10" x14ac:dyDescent="0.2">
      <c r="A17" s="20">
        <v>42829</v>
      </c>
      <c r="B17" s="88"/>
      <c r="C17" s="73">
        <v>204</v>
      </c>
      <c r="D17" s="69"/>
      <c r="E17" s="69"/>
      <c r="F17" s="64" t="s">
        <v>31</v>
      </c>
      <c r="G17" s="65"/>
      <c r="H17" s="65"/>
      <c r="I17" s="85"/>
      <c r="J17" s="91"/>
    </row>
    <row r="18" spans="1:10" x14ac:dyDescent="0.2">
      <c r="A18" s="20">
        <v>42860</v>
      </c>
      <c r="B18" s="88"/>
      <c r="C18" s="73"/>
      <c r="D18" s="69">
        <v>45</v>
      </c>
      <c r="E18" s="69"/>
      <c r="F18" s="64" t="s">
        <v>37</v>
      </c>
      <c r="G18" s="65"/>
      <c r="H18" s="89"/>
      <c r="I18" s="66"/>
      <c r="J18" s="91"/>
    </row>
    <row r="19" spans="1:10" x14ac:dyDescent="0.2">
      <c r="A19" s="20">
        <v>42866</v>
      </c>
      <c r="B19" s="88"/>
      <c r="C19" s="73"/>
      <c r="D19" s="69">
        <v>200.02</v>
      </c>
      <c r="E19" s="69"/>
      <c r="F19" s="64" t="s">
        <v>39</v>
      </c>
      <c r="G19" s="65"/>
      <c r="H19" s="89"/>
      <c r="I19" s="66"/>
      <c r="J19" s="91"/>
    </row>
    <row r="20" spans="1:10" x14ac:dyDescent="0.2">
      <c r="A20" s="20">
        <v>42867</v>
      </c>
      <c r="B20" s="88"/>
      <c r="C20" s="73"/>
      <c r="D20" s="69">
        <v>22.74</v>
      </c>
      <c r="E20" s="69"/>
      <c r="F20" s="64" t="s">
        <v>40</v>
      </c>
      <c r="G20" s="65"/>
      <c r="H20" s="65"/>
      <c r="I20" s="66"/>
      <c r="J20" s="91"/>
    </row>
    <row r="21" spans="1:10" x14ac:dyDescent="0.2">
      <c r="A21" s="20">
        <v>42871</v>
      </c>
      <c r="B21" s="88"/>
      <c r="C21" s="73"/>
      <c r="D21" s="69">
        <v>704</v>
      </c>
      <c r="E21" s="69"/>
      <c r="F21" s="64" t="s">
        <v>39</v>
      </c>
      <c r="G21" s="65"/>
      <c r="H21" s="65"/>
      <c r="I21" s="66"/>
      <c r="J21" s="70"/>
    </row>
    <row r="22" spans="1:10" x14ac:dyDescent="0.2">
      <c r="A22" s="20">
        <v>42874</v>
      </c>
      <c r="B22" s="88"/>
      <c r="C22" s="73"/>
      <c r="D22" s="69">
        <v>9.93</v>
      </c>
      <c r="E22" s="69"/>
      <c r="F22" s="64" t="s">
        <v>43</v>
      </c>
      <c r="G22" s="65"/>
      <c r="H22" s="65"/>
      <c r="I22" s="66"/>
      <c r="J22" s="91"/>
    </row>
    <row r="23" spans="1:10" x14ac:dyDescent="0.2">
      <c r="A23" s="20">
        <v>42892</v>
      </c>
      <c r="B23" s="88"/>
      <c r="C23" s="73"/>
      <c r="D23" s="69">
        <v>68</v>
      </c>
      <c r="E23" s="69"/>
      <c r="F23" s="64" t="s">
        <v>37</v>
      </c>
      <c r="G23" s="65"/>
      <c r="H23" s="65"/>
      <c r="I23" s="66"/>
      <c r="J23" s="91"/>
    </row>
    <row r="24" spans="1:10" x14ac:dyDescent="0.2">
      <c r="A24" s="20">
        <v>42907</v>
      </c>
      <c r="B24" s="88"/>
      <c r="C24" s="73"/>
      <c r="D24" s="69">
        <v>43.13</v>
      </c>
      <c r="E24" s="69"/>
      <c r="F24" s="64" t="s">
        <v>41</v>
      </c>
      <c r="G24" s="65"/>
      <c r="H24" s="65"/>
      <c r="I24" s="66"/>
      <c r="J24" s="70"/>
    </row>
    <row r="25" spans="1:10" ht="12.75" customHeight="1" x14ac:dyDescent="0.2">
      <c r="A25" s="20">
        <v>42958</v>
      </c>
      <c r="B25" s="68"/>
      <c r="C25" s="73"/>
      <c r="D25" s="69"/>
      <c r="E25" s="69">
        <v>280</v>
      </c>
      <c r="F25" s="64" t="s">
        <v>49</v>
      </c>
      <c r="G25" s="65"/>
      <c r="H25" s="65"/>
      <c r="I25" s="66"/>
      <c r="J25" s="70"/>
    </row>
    <row r="26" spans="1:10" ht="12.75" customHeight="1" x14ac:dyDescent="0.2">
      <c r="A26" s="20"/>
      <c r="B26" s="88"/>
      <c r="C26" s="73"/>
      <c r="D26" s="69"/>
      <c r="E26" s="69"/>
      <c r="F26" s="64"/>
      <c r="G26" s="65"/>
      <c r="H26" s="65"/>
      <c r="I26" s="66"/>
      <c r="J26" s="91"/>
    </row>
    <row r="27" spans="1:10" x14ac:dyDescent="0.2">
      <c r="A27" s="20"/>
      <c r="B27" s="68"/>
      <c r="C27" s="73"/>
      <c r="D27" s="69"/>
      <c r="E27" s="69"/>
      <c r="F27" s="64"/>
      <c r="G27" s="65"/>
      <c r="H27" s="65"/>
      <c r="I27" s="66"/>
      <c r="J27" s="70"/>
    </row>
    <row r="28" spans="1:10" x14ac:dyDescent="0.2">
      <c r="A28" s="20"/>
      <c r="B28" s="63"/>
      <c r="C28" s="73"/>
      <c r="D28" s="69"/>
      <c r="E28" s="69"/>
      <c r="F28" s="64"/>
      <c r="G28" s="61"/>
      <c r="H28" s="61"/>
      <c r="I28" s="62"/>
      <c r="J28" s="13"/>
    </row>
    <row r="29" spans="1:10" x14ac:dyDescent="0.2">
      <c r="A29" s="20"/>
      <c r="B29" s="68"/>
      <c r="C29" s="73"/>
      <c r="D29" s="69"/>
      <c r="E29" s="69"/>
      <c r="F29" s="64"/>
      <c r="G29" s="65"/>
      <c r="H29" s="65"/>
      <c r="I29" s="66"/>
      <c r="J29" s="91"/>
    </row>
    <row r="30" spans="1:10" x14ac:dyDescent="0.2">
      <c r="A30" s="20"/>
      <c r="B30" s="68"/>
      <c r="C30" s="73"/>
      <c r="D30" s="69"/>
      <c r="E30" s="69"/>
      <c r="F30" s="64"/>
      <c r="G30" s="65"/>
      <c r="H30" s="65"/>
      <c r="I30" s="66"/>
      <c r="J30" s="91"/>
    </row>
    <row r="31" spans="1:10" x14ac:dyDescent="0.2">
      <c r="A31" s="20"/>
      <c r="B31" s="68"/>
      <c r="C31" s="73"/>
      <c r="D31" s="69"/>
      <c r="E31" s="69"/>
      <c r="F31" s="64"/>
      <c r="G31" s="65"/>
      <c r="H31" s="65"/>
      <c r="I31" s="66"/>
      <c r="J31" s="91"/>
    </row>
    <row r="32" spans="1:10" x14ac:dyDescent="0.2">
      <c r="A32" s="20"/>
      <c r="B32" s="68"/>
      <c r="C32" s="69"/>
      <c r="D32" s="69"/>
      <c r="E32" s="69"/>
      <c r="F32" s="64"/>
      <c r="G32" s="65"/>
      <c r="H32" s="65"/>
      <c r="I32" s="66"/>
      <c r="J32" s="70"/>
    </row>
    <row r="33" spans="1:10" x14ac:dyDescent="0.2">
      <c r="A33" s="20"/>
      <c r="B33" s="68"/>
      <c r="C33" s="69"/>
      <c r="D33" s="69"/>
      <c r="E33" s="69"/>
      <c r="F33" s="64"/>
      <c r="G33" s="64"/>
      <c r="H33" s="64"/>
      <c r="I33" s="66"/>
      <c r="J33" s="70"/>
    </row>
    <row r="34" spans="1:10" ht="12.75" customHeight="1" x14ac:dyDescent="0.25">
      <c r="A34" s="74"/>
      <c r="B34" s="75"/>
      <c r="C34" s="76"/>
      <c r="D34" s="76"/>
      <c r="E34" s="77"/>
      <c r="F34" s="64"/>
      <c r="G34" s="65"/>
      <c r="H34" s="65"/>
      <c r="I34" s="78"/>
      <c r="J34" s="92"/>
    </row>
    <row r="35" spans="1:10" x14ac:dyDescent="0.2">
      <c r="A35" s="74"/>
      <c r="B35" s="79"/>
      <c r="C35" s="73"/>
      <c r="D35" s="73"/>
      <c r="E35" s="73"/>
      <c r="F35" s="64"/>
      <c r="G35" s="65"/>
      <c r="H35" s="65"/>
      <c r="I35" s="80"/>
      <c r="J35" s="92"/>
    </row>
    <row r="36" spans="1:10" x14ac:dyDescent="0.2">
      <c r="A36" s="74"/>
      <c r="B36" s="79"/>
      <c r="C36" s="73"/>
      <c r="D36" s="73"/>
      <c r="E36" s="73"/>
      <c r="F36" s="64"/>
      <c r="G36" s="65"/>
      <c r="H36" s="65"/>
      <c r="I36" s="80"/>
      <c r="J36" s="92"/>
    </row>
    <row r="37" spans="1:10" x14ac:dyDescent="0.2">
      <c r="A37" s="74"/>
      <c r="B37" s="79"/>
      <c r="C37" s="73"/>
      <c r="D37" s="73"/>
      <c r="E37" s="73"/>
      <c r="F37" s="64"/>
      <c r="G37" s="65"/>
      <c r="H37" s="65"/>
      <c r="I37" s="81"/>
      <c r="J37" s="92"/>
    </row>
    <row r="38" spans="1:10" x14ac:dyDescent="0.2">
      <c r="A38" s="74"/>
      <c r="B38" s="79"/>
      <c r="C38" s="73"/>
      <c r="D38" s="73"/>
      <c r="E38" s="73"/>
      <c r="F38" s="64"/>
      <c r="G38" s="65"/>
      <c r="H38" s="65"/>
      <c r="I38" s="81"/>
      <c r="J38" s="92"/>
    </row>
    <row r="39" spans="1:10" x14ac:dyDescent="0.2">
      <c r="A39" s="74"/>
      <c r="B39" s="79"/>
      <c r="C39" s="73"/>
      <c r="D39" s="73"/>
      <c r="E39" s="73"/>
      <c r="F39" s="64"/>
      <c r="G39" s="65"/>
      <c r="H39" s="65"/>
      <c r="I39" s="82"/>
      <c r="J39" s="92"/>
    </row>
    <row r="40" spans="1:10" x14ac:dyDescent="0.2">
      <c r="A40" s="74"/>
      <c r="B40" s="79"/>
      <c r="C40" s="73"/>
      <c r="D40" s="73"/>
      <c r="E40" s="73"/>
      <c r="F40" s="64"/>
      <c r="G40" s="65"/>
      <c r="H40" s="65"/>
      <c r="I40" s="80"/>
      <c r="J40" s="92"/>
    </row>
    <row r="41" spans="1:10" x14ac:dyDescent="0.2">
      <c r="A41" s="74"/>
      <c r="B41" s="79"/>
      <c r="C41" s="73"/>
      <c r="D41" s="73"/>
      <c r="E41" s="73"/>
      <c r="F41" s="64"/>
      <c r="G41" s="65"/>
      <c r="H41" s="65"/>
      <c r="I41" s="81"/>
      <c r="J41" s="92"/>
    </row>
    <row r="42" spans="1:10" x14ac:dyDescent="0.2">
      <c r="A42" s="74"/>
      <c r="B42" s="79"/>
      <c r="C42" s="73"/>
      <c r="D42" s="73"/>
      <c r="E42" s="73"/>
      <c r="F42" s="64"/>
      <c r="G42" s="65"/>
      <c r="H42" s="65"/>
      <c r="I42" s="81"/>
      <c r="J42" s="92"/>
    </row>
    <row r="43" spans="1:10" x14ac:dyDescent="0.2">
      <c r="A43" s="74"/>
      <c r="B43" s="83"/>
      <c r="C43" s="73"/>
      <c r="D43" s="73"/>
      <c r="E43" s="73"/>
      <c r="F43" s="64"/>
      <c r="G43" s="65"/>
      <c r="H43" s="65"/>
      <c r="I43" s="80"/>
      <c r="J43" s="92"/>
    </row>
    <row r="44" spans="1:10" x14ac:dyDescent="0.2">
      <c r="A44" s="74"/>
      <c r="B44" s="79"/>
      <c r="C44" s="73"/>
      <c r="D44" s="73"/>
      <c r="E44" s="73"/>
      <c r="F44" s="64"/>
      <c r="G44" s="65"/>
      <c r="H44" s="65"/>
      <c r="I44" s="81"/>
      <c r="J44" s="92"/>
    </row>
    <row r="45" spans="1:10" x14ac:dyDescent="0.2">
      <c r="A45" s="74"/>
      <c r="B45" s="79"/>
      <c r="C45" s="73"/>
      <c r="D45" s="73"/>
      <c r="E45" s="73"/>
      <c r="F45" s="64"/>
      <c r="G45" s="65"/>
      <c r="H45" s="65"/>
      <c r="I45" s="81"/>
      <c r="J45" s="92"/>
    </row>
    <row r="46" spans="1:10" x14ac:dyDescent="0.2">
      <c r="A46" s="74"/>
      <c r="B46" s="79"/>
      <c r="C46" s="73"/>
      <c r="D46" s="73"/>
      <c r="E46" s="73"/>
      <c r="F46" s="64"/>
      <c r="G46" s="65"/>
      <c r="H46" s="65"/>
      <c r="I46" s="80"/>
      <c r="J46" s="70"/>
    </row>
    <row r="47" spans="1:10" x14ac:dyDescent="0.2">
      <c r="A47" s="74"/>
      <c r="B47" s="79"/>
      <c r="C47" s="73"/>
      <c r="D47" s="73"/>
      <c r="E47" s="73"/>
      <c r="F47" s="64"/>
      <c r="G47" s="65"/>
      <c r="H47" s="65"/>
      <c r="I47" s="81"/>
      <c r="J47" s="70"/>
    </row>
    <row r="48" spans="1:10" x14ac:dyDescent="0.2">
      <c r="A48" s="20"/>
      <c r="B48" s="68"/>
      <c r="C48" s="73"/>
      <c r="D48" s="69"/>
      <c r="E48" s="69"/>
      <c r="F48" s="64"/>
      <c r="G48" s="65"/>
      <c r="H48" s="65"/>
      <c r="I48" s="66"/>
      <c r="J48" s="91"/>
    </row>
    <row r="49" spans="1:14" x14ac:dyDescent="0.2">
      <c r="A49" s="20"/>
      <c r="B49" s="68"/>
      <c r="C49" s="73"/>
      <c r="D49" s="69"/>
      <c r="E49" s="69"/>
      <c r="F49" s="64"/>
      <c r="G49" s="65"/>
      <c r="H49" s="65"/>
      <c r="I49" s="66"/>
      <c r="J49" s="91"/>
    </row>
    <row r="50" spans="1:14" x14ac:dyDescent="0.2">
      <c r="A50" s="20"/>
      <c r="B50" s="68"/>
      <c r="C50" s="73"/>
      <c r="D50" s="69"/>
      <c r="E50" s="69"/>
      <c r="F50" s="64"/>
      <c r="G50" s="65"/>
      <c r="H50" s="65"/>
      <c r="I50" s="66"/>
      <c r="J50" s="91"/>
    </row>
    <row r="51" spans="1:14" x14ac:dyDescent="0.2">
      <c r="A51" s="11"/>
      <c r="B51" s="53"/>
      <c r="C51" s="12"/>
      <c r="D51" s="12"/>
      <c r="E51" s="12"/>
      <c r="F51" s="57"/>
      <c r="G51" s="56"/>
      <c r="H51" s="56"/>
      <c r="I51" s="90"/>
      <c r="J51" s="13"/>
    </row>
    <row r="52" spans="1:14" ht="18" x14ac:dyDescent="0.25">
      <c r="A52" s="115" t="s">
        <v>4</v>
      </c>
      <c r="B52" s="116"/>
      <c r="C52" s="33">
        <f>SUM(C12:C51)</f>
        <v>548</v>
      </c>
      <c r="D52" s="33">
        <f>SUM(D12:D51)</f>
        <v>1092.8200000000002</v>
      </c>
      <c r="E52" s="33">
        <f>SUM(E12:E51)</f>
        <v>280</v>
      </c>
      <c r="F52" s="14"/>
      <c r="G52" s="14"/>
      <c r="H52" s="14"/>
      <c r="I52" s="14"/>
      <c r="J52" s="13"/>
      <c r="N52" s="47">
        <f>C8+E54</f>
        <v>3420.82</v>
      </c>
    </row>
    <row r="53" spans="1:14" x14ac:dyDescent="0.2">
      <c r="A53" s="1"/>
      <c r="B53" s="3"/>
      <c r="C53" s="3"/>
      <c r="D53" s="3"/>
      <c r="E53" s="3"/>
      <c r="N53" s="55" t="s">
        <v>36</v>
      </c>
    </row>
    <row r="54" spans="1:14" ht="18" x14ac:dyDescent="0.25">
      <c r="A54" s="111" t="s">
        <v>21</v>
      </c>
      <c r="B54" s="112"/>
      <c r="C54" s="3"/>
      <c r="D54" s="3"/>
      <c r="E54" s="32">
        <f>C52+D52+E52</f>
        <v>1920.8200000000002</v>
      </c>
    </row>
    <row r="55" spans="1:14" x14ac:dyDescent="0.2">
      <c r="A55" s="1"/>
      <c r="B55" s="3"/>
      <c r="C55" s="3"/>
      <c r="D55" s="3"/>
      <c r="E55" s="3"/>
    </row>
    <row r="56" spans="1:14" x14ac:dyDescent="0.2">
      <c r="A56" s="15" t="s">
        <v>47</v>
      </c>
      <c r="C56" s="94"/>
      <c r="D56" s="3"/>
      <c r="E56" s="3"/>
    </row>
    <row r="57" spans="1:14" x14ac:dyDescent="0.2">
      <c r="A57" s="15" t="s">
        <v>42</v>
      </c>
      <c r="B57" s="3"/>
      <c r="C57" s="93"/>
      <c r="D57" s="3"/>
      <c r="E57" s="3"/>
    </row>
    <row r="58" spans="1:14" x14ac:dyDescent="0.2">
      <c r="A58" s="15"/>
      <c r="B58" s="3"/>
      <c r="C58" s="3"/>
      <c r="D58" s="3"/>
      <c r="E58" s="3"/>
    </row>
    <row r="59" spans="1:14" x14ac:dyDescent="0.2">
      <c r="A59" s="15"/>
      <c r="B59" s="3"/>
      <c r="C59" s="3"/>
      <c r="D59" s="3"/>
      <c r="E59" s="3"/>
    </row>
    <row r="60" spans="1:14" x14ac:dyDescent="0.2">
      <c r="A60" s="15"/>
      <c r="B60" s="3"/>
      <c r="C60" s="3"/>
      <c r="D60" s="3"/>
      <c r="E60" s="3"/>
    </row>
    <row r="61" spans="1:14" x14ac:dyDescent="0.2">
      <c r="A61" s="15"/>
      <c r="B61" s="3"/>
      <c r="C61" s="3"/>
      <c r="D61" s="3"/>
      <c r="E61" s="3"/>
    </row>
    <row r="62" spans="1:14" x14ac:dyDescent="0.2">
      <c r="A62" s="109"/>
      <c r="B62" s="108"/>
      <c r="C62" s="108"/>
      <c r="D62" s="2"/>
      <c r="E62" s="2"/>
      <c r="G62" s="3"/>
      <c r="H62" s="3"/>
    </row>
    <row r="63" spans="1:14" x14ac:dyDescent="0.2">
      <c r="A63" s="52"/>
      <c r="B63" s="51"/>
      <c r="C63" s="51"/>
      <c r="D63" s="51"/>
      <c r="E63" s="51"/>
      <c r="G63" s="3"/>
      <c r="H63" s="3"/>
    </row>
    <row r="64" spans="1:14" x14ac:dyDescent="0.2">
      <c r="A64" s="117" t="s">
        <v>7</v>
      </c>
      <c r="B64" s="113" t="s">
        <v>9</v>
      </c>
      <c r="C64" s="114"/>
      <c r="D64" s="114"/>
      <c r="E64" s="29"/>
      <c r="F64" s="29"/>
      <c r="G64" s="3"/>
      <c r="H64" s="3"/>
    </row>
    <row r="65" spans="1:8" ht="29.25" customHeight="1" x14ac:dyDescent="0.2">
      <c r="A65" s="118"/>
      <c r="B65" s="28" t="s">
        <v>10</v>
      </c>
      <c r="C65" s="28" t="s">
        <v>8</v>
      </c>
      <c r="D65" s="30" t="s">
        <v>11</v>
      </c>
      <c r="E65" s="86"/>
      <c r="F65" s="38" t="s">
        <v>44</v>
      </c>
      <c r="G65" s="3"/>
      <c r="H65" s="3"/>
    </row>
    <row r="66" spans="1:8" x14ac:dyDescent="0.2">
      <c r="A66" s="20"/>
      <c r="B66" s="25"/>
      <c r="C66" s="25"/>
      <c r="D66" s="25"/>
      <c r="E66" s="26"/>
      <c r="F66" s="24"/>
      <c r="G66" s="3"/>
      <c r="H66" s="3"/>
    </row>
    <row r="67" spans="1:8" x14ac:dyDescent="0.2">
      <c r="A67" s="87" t="s">
        <v>12</v>
      </c>
      <c r="B67" s="22">
        <f>C52</f>
        <v>548</v>
      </c>
      <c r="C67" s="22">
        <f>B67</f>
        <v>548</v>
      </c>
      <c r="D67" s="22">
        <f>C67</f>
        <v>548</v>
      </c>
      <c r="F67" s="95">
        <v>683.86</v>
      </c>
      <c r="G67" s="98">
        <v>42858</v>
      </c>
      <c r="H67" s="3"/>
    </row>
    <row r="68" spans="1:8" x14ac:dyDescent="0.2">
      <c r="A68" s="67" t="s">
        <v>34</v>
      </c>
      <c r="B68" s="22">
        <f>D52</f>
        <v>1092.8200000000002</v>
      </c>
      <c r="C68" s="22">
        <f>B68</f>
        <v>1092.8200000000002</v>
      </c>
      <c r="D68" s="22">
        <f>C68</f>
        <v>1092.8200000000002</v>
      </c>
      <c r="F68" s="95">
        <v>85</v>
      </c>
      <c r="G68" s="98">
        <v>42866</v>
      </c>
      <c r="H68" s="3"/>
    </row>
    <row r="69" spans="1:8" x14ac:dyDescent="0.2">
      <c r="A69" s="21" t="s">
        <v>13</v>
      </c>
      <c r="B69" s="23">
        <v>280</v>
      </c>
      <c r="C69" s="23">
        <v>-1.69</v>
      </c>
      <c r="D69" s="22"/>
      <c r="F69" s="99">
        <v>1298.54</v>
      </c>
      <c r="G69" s="98">
        <v>43026</v>
      </c>
      <c r="H69" s="3"/>
    </row>
    <row r="70" spans="1:8" ht="15.75" x14ac:dyDescent="0.25">
      <c r="A70" s="35"/>
      <c r="B70" s="34">
        <f>SUM(B67:B69)</f>
        <v>1920.8200000000002</v>
      </c>
      <c r="C70" s="34">
        <f>SUM(C67:C69)</f>
        <v>1639.13</v>
      </c>
      <c r="D70" s="37">
        <f>SUM(D67:D69)</f>
        <v>1640.8200000000002</v>
      </c>
      <c r="F70" s="97"/>
      <c r="G70" s="96"/>
    </row>
    <row r="71" spans="1:8" x14ac:dyDescent="0.2">
      <c r="B71" s="17"/>
      <c r="D71" s="36"/>
      <c r="F71" s="106">
        <f>SUM(F67:F70)</f>
        <v>2067.4</v>
      </c>
    </row>
    <row r="72" spans="1:8" x14ac:dyDescent="0.2">
      <c r="A72" s="31"/>
      <c r="B72" s="17"/>
      <c r="C72" s="105" t="s">
        <v>18</v>
      </c>
      <c r="D72" s="27">
        <f>C8+D70</f>
        <v>3140.82</v>
      </c>
    </row>
    <row r="73" spans="1:8" ht="13.5" thickBot="1" x14ac:dyDescent="0.25">
      <c r="B73" s="17"/>
    </row>
    <row r="74" spans="1:8" ht="13.5" thickBot="1" x14ac:dyDescent="0.25">
      <c r="B74" s="18"/>
      <c r="E74" t="s">
        <v>29</v>
      </c>
      <c r="F74" s="104">
        <f>N52</f>
        <v>3420.82</v>
      </c>
    </row>
    <row r="75" spans="1:8" x14ac:dyDescent="0.2">
      <c r="A75" s="31"/>
      <c r="F75" s="18"/>
    </row>
    <row r="76" spans="1:8" ht="18" x14ac:dyDescent="0.25">
      <c r="C76" s="107" t="s">
        <v>45</v>
      </c>
      <c r="D76" s="107"/>
      <c r="E76" s="107"/>
      <c r="F76" s="46"/>
    </row>
    <row r="77" spans="1:8" x14ac:dyDescent="0.2">
      <c r="A77" s="100"/>
      <c r="B77" s="101"/>
      <c r="F77" s="55"/>
    </row>
    <row r="78" spans="1:8" x14ac:dyDescent="0.2">
      <c r="A78" s="100"/>
      <c r="B78" s="101"/>
      <c r="F78" s="42"/>
    </row>
    <row r="79" spans="1:8" x14ac:dyDescent="0.2">
      <c r="A79" s="100"/>
      <c r="B79" s="101"/>
      <c r="F79" s="42"/>
    </row>
    <row r="80" spans="1:8" x14ac:dyDescent="0.2">
      <c r="A80" s="13"/>
      <c r="B80" s="101"/>
      <c r="F80" s="42"/>
    </row>
    <row r="81" spans="1:6" x14ac:dyDescent="0.2">
      <c r="A81" s="92"/>
      <c r="B81" s="101"/>
      <c r="F81" s="42"/>
    </row>
    <row r="82" spans="1:6" x14ac:dyDescent="0.2">
      <c r="A82" s="92"/>
      <c r="B82" s="101"/>
    </row>
    <row r="83" spans="1:6" x14ac:dyDescent="0.2">
      <c r="A83" s="92"/>
      <c r="B83" s="101"/>
      <c r="F83" s="42"/>
    </row>
    <row r="84" spans="1:6" x14ac:dyDescent="0.2">
      <c r="A84" s="102"/>
      <c r="B84" s="103"/>
    </row>
    <row r="85" spans="1:6" x14ac:dyDescent="0.2">
      <c r="A85" s="13"/>
      <c r="B85" s="13"/>
    </row>
    <row r="86" spans="1:6" x14ac:dyDescent="0.2">
      <c r="C86" s="47"/>
    </row>
    <row r="87" spans="1:6" x14ac:dyDescent="0.2">
      <c r="C87" s="47"/>
      <c r="F87" s="42"/>
    </row>
    <row r="88" spans="1:6" x14ac:dyDescent="0.2">
      <c r="C88" s="47"/>
    </row>
    <row r="89" spans="1:6" x14ac:dyDescent="0.2">
      <c r="A89" s="55"/>
      <c r="C89" s="47"/>
    </row>
    <row r="90" spans="1:6" x14ac:dyDescent="0.2">
      <c r="A90" s="55"/>
    </row>
    <row r="91" spans="1:6" x14ac:dyDescent="0.2">
      <c r="A91" s="55"/>
    </row>
    <row r="92" spans="1:6" x14ac:dyDescent="0.2">
      <c r="A92" s="55"/>
    </row>
    <row r="699" spans="7:7" x14ac:dyDescent="0.2">
      <c r="G699" t="s">
        <v>6</v>
      </c>
    </row>
  </sheetData>
  <sortState ref="A12:K119">
    <sortCondition ref="J119"/>
  </sortState>
  <mergeCells count="8">
    <mergeCell ref="C76:E76"/>
    <mergeCell ref="G1:I8"/>
    <mergeCell ref="A62:C62"/>
    <mergeCell ref="C10:E10"/>
    <mergeCell ref="A54:B54"/>
    <mergeCell ref="B64:D64"/>
    <mergeCell ref="A52:B52"/>
    <mergeCell ref="A64:A65"/>
  </mergeCells>
  <phoneticPr fontId="0" type="noConversion"/>
  <printOptions horizontalCentered="1"/>
  <pageMargins left="0.19685039370078741" right="0.19685039370078741" top="0.11811023622047245" bottom="0.19685039370078741" header="0.19685039370078741" footer="0.11811023622047245"/>
  <pageSetup paperSize="9" scale="75" orientation="landscape" horizontalDpi="4294967295" r:id="rId1"/>
  <headerFooter alignWithMargins="0">
    <oddHeader>&amp;C&amp;"Arial,Gras"&amp;14Bordereau-journal des dépenses réglées&amp;"Arial,Normal"&amp;10
&amp;R&amp;"Arial,Gras"&amp;11&amp;D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F24" sqref="F24"/>
    </sheetView>
  </sheetViews>
  <sheetFormatPr baseColWidth="10" defaultRowHeight="12.75" x14ac:dyDescent="0.2"/>
  <cols>
    <col min="1" max="1" width="21.85546875" customWidth="1"/>
    <col min="2" max="3" width="17.42578125" bestFit="1" customWidth="1"/>
  </cols>
  <sheetData>
    <row r="1" spans="1:3" ht="31.5" customHeight="1" x14ac:dyDescent="0.2">
      <c r="A1" s="43" t="s">
        <v>22</v>
      </c>
      <c r="B1" s="43" t="s">
        <v>23</v>
      </c>
      <c r="C1" s="43" t="s">
        <v>24</v>
      </c>
    </row>
    <row r="2" spans="1:3" x14ac:dyDescent="0.2">
      <c r="A2" s="40"/>
      <c r="B2" s="44"/>
      <c r="C2" s="44"/>
    </row>
    <row r="3" spans="1:3" x14ac:dyDescent="0.2">
      <c r="A3" s="40"/>
      <c r="B3" s="44"/>
      <c r="C3" s="44"/>
    </row>
    <row r="4" spans="1:3" x14ac:dyDescent="0.2">
      <c r="A4" s="40"/>
      <c r="B4" s="44"/>
      <c r="C4" s="44"/>
    </row>
    <row r="5" spans="1:3" x14ac:dyDescent="0.2">
      <c r="A5" s="40"/>
      <c r="B5" s="44"/>
      <c r="C5" s="44"/>
    </row>
    <row r="6" spans="1:3" x14ac:dyDescent="0.2">
      <c r="A6" s="40"/>
      <c r="B6" s="44"/>
      <c r="C6" s="44"/>
    </row>
    <row r="7" spans="1:3" x14ac:dyDescent="0.2">
      <c r="A7" s="40"/>
      <c r="B7" s="44"/>
      <c r="C7" s="44"/>
    </row>
    <row r="8" spans="1:3" x14ac:dyDescent="0.2">
      <c r="A8" s="40"/>
      <c r="B8" s="44"/>
      <c r="C8" s="44"/>
    </row>
    <row r="9" spans="1:3" x14ac:dyDescent="0.2">
      <c r="A9" s="40"/>
      <c r="B9" s="44"/>
      <c r="C9" s="44"/>
    </row>
    <row r="10" spans="1:3" x14ac:dyDescent="0.2">
      <c r="A10" s="40"/>
      <c r="B10" s="44"/>
      <c r="C10" s="44"/>
    </row>
    <row r="11" spans="1:3" x14ac:dyDescent="0.2">
      <c r="A11" s="40"/>
      <c r="B11" s="44"/>
      <c r="C11" s="44"/>
    </row>
    <row r="12" spans="1:3" x14ac:dyDescent="0.2">
      <c r="A12" s="40"/>
      <c r="B12" s="44"/>
      <c r="C12" s="44"/>
    </row>
    <row r="13" spans="1:3" x14ac:dyDescent="0.2">
      <c r="A13" s="40"/>
      <c r="B13" s="44"/>
      <c r="C13" s="44"/>
    </row>
    <row r="14" spans="1:3" x14ac:dyDescent="0.2">
      <c r="A14" s="40"/>
      <c r="B14" s="44"/>
      <c r="C14" s="44"/>
    </row>
    <row r="15" spans="1:3" x14ac:dyDescent="0.2">
      <c r="A15" s="40"/>
      <c r="B15" s="44"/>
      <c r="C15" s="44"/>
    </row>
    <row r="16" spans="1:3" x14ac:dyDescent="0.2">
      <c r="A16" s="40"/>
      <c r="B16" s="44"/>
      <c r="C16" s="44"/>
    </row>
    <row r="17" spans="1:3" x14ac:dyDescent="0.2">
      <c r="A17" s="40"/>
      <c r="B17" s="44"/>
      <c r="C17" s="44"/>
    </row>
    <row r="18" spans="1:3" x14ac:dyDescent="0.2">
      <c r="A18" s="40"/>
      <c r="B18" s="44"/>
      <c r="C18" s="44"/>
    </row>
    <row r="19" spans="1:3" x14ac:dyDescent="0.2">
      <c r="A19" s="40"/>
      <c r="B19" s="44"/>
      <c r="C19" s="44"/>
    </row>
    <row r="20" spans="1:3" x14ac:dyDescent="0.2">
      <c r="A20" s="40"/>
      <c r="B20" s="44"/>
      <c r="C20" s="44"/>
    </row>
    <row r="21" spans="1:3" x14ac:dyDescent="0.2">
      <c r="A21" s="40"/>
      <c r="B21" s="44"/>
      <c r="C21" s="44"/>
    </row>
    <row r="22" spans="1:3" x14ac:dyDescent="0.2">
      <c r="A22" s="40"/>
      <c r="B22" s="44"/>
      <c r="C22" s="44"/>
    </row>
    <row r="23" spans="1:3" x14ac:dyDescent="0.2">
      <c r="A23" s="40"/>
      <c r="B23" s="44"/>
      <c r="C23" s="44"/>
    </row>
    <row r="24" spans="1:3" ht="13.5" thickBot="1" x14ac:dyDescent="0.25">
      <c r="A24" s="41"/>
      <c r="B24" s="45"/>
      <c r="C24" s="45"/>
    </row>
    <row r="25" spans="1:3" ht="15.75" customHeight="1" x14ac:dyDescent="0.2">
      <c r="A25" s="119">
        <f>SUM(A2:A24)</f>
        <v>0</v>
      </c>
      <c r="B25" s="121">
        <f t="shared" ref="B25:C25" si="0">SUM(B2:B24)</f>
        <v>0</v>
      </c>
      <c r="C25" s="123">
        <f t="shared" si="0"/>
        <v>0</v>
      </c>
    </row>
    <row r="26" spans="1:3" ht="13.5" customHeight="1" thickBot="1" x14ac:dyDescent="0.25">
      <c r="A26" s="120"/>
      <c r="B26" s="122"/>
      <c r="C26" s="124"/>
    </row>
  </sheetData>
  <mergeCells count="3">
    <mergeCell ref="A25:A26"/>
    <mergeCell ref="B25:B26"/>
    <mergeCell ref="C25:C26"/>
  </mergeCells>
  <pageMargins left="0.7" right="0.7" top="0.75" bottom="0.75" header="0.3" footer="0.3"/>
  <pageSetup paperSize="9" orientation="portrait" horizont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0"/>
  <sheetViews>
    <sheetView workbookViewId="0">
      <selection activeCell="D29" sqref="D29"/>
    </sheetView>
  </sheetViews>
  <sheetFormatPr baseColWidth="10" defaultRowHeight="12.75" x14ac:dyDescent="0.2"/>
  <cols>
    <col min="1" max="1" width="12" customWidth="1"/>
  </cols>
  <sheetData>
    <row r="4" spans="1:3" x14ac:dyDescent="0.2">
      <c r="A4" s="44" t="s">
        <v>25</v>
      </c>
      <c r="B4" s="48" t="s">
        <v>26</v>
      </c>
      <c r="C4" s="48" t="s">
        <v>27</v>
      </c>
    </row>
    <row r="5" spans="1:3" x14ac:dyDescent="0.2">
      <c r="A5" s="49">
        <v>500</v>
      </c>
      <c r="B5" s="48"/>
      <c r="C5" s="50">
        <f>A5*B5</f>
        <v>0</v>
      </c>
    </row>
    <row r="6" spans="1:3" x14ac:dyDescent="0.2">
      <c r="A6" s="49">
        <v>200</v>
      </c>
      <c r="B6" s="48"/>
      <c r="C6" s="50">
        <f t="shared" ref="C6:C19" si="0">A6*B6</f>
        <v>0</v>
      </c>
    </row>
    <row r="7" spans="1:3" x14ac:dyDescent="0.2">
      <c r="A7" s="49">
        <v>100</v>
      </c>
      <c r="B7" s="44"/>
      <c r="C7" s="50">
        <f t="shared" si="0"/>
        <v>0</v>
      </c>
    </row>
    <row r="8" spans="1:3" x14ac:dyDescent="0.2">
      <c r="A8" s="49">
        <v>50</v>
      </c>
      <c r="B8" s="44"/>
      <c r="C8" s="50">
        <f t="shared" si="0"/>
        <v>0</v>
      </c>
    </row>
    <row r="9" spans="1:3" x14ac:dyDescent="0.2">
      <c r="A9" s="49">
        <v>20</v>
      </c>
      <c r="B9" s="44"/>
      <c r="C9" s="50">
        <f t="shared" si="0"/>
        <v>0</v>
      </c>
    </row>
    <row r="10" spans="1:3" x14ac:dyDescent="0.2">
      <c r="A10" s="49">
        <v>10</v>
      </c>
      <c r="B10" s="44"/>
      <c r="C10" s="50">
        <f t="shared" si="0"/>
        <v>0</v>
      </c>
    </row>
    <row r="11" spans="1:3" x14ac:dyDescent="0.2">
      <c r="A11" s="49">
        <v>5</v>
      </c>
      <c r="B11" s="44"/>
      <c r="C11" s="50">
        <f t="shared" si="0"/>
        <v>0</v>
      </c>
    </row>
    <row r="12" spans="1:3" x14ac:dyDescent="0.2">
      <c r="A12" s="49">
        <v>2</v>
      </c>
      <c r="B12" s="44"/>
      <c r="C12" s="50">
        <f t="shared" si="0"/>
        <v>0</v>
      </c>
    </row>
    <row r="13" spans="1:3" x14ac:dyDescent="0.2">
      <c r="A13" s="49">
        <v>1</v>
      </c>
      <c r="B13" s="44"/>
      <c r="C13" s="50">
        <f t="shared" si="0"/>
        <v>0</v>
      </c>
    </row>
    <row r="14" spans="1:3" x14ac:dyDescent="0.2">
      <c r="A14" s="49">
        <v>0.5</v>
      </c>
      <c r="B14" s="44"/>
      <c r="C14" s="50">
        <f t="shared" si="0"/>
        <v>0</v>
      </c>
    </row>
    <row r="15" spans="1:3" x14ac:dyDescent="0.2">
      <c r="A15" s="49">
        <v>0.2</v>
      </c>
      <c r="B15" s="44"/>
      <c r="C15" s="50">
        <f t="shared" si="0"/>
        <v>0</v>
      </c>
    </row>
    <row r="16" spans="1:3" x14ac:dyDescent="0.2">
      <c r="A16" s="49">
        <v>0.1</v>
      </c>
      <c r="B16" s="44"/>
      <c r="C16" s="50">
        <f t="shared" si="0"/>
        <v>0</v>
      </c>
    </row>
    <row r="17" spans="1:3" x14ac:dyDescent="0.2">
      <c r="A17" s="49">
        <v>0.05</v>
      </c>
      <c r="B17" s="44"/>
      <c r="C17" s="50">
        <f t="shared" si="0"/>
        <v>0</v>
      </c>
    </row>
    <row r="18" spans="1:3" x14ac:dyDescent="0.2">
      <c r="A18" s="49">
        <v>0.02</v>
      </c>
      <c r="B18" s="44"/>
      <c r="C18" s="50">
        <f t="shared" si="0"/>
        <v>0</v>
      </c>
    </row>
    <row r="19" spans="1:3" x14ac:dyDescent="0.2">
      <c r="A19" s="49">
        <v>0.01</v>
      </c>
      <c r="B19" s="44"/>
      <c r="C19" s="50">
        <f t="shared" si="0"/>
        <v>0</v>
      </c>
    </row>
    <row r="20" spans="1:3" x14ac:dyDescent="0.2">
      <c r="C20" s="49">
        <f>SUM(C5:C19)</f>
        <v>0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 de vers</vt:lpstr>
      <vt:lpstr>RAPPEL</vt:lpstr>
      <vt:lpstr>DETAILS SOLDE</vt:lpstr>
      <vt:lpstr>'Etat de vers'!Zone_d_impression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JOACHIM-ARNAULD Marie-Felix</cp:lastModifiedBy>
  <cp:lastPrinted>2018-02-06T12:55:54Z</cp:lastPrinted>
  <dcterms:created xsi:type="dcterms:W3CDTF">2011-05-04T15:45:44Z</dcterms:created>
  <dcterms:modified xsi:type="dcterms:W3CDTF">2018-02-09T17:28:58Z</dcterms:modified>
</cp:coreProperties>
</file>