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DBENKHELIFA\Desktop\"/>
    </mc:Choice>
  </mc:AlternateContent>
  <bookViews>
    <workbookView xWindow="0" yWindow="0" windowWidth="20490" windowHeight="7695"/>
  </bookViews>
  <sheets>
    <sheet name="EVAL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G7" i="2" l="1"/>
  <c r="G5" i="2"/>
  <c r="G6" i="2"/>
  <c r="G4" i="2"/>
  <c r="K6" i="2" l="1"/>
  <c r="L6" i="2" s="1"/>
  <c r="K4" i="2"/>
  <c r="L4" i="2" s="1"/>
  <c r="K5" i="2"/>
  <c r="L5" i="2" s="1"/>
  <c r="K7" i="2"/>
  <c r="L7" i="2" s="1"/>
  <c r="M6" i="2" l="1"/>
  <c r="M4" i="2"/>
  <c r="M7" i="2"/>
  <c r="M5" i="2"/>
</calcChain>
</file>

<file path=xl/sharedStrings.xml><?xml version="1.0" encoding="utf-8"?>
<sst xmlns="http://schemas.openxmlformats.org/spreadsheetml/2006/main" count="22" uniqueCount="22">
  <si>
    <t>N°</t>
  </si>
  <si>
    <t>SOUMISSIONNAIRES</t>
  </si>
  <si>
    <t>MONTANT DE L'OFFRE FINANCIERE</t>
  </si>
  <si>
    <t>OBSERVATIONS</t>
  </si>
  <si>
    <t>Parcours académique</t>
  </si>
  <si>
    <t>Note éliminatoire (&lt;60)</t>
  </si>
  <si>
    <t>NOTE FINANCIERE</t>
  </si>
  <si>
    <t>Moyens humains</t>
  </si>
  <si>
    <t>Parcours prof</t>
  </si>
  <si>
    <t>Autres Trvx</t>
  </si>
  <si>
    <t>VALEUR TECHNIQUE</t>
  </si>
  <si>
    <t>NOTE TOTALE</t>
  </si>
  <si>
    <t>Nbre point (Note)</t>
  </si>
  <si>
    <t>CAPACITES PROFESIONNELLES</t>
  </si>
  <si>
    <t>SOUMISSIONNAIRE 1</t>
  </si>
  <si>
    <t>SOUMISSIONNAIRE 2</t>
  </si>
  <si>
    <t>SOUMISSIONNAIRE 3</t>
  </si>
  <si>
    <t>SOUMISSIONNAIRE 4</t>
  </si>
  <si>
    <t>Nbre de CAC</t>
  </si>
  <si>
    <t>DECISION (RETENU / ELIMINE)</t>
  </si>
  <si>
    <t>Dans mon ça va être le SOUMISSIONNAIRE 1</t>
  </si>
  <si>
    <r>
      <rPr>
        <sz val="10"/>
        <color theme="1"/>
        <rFont val="Trebuchet MS"/>
        <family val="2"/>
      </rPr>
      <t>Je veux dire à Excel:</t>
    </r>
    <r>
      <rPr>
        <b/>
        <sz val="10"/>
        <color theme="1"/>
        <rFont val="Trebuchet MS"/>
        <family val="2"/>
      </rPr>
      <t xml:space="preserve"> Tu mets "RETENU" dans la (colonne M) selon la meilleure NOTE FINANCIERE (colonne G) pour les "PRESELECTIONNE" (colonne L) et donc "ELIMINE" pour le reste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</si>
</sst>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4" xfId="0" applyNumberFormat="1" applyFont="1" applyFill="1" applyBorder="1" applyAlignment="1">
      <alignment horizontal="center" vertical="center" wrapText="1"/>
    </xf>
    <xf numFmtId="3" fontId="2" fillId="0" borderId="5" xfId="0" applyNumberFormat="1" applyFont="1" applyFill="1" applyBorder="1" applyAlignment="1">
      <alignment horizontal="center" vertical="center" wrapText="1"/>
    </xf>
    <xf numFmtId="3" fontId="2" fillId="2" borderId="5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64" fontId="2" fillId="3" borderId="4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>
      <selection activeCell="B7" sqref="B7"/>
    </sheetView>
  </sheetViews>
  <sheetFormatPr baseColWidth="10" defaultRowHeight="15" x14ac:dyDescent="0.25"/>
  <cols>
    <col min="1" max="1" width="4.85546875" style="4" customWidth="1"/>
    <col min="2" max="2" width="19.85546875" style="4" customWidth="1"/>
    <col min="3" max="3" width="9" style="4" customWidth="1"/>
    <col min="4" max="4" width="8.7109375" style="4" customWidth="1"/>
    <col min="5" max="5" width="9.85546875" style="5" customWidth="1"/>
    <col min="6" max="6" width="14.85546875" style="4" customWidth="1"/>
    <col min="7" max="7" width="12" style="4" customWidth="1"/>
    <col min="8" max="8" width="7.5703125" style="4" customWidth="1"/>
    <col min="9" max="9" width="7.7109375" style="4" customWidth="1"/>
    <col min="10" max="10" width="9.28515625" style="4" customWidth="1"/>
    <col min="11" max="11" width="13" style="4" bestFit="1" customWidth="1"/>
    <col min="12" max="12" width="24" style="4" customWidth="1"/>
    <col min="13" max="13" width="29.7109375" style="4" customWidth="1"/>
    <col min="14" max="16384" width="11.42578125" style="4"/>
  </cols>
  <sheetData>
    <row r="1" spans="1:13" s="3" customFormat="1" ht="35.25" customHeight="1" x14ac:dyDescent="0.25">
      <c r="A1" s="20" t="s">
        <v>0</v>
      </c>
      <c r="B1" s="21" t="s">
        <v>1</v>
      </c>
      <c r="C1" s="28" t="s">
        <v>10</v>
      </c>
      <c r="D1" s="20"/>
      <c r="E1" s="29"/>
      <c r="F1" s="28" t="s">
        <v>2</v>
      </c>
      <c r="G1" s="30" t="s">
        <v>6</v>
      </c>
      <c r="H1" s="28" t="s">
        <v>13</v>
      </c>
      <c r="I1" s="20"/>
      <c r="J1" s="29"/>
      <c r="K1" s="25" t="s">
        <v>11</v>
      </c>
      <c r="L1" s="20" t="s">
        <v>3</v>
      </c>
      <c r="M1" s="22" t="s">
        <v>19</v>
      </c>
    </row>
    <row r="2" spans="1:13" s="2" customFormat="1" ht="36" customHeight="1" x14ac:dyDescent="0.25">
      <c r="A2" s="20"/>
      <c r="B2" s="21"/>
      <c r="C2" s="7" t="s">
        <v>18</v>
      </c>
      <c r="D2" s="1" t="s">
        <v>9</v>
      </c>
      <c r="E2" s="8" t="s">
        <v>7</v>
      </c>
      <c r="F2" s="28"/>
      <c r="G2" s="30"/>
      <c r="H2" s="26" t="s">
        <v>4</v>
      </c>
      <c r="I2" s="27"/>
      <c r="J2" s="8" t="s">
        <v>8</v>
      </c>
      <c r="K2" s="25"/>
      <c r="L2" s="20"/>
      <c r="M2" s="23"/>
    </row>
    <row r="3" spans="1:13" s="2" customFormat="1" ht="21.75" customHeight="1" x14ac:dyDescent="0.25">
      <c r="A3" s="20" t="s">
        <v>12</v>
      </c>
      <c r="B3" s="21"/>
      <c r="C3" s="7">
        <v>40</v>
      </c>
      <c r="D3" s="1">
        <v>15</v>
      </c>
      <c r="E3" s="8">
        <v>15</v>
      </c>
      <c r="F3" s="7">
        <v>10</v>
      </c>
      <c r="G3" s="30"/>
      <c r="H3" s="7">
        <v>6</v>
      </c>
      <c r="I3" s="1">
        <v>4</v>
      </c>
      <c r="J3" s="8">
        <v>10</v>
      </c>
      <c r="K3" s="6">
        <f>SUM(C3:J3)</f>
        <v>100</v>
      </c>
      <c r="L3" s="1" t="s">
        <v>5</v>
      </c>
      <c r="M3" s="24"/>
    </row>
    <row r="4" spans="1:13" s="3" customFormat="1" ht="26.25" customHeight="1" x14ac:dyDescent="0.25">
      <c r="A4" s="13">
        <v>1</v>
      </c>
      <c r="B4" s="9" t="s">
        <v>14</v>
      </c>
      <c r="C4" s="10">
        <v>35</v>
      </c>
      <c r="D4" s="11">
        <v>7</v>
      </c>
      <c r="E4" s="12">
        <v>10</v>
      </c>
      <c r="F4" s="32">
        <v>30000</v>
      </c>
      <c r="G4" s="18">
        <f>IF($F4="","",SMALL($F$4:$F$7,1)/$F4*$F$3)</f>
        <v>8.3333333333333339</v>
      </c>
      <c r="H4" s="10">
        <v>6</v>
      </c>
      <c r="I4" s="11">
        <v>4</v>
      </c>
      <c r="J4" s="12">
        <v>10</v>
      </c>
      <c r="K4" s="15">
        <f>IF(OR(C4="",D4="",E4="",F4="",G4="",H4="",I4="",J4=""),"",SUM(C4:E4,G4:J4))</f>
        <v>80.333333333333343</v>
      </c>
      <c r="L4" s="13" t="str">
        <f>IF(OR(C4="",D4="",E4="",F4="",G4="",H4="",I4="",J4=""),"",IF(K4&lt;60,"DISQUALIFIE","PRESELECTIONNE"))</f>
        <v>PRESELECTIONNE</v>
      </c>
      <c r="M4" s="31" t="str">
        <f>IF(ROW(A1)=SUMPRODUCT((G$4:G$7=MAX((L$4:L$7="PRESELECTIONNE")*(G$4:G$7)))*(ROW(G$4:G$7)))-3,"retenu","éliminé")</f>
        <v>éliminé</v>
      </c>
    </row>
    <row r="5" spans="1:13" s="3" customFormat="1" ht="26.25" customHeight="1" x14ac:dyDescent="0.25">
      <c r="A5" s="13">
        <v>2</v>
      </c>
      <c r="B5" s="9" t="s">
        <v>15</v>
      </c>
      <c r="C5" s="10">
        <v>0</v>
      </c>
      <c r="D5" s="11">
        <v>15</v>
      </c>
      <c r="E5" s="12">
        <v>10</v>
      </c>
      <c r="F5" s="32">
        <v>25000</v>
      </c>
      <c r="G5" s="18">
        <f>IF($F5="","",SMALL($F$4:$F$7,1)/$F5*$F$3)</f>
        <v>10</v>
      </c>
      <c r="H5" s="10">
        <v>6</v>
      </c>
      <c r="I5" s="11">
        <v>4</v>
      </c>
      <c r="J5" s="12">
        <v>10</v>
      </c>
      <c r="K5" s="15">
        <f t="shared" ref="K5:K7" si="0">IF(OR(C5="",D5="",E5="",F5="",G5="",H5="",I5="",J5=""),"",SUM(C5:E5,G5:J5))</f>
        <v>55</v>
      </c>
      <c r="L5" s="13" t="str">
        <f t="shared" ref="L5:L7" si="1">IF(OR(C5="",D5="",E5="",F5="",G5="",H5="",I5="",J5=""),"",IF(K5&lt;60,"DISQUALIFIE","PRESELECTIONNE"))</f>
        <v>DISQUALIFIE</v>
      </c>
      <c r="M5" s="31" t="str">
        <f t="shared" ref="M5:M7" si="2">IF(ROW(A2)=SUMPRODUCT((G$4:G$7=MAX((L$4:L$7="PRESELECTIONNE")*(G$4:G$7)))*(ROW(G$4:G$7)))-3,"retenu","éliminé")</f>
        <v>éliminé</v>
      </c>
    </row>
    <row r="6" spans="1:13" s="3" customFormat="1" ht="26.25" customHeight="1" x14ac:dyDescent="0.25">
      <c r="A6" s="13">
        <v>3</v>
      </c>
      <c r="B6" s="9" t="s">
        <v>16</v>
      </c>
      <c r="C6" s="10">
        <v>12</v>
      </c>
      <c r="D6" s="11">
        <v>8</v>
      </c>
      <c r="E6" s="12">
        <v>10</v>
      </c>
      <c r="F6" s="32">
        <v>60000</v>
      </c>
      <c r="G6" s="18">
        <f>IF($F6="","",SMALL($F$4:$F$7,1)/$F6*$F$3)</f>
        <v>4.166666666666667</v>
      </c>
      <c r="H6" s="10">
        <v>6</v>
      </c>
      <c r="I6" s="11">
        <v>4</v>
      </c>
      <c r="J6" s="12">
        <v>10</v>
      </c>
      <c r="K6" s="15">
        <f t="shared" si="0"/>
        <v>54.166666666666664</v>
      </c>
      <c r="L6" s="13" t="str">
        <f t="shared" si="1"/>
        <v>DISQUALIFIE</v>
      </c>
      <c r="M6" s="31" t="str">
        <f t="shared" si="2"/>
        <v>éliminé</v>
      </c>
    </row>
    <row r="7" spans="1:13" s="3" customFormat="1" ht="26.25" customHeight="1" x14ac:dyDescent="0.25">
      <c r="A7" s="13">
        <v>4</v>
      </c>
      <c r="B7" s="9" t="s">
        <v>17</v>
      </c>
      <c r="C7" s="10">
        <v>40</v>
      </c>
      <c r="D7" s="11">
        <v>4</v>
      </c>
      <c r="E7" s="12">
        <v>15</v>
      </c>
      <c r="F7" s="32">
        <v>25000</v>
      </c>
      <c r="G7" s="18">
        <f>IF($F7="","",SMALL($F$4:$F$7,1)/$F7*$F$3)</f>
        <v>10</v>
      </c>
      <c r="H7" s="16">
        <v>6</v>
      </c>
      <c r="I7" s="14">
        <v>4</v>
      </c>
      <c r="J7" s="17">
        <v>3</v>
      </c>
      <c r="K7" s="15">
        <f t="shared" si="0"/>
        <v>82</v>
      </c>
      <c r="L7" s="13" t="str">
        <f t="shared" si="1"/>
        <v>PRESELECTIONNE</v>
      </c>
      <c r="M7" s="31" t="str">
        <f t="shared" si="2"/>
        <v>éliminé</v>
      </c>
    </row>
    <row r="8" spans="1:13" ht="19.5" customHeight="1" x14ac:dyDescent="0.25"/>
    <row r="9" spans="1:13" ht="21" customHeight="1" x14ac:dyDescent="0.25">
      <c r="A9" s="19" t="s">
        <v>21</v>
      </c>
    </row>
    <row r="10" spans="1:13" ht="21" customHeight="1" x14ac:dyDescent="0.25">
      <c r="A10" s="19" t="s">
        <v>20</v>
      </c>
    </row>
    <row r="12" spans="1:13" x14ac:dyDescent="0.25">
      <c r="F12" s="33">
        <v>15000</v>
      </c>
    </row>
    <row r="13" spans="1:13" x14ac:dyDescent="0.25">
      <c r="F13" s="33">
        <v>12138</v>
      </c>
    </row>
    <row r="14" spans="1:13" x14ac:dyDescent="0.25">
      <c r="F14" s="33">
        <v>13387</v>
      </c>
    </row>
    <row r="15" spans="1:13" x14ac:dyDescent="0.25">
      <c r="F15" s="33">
        <v>16780</v>
      </c>
    </row>
  </sheetData>
  <mergeCells count="11">
    <mergeCell ref="A3:B3"/>
    <mergeCell ref="M1:M3"/>
    <mergeCell ref="K1:K2"/>
    <mergeCell ref="L1:L2"/>
    <mergeCell ref="H2:I2"/>
    <mergeCell ref="H1:J1"/>
    <mergeCell ref="G1:G3"/>
    <mergeCell ref="A1:A2"/>
    <mergeCell ref="B1:B2"/>
    <mergeCell ref="C1:E1"/>
    <mergeCell ref="F1:F2"/>
  </mergeCells>
  <pageMargins left="0.25" right="0.25" top="0.75" bottom="0.75" header="0.3" footer="0.3"/>
  <pageSetup paperSize="9" scale="3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VEGLEVERT</dc:creator>
  <cp:lastModifiedBy>MEDBENKHELIFA</cp:lastModifiedBy>
  <dcterms:created xsi:type="dcterms:W3CDTF">2019-01-06T08:45:37Z</dcterms:created>
  <dcterms:modified xsi:type="dcterms:W3CDTF">2019-01-06T12:55:59Z</dcterms:modified>
</cp:coreProperties>
</file>