
<file path=[Content_Types].xml><?xml version="1.0" encoding="utf-8"?>
<Types xmlns="http://schemas.openxmlformats.org/package/2006/content-types">
  <Default Extension="bin" ContentType="application/vnd.openxmlformats-officedocument.spreadsheetml.customProperty"/>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laposte-my.sharepoint.com/personal/nathalie_rance_laposte_fr/Documents/Bureau/Perso aide excel/"/>
    </mc:Choice>
  </mc:AlternateContent>
  <xr:revisionPtr revIDLastSave="180" documentId="8_{F526669A-EEFB-4409-829A-FB14B164EA8D}" xr6:coauthVersionLast="47" xr6:coauthVersionMax="47" xr10:uidLastSave="{6F2B361C-3E25-45CE-8FAE-020B22CA0E23}"/>
  <bookViews>
    <workbookView xWindow="-110" yWindow="-110" windowWidth="19420" windowHeight="11620" xr2:uid="{AE00DE48-15C6-4104-B06D-41E3239B46B3}"/>
  </bookViews>
  <sheets>
    <sheet name="Résultat souhaité" sheetId="2" r:id="rId1"/>
    <sheet name="Table de départ" sheetId="1" r:id="rId2"/>
    <sheet name="table comptes analytiques" sheetId="3" r:id="rId3"/>
  </sheets>
  <definedNames>
    <definedName name="Table">'Table de départ'!$A$5:$AJ$205</definedName>
  </definedNames>
  <calcPr calcId="191029" concurrentManualCount="1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 i="3" l="1" a="1"/>
  <c r="A4" i="3" s="1"/>
  <c r="A11" i="2" a="1"/>
  <c r="A11" i="2" s="1"/>
  <c r="AH152" i="1" l="1"/>
  <c r="AH149" i="1"/>
  <c r="AH146" i="1"/>
  <c r="AH143" i="1"/>
  <c r="AH140" i="1"/>
  <c r="AH137" i="1"/>
  <c r="AH134" i="1"/>
  <c r="AH131" i="1"/>
  <c r="AH128" i="1"/>
  <c r="AH125" i="1"/>
  <c r="AH122" i="1"/>
  <c r="AH119" i="1"/>
  <c r="AH116" i="1"/>
  <c r="AH113" i="1"/>
  <c r="AH110" i="1"/>
  <c r="AH107" i="1"/>
  <c r="AH104" i="1"/>
  <c r="AH101" i="1"/>
  <c r="AH98" i="1"/>
  <c r="AH95" i="1"/>
  <c r="AH92" i="1"/>
  <c r="AH89" i="1"/>
  <c r="AH86" i="1"/>
  <c r="AH83" i="1"/>
  <c r="AH80" i="1"/>
  <c r="AH77" i="1"/>
  <c r="AH74" i="1"/>
  <c r="AH71" i="1"/>
  <c r="AH68" i="1"/>
  <c r="AH65" i="1"/>
  <c r="AG65" i="1"/>
  <c r="AI65" i="1" s="1"/>
  <c r="AJ65" i="1" s="1"/>
  <c r="AH62" i="1"/>
  <c r="AG62" i="1"/>
  <c r="AH59" i="1"/>
  <c r="AG59" i="1"/>
  <c r="AH56" i="1"/>
  <c r="AG56" i="1"/>
  <c r="AH53" i="1"/>
  <c r="AG53" i="1"/>
  <c r="AH50" i="1"/>
  <c r="AG50" i="1"/>
  <c r="AH47" i="1"/>
  <c r="AG47" i="1"/>
  <c r="AH44" i="1"/>
  <c r="AH42" i="1"/>
  <c r="AG44" i="1"/>
  <c r="AH41" i="1"/>
  <c r="AG41" i="1"/>
  <c r="AH38" i="1"/>
  <c r="AG38" i="1"/>
  <c r="AH27" i="1"/>
  <c r="AH6" i="1"/>
  <c r="AH203" i="1"/>
  <c r="AH200" i="1"/>
  <c r="AH197" i="1"/>
  <c r="AH194" i="1"/>
  <c r="AH191" i="1"/>
  <c r="AH188" i="1"/>
  <c r="AH185" i="1"/>
  <c r="AH182" i="1"/>
  <c r="AH179" i="1"/>
  <c r="AH176" i="1"/>
  <c r="AH173" i="1"/>
  <c r="AH170" i="1"/>
  <c r="AH167" i="1"/>
  <c r="AH164" i="1"/>
  <c r="AH161" i="1"/>
  <c r="AH158" i="1"/>
  <c r="AH155" i="1"/>
  <c r="AH35" i="1"/>
  <c r="AG35" i="1"/>
  <c r="AH32" i="1"/>
  <c r="AG32" i="1"/>
  <c r="AH29" i="1"/>
  <c r="AG29" i="1"/>
  <c r="AH26" i="1"/>
  <c r="AG26" i="1"/>
  <c r="AH23" i="1"/>
  <c r="AG23" i="1"/>
  <c r="AH20" i="1"/>
  <c r="AG20" i="1"/>
  <c r="AH17" i="1"/>
  <c r="AG17" i="1"/>
  <c r="AH14" i="1"/>
  <c r="AG14" i="1"/>
  <c r="AH11" i="1"/>
  <c r="AG11" i="1"/>
  <c r="AH8" i="1"/>
  <c r="AG8" i="1"/>
  <c r="AH196" i="1"/>
  <c r="AH184" i="1"/>
  <c r="AH172" i="1"/>
  <c r="AH160" i="1"/>
  <c r="AH148" i="1"/>
  <c r="AH136" i="1"/>
  <c r="AH124" i="1"/>
  <c r="AH112" i="1"/>
  <c r="AH100" i="1"/>
  <c r="AH88" i="1"/>
  <c r="AH76" i="1"/>
  <c r="AH64" i="1"/>
  <c r="AH52" i="1"/>
  <c r="AH198" i="1"/>
  <c r="AH186" i="1"/>
  <c r="AH174" i="1"/>
  <c r="AH162" i="1"/>
  <c r="AH150" i="1"/>
  <c r="AH138" i="1"/>
  <c r="AH126" i="1"/>
  <c r="AH114" i="1"/>
  <c r="AH102" i="1"/>
  <c r="AH90" i="1"/>
  <c r="AH78" i="1"/>
  <c r="AH66" i="1"/>
  <c r="AH54" i="1"/>
  <c r="AH30" i="1"/>
  <c r="AH18" i="1"/>
  <c r="AH40" i="1"/>
  <c r="AH28" i="1"/>
  <c r="AH16" i="1"/>
  <c r="AH205" i="1"/>
  <c r="AH202" i="1"/>
  <c r="AH199" i="1"/>
  <c r="AH193" i="1"/>
  <c r="AH190" i="1"/>
  <c r="AH187" i="1"/>
  <c r="AH181" i="1"/>
  <c r="AH178" i="1"/>
  <c r="AH175" i="1"/>
  <c r="AH169" i="1"/>
  <c r="AH166" i="1"/>
  <c r="AH163" i="1"/>
  <c r="AH157" i="1"/>
  <c r="AH154" i="1"/>
  <c r="AH151" i="1"/>
  <c r="AH145" i="1"/>
  <c r="AH142" i="1"/>
  <c r="AH139" i="1"/>
  <c r="AH133" i="1"/>
  <c r="AH130" i="1"/>
  <c r="AH127" i="1"/>
  <c r="AH121" i="1"/>
  <c r="AH118" i="1"/>
  <c r="AH115" i="1"/>
  <c r="AH109" i="1"/>
  <c r="AH106" i="1"/>
  <c r="AH103" i="1"/>
  <c r="AH97" i="1"/>
  <c r="AH94" i="1"/>
  <c r="AH91" i="1"/>
  <c r="AH85" i="1"/>
  <c r="AH82" i="1"/>
  <c r="AH79" i="1"/>
  <c r="AH73" i="1"/>
  <c r="AH70" i="1"/>
  <c r="AH67" i="1"/>
  <c r="AH61" i="1"/>
  <c r="AH58" i="1"/>
  <c r="AH55" i="1"/>
  <c r="AH49" i="1"/>
  <c r="AH46" i="1"/>
  <c r="AH43" i="1"/>
  <c r="AH37" i="1"/>
  <c r="AH34" i="1"/>
  <c r="AH31" i="1"/>
  <c r="AH25" i="1"/>
  <c r="AH22" i="1"/>
  <c r="AH19" i="1"/>
  <c r="AH13" i="1"/>
  <c r="AH10" i="1"/>
  <c r="AH7" i="1"/>
  <c r="AH15" i="1"/>
  <c r="AH204" i="1"/>
  <c r="AH201" i="1"/>
  <c r="AH195" i="1"/>
  <c r="AH192" i="1"/>
  <c r="AH189" i="1"/>
  <c r="AH183" i="1"/>
  <c r="AH180" i="1"/>
  <c r="AH177" i="1"/>
  <c r="AH171" i="1"/>
  <c r="AH168" i="1"/>
  <c r="AH165" i="1"/>
  <c r="AH159" i="1"/>
  <c r="AH156" i="1"/>
  <c r="AH153" i="1"/>
  <c r="AH147" i="1"/>
  <c r="AH144" i="1"/>
  <c r="AH141" i="1"/>
  <c r="AH135" i="1"/>
  <c r="AH132" i="1"/>
  <c r="AH129" i="1"/>
  <c r="AH123" i="1"/>
  <c r="AH120" i="1"/>
  <c r="AH117" i="1"/>
  <c r="AH111" i="1"/>
  <c r="AH108" i="1"/>
  <c r="AH105" i="1"/>
  <c r="AH99" i="1"/>
  <c r="AH96" i="1"/>
  <c r="AH93" i="1"/>
  <c r="AH87" i="1"/>
  <c r="AH84" i="1"/>
  <c r="AH81" i="1"/>
  <c r="AH75" i="1"/>
  <c r="AH72" i="1"/>
  <c r="AH69" i="1"/>
  <c r="AH63" i="1"/>
  <c r="AH60" i="1"/>
  <c r="AH57" i="1"/>
  <c r="AH51" i="1"/>
  <c r="AH48" i="1"/>
  <c r="AH45" i="1"/>
  <c r="AH39" i="1"/>
  <c r="AH36" i="1"/>
  <c r="AH33" i="1"/>
  <c r="AH24" i="1"/>
  <c r="AH21" i="1"/>
  <c r="AH12" i="1"/>
  <c r="AH9" i="1"/>
  <c r="AG7" i="1"/>
  <c r="AG204" i="1"/>
  <c r="AG201" i="1"/>
  <c r="AG198" i="1"/>
  <c r="AG195" i="1"/>
  <c r="AG192" i="1"/>
  <c r="AG189" i="1"/>
  <c r="AG186" i="1"/>
  <c r="AG183" i="1"/>
  <c r="AG180" i="1"/>
  <c r="AG177" i="1"/>
  <c r="AG174" i="1"/>
  <c r="AG171" i="1"/>
  <c r="AG168" i="1"/>
  <c r="AG165" i="1"/>
  <c r="AG162" i="1"/>
  <c r="AG159" i="1"/>
  <c r="AG156" i="1"/>
  <c r="AG153" i="1"/>
  <c r="AG150" i="1"/>
  <c r="AG147" i="1"/>
  <c r="AG144" i="1"/>
  <c r="AG141" i="1"/>
  <c r="AG138" i="1"/>
  <c r="AG135" i="1"/>
  <c r="AG132" i="1"/>
  <c r="AG129" i="1"/>
  <c r="AG126" i="1"/>
  <c r="AG123" i="1"/>
  <c r="AG120" i="1"/>
  <c r="AG117" i="1"/>
  <c r="AG114" i="1"/>
  <c r="AG111" i="1"/>
  <c r="AG108" i="1"/>
  <c r="AG105" i="1"/>
  <c r="AG102" i="1"/>
  <c r="AG99" i="1"/>
  <c r="AG96" i="1"/>
  <c r="AG93" i="1"/>
  <c r="AG90" i="1"/>
  <c r="AG87" i="1"/>
  <c r="AG84" i="1"/>
  <c r="AG81" i="1"/>
  <c r="AG78" i="1"/>
  <c r="AG75" i="1"/>
  <c r="AG72" i="1"/>
  <c r="AG69" i="1"/>
  <c r="AG66" i="1"/>
  <c r="AG63" i="1"/>
  <c r="AG54" i="1"/>
  <c r="AG42" i="1"/>
  <c r="AI42" i="1" s="1"/>
  <c r="AJ42" i="1" s="1"/>
  <c r="AG30" i="1"/>
  <c r="AG18" i="1"/>
  <c r="AG203" i="1"/>
  <c r="AI203" i="1" s="1"/>
  <c r="AJ203" i="1" s="1"/>
  <c r="AG200" i="1"/>
  <c r="AG197" i="1"/>
  <c r="AI197" i="1" s="1"/>
  <c r="AJ197" i="1" s="1"/>
  <c r="AG194" i="1"/>
  <c r="AG191" i="1"/>
  <c r="AI191" i="1" s="1"/>
  <c r="AJ191" i="1" s="1"/>
  <c r="AG188" i="1"/>
  <c r="AG185" i="1"/>
  <c r="AG182" i="1"/>
  <c r="AG179" i="1"/>
  <c r="AG176" i="1"/>
  <c r="AI176" i="1" s="1"/>
  <c r="AJ176" i="1" s="1"/>
  <c r="AG173" i="1"/>
  <c r="AG170" i="1"/>
  <c r="AG167" i="1"/>
  <c r="AI167" i="1" s="1"/>
  <c r="AJ167" i="1" s="1"/>
  <c r="AG164" i="1"/>
  <c r="AG161" i="1"/>
  <c r="AI161" i="1" s="1"/>
  <c r="AJ161" i="1" s="1"/>
  <c r="AG158" i="1"/>
  <c r="AI158" i="1" s="1"/>
  <c r="AJ158" i="1" s="1"/>
  <c r="AG155" i="1"/>
  <c r="AI155" i="1" s="1"/>
  <c r="AJ155" i="1" s="1"/>
  <c r="AG152" i="1"/>
  <c r="AG149" i="1"/>
  <c r="AI149" i="1" s="1"/>
  <c r="AJ149" i="1" s="1"/>
  <c r="AG146" i="1"/>
  <c r="AG143" i="1"/>
  <c r="AG140" i="1"/>
  <c r="AI140" i="1" s="1"/>
  <c r="AJ140" i="1" s="1"/>
  <c r="AG137" i="1"/>
  <c r="AI137" i="1" s="1"/>
  <c r="AJ137" i="1" s="1"/>
  <c r="AG134" i="1"/>
  <c r="AI134" i="1" s="1"/>
  <c r="AJ134" i="1" s="1"/>
  <c r="AG131" i="1"/>
  <c r="AI131" i="1" s="1"/>
  <c r="AJ131" i="1" s="1"/>
  <c r="AG128" i="1"/>
  <c r="AI128" i="1" s="1"/>
  <c r="AJ128" i="1" s="1"/>
  <c r="AG125" i="1"/>
  <c r="AI125" i="1" s="1"/>
  <c r="AJ125" i="1" s="1"/>
  <c r="AG122" i="1"/>
  <c r="AG119" i="1"/>
  <c r="AG116" i="1"/>
  <c r="AG113" i="1"/>
  <c r="AI113" i="1" s="1"/>
  <c r="AJ113" i="1" s="1"/>
  <c r="AG110" i="1"/>
  <c r="AG107" i="1"/>
  <c r="AG104" i="1"/>
  <c r="AI104" i="1" s="1"/>
  <c r="AJ104" i="1" s="1"/>
  <c r="AG101" i="1"/>
  <c r="AI101" i="1" s="1"/>
  <c r="AJ101" i="1" s="1"/>
  <c r="AG98" i="1"/>
  <c r="AI98" i="1" s="1"/>
  <c r="AJ98" i="1" s="1"/>
  <c r="AG95" i="1"/>
  <c r="AI95" i="1" s="1"/>
  <c r="AJ95" i="1" s="1"/>
  <c r="AG92" i="1"/>
  <c r="AI92" i="1" s="1"/>
  <c r="AJ92" i="1" s="1"/>
  <c r="AG89" i="1"/>
  <c r="AI89" i="1" s="1"/>
  <c r="AJ89" i="1" s="1"/>
  <c r="AG86" i="1"/>
  <c r="AG83" i="1"/>
  <c r="AG80" i="1"/>
  <c r="AG77" i="1"/>
  <c r="AI77" i="1" s="1"/>
  <c r="AJ77" i="1" s="1"/>
  <c r="AG74" i="1"/>
  <c r="AG71" i="1"/>
  <c r="AG68" i="1"/>
  <c r="AI68" i="1" s="1"/>
  <c r="AJ68" i="1" s="1"/>
  <c r="AG40" i="1"/>
  <c r="AG28" i="1"/>
  <c r="AG16" i="1"/>
  <c r="AG205" i="1"/>
  <c r="AG202" i="1"/>
  <c r="AG199" i="1"/>
  <c r="AG196" i="1"/>
  <c r="AG193" i="1"/>
  <c r="AG190" i="1"/>
  <c r="AG187" i="1"/>
  <c r="AG184" i="1"/>
  <c r="AG181" i="1"/>
  <c r="AG178" i="1"/>
  <c r="AG175" i="1"/>
  <c r="AG172" i="1"/>
  <c r="AG169" i="1"/>
  <c r="AG166" i="1"/>
  <c r="AG163" i="1"/>
  <c r="AG160" i="1"/>
  <c r="AG157" i="1"/>
  <c r="AG154" i="1"/>
  <c r="AG151" i="1"/>
  <c r="AG148" i="1"/>
  <c r="AG145" i="1"/>
  <c r="AG142" i="1"/>
  <c r="AG139" i="1"/>
  <c r="AG136" i="1"/>
  <c r="AG133" i="1"/>
  <c r="AG130" i="1"/>
  <c r="AG127" i="1"/>
  <c r="AG124" i="1"/>
  <c r="AG121" i="1"/>
  <c r="AG118" i="1"/>
  <c r="AG115" i="1"/>
  <c r="AG112" i="1"/>
  <c r="AG109" i="1"/>
  <c r="AG106" i="1"/>
  <c r="AG103" i="1"/>
  <c r="AG100" i="1"/>
  <c r="AG97" i="1"/>
  <c r="AG94" i="1"/>
  <c r="AG91" i="1"/>
  <c r="AG88" i="1"/>
  <c r="AG85" i="1"/>
  <c r="AG82" i="1"/>
  <c r="AG79" i="1"/>
  <c r="AG76" i="1"/>
  <c r="AG73" i="1"/>
  <c r="AG70" i="1"/>
  <c r="AG67" i="1"/>
  <c r="AG64" i="1"/>
  <c r="AG61" i="1"/>
  <c r="AG58" i="1"/>
  <c r="AG55" i="1"/>
  <c r="AG52" i="1"/>
  <c r="AG49" i="1"/>
  <c r="AG46" i="1"/>
  <c r="AG43" i="1"/>
  <c r="AG37" i="1"/>
  <c r="AG34" i="1"/>
  <c r="AG31" i="1"/>
  <c r="AG25" i="1"/>
  <c r="AG22" i="1"/>
  <c r="AG19" i="1"/>
  <c r="AG13" i="1"/>
  <c r="AG10" i="1"/>
  <c r="AG60" i="1"/>
  <c r="AG57" i="1"/>
  <c r="AG51" i="1"/>
  <c r="AG48" i="1"/>
  <c r="AG45" i="1"/>
  <c r="AG39" i="1"/>
  <c r="AG36" i="1"/>
  <c r="AG33" i="1"/>
  <c r="AG27" i="1"/>
  <c r="AG24" i="1"/>
  <c r="AG21" i="1"/>
  <c r="AG15" i="1"/>
  <c r="AG12" i="1"/>
  <c r="AG9" i="1"/>
  <c r="AG6" i="1"/>
  <c r="AI6" i="1" s="1"/>
  <c r="AJ6" i="1" s="1"/>
  <c r="AI27" i="1" l="1"/>
  <c r="AJ27" i="1" s="1"/>
  <c r="AI59" i="1"/>
  <c r="AJ59" i="1" s="1"/>
  <c r="AI74" i="1"/>
  <c r="AJ74" i="1" s="1"/>
  <c r="AI110" i="1"/>
  <c r="AJ110" i="1" s="1"/>
  <c r="AI146" i="1"/>
  <c r="AJ146" i="1" s="1"/>
  <c r="AI83" i="1"/>
  <c r="AJ83" i="1" s="1"/>
  <c r="AI119" i="1"/>
  <c r="AJ119" i="1" s="1"/>
  <c r="AI144" i="1"/>
  <c r="AJ144" i="1" s="1"/>
  <c r="AI44" i="1"/>
  <c r="AJ44" i="1" s="1"/>
  <c r="AI62" i="1"/>
  <c r="AJ62" i="1" s="1"/>
  <c r="AI71" i="1"/>
  <c r="AJ71" i="1" s="1"/>
  <c r="AI107" i="1"/>
  <c r="AJ107" i="1" s="1"/>
  <c r="AI143" i="1"/>
  <c r="AJ143" i="1" s="1"/>
  <c r="AI105" i="1"/>
  <c r="AJ105" i="1" s="1"/>
  <c r="AI23" i="1"/>
  <c r="AJ23" i="1" s="1"/>
  <c r="AI53" i="1"/>
  <c r="AJ53" i="1" s="1"/>
  <c r="AI86" i="1"/>
  <c r="AJ86" i="1" s="1"/>
  <c r="AI122" i="1"/>
  <c r="AJ122" i="1" s="1"/>
  <c r="AI41" i="1"/>
  <c r="AJ41" i="1" s="1"/>
  <c r="AI56" i="1"/>
  <c r="AJ56" i="1" s="1"/>
  <c r="AI192" i="1"/>
  <c r="AJ192" i="1" s="1"/>
  <c r="AI186" i="1"/>
  <c r="AJ186" i="1" s="1"/>
  <c r="AI182" i="1"/>
  <c r="AJ182" i="1" s="1"/>
  <c r="AI8" i="1"/>
  <c r="AJ8" i="1" s="1"/>
  <c r="AI26" i="1"/>
  <c r="AJ26" i="1" s="1"/>
  <c r="AI47" i="1"/>
  <c r="AJ47" i="1" s="1"/>
  <c r="AI80" i="1"/>
  <c r="AJ80" i="1" s="1"/>
  <c r="AI116" i="1"/>
  <c r="AJ116" i="1" s="1"/>
  <c r="AI152" i="1"/>
  <c r="AJ152" i="1" s="1"/>
  <c r="AI188" i="1"/>
  <c r="AJ188" i="1" s="1"/>
  <c r="AI50" i="1"/>
  <c r="AJ50" i="1" s="1"/>
  <c r="AI38" i="1"/>
  <c r="AJ38" i="1" s="1"/>
  <c r="AI194" i="1"/>
  <c r="AJ194" i="1" s="1"/>
  <c r="AI164" i="1"/>
  <c r="AJ164" i="1" s="1"/>
  <c r="AI200" i="1"/>
  <c r="AJ200" i="1" s="1"/>
  <c r="AI170" i="1"/>
  <c r="AJ170" i="1" s="1"/>
  <c r="AI96" i="1"/>
  <c r="AJ96" i="1" s="1"/>
  <c r="AI82" i="1"/>
  <c r="AJ82" i="1" s="1"/>
  <c r="AI130" i="1"/>
  <c r="AJ130" i="1" s="1"/>
  <c r="AI17" i="1"/>
  <c r="AJ17" i="1" s="1"/>
  <c r="AI35" i="1"/>
  <c r="AJ35" i="1" s="1"/>
  <c r="AI57" i="1"/>
  <c r="AJ57" i="1" s="1"/>
  <c r="AI201" i="1"/>
  <c r="AJ201" i="1" s="1"/>
  <c r="AI185" i="1"/>
  <c r="AJ185" i="1" s="1"/>
  <c r="AI87" i="1"/>
  <c r="AJ87" i="1" s="1"/>
  <c r="AI135" i="1"/>
  <c r="AJ135" i="1" s="1"/>
  <c r="AI11" i="1"/>
  <c r="AJ11" i="1" s="1"/>
  <c r="AI29" i="1"/>
  <c r="AJ29" i="1" s="1"/>
  <c r="AI173" i="1"/>
  <c r="AJ173" i="1" s="1"/>
  <c r="AI48" i="1"/>
  <c r="AJ48" i="1" s="1"/>
  <c r="AI34" i="1"/>
  <c r="AJ34" i="1" s="1"/>
  <c r="AI172" i="1"/>
  <c r="AJ172" i="1" s="1"/>
  <c r="AI14" i="1"/>
  <c r="AJ14" i="1" s="1"/>
  <c r="AI32" i="1"/>
  <c r="AJ32" i="1" s="1"/>
  <c r="AI179" i="1"/>
  <c r="AJ179" i="1" s="1"/>
  <c r="AI153" i="1"/>
  <c r="AJ153" i="1" s="1"/>
  <c r="AI43" i="1"/>
  <c r="AJ43" i="1" s="1"/>
  <c r="AI91" i="1"/>
  <c r="AJ91" i="1" s="1"/>
  <c r="AI139" i="1"/>
  <c r="AJ139" i="1" s="1"/>
  <c r="AI187" i="1"/>
  <c r="AJ187" i="1" s="1"/>
  <c r="AI66" i="1"/>
  <c r="AJ66" i="1" s="1"/>
  <c r="AI52" i="1"/>
  <c r="AJ52" i="1" s="1"/>
  <c r="AI196" i="1"/>
  <c r="AJ196" i="1" s="1"/>
  <c r="AI63" i="1"/>
  <c r="AJ63" i="1" s="1"/>
  <c r="AI20" i="1"/>
  <c r="AJ20" i="1" s="1"/>
  <c r="AI12" i="1"/>
  <c r="AJ12" i="1" s="1"/>
  <c r="AI117" i="1"/>
  <c r="AJ117" i="1" s="1"/>
  <c r="AI165" i="1"/>
  <c r="AJ165" i="1" s="1"/>
  <c r="AI7" i="1"/>
  <c r="AJ7" i="1" s="1"/>
  <c r="AI60" i="1"/>
  <c r="AJ60" i="1" s="1"/>
  <c r="AI108" i="1"/>
  <c r="AJ108" i="1" s="1"/>
  <c r="AI156" i="1"/>
  <c r="AJ156" i="1" s="1"/>
  <c r="AI204" i="1"/>
  <c r="AJ204" i="1" s="1"/>
  <c r="AI46" i="1"/>
  <c r="AJ46" i="1" s="1"/>
  <c r="AI94" i="1"/>
  <c r="AJ94" i="1" s="1"/>
  <c r="AI142" i="1"/>
  <c r="AJ142" i="1" s="1"/>
  <c r="AI190" i="1"/>
  <c r="AJ190" i="1" s="1"/>
  <c r="AI78" i="1"/>
  <c r="AJ78" i="1" s="1"/>
  <c r="AI64" i="1"/>
  <c r="AJ64" i="1" s="1"/>
  <c r="AI9" i="1"/>
  <c r="AJ9" i="1" s="1"/>
  <c r="AI111" i="1"/>
  <c r="AJ111" i="1" s="1"/>
  <c r="AI159" i="1"/>
  <c r="AJ159" i="1" s="1"/>
  <c r="AI15" i="1"/>
  <c r="AJ15" i="1" s="1"/>
  <c r="AI49" i="1"/>
  <c r="AJ49" i="1" s="1"/>
  <c r="AI97" i="1"/>
  <c r="AJ97" i="1" s="1"/>
  <c r="AI145" i="1"/>
  <c r="AJ145" i="1" s="1"/>
  <c r="AI193" i="1"/>
  <c r="AJ193" i="1" s="1"/>
  <c r="AI90" i="1"/>
  <c r="AJ90" i="1" s="1"/>
  <c r="AI76" i="1"/>
  <c r="AJ76" i="1" s="1"/>
  <c r="AI69" i="1"/>
  <c r="AJ69" i="1" s="1"/>
  <c r="AI55" i="1"/>
  <c r="AJ55" i="1" s="1"/>
  <c r="AI103" i="1"/>
  <c r="AJ103" i="1" s="1"/>
  <c r="AI151" i="1"/>
  <c r="AJ151" i="1" s="1"/>
  <c r="AI199" i="1"/>
  <c r="AJ199" i="1" s="1"/>
  <c r="AI102" i="1"/>
  <c r="AJ102" i="1" s="1"/>
  <c r="AI88" i="1"/>
  <c r="AJ88" i="1" s="1"/>
  <c r="AI21" i="1"/>
  <c r="AJ21" i="1" s="1"/>
  <c r="AI72" i="1"/>
  <c r="AJ72" i="1" s="1"/>
  <c r="AI120" i="1"/>
  <c r="AJ120" i="1" s="1"/>
  <c r="AI168" i="1"/>
  <c r="AJ168" i="1" s="1"/>
  <c r="AI10" i="1"/>
  <c r="AJ10" i="1" s="1"/>
  <c r="AI58" i="1"/>
  <c r="AJ58" i="1" s="1"/>
  <c r="AI106" i="1"/>
  <c r="AJ106" i="1" s="1"/>
  <c r="AI154" i="1"/>
  <c r="AJ154" i="1" s="1"/>
  <c r="AI202" i="1"/>
  <c r="AJ202" i="1" s="1"/>
  <c r="AI114" i="1"/>
  <c r="AJ114" i="1" s="1"/>
  <c r="AI100" i="1"/>
  <c r="AJ100" i="1" s="1"/>
  <c r="AI24" i="1"/>
  <c r="AJ24" i="1" s="1"/>
  <c r="AI75" i="1"/>
  <c r="AJ75" i="1" s="1"/>
  <c r="AI123" i="1"/>
  <c r="AJ123" i="1" s="1"/>
  <c r="AI171" i="1"/>
  <c r="AJ171" i="1" s="1"/>
  <c r="AI13" i="1"/>
  <c r="AJ13" i="1" s="1"/>
  <c r="AI61" i="1"/>
  <c r="AJ61" i="1" s="1"/>
  <c r="AI109" i="1"/>
  <c r="AJ109" i="1" s="1"/>
  <c r="AI157" i="1"/>
  <c r="AJ157" i="1" s="1"/>
  <c r="AI205" i="1"/>
  <c r="AJ205" i="1" s="1"/>
  <c r="AI126" i="1"/>
  <c r="AJ126" i="1" s="1"/>
  <c r="AI112" i="1"/>
  <c r="AJ112" i="1" s="1"/>
  <c r="AI33" i="1"/>
  <c r="AJ33" i="1" s="1"/>
  <c r="AI81" i="1"/>
  <c r="AJ81" i="1" s="1"/>
  <c r="AI129" i="1"/>
  <c r="AJ129" i="1" s="1"/>
  <c r="AI177" i="1"/>
  <c r="AJ177" i="1" s="1"/>
  <c r="AI19" i="1"/>
  <c r="AJ19" i="1" s="1"/>
  <c r="AI67" i="1"/>
  <c r="AJ67" i="1" s="1"/>
  <c r="AI115" i="1"/>
  <c r="AJ115" i="1" s="1"/>
  <c r="AI163" i="1"/>
  <c r="AJ163" i="1" s="1"/>
  <c r="AI16" i="1"/>
  <c r="AJ16" i="1" s="1"/>
  <c r="AI138" i="1"/>
  <c r="AJ138" i="1" s="1"/>
  <c r="AI124" i="1"/>
  <c r="AJ124" i="1" s="1"/>
  <c r="AI36" i="1"/>
  <c r="AJ36" i="1" s="1"/>
  <c r="AI84" i="1"/>
  <c r="AJ84" i="1" s="1"/>
  <c r="AI132" i="1"/>
  <c r="AJ132" i="1" s="1"/>
  <c r="AI180" i="1"/>
  <c r="AJ180" i="1" s="1"/>
  <c r="AI22" i="1"/>
  <c r="AJ22" i="1" s="1"/>
  <c r="AI70" i="1"/>
  <c r="AJ70" i="1" s="1"/>
  <c r="AI118" i="1"/>
  <c r="AJ118" i="1" s="1"/>
  <c r="AI166" i="1"/>
  <c r="AJ166" i="1" s="1"/>
  <c r="AI28" i="1"/>
  <c r="AJ28" i="1" s="1"/>
  <c r="AI150" i="1"/>
  <c r="AJ150" i="1" s="1"/>
  <c r="AI136" i="1"/>
  <c r="AJ136" i="1" s="1"/>
  <c r="AI39" i="1"/>
  <c r="AJ39" i="1" s="1"/>
  <c r="AI183" i="1"/>
  <c r="AJ183" i="1" s="1"/>
  <c r="AI25" i="1"/>
  <c r="AJ25" i="1" s="1"/>
  <c r="AI73" i="1"/>
  <c r="AJ73" i="1" s="1"/>
  <c r="AI121" i="1"/>
  <c r="AJ121" i="1" s="1"/>
  <c r="AI169" i="1"/>
  <c r="AJ169" i="1" s="1"/>
  <c r="AI40" i="1"/>
  <c r="AJ40" i="1" s="1"/>
  <c r="AI162" i="1"/>
  <c r="AJ162" i="1" s="1"/>
  <c r="AI148" i="1"/>
  <c r="AJ148" i="1" s="1"/>
  <c r="AI45" i="1"/>
  <c r="AJ45" i="1" s="1"/>
  <c r="AI93" i="1"/>
  <c r="AJ93" i="1" s="1"/>
  <c r="AI141" i="1"/>
  <c r="AJ141" i="1" s="1"/>
  <c r="AI189" i="1"/>
  <c r="AJ189" i="1" s="1"/>
  <c r="AI31" i="1"/>
  <c r="AJ31" i="1" s="1"/>
  <c r="AI79" i="1"/>
  <c r="AJ79" i="1" s="1"/>
  <c r="AI127" i="1"/>
  <c r="AJ127" i="1" s="1"/>
  <c r="AI175" i="1"/>
  <c r="AJ175" i="1" s="1"/>
  <c r="AI18" i="1"/>
  <c r="AJ18" i="1" s="1"/>
  <c r="AI174" i="1"/>
  <c r="AJ174" i="1" s="1"/>
  <c r="AI160" i="1"/>
  <c r="AJ160" i="1" s="1"/>
  <c r="AI30" i="1"/>
  <c r="AJ30" i="1" s="1"/>
  <c r="AI178" i="1"/>
  <c r="AJ178" i="1" s="1"/>
  <c r="AI51" i="1"/>
  <c r="AJ51" i="1" s="1"/>
  <c r="AI99" i="1"/>
  <c r="AJ99" i="1" s="1"/>
  <c r="AI147" i="1"/>
  <c r="AJ147" i="1" s="1"/>
  <c r="AI195" i="1"/>
  <c r="AJ195" i="1" s="1"/>
  <c r="AI37" i="1"/>
  <c r="AJ37" i="1" s="1"/>
  <c r="AI85" i="1"/>
  <c r="AJ85" i="1" s="1"/>
  <c r="AI133" i="1"/>
  <c r="AJ133" i="1" s="1"/>
  <c r="AI181" i="1"/>
  <c r="AJ181" i="1" s="1"/>
  <c r="AI54" i="1"/>
  <c r="AJ54" i="1" s="1"/>
  <c r="AI198" i="1"/>
  <c r="AJ198" i="1" s="1"/>
  <c r="AI184" i="1"/>
  <c r="AJ184" i="1"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<sst xmlns="http://schemas.openxmlformats.org/spreadsheetml/2006/main" count="1240" uniqueCount="119">
  <si>
    <t>Niveau DR</t>
  </si>
  <si>
    <t>Niveau direction</t>
  </si>
  <si>
    <t>Niveau technique</t>
  </si>
  <si>
    <t>Libellé niveau technique</t>
  </si>
  <si>
    <t>Compte analytique</t>
  </si>
  <si>
    <t>Libellé compte analytique</t>
  </si>
  <si>
    <t>Niveau secteur</t>
  </si>
  <si>
    <t>Libellé secteur</t>
  </si>
  <si>
    <t>JAN 2023</t>
  </si>
  <si>
    <t>FEV 2023</t>
  </si>
  <si>
    <t>MAR 2023</t>
  </si>
  <si>
    <t>AVR 2023</t>
  </si>
  <si>
    <t>MAI 2023</t>
  </si>
  <si>
    <t>JUN 2023</t>
  </si>
  <si>
    <t>JUL 2023</t>
  </si>
  <si>
    <t>AOU 2023</t>
  </si>
  <si>
    <t>SEP 2023</t>
  </si>
  <si>
    <t>OCT 2023</t>
  </si>
  <si>
    <t>NOV 2023</t>
  </si>
  <si>
    <t>DEC 2023</t>
  </si>
  <si>
    <t>JAN 2024</t>
  </si>
  <si>
    <t>FEV 2024</t>
  </si>
  <si>
    <t>MAR 2024</t>
  </si>
  <si>
    <t>AVR 2024</t>
  </si>
  <si>
    <t>MAI 2024</t>
  </si>
  <si>
    <t>JUN 2024</t>
  </si>
  <si>
    <t>JUL 2024</t>
  </si>
  <si>
    <t>AOU 2024</t>
  </si>
  <si>
    <t>SEP 2024</t>
  </si>
  <si>
    <t>OCT 2024</t>
  </si>
  <si>
    <t>NOV 2024</t>
  </si>
  <si>
    <t>DEC 2024</t>
  </si>
  <si>
    <t>Variation</t>
  </si>
  <si>
    <t>Cumul avril 2023</t>
  </si>
  <si>
    <t>Cumul avril 2024</t>
  </si>
  <si>
    <t>Ecart</t>
  </si>
  <si>
    <t>EDF</t>
  </si>
  <si>
    <t>Loyers</t>
  </si>
  <si>
    <t>Travaux</t>
  </si>
  <si>
    <t>Maintenance</t>
  </si>
  <si>
    <t>SISTERON</t>
  </si>
  <si>
    <t>FORCALQUIER</t>
  </si>
  <si>
    <t>MANOSQUE</t>
  </si>
  <si>
    <t>SAINT ANDRE LES ALPES</t>
  </si>
  <si>
    <t>EMBRUN</t>
  </si>
  <si>
    <t>GAP R P</t>
  </si>
  <si>
    <t>LARAGNE MONTEGLIN</t>
  </si>
  <si>
    <t>VEYNES</t>
  </si>
  <si>
    <t>BRIANCON SAINTE CATHERINE</t>
  </si>
  <si>
    <t>DIGNE R P</t>
  </si>
  <si>
    <t>ST LAURENT DU VAR DE GAULLE PAL</t>
  </si>
  <si>
    <t>NICE LE RAY</t>
  </si>
  <si>
    <t>NICE MALAUSSENA</t>
  </si>
  <si>
    <t>NICE SAINT AUGUSTIN</t>
  </si>
  <si>
    <t>NICE NOTRE DAME</t>
  </si>
  <si>
    <t>NICE WILSON</t>
  </si>
  <si>
    <t>NICE SAINTE HELENE</t>
  </si>
  <si>
    <t>NICE THIERS</t>
  </si>
  <si>
    <t>NICE SAINT BARTHELEMY</t>
  </si>
  <si>
    <t>MENTON</t>
  </si>
  <si>
    <t>SAINT MARTIN DU VAR</t>
  </si>
  <si>
    <t>LA TRINITE</t>
  </si>
  <si>
    <t>NICE GARIBALDI</t>
  </si>
  <si>
    <t>NICE SAINT ROCH</t>
  </si>
  <si>
    <t>ROQUEBRUNE CAP MARTIN CARNOLES</t>
  </si>
  <si>
    <t>CANNES CROISETTE</t>
  </si>
  <si>
    <t>LE CANNET HOTEL DE VILLE</t>
  </si>
  <si>
    <t>MANDELIEU LA NAPOULE PRINCIPAL</t>
  </si>
  <si>
    <t>CANNES LA BOCCA</t>
  </si>
  <si>
    <t>LE CANNET ROCHEVILLE</t>
  </si>
  <si>
    <t>COGOLIN</t>
  </si>
  <si>
    <t>DRAGUIGNAN</t>
  </si>
  <si>
    <t>FAYENCE</t>
  </si>
  <si>
    <t>FREJUS</t>
  </si>
  <si>
    <t>LE MUY</t>
  </si>
  <si>
    <t>SAINT RAPHAEL</t>
  </si>
  <si>
    <t>PACA</t>
  </si>
  <si>
    <t>Nice</t>
  </si>
  <si>
    <t>Direction1</t>
  </si>
  <si>
    <t>Direction2</t>
  </si>
  <si>
    <t>Direction3</t>
  </si>
  <si>
    <t>Direction4</t>
  </si>
  <si>
    <t>Direction5</t>
  </si>
  <si>
    <t>Direction6</t>
  </si>
  <si>
    <t>Direction7</t>
  </si>
  <si>
    <t>Direction8</t>
  </si>
  <si>
    <t>Direction9</t>
  </si>
  <si>
    <t>Direction10</t>
  </si>
  <si>
    <t>Direction11</t>
  </si>
  <si>
    <t>Direction12</t>
  </si>
  <si>
    <t>Direction13</t>
  </si>
  <si>
    <t>Direction14</t>
  </si>
  <si>
    <t>Direction15</t>
  </si>
  <si>
    <t>Direction16</t>
  </si>
  <si>
    <t>Direction17</t>
  </si>
  <si>
    <t>Direction18</t>
  </si>
  <si>
    <t>Direction19</t>
  </si>
  <si>
    <t>Direction20</t>
  </si>
  <si>
    <t>Direction21</t>
  </si>
  <si>
    <t>Direction22</t>
  </si>
  <si>
    <t>Direction23</t>
  </si>
  <si>
    <t>Direction24</t>
  </si>
  <si>
    <t>Direction25</t>
  </si>
  <si>
    <t>Direction26</t>
  </si>
  <si>
    <t>Direction27</t>
  </si>
  <si>
    <t>Direction28</t>
  </si>
  <si>
    <t>Direction29</t>
  </si>
  <si>
    <t>Direction30</t>
  </si>
  <si>
    <t>Direction31</t>
  </si>
  <si>
    <t>Direction32</t>
  </si>
  <si>
    <t>Direction33</t>
  </si>
  <si>
    <t>Direction34</t>
  </si>
  <si>
    <t>Direction35</t>
  </si>
  <si>
    <t>Direction36</t>
  </si>
  <si>
    <t>Secteur 1</t>
  </si>
  <si>
    <t>Secteur 2</t>
  </si>
  <si>
    <t>Secteur 3</t>
  </si>
  <si>
    <t>Nombe de lignes à afficher</t>
  </si>
  <si>
    <t>j'aimerais que ces lignes soient triées par écart décroissante (colonne 36, colonne en bleue), et ça semble fonctionner, mais je voudrais aussi en rouge pouvoir choisir mon compte analytique et que la colonne en rouge n'affiche que ce choix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</si>
</sst>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7" x14ac:knownFonts="1">
    <font>
      <sz val="11"/>
      <color theme="1"/>
      <name val="Calibri"/>
      <family val="2"/>
      <scheme val="minor"/>
    </font>
    <font>
      <sz val="11"/>
      <color theme="1"/>
      <name val="Calibri"/>
      <family val="2"/>
      <scheme val="minor"/>
    </font>
    <font>
      <sz val="8"/>
      <color rgb="FF1F497D"/>
      <name val="Verdana"/>
      <family val="2"/>
    </font>
    <font>
      <sz val="11"/>
      <color theme="1"/>
      <name val="Calibri"/>
      <family val="2"/>
    </font>
    <font>
      <sz val="8"/>
      <color rgb="FF1F497D"/>
      <name val="Calibri"/>
      <family val="2"/>
    </font>
    <font>
      <b/>
      <sz val="10"/>
      <name val="Calibri"/>
      <family val="2"/>
    </font>
    <font>
      <sz val="8"/>
      <name val="Calibri"/>
      <family val="2"/>
      <scheme val="minor"/>
    </font>
  </fonts>
  <fills count="5">
    <fill>
      <patternFill patternType="none"/>
    </fill>
    <fill>
      <patternFill patternType="gray125"/>
    </fill>
    <fill>
      <patternFill patternType="solid">
        <fgColor rgb="FFDBE5F1"/>
        <bgColor rgb="FFFFFFFF"/>
      </patternFill>
    </fill>
    <fill>
      <patternFill patternType="solid">
        <fgColor rgb="FFFF0000"/>
        <bgColor indexed="64"/>
      </patternFill>
    </fill>
    <fill>
      <patternFill patternType="solid">
        <fgColor rgb="FF00B0F0"/>
        <bgColor indexed="64"/>
      </patternFill>
    </fill>
  </fills>
  <borders count="13">
    <border>
      <left/>
      <right/>
      <top/>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theme="3" tint="-0.24994659260841701"/>
      </left>
      <right style="thin">
        <color theme="3" tint="-0.24994659260841701"/>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9" fontId="1" fillId="0" borderId="0" applyFont="0" applyFill="0" applyBorder="0" applyAlignment="0" applyProtection="0"/>
    <xf numFmtId="164" fontId="2" fillId="2" borderId="1" applyNumberFormat="0" applyAlignment="0" applyProtection="0">
      <alignment horizontal="left" vertical="center" indent="1"/>
    </xf>
  </cellStyleXfs>
  <cellXfs count="27">
    <xf numFmtId="0" fontId="0" fillId="0" borderId="0" xfId="0"/>
    <xf numFmtId="3" fontId="0" fillId="0" borderId="0" xfId="0" applyNumberFormat="1"/>
    <xf numFmtId="3" fontId="3" fillId="0" borderId="0" xfId="0" applyNumberFormat="1" applyFont="1"/>
    <xf numFmtId="0" fontId="3" fillId="0" borderId="0" xfId="0" applyFont="1"/>
    <xf numFmtId="3" fontId="3" fillId="0" borderId="2" xfId="0" applyNumberFormat="1" applyFont="1" applyBorder="1"/>
    <xf numFmtId="3" fontId="3" fillId="0" borderId="3" xfId="0" applyNumberFormat="1" applyFont="1" applyBorder="1"/>
    <xf numFmtId="0" fontId="4" fillId="0" borderId="4" xfId="2" quotePrefix="1" applyNumberFormat="1" applyFont="1" applyFill="1" applyBorder="1" applyAlignment="1"/>
    <xf numFmtId="0" fontId="5" fillId="0" borderId="5" xfId="0" applyFont="1" applyBorder="1" applyAlignment="1">
      <alignment horizontal="center" vertical="center"/>
    </xf>
    <xf numFmtId="0" fontId="5" fillId="0" borderId="6" xfId="0" applyFont="1" applyBorder="1" applyAlignment="1">
      <alignment horizontal="center" vertical="center"/>
    </xf>
    <xf numFmtId="3" fontId="3" fillId="0" borderId="0" xfId="0" applyNumberFormat="1" applyFont="1" applyBorder="1"/>
    <xf numFmtId="0" fontId="4" fillId="0" borderId="0" xfId="2" quotePrefix="1" applyNumberFormat="1" applyFont="1" applyFill="1" applyBorder="1" applyAlignment="1"/>
    <xf numFmtId="3" fontId="4" fillId="0" borderId="0" xfId="2" quotePrefix="1" applyNumberFormat="1" applyFont="1" applyFill="1" applyBorder="1" applyAlignment="1"/>
    <xf numFmtId="3" fontId="5" fillId="0" borderId="0" xfId="0" applyNumberFormat="1" applyFont="1" applyBorder="1" applyAlignment="1">
      <alignment horizontal="center" vertical="center"/>
    </xf>
    <xf numFmtId="9" fontId="5" fillId="0" borderId="0" xfId="1" applyFont="1" applyBorder="1" applyAlignment="1">
      <alignment horizontal="center" vertical="center"/>
    </xf>
    <xf numFmtId="9" fontId="0" fillId="0" borderId="0" xfId="1" applyFont="1"/>
    <xf numFmtId="0" fontId="0" fillId="3" borderId="9" xfId="0" applyFill="1" applyBorder="1"/>
    <xf numFmtId="0" fontId="0" fillId="3" borderId="12" xfId="0" applyFill="1" applyBorder="1"/>
    <xf numFmtId="0" fontId="0" fillId="3" borderId="0" xfId="0" applyFill="1"/>
    <xf numFmtId="3" fontId="0" fillId="4" borderId="0" xfId="0" applyNumberFormat="1" applyFill="1"/>
    <xf numFmtId="0" fontId="3" fillId="4" borderId="0" xfId="0" applyFont="1" applyFill="1"/>
    <xf numFmtId="0" fontId="5" fillId="4" borderId="5" xfId="0" applyFont="1" applyFill="1" applyBorder="1" applyAlignment="1">
      <alignment horizontal="center" vertical="center"/>
    </xf>
    <xf numFmtId="3" fontId="5" fillId="4" borderId="0" xfId="0" applyNumberFormat="1" applyFont="1" applyFill="1" applyBorder="1" applyAlignment="1">
      <alignment horizontal="center" vertical="center"/>
    </xf>
    <xf numFmtId="0" fontId="0" fillId="0" borderId="7" xfId="0" applyFill="1" applyBorder="1"/>
    <xf numFmtId="0" fontId="0" fillId="0" borderId="8" xfId="0" applyFill="1" applyBorder="1"/>
    <xf numFmtId="0" fontId="0" fillId="0" borderId="10" xfId="0" applyFill="1" applyBorder="1"/>
    <xf numFmtId="0" fontId="0" fillId="0" borderId="11" xfId="0" applyFill="1" applyBorder="1"/>
    <xf numFmtId="0" fontId="0" fillId="0" borderId="0" xfId="0" applyFill="1"/>
  </cellXfs>
  <cellStyles count="3">
    <cellStyle name="Normal" xfId="0" builtinId="0"/>
    <cellStyle name="Pourcentage" xfId="1" builtinId="5"/>
    <cellStyle name="SAPMemberCell" xfId="2" xr:uid="{AD0C8A8C-A864-42E0-B0A3-DD6E20B4B3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customProperty" Target="../customProperty1.bin"/></Relationships>
</file>

<file path=xl/worksheets/_rels/sheet2.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731AE-201B-434D-829B-3CDB98A65DC8}">
  <dimension ref="A2:AJ31"/>
  <sheetViews>
    <sheetView tabSelected="1" zoomScale="80" zoomScaleNormal="80" workbookViewId="0">
      <selection activeCell="E4" sqref="E4"/>
    </sheetView>
  </sheetViews>
  <sheetFormatPr baseColWidth="10" defaultRowHeight="14.5" x14ac:dyDescent="0.35"/>
  <cols>
    <col min="1" max="1" width="23" customWidth="1"/>
    <col min="2" max="2" width="15.6328125" customWidth="1"/>
    <col min="3" max="3" width="25.36328125" customWidth="1"/>
    <col min="4" max="4" width="23.90625" customWidth="1"/>
    <col min="5" max="5" width="21.81640625" customWidth="1"/>
    <col min="6" max="6" width="26.90625" customWidth="1"/>
    <col min="7" max="7" width="18.1796875" customWidth="1"/>
    <col min="8" max="8" width="15.6328125" customWidth="1"/>
    <col min="9" max="35" width="10.90625" style="1"/>
  </cols>
  <sheetData>
    <row r="2" spans="1:36" ht="15" thickBot="1" x14ac:dyDescent="0.4"/>
    <row r="3" spans="1:36" x14ac:dyDescent="0.35">
      <c r="A3" s="22" t="s">
        <v>117</v>
      </c>
      <c r="B3" s="23"/>
      <c r="C3" s="15" t="s">
        <v>5</v>
      </c>
    </row>
    <row r="4" spans="1:36" ht="15" thickBot="1" x14ac:dyDescent="0.4">
      <c r="A4" s="24">
        <v>20</v>
      </c>
      <c r="B4" s="25"/>
      <c r="C4" s="16" t="s">
        <v>37</v>
      </c>
    </row>
    <row r="8" spans="1:36" x14ac:dyDescent="0.35">
      <c r="A8" t="s">
        <v>118</v>
      </c>
    </row>
    <row r="11" spans="1:36" x14ac:dyDescent="0.35">
      <c r="A11" t="str" cm="1">
        <f t="array" ref="A11:AJ31">_xlfn._xlws.SORT(_xlfn._xlws.FILTER('Table de départ'!A:AJ,'Table de départ'!AI:AI&gt;=LARGE('Table de départ'!AI:AI,'Résultat souhaité'!$A$4)),35,-1)</f>
        <v>Niveau DR</v>
      </c>
      <c r="B11" t="str">
        <v>Niveau direction</v>
      </c>
      <c r="C11" t="str">
        <v>Niveau technique</v>
      </c>
      <c r="D11" t="str">
        <v>Libellé niveau technique</v>
      </c>
      <c r="E11" s="26" t="str">
        <v>Compte analytique</v>
      </c>
      <c r="F11" s="17" t="str">
        <v>Libellé compte analytique</v>
      </c>
      <c r="G11" t="str">
        <v>Niveau secteur</v>
      </c>
      <c r="H11" t="str">
        <v>Libellé secteur</v>
      </c>
      <c r="I11" s="1" t="str">
        <v>JAN 2023</v>
      </c>
      <c r="J11" s="1" t="str">
        <v>FEV 2023</v>
      </c>
      <c r="K11" s="1" t="str">
        <v>MAR 2023</v>
      </c>
      <c r="L11" s="1" t="str">
        <v>AVR 2023</v>
      </c>
      <c r="M11" s="1" t="str">
        <v>MAI 2023</v>
      </c>
      <c r="N11" s="1" t="str">
        <v>JUN 2023</v>
      </c>
      <c r="O11" s="1" t="str">
        <v>JUL 2023</v>
      </c>
      <c r="P11" s="1" t="str">
        <v>AOU 2023</v>
      </c>
      <c r="Q11" s="1" t="str">
        <v>SEP 2023</v>
      </c>
      <c r="R11" s="1" t="str">
        <v>OCT 2023</v>
      </c>
      <c r="S11" s="1" t="str">
        <v>NOV 2023</v>
      </c>
      <c r="T11" s="1" t="str">
        <v>DEC 2023</v>
      </c>
      <c r="U11" s="1" t="str">
        <v>JAN 2024</v>
      </c>
      <c r="V11" s="1" t="str">
        <v>FEV 2024</v>
      </c>
      <c r="W11" s="1" t="str">
        <v>MAR 2024</v>
      </c>
      <c r="X11" s="1" t="str">
        <v>AVR 2024</v>
      </c>
      <c r="Y11" s="1" t="str">
        <v>MAI 2024</v>
      </c>
      <c r="Z11" s="1" t="str">
        <v>JUN 2024</v>
      </c>
      <c r="AA11" s="1" t="str">
        <v>JUL 2024</v>
      </c>
      <c r="AB11" s="1" t="str">
        <v>AOU 2024</v>
      </c>
      <c r="AC11" s="1" t="str">
        <v>SEP 2024</v>
      </c>
      <c r="AD11" s="1" t="str">
        <v>OCT 2024</v>
      </c>
      <c r="AE11" s="1" t="str">
        <v>NOV 2024</v>
      </c>
      <c r="AF11" s="1" t="str">
        <v>DEC 2024</v>
      </c>
      <c r="AG11" s="1" t="str">
        <v>Cumul avril 2023</v>
      </c>
      <c r="AH11" s="1" t="str">
        <v>Cumul avril 2024</v>
      </c>
      <c r="AI11" s="18" t="str">
        <v>Ecart</v>
      </c>
      <c r="AJ11" t="str">
        <v>Variation</v>
      </c>
    </row>
    <row r="12" spans="1:36" x14ac:dyDescent="0.35">
      <c r="A12" t="str">
        <v>PACA</v>
      </c>
      <c r="B12" t="str">
        <v>Nice</v>
      </c>
      <c r="C12">
        <v>117</v>
      </c>
      <c r="D12" t="str">
        <v>Direction9</v>
      </c>
      <c r="E12">
        <v>6060003</v>
      </c>
      <c r="F12" s="17" t="str">
        <v>Travaux</v>
      </c>
      <c r="G12" t="str">
        <v>Secteur 1</v>
      </c>
      <c r="H12" t="str">
        <v>BRIANCON SAINTE CATHERINE</v>
      </c>
      <c r="I12" s="1">
        <v>56411</v>
      </c>
      <c r="J12" s="1">
        <v>14460</v>
      </c>
      <c r="K12" s="1">
        <v>21432</v>
      </c>
      <c r="L12" s="1">
        <v>62144</v>
      </c>
      <c r="M12" s="1">
        <v>57148</v>
      </c>
      <c r="N12" s="1">
        <v>64265</v>
      </c>
      <c r="O12" s="1">
        <v>11022</v>
      </c>
      <c r="P12" s="1">
        <v>13709</v>
      </c>
      <c r="Q12" s="1">
        <v>40588</v>
      </c>
      <c r="R12" s="1">
        <v>71190</v>
      </c>
      <c r="S12" s="1">
        <v>3561</v>
      </c>
      <c r="T12" s="1">
        <v>73851</v>
      </c>
      <c r="U12" s="1">
        <v>94021</v>
      </c>
      <c r="V12" s="1">
        <v>64597</v>
      </c>
      <c r="W12" s="1">
        <v>77168</v>
      </c>
      <c r="X12" s="1">
        <v>96972</v>
      </c>
      <c r="Y12" s="1">
        <v>0</v>
      </c>
      <c r="Z12" s="1">
        <v>0</v>
      </c>
      <c r="AA12" s="1">
        <v>0</v>
      </c>
      <c r="AB12" s="1">
        <v>0</v>
      </c>
      <c r="AC12" s="1">
        <v>0</v>
      </c>
      <c r="AD12" s="1">
        <v>0</v>
      </c>
      <c r="AE12" s="1">
        <v>0</v>
      </c>
      <c r="AF12" s="1">
        <v>0</v>
      </c>
      <c r="AG12" s="1">
        <v>154447</v>
      </c>
      <c r="AH12" s="1">
        <v>332758</v>
      </c>
      <c r="AI12" s="18">
        <v>178311</v>
      </c>
      <c r="AJ12" s="14">
        <v>1.1545125512311667</v>
      </c>
    </row>
    <row r="13" spans="1:36" x14ac:dyDescent="0.35">
      <c r="A13" t="str">
        <v>PACA</v>
      </c>
      <c r="B13" t="str">
        <v>Nice</v>
      </c>
      <c r="C13">
        <v>10</v>
      </c>
      <c r="D13" t="str">
        <v>Direction10</v>
      </c>
      <c r="E13">
        <v>6060001</v>
      </c>
      <c r="F13" s="17" t="str">
        <v>EDF</v>
      </c>
      <c r="G13" t="str">
        <v>Secteur 1</v>
      </c>
      <c r="H13" t="str">
        <v>DIGNE R P</v>
      </c>
      <c r="I13" s="1">
        <v>461</v>
      </c>
      <c r="J13" s="1">
        <v>3689</v>
      </c>
      <c r="K13" s="1">
        <v>6175</v>
      </c>
      <c r="L13" s="1">
        <v>13571</v>
      </c>
      <c r="M13" s="1">
        <v>30517</v>
      </c>
      <c r="N13" s="1">
        <v>28062</v>
      </c>
      <c r="O13" s="1">
        <v>20674</v>
      </c>
      <c r="P13" s="1">
        <v>90340</v>
      </c>
      <c r="Q13" s="1">
        <v>81765</v>
      </c>
      <c r="R13" s="1">
        <v>39199</v>
      </c>
      <c r="S13" s="1">
        <v>40947</v>
      </c>
      <c r="T13" s="1">
        <v>20082</v>
      </c>
      <c r="U13" s="1">
        <v>26300</v>
      </c>
      <c r="V13" s="1">
        <v>38684</v>
      </c>
      <c r="W13" s="1">
        <v>91206</v>
      </c>
      <c r="X13" s="1">
        <v>34095</v>
      </c>
      <c r="Y13" s="1">
        <v>0</v>
      </c>
      <c r="Z13" s="1">
        <v>0</v>
      </c>
      <c r="AA13" s="1">
        <v>0</v>
      </c>
      <c r="AB13" s="1">
        <v>0</v>
      </c>
      <c r="AC13" s="1">
        <v>0</v>
      </c>
      <c r="AD13" s="1">
        <v>0</v>
      </c>
      <c r="AE13" s="1">
        <v>0</v>
      </c>
      <c r="AF13" s="1">
        <v>0</v>
      </c>
      <c r="AG13" s="1">
        <v>23896</v>
      </c>
      <c r="AH13" s="1">
        <v>190285</v>
      </c>
      <c r="AI13" s="18">
        <v>166389</v>
      </c>
      <c r="AJ13" s="14">
        <v>6.9630482089052563</v>
      </c>
    </row>
    <row r="14" spans="1:36" x14ac:dyDescent="0.35">
      <c r="A14" t="str">
        <v>PACA</v>
      </c>
      <c r="B14" t="str">
        <v>Nice</v>
      </c>
      <c r="C14">
        <v>103</v>
      </c>
      <c r="D14" t="str">
        <v>Direction31</v>
      </c>
      <c r="E14">
        <v>6060003</v>
      </c>
      <c r="F14" s="17" t="str">
        <v>Travaux</v>
      </c>
      <c r="G14" t="str">
        <v>Secteur 3</v>
      </c>
      <c r="H14" t="str">
        <v>COGOLIN</v>
      </c>
      <c r="I14" s="1">
        <v>21912</v>
      </c>
      <c r="J14" s="1">
        <v>2630</v>
      </c>
      <c r="K14" s="1">
        <v>15772</v>
      </c>
      <c r="L14" s="1">
        <v>13066</v>
      </c>
      <c r="M14" s="1">
        <v>11263</v>
      </c>
      <c r="N14" s="1">
        <v>8239</v>
      </c>
      <c r="O14" s="1">
        <v>61963</v>
      </c>
      <c r="P14" s="1">
        <v>37631</v>
      </c>
      <c r="Q14" s="1">
        <v>55106</v>
      </c>
      <c r="R14" s="1">
        <v>36035</v>
      </c>
      <c r="S14" s="1">
        <v>28508</v>
      </c>
      <c r="T14" s="1">
        <v>66913</v>
      </c>
      <c r="U14" s="1">
        <v>62051</v>
      </c>
      <c r="V14" s="1">
        <v>52351</v>
      </c>
      <c r="W14" s="1">
        <v>17756</v>
      </c>
      <c r="X14" s="1">
        <v>86705</v>
      </c>
      <c r="Y14" s="1">
        <v>0</v>
      </c>
      <c r="Z14" s="1">
        <v>0</v>
      </c>
      <c r="AA14" s="1">
        <v>0</v>
      </c>
      <c r="AB14" s="1">
        <v>0</v>
      </c>
      <c r="AC14" s="1">
        <v>0</v>
      </c>
      <c r="AD14" s="1">
        <v>0</v>
      </c>
      <c r="AE14" s="1">
        <v>0</v>
      </c>
      <c r="AF14" s="1">
        <v>0</v>
      </c>
      <c r="AG14" s="1">
        <v>53380</v>
      </c>
      <c r="AH14" s="1">
        <v>218863</v>
      </c>
      <c r="AI14" s="18">
        <v>165483</v>
      </c>
      <c r="AJ14" s="14">
        <v>3.1000936680404645</v>
      </c>
    </row>
    <row r="15" spans="1:36" x14ac:dyDescent="0.35">
      <c r="A15" t="str">
        <v>PACA</v>
      </c>
      <c r="B15" t="str">
        <v>Nice</v>
      </c>
      <c r="C15">
        <v>175</v>
      </c>
      <c r="D15" t="str">
        <v>Direction31</v>
      </c>
      <c r="E15">
        <v>6060004</v>
      </c>
      <c r="F15" s="17" t="str">
        <v>Maintenance</v>
      </c>
      <c r="G15" t="str">
        <v>Secteur 3</v>
      </c>
      <c r="H15" t="str">
        <v>COGOLIN</v>
      </c>
      <c r="I15" s="1">
        <v>8871</v>
      </c>
      <c r="J15" s="1">
        <v>47467</v>
      </c>
      <c r="K15" s="1">
        <v>16223</v>
      </c>
      <c r="L15" s="1">
        <v>18751</v>
      </c>
      <c r="M15" s="1">
        <v>72587</v>
      </c>
      <c r="N15" s="1">
        <v>53019</v>
      </c>
      <c r="O15" s="1">
        <v>62014</v>
      </c>
      <c r="P15" s="1">
        <v>88954</v>
      </c>
      <c r="Q15" s="1">
        <v>32410</v>
      </c>
      <c r="R15" s="1">
        <v>85996</v>
      </c>
      <c r="S15" s="1">
        <v>83621</v>
      </c>
      <c r="T15" s="1">
        <v>48279</v>
      </c>
      <c r="U15" s="1">
        <v>64686</v>
      </c>
      <c r="V15" s="1">
        <v>78240</v>
      </c>
      <c r="W15" s="1">
        <v>77212</v>
      </c>
      <c r="X15" s="1">
        <v>24808</v>
      </c>
      <c r="Y15" s="1">
        <v>0</v>
      </c>
      <c r="Z15" s="1">
        <v>0</v>
      </c>
      <c r="AA15" s="1">
        <v>0</v>
      </c>
      <c r="AB15" s="1">
        <v>0</v>
      </c>
      <c r="AC15" s="1">
        <v>0</v>
      </c>
      <c r="AD15" s="1">
        <v>0</v>
      </c>
      <c r="AE15" s="1">
        <v>0</v>
      </c>
      <c r="AF15" s="1">
        <v>0</v>
      </c>
      <c r="AG15" s="1">
        <v>91312</v>
      </c>
      <c r="AH15" s="1">
        <v>244946</v>
      </c>
      <c r="AI15" s="18">
        <v>153634</v>
      </c>
      <c r="AJ15" s="14">
        <v>1.6825170842824602</v>
      </c>
    </row>
    <row r="16" spans="1:36" x14ac:dyDescent="0.35">
      <c r="A16" t="str">
        <v>PACA</v>
      </c>
      <c r="B16" t="str">
        <v>Nice</v>
      </c>
      <c r="C16">
        <v>101</v>
      </c>
      <c r="D16" t="str">
        <v>Direction29</v>
      </c>
      <c r="E16">
        <v>6060003</v>
      </c>
      <c r="F16" s="17" t="str">
        <v>Travaux</v>
      </c>
      <c r="G16" t="str">
        <v>Secteur 3</v>
      </c>
      <c r="H16" t="str">
        <v>CANNES LA BOCCA</v>
      </c>
      <c r="I16" s="1">
        <v>94354</v>
      </c>
      <c r="J16" s="1">
        <v>86087</v>
      </c>
      <c r="K16" s="1">
        <v>1658</v>
      </c>
      <c r="L16" s="1">
        <v>5162</v>
      </c>
      <c r="M16" s="1">
        <v>31378</v>
      </c>
      <c r="N16" s="1">
        <v>36155</v>
      </c>
      <c r="O16" s="1">
        <v>41983</v>
      </c>
      <c r="P16" s="1">
        <v>32684</v>
      </c>
      <c r="Q16" s="1">
        <v>90165</v>
      </c>
      <c r="R16" s="1">
        <v>33396</v>
      </c>
      <c r="S16" s="1">
        <v>98247</v>
      </c>
      <c r="T16" s="1">
        <v>94066</v>
      </c>
      <c r="U16" s="1">
        <v>62834</v>
      </c>
      <c r="V16" s="1">
        <v>95600</v>
      </c>
      <c r="W16" s="1">
        <v>88158</v>
      </c>
      <c r="X16" s="1">
        <v>88045</v>
      </c>
      <c r="Y16" s="1">
        <v>0</v>
      </c>
      <c r="Z16" s="1">
        <v>0</v>
      </c>
      <c r="AA16" s="1">
        <v>0</v>
      </c>
      <c r="AB16" s="1">
        <v>0</v>
      </c>
      <c r="AC16" s="1">
        <v>0</v>
      </c>
      <c r="AD16" s="1">
        <v>0</v>
      </c>
      <c r="AE16" s="1">
        <v>0</v>
      </c>
      <c r="AF16" s="1">
        <v>0</v>
      </c>
      <c r="AG16" s="1">
        <v>187261</v>
      </c>
      <c r="AH16" s="1">
        <v>334637</v>
      </c>
      <c r="AI16" s="18">
        <v>147376</v>
      </c>
      <c r="AJ16" s="14">
        <v>0.78700850684338974</v>
      </c>
    </row>
    <row r="17" spans="1:36" x14ac:dyDescent="0.35">
      <c r="A17" t="str">
        <v>PACA</v>
      </c>
      <c r="B17" t="str">
        <v>Nice</v>
      </c>
      <c r="C17">
        <v>129</v>
      </c>
      <c r="D17" t="str">
        <v>Direction21</v>
      </c>
      <c r="E17">
        <v>6060003</v>
      </c>
      <c r="F17" s="17" t="str">
        <v>Travaux</v>
      </c>
      <c r="G17" t="str">
        <v>Secteur 2</v>
      </c>
      <c r="H17" t="str">
        <v>SAINT MARTIN DU VAR</v>
      </c>
      <c r="I17" s="1">
        <v>16214</v>
      </c>
      <c r="J17" s="1">
        <v>18742</v>
      </c>
      <c r="K17" s="1">
        <v>86229</v>
      </c>
      <c r="L17" s="1">
        <v>81722</v>
      </c>
      <c r="M17" s="1">
        <v>49997</v>
      </c>
      <c r="N17" s="1">
        <v>95940</v>
      </c>
      <c r="O17" s="1">
        <v>35199</v>
      </c>
      <c r="P17" s="1">
        <v>80971</v>
      </c>
      <c r="Q17" s="1">
        <v>96091</v>
      </c>
      <c r="R17" s="1">
        <v>96693</v>
      </c>
      <c r="S17" s="1">
        <v>58982</v>
      </c>
      <c r="T17" s="1">
        <v>86687</v>
      </c>
      <c r="U17" s="1">
        <v>79058</v>
      </c>
      <c r="V17" s="1">
        <v>96440</v>
      </c>
      <c r="W17" s="1">
        <v>82822</v>
      </c>
      <c r="X17" s="1">
        <v>87552</v>
      </c>
      <c r="Y17" s="1">
        <v>0</v>
      </c>
      <c r="Z17" s="1">
        <v>0</v>
      </c>
      <c r="AA17" s="1">
        <v>0</v>
      </c>
      <c r="AB17" s="1">
        <v>0</v>
      </c>
      <c r="AC17" s="1">
        <v>0</v>
      </c>
      <c r="AD17" s="1">
        <v>0</v>
      </c>
      <c r="AE17" s="1">
        <v>0</v>
      </c>
      <c r="AF17" s="1">
        <v>0</v>
      </c>
      <c r="AG17" s="1">
        <v>202907</v>
      </c>
      <c r="AH17" s="1">
        <v>345872</v>
      </c>
      <c r="AI17" s="18">
        <v>142965</v>
      </c>
      <c r="AJ17" s="14">
        <v>0.70458387340012907</v>
      </c>
    </row>
    <row r="18" spans="1:36" x14ac:dyDescent="0.35">
      <c r="A18" t="str">
        <v>PACA</v>
      </c>
      <c r="B18" t="str">
        <v>Nice</v>
      </c>
      <c r="C18">
        <v>8</v>
      </c>
      <c r="D18" t="str">
        <v>Direction8</v>
      </c>
      <c r="E18">
        <v>6060001</v>
      </c>
      <c r="F18" s="17" t="str">
        <v>EDF</v>
      </c>
      <c r="G18" t="str">
        <v>Secteur 1</v>
      </c>
      <c r="H18" t="str">
        <v>VEYNES</v>
      </c>
      <c r="I18" s="1">
        <v>76298</v>
      </c>
      <c r="J18" s="1">
        <v>58641</v>
      </c>
      <c r="K18" s="1">
        <v>282</v>
      </c>
      <c r="L18" s="1">
        <v>33379</v>
      </c>
      <c r="M18" s="1">
        <v>20305</v>
      </c>
      <c r="N18" s="1">
        <v>78712</v>
      </c>
      <c r="O18" s="1">
        <v>53511</v>
      </c>
      <c r="P18" s="1">
        <v>54565</v>
      </c>
      <c r="Q18" s="1">
        <v>70928</v>
      </c>
      <c r="R18" s="1">
        <v>69249</v>
      </c>
      <c r="S18" s="1">
        <v>32916</v>
      </c>
      <c r="T18" s="1">
        <v>79908</v>
      </c>
      <c r="U18" s="1">
        <v>77663</v>
      </c>
      <c r="V18" s="1">
        <v>99278</v>
      </c>
      <c r="W18" s="1">
        <v>41314</v>
      </c>
      <c r="X18" s="1">
        <v>88969</v>
      </c>
      <c r="Y18" s="1">
        <v>0</v>
      </c>
      <c r="Z18" s="1">
        <v>0</v>
      </c>
      <c r="AA18" s="1">
        <v>0</v>
      </c>
      <c r="AB18" s="1">
        <v>0</v>
      </c>
      <c r="AC18" s="1">
        <v>0</v>
      </c>
      <c r="AD18" s="1">
        <v>0</v>
      </c>
      <c r="AE18" s="1">
        <v>0</v>
      </c>
      <c r="AF18" s="1">
        <v>0</v>
      </c>
      <c r="AG18" s="1">
        <v>168600</v>
      </c>
      <c r="AH18" s="1">
        <v>307224</v>
      </c>
      <c r="AI18" s="18">
        <v>138624</v>
      </c>
      <c r="AJ18" s="14">
        <v>0.8222064056939502</v>
      </c>
    </row>
    <row r="19" spans="1:36" x14ac:dyDescent="0.35">
      <c r="A19" t="str">
        <v>PACA</v>
      </c>
      <c r="B19" t="str">
        <v>Nice</v>
      </c>
      <c r="C19">
        <v>79</v>
      </c>
      <c r="D19" t="str">
        <v>Direction7</v>
      </c>
      <c r="E19">
        <v>6060003</v>
      </c>
      <c r="F19" s="17" t="str">
        <v>Travaux</v>
      </c>
      <c r="G19" t="str">
        <v>Secteur 1</v>
      </c>
      <c r="H19" t="str">
        <v>LARAGNE MONTEGLIN</v>
      </c>
      <c r="I19" s="1">
        <v>60597</v>
      </c>
      <c r="J19" s="1">
        <v>51417</v>
      </c>
      <c r="K19" s="1">
        <v>5004</v>
      </c>
      <c r="L19" s="1">
        <v>9294</v>
      </c>
      <c r="M19" s="1">
        <v>91068</v>
      </c>
      <c r="N19" s="1">
        <v>49323</v>
      </c>
      <c r="O19" s="1">
        <v>66215</v>
      </c>
      <c r="P19" s="1">
        <v>90815</v>
      </c>
      <c r="Q19" s="1">
        <v>79498</v>
      </c>
      <c r="R19" s="1">
        <v>77499</v>
      </c>
      <c r="S19" s="1">
        <v>90411</v>
      </c>
      <c r="T19" s="1">
        <v>60107</v>
      </c>
      <c r="U19" s="1">
        <v>75196</v>
      </c>
      <c r="V19" s="1">
        <v>66025</v>
      </c>
      <c r="W19" s="1">
        <v>26711</v>
      </c>
      <c r="X19" s="1">
        <v>93063</v>
      </c>
      <c r="Y19" s="1">
        <v>0</v>
      </c>
      <c r="Z19" s="1">
        <v>0</v>
      </c>
      <c r="AA19" s="1">
        <v>0</v>
      </c>
      <c r="AB19" s="1">
        <v>0</v>
      </c>
      <c r="AC19" s="1">
        <v>0</v>
      </c>
      <c r="AD19" s="1">
        <v>0</v>
      </c>
      <c r="AE19" s="1">
        <v>0</v>
      </c>
      <c r="AF19" s="1">
        <v>0</v>
      </c>
      <c r="AG19" s="1">
        <v>126312</v>
      </c>
      <c r="AH19" s="1">
        <v>260995</v>
      </c>
      <c r="AI19" s="18">
        <v>134683</v>
      </c>
      <c r="AJ19" s="14">
        <v>1.0662724048388119</v>
      </c>
    </row>
    <row r="20" spans="1:36" x14ac:dyDescent="0.35">
      <c r="A20" t="str">
        <v>PACA</v>
      </c>
      <c r="B20" t="str">
        <v>Nice</v>
      </c>
      <c r="C20">
        <v>85</v>
      </c>
      <c r="D20" t="str">
        <v>Direction13</v>
      </c>
      <c r="E20">
        <v>6060003</v>
      </c>
      <c r="F20" s="17" t="str">
        <v>Travaux</v>
      </c>
      <c r="G20" t="str">
        <v>Secteur 2</v>
      </c>
      <c r="H20" t="str">
        <v>NICE MALAUSSENA</v>
      </c>
      <c r="I20" s="1">
        <v>73134</v>
      </c>
      <c r="J20" s="1">
        <v>33595</v>
      </c>
      <c r="K20" s="1">
        <v>8411</v>
      </c>
      <c r="L20" s="1">
        <v>73024</v>
      </c>
      <c r="M20" s="1">
        <v>95170</v>
      </c>
      <c r="N20" s="1">
        <v>42902</v>
      </c>
      <c r="O20" s="1">
        <v>61617</v>
      </c>
      <c r="P20" s="1">
        <v>40121</v>
      </c>
      <c r="Q20" s="1">
        <v>70542</v>
      </c>
      <c r="R20" s="1">
        <v>26848</v>
      </c>
      <c r="S20" s="1">
        <v>58726</v>
      </c>
      <c r="T20" s="1">
        <v>66765</v>
      </c>
      <c r="U20" s="1">
        <v>97063</v>
      </c>
      <c r="V20" s="1">
        <v>73424</v>
      </c>
      <c r="W20" s="1">
        <v>95849</v>
      </c>
      <c r="X20" s="1">
        <v>48306</v>
      </c>
      <c r="Y20" s="1">
        <v>0</v>
      </c>
      <c r="Z20" s="1">
        <v>0</v>
      </c>
      <c r="AA20" s="1">
        <v>0</v>
      </c>
      <c r="AB20" s="1">
        <v>0</v>
      </c>
      <c r="AC20" s="1">
        <v>0</v>
      </c>
      <c r="AD20" s="1">
        <v>0</v>
      </c>
      <c r="AE20" s="1">
        <v>0</v>
      </c>
      <c r="AF20" s="1">
        <v>0</v>
      </c>
      <c r="AG20" s="1">
        <v>188164</v>
      </c>
      <c r="AH20" s="1">
        <v>314642</v>
      </c>
      <c r="AI20" s="18">
        <v>126478</v>
      </c>
      <c r="AJ20" s="14">
        <v>0.67216895899321871</v>
      </c>
    </row>
    <row r="21" spans="1:36" x14ac:dyDescent="0.35">
      <c r="A21" t="str">
        <v>PACA</v>
      </c>
      <c r="B21" t="str">
        <v>Nice</v>
      </c>
      <c r="C21">
        <v>155</v>
      </c>
      <c r="D21" t="str">
        <v>Direction11</v>
      </c>
      <c r="E21">
        <v>6060004</v>
      </c>
      <c r="F21" s="17" t="str">
        <v>Maintenance</v>
      </c>
      <c r="G21" t="str">
        <v>Secteur 2</v>
      </c>
      <c r="H21" t="str">
        <v>ST LAURENT DU VAR DE GAULLE PAL</v>
      </c>
      <c r="I21" s="1">
        <v>11054</v>
      </c>
      <c r="J21" s="1">
        <v>3684</v>
      </c>
      <c r="K21" s="1">
        <v>27794</v>
      </c>
      <c r="L21" s="1">
        <v>35340</v>
      </c>
      <c r="M21" s="1">
        <v>29384</v>
      </c>
      <c r="N21" s="1">
        <v>14817</v>
      </c>
      <c r="O21" s="1">
        <v>19370</v>
      </c>
      <c r="P21" s="1">
        <v>82840</v>
      </c>
      <c r="Q21" s="1">
        <v>53821</v>
      </c>
      <c r="R21" s="1">
        <v>20112</v>
      </c>
      <c r="S21" s="1">
        <v>76586</v>
      </c>
      <c r="T21" s="1">
        <v>64151</v>
      </c>
      <c r="U21" s="1">
        <v>95660</v>
      </c>
      <c r="V21" s="1">
        <v>23658</v>
      </c>
      <c r="W21" s="1">
        <v>40505</v>
      </c>
      <c r="X21" s="1">
        <v>42221</v>
      </c>
      <c r="Y21" s="1">
        <v>0</v>
      </c>
      <c r="Z21" s="1">
        <v>0</v>
      </c>
      <c r="AA21" s="1">
        <v>0</v>
      </c>
      <c r="AB21" s="1">
        <v>0</v>
      </c>
      <c r="AC21" s="1">
        <v>0</v>
      </c>
      <c r="AD21" s="1">
        <v>0</v>
      </c>
      <c r="AE21" s="1">
        <v>0</v>
      </c>
      <c r="AF21" s="1">
        <v>0</v>
      </c>
      <c r="AG21" s="1">
        <v>77872</v>
      </c>
      <c r="AH21" s="1">
        <v>202044</v>
      </c>
      <c r="AI21" s="18">
        <v>124172</v>
      </c>
      <c r="AJ21" s="14">
        <v>1.5945654407232381</v>
      </c>
    </row>
    <row r="22" spans="1:36" x14ac:dyDescent="0.35">
      <c r="A22" t="str">
        <v>PACA</v>
      </c>
      <c r="B22" t="str">
        <v>Nice</v>
      </c>
      <c r="C22">
        <v>193</v>
      </c>
      <c r="D22" t="str">
        <v>Direction13</v>
      </c>
      <c r="E22">
        <v>6060004</v>
      </c>
      <c r="F22" s="17" t="str">
        <v>Maintenance</v>
      </c>
      <c r="G22" t="str">
        <v>Secteur 2</v>
      </c>
      <c r="H22" t="str">
        <v>NICE MALAUSSENA</v>
      </c>
      <c r="I22" s="1">
        <v>4160</v>
      </c>
      <c r="J22" s="1">
        <v>42374</v>
      </c>
      <c r="K22" s="1">
        <v>49619</v>
      </c>
      <c r="L22" s="1">
        <v>67758</v>
      </c>
      <c r="M22" s="1">
        <v>69035</v>
      </c>
      <c r="N22" s="1">
        <v>85375</v>
      </c>
      <c r="O22" s="1">
        <v>68752</v>
      </c>
      <c r="P22" s="1">
        <v>68901</v>
      </c>
      <c r="Q22" s="1">
        <v>85113</v>
      </c>
      <c r="R22" s="1">
        <v>96777</v>
      </c>
      <c r="S22" s="1">
        <v>57881</v>
      </c>
      <c r="T22" s="1">
        <v>81043</v>
      </c>
      <c r="U22" s="1">
        <v>68264</v>
      </c>
      <c r="V22" s="1">
        <v>50566</v>
      </c>
      <c r="W22" s="1">
        <v>98821</v>
      </c>
      <c r="X22" s="1">
        <v>69080</v>
      </c>
      <c r="Y22" s="1">
        <v>0</v>
      </c>
      <c r="Z22" s="1">
        <v>0</v>
      </c>
      <c r="AA22" s="1">
        <v>0</v>
      </c>
      <c r="AB22" s="1">
        <v>0</v>
      </c>
      <c r="AC22" s="1">
        <v>0</v>
      </c>
      <c r="AD22" s="1">
        <v>0</v>
      </c>
      <c r="AE22" s="1">
        <v>0</v>
      </c>
      <c r="AF22" s="1">
        <v>0</v>
      </c>
      <c r="AG22" s="1">
        <v>163911</v>
      </c>
      <c r="AH22" s="1">
        <v>286731</v>
      </c>
      <c r="AI22" s="18">
        <v>122820</v>
      </c>
      <c r="AJ22" s="14">
        <v>0.74930907626699861</v>
      </c>
    </row>
    <row r="23" spans="1:36" x14ac:dyDescent="0.35">
      <c r="A23" t="str">
        <v>PACA</v>
      </c>
      <c r="B23" t="str">
        <v>Nice</v>
      </c>
      <c r="C23">
        <v>182</v>
      </c>
      <c r="D23" t="str">
        <v>Direction2</v>
      </c>
      <c r="E23">
        <v>6060004</v>
      </c>
      <c r="F23" s="17" t="str">
        <v>Maintenance</v>
      </c>
      <c r="G23" t="str">
        <v>Secteur 1</v>
      </c>
      <c r="H23" t="str">
        <v>MANOSQUE</v>
      </c>
      <c r="I23" s="1">
        <v>2486</v>
      </c>
      <c r="J23" s="1">
        <v>74441</v>
      </c>
      <c r="K23" s="1">
        <v>72770</v>
      </c>
      <c r="L23" s="1">
        <v>10896</v>
      </c>
      <c r="M23" s="1">
        <v>59689</v>
      </c>
      <c r="N23" s="1">
        <v>10293</v>
      </c>
      <c r="O23" s="1">
        <v>68572</v>
      </c>
      <c r="P23" s="1">
        <v>80469</v>
      </c>
      <c r="Q23" s="1">
        <v>62436</v>
      </c>
      <c r="R23" s="1">
        <v>76249</v>
      </c>
      <c r="S23" s="1">
        <v>54078</v>
      </c>
      <c r="T23" s="1">
        <v>49865</v>
      </c>
      <c r="U23" s="1">
        <v>23913</v>
      </c>
      <c r="V23" s="1">
        <v>87288</v>
      </c>
      <c r="W23" s="1">
        <v>76294</v>
      </c>
      <c r="X23" s="1">
        <v>87551</v>
      </c>
      <c r="Y23" s="1">
        <v>0</v>
      </c>
      <c r="Z23" s="1">
        <v>0</v>
      </c>
      <c r="AA23" s="1">
        <v>0</v>
      </c>
      <c r="AB23" s="1">
        <v>0</v>
      </c>
      <c r="AC23" s="1">
        <v>0</v>
      </c>
      <c r="AD23" s="1">
        <v>0</v>
      </c>
      <c r="AE23" s="1">
        <v>0</v>
      </c>
      <c r="AF23" s="1">
        <v>0</v>
      </c>
      <c r="AG23" s="1">
        <v>160593</v>
      </c>
      <c r="AH23" s="1">
        <v>275046</v>
      </c>
      <c r="AI23" s="18">
        <v>114453</v>
      </c>
      <c r="AJ23" s="14">
        <v>0.71268984326838658</v>
      </c>
    </row>
    <row r="24" spans="1:36" x14ac:dyDescent="0.35">
      <c r="A24" t="str">
        <v>PACA</v>
      </c>
      <c r="B24" t="str">
        <v>Nice</v>
      </c>
      <c r="C24">
        <v>133</v>
      </c>
      <c r="D24" t="str">
        <v>Direction25</v>
      </c>
      <c r="E24">
        <v>6060003</v>
      </c>
      <c r="F24" s="17" t="str">
        <v>Travaux</v>
      </c>
      <c r="G24" t="str">
        <v>Secteur 3</v>
      </c>
      <c r="H24" t="str">
        <v>ROQUEBRUNE CAP MARTIN CARNOLES</v>
      </c>
      <c r="I24" s="1">
        <v>7937</v>
      </c>
      <c r="J24" s="1">
        <v>64646</v>
      </c>
      <c r="K24" s="1">
        <v>71464</v>
      </c>
      <c r="L24" s="1">
        <v>6574</v>
      </c>
      <c r="M24" s="1">
        <v>22614</v>
      </c>
      <c r="N24" s="1">
        <v>53786</v>
      </c>
      <c r="O24" s="1">
        <v>843</v>
      </c>
      <c r="P24" s="1">
        <v>80140</v>
      </c>
      <c r="Q24" s="1">
        <v>95499</v>
      </c>
      <c r="R24" s="1">
        <v>61917</v>
      </c>
      <c r="S24" s="1">
        <v>37938</v>
      </c>
      <c r="T24" s="1">
        <v>18570</v>
      </c>
      <c r="U24" s="1">
        <v>52059</v>
      </c>
      <c r="V24" s="1">
        <v>86388</v>
      </c>
      <c r="W24" s="1">
        <v>30135</v>
      </c>
      <c r="X24" s="1">
        <v>92846</v>
      </c>
      <c r="Y24" s="1">
        <v>0</v>
      </c>
      <c r="Z24" s="1">
        <v>0</v>
      </c>
      <c r="AA24" s="1">
        <v>0</v>
      </c>
      <c r="AB24" s="1">
        <v>0</v>
      </c>
      <c r="AC24" s="1">
        <v>0</v>
      </c>
      <c r="AD24" s="1">
        <v>0</v>
      </c>
      <c r="AE24" s="1">
        <v>0</v>
      </c>
      <c r="AF24" s="1">
        <v>0</v>
      </c>
      <c r="AG24" s="1">
        <v>150621</v>
      </c>
      <c r="AH24" s="1">
        <v>261428</v>
      </c>
      <c r="AI24" s="18">
        <v>110807</v>
      </c>
      <c r="AJ24" s="14">
        <v>0.73566766918291604</v>
      </c>
    </row>
    <row r="25" spans="1:36" x14ac:dyDescent="0.35">
      <c r="A25" t="str">
        <v>PACA</v>
      </c>
      <c r="B25" t="str">
        <v>Nice</v>
      </c>
      <c r="C25">
        <v>186</v>
      </c>
      <c r="D25" t="str">
        <v>Direction6</v>
      </c>
      <c r="E25">
        <v>6060004</v>
      </c>
      <c r="F25" s="17" t="str">
        <v>Maintenance</v>
      </c>
      <c r="G25" t="str">
        <v>Secteur 1</v>
      </c>
      <c r="H25" t="str">
        <v>GAP R P</v>
      </c>
      <c r="I25" s="1">
        <v>29918</v>
      </c>
      <c r="J25" s="1">
        <v>77598</v>
      </c>
      <c r="K25" s="1">
        <v>8207</v>
      </c>
      <c r="L25" s="1">
        <v>93580</v>
      </c>
      <c r="M25" s="1">
        <v>31500</v>
      </c>
      <c r="N25" s="1">
        <v>6363</v>
      </c>
      <c r="O25" s="1">
        <v>86407</v>
      </c>
      <c r="P25" s="1">
        <v>91993</v>
      </c>
      <c r="Q25" s="1">
        <v>86415</v>
      </c>
      <c r="R25" s="1">
        <v>62375</v>
      </c>
      <c r="S25" s="1">
        <v>37465</v>
      </c>
      <c r="T25" s="1">
        <v>48392</v>
      </c>
      <c r="U25" s="1">
        <v>89354</v>
      </c>
      <c r="V25" s="1">
        <v>84586</v>
      </c>
      <c r="W25" s="1">
        <v>89624</v>
      </c>
      <c r="X25" s="1">
        <v>56097</v>
      </c>
      <c r="Y25" s="1">
        <v>0</v>
      </c>
      <c r="Z25" s="1">
        <v>0</v>
      </c>
      <c r="AA25" s="1">
        <v>0</v>
      </c>
      <c r="AB25" s="1">
        <v>0</v>
      </c>
      <c r="AC25" s="1">
        <v>0</v>
      </c>
      <c r="AD25" s="1">
        <v>0</v>
      </c>
      <c r="AE25" s="1">
        <v>0</v>
      </c>
      <c r="AF25" s="1">
        <v>0</v>
      </c>
      <c r="AG25" s="1">
        <v>209303</v>
      </c>
      <c r="AH25" s="1">
        <v>319661</v>
      </c>
      <c r="AI25" s="18">
        <v>110358</v>
      </c>
      <c r="AJ25" s="14">
        <v>0.52726430103725219</v>
      </c>
    </row>
    <row r="26" spans="1:36" x14ac:dyDescent="0.35">
      <c r="A26" t="str">
        <v>PACA</v>
      </c>
      <c r="B26" t="str">
        <v>Nice</v>
      </c>
      <c r="C26">
        <v>80</v>
      </c>
      <c r="D26" t="str">
        <v>Direction8</v>
      </c>
      <c r="E26">
        <v>6060003</v>
      </c>
      <c r="F26" s="17" t="str">
        <v>Travaux</v>
      </c>
      <c r="G26" t="str">
        <v>Secteur 1</v>
      </c>
      <c r="H26" t="str">
        <v>VEYNES</v>
      </c>
      <c r="I26" s="1">
        <v>35154</v>
      </c>
      <c r="J26" s="1">
        <v>37711</v>
      </c>
      <c r="K26" s="1">
        <v>54100</v>
      </c>
      <c r="L26" s="1">
        <v>62742</v>
      </c>
      <c r="M26" s="1">
        <v>89485</v>
      </c>
      <c r="N26" s="1">
        <v>71374</v>
      </c>
      <c r="O26" s="1">
        <v>96411</v>
      </c>
      <c r="P26" s="1">
        <v>34372</v>
      </c>
      <c r="Q26" s="1">
        <v>66285</v>
      </c>
      <c r="R26" s="1">
        <v>97475</v>
      </c>
      <c r="S26" s="1">
        <v>21165</v>
      </c>
      <c r="T26" s="1">
        <v>9615</v>
      </c>
      <c r="U26" s="1">
        <v>78741</v>
      </c>
      <c r="V26" s="1">
        <v>77806</v>
      </c>
      <c r="W26" s="1">
        <v>97474</v>
      </c>
      <c r="X26" s="1">
        <v>45662</v>
      </c>
      <c r="Y26" s="1">
        <v>0</v>
      </c>
      <c r="Z26" s="1">
        <v>0</v>
      </c>
      <c r="AA26" s="1">
        <v>0</v>
      </c>
      <c r="AB26" s="1">
        <v>0</v>
      </c>
      <c r="AC26" s="1">
        <v>0</v>
      </c>
      <c r="AD26" s="1">
        <v>0</v>
      </c>
      <c r="AE26" s="1">
        <v>0</v>
      </c>
      <c r="AF26" s="1">
        <v>0</v>
      </c>
      <c r="AG26" s="1">
        <v>189707</v>
      </c>
      <c r="AH26" s="1">
        <v>299683</v>
      </c>
      <c r="AI26" s="18">
        <v>109976</v>
      </c>
      <c r="AJ26" s="14">
        <v>0.57971503423700754</v>
      </c>
    </row>
    <row r="27" spans="1:36" x14ac:dyDescent="0.35">
      <c r="A27" t="str">
        <v>PACA</v>
      </c>
      <c r="B27" t="str">
        <v>Nice</v>
      </c>
      <c r="C27">
        <v>90</v>
      </c>
      <c r="D27" t="str">
        <v>Direction18</v>
      </c>
      <c r="E27">
        <v>6060003</v>
      </c>
      <c r="F27" s="17" t="str">
        <v>Travaux</v>
      </c>
      <c r="G27" t="str">
        <v>Secteur 2</v>
      </c>
      <c r="H27" t="str">
        <v>NICE THIERS</v>
      </c>
      <c r="I27" s="1">
        <v>69159</v>
      </c>
      <c r="J27" s="1">
        <v>27505</v>
      </c>
      <c r="K27" s="1">
        <v>36451</v>
      </c>
      <c r="L27" s="1">
        <v>21475</v>
      </c>
      <c r="M27" s="1">
        <v>74683</v>
      </c>
      <c r="N27" s="1">
        <v>41074</v>
      </c>
      <c r="O27" s="1">
        <v>83773</v>
      </c>
      <c r="P27" s="1">
        <v>11279</v>
      </c>
      <c r="Q27" s="1">
        <v>37923</v>
      </c>
      <c r="R27" s="1">
        <v>59586</v>
      </c>
      <c r="S27" s="1">
        <v>22795</v>
      </c>
      <c r="T27" s="1">
        <v>7162</v>
      </c>
      <c r="U27" s="1">
        <v>55097</v>
      </c>
      <c r="V27" s="1">
        <v>79357</v>
      </c>
      <c r="W27" s="1">
        <v>43657</v>
      </c>
      <c r="X27" s="1">
        <v>85011</v>
      </c>
      <c r="Y27" s="1">
        <v>0</v>
      </c>
      <c r="Z27" s="1">
        <v>0</v>
      </c>
      <c r="AA27" s="1">
        <v>0</v>
      </c>
      <c r="AB27" s="1">
        <v>0</v>
      </c>
      <c r="AC27" s="1">
        <v>0</v>
      </c>
      <c r="AD27" s="1">
        <v>0</v>
      </c>
      <c r="AE27" s="1">
        <v>0</v>
      </c>
      <c r="AF27" s="1">
        <v>0</v>
      </c>
      <c r="AG27" s="1">
        <v>154590</v>
      </c>
      <c r="AH27" s="1">
        <v>263122</v>
      </c>
      <c r="AI27" s="18">
        <v>108532</v>
      </c>
      <c r="AJ27" s="14">
        <v>0.70206352286693841</v>
      </c>
    </row>
    <row r="28" spans="1:36" x14ac:dyDescent="0.35">
      <c r="A28" t="str">
        <v>PACA</v>
      </c>
      <c r="B28" t="str">
        <v>Nice</v>
      </c>
      <c r="C28">
        <v>83</v>
      </c>
      <c r="D28" t="str">
        <v>Direction11</v>
      </c>
      <c r="E28">
        <v>6060003</v>
      </c>
      <c r="F28" s="17" t="str">
        <v>Travaux</v>
      </c>
      <c r="G28" t="str">
        <v>Secteur 2</v>
      </c>
      <c r="H28" t="str">
        <v>ST LAURENT DU VAR DE GAULLE PAL</v>
      </c>
      <c r="I28" s="1">
        <v>15164</v>
      </c>
      <c r="J28" s="1">
        <v>7550</v>
      </c>
      <c r="K28" s="1">
        <v>4132</v>
      </c>
      <c r="L28" s="1">
        <v>23221</v>
      </c>
      <c r="M28" s="1">
        <v>19020</v>
      </c>
      <c r="N28" s="1">
        <v>71093</v>
      </c>
      <c r="O28" s="1">
        <v>17922</v>
      </c>
      <c r="P28" s="1">
        <v>9580</v>
      </c>
      <c r="Q28" s="1">
        <v>87387</v>
      </c>
      <c r="R28" s="1">
        <v>91026</v>
      </c>
      <c r="S28" s="1">
        <v>87689</v>
      </c>
      <c r="T28" s="1">
        <v>98749</v>
      </c>
      <c r="U28" s="1">
        <v>14576</v>
      </c>
      <c r="V28" s="1">
        <v>25827</v>
      </c>
      <c r="W28" s="1">
        <v>30400</v>
      </c>
      <c r="X28" s="1">
        <v>83288</v>
      </c>
      <c r="Y28" s="1">
        <v>0</v>
      </c>
      <c r="Z28" s="1">
        <v>0</v>
      </c>
      <c r="AA28" s="1">
        <v>0</v>
      </c>
      <c r="AB28" s="1">
        <v>0</v>
      </c>
      <c r="AC28" s="1">
        <v>0</v>
      </c>
      <c r="AD28" s="1">
        <v>0</v>
      </c>
      <c r="AE28" s="1">
        <v>0</v>
      </c>
      <c r="AF28" s="1">
        <v>0</v>
      </c>
      <c r="AG28" s="1">
        <v>50067</v>
      </c>
      <c r="AH28" s="1">
        <v>154091</v>
      </c>
      <c r="AI28" s="18">
        <v>104024</v>
      </c>
      <c r="AJ28" s="14">
        <v>2.0776958875107354</v>
      </c>
    </row>
    <row r="29" spans="1:36" x14ac:dyDescent="0.35">
      <c r="A29" t="str">
        <v>PACA</v>
      </c>
      <c r="B29" t="str">
        <v>Nice</v>
      </c>
      <c r="C29">
        <v>195</v>
      </c>
      <c r="D29" t="str">
        <v>Direction15</v>
      </c>
      <c r="E29">
        <v>6060004</v>
      </c>
      <c r="F29" s="17" t="str">
        <v>Maintenance</v>
      </c>
      <c r="G29" t="str">
        <v>Secteur 2</v>
      </c>
      <c r="H29" t="str">
        <v>NICE NOTRE DAME</v>
      </c>
      <c r="I29" s="1">
        <v>28549</v>
      </c>
      <c r="J29" s="1">
        <v>21312</v>
      </c>
      <c r="K29" s="1">
        <v>35643</v>
      </c>
      <c r="L29" s="1">
        <v>16228</v>
      </c>
      <c r="M29" s="1">
        <v>92836</v>
      </c>
      <c r="N29" s="1">
        <v>47955</v>
      </c>
      <c r="O29" s="1">
        <v>32677</v>
      </c>
      <c r="P29" s="1">
        <v>62820</v>
      </c>
      <c r="Q29" s="1">
        <v>57959</v>
      </c>
      <c r="R29" s="1">
        <v>23939</v>
      </c>
      <c r="S29" s="1">
        <v>42009</v>
      </c>
      <c r="T29" s="1">
        <v>95060</v>
      </c>
      <c r="U29" s="1">
        <v>41414</v>
      </c>
      <c r="V29" s="1">
        <v>43967</v>
      </c>
      <c r="W29" s="1">
        <v>69688</v>
      </c>
      <c r="X29" s="1">
        <v>48589</v>
      </c>
      <c r="Y29" s="1">
        <v>0</v>
      </c>
      <c r="Z29" s="1">
        <v>0</v>
      </c>
      <c r="AA29" s="1">
        <v>0</v>
      </c>
      <c r="AB29" s="1">
        <v>0</v>
      </c>
      <c r="AC29" s="1">
        <v>0</v>
      </c>
      <c r="AD29" s="1">
        <v>0</v>
      </c>
      <c r="AE29" s="1">
        <v>0</v>
      </c>
      <c r="AF29" s="1">
        <v>0</v>
      </c>
      <c r="AG29" s="1">
        <v>101732</v>
      </c>
      <c r="AH29" s="1">
        <v>203658</v>
      </c>
      <c r="AI29" s="18">
        <v>101926</v>
      </c>
      <c r="AJ29" s="14">
        <v>1.0019069712578146</v>
      </c>
    </row>
    <row r="30" spans="1:36" x14ac:dyDescent="0.35">
      <c r="A30" t="str">
        <v>PACA</v>
      </c>
      <c r="B30" t="str">
        <v>Nice</v>
      </c>
      <c r="C30">
        <v>78</v>
      </c>
      <c r="D30" t="str">
        <v>Direction6</v>
      </c>
      <c r="E30">
        <v>6060003</v>
      </c>
      <c r="F30" s="17" t="str">
        <v>Travaux</v>
      </c>
      <c r="G30" t="str">
        <v>Secteur 1</v>
      </c>
      <c r="H30" t="str">
        <v>GAP R P</v>
      </c>
      <c r="I30" s="1">
        <v>41896</v>
      </c>
      <c r="J30" s="1">
        <v>6573</v>
      </c>
      <c r="K30" s="1">
        <v>30251</v>
      </c>
      <c r="L30" s="1">
        <v>37210</v>
      </c>
      <c r="M30" s="1">
        <v>55233</v>
      </c>
      <c r="N30" s="1">
        <v>64556</v>
      </c>
      <c r="O30" s="1">
        <v>42547</v>
      </c>
      <c r="P30" s="1">
        <v>9899</v>
      </c>
      <c r="Q30" s="1">
        <v>30799</v>
      </c>
      <c r="R30" s="1">
        <v>31946</v>
      </c>
      <c r="S30" s="1">
        <v>26395</v>
      </c>
      <c r="T30" s="1">
        <v>89569</v>
      </c>
      <c r="U30" s="1">
        <v>79712</v>
      </c>
      <c r="V30" s="1">
        <v>86841</v>
      </c>
      <c r="W30" s="1">
        <v>12433</v>
      </c>
      <c r="X30" s="1">
        <v>37611</v>
      </c>
      <c r="Y30" s="1">
        <v>0</v>
      </c>
      <c r="Z30" s="1">
        <v>0</v>
      </c>
      <c r="AA30" s="1">
        <v>0</v>
      </c>
      <c r="AB30" s="1">
        <v>0</v>
      </c>
      <c r="AC30" s="1">
        <v>0</v>
      </c>
      <c r="AD30" s="1">
        <v>0</v>
      </c>
      <c r="AE30" s="1">
        <v>0</v>
      </c>
      <c r="AF30" s="1">
        <v>0</v>
      </c>
      <c r="AG30" s="1">
        <v>115930</v>
      </c>
      <c r="AH30" s="1">
        <v>216597</v>
      </c>
      <c r="AI30" s="18">
        <v>100667</v>
      </c>
      <c r="AJ30" s="14">
        <v>0.8683429655826792</v>
      </c>
    </row>
    <row r="31" spans="1:36" x14ac:dyDescent="0.35">
      <c r="A31" t="str">
        <v>PACA</v>
      </c>
      <c r="B31" t="str">
        <v>Nice</v>
      </c>
      <c r="C31">
        <v>60</v>
      </c>
      <c r="D31" t="str">
        <v>Direction24</v>
      </c>
      <c r="E31">
        <v>6060002</v>
      </c>
      <c r="F31" s="17" t="str">
        <v>Loyers</v>
      </c>
      <c r="G31" t="str">
        <v>Secteur 3</v>
      </c>
      <c r="H31" t="str">
        <v>NICE SAINT ROCH</v>
      </c>
      <c r="I31" s="1">
        <v>40566</v>
      </c>
      <c r="J31" s="1">
        <v>26026</v>
      </c>
      <c r="K31" s="1">
        <v>21238</v>
      </c>
      <c r="L31" s="1">
        <v>47791</v>
      </c>
      <c r="M31" s="1">
        <v>60005</v>
      </c>
      <c r="N31" s="1">
        <v>58066</v>
      </c>
      <c r="O31" s="1">
        <v>58555</v>
      </c>
      <c r="P31" s="1">
        <v>48320</v>
      </c>
      <c r="Q31" s="1">
        <v>61320</v>
      </c>
      <c r="R31" s="1">
        <v>10270</v>
      </c>
      <c r="S31" s="1">
        <v>73575</v>
      </c>
      <c r="T31" s="1">
        <v>85090</v>
      </c>
      <c r="U31" s="1">
        <v>89743</v>
      </c>
      <c r="V31" s="1">
        <v>34991</v>
      </c>
      <c r="W31" s="1">
        <v>95101</v>
      </c>
      <c r="X31" s="1">
        <v>12963</v>
      </c>
      <c r="Y31" s="1">
        <v>0</v>
      </c>
      <c r="Z31" s="1">
        <v>0</v>
      </c>
      <c r="AA31" s="1">
        <v>0</v>
      </c>
      <c r="AB31" s="1">
        <v>0</v>
      </c>
      <c r="AC31" s="1">
        <v>0</v>
      </c>
      <c r="AD31" s="1">
        <v>0</v>
      </c>
      <c r="AE31" s="1">
        <v>0</v>
      </c>
      <c r="AF31" s="1">
        <v>0</v>
      </c>
      <c r="AG31" s="1">
        <v>135621</v>
      </c>
      <c r="AH31" s="1">
        <v>232798</v>
      </c>
      <c r="AI31" s="18">
        <v>97177</v>
      </c>
      <c r="AJ31" s="14">
        <v>0.71653357518378424</v>
      </c>
    </row>
  </sheetData>
  <pageMargins left="0.7" right="0.7" top="0.75" bottom="0.75" header="0.3" footer="0.3"/>
  <customProperties>
    <customPr name="_pios_id" r:id="rId1"/>
  </customProperties>
  <extLst>
    <ext xmlns:x14="http://schemas.microsoft.com/office/spreadsheetml/2009/9/main" uri="{CCE6A557-97BC-4b89-ADB6-D9C93CAAB3DF}">
      <x14:dataValidations xmlns:xm="http://schemas.microsoft.com/office/excel/2006/main" count="1">
        <x14:dataValidation type="list" allowBlank="1" showInputMessage="1" showErrorMessage="1" xr:uid="{81F5474E-7861-4C01-950B-E975A27539AB}">
          <x14:formula1>
            <xm:f>'table comptes analytiques'!$A$6:$A$9</xm:f>
          </x14:formula1>
          <xm:sqref>C4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EC80C-49BE-40F4-B2F9-3AC53BCBB398}">
  <dimension ref="A4:AJ205"/>
  <sheetViews>
    <sheetView zoomScale="90" zoomScaleNormal="90" workbookViewId="0">
      <selection activeCell="AI1" sqref="AI1:AI1048576"/>
    </sheetView>
  </sheetViews>
  <sheetFormatPr baseColWidth="10" defaultRowHeight="14.5" x14ac:dyDescent="0.35"/>
  <cols>
    <col min="1" max="1" width="10.90625" style="3"/>
    <col min="2" max="2" width="15.26953125" style="3" customWidth="1"/>
    <col min="3" max="3" width="16.453125" style="3" customWidth="1"/>
    <col min="4" max="4" width="23.08984375" style="3" customWidth="1"/>
    <col min="5" max="5" width="16.90625" style="3" customWidth="1"/>
    <col min="6" max="6" width="24.453125" style="3" customWidth="1"/>
    <col min="7" max="7" width="15" style="3" customWidth="1"/>
    <col min="8" max="8" width="32.90625" style="3" customWidth="1"/>
    <col min="9" max="32" width="10.90625" style="3"/>
    <col min="33" max="33" width="14.453125" style="3" customWidth="1"/>
    <col min="34" max="34" width="14.54296875" style="3" customWidth="1"/>
    <col min="35" max="35" width="10.90625" style="19"/>
    <col min="36" max="16384" width="10.90625" style="3"/>
  </cols>
  <sheetData>
    <row r="4" spans="1:36" ht="15" thickBot="1" x14ac:dyDescent="0.4"/>
    <row r="5" spans="1:36" s="2" customFormat="1" ht="15" thickBot="1" x14ac:dyDescent="0.4">
      <c r="A5" s="4" t="s">
        <v>0</v>
      </c>
      <c r="B5" s="5" t="s">
        <v>1</v>
      </c>
      <c r="C5" s="5" t="s">
        <v>2</v>
      </c>
      <c r="D5" s="5" t="s">
        <v>3</v>
      </c>
      <c r="E5" s="5" t="s">
        <v>4</v>
      </c>
      <c r="F5" s="5" t="s">
        <v>5</v>
      </c>
      <c r="G5" s="5" t="s">
        <v>6</v>
      </c>
      <c r="H5" s="5" t="s">
        <v>7</v>
      </c>
      <c r="I5" s="6" t="s">
        <v>8</v>
      </c>
      <c r="J5" s="6" t="s">
        <v>9</v>
      </c>
      <c r="K5" s="6" t="s">
        <v>10</v>
      </c>
      <c r="L5" s="6" t="s">
        <v>11</v>
      </c>
      <c r="M5" s="6" t="s">
        <v>12</v>
      </c>
      <c r="N5" s="6" t="s">
        <v>13</v>
      </c>
      <c r="O5" s="6" t="s">
        <v>14</v>
      </c>
      <c r="P5" s="6" t="s">
        <v>15</v>
      </c>
      <c r="Q5" s="6" t="s">
        <v>16</v>
      </c>
      <c r="R5" s="6" t="s">
        <v>17</v>
      </c>
      <c r="S5" s="6" t="s">
        <v>18</v>
      </c>
      <c r="T5" s="6" t="s">
        <v>19</v>
      </c>
      <c r="U5" s="6" t="s">
        <v>20</v>
      </c>
      <c r="V5" s="6" t="s">
        <v>21</v>
      </c>
      <c r="W5" s="6" t="s">
        <v>22</v>
      </c>
      <c r="X5" s="6" t="s">
        <v>23</v>
      </c>
      <c r="Y5" s="6" t="s">
        <v>24</v>
      </c>
      <c r="Z5" s="6" t="s">
        <v>25</v>
      </c>
      <c r="AA5" s="6" t="s">
        <v>26</v>
      </c>
      <c r="AB5" s="6" t="s">
        <v>27</v>
      </c>
      <c r="AC5" s="6" t="s">
        <v>28</v>
      </c>
      <c r="AD5" s="6" t="s">
        <v>29</v>
      </c>
      <c r="AE5" s="6" t="s">
        <v>30</v>
      </c>
      <c r="AF5" s="6" t="s">
        <v>31</v>
      </c>
      <c r="AG5" s="7" t="s">
        <v>33</v>
      </c>
      <c r="AH5" s="7" t="s">
        <v>34</v>
      </c>
      <c r="AI5" s="20" t="s">
        <v>35</v>
      </c>
      <c r="AJ5" s="8" t="s">
        <v>32</v>
      </c>
    </row>
    <row r="6" spans="1:36" s="2" customFormat="1" x14ac:dyDescent="0.35">
      <c r="A6" s="9" t="s">
        <v>76</v>
      </c>
      <c r="B6" s="9" t="s">
        <v>77</v>
      </c>
      <c r="C6" s="9">
        <v>1</v>
      </c>
      <c r="D6" s="9" t="s">
        <v>78</v>
      </c>
      <c r="E6" s="9">
        <v>6060001</v>
      </c>
      <c r="F6" s="3" t="s">
        <v>36</v>
      </c>
      <c r="G6" s="9" t="s">
        <v>114</v>
      </c>
      <c r="H6" s="9" t="s">
        <v>41</v>
      </c>
      <c r="I6" s="11">
        <v>77258</v>
      </c>
      <c r="J6" s="11">
        <v>1581</v>
      </c>
      <c r="K6" s="11">
        <v>53351</v>
      </c>
      <c r="L6" s="11">
        <v>75014</v>
      </c>
      <c r="M6" s="11">
        <v>48563</v>
      </c>
      <c r="N6" s="11">
        <v>37632</v>
      </c>
      <c r="O6" s="11">
        <v>40246</v>
      </c>
      <c r="P6" s="11">
        <v>26468</v>
      </c>
      <c r="Q6" s="11">
        <v>38243</v>
      </c>
      <c r="R6" s="11">
        <v>56450</v>
      </c>
      <c r="S6" s="11">
        <v>40710</v>
      </c>
      <c r="T6" s="11">
        <v>67926</v>
      </c>
      <c r="U6" s="11">
        <v>1389</v>
      </c>
      <c r="V6" s="11">
        <v>7170</v>
      </c>
      <c r="W6" s="11">
        <v>90129</v>
      </c>
      <c r="X6" s="11">
        <v>67383</v>
      </c>
      <c r="Y6" s="10"/>
      <c r="Z6" s="10"/>
      <c r="AA6" s="10"/>
      <c r="AB6" s="10"/>
      <c r="AC6" s="10"/>
      <c r="AD6" s="10"/>
      <c r="AE6" s="10"/>
      <c r="AF6" s="10"/>
      <c r="AG6" s="12">
        <f>SUM(I6:L6)</f>
        <v>207204</v>
      </c>
      <c r="AH6" s="12">
        <f>SUM(U6:X6)</f>
        <v>166071</v>
      </c>
      <c r="AI6" s="21">
        <f>AH6-AG6</f>
        <v>-41133</v>
      </c>
      <c r="AJ6" s="13">
        <f>AI6/AG6</f>
        <v>-0.19851450744194127</v>
      </c>
    </row>
    <row r="7" spans="1:36" s="2" customFormat="1" x14ac:dyDescent="0.35">
      <c r="A7" s="9" t="s">
        <v>76</v>
      </c>
      <c r="B7" s="9" t="s">
        <v>77</v>
      </c>
      <c r="C7" s="9">
        <v>2</v>
      </c>
      <c r="D7" s="9" t="s">
        <v>79</v>
      </c>
      <c r="E7" s="9">
        <v>6060001</v>
      </c>
      <c r="F7" s="3" t="s">
        <v>36</v>
      </c>
      <c r="G7" s="9" t="s">
        <v>114</v>
      </c>
      <c r="H7" s="9" t="s">
        <v>42</v>
      </c>
      <c r="I7" s="11">
        <v>71260</v>
      </c>
      <c r="J7" s="11">
        <v>54602</v>
      </c>
      <c r="K7" s="11">
        <v>85145</v>
      </c>
      <c r="L7" s="11">
        <v>15150</v>
      </c>
      <c r="M7" s="11">
        <v>11133</v>
      </c>
      <c r="N7" s="11">
        <v>24073</v>
      </c>
      <c r="O7" s="11">
        <v>5157</v>
      </c>
      <c r="P7" s="11">
        <v>28054</v>
      </c>
      <c r="Q7" s="11">
        <v>6835</v>
      </c>
      <c r="R7" s="11">
        <v>31564</v>
      </c>
      <c r="S7" s="11">
        <v>71832</v>
      </c>
      <c r="T7" s="11">
        <v>44235</v>
      </c>
      <c r="U7" s="11">
        <v>22484</v>
      </c>
      <c r="V7" s="11">
        <v>52058</v>
      </c>
      <c r="W7" s="11">
        <v>61622</v>
      </c>
      <c r="X7" s="11">
        <v>72363</v>
      </c>
      <c r="Y7" s="10"/>
      <c r="Z7" s="10"/>
      <c r="AA7" s="10"/>
      <c r="AB7" s="10"/>
      <c r="AC7" s="10"/>
      <c r="AD7" s="10"/>
      <c r="AE7" s="10"/>
      <c r="AF7" s="10"/>
      <c r="AG7" s="12">
        <f t="shared" ref="AG7:AG70" si="0">SUM(I7:L7)</f>
        <v>226157</v>
      </c>
      <c r="AH7" s="12">
        <f t="shared" ref="AH7:AH70" si="1">SUM(U7:X7)</f>
        <v>208527</v>
      </c>
      <c r="AI7" s="21">
        <f t="shared" ref="AI7:AI70" si="2">AH7-AG7</f>
        <v>-17630</v>
      </c>
      <c r="AJ7" s="13">
        <f t="shared" ref="AJ7:AJ70" si="3">AI7/AG7</f>
        <v>-7.7954695189624904E-2</v>
      </c>
    </row>
    <row r="8" spans="1:36" s="2" customFormat="1" x14ac:dyDescent="0.35">
      <c r="A8" s="9" t="s">
        <v>76</v>
      </c>
      <c r="B8" s="9" t="s">
        <v>77</v>
      </c>
      <c r="C8" s="9">
        <v>3</v>
      </c>
      <c r="D8" s="9" t="s">
        <v>80</v>
      </c>
      <c r="E8" s="9">
        <v>6060001</v>
      </c>
      <c r="F8" s="3" t="s">
        <v>36</v>
      </c>
      <c r="G8" s="9" t="s">
        <v>114</v>
      </c>
      <c r="H8" s="9" t="s">
        <v>43</v>
      </c>
      <c r="I8" s="11">
        <v>95519</v>
      </c>
      <c r="J8" s="11">
        <v>66715</v>
      </c>
      <c r="K8" s="11">
        <v>51377</v>
      </c>
      <c r="L8" s="11">
        <v>74753</v>
      </c>
      <c r="M8" s="11">
        <v>84828</v>
      </c>
      <c r="N8" s="11">
        <v>18761</v>
      </c>
      <c r="O8" s="11">
        <v>50251</v>
      </c>
      <c r="P8" s="11">
        <v>2190</v>
      </c>
      <c r="Q8" s="11">
        <v>93603</v>
      </c>
      <c r="R8" s="11">
        <v>21887</v>
      </c>
      <c r="S8" s="11">
        <v>72477</v>
      </c>
      <c r="T8" s="11">
        <v>59177</v>
      </c>
      <c r="U8" s="11">
        <v>90177</v>
      </c>
      <c r="V8" s="11">
        <v>84479</v>
      </c>
      <c r="W8" s="11">
        <v>6480</v>
      </c>
      <c r="X8" s="11">
        <v>24743</v>
      </c>
      <c r="Y8" s="10"/>
      <c r="Z8" s="10"/>
      <c r="AA8" s="10"/>
      <c r="AB8" s="10"/>
      <c r="AC8" s="10"/>
      <c r="AD8" s="10"/>
      <c r="AE8" s="10"/>
      <c r="AF8" s="10"/>
      <c r="AG8" s="12">
        <f t="shared" si="0"/>
        <v>288364</v>
      </c>
      <c r="AH8" s="12">
        <f t="shared" si="1"/>
        <v>205879</v>
      </c>
      <c r="AI8" s="21">
        <f t="shared" si="2"/>
        <v>-82485</v>
      </c>
      <c r="AJ8" s="13">
        <f t="shared" si="3"/>
        <v>-0.2860447212550804</v>
      </c>
    </row>
    <row r="9" spans="1:36" s="2" customFormat="1" x14ac:dyDescent="0.35">
      <c r="A9" s="9" t="s">
        <v>76</v>
      </c>
      <c r="B9" s="9" t="s">
        <v>77</v>
      </c>
      <c r="C9" s="9">
        <v>4</v>
      </c>
      <c r="D9" s="9" t="s">
        <v>81</v>
      </c>
      <c r="E9" s="9">
        <v>6060001</v>
      </c>
      <c r="F9" s="3" t="s">
        <v>36</v>
      </c>
      <c r="G9" s="9" t="s">
        <v>114</v>
      </c>
      <c r="H9" s="9" t="s">
        <v>40</v>
      </c>
      <c r="I9" s="11">
        <v>60736</v>
      </c>
      <c r="J9" s="11">
        <v>84856</v>
      </c>
      <c r="K9" s="11">
        <v>62191</v>
      </c>
      <c r="L9" s="11">
        <v>2528</v>
      </c>
      <c r="M9" s="11">
        <v>80174</v>
      </c>
      <c r="N9" s="11">
        <v>68357</v>
      </c>
      <c r="O9" s="11">
        <v>6234</v>
      </c>
      <c r="P9" s="11">
        <v>70411</v>
      </c>
      <c r="Q9" s="11">
        <v>81955</v>
      </c>
      <c r="R9" s="11">
        <v>66002</v>
      </c>
      <c r="S9" s="11">
        <v>31072</v>
      </c>
      <c r="T9" s="11">
        <v>48780</v>
      </c>
      <c r="U9" s="11">
        <v>76430</v>
      </c>
      <c r="V9" s="11">
        <v>95295</v>
      </c>
      <c r="W9" s="11">
        <v>68900</v>
      </c>
      <c r="X9" s="11">
        <v>31147</v>
      </c>
      <c r="Y9" s="10"/>
      <c r="Z9" s="10"/>
      <c r="AA9" s="10"/>
      <c r="AB9" s="10"/>
      <c r="AC9" s="10"/>
      <c r="AD9" s="10"/>
      <c r="AE9" s="10"/>
      <c r="AF9" s="10"/>
      <c r="AG9" s="12">
        <f t="shared" si="0"/>
        <v>210311</v>
      </c>
      <c r="AH9" s="12">
        <f t="shared" si="1"/>
        <v>271772</v>
      </c>
      <c r="AI9" s="21">
        <f t="shared" si="2"/>
        <v>61461</v>
      </c>
      <c r="AJ9" s="13">
        <f t="shared" si="3"/>
        <v>0.29223863706605929</v>
      </c>
    </row>
    <row r="10" spans="1:36" s="2" customFormat="1" x14ac:dyDescent="0.35">
      <c r="A10" s="9" t="s">
        <v>76</v>
      </c>
      <c r="B10" s="9" t="s">
        <v>77</v>
      </c>
      <c r="C10" s="9">
        <v>5</v>
      </c>
      <c r="D10" s="9" t="s">
        <v>82</v>
      </c>
      <c r="E10" s="9">
        <v>6060001</v>
      </c>
      <c r="F10" s="3" t="s">
        <v>36</v>
      </c>
      <c r="G10" s="9" t="s">
        <v>114</v>
      </c>
      <c r="H10" s="9" t="s">
        <v>44</v>
      </c>
      <c r="I10" s="11">
        <v>97465</v>
      </c>
      <c r="J10" s="11">
        <v>83090</v>
      </c>
      <c r="K10" s="11">
        <v>30188</v>
      </c>
      <c r="L10" s="11">
        <v>18632</v>
      </c>
      <c r="M10" s="11">
        <v>3931</v>
      </c>
      <c r="N10" s="11">
        <v>26663</v>
      </c>
      <c r="O10" s="11">
        <v>40566</v>
      </c>
      <c r="P10" s="11">
        <v>49790</v>
      </c>
      <c r="Q10" s="11">
        <v>6784</v>
      </c>
      <c r="R10" s="11">
        <v>17419</v>
      </c>
      <c r="S10" s="11">
        <v>99098</v>
      </c>
      <c r="T10" s="11">
        <v>70509</v>
      </c>
      <c r="U10" s="11">
        <v>80735</v>
      </c>
      <c r="V10" s="11">
        <v>64842</v>
      </c>
      <c r="W10" s="11">
        <v>47310</v>
      </c>
      <c r="X10" s="11">
        <v>44558</v>
      </c>
      <c r="Y10" s="10"/>
      <c r="Z10" s="10"/>
      <c r="AA10" s="10"/>
      <c r="AB10" s="10"/>
      <c r="AC10" s="10"/>
      <c r="AD10" s="10"/>
      <c r="AE10" s="10"/>
      <c r="AF10" s="10"/>
      <c r="AG10" s="12">
        <f t="shared" si="0"/>
        <v>229375</v>
      </c>
      <c r="AH10" s="12">
        <f t="shared" si="1"/>
        <v>237445</v>
      </c>
      <c r="AI10" s="21">
        <f t="shared" si="2"/>
        <v>8070</v>
      </c>
      <c r="AJ10" s="13">
        <f t="shared" si="3"/>
        <v>3.5182561307901906E-2</v>
      </c>
    </row>
    <row r="11" spans="1:36" s="2" customFormat="1" x14ac:dyDescent="0.35">
      <c r="A11" s="9" t="s">
        <v>76</v>
      </c>
      <c r="B11" s="9" t="s">
        <v>77</v>
      </c>
      <c r="C11" s="9">
        <v>6</v>
      </c>
      <c r="D11" s="9" t="s">
        <v>83</v>
      </c>
      <c r="E11" s="9">
        <v>6060001</v>
      </c>
      <c r="F11" s="3" t="s">
        <v>36</v>
      </c>
      <c r="G11" s="9" t="s">
        <v>114</v>
      </c>
      <c r="H11" s="9" t="s">
        <v>45</v>
      </c>
      <c r="I11" s="11">
        <v>28958</v>
      </c>
      <c r="J11" s="11">
        <v>98983</v>
      </c>
      <c r="K11" s="11">
        <v>10471</v>
      </c>
      <c r="L11" s="11">
        <v>45041</v>
      </c>
      <c r="M11" s="11">
        <v>65699</v>
      </c>
      <c r="N11" s="11">
        <v>1528</v>
      </c>
      <c r="O11" s="11">
        <v>50313</v>
      </c>
      <c r="P11" s="11">
        <v>93758</v>
      </c>
      <c r="Q11" s="11">
        <v>24710</v>
      </c>
      <c r="R11" s="11">
        <v>97786</v>
      </c>
      <c r="S11" s="11">
        <v>88615</v>
      </c>
      <c r="T11" s="11">
        <v>90074</v>
      </c>
      <c r="U11" s="11">
        <v>44162</v>
      </c>
      <c r="V11" s="11">
        <v>4759</v>
      </c>
      <c r="W11" s="11">
        <v>75017</v>
      </c>
      <c r="X11" s="11">
        <v>78617</v>
      </c>
      <c r="Y11" s="10"/>
      <c r="Z11" s="10"/>
      <c r="AA11" s="10"/>
      <c r="AB11" s="10"/>
      <c r="AC11" s="10"/>
      <c r="AD11" s="10"/>
      <c r="AE11" s="10"/>
      <c r="AF11" s="10"/>
      <c r="AG11" s="12">
        <f t="shared" si="0"/>
        <v>183453</v>
      </c>
      <c r="AH11" s="12">
        <f t="shared" si="1"/>
        <v>202555</v>
      </c>
      <c r="AI11" s="21">
        <f t="shared" si="2"/>
        <v>19102</v>
      </c>
      <c r="AJ11" s="13">
        <f t="shared" si="3"/>
        <v>0.10412476220067265</v>
      </c>
    </row>
    <row r="12" spans="1:36" s="2" customFormat="1" x14ac:dyDescent="0.35">
      <c r="A12" s="9" t="s">
        <v>76</v>
      </c>
      <c r="B12" s="9" t="s">
        <v>77</v>
      </c>
      <c r="C12" s="9">
        <v>7</v>
      </c>
      <c r="D12" s="9" t="s">
        <v>84</v>
      </c>
      <c r="E12" s="9">
        <v>6060001</v>
      </c>
      <c r="F12" s="3" t="s">
        <v>36</v>
      </c>
      <c r="G12" s="9" t="s">
        <v>114</v>
      </c>
      <c r="H12" s="9" t="s">
        <v>46</v>
      </c>
      <c r="I12" s="11">
        <v>93733</v>
      </c>
      <c r="J12" s="11">
        <v>27797</v>
      </c>
      <c r="K12" s="11">
        <v>8072</v>
      </c>
      <c r="L12" s="11">
        <v>58556</v>
      </c>
      <c r="M12" s="11">
        <v>39324</v>
      </c>
      <c r="N12" s="11">
        <v>9169</v>
      </c>
      <c r="O12" s="11">
        <v>86004</v>
      </c>
      <c r="P12" s="11">
        <v>59182</v>
      </c>
      <c r="Q12" s="11">
        <v>23730</v>
      </c>
      <c r="R12" s="11">
        <v>71729</v>
      </c>
      <c r="S12" s="11">
        <v>89597</v>
      </c>
      <c r="T12" s="11">
        <v>81340</v>
      </c>
      <c r="U12" s="11">
        <v>78929</v>
      </c>
      <c r="V12" s="11">
        <v>17132</v>
      </c>
      <c r="W12" s="11">
        <v>78544</v>
      </c>
      <c r="X12" s="11">
        <v>89754</v>
      </c>
      <c r="Y12" s="10"/>
      <c r="Z12" s="10"/>
      <c r="AA12" s="10"/>
      <c r="AB12" s="10"/>
      <c r="AC12" s="10"/>
      <c r="AD12" s="10"/>
      <c r="AE12" s="10"/>
      <c r="AF12" s="10"/>
      <c r="AG12" s="12">
        <f t="shared" si="0"/>
        <v>188158</v>
      </c>
      <c r="AH12" s="12">
        <f t="shared" si="1"/>
        <v>264359</v>
      </c>
      <c r="AI12" s="21">
        <f t="shared" si="2"/>
        <v>76201</v>
      </c>
      <c r="AJ12" s="13">
        <f t="shared" si="3"/>
        <v>0.40498410909979909</v>
      </c>
    </row>
    <row r="13" spans="1:36" s="2" customFormat="1" x14ac:dyDescent="0.35">
      <c r="A13" s="9" t="s">
        <v>76</v>
      </c>
      <c r="B13" s="9" t="s">
        <v>77</v>
      </c>
      <c r="C13" s="9">
        <v>8</v>
      </c>
      <c r="D13" s="9" t="s">
        <v>85</v>
      </c>
      <c r="E13" s="9">
        <v>6060001</v>
      </c>
      <c r="F13" s="3" t="s">
        <v>36</v>
      </c>
      <c r="G13" s="9" t="s">
        <v>114</v>
      </c>
      <c r="H13" s="9" t="s">
        <v>47</v>
      </c>
      <c r="I13" s="11">
        <v>76298</v>
      </c>
      <c r="J13" s="11">
        <v>58641</v>
      </c>
      <c r="K13" s="11">
        <v>282</v>
      </c>
      <c r="L13" s="11">
        <v>33379</v>
      </c>
      <c r="M13" s="11">
        <v>20305</v>
      </c>
      <c r="N13" s="11">
        <v>78712</v>
      </c>
      <c r="O13" s="11">
        <v>53511</v>
      </c>
      <c r="P13" s="11">
        <v>54565</v>
      </c>
      <c r="Q13" s="11">
        <v>70928</v>
      </c>
      <c r="R13" s="11">
        <v>69249</v>
      </c>
      <c r="S13" s="11">
        <v>32916</v>
      </c>
      <c r="T13" s="11">
        <v>79908</v>
      </c>
      <c r="U13" s="11">
        <v>77663</v>
      </c>
      <c r="V13" s="11">
        <v>99278</v>
      </c>
      <c r="W13" s="11">
        <v>41314</v>
      </c>
      <c r="X13" s="11">
        <v>88969</v>
      </c>
      <c r="Y13" s="10"/>
      <c r="Z13" s="10"/>
      <c r="AA13" s="10"/>
      <c r="AB13" s="10"/>
      <c r="AC13" s="10"/>
      <c r="AD13" s="10"/>
      <c r="AE13" s="10"/>
      <c r="AF13" s="10"/>
      <c r="AG13" s="12">
        <f t="shared" si="0"/>
        <v>168600</v>
      </c>
      <c r="AH13" s="12">
        <f t="shared" si="1"/>
        <v>307224</v>
      </c>
      <c r="AI13" s="21">
        <f t="shared" si="2"/>
        <v>138624</v>
      </c>
      <c r="AJ13" s="13">
        <f t="shared" si="3"/>
        <v>0.8222064056939502</v>
      </c>
    </row>
    <row r="14" spans="1:36" s="2" customFormat="1" x14ac:dyDescent="0.35">
      <c r="A14" s="9" t="s">
        <v>76</v>
      </c>
      <c r="B14" s="9" t="s">
        <v>77</v>
      </c>
      <c r="C14" s="9">
        <v>9</v>
      </c>
      <c r="D14" s="9" t="s">
        <v>86</v>
      </c>
      <c r="E14" s="9">
        <v>6060001</v>
      </c>
      <c r="F14" s="3" t="s">
        <v>36</v>
      </c>
      <c r="G14" s="9" t="s">
        <v>114</v>
      </c>
      <c r="H14" s="9" t="s">
        <v>48</v>
      </c>
      <c r="I14" s="11">
        <v>48546</v>
      </c>
      <c r="J14" s="11">
        <v>37562</v>
      </c>
      <c r="K14" s="11">
        <v>24770</v>
      </c>
      <c r="L14" s="11">
        <v>86334</v>
      </c>
      <c r="M14" s="11">
        <v>8399</v>
      </c>
      <c r="N14" s="11">
        <v>96102</v>
      </c>
      <c r="O14" s="11">
        <v>58864</v>
      </c>
      <c r="P14" s="11">
        <v>66244</v>
      </c>
      <c r="Q14" s="11">
        <v>42951</v>
      </c>
      <c r="R14" s="11">
        <v>16668</v>
      </c>
      <c r="S14" s="11">
        <v>17253</v>
      </c>
      <c r="T14" s="11">
        <v>74695</v>
      </c>
      <c r="U14" s="11">
        <v>411</v>
      </c>
      <c r="V14" s="11">
        <v>5700</v>
      </c>
      <c r="W14" s="11">
        <v>90283</v>
      </c>
      <c r="X14" s="11">
        <v>92485</v>
      </c>
      <c r="Y14" s="10"/>
      <c r="Z14" s="10"/>
      <c r="AA14" s="10"/>
      <c r="AB14" s="10"/>
      <c r="AC14" s="10"/>
      <c r="AD14" s="10"/>
      <c r="AE14" s="10"/>
      <c r="AF14" s="10"/>
      <c r="AG14" s="12">
        <f t="shared" si="0"/>
        <v>197212</v>
      </c>
      <c r="AH14" s="12">
        <f t="shared" si="1"/>
        <v>188879</v>
      </c>
      <c r="AI14" s="21">
        <f t="shared" si="2"/>
        <v>-8333</v>
      </c>
      <c r="AJ14" s="13">
        <f t="shared" si="3"/>
        <v>-4.2254021053485587E-2</v>
      </c>
    </row>
    <row r="15" spans="1:36" s="2" customFormat="1" x14ac:dyDescent="0.35">
      <c r="A15" s="9" t="s">
        <v>76</v>
      </c>
      <c r="B15" s="9" t="s">
        <v>77</v>
      </c>
      <c r="C15" s="9">
        <v>10</v>
      </c>
      <c r="D15" s="9" t="s">
        <v>87</v>
      </c>
      <c r="E15" s="9">
        <v>6060001</v>
      </c>
      <c r="F15" s="3" t="s">
        <v>36</v>
      </c>
      <c r="G15" s="9" t="s">
        <v>114</v>
      </c>
      <c r="H15" s="9" t="s">
        <v>49</v>
      </c>
      <c r="I15" s="11">
        <v>461</v>
      </c>
      <c r="J15" s="11">
        <v>3689</v>
      </c>
      <c r="K15" s="11">
        <v>6175</v>
      </c>
      <c r="L15" s="11">
        <v>13571</v>
      </c>
      <c r="M15" s="11">
        <v>30517</v>
      </c>
      <c r="N15" s="11">
        <v>28062</v>
      </c>
      <c r="O15" s="11">
        <v>20674</v>
      </c>
      <c r="P15" s="11">
        <v>90340</v>
      </c>
      <c r="Q15" s="11">
        <v>81765</v>
      </c>
      <c r="R15" s="11">
        <v>39199</v>
      </c>
      <c r="S15" s="11">
        <v>40947</v>
      </c>
      <c r="T15" s="11">
        <v>20082</v>
      </c>
      <c r="U15" s="11">
        <v>26300</v>
      </c>
      <c r="V15" s="11">
        <v>38684</v>
      </c>
      <c r="W15" s="11">
        <v>91206</v>
      </c>
      <c r="X15" s="11">
        <v>34095</v>
      </c>
      <c r="Y15" s="10"/>
      <c r="Z15" s="10"/>
      <c r="AA15" s="10"/>
      <c r="AB15" s="10"/>
      <c r="AC15" s="10"/>
      <c r="AD15" s="10"/>
      <c r="AE15" s="10"/>
      <c r="AF15" s="10"/>
      <c r="AG15" s="12">
        <f t="shared" si="0"/>
        <v>23896</v>
      </c>
      <c r="AH15" s="12">
        <f t="shared" si="1"/>
        <v>190285</v>
      </c>
      <c r="AI15" s="21">
        <f t="shared" si="2"/>
        <v>166389</v>
      </c>
      <c r="AJ15" s="13">
        <f t="shared" si="3"/>
        <v>6.9630482089052563</v>
      </c>
    </row>
    <row r="16" spans="1:36" s="2" customFormat="1" x14ac:dyDescent="0.35">
      <c r="A16" s="9" t="s">
        <v>76</v>
      </c>
      <c r="B16" s="9" t="s">
        <v>77</v>
      </c>
      <c r="C16" s="9">
        <v>11</v>
      </c>
      <c r="D16" s="9" t="s">
        <v>88</v>
      </c>
      <c r="E16" s="9">
        <v>6060001</v>
      </c>
      <c r="F16" s="3" t="s">
        <v>36</v>
      </c>
      <c r="G16" s="9" t="s">
        <v>115</v>
      </c>
      <c r="H16" s="9" t="s">
        <v>50</v>
      </c>
      <c r="I16" s="11">
        <v>70375</v>
      </c>
      <c r="J16" s="11">
        <v>59740</v>
      </c>
      <c r="K16" s="11">
        <v>65079</v>
      </c>
      <c r="L16" s="11">
        <v>6857</v>
      </c>
      <c r="M16" s="11">
        <v>38144</v>
      </c>
      <c r="N16" s="11">
        <v>29843</v>
      </c>
      <c r="O16" s="11">
        <v>87984</v>
      </c>
      <c r="P16" s="11">
        <v>24848</v>
      </c>
      <c r="Q16" s="11">
        <v>65771</v>
      </c>
      <c r="R16" s="11">
        <v>43188</v>
      </c>
      <c r="S16" s="11">
        <v>68536</v>
      </c>
      <c r="T16" s="11">
        <v>64859</v>
      </c>
      <c r="U16" s="11">
        <v>90740</v>
      </c>
      <c r="V16" s="11">
        <v>39487</v>
      </c>
      <c r="W16" s="11">
        <v>90318</v>
      </c>
      <c r="X16" s="11">
        <v>319</v>
      </c>
      <c r="Y16" s="10"/>
      <c r="Z16" s="10"/>
      <c r="AA16" s="10"/>
      <c r="AB16" s="10"/>
      <c r="AC16" s="10"/>
      <c r="AD16" s="10"/>
      <c r="AE16" s="10"/>
      <c r="AF16" s="10"/>
      <c r="AG16" s="12">
        <f t="shared" si="0"/>
        <v>202051</v>
      </c>
      <c r="AH16" s="12">
        <f t="shared" si="1"/>
        <v>220864</v>
      </c>
      <c r="AI16" s="21">
        <f t="shared" si="2"/>
        <v>18813</v>
      </c>
      <c r="AJ16" s="13">
        <f t="shared" si="3"/>
        <v>9.3110155356815855E-2</v>
      </c>
    </row>
    <row r="17" spans="1:36" x14ac:dyDescent="0.35">
      <c r="A17" s="9" t="s">
        <v>76</v>
      </c>
      <c r="B17" s="9" t="s">
        <v>77</v>
      </c>
      <c r="C17" s="9">
        <v>12</v>
      </c>
      <c r="D17" s="9" t="s">
        <v>89</v>
      </c>
      <c r="E17" s="9">
        <v>6060001</v>
      </c>
      <c r="F17" s="3" t="s">
        <v>36</v>
      </c>
      <c r="G17" s="9" t="s">
        <v>115</v>
      </c>
      <c r="H17" s="3" t="s">
        <v>51</v>
      </c>
      <c r="I17" s="11">
        <v>39009</v>
      </c>
      <c r="J17" s="11">
        <v>44832</v>
      </c>
      <c r="K17" s="11">
        <v>55355</v>
      </c>
      <c r="L17" s="11">
        <v>23079</v>
      </c>
      <c r="M17" s="11">
        <v>66863</v>
      </c>
      <c r="N17" s="11">
        <v>27285</v>
      </c>
      <c r="O17" s="11">
        <v>69226</v>
      </c>
      <c r="P17" s="11">
        <v>44769</v>
      </c>
      <c r="Q17" s="11">
        <v>87259</v>
      </c>
      <c r="R17" s="11">
        <v>27544</v>
      </c>
      <c r="S17" s="11">
        <v>51306</v>
      </c>
      <c r="T17" s="11">
        <v>11447</v>
      </c>
      <c r="U17" s="11">
        <v>86282</v>
      </c>
      <c r="V17" s="11">
        <v>78364</v>
      </c>
      <c r="W17" s="11">
        <v>52181</v>
      </c>
      <c r="X17" s="11">
        <v>35492</v>
      </c>
      <c r="AG17" s="12">
        <f t="shared" si="0"/>
        <v>162275</v>
      </c>
      <c r="AH17" s="12">
        <f t="shared" si="1"/>
        <v>252319</v>
      </c>
      <c r="AI17" s="21">
        <f t="shared" si="2"/>
        <v>90044</v>
      </c>
      <c r="AJ17" s="13">
        <f t="shared" si="3"/>
        <v>0.55488522569711907</v>
      </c>
    </row>
    <row r="18" spans="1:36" x14ac:dyDescent="0.35">
      <c r="A18" s="9" t="s">
        <v>76</v>
      </c>
      <c r="B18" s="9" t="s">
        <v>77</v>
      </c>
      <c r="C18" s="9">
        <v>13</v>
      </c>
      <c r="D18" s="9" t="s">
        <v>90</v>
      </c>
      <c r="E18" s="9">
        <v>6060001</v>
      </c>
      <c r="F18" s="3" t="s">
        <v>36</v>
      </c>
      <c r="G18" s="9" t="s">
        <v>115</v>
      </c>
      <c r="H18" s="3" t="s">
        <v>52</v>
      </c>
      <c r="I18" s="11">
        <v>75896</v>
      </c>
      <c r="J18" s="11">
        <v>17891</v>
      </c>
      <c r="K18" s="11">
        <v>41680</v>
      </c>
      <c r="L18" s="11">
        <v>41304</v>
      </c>
      <c r="M18" s="11">
        <v>55082</v>
      </c>
      <c r="N18" s="11">
        <v>19425</v>
      </c>
      <c r="O18" s="11">
        <v>81737</v>
      </c>
      <c r="P18" s="11">
        <v>7774</v>
      </c>
      <c r="Q18" s="11">
        <v>80597</v>
      </c>
      <c r="R18" s="11">
        <v>45995</v>
      </c>
      <c r="S18" s="11">
        <v>60302</v>
      </c>
      <c r="T18" s="11">
        <v>83784</v>
      </c>
      <c r="U18" s="11">
        <v>33342</v>
      </c>
      <c r="V18" s="11">
        <v>69925</v>
      </c>
      <c r="W18" s="11">
        <v>75987</v>
      </c>
      <c r="X18" s="11">
        <v>13250</v>
      </c>
      <c r="AG18" s="12">
        <f t="shared" si="0"/>
        <v>176771</v>
      </c>
      <c r="AH18" s="12">
        <f t="shared" si="1"/>
        <v>192504</v>
      </c>
      <c r="AI18" s="21">
        <f t="shared" si="2"/>
        <v>15733</v>
      </c>
      <c r="AJ18" s="13">
        <f t="shared" si="3"/>
        <v>8.9002155330908356E-2</v>
      </c>
    </row>
    <row r="19" spans="1:36" x14ac:dyDescent="0.35">
      <c r="A19" s="9" t="s">
        <v>76</v>
      </c>
      <c r="B19" s="9" t="s">
        <v>77</v>
      </c>
      <c r="C19" s="9">
        <v>14</v>
      </c>
      <c r="D19" s="9" t="s">
        <v>91</v>
      </c>
      <c r="E19" s="9">
        <v>6060001</v>
      </c>
      <c r="F19" s="3" t="s">
        <v>36</v>
      </c>
      <c r="G19" s="9" t="s">
        <v>115</v>
      </c>
      <c r="H19" s="3" t="s">
        <v>53</v>
      </c>
      <c r="I19" s="11">
        <v>13467</v>
      </c>
      <c r="J19" s="11">
        <v>60856</v>
      </c>
      <c r="K19" s="11">
        <v>21424</v>
      </c>
      <c r="L19" s="11">
        <v>47357</v>
      </c>
      <c r="M19" s="11">
        <v>65724</v>
      </c>
      <c r="N19" s="11">
        <v>1438</v>
      </c>
      <c r="O19" s="11">
        <v>23739</v>
      </c>
      <c r="P19" s="11">
        <v>384</v>
      </c>
      <c r="Q19" s="11">
        <v>45925</v>
      </c>
      <c r="R19" s="11">
        <v>62919</v>
      </c>
      <c r="S19" s="11">
        <v>72489</v>
      </c>
      <c r="T19" s="11">
        <v>92675</v>
      </c>
      <c r="U19" s="11">
        <v>54329</v>
      </c>
      <c r="V19" s="11">
        <v>91166</v>
      </c>
      <c r="W19" s="11">
        <v>74358</v>
      </c>
      <c r="X19" s="11">
        <v>18927</v>
      </c>
      <c r="AG19" s="12">
        <f t="shared" si="0"/>
        <v>143104</v>
      </c>
      <c r="AH19" s="12">
        <f t="shared" si="1"/>
        <v>238780</v>
      </c>
      <c r="AI19" s="21">
        <f t="shared" si="2"/>
        <v>95676</v>
      </c>
      <c r="AJ19" s="13">
        <f t="shared" si="3"/>
        <v>0.66857669946332732</v>
      </c>
    </row>
    <row r="20" spans="1:36" x14ac:dyDescent="0.35">
      <c r="A20" s="9" t="s">
        <v>76</v>
      </c>
      <c r="B20" s="9" t="s">
        <v>77</v>
      </c>
      <c r="C20" s="9">
        <v>15</v>
      </c>
      <c r="D20" s="9" t="s">
        <v>92</v>
      </c>
      <c r="E20" s="9">
        <v>6060001</v>
      </c>
      <c r="F20" s="3" t="s">
        <v>36</v>
      </c>
      <c r="G20" s="9" t="s">
        <v>115</v>
      </c>
      <c r="H20" s="3" t="s">
        <v>54</v>
      </c>
      <c r="I20" s="11">
        <v>55285</v>
      </c>
      <c r="J20" s="11">
        <v>62775</v>
      </c>
      <c r="K20" s="11">
        <v>19615</v>
      </c>
      <c r="L20" s="11">
        <v>80056</v>
      </c>
      <c r="M20" s="11">
        <v>86347</v>
      </c>
      <c r="N20" s="11">
        <v>48355</v>
      </c>
      <c r="O20" s="11">
        <v>12380</v>
      </c>
      <c r="P20" s="11">
        <v>30411</v>
      </c>
      <c r="Q20" s="11">
        <v>3741</v>
      </c>
      <c r="R20" s="11">
        <v>55538</v>
      </c>
      <c r="S20" s="11">
        <v>6801</v>
      </c>
      <c r="T20" s="11">
        <v>62809</v>
      </c>
      <c r="U20" s="11">
        <v>78300</v>
      </c>
      <c r="V20" s="11">
        <v>5403</v>
      </c>
      <c r="W20" s="11">
        <v>22230</v>
      </c>
      <c r="X20" s="11">
        <v>42179</v>
      </c>
      <c r="AG20" s="12">
        <f t="shared" si="0"/>
        <v>217731</v>
      </c>
      <c r="AH20" s="12">
        <f t="shared" si="1"/>
        <v>148112</v>
      </c>
      <c r="AI20" s="21">
        <f t="shared" si="2"/>
        <v>-69619</v>
      </c>
      <c r="AJ20" s="13">
        <f t="shared" si="3"/>
        <v>-0.31974776214686929</v>
      </c>
    </row>
    <row r="21" spans="1:36" x14ac:dyDescent="0.35">
      <c r="A21" s="9" t="s">
        <v>76</v>
      </c>
      <c r="B21" s="9" t="s">
        <v>77</v>
      </c>
      <c r="C21" s="9">
        <v>16</v>
      </c>
      <c r="D21" s="9" t="s">
        <v>93</v>
      </c>
      <c r="E21" s="9">
        <v>6060001</v>
      </c>
      <c r="F21" s="3" t="s">
        <v>36</v>
      </c>
      <c r="G21" s="9" t="s">
        <v>115</v>
      </c>
      <c r="H21" s="3" t="s">
        <v>55</v>
      </c>
      <c r="I21" s="11">
        <v>44222</v>
      </c>
      <c r="J21" s="11">
        <v>72729</v>
      </c>
      <c r="K21" s="11">
        <v>52597</v>
      </c>
      <c r="L21" s="11">
        <v>27710</v>
      </c>
      <c r="M21" s="11">
        <v>68227</v>
      </c>
      <c r="N21" s="11">
        <v>86069</v>
      </c>
      <c r="O21" s="11">
        <v>2510</v>
      </c>
      <c r="P21" s="11">
        <v>10362</v>
      </c>
      <c r="Q21" s="11">
        <v>75066</v>
      </c>
      <c r="R21" s="11">
        <v>79897</v>
      </c>
      <c r="S21" s="11">
        <v>6683</v>
      </c>
      <c r="T21" s="11">
        <v>755</v>
      </c>
      <c r="U21" s="11">
        <v>97591</v>
      </c>
      <c r="V21" s="11">
        <v>33719</v>
      </c>
      <c r="W21" s="11">
        <v>86413</v>
      </c>
      <c r="X21" s="11">
        <v>42668</v>
      </c>
      <c r="AG21" s="12">
        <f t="shared" si="0"/>
        <v>197258</v>
      </c>
      <c r="AH21" s="12">
        <f t="shared" si="1"/>
        <v>260391</v>
      </c>
      <c r="AI21" s="21">
        <f t="shared" si="2"/>
        <v>63133</v>
      </c>
      <c r="AJ21" s="13">
        <f t="shared" si="3"/>
        <v>0.32005292561011467</v>
      </c>
    </row>
    <row r="22" spans="1:36" x14ac:dyDescent="0.35">
      <c r="A22" s="9" t="s">
        <v>76</v>
      </c>
      <c r="B22" s="9" t="s">
        <v>77</v>
      </c>
      <c r="C22" s="9">
        <v>17</v>
      </c>
      <c r="D22" s="9" t="s">
        <v>94</v>
      </c>
      <c r="E22" s="9">
        <v>6060001</v>
      </c>
      <c r="F22" s="3" t="s">
        <v>36</v>
      </c>
      <c r="G22" s="9" t="s">
        <v>115</v>
      </c>
      <c r="H22" s="3" t="s">
        <v>56</v>
      </c>
      <c r="I22" s="11">
        <v>92496</v>
      </c>
      <c r="J22" s="11">
        <v>82146</v>
      </c>
      <c r="K22" s="11">
        <v>60954</v>
      </c>
      <c r="L22" s="11">
        <v>85846</v>
      </c>
      <c r="M22" s="11">
        <v>36121</v>
      </c>
      <c r="N22" s="11">
        <v>12242</v>
      </c>
      <c r="O22" s="11">
        <v>92507</v>
      </c>
      <c r="P22" s="11">
        <v>18859</v>
      </c>
      <c r="Q22" s="11">
        <v>96061</v>
      </c>
      <c r="R22" s="11">
        <v>10443</v>
      </c>
      <c r="S22" s="11">
        <v>31881</v>
      </c>
      <c r="T22" s="11">
        <v>90017</v>
      </c>
      <c r="U22" s="11">
        <v>21718</v>
      </c>
      <c r="V22" s="11">
        <v>39739</v>
      </c>
      <c r="W22" s="11">
        <v>85338</v>
      </c>
      <c r="X22" s="11">
        <v>81153</v>
      </c>
      <c r="AG22" s="12">
        <f t="shared" si="0"/>
        <v>321442</v>
      </c>
      <c r="AH22" s="12">
        <f t="shared" si="1"/>
        <v>227948</v>
      </c>
      <c r="AI22" s="21">
        <f t="shared" si="2"/>
        <v>-93494</v>
      </c>
      <c r="AJ22" s="13">
        <f t="shared" si="3"/>
        <v>-0.29085807081837473</v>
      </c>
    </row>
    <row r="23" spans="1:36" x14ac:dyDescent="0.35">
      <c r="A23" s="9" t="s">
        <v>76</v>
      </c>
      <c r="B23" s="9" t="s">
        <v>77</v>
      </c>
      <c r="C23" s="9">
        <v>18</v>
      </c>
      <c r="D23" s="9" t="s">
        <v>95</v>
      </c>
      <c r="E23" s="9">
        <v>6060001</v>
      </c>
      <c r="F23" s="3" t="s">
        <v>36</v>
      </c>
      <c r="G23" s="9" t="s">
        <v>115</v>
      </c>
      <c r="H23" s="3" t="s">
        <v>57</v>
      </c>
      <c r="I23" s="11">
        <v>20926</v>
      </c>
      <c r="J23" s="11">
        <v>38633</v>
      </c>
      <c r="K23" s="11">
        <v>49658</v>
      </c>
      <c r="L23" s="11">
        <v>68429</v>
      </c>
      <c r="M23" s="11">
        <v>34272</v>
      </c>
      <c r="N23" s="11">
        <v>85417</v>
      </c>
      <c r="O23" s="11">
        <v>54793</v>
      </c>
      <c r="P23" s="11">
        <v>69524</v>
      </c>
      <c r="Q23" s="11">
        <v>18478</v>
      </c>
      <c r="R23" s="11">
        <v>63378</v>
      </c>
      <c r="S23" s="11">
        <v>80702</v>
      </c>
      <c r="T23" s="11">
        <v>42433</v>
      </c>
      <c r="U23" s="11">
        <v>60522</v>
      </c>
      <c r="V23" s="11">
        <v>79836</v>
      </c>
      <c r="W23" s="11">
        <v>58055</v>
      </c>
      <c r="X23" s="11">
        <v>16906</v>
      </c>
      <c r="AG23" s="12">
        <f t="shared" si="0"/>
        <v>177646</v>
      </c>
      <c r="AH23" s="12">
        <f t="shared" si="1"/>
        <v>215319</v>
      </c>
      <c r="AI23" s="21">
        <f t="shared" si="2"/>
        <v>37673</v>
      </c>
      <c r="AJ23" s="13">
        <f t="shared" si="3"/>
        <v>0.21206782027177645</v>
      </c>
    </row>
    <row r="24" spans="1:36" x14ac:dyDescent="0.35">
      <c r="A24" s="9" t="s">
        <v>76</v>
      </c>
      <c r="B24" s="9" t="s">
        <v>77</v>
      </c>
      <c r="C24" s="9">
        <v>19</v>
      </c>
      <c r="D24" s="9" t="s">
        <v>96</v>
      </c>
      <c r="E24" s="9">
        <v>6060001</v>
      </c>
      <c r="F24" s="3" t="s">
        <v>36</v>
      </c>
      <c r="G24" s="9" t="s">
        <v>115</v>
      </c>
      <c r="H24" s="3" t="s">
        <v>58</v>
      </c>
      <c r="I24" s="11">
        <v>13132</v>
      </c>
      <c r="J24" s="11">
        <v>17202</v>
      </c>
      <c r="K24" s="11">
        <v>1460</v>
      </c>
      <c r="L24" s="11">
        <v>51622</v>
      </c>
      <c r="M24" s="11">
        <v>57574</v>
      </c>
      <c r="N24" s="11">
        <v>63274</v>
      </c>
      <c r="O24" s="11">
        <v>11053</v>
      </c>
      <c r="P24" s="11">
        <v>71560</v>
      </c>
      <c r="Q24" s="11">
        <v>66714</v>
      </c>
      <c r="R24" s="11">
        <v>33671</v>
      </c>
      <c r="S24" s="11">
        <v>15481</v>
      </c>
      <c r="T24" s="11">
        <v>27459</v>
      </c>
      <c r="U24" s="11">
        <v>75738</v>
      </c>
      <c r="V24" s="11">
        <v>5398</v>
      </c>
      <c r="W24" s="11">
        <v>3592</v>
      </c>
      <c r="X24" s="11">
        <v>21600</v>
      </c>
      <c r="AG24" s="12">
        <f t="shared" si="0"/>
        <v>83416</v>
      </c>
      <c r="AH24" s="12">
        <f t="shared" si="1"/>
        <v>106328</v>
      </c>
      <c r="AI24" s="21">
        <f t="shared" si="2"/>
        <v>22912</v>
      </c>
      <c r="AJ24" s="13">
        <f t="shared" si="3"/>
        <v>0.2746715258463604</v>
      </c>
    </row>
    <row r="25" spans="1:36" x14ac:dyDescent="0.35">
      <c r="A25" s="9" t="s">
        <v>76</v>
      </c>
      <c r="B25" s="9" t="s">
        <v>77</v>
      </c>
      <c r="C25" s="9">
        <v>20</v>
      </c>
      <c r="D25" s="9" t="s">
        <v>97</v>
      </c>
      <c r="E25" s="9">
        <v>6060001</v>
      </c>
      <c r="F25" s="3" t="s">
        <v>36</v>
      </c>
      <c r="G25" s="9" t="s">
        <v>115</v>
      </c>
      <c r="H25" s="3" t="s">
        <v>59</v>
      </c>
      <c r="I25" s="11">
        <v>50450</v>
      </c>
      <c r="J25" s="11">
        <v>48612</v>
      </c>
      <c r="K25" s="11">
        <v>44285</v>
      </c>
      <c r="L25" s="11">
        <v>4316</v>
      </c>
      <c r="M25" s="11">
        <v>10672</v>
      </c>
      <c r="N25" s="11">
        <v>40738</v>
      </c>
      <c r="O25" s="11">
        <v>44188</v>
      </c>
      <c r="P25" s="11">
        <v>95513</v>
      </c>
      <c r="Q25" s="11">
        <v>28186</v>
      </c>
      <c r="R25" s="11">
        <v>86764</v>
      </c>
      <c r="S25" s="11">
        <v>94612</v>
      </c>
      <c r="T25" s="11">
        <v>43909</v>
      </c>
      <c r="U25" s="11">
        <v>82569</v>
      </c>
      <c r="V25" s="11">
        <v>55516</v>
      </c>
      <c r="W25" s="11">
        <v>44824</v>
      </c>
      <c r="X25" s="11">
        <v>45146</v>
      </c>
      <c r="AG25" s="12">
        <f t="shared" si="0"/>
        <v>147663</v>
      </c>
      <c r="AH25" s="12">
        <f t="shared" si="1"/>
        <v>228055</v>
      </c>
      <c r="AI25" s="21">
        <f t="shared" si="2"/>
        <v>80392</v>
      </c>
      <c r="AJ25" s="13">
        <f t="shared" si="3"/>
        <v>0.54442886843691374</v>
      </c>
    </row>
    <row r="26" spans="1:36" x14ac:dyDescent="0.35">
      <c r="A26" s="9" t="s">
        <v>76</v>
      </c>
      <c r="B26" s="9" t="s">
        <v>77</v>
      </c>
      <c r="C26" s="9">
        <v>21</v>
      </c>
      <c r="D26" s="9" t="s">
        <v>98</v>
      </c>
      <c r="E26" s="9">
        <v>6060001</v>
      </c>
      <c r="F26" s="3" t="s">
        <v>36</v>
      </c>
      <c r="G26" s="9" t="s">
        <v>115</v>
      </c>
      <c r="H26" s="3" t="s">
        <v>60</v>
      </c>
      <c r="I26" s="11">
        <v>93065</v>
      </c>
      <c r="J26" s="11">
        <v>66720</v>
      </c>
      <c r="K26" s="11">
        <v>73619</v>
      </c>
      <c r="L26" s="11">
        <v>24627</v>
      </c>
      <c r="M26" s="11">
        <v>13685</v>
      </c>
      <c r="N26" s="11">
        <v>25681</v>
      </c>
      <c r="O26" s="11">
        <v>77329</v>
      </c>
      <c r="P26" s="11">
        <v>95919</v>
      </c>
      <c r="Q26" s="11">
        <v>67757</v>
      </c>
      <c r="R26" s="11">
        <v>91881</v>
      </c>
      <c r="S26" s="11">
        <v>7163</v>
      </c>
      <c r="T26" s="11">
        <v>24329</v>
      </c>
      <c r="U26" s="11">
        <v>41220</v>
      </c>
      <c r="V26" s="11">
        <v>21762</v>
      </c>
      <c r="W26" s="11">
        <v>11515</v>
      </c>
      <c r="X26" s="11">
        <v>57222</v>
      </c>
      <c r="AG26" s="12">
        <f t="shared" si="0"/>
        <v>258031</v>
      </c>
      <c r="AH26" s="12">
        <f t="shared" si="1"/>
        <v>131719</v>
      </c>
      <c r="AI26" s="21">
        <f t="shared" si="2"/>
        <v>-126312</v>
      </c>
      <c r="AJ26" s="13">
        <f t="shared" si="3"/>
        <v>-0.48952257674465471</v>
      </c>
    </row>
    <row r="27" spans="1:36" x14ac:dyDescent="0.35">
      <c r="A27" s="9" t="s">
        <v>76</v>
      </c>
      <c r="B27" s="9" t="s">
        <v>77</v>
      </c>
      <c r="C27" s="9">
        <v>22</v>
      </c>
      <c r="D27" s="9" t="s">
        <v>99</v>
      </c>
      <c r="E27" s="9">
        <v>6060001</v>
      </c>
      <c r="F27" s="3" t="s">
        <v>36</v>
      </c>
      <c r="G27" s="9" t="s">
        <v>115</v>
      </c>
      <c r="H27" s="3" t="s">
        <v>61</v>
      </c>
      <c r="I27" s="11">
        <v>92183</v>
      </c>
      <c r="J27" s="11">
        <v>55946</v>
      </c>
      <c r="K27" s="11">
        <v>32203</v>
      </c>
      <c r="L27" s="11">
        <v>78634</v>
      </c>
      <c r="M27" s="11">
        <v>92159</v>
      </c>
      <c r="N27" s="11">
        <v>69411</v>
      </c>
      <c r="O27" s="11">
        <v>97720</v>
      </c>
      <c r="P27" s="11">
        <v>98953</v>
      </c>
      <c r="Q27" s="11">
        <v>7752</v>
      </c>
      <c r="R27" s="11">
        <v>68512</v>
      </c>
      <c r="S27" s="11">
        <v>29889</v>
      </c>
      <c r="T27" s="11">
        <v>70593</v>
      </c>
      <c r="U27" s="11">
        <v>63007</v>
      </c>
      <c r="V27" s="11">
        <v>23857</v>
      </c>
      <c r="W27" s="11">
        <v>94989</v>
      </c>
      <c r="X27" s="11">
        <v>57979</v>
      </c>
      <c r="AG27" s="12">
        <f t="shared" si="0"/>
        <v>258966</v>
      </c>
      <c r="AH27" s="12">
        <f t="shared" si="1"/>
        <v>239832</v>
      </c>
      <c r="AI27" s="21">
        <f t="shared" si="2"/>
        <v>-19134</v>
      </c>
      <c r="AJ27" s="13">
        <f t="shared" si="3"/>
        <v>-7.3886147216236875E-2</v>
      </c>
    </row>
    <row r="28" spans="1:36" x14ac:dyDescent="0.35">
      <c r="A28" s="9" t="s">
        <v>76</v>
      </c>
      <c r="B28" s="9" t="s">
        <v>77</v>
      </c>
      <c r="C28" s="9">
        <v>23</v>
      </c>
      <c r="D28" s="9" t="s">
        <v>100</v>
      </c>
      <c r="E28" s="9">
        <v>6060001</v>
      </c>
      <c r="F28" s="3" t="s">
        <v>36</v>
      </c>
      <c r="G28" s="9" t="s">
        <v>116</v>
      </c>
      <c r="H28" s="3" t="s">
        <v>62</v>
      </c>
      <c r="I28" s="11">
        <v>83065</v>
      </c>
      <c r="J28" s="11">
        <v>90424</v>
      </c>
      <c r="K28" s="11">
        <v>67697</v>
      </c>
      <c r="L28" s="11">
        <v>62434</v>
      </c>
      <c r="M28" s="11">
        <v>87777</v>
      </c>
      <c r="N28" s="11">
        <v>73875</v>
      </c>
      <c r="O28" s="11">
        <v>49041</v>
      </c>
      <c r="P28" s="11">
        <v>87696</v>
      </c>
      <c r="Q28" s="11">
        <v>19507</v>
      </c>
      <c r="R28" s="11">
        <v>58940</v>
      </c>
      <c r="S28" s="11">
        <v>34200</v>
      </c>
      <c r="T28" s="11">
        <v>76794</v>
      </c>
      <c r="U28" s="11">
        <v>71027</v>
      </c>
      <c r="V28" s="11">
        <v>25108</v>
      </c>
      <c r="W28" s="11">
        <v>14842</v>
      </c>
      <c r="X28" s="11">
        <v>51006</v>
      </c>
      <c r="AG28" s="12">
        <f t="shared" si="0"/>
        <v>303620</v>
      </c>
      <c r="AH28" s="12">
        <f t="shared" si="1"/>
        <v>161983</v>
      </c>
      <c r="AI28" s="21">
        <f t="shared" si="2"/>
        <v>-141637</v>
      </c>
      <c r="AJ28" s="13">
        <f t="shared" si="3"/>
        <v>-0.46649430208813647</v>
      </c>
    </row>
    <row r="29" spans="1:36" x14ac:dyDescent="0.35">
      <c r="A29" s="9" t="s">
        <v>76</v>
      </c>
      <c r="B29" s="9" t="s">
        <v>77</v>
      </c>
      <c r="C29" s="9">
        <v>24</v>
      </c>
      <c r="D29" s="9" t="s">
        <v>101</v>
      </c>
      <c r="E29" s="9">
        <v>6060001</v>
      </c>
      <c r="F29" s="3" t="s">
        <v>36</v>
      </c>
      <c r="G29" s="9" t="s">
        <v>116</v>
      </c>
      <c r="H29" s="3" t="s">
        <v>63</v>
      </c>
      <c r="I29" s="11">
        <v>80322</v>
      </c>
      <c r="J29" s="11">
        <v>96390</v>
      </c>
      <c r="K29" s="11">
        <v>57351</v>
      </c>
      <c r="L29" s="11">
        <v>74806</v>
      </c>
      <c r="M29" s="11">
        <v>93201</v>
      </c>
      <c r="N29" s="11">
        <v>28263</v>
      </c>
      <c r="O29" s="11">
        <v>11090</v>
      </c>
      <c r="P29" s="11">
        <v>40143</v>
      </c>
      <c r="Q29" s="11">
        <v>48439</v>
      </c>
      <c r="R29" s="11">
        <v>3176</v>
      </c>
      <c r="S29" s="11">
        <v>11438</v>
      </c>
      <c r="T29" s="11">
        <v>88250</v>
      </c>
      <c r="U29" s="11">
        <v>88155</v>
      </c>
      <c r="V29" s="11">
        <v>44560</v>
      </c>
      <c r="W29" s="11">
        <v>29091</v>
      </c>
      <c r="X29" s="11">
        <v>63734</v>
      </c>
      <c r="AG29" s="12">
        <f t="shared" si="0"/>
        <v>308869</v>
      </c>
      <c r="AH29" s="12">
        <f t="shared" si="1"/>
        <v>225540</v>
      </c>
      <c r="AI29" s="21">
        <f t="shared" si="2"/>
        <v>-83329</v>
      </c>
      <c r="AJ29" s="13">
        <f t="shared" si="3"/>
        <v>-0.26978751509539645</v>
      </c>
    </row>
    <row r="30" spans="1:36" x14ac:dyDescent="0.35">
      <c r="A30" s="9" t="s">
        <v>76</v>
      </c>
      <c r="B30" s="9" t="s">
        <v>77</v>
      </c>
      <c r="C30" s="9">
        <v>25</v>
      </c>
      <c r="D30" s="9" t="s">
        <v>102</v>
      </c>
      <c r="E30" s="9">
        <v>6060001</v>
      </c>
      <c r="F30" s="3" t="s">
        <v>36</v>
      </c>
      <c r="G30" s="9" t="s">
        <v>116</v>
      </c>
      <c r="H30" s="3" t="s">
        <v>64</v>
      </c>
      <c r="I30" s="11">
        <v>42265</v>
      </c>
      <c r="J30" s="11">
        <v>46029</v>
      </c>
      <c r="K30" s="11">
        <v>13891</v>
      </c>
      <c r="L30" s="11">
        <v>55596</v>
      </c>
      <c r="M30" s="11">
        <v>90175</v>
      </c>
      <c r="N30" s="11">
        <v>80300</v>
      </c>
      <c r="O30" s="11">
        <v>53301</v>
      </c>
      <c r="P30" s="11">
        <v>26739</v>
      </c>
      <c r="Q30" s="11">
        <v>89982</v>
      </c>
      <c r="R30" s="11">
        <v>71569</v>
      </c>
      <c r="S30" s="11">
        <v>36714</v>
      </c>
      <c r="T30" s="11">
        <v>4772</v>
      </c>
      <c r="U30" s="11">
        <v>86984</v>
      </c>
      <c r="V30" s="11">
        <v>8165</v>
      </c>
      <c r="W30" s="11">
        <v>22909</v>
      </c>
      <c r="X30" s="11">
        <v>8391</v>
      </c>
      <c r="AG30" s="12">
        <f t="shared" si="0"/>
        <v>157781</v>
      </c>
      <c r="AH30" s="12">
        <f t="shared" si="1"/>
        <v>126449</v>
      </c>
      <c r="AI30" s="21">
        <f t="shared" si="2"/>
        <v>-31332</v>
      </c>
      <c r="AJ30" s="13">
        <f t="shared" si="3"/>
        <v>-0.19857904310404928</v>
      </c>
    </row>
    <row r="31" spans="1:36" x14ac:dyDescent="0.35">
      <c r="A31" s="9" t="s">
        <v>76</v>
      </c>
      <c r="B31" s="9" t="s">
        <v>77</v>
      </c>
      <c r="C31" s="9">
        <v>26</v>
      </c>
      <c r="D31" s="9" t="s">
        <v>103</v>
      </c>
      <c r="E31" s="9">
        <v>6060001</v>
      </c>
      <c r="F31" s="3" t="s">
        <v>36</v>
      </c>
      <c r="G31" s="9" t="s">
        <v>116</v>
      </c>
      <c r="H31" s="3" t="s">
        <v>65</v>
      </c>
      <c r="I31" s="11">
        <v>61917</v>
      </c>
      <c r="J31" s="11">
        <v>33601</v>
      </c>
      <c r="K31" s="11">
        <v>88038</v>
      </c>
      <c r="L31" s="11">
        <v>49405</v>
      </c>
      <c r="M31" s="11">
        <v>28490</v>
      </c>
      <c r="N31" s="11">
        <v>20381</v>
      </c>
      <c r="O31" s="11">
        <v>98860</v>
      </c>
      <c r="P31" s="11">
        <v>28054</v>
      </c>
      <c r="Q31" s="11">
        <v>27491</v>
      </c>
      <c r="R31" s="11">
        <v>53630</v>
      </c>
      <c r="S31" s="11">
        <v>75907</v>
      </c>
      <c r="T31" s="11">
        <v>15662</v>
      </c>
      <c r="U31" s="11">
        <v>64931</v>
      </c>
      <c r="V31" s="11">
        <v>4973</v>
      </c>
      <c r="W31" s="11">
        <v>73378</v>
      </c>
      <c r="X31" s="11">
        <v>28271</v>
      </c>
      <c r="AG31" s="12">
        <f t="shared" si="0"/>
        <v>232961</v>
      </c>
      <c r="AH31" s="12">
        <f t="shared" si="1"/>
        <v>171553</v>
      </c>
      <c r="AI31" s="21">
        <f t="shared" si="2"/>
        <v>-61408</v>
      </c>
      <c r="AJ31" s="13">
        <f t="shared" si="3"/>
        <v>-0.26359776958375009</v>
      </c>
    </row>
    <row r="32" spans="1:36" x14ac:dyDescent="0.35">
      <c r="A32" s="9" t="s">
        <v>76</v>
      </c>
      <c r="B32" s="9" t="s">
        <v>77</v>
      </c>
      <c r="C32" s="9">
        <v>27</v>
      </c>
      <c r="D32" s="9" t="s">
        <v>104</v>
      </c>
      <c r="E32" s="9">
        <v>6060001</v>
      </c>
      <c r="F32" s="3" t="s">
        <v>36</v>
      </c>
      <c r="G32" s="9" t="s">
        <v>116</v>
      </c>
      <c r="H32" s="3" t="s">
        <v>66</v>
      </c>
      <c r="I32" s="11">
        <v>13006</v>
      </c>
      <c r="J32" s="11">
        <v>80558</v>
      </c>
      <c r="K32" s="11">
        <v>45507</v>
      </c>
      <c r="L32" s="11">
        <v>85215</v>
      </c>
      <c r="M32" s="11">
        <v>71304</v>
      </c>
      <c r="N32" s="11">
        <v>35691</v>
      </c>
      <c r="O32" s="11">
        <v>94578</v>
      </c>
      <c r="P32" s="11">
        <v>58587</v>
      </c>
      <c r="Q32" s="11">
        <v>89704</v>
      </c>
      <c r="R32" s="11">
        <v>12046</v>
      </c>
      <c r="S32" s="11">
        <v>74368</v>
      </c>
      <c r="T32" s="11">
        <v>6040</v>
      </c>
      <c r="U32" s="11">
        <v>17097</v>
      </c>
      <c r="V32" s="11">
        <v>4661</v>
      </c>
      <c r="W32" s="11">
        <v>36264</v>
      </c>
      <c r="X32" s="11">
        <v>2868</v>
      </c>
      <c r="AG32" s="12">
        <f t="shared" si="0"/>
        <v>224286</v>
      </c>
      <c r="AH32" s="12">
        <f t="shared" si="1"/>
        <v>60890</v>
      </c>
      <c r="AI32" s="21">
        <f t="shared" si="2"/>
        <v>-163396</v>
      </c>
      <c r="AJ32" s="13">
        <f t="shared" si="3"/>
        <v>-0.72851626940602621</v>
      </c>
    </row>
    <row r="33" spans="1:36" x14ac:dyDescent="0.35">
      <c r="A33" s="9" t="s">
        <v>76</v>
      </c>
      <c r="B33" s="9" t="s">
        <v>77</v>
      </c>
      <c r="C33" s="9">
        <v>28</v>
      </c>
      <c r="D33" s="9" t="s">
        <v>105</v>
      </c>
      <c r="E33" s="9">
        <v>6060001</v>
      </c>
      <c r="F33" s="3" t="s">
        <v>36</v>
      </c>
      <c r="G33" s="9" t="s">
        <v>116</v>
      </c>
      <c r="H33" s="3" t="s">
        <v>67</v>
      </c>
      <c r="I33" s="11">
        <v>32143</v>
      </c>
      <c r="J33" s="11">
        <v>19922</v>
      </c>
      <c r="K33" s="11">
        <v>45029</v>
      </c>
      <c r="L33" s="11">
        <v>67534</v>
      </c>
      <c r="M33" s="11">
        <v>24430</v>
      </c>
      <c r="N33" s="11">
        <v>2463</v>
      </c>
      <c r="O33" s="11">
        <v>46783</v>
      </c>
      <c r="P33" s="11">
        <v>53930</v>
      </c>
      <c r="Q33" s="11">
        <v>39925</v>
      </c>
      <c r="R33" s="11">
        <v>79924</v>
      </c>
      <c r="S33" s="11">
        <v>30735</v>
      </c>
      <c r="T33" s="11">
        <v>65006</v>
      </c>
      <c r="U33" s="11">
        <v>66166</v>
      </c>
      <c r="V33" s="11">
        <v>62331</v>
      </c>
      <c r="W33" s="11">
        <v>43652</v>
      </c>
      <c r="X33" s="11">
        <v>70377</v>
      </c>
      <c r="AG33" s="12">
        <f t="shared" si="0"/>
        <v>164628</v>
      </c>
      <c r="AH33" s="12">
        <f t="shared" si="1"/>
        <v>242526</v>
      </c>
      <c r="AI33" s="21">
        <f t="shared" si="2"/>
        <v>77898</v>
      </c>
      <c r="AJ33" s="13">
        <f t="shared" si="3"/>
        <v>0.47317588745535388</v>
      </c>
    </row>
    <row r="34" spans="1:36" x14ac:dyDescent="0.35">
      <c r="A34" s="9" t="s">
        <v>76</v>
      </c>
      <c r="B34" s="9" t="s">
        <v>77</v>
      </c>
      <c r="C34" s="9">
        <v>29</v>
      </c>
      <c r="D34" s="9" t="s">
        <v>106</v>
      </c>
      <c r="E34" s="9">
        <v>6060001</v>
      </c>
      <c r="F34" s="3" t="s">
        <v>36</v>
      </c>
      <c r="G34" s="9" t="s">
        <v>116</v>
      </c>
      <c r="H34" s="3" t="s">
        <v>68</v>
      </c>
      <c r="I34" s="11">
        <v>17588</v>
      </c>
      <c r="J34" s="11">
        <v>92844</v>
      </c>
      <c r="K34" s="11">
        <v>10281</v>
      </c>
      <c r="L34" s="11">
        <v>98598</v>
      </c>
      <c r="M34" s="11">
        <v>46800</v>
      </c>
      <c r="N34" s="11">
        <v>55608</v>
      </c>
      <c r="O34" s="11">
        <v>17302</v>
      </c>
      <c r="P34" s="11">
        <v>19339</v>
      </c>
      <c r="Q34" s="11">
        <v>90563</v>
      </c>
      <c r="R34" s="11">
        <v>90336</v>
      </c>
      <c r="S34" s="11">
        <v>16683</v>
      </c>
      <c r="T34" s="11">
        <v>25382</v>
      </c>
      <c r="U34" s="11">
        <v>54817</v>
      </c>
      <c r="V34" s="11">
        <v>43806</v>
      </c>
      <c r="W34" s="11">
        <v>83091</v>
      </c>
      <c r="X34" s="11">
        <v>58523</v>
      </c>
      <c r="AG34" s="12">
        <f t="shared" si="0"/>
        <v>219311</v>
      </c>
      <c r="AH34" s="12">
        <f t="shared" si="1"/>
        <v>240237</v>
      </c>
      <c r="AI34" s="21">
        <f t="shared" si="2"/>
        <v>20926</v>
      </c>
      <c r="AJ34" s="13">
        <f t="shared" si="3"/>
        <v>9.5417010546666611E-2</v>
      </c>
    </row>
    <row r="35" spans="1:36" x14ac:dyDescent="0.35">
      <c r="A35" s="9" t="s">
        <v>76</v>
      </c>
      <c r="B35" s="9" t="s">
        <v>77</v>
      </c>
      <c r="C35" s="9">
        <v>30</v>
      </c>
      <c r="D35" s="9" t="s">
        <v>107</v>
      </c>
      <c r="E35" s="9">
        <v>6060001</v>
      </c>
      <c r="F35" s="3" t="s">
        <v>36</v>
      </c>
      <c r="G35" s="9" t="s">
        <v>116</v>
      </c>
      <c r="H35" s="3" t="s">
        <v>69</v>
      </c>
      <c r="I35" s="11">
        <v>54257</v>
      </c>
      <c r="J35" s="11">
        <v>67673</v>
      </c>
      <c r="K35" s="11">
        <v>98692</v>
      </c>
      <c r="L35" s="11">
        <v>31742</v>
      </c>
      <c r="M35" s="11">
        <v>57738</v>
      </c>
      <c r="N35" s="11">
        <v>8196</v>
      </c>
      <c r="O35" s="11">
        <v>67775</v>
      </c>
      <c r="P35" s="11">
        <v>13244</v>
      </c>
      <c r="Q35" s="11">
        <v>46666</v>
      </c>
      <c r="R35" s="11">
        <v>95623</v>
      </c>
      <c r="S35" s="11">
        <v>295</v>
      </c>
      <c r="T35" s="11">
        <v>37852</v>
      </c>
      <c r="U35" s="11">
        <v>37958</v>
      </c>
      <c r="V35" s="11">
        <v>88970</v>
      </c>
      <c r="W35" s="11">
        <v>72724</v>
      </c>
      <c r="X35" s="11">
        <v>64108</v>
      </c>
      <c r="AG35" s="12">
        <f t="shared" si="0"/>
        <v>252364</v>
      </c>
      <c r="AH35" s="12">
        <f t="shared" si="1"/>
        <v>263760</v>
      </c>
      <c r="AI35" s="21">
        <f t="shared" si="2"/>
        <v>11396</v>
      </c>
      <c r="AJ35" s="13">
        <f t="shared" si="3"/>
        <v>4.5156995451015203E-2</v>
      </c>
    </row>
    <row r="36" spans="1:36" x14ac:dyDescent="0.35">
      <c r="A36" s="9" t="s">
        <v>76</v>
      </c>
      <c r="B36" s="9" t="s">
        <v>77</v>
      </c>
      <c r="C36" s="9">
        <v>31</v>
      </c>
      <c r="D36" s="9" t="s">
        <v>108</v>
      </c>
      <c r="E36" s="9">
        <v>6060002</v>
      </c>
      <c r="F36" s="3" t="s">
        <v>37</v>
      </c>
      <c r="G36" s="9" t="s">
        <v>116</v>
      </c>
      <c r="H36" s="3" t="s">
        <v>70</v>
      </c>
      <c r="I36" s="11">
        <v>92249</v>
      </c>
      <c r="J36" s="11">
        <v>15754</v>
      </c>
      <c r="K36" s="11">
        <v>20056</v>
      </c>
      <c r="L36" s="11">
        <v>22032</v>
      </c>
      <c r="M36" s="11">
        <v>83450</v>
      </c>
      <c r="N36" s="11">
        <v>87839</v>
      </c>
      <c r="O36" s="11">
        <v>6087</v>
      </c>
      <c r="P36" s="11">
        <v>77073</v>
      </c>
      <c r="Q36" s="11">
        <v>88301</v>
      </c>
      <c r="R36" s="11">
        <v>79931</v>
      </c>
      <c r="S36" s="11">
        <v>59388</v>
      </c>
      <c r="T36" s="11">
        <v>1585</v>
      </c>
      <c r="U36" s="11">
        <v>79831</v>
      </c>
      <c r="V36" s="11">
        <v>30089</v>
      </c>
      <c r="W36" s="11">
        <v>17467</v>
      </c>
      <c r="X36" s="11">
        <v>86590</v>
      </c>
      <c r="AG36" s="12">
        <f t="shared" si="0"/>
        <v>150091</v>
      </c>
      <c r="AH36" s="12">
        <f t="shared" si="1"/>
        <v>213977</v>
      </c>
      <c r="AI36" s="21">
        <f t="shared" si="2"/>
        <v>63886</v>
      </c>
      <c r="AJ36" s="13">
        <f t="shared" si="3"/>
        <v>0.42564843994643248</v>
      </c>
    </row>
    <row r="37" spans="1:36" x14ac:dyDescent="0.35">
      <c r="A37" s="9" t="s">
        <v>76</v>
      </c>
      <c r="B37" s="9" t="s">
        <v>77</v>
      </c>
      <c r="C37" s="9">
        <v>32</v>
      </c>
      <c r="D37" s="9" t="s">
        <v>109</v>
      </c>
      <c r="E37" s="9">
        <v>6060002</v>
      </c>
      <c r="F37" s="3" t="s">
        <v>37</v>
      </c>
      <c r="G37" s="9" t="s">
        <v>116</v>
      </c>
      <c r="H37" s="3" t="s">
        <v>71</v>
      </c>
      <c r="I37" s="11">
        <v>7967</v>
      </c>
      <c r="J37" s="11">
        <v>42184</v>
      </c>
      <c r="K37" s="11">
        <v>87529</v>
      </c>
      <c r="L37" s="11">
        <v>71879</v>
      </c>
      <c r="M37" s="11">
        <v>72766</v>
      </c>
      <c r="N37" s="11">
        <v>59227</v>
      </c>
      <c r="O37" s="11">
        <v>44377</v>
      </c>
      <c r="P37" s="11">
        <v>84707</v>
      </c>
      <c r="Q37" s="11">
        <v>75443</v>
      </c>
      <c r="R37" s="11">
        <v>81751</v>
      </c>
      <c r="S37" s="11">
        <v>99951</v>
      </c>
      <c r="T37" s="11">
        <v>77041</v>
      </c>
      <c r="U37" s="11">
        <v>72914</v>
      </c>
      <c r="V37" s="11">
        <v>52250</v>
      </c>
      <c r="W37" s="11">
        <v>37153</v>
      </c>
      <c r="X37" s="11">
        <v>96836</v>
      </c>
      <c r="AG37" s="12">
        <f t="shared" si="0"/>
        <v>209559</v>
      </c>
      <c r="AH37" s="12">
        <f t="shared" si="1"/>
        <v>259153</v>
      </c>
      <c r="AI37" s="21">
        <f t="shared" si="2"/>
        <v>49594</v>
      </c>
      <c r="AJ37" s="13">
        <f t="shared" si="3"/>
        <v>0.23665888842760271</v>
      </c>
    </row>
    <row r="38" spans="1:36" x14ac:dyDescent="0.35">
      <c r="A38" s="9" t="s">
        <v>76</v>
      </c>
      <c r="B38" s="9" t="s">
        <v>77</v>
      </c>
      <c r="C38" s="9">
        <v>33</v>
      </c>
      <c r="D38" s="9" t="s">
        <v>110</v>
      </c>
      <c r="E38" s="9">
        <v>6060002</v>
      </c>
      <c r="F38" s="3" t="s">
        <v>37</v>
      </c>
      <c r="G38" s="9" t="s">
        <v>116</v>
      </c>
      <c r="H38" s="3" t="s">
        <v>72</v>
      </c>
      <c r="I38" s="11">
        <v>72865</v>
      </c>
      <c r="J38" s="11">
        <v>91027</v>
      </c>
      <c r="K38" s="11">
        <v>26623</v>
      </c>
      <c r="L38" s="11">
        <v>7889</v>
      </c>
      <c r="M38" s="11">
        <v>24897</v>
      </c>
      <c r="N38" s="11">
        <v>99790</v>
      </c>
      <c r="O38" s="11">
        <v>7590</v>
      </c>
      <c r="P38" s="11">
        <v>2980</v>
      </c>
      <c r="Q38" s="11">
        <v>2731</v>
      </c>
      <c r="R38" s="11">
        <v>98442</v>
      </c>
      <c r="S38" s="11">
        <v>27491</v>
      </c>
      <c r="T38" s="11">
        <v>41245</v>
      </c>
      <c r="U38" s="11">
        <v>46696</v>
      </c>
      <c r="V38" s="11">
        <v>60461</v>
      </c>
      <c r="W38" s="11">
        <v>65606</v>
      </c>
      <c r="X38" s="11">
        <v>37320</v>
      </c>
      <c r="AG38" s="12">
        <f t="shared" si="0"/>
        <v>198404</v>
      </c>
      <c r="AH38" s="12">
        <f t="shared" si="1"/>
        <v>210083</v>
      </c>
      <c r="AI38" s="21">
        <f t="shared" si="2"/>
        <v>11679</v>
      </c>
      <c r="AJ38" s="13">
        <f t="shared" si="3"/>
        <v>5.8864740630229229E-2</v>
      </c>
    </row>
    <row r="39" spans="1:36" x14ac:dyDescent="0.35">
      <c r="A39" s="9" t="s">
        <v>76</v>
      </c>
      <c r="B39" s="9" t="s">
        <v>77</v>
      </c>
      <c r="C39" s="9">
        <v>34</v>
      </c>
      <c r="D39" s="9" t="s">
        <v>111</v>
      </c>
      <c r="E39" s="9">
        <v>6060002</v>
      </c>
      <c r="F39" s="3" t="s">
        <v>37</v>
      </c>
      <c r="G39" s="9" t="s">
        <v>116</v>
      </c>
      <c r="H39" s="3" t="s">
        <v>73</v>
      </c>
      <c r="I39" s="11">
        <v>13476</v>
      </c>
      <c r="J39" s="11">
        <v>96589</v>
      </c>
      <c r="K39" s="11">
        <v>94054</v>
      </c>
      <c r="L39" s="11">
        <v>49589</v>
      </c>
      <c r="M39" s="11">
        <v>27768</v>
      </c>
      <c r="N39" s="11">
        <v>8314</v>
      </c>
      <c r="O39" s="11">
        <v>23177</v>
      </c>
      <c r="P39" s="11">
        <v>23217</v>
      </c>
      <c r="Q39" s="11">
        <v>86657</v>
      </c>
      <c r="R39" s="11">
        <v>33050</v>
      </c>
      <c r="S39" s="11">
        <v>3474</v>
      </c>
      <c r="T39" s="11">
        <v>91319</v>
      </c>
      <c r="U39" s="11">
        <v>66346</v>
      </c>
      <c r="V39" s="11">
        <v>41455</v>
      </c>
      <c r="W39" s="11">
        <v>77656</v>
      </c>
      <c r="X39" s="11">
        <v>98729</v>
      </c>
      <c r="AG39" s="12">
        <f t="shared" si="0"/>
        <v>253708</v>
      </c>
      <c r="AH39" s="12">
        <f t="shared" si="1"/>
        <v>284186</v>
      </c>
      <c r="AI39" s="21">
        <f t="shared" si="2"/>
        <v>30478</v>
      </c>
      <c r="AJ39" s="13">
        <f t="shared" si="3"/>
        <v>0.12013022845160579</v>
      </c>
    </row>
    <row r="40" spans="1:36" x14ac:dyDescent="0.35">
      <c r="A40" s="9" t="s">
        <v>76</v>
      </c>
      <c r="B40" s="9" t="s">
        <v>77</v>
      </c>
      <c r="C40" s="9">
        <v>35</v>
      </c>
      <c r="D40" s="9" t="s">
        <v>112</v>
      </c>
      <c r="E40" s="9">
        <v>6060002</v>
      </c>
      <c r="F40" s="3" t="s">
        <v>37</v>
      </c>
      <c r="G40" s="9" t="s">
        <v>116</v>
      </c>
      <c r="H40" s="3" t="s">
        <v>74</v>
      </c>
      <c r="I40" s="11">
        <v>88429</v>
      </c>
      <c r="J40" s="11">
        <v>97206</v>
      </c>
      <c r="K40" s="11">
        <v>31863</v>
      </c>
      <c r="L40" s="11">
        <v>41494</v>
      </c>
      <c r="M40" s="11">
        <v>92861</v>
      </c>
      <c r="N40" s="11">
        <v>6592</v>
      </c>
      <c r="O40" s="11">
        <v>8595</v>
      </c>
      <c r="P40" s="11">
        <v>34022</v>
      </c>
      <c r="Q40" s="11">
        <v>29244</v>
      </c>
      <c r="R40" s="11">
        <v>49761</v>
      </c>
      <c r="S40" s="11">
        <v>82371</v>
      </c>
      <c r="T40" s="11">
        <v>32330</v>
      </c>
      <c r="U40" s="11">
        <v>24766</v>
      </c>
      <c r="V40" s="11">
        <v>966</v>
      </c>
      <c r="W40" s="11">
        <v>91248</v>
      </c>
      <c r="X40" s="11">
        <v>33539</v>
      </c>
      <c r="AG40" s="12">
        <f t="shared" si="0"/>
        <v>258992</v>
      </c>
      <c r="AH40" s="12">
        <f t="shared" si="1"/>
        <v>150519</v>
      </c>
      <c r="AI40" s="21">
        <f t="shared" si="2"/>
        <v>-108473</v>
      </c>
      <c r="AJ40" s="13">
        <f t="shared" si="3"/>
        <v>-0.41882760857478224</v>
      </c>
    </row>
    <row r="41" spans="1:36" x14ac:dyDescent="0.35">
      <c r="A41" s="9" t="s">
        <v>76</v>
      </c>
      <c r="B41" s="9" t="s">
        <v>77</v>
      </c>
      <c r="C41" s="9">
        <v>36</v>
      </c>
      <c r="D41" s="9" t="s">
        <v>113</v>
      </c>
      <c r="E41" s="9">
        <v>6060002</v>
      </c>
      <c r="F41" s="3" t="s">
        <v>37</v>
      </c>
      <c r="G41" s="9" t="s">
        <v>116</v>
      </c>
      <c r="H41" s="3" t="s">
        <v>75</v>
      </c>
      <c r="I41" s="11">
        <v>9468</v>
      </c>
      <c r="J41" s="11">
        <v>71890</v>
      </c>
      <c r="K41" s="11">
        <v>86983</v>
      </c>
      <c r="L41" s="11">
        <v>52148</v>
      </c>
      <c r="M41" s="11">
        <v>7759</v>
      </c>
      <c r="N41" s="11">
        <v>90530</v>
      </c>
      <c r="O41" s="11">
        <v>75169</v>
      </c>
      <c r="P41" s="11">
        <v>27569</v>
      </c>
      <c r="Q41" s="11">
        <v>21596</v>
      </c>
      <c r="R41" s="11">
        <v>84929</v>
      </c>
      <c r="S41" s="11">
        <v>29476</v>
      </c>
      <c r="T41" s="11">
        <v>69639</v>
      </c>
      <c r="U41" s="11">
        <v>98172</v>
      </c>
      <c r="V41" s="11">
        <v>10011</v>
      </c>
      <c r="W41" s="11">
        <v>54718</v>
      </c>
      <c r="X41" s="11">
        <v>77454</v>
      </c>
      <c r="AG41" s="12">
        <f t="shared" si="0"/>
        <v>220489</v>
      </c>
      <c r="AH41" s="12">
        <f t="shared" si="1"/>
        <v>240355</v>
      </c>
      <c r="AI41" s="21">
        <f t="shared" si="2"/>
        <v>19866</v>
      </c>
      <c r="AJ41" s="13">
        <f t="shared" si="3"/>
        <v>9.0099732866492199E-2</v>
      </c>
    </row>
    <row r="42" spans="1:36" x14ac:dyDescent="0.35">
      <c r="A42" s="9" t="s">
        <v>76</v>
      </c>
      <c r="B42" s="9" t="s">
        <v>77</v>
      </c>
      <c r="C42" s="9">
        <v>37</v>
      </c>
      <c r="D42" s="9" t="s">
        <v>78</v>
      </c>
      <c r="E42" s="9">
        <v>6060002</v>
      </c>
      <c r="F42" s="3" t="s">
        <v>37</v>
      </c>
      <c r="G42" s="9" t="s">
        <v>114</v>
      </c>
      <c r="H42" s="3" t="s">
        <v>41</v>
      </c>
      <c r="I42" s="11">
        <v>94902</v>
      </c>
      <c r="J42" s="11">
        <v>54345</v>
      </c>
      <c r="K42" s="11">
        <v>78436</v>
      </c>
      <c r="L42" s="11">
        <v>12971</v>
      </c>
      <c r="M42" s="11">
        <v>93635</v>
      </c>
      <c r="N42" s="11">
        <v>72664</v>
      </c>
      <c r="O42" s="11">
        <v>43717</v>
      </c>
      <c r="P42" s="11">
        <v>77911</v>
      </c>
      <c r="Q42" s="11">
        <v>88628</v>
      </c>
      <c r="R42" s="11">
        <v>22462</v>
      </c>
      <c r="S42" s="11">
        <v>39382</v>
      </c>
      <c r="T42" s="11">
        <v>47693</v>
      </c>
      <c r="U42" s="11">
        <v>82256</v>
      </c>
      <c r="V42" s="11">
        <v>72579</v>
      </c>
      <c r="W42" s="11">
        <v>42254</v>
      </c>
      <c r="X42" s="11">
        <v>9968</v>
      </c>
      <c r="AG42" s="12">
        <f t="shared" si="0"/>
        <v>240654</v>
      </c>
      <c r="AH42" s="12">
        <f t="shared" si="1"/>
        <v>207057</v>
      </c>
      <c r="AI42" s="21">
        <f t="shared" si="2"/>
        <v>-33597</v>
      </c>
      <c r="AJ42" s="13">
        <f t="shared" si="3"/>
        <v>-0.13960707073225462</v>
      </c>
    </row>
    <row r="43" spans="1:36" x14ac:dyDescent="0.35">
      <c r="A43" s="9" t="s">
        <v>76</v>
      </c>
      <c r="B43" s="9" t="s">
        <v>77</v>
      </c>
      <c r="C43" s="9">
        <v>38</v>
      </c>
      <c r="D43" s="9" t="s">
        <v>79</v>
      </c>
      <c r="E43" s="9">
        <v>6060002</v>
      </c>
      <c r="F43" s="3" t="s">
        <v>37</v>
      </c>
      <c r="G43" s="9" t="s">
        <v>114</v>
      </c>
      <c r="H43" s="3" t="s">
        <v>42</v>
      </c>
      <c r="I43" s="11">
        <v>33954</v>
      </c>
      <c r="J43" s="11">
        <v>55942</v>
      </c>
      <c r="K43" s="11">
        <v>77016</v>
      </c>
      <c r="L43" s="11">
        <v>54702</v>
      </c>
      <c r="M43" s="11">
        <v>39448</v>
      </c>
      <c r="N43" s="11">
        <v>52602</v>
      </c>
      <c r="O43" s="11">
        <v>1211</v>
      </c>
      <c r="P43" s="11">
        <v>60792</v>
      </c>
      <c r="Q43" s="11">
        <v>46318</v>
      </c>
      <c r="R43" s="11">
        <v>28052</v>
      </c>
      <c r="S43" s="11">
        <v>76302</v>
      </c>
      <c r="T43" s="11">
        <v>72423</v>
      </c>
      <c r="U43" s="11">
        <v>31142</v>
      </c>
      <c r="V43" s="11">
        <v>76984</v>
      </c>
      <c r="W43" s="11">
        <v>28174</v>
      </c>
      <c r="X43" s="11">
        <v>27104</v>
      </c>
      <c r="AG43" s="12">
        <f t="shared" si="0"/>
        <v>221614</v>
      </c>
      <c r="AH43" s="12">
        <f t="shared" si="1"/>
        <v>163404</v>
      </c>
      <c r="AI43" s="21">
        <f t="shared" si="2"/>
        <v>-58210</v>
      </c>
      <c r="AJ43" s="13">
        <f t="shared" si="3"/>
        <v>-0.26266391112474846</v>
      </c>
    </row>
    <row r="44" spans="1:36" x14ac:dyDescent="0.35">
      <c r="A44" s="9" t="s">
        <v>76</v>
      </c>
      <c r="B44" s="9" t="s">
        <v>77</v>
      </c>
      <c r="C44" s="9">
        <v>39</v>
      </c>
      <c r="D44" s="9" t="s">
        <v>80</v>
      </c>
      <c r="E44" s="9">
        <v>6060002</v>
      </c>
      <c r="F44" s="3" t="s">
        <v>37</v>
      </c>
      <c r="G44" s="9" t="s">
        <v>114</v>
      </c>
      <c r="H44" s="3" t="s">
        <v>43</v>
      </c>
      <c r="I44" s="11">
        <v>86708</v>
      </c>
      <c r="J44" s="11">
        <v>47740</v>
      </c>
      <c r="K44" s="11">
        <v>702</v>
      </c>
      <c r="L44" s="11">
        <v>50921</v>
      </c>
      <c r="M44" s="11">
        <v>73924</v>
      </c>
      <c r="N44" s="11">
        <v>19570</v>
      </c>
      <c r="O44" s="11">
        <v>93843</v>
      </c>
      <c r="P44" s="11">
        <v>62781</v>
      </c>
      <c r="Q44" s="11">
        <v>1913</v>
      </c>
      <c r="R44" s="11">
        <v>27182</v>
      </c>
      <c r="S44" s="11">
        <v>99540</v>
      </c>
      <c r="T44" s="11">
        <v>45252</v>
      </c>
      <c r="U44" s="11">
        <v>56544</v>
      </c>
      <c r="V44" s="11">
        <v>62012</v>
      </c>
      <c r="W44" s="11">
        <v>11435</v>
      </c>
      <c r="X44" s="11">
        <v>66762</v>
      </c>
      <c r="AG44" s="12">
        <f t="shared" si="0"/>
        <v>186071</v>
      </c>
      <c r="AH44" s="12">
        <f t="shared" si="1"/>
        <v>196753</v>
      </c>
      <c r="AI44" s="21">
        <f t="shared" si="2"/>
        <v>10682</v>
      </c>
      <c r="AJ44" s="13">
        <f t="shared" si="3"/>
        <v>5.7408193646511278E-2</v>
      </c>
    </row>
    <row r="45" spans="1:36" x14ac:dyDescent="0.35">
      <c r="A45" s="9" t="s">
        <v>76</v>
      </c>
      <c r="B45" s="9" t="s">
        <v>77</v>
      </c>
      <c r="C45" s="9">
        <v>40</v>
      </c>
      <c r="D45" s="9" t="s">
        <v>81</v>
      </c>
      <c r="E45" s="9">
        <v>6060002</v>
      </c>
      <c r="F45" s="3" t="s">
        <v>37</v>
      </c>
      <c r="G45" s="9" t="s">
        <v>114</v>
      </c>
      <c r="H45" s="3" t="s">
        <v>40</v>
      </c>
      <c r="I45" s="11">
        <v>89071</v>
      </c>
      <c r="J45" s="11">
        <v>93042</v>
      </c>
      <c r="K45" s="11">
        <v>18255</v>
      </c>
      <c r="L45" s="11">
        <v>60986</v>
      </c>
      <c r="M45" s="11">
        <v>10889</v>
      </c>
      <c r="N45" s="11">
        <v>64977</v>
      </c>
      <c r="O45" s="11">
        <v>25781</v>
      </c>
      <c r="P45" s="11">
        <v>28810</v>
      </c>
      <c r="Q45" s="11">
        <v>35392</v>
      </c>
      <c r="R45" s="11">
        <v>34264</v>
      </c>
      <c r="S45" s="11">
        <v>25612</v>
      </c>
      <c r="T45" s="11">
        <v>43751</v>
      </c>
      <c r="U45" s="11">
        <v>75164</v>
      </c>
      <c r="V45" s="11">
        <v>37309</v>
      </c>
      <c r="W45" s="11">
        <v>46607</v>
      </c>
      <c r="X45" s="11">
        <v>34429</v>
      </c>
      <c r="AG45" s="12">
        <f t="shared" si="0"/>
        <v>261354</v>
      </c>
      <c r="AH45" s="12">
        <f t="shared" si="1"/>
        <v>193509</v>
      </c>
      <c r="AI45" s="21">
        <f t="shared" si="2"/>
        <v>-67845</v>
      </c>
      <c r="AJ45" s="13">
        <f t="shared" si="3"/>
        <v>-0.25959044055189512</v>
      </c>
    </row>
    <row r="46" spans="1:36" x14ac:dyDescent="0.35">
      <c r="A46" s="9" t="s">
        <v>76</v>
      </c>
      <c r="B46" s="9" t="s">
        <v>77</v>
      </c>
      <c r="C46" s="9">
        <v>41</v>
      </c>
      <c r="D46" s="9" t="s">
        <v>82</v>
      </c>
      <c r="E46" s="9">
        <v>6060002</v>
      </c>
      <c r="F46" s="3" t="s">
        <v>37</v>
      </c>
      <c r="G46" s="9" t="s">
        <v>114</v>
      </c>
      <c r="H46" s="3" t="s">
        <v>44</v>
      </c>
      <c r="I46" s="11">
        <v>68934</v>
      </c>
      <c r="J46" s="11">
        <v>77542</v>
      </c>
      <c r="K46" s="11">
        <v>8571</v>
      </c>
      <c r="L46" s="11">
        <v>74130</v>
      </c>
      <c r="M46" s="11">
        <v>877</v>
      </c>
      <c r="N46" s="11">
        <v>58815</v>
      </c>
      <c r="O46" s="11">
        <v>32370</v>
      </c>
      <c r="P46" s="11">
        <v>38582</v>
      </c>
      <c r="Q46" s="11">
        <v>78072</v>
      </c>
      <c r="R46" s="11">
        <v>47538</v>
      </c>
      <c r="S46" s="11">
        <v>86026</v>
      </c>
      <c r="T46" s="11">
        <v>66797</v>
      </c>
      <c r="U46" s="11">
        <v>29035</v>
      </c>
      <c r="V46" s="11">
        <v>62033</v>
      </c>
      <c r="W46" s="11">
        <v>58520</v>
      </c>
      <c r="X46" s="11">
        <v>46984</v>
      </c>
      <c r="AG46" s="12">
        <f t="shared" si="0"/>
        <v>229177</v>
      </c>
      <c r="AH46" s="12">
        <f t="shared" si="1"/>
        <v>196572</v>
      </c>
      <c r="AI46" s="21">
        <f t="shared" si="2"/>
        <v>-32605</v>
      </c>
      <c r="AJ46" s="13">
        <f t="shared" si="3"/>
        <v>-0.14226994855504696</v>
      </c>
    </row>
    <row r="47" spans="1:36" x14ac:dyDescent="0.35">
      <c r="A47" s="9" t="s">
        <v>76</v>
      </c>
      <c r="B47" s="9" t="s">
        <v>77</v>
      </c>
      <c r="C47" s="9">
        <v>42</v>
      </c>
      <c r="D47" s="9" t="s">
        <v>83</v>
      </c>
      <c r="E47" s="9">
        <v>6060002</v>
      </c>
      <c r="F47" s="3" t="s">
        <v>37</v>
      </c>
      <c r="G47" s="9" t="s">
        <v>114</v>
      </c>
      <c r="H47" s="3" t="s">
        <v>45</v>
      </c>
      <c r="I47" s="11">
        <v>13777</v>
      </c>
      <c r="J47" s="11">
        <v>85346</v>
      </c>
      <c r="K47" s="11">
        <v>83052</v>
      </c>
      <c r="L47" s="11">
        <v>73740</v>
      </c>
      <c r="M47" s="11">
        <v>69656</v>
      </c>
      <c r="N47" s="11">
        <v>47054</v>
      </c>
      <c r="O47" s="11">
        <v>31510</v>
      </c>
      <c r="P47" s="11">
        <v>98880</v>
      </c>
      <c r="Q47" s="11">
        <v>61052</v>
      </c>
      <c r="R47" s="11">
        <v>64767</v>
      </c>
      <c r="S47" s="11">
        <v>62151</v>
      </c>
      <c r="T47" s="11">
        <v>53984</v>
      </c>
      <c r="U47" s="11">
        <v>21114</v>
      </c>
      <c r="V47" s="11">
        <v>68098</v>
      </c>
      <c r="W47" s="11">
        <v>64260</v>
      </c>
      <c r="X47" s="11">
        <v>69416</v>
      </c>
      <c r="AG47" s="12">
        <f t="shared" si="0"/>
        <v>255915</v>
      </c>
      <c r="AH47" s="12">
        <f t="shared" si="1"/>
        <v>222888</v>
      </c>
      <c r="AI47" s="21">
        <f t="shared" si="2"/>
        <v>-33027</v>
      </c>
      <c r="AJ47" s="13">
        <f t="shared" si="3"/>
        <v>-0.12905456889983002</v>
      </c>
    </row>
    <row r="48" spans="1:36" x14ac:dyDescent="0.35">
      <c r="A48" s="9" t="s">
        <v>76</v>
      </c>
      <c r="B48" s="9" t="s">
        <v>77</v>
      </c>
      <c r="C48" s="9">
        <v>43</v>
      </c>
      <c r="D48" s="9" t="s">
        <v>84</v>
      </c>
      <c r="E48" s="9">
        <v>6060002</v>
      </c>
      <c r="F48" s="3" t="s">
        <v>37</v>
      </c>
      <c r="G48" s="9" t="s">
        <v>114</v>
      </c>
      <c r="H48" s="3" t="s">
        <v>46</v>
      </c>
      <c r="I48" s="11">
        <v>10925</v>
      </c>
      <c r="J48" s="11">
        <v>29487</v>
      </c>
      <c r="K48" s="11">
        <v>76086</v>
      </c>
      <c r="L48" s="11">
        <v>90929</v>
      </c>
      <c r="M48" s="11">
        <v>8686</v>
      </c>
      <c r="N48" s="11">
        <v>60711</v>
      </c>
      <c r="O48" s="11">
        <v>29385</v>
      </c>
      <c r="P48" s="11">
        <v>44858</v>
      </c>
      <c r="Q48" s="11">
        <v>13775</v>
      </c>
      <c r="R48" s="11">
        <v>28832</v>
      </c>
      <c r="S48" s="11">
        <v>41624</v>
      </c>
      <c r="T48" s="11">
        <v>1783</v>
      </c>
      <c r="U48" s="11">
        <v>90541</v>
      </c>
      <c r="V48" s="11">
        <v>76055</v>
      </c>
      <c r="W48" s="11">
        <v>36775</v>
      </c>
      <c r="X48" s="11">
        <v>64579</v>
      </c>
      <c r="AG48" s="12">
        <f t="shared" si="0"/>
        <v>207427</v>
      </c>
      <c r="AH48" s="12">
        <f t="shared" si="1"/>
        <v>267950</v>
      </c>
      <c r="AI48" s="21">
        <f t="shared" si="2"/>
        <v>60523</v>
      </c>
      <c r="AJ48" s="13">
        <f t="shared" si="3"/>
        <v>0.29177975866208355</v>
      </c>
    </row>
    <row r="49" spans="1:36" x14ac:dyDescent="0.35">
      <c r="A49" s="9" t="s">
        <v>76</v>
      </c>
      <c r="B49" s="9" t="s">
        <v>77</v>
      </c>
      <c r="C49" s="9">
        <v>44</v>
      </c>
      <c r="D49" s="9" t="s">
        <v>85</v>
      </c>
      <c r="E49" s="9">
        <v>6060002</v>
      </c>
      <c r="F49" s="3" t="s">
        <v>37</v>
      </c>
      <c r="G49" s="9" t="s">
        <v>114</v>
      </c>
      <c r="H49" s="3" t="s">
        <v>47</v>
      </c>
      <c r="I49" s="11">
        <v>78577</v>
      </c>
      <c r="J49" s="11">
        <v>65122</v>
      </c>
      <c r="K49" s="11">
        <v>39157</v>
      </c>
      <c r="L49" s="11">
        <v>80539</v>
      </c>
      <c r="M49" s="11">
        <v>86571</v>
      </c>
      <c r="N49" s="11">
        <v>11738</v>
      </c>
      <c r="O49" s="11">
        <v>69212</v>
      </c>
      <c r="P49" s="11">
        <v>92351</v>
      </c>
      <c r="Q49" s="11">
        <v>97324</v>
      </c>
      <c r="R49" s="11">
        <v>55263</v>
      </c>
      <c r="S49" s="11">
        <v>29682</v>
      </c>
      <c r="T49" s="11">
        <v>77657</v>
      </c>
      <c r="U49" s="11">
        <v>44970</v>
      </c>
      <c r="V49" s="11">
        <v>11437</v>
      </c>
      <c r="W49" s="11">
        <v>1668</v>
      </c>
      <c r="X49" s="11">
        <v>29208</v>
      </c>
      <c r="AG49" s="12">
        <f t="shared" si="0"/>
        <v>263395</v>
      </c>
      <c r="AH49" s="12">
        <f t="shared" si="1"/>
        <v>87283</v>
      </c>
      <c r="AI49" s="21">
        <f t="shared" si="2"/>
        <v>-176112</v>
      </c>
      <c r="AJ49" s="13">
        <f t="shared" si="3"/>
        <v>-0.6686231705233584</v>
      </c>
    </row>
    <row r="50" spans="1:36" x14ac:dyDescent="0.35">
      <c r="A50" s="9" t="s">
        <v>76</v>
      </c>
      <c r="B50" s="9" t="s">
        <v>77</v>
      </c>
      <c r="C50" s="9">
        <v>45</v>
      </c>
      <c r="D50" s="9" t="s">
        <v>86</v>
      </c>
      <c r="E50" s="9">
        <v>6060002</v>
      </c>
      <c r="F50" s="3" t="s">
        <v>37</v>
      </c>
      <c r="G50" s="9" t="s">
        <v>114</v>
      </c>
      <c r="H50" s="3" t="s">
        <v>48</v>
      </c>
      <c r="I50" s="11">
        <v>67901</v>
      </c>
      <c r="J50" s="11">
        <v>97124</v>
      </c>
      <c r="K50" s="11">
        <v>6013</v>
      </c>
      <c r="L50" s="11">
        <v>15513</v>
      </c>
      <c r="M50" s="11">
        <v>55829</v>
      </c>
      <c r="N50" s="11">
        <v>5417</v>
      </c>
      <c r="O50" s="11">
        <v>53771</v>
      </c>
      <c r="P50" s="11">
        <v>54383</v>
      </c>
      <c r="Q50" s="11">
        <v>89589</v>
      </c>
      <c r="R50" s="11">
        <v>11132</v>
      </c>
      <c r="S50" s="11">
        <v>60179</v>
      </c>
      <c r="T50" s="11">
        <v>38676</v>
      </c>
      <c r="U50" s="11">
        <v>5759</v>
      </c>
      <c r="V50" s="11">
        <v>45472</v>
      </c>
      <c r="W50" s="11">
        <v>58551</v>
      </c>
      <c r="X50" s="11">
        <v>91409</v>
      </c>
      <c r="AG50" s="12">
        <f t="shared" si="0"/>
        <v>186551</v>
      </c>
      <c r="AH50" s="12">
        <f t="shared" si="1"/>
        <v>201191</v>
      </c>
      <c r="AI50" s="21">
        <f t="shared" si="2"/>
        <v>14640</v>
      </c>
      <c r="AJ50" s="13">
        <f t="shared" si="3"/>
        <v>7.8477199264544287E-2</v>
      </c>
    </row>
    <row r="51" spans="1:36" x14ac:dyDescent="0.35">
      <c r="A51" s="9" t="s">
        <v>76</v>
      </c>
      <c r="B51" s="9" t="s">
        <v>77</v>
      </c>
      <c r="C51" s="9">
        <v>46</v>
      </c>
      <c r="D51" s="9" t="s">
        <v>87</v>
      </c>
      <c r="E51" s="9">
        <v>6060002</v>
      </c>
      <c r="F51" s="3" t="s">
        <v>37</v>
      </c>
      <c r="G51" s="9" t="s">
        <v>114</v>
      </c>
      <c r="H51" s="3" t="s">
        <v>49</v>
      </c>
      <c r="I51" s="11">
        <v>5258</v>
      </c>
      <c r="J51" s="11">
        <v>60297</v>
      </c>
      <c r="K51" s="11">
        <v>45320</v>
      </c>
      <c r="L51" s="11">
        <v>56655</v>
      </c>
      <c r="M51" s="11">
        <v>71516</v>
      </c>
      <c r="N51" s="11">
        <v>80635</v>
      </c>
      <c r="O51" s="11">
        <v>63818</v>
      </c>
      <c r="P51" s="11">
        <v>6959</v>
      </c>
      <c r="Q51" s="11">
        <v>6942</v>
      </c>
      <c r="R51" s="11">
        <v>73340</v>
      </c>
      <c r="S51" s="11">
        <v>50126</v>
      </c>
      <c r="T51" s="11">
        <v>7439</v>
      </c>
      <c r="U51" s="11">
        <v>13926</v>
      </c>
      <c r="V51" s="11">
        <v>97935</v>
      </c>
      <c r="W51" s="11">
        <v>32818</v>
      </c>
      <c r="X51" s="11">
        <v>44089</v>
      </c>
      <c r="AG51" s="12">
        <f t="shared" si="0"/>
        <v>167530</v>
      </c>
      <c r="AH51" s="12">
        <f t="shared" si="1"/>
        <v>188768</v>
      </c>
      <c r="AI51" s="21">
        <f t="shared" si="2"/>
        <v>21238</v>
      </c>
      <c r="AJ51" s="13">
        <f t="shared" si="3"/>
        <v>0.12677132453888856</v>
      </c>
    </row>
    <row r="52" spans="1:36" x14ac:dyDescent="0.35">
      <c r="A52" s="9" t="s">
        <v>76</v>
      </c>
      <c r="B52" s="9" t="s">
        <v>77</v>
      </c>
      <c r="C52" s="9">
        <v>47</v>
      </c>
      <c r="D52" s="9" t="s">
        <v>88</v>
      </c>
      <c r="E52" s="9">
        <v>6060002</v>
      </c>
      <c r="F52" s="3" t="s">
        <v>37</v>
      </c>
      <c r="G52" s="9" t="s">
        <v>115</v>
      </c>
      <c r="H52" s="3" t="s">
        <v>50</v>
      </c>
      <c r="I52" s="11">
        <v>34408</v>
      </c>
      <c r="J52" s="11">
        <v>12347</v>
      </c>
      <c r="K52" s="11">
        <v>70803</v>
      </c>
      <c r="L52" s="11">
        <v>3415</v>
      </c>
      <c r="M52" s="11">
        <v>37959</v>
      </c>
      <c r="N52" s="11">
        <v>82959</v>
      </c>
      <c r="O52" s="11">
        <v>36674</v>
      </c>
      <c r="P52" s="11">
        <v>58492</v>
      </c>
      <c r="Q52" s="11">
        <v>25846</v>
      </c>
      <c r="R52" s="11">
        <v>71464</v>
      </c>
      <c r="S52" s="11">
        <v>3503</v>
      </c>
      <c r="T52" s="11">
        <v>42747</v>
      </c>
      <c r="U52" s="11">
        <v>40188</v>
      </c>
      <c r="V52" s="11">
        <v>83131</v>
      </c>
      <c r="W52" s="11">
        <v>32868</v>
      </c>
      <c r="X52" s="11">
        <v>48968</v>
      </c>
      <c r="AG52" s="12">
        <f t="shared" si="0"/>
        <v>120973</v>
      </c>
      <c r="AH52" s="12">
        <f t="shared" si="1"/>
        <v>205155</v>
      </c>
      <c r="AI52" s="21">
        <f t="shared" si="2"/>
        <v>84182</v>
      </c>
      <c r="AJ52" s="13">
        <f t="shared" si="3"/>
        <v>0.69587428599770196</v>
      </c>
    </row>
    <row r="53" spans="1:36" x14ac:dyDescent="0.35">
      <c r="A53" s="9" t="s">
        <v>76</v>
      </c>
      <c r="B53" s="9" t="s">
        <v>77</v>
      </c>
      <c r="C53" s="9">
        <v>48</v>
      </c>
      <c r="D53" s="9" t="s">
        <v>89</v>
      </c>
      <c r="E53" s="9">
        <v>6060002</v>
      </c>
      <c r="F53" s="3" t="s">
        <v>37</v>
      </c>
      <c r="G53" s="9" t="s">
        <v>115</v>
      </c>
      <c r="H53" s="3" t="s">
        <v>51</v>
      </c>
      <c r="I53" s="11">
        <v>34569</v>
      </c>
      <c r="J53" s="11">
        <v>89091</v>
      </c>
      <c r="K53" s="11">
        <v>79734</v>
      </c>
      <c r="L53" s="11">
        <v>87349</v>
      </c>
      <c r="M53" s="11">
        <v>89620</v>
      </c>
      <c r="N53" s="11">
        <v>48677</v>
      </c>
      <c r="O53" s="11">
        <v>3183</v>
      </c>
      <c r="P53" s="11">
        <v>31969</v>
      </c>
      <c r="Q53" s="11">
        <v>18120</v>
      </c>
      <c r="R53" s="11">
        <v>92592</v>
      </c>
      <c r="S53" s="11">
        <v>23385</v>
      </c>
      <c r="T53" s="11">
        <v>47714</v>
      </c>
      <c r="U53" s="11">
        <v>79109</v>
      </c>
      <c r="V53" s="11">
        <v>67005</v>
      </c>
      <c r="W53" s="11">
        <v>9764</v>
      </c>
      <c r="X53" s="11">
        <v>20434</v>
      </c>
      <c r="AG53" s="12">
        <f t="shared" si="0"/>
        <v>290743</v>
      </c>
      <c r="AH53" s="12">
        <f t="shared" si="1"/>
        <v>176312</v>
      </c>
      <c r="AI53" s="21">
        <f t="shared" si="2"/>
        <v>-114431</v>
      </c>
      <c r="AJ53" s="13">
        <f t="shared" si="3"/>
        <v>-0.3935812728079438</v>
      </c>
    </row>
    <row r="54" spans="1:36" x14ac:dyDescent="0.35">
      <c r="A54" s="9" t="s">
        <v>76</v>
      </c>
      <c r="B54" s="9" t="s">
        <v>77</v>
      </c>
      <c r="C54" s="9">
        <v>49</v>
      </c>
      <c r="D54" s="9" t="s">
        <v>90</v>
      </c>
      <c r="E54" s="9">
        <v>6060002</v>
      </c>
      <c r="F54" s="3" t="s">
        <v>37</v>
      </c>
      <c r="G54" s="9" t="s">
        <v>115</v>
      </c>
      <c r="H54" s="3" t="s">
        <v>52</v>
      </c>
      <c r="I54" s="11">
        <v>27167</v>
      </c>
      <c r="J54" s="11">
        <v>67527</v>
      </c>
      <c r="K54" s="11">
        <v>87985</v>
      </c>
      <c r="L54" s="11">
        <v>37241</v>
      </c>
      <c r="M54" s="11">
        <v>92138</v>
      </c>
      <c r="N54" s="11">
        <v>11749</v>
      </c>
      <c r="O54" s="11">
        <v>75391</v>
      </c>
      <c r="P54" s="11">
        <v>22154</v>
      </c>
      <c r="Q54" s="11">
        <v>99613</v>
      </c>
      <c r="R54" s="11">
        <v>67511</v>
      </c>
      <c r="S54" s="11">
        <v>57783</v>
      </c>
      <c r="T54" s="11">
        <v>86325</v>
      </c>
      <c r="U54" s="11">
        <v>20228</v>
      </c>
      <c r="V54" s="11">
        <v>14195</v>
      </c>
      <c r="W54" s="11">
        <v>13371</v>
      </c>
      <c r="X54" s="11">
        <v>41522</v>
      </c>
      <c r="AG54" s="12">
        <f t="shared" si="0"/>
        <v>219920</v>
      </c>
      <c r="AH54" s="12">
        <f t="shared" si="1"/>
        <v>89316</v>
      </c>
      <c r="AI54" s="21">
        <f t="shared" si="2"/>
        <v>-130604</v>
      </c>
      <c r="AJ54" s="13">
        <f t="shared" si="3"/>
        <v>-0.59387049836304107</v>
      </c>
    </row>
    <row r="55" spans="1:36" x14ac:dyDescent="0.35">
      <c r="A55" s="9" t="s">
        <v>76</v>
      </c>
      <c r="B55" s="9" t="s">
        <v>77</v>
      </c>
      <c r="C55" s="9">
        <v>50</v>
      </c>
      <c r="D55" s="9" t="s">
        <v>91</v>
      </c>
      <c r="E55" s="9">
        <v>6060002</v>
      </c>
      <c r="F55" s="3" t="s">
        <v>37</v>
      </c>
      <c r="G55" s="9" t="s">
        <v>115</v>
      </c>
      <c r="H55" s="3" t="s">
        <v>53</v>
      </c>
      <c r="I55" s="11">
        <v>31657</v>
      </c>
      <c r="J55" s="11">
        <v>33002</v>
      </c>
      <c r="K55" s="11">
        <v>61591</v>
      </c>
      <c r="L55" s="11">
        <v>37471</v>
      </c>
      <c r="M55" s="11">
        <v>80559</v>
      </c>
      <c r="N55" s="11">
        <v>41015</v>
      </c>
      <c r="O55" s="11">
        <v>15248</v>
      </c>
      <c r="P55" s="11">
        <v>49617</v>
      </c>
      <c r="Q55" s="11">
        <v>71021</v>
      </c>
      <c r="R55" s="11">
        <v>512</v>
      </c>
      <c r="S55" s="11">
        <v>72516</v>
      </c>
      <c r="T55" s="11">
        <v>1516</v>
      </c>
      <c r="U55" s="11">
        <v>67402</v>
      </c>
      <c r="V55" s="11">
        <v>52493</v>
      </c>
      <c r="W55" s="11">
        <v>35018</v>
      </c>
      <c r="X55" s="11">
        <v>18561</v>
      </c>
      <c r="AG55" s="12">
        <f t="shared" si="0"/>
        <v>163721</v>
      </c>
      <c r="AH55" s="12">
        <f t="shared" si="1"/>
        <v>173474</v>
      </c>
      <c r="AI55" s="21">
        <f t="shared" si="2"/>
        <v>9753</v>
      </c>
      <c r="AJ55" s="13">
        <f t="shared" si="3"/>
        <v>5.957085529651053E-2</v>
      </c>
    </row>
    <row r="56" spans="1:36" x14ac:dyDescent="0.35">
      <c r="A56" s="9" t="s">
        <v>76</v>
      </c>
      <c r="B56" s="9" t="s">
        <v>77</v>
      </c>
      <c r="C56" s="9">
        <v>51</v>
      </c>
      <c r="D56" s="9" t="s">
        <v>92</v>
      </c>
      <c r="E56" s="9">
        <v>6060002</v>
      </c>
      <c r="F56" s="3" t="s">
        <v>37</v>
      </c>
      <c r="G56" s="9" t="s">
        <v>115</v>
      </c>
      <c r="H56" s="3" t="s">
        <v>54</v>
      </c>
      <c r="I56" s="11">
        <v>54000</v>
      </c>
      <c r="J56" s="11">
        <v>50208</v>
      </c>
      <c r="K56" s="11">
        <v>53042</v>
      </c>
      <c r="L56" s="11">
        <v>3968</v>
      </c>
      <c r="M56" s="11">
        <v>89113</v>
      </c>
      <c r="N56" s="11">
        <v>5875</v>
      </c>
      <c r="O56" s="11">
        <v>4421</v>
      </c>
      <c r="P56" s="11">
        <v>27488</v>
      </c>
      <c r="Q56" s="11">
        <v>42468</v>
      </c>
      <c r="R56" s="11">
        <v>65341</v>
      </c>
      <c r="S56" s="11">
        <v>6415</v>
      </c>
      <c r="T56" s="11">
        <v>28282</v>
      </c>
      <c r="U56" s="11">
        <v>61596</v>
      </c>
      <c r="V56" s="11">
        <v>69929</v>
      </c>
      <c r="W56" s="11">
        <v>12355</v>
      </c>
      <c r="X56" s="11">
        <v>13995</v>
      </c>
      <c r="AG56" s="12">
        <f t="shared" si="0"/>
        <v>161218</v>
      </c>
      <c r="AH56" s="12">
        <f t="shared" si="1"/>
        <v>157875</v>
      </c>
      <c r="AI56" s="21">
        <f t="shared" si="2"/>
        <v>-3343</v>
      </c>
      <c r="AJ56" s="13">
        <f t="shared" si="3"/>
        <v>-2.0735897976652731E-2</v>
      </c>
    </row>
    <row r="57" spans="1:36" x14ac:dyDescent="0.35">
      <c r="A57" s="9" t="s">
        <v>76</v>
      </c>
      <c r="B57" s="9" t="s">
        <v>77</v>
      </c>
      <c r="C57" s="9">
        <v>52</v>
      </c>
      <c r="D57" s="9" t="s">
        <v>93</v>
      </c>
      <c r="E57" s="9">
        <v>6060002</v>
      </c>
      <c r="F57" s="3" t="s">
        <v>37</v>
      </c>
      <c r="G57" s="9" t="s">
        <v>115</v>
      </c>
      <c r="H57" s="3" t="s">
        <v>55</v>
      </c>
      <c r="I57" s="11">
        <v>75246</v>
      </c>
      <c r="J57" s="11">
        <v>6547</v>
      </c>
      <c r="K57" s="11">
        <v>41255</v>
      </c>
      <c r="L57" s="11">
        <v>72611</v>
      </c>
      <c r="M57" s="11">
        <v>18597</v>
      </c>
      <c r="N57" s="11">
        <v>63632</v>
      </c>
      <c r="O57" s="11">
        <v>66073</v>
      </c>
      <c r="P57" s="11">
        <v>68050</v>
      </c>
      <c r="Q57" s="11">
        <v>90065</v>
      </c>
      <c r="R57" s="11">
        <v>92311</v>
      </c>
      <c r="S57" s="11">
        <v>32402</v>
      </c>
      <c r="T57" s="11">
        <v>38114</v>
      </c>
      <c r="U57" s="11">
        <v>38178</v>
      </c>
      <c r="V57" s="11">
        <v>45070</v>
      </c>
      <c r="W57" s="11">
        <v>31166</v>
      </c>
      <c r="X57" s="11">
        <v>61138</v>
      </c>
      <c r="AG57" s="12">
        <f t="shared" si="0"/>
        <v>195659</v>
      </c>
      <c r="AH57" s="12">
        <f t="shared" si="1"/>
        <v>175552</v>
      </c>
      <c r="AI57" s="21">
        <f t="shared" si="2"/>
        <v>-20107</v>
      </c>
      <c r="AJ57" s="13">
        <f t="shared" si="3"/>
        <v>-0.10276552573610209</v>
      </c>
    </row>
    <row r="58" spans="1:36" x14ac:dyDescent="0.35">
      <c r="A58" s="9" t="s">
        <v>76</v>
      </c>
      <c r="B58" s="9" t="s">
        <v>77</v>
      </c>
      <c r="C58" s="9">
        <v>53</v>
      </c>
      <c r="D58" s="9" t="s">
        <v>94</v>
      </c>
      <c r="E58" s="9">
        <v>6060002</v>
      </c>
      <c r="F58" s="3" t="s">
        <v>37</v>
      </c>
      <c r="G58" s="9" t="s">
        <v>115</v>
      </c>
      <c r="H58" s="3" t="s">
        <v>56</v>
      </c>
      <c r="I58" s="11">
        <v>97219</v>
      </c>
      <c r="J58" s="11">
        <v>30805</v>
      </c>
      <c r="K58" s="11">
        <v>78023</v>
      </c>
      <c r="L58" s="11">
        <v>89700</v>
      </c>
      <c r="M58" s="11">
        <v>68932</v>
      </c>
      <c r="N58" s="11">
        <v>35839</v>
      </c>
      <c r="O58" s="11">
        <v>35884</v>
      </c>
      <c r="P58" s="11">
        <v>42595</v>
      </c>
      <c r="Q58" s="11">
        <v>88770</v>
      </c>
      <c r="R58" s="11">
        <v>6219</v>
      </c>
      <c r="S58" s="11">
        <v>77468</v>
      </c>
      <c r="T58" s="11">
        <v>86606</v>
      </c>
      <c r="U58" s="11">
        <v>84907</v>
      </c>
      <c r="V58" s="11">
        <v>18304</v>
      </c>
      <c r="W58" s="11">
        <v>83018</v>
      </c>
      <c r="X58" s="11">
        <v>79961</v>
      </c>
      <c r="AG58" s="12">
        <f t="shared" si="0"/>
        <v>295747</v>
      </c>
      <c r="AH58" s="12">
        <f t="shared" si="1"/>
        <v>266190</v>
      </c>
      <c r="AI58" s="21">
        <f t="shared" si="2"/>
        <v>-29557</v>
      </c>
      <c r="AJ58" s="13">
        <f t="shared" si="3"/>
        <v>-9.9940151548451886E-2</v>
      </c>
    </row>
    <row r="59" spans="1:36" x14ac:dyDescent="0.35">
      <c r="A59" s="9" t="s">
        <v>76</v>
      </c>
      <c r="B59" s="9" t="s">
        <v>77</v>
      </c>
      <c r="C59" s="9">
        <v>54</v>
      </c>
      <c r="D59" s="9" t="s">
        <v>95</v>
      </c>
      <c r="E59" s="9">
        <v>6060002</v>
      </c>
      <c r="F59" s="3" t="s">
        <v>37</v>
      </c>
      <c r="G59" s="9" t="s">
        <v>115</v>
      </c>
      <c r="H59" s="3" t="s">
        <v>57</v>
      </c>
      <c r="I59" s="11">
        <v>39458</v>
      </c>
      <c r="J59" s="11">
        <v>85738</v>
      </c>
      <c r="K59" s="11">
        <v>50009</v>
      </c>
      <c r="L59" s="11">
        <v>50306</v>
      </c>
      <c r="M59" s="11">
        <v>64681</v>
      </c>
      <c r="N59" s="11">
        <v>29310</v>
      </c>
      <c r="O59" s="11">
        <v>10030</v>
      </c>
      <c r="P59" s="11">
        <v>4240</v>
      </c>
      <c r="Q59" s="11">
        <v>52767</v>
      </c>
      <c r="R59" s="11">
        <v>69332</v>
      </c>
      <c r="S59" s="11">
        <v>2396</v>
      </c>
      <c r="T59" s="11">
        <v>90913</v>
      </c>
      <c r="U59" s="11">
        <v>38662</v>
      </c>
      <c r="V59" s="11">
        <v>91530</v>
      </c>
      <c r="W59" s="11">
        <v>8801</v>
      </c>
      <c r="X59" s="11">
        <v>42233</v>
      </c>
      <c r="AG59" s="12">
        <f t="shared" si="0"/>
        <v>225511</v>
      </c>
      <c r="AH59" s="12">
        <f t="shared" si="1"/>
        <v>181226</v>
      </c>
      <c r="AI59" s="21">
        <f t="shared" si="2"/>
        <v>-44285</v>
      </c>
      <c r="AJ59" s="13">
        <f t="shared" si="3"/>
        <v>-0.19637622998434667</v>
      </c>
    </row>
    <row r="60" spans="1:36" x14ac:dyDescent="0.35">
      <c r="A60" s="9" t="s">
        <v>76</v>
      </c>
      <c r="B60" s="9" t="s">
        <v>77</v>
      </c>
      <c r="C60" s="9">
        <v>55</v>
      </c>
      <c r="D60" s="9" t="s">
        <v>96</v>
      </c>
      <c r="E60" s="9">
        <v>6060002</v>
      </c>
      <c r="F60" s="3" t="s">
        <v>37</v>
      </c>
      <c r="G60" s="9" t="s">
        <v>115</v>
      </c>
      <c r="H60" s="3" t="s">
        <v>58</v>
      </c>
      <c r="I60" s="11">
        <v>66077</v>
      </c>
      <c r="J60" s="11">
        <v>80634</v>
      </c>
      <c r="K60" s="11">
        <v>13106</v>
      </c>
      <c r="L60" s="11">
        <v>73068</v>
      </c>
      <c r="M60" s="11">
        <v>23886</v>
      </c>
      <c r="N60" s="11">
        <v>7539</v>
      </c>
      <c r="O60" s="11">
        <v>43625</v>
      </c>
      <c r="P60" s="11">
        <v>48185</v>
      </c>
      <c r="Q60" s="11">
        <v>61374</v>
      </c>
      <c r="R60" s="11">
        <v>80829</v>
      </c>
      <c r="S60" s="11">
        <v>99365</v>
      </c>
      <c r="T60" s="11">
        <v>61148</v>
      </c>
      <c r="U60" s="11">
        <v>52691</v>
      </c>
      <c r="V60" s="11">
        <v>75219</v>
      </c>
      <c r="W60" s="11">
        <v>90630</v>
      </c>
      <c r="X60" s="11">
        <v>26861</v>
      </c>
      <c r="AG60" s="12">
        <f t="shared" si="0"/>
        <v>232885</v>
      </c>
      <c r="AH60" s="12">
        <f t="shared" si="1"/>
        <v>245401</v>
      </c>
      <c r="AI60" s="21">
        <f t="shared" si="2"/>
        <v>12516</v>
      </c>
      <c r="AJ60" s="13">
        <f t="shared" si="3"/>
        <v>5.3743263842669128E-2</v>
      </c>
    </row>
    <row r="61" spans="1:36" x14ac:dyDescent="0.35">
      <c r="A61" s="9" t="s">
        <v>76</v>
      </c>
      <c r="B61" s="9" t="s">
        <v>77</v>
      </c>
      <c r="C61" s="9">
        <v>56</v>
      </c>
      <c r="D61" s="9" t="s">
        <v>97</v>
      </c>
      <c r="E61" s="9">
        <v>6060002</v>
      </c>
      <c r="F61" s="3" t="s">
        <v>37</v>
      </c>
      <c r="G61" s="9" t="s">
        <v>115</v>
      </c>
      <c r="H61" s="3" t="s">
        <v>59</v>
      </c>
      <c r="I61" s="11">
        <v>24770</v>
      </c>
      <c r="J61" s="11">
        <v>86192</v>
      </c>
      <c r="K61" s="11">
        <v>61348</v>
      </c>
      <c r="L61" s="11">
        <v>52332</v>
      </c>
      <c r="M61" s="11">
        <v>10662</v>
      </c>
      <c r="N61" s="11">
        <v>65881</v>
      </c>
      <c r="O61" s="11">
        <v>72463</v>
      </c>
      <c r="P61" s="11">
        <v>81841</v>
      </c>
      <c r="Q61" s="11">
        <v>52666</v>
      </c>
      <c r="R61" s="11">
        <v>74754</v>
      </c>
      <c r="S61" s="11">
        <v>7354</v>
      </c>
      <c r="T61" s="11">
        <v>88696</v>
      </c>
      <c r="U61" s="11">
        <v>93944</v>
      </c>
      <c r="V61" s="11">
        <v>57066</v>
      </c>
      <c r="W61" s="11">
        <v>32178</v>
      </c>
      <c r="X61" s="11">
        <v>93422</v>
      </c>
      <c r="AG61" s="12">
        <f t="shared" si="0"/>
        <v>224642</v>
      </c>
      <c r="AH61" s="12">
        <f t="shared" si="1"/>
        <v>276610</v>
      </c>
      <c r="AI61" s="21">
        <f t="shared" si="2"/>
        <v>51968</v>
      </c>
      <c r="AJ61" s="13">
        <f t="shared" si="3"/>
        <v>0.23133697171499543</v>
      </c>
    </row>
    <row r="62" spans="1:36" x14ac:dyDescent="0.35">
      <c r="A62" s="9" t="s">
        <v>76</v>
      </c>
      <c r="B62" s="9" t="s">
        <v>77</v>
      </c>
      <c r="C62" s="9">
        <v>57</v>
      </c>
      <c r="D62" s="9" t="s">
        <v>98</v>
      </c>
      <c r="E62" s="9">
        <v>6060002</v>
      </c>
      <c r="F62" s="3" t="s">
        <v>37</v>
      </c>
      <c r="G62" s="9" t="s">
        <v>115</v>
      </c>
      <c r="H62" s="3" t="s">
        <v>60</v>
      </c>
      <c r="I62" s="11">
        <v>15592</v>
      </c>
      <c r="J62" s="11">
        <v>4939</v>
      </c>
      <c r="K62" s="11">
        <v>93508</v>
      </c>
      <c r="L62" s="11">
        <v>42096</v>
      </c>
      <c r="M62" s="11">
        <v>15741</v>
      </c>
      <c r="N62" s="11">
        <v>26934</v>
      </c>
      <c r="O62" s="11">
        <v>91021</v>
      </c>
      <c r="P62" s="11">
        <v>46014</v>
      </c>
      <c r="Q62" s="11">
        <v>39919</v>
      </c>
      <c r="R62" s="11">
        <v>65460</v>
      </c>
      <c r="S62" s="11">
        <v>21729</v>
      </c>
      <c r="T62" s="11">
        <v>73117</v>
      </c>
      <c r="U62" s="11">
        <v>81218</v>
      </c>
      <c r="V62" s="11">
        <v>43053</v>
      </c>
      <c r="W62" s="11">
        <v>38906</v>
      </c>
      <c r="X62" s="11">
        <v>55846</v>
      </c>
      <c r="AG62" s="12">
        <f t="shared" si="0"/>
        <v>156135</v>
      </c>
      <c r="AH62" s="12">
        <f t="shared" si="1"/>
        <v>219023</v>
      </c>
      <c r="AI62" s="21">
        <f t="shared" si="2"/>
        <v>62888</v>
      </c>
      <c r="AJ62" s="13">
        <f t="shared" si="3"/>
        <v>0.40277964581932302</v>
      </c>
    </row>
    <row r="63" spans="1:36" x14ac:dyDescent="0.35">
      <c r="A63" s="9" t="s">
        <v>76</v>
      </c>
      <c r="B63" s="9" t="s">
        <v>77</v>
      </c>
      <c r="C63" s="9">
        <v>58</v>
      </c>
      <c r="D63" s="9" t="s">
        <v>99</v>
      </c>
      <c r="E63" s="9">
        <v>6060002</v>
      </c>
      <c r="F63" s="3" t="s">
        <v>37</v>
      </c>
      <c r="G63" s="9" t="s">
        <v>115</v>
      </c>
      <c r="H63" s="3" t="s">
        <v>61</v>
      </c>
      <c r="I63" s="11">
        <v>79553</v>
      </c>
      <c r="J63" s="11">
        <v>75754</v>
      </c>
      <c r="K63" s="11">
        <v>98185</v>
      </c>
      <c r="L63" s="11">
        <v>77632</v>
      </c>
      <c r="M63" s="11">
        <v>9950</v>
      </c>
      <c r="N63" s="11">
        <v>70924</v>
      </c>
      <c r="O63" s="11">
        <v>78277</v>
      </c>
      <c r="P63" s="11">
        <v>1725</v>
      </c>
      <c r="Q63" s="11">
        <v>72124</v>
      </c>
      <c r="R63" s="11">
        <v>71230</v>
      </c>
      <c r="S63" s="11">
        <v>50713</v>
      </c>
      <c r="T63" s="11">
        <v>88823</v>
      </c>
      <c r="U63" s="11">
        <v>21559</v>
      </c>
      <c r="V63" s="11">
        <v>25834</v>
      </c>
      <c r="W63" s="11">
        <v>24357</v>
      </c>
      <c r="X63" s="11">
        <v>51637</v>
      </c>
      <c r="AG63" s="12">
        <f t="shared" si="0"/>
        <v>331124</v>
      </c>
      <c r="AH63" s="12">
        <f t="shared" si="1"/>
        <v>123387</v>
      </c>
      <c r="AI63" s="21">
        <f t="shared" si="2"/>
        <v>-207737</v>
      </c>
      <c r="AJ63" s="13">
        <f t="shared" si="3"/>
        <v>-0.62736920307800104</v>
      </c>
    </row>
    <row r="64" spans="1:36" x14ac:dyDescent="0.35">
      <c r="A64" s="9" t="s">
        <v>76</v>
      </c>
      <c r="B64" s="9" t="s">
        <v>77</v>
      </c>
      <c r="C64" s="9">
        <v>59</v>
      </c>
      <c r="D64" s="9" t="s">
        <v>100</v>
      </c>
      <c r="E64" s="9">
        <v>6060002</v>
      </c>
      <c r="F64" s="3" t="s">
        <v>37</v>
      </c>
      <c r="G64" s="9" t="s">
        <v>116</v>
      </c>
      <c r="H64" s="3" t="s">
        <v>62</v>
      </c>
      <c r="I64" s="11">
        <v>31084</v>
      </c>
      <c r="J64" s="11">
        <v>66153</v>
      </c>
      <c r="K64" s="11">
        <v>67729</v>
      </c>
      <c r="L64" s="11">
        <v>29929</v>
      </c>
      <c r="M64" s="11">
        <v>1809</v>
      </c>
      <c r="N64" s="11">
        <v>25050</v>
      </c>
      <c r="O64" s="11">
        <v>86017</v>
      </c>
      <c r="P64" s="11">
        <v>82051</v>
      </c>
      <c r="Q64" s="11">
        <v>58713</v>
      </c>
      <c r="R64" s="11">
        <v>93559</v>
      </c>
      <c r="S64" s="11">
        <v>80785</v>
      </c>
      <c r="T64" s="11">
        <v>50841</v>
      </c>
      <c r="U64" s="11">
        <v>91413</v>
      </c>
      <c r="V64" s="11">
        <v>55649</v>
      </c>
      <c r="W64" s="11">
        <v>8594</v>
      </c>
      <c r="X64" s="11">
        <v>21620</v>
      </c>
      <c r="AG64" s="12">
        <f t="shared" si="0"/>
        <v>194895</v>
      </c>
      <c r="AH64" s="12">
        <f t="shared" si="1"/>
        <v>177276</v>
      </c>
      <c r="AI64" s="21">
        <f t="shared" si="2"/>
        <v>-17619</v>
      </c>
      <c r="AJ64" s="13">
        <f t="shared" si="3"/>
        <v>-9.0402524436234893E-2</v>
      </c>
    </row>
    <row r="65" spans="1:36" x14ac:dyDescent="0.35">
      <c r="A65" s="9" t="s">
        <v>76</v>
      </c>
      <c r="B65" s="9" t="s">
        <v>77</v>
      </c>
      <c r="C65" s="9">
        <v>60</v>
      </c>
      <c r="D65" s="9" t="s">
        <v>101</v>
      </c>
      <c r="E65" s="9">
        <v>6060002</v>
      </c>
      <c r="F65" s="3" t="s">
        <v>37</v>
      </c>
      <c r="G65" s="9" t="s">
        <v>116</v>
      </c>
      <c r="H65" s="3" t="s">
        <v>63</v>
      </c>
      <c r="I65" s="11">
        <v>40566</v>
      </c>
      <c r="J65" s="11">
        <v>26026</v>
      </c>
      <c r="K65" s="11">
        <v>21238</v>
      </c>
      <c r="L65" s="11">
        <v>47791</v>
      </c>
      <c r="M65" s="11">
        <v>60005</v>
      </c>
      <c r="N65" s="11">
        <v>58066</v>
      </c>
      <c r="O65" s="11">
        <v>58555</v>
      </c>
      <c r="P65" s="11">
        <v>48320</v>
      </c>
      <c r="Q65" s="11">
        <v>61320</v>
      </c>
      <c r="R65" s="11">
        <v>10270</v>
      </c>
      <c r="S65" s="11">
        <v>73575</v>
      </c>
      <c r="T65" s="11">
        <v>85090</v>
      </c>
      <c r="U65" s="11">
        <v>89743</v>
      </c>
      <c r="V65" s="11">
        <v>34991</v>
      </c>
      <c r="W65" s="11">
        <v>95101</v>
      </c>
      <c r="X65" s="11">
        <v>12963</v>
      </c>
      <c r="AG65" s="12">
        <f t="shared" si="0"/>
        <v>135621</v>
      </c>
      <c r="AH65" s="12">
        <f t="shared" si="1"/>
        <v>232798</v>
      </c>
      <c r="AI65" s="21">
        <f t="shared" si="2"/>
        <v>97177</v>
      </c>
      <c r="AJ65" s="13">
        <f t="shared" si="3"/>
        <v>0.71653357518378424</v>
      </c>
    </row>
    <row r="66" spans="1:36" x14ac:dyDescent="0.35">
      <c r="A66" s="9" t="s">
        <v>76</v>
      </c>
      <c r="B66" s="9" t="s">
        <v>77</v>
      </c>
      <c r="C66" s="9">
        <v>61</v>
      </c>
      <c r="D66" s="9" t="s">
        <v>102</v>
      </c>
      <c r="E66" s="9">
        <v>6060003</v>
      </c>
      <c r="F66" s="3" t="s">
        <v>38</v>
      </c>
      <c r="G66" s="9" t="s">
        <v>116</v>
      </c>
      <c r="H66" s="3" t="s">
        <v>64</v>
      </c>
      <c r="I66" s="11">
        <v>40658</v>
      </c>
      <c r="J66" s="11">
        <v>34753</v>
      </c>
      <c r="K66" s="11">
        <v>22598</v>
      </c>
      <c r="L66" s="11">
        <v>39178</v>
      </c>
      <c r="M66" s="11">
        <v>87819</v>
      </c>
      <c r="N66" s="11">
        <v>29076</v>
      </c>
      <c r="O66" s="11">
        <v>30208</v>
      </c>
      <c r="P66" s="11">
        <v>65012</v>
      </c>
      <c r="Q66" s="11">
        <v>73008</v>
      </c>
      <c r="R66" s="11">
        <v>77585</v>
      </c>
      <c r="S66" s="11">
        <v>21456</v>
      </c>
      <c r="T66" s="11">
        <v>7840</v>
      </c>
      <c r="U66" s="11">
        <v>58076</v>
      </c>
      <c r="V66" s="11">
        <v>1782</v>
      </c>
      <c r="W66" s="11">
        <v>74596</v>
      </c>
      <c r="X66" s="11">
        <v>59866</v>
      </c>
      <c r="AG66" s="12">
        <f t="shared" si="0"/>
        <v>137187</v>
      </c>
      <c r="AH66" s="12">
        <f t="shared" si="1"/>
        <v>194320</v>
      </c>
      <c r="AI66" s="21">
        <f t="shared" si="2"/>
        <v>57133</v>
      </c>
      <c r="AJ66" s="13">
        <f t="shared" si="3"/>
        <v>0.41646074336489608</v>
      </c>
    </row>
    <row r="67" spans="1:36" x14ac:dyDescent="0.35">
      <c r="A67" s="9" t="s">
        <v>76</v>
      </c>
      <c r="B67" s="9" t="s">
        <v>77</v>
      </c>
      <c r="C67" s="9">
        <v>62</v>
      </c>
      <c r="D67" s="9" t="s">
        <v>103</v>
      </c>
      <c r="E67" s="9">
        <v>6060003</v>
      </c>
      <c r="F67" s="3" t="s">
        <v>38</v>
      </c>
      <c r="G67" s="9" t="s">
        <v>116</v>
      </c>
      <c r="H67" s="3" t="s">
        <v>65</v>
      </c>
      <c r="I67" s="11">
        <v>43579</v>
      </c>
      <c r="J67" s="11">
        <v>66014</v>
      </c>
      <c r="K67" s="11">
        <v>53857</v>
      </c>
      <c r="L67" s="11">
        <v>13201</v>
      </c>
      <c r="M67" s="11">
        <v>12039</v>
      </c>
      <c r="N67" s="11">
        <v>78877</v>
      </c>
      <c r="O67" s="11">
        <v>26988</v>
      </c>
      <c r="P67" s="11">
        <v>98362</v>
      </c>
      <c r="Q67" s="11">
        <v>46267</v>
      </c>
      <c r="R67" s="11">
        <v>15858</v>
      </c>
      <c r="S67" s="11">
        <v>38131</v>
      </c>
      <c r="T67" s="11">
        <v>96418</v>
      </c>
      <c r="U67" s="11">
        <v>38324</v>
      </c>
      <c r="V67" s="11">
        <v>23053</v>
      </c>
      <c r="W67" s="11">
        <v>38827</v>
      </c>
      <c r="X67" s="11">
        <v>96995</v>
      </c>
      <c r="AG67" s="12">
        <f t="shared" si="0"/>
        <v>176651</v>
      </c>
      <c r="AH67" s="12">
        <f t="shared" si="1"/>
        <v>197199</v>
      </c>
      <c r="AI67" s="21">
        <f t="shared" si="2"/>
        <v>20548</v>
      </c>
      <c r="AJ67" s="13">
        <f t="shared" si="3"/>
        <v>0.11631974910982672</v>
      </c>
    </row>
    <row r="68" spans="1:36" x14ac:dyDescent="0.35">
      <c r="A68" s="9" t="s">
        <v>76</v>
      </c>
      <c r="B68" s="9" t="s">
        <v>77</v>
      </c>
      <c r="C68" s="9">
        <v>63</v>
      </c>
      <c r="D68" s="9" t="s">
        <v>104</v>
      </c>
      <c r="E68" s="9">
        <v>6060003</v>
      </c>
      <c r="F68" s="3" t="s">
        <v>38</v>
      </c>
      <c r="G68" s="9" t="s">
        <v>116</v>
      </c>
      <c r="H68" s="3" t="s">
        <v>66</v>
      </c>
      <c r="I68" s="11">
        <v>91704</v>
      </c>
      <c r="J68" s="11">
        <v>72165</v>
      </c>
      <c r="K68" s="11">
        <v>87103</v>
      </c>
      <c r="L68" s="11">
        <v>67437</v>
      </c>
      <c r="M68" s="11">
        <v>56747</v>
      </c>
      <c r="N68" s="11">
        <v>75046</v>
      </c>
      <c r="O68" s="11">
        <v>72876</v>
      </c>
      <c r="P68" s="11">
        <v>5487</v>
      </c>
      <c r="Q68" s="11">
        <v>2587</v>
      </c>
      <c r="R68" s="11">
        <v>70277</v>
      </c>
      <c r="S68" s="11">
        <v>36097</v>
      </c>
      <c r="T68" s="11">
        <v>91542</v>
      </c>
      <c r="U68" s="11">
        <v>75662</v>
      </c>
      <c r="V68" s="11">
        <v>42063</v>
      </c>
      <c r="W68" s="11">
        <v>87148</v>
      </c>
      <c r="X68" s="11">
        <v>72244</v>
      </c>
      <c r="AG68" s="12">
        <f t="shared" si="0"/>
        <v>318409</v>
      </c>
      <c r="AH68" s="12">
        <f t="shared" si="1"/>
        <v>277117</v>
      </c>
      <c r="AI68" s="21">
        <f t="shared" si="2"/>
        <v>-41292</v>
      </c>
      <c r="AJ68" s="13">
        <f t="shared" si="3"/>
        <v>-0.1296822640063566</v>
      </c>
    </row>
    <row r="69" spans="1:36" x14ac:dyDescent="0.35">
      <c r="A69" s="9" t="s">
        <v>76</v>
      </c>
      <c r="B69" s="9" t="s">
        <v>77</v>
      </c>
      <c r="C69" s="9">
        <v>64</v>
      </c>
      <c r="D69" s="9" t="s">
        <v>105</v>
      </c>
      <c r="E69" s="9">
        <v>6060003</v>
      </c>
      <c r="F69" s="3" t="s">
        <v>38</v>
      </c>
      <c r="G69" s="9" t="s">
        <v>116</v>
      </c>
      <c r="H69" s="3" t="s">
        <v>67</v>
      </c>
      <c r="I69" s="11">
        <v>32815</v>
      </c>
      <c r="J69" s="11">
        <v>79332</v>
      </c>
      <c r="K69" s="11">
        <v>74498</v>
      </c>
      <c r="L69" s="11">
        <v>31000</v>
      </c>
      <c r="M69" s="11">
        <v>69745</v>
      </c>
      <c r="N69" s="11">
        <v>73741</v>
      </c>
      <c r="O69" s="11">
        <v>75358</v>
      </c>
      <c r="P69" s="11">
        <v>13382</v>
      </c>
      <c r="Q69" s="11">
        <v>19612</v>
      </c>
      <c r="R69" s="11">
        <v>37948</v>
      </c>
      <c r="S69" s="11">
        <v>30154</v>
      </c>
      <c r="T69" s="11">
        <v>61837</v>
      </c>
      <c r="U69" s="11">
        <v>47027</v>
      </c>
      <c r="V69" s="11">
        <v>23518</v>
      </c>
      <c r="W69" s="11">
        <v>75067</v>
      </c>
      <c r="X69" s="11">
        <v>85149</v>
      </c>
      <c r="AG69" s="12">
        <f t="shared" si="0"/>
        <v>217645</v>
      </c>
      <c r="AH69" s="12">
        <f t="shared" si="1"/>
        <v>230761</v>
      </c>
      <c r="AI69" s="21">
        <f t="shared" si="2"/>
        <v>13116</v>
      </c>
      <c r="AJ69" s="13">
        <f t="shared" si="3"/>
        <v>6.0263272760688276E-2</v>
      </c>
    </row>
    <row r="70" spans="1:36" x14ac:dyDescent="0.35">
      <c r="A70" s="9" t="s">
        <v>76</v>
      </c>
      <c r="B70" s="9" t="s">
        <v>77</v>
      </c>
      <c r="C70" s="9">
        <v>65</v>
      </c>
      <c r="D70" s="9" t="s">
        <v>106</v>
      </c>
      <c r="E70" s="9">
        <v>6060003</v>
      </c>
      <c r="F70" s="3" t="s">
        <v>38</v>
      </c>
      <c r="G70" s="9" t="s">
        <v>116</v>
      </c>
      <c r="H70" s="3" t="s">
        <v>68</v>
      </c>
      <c r="I70" s="11">
        <v>99470</v>
      </c>
      <c r="J70" s="11">
        <v>2632</v>
      </c>
      <c r="K70" s="11">
        <v>42025</v>
      </c>
      <c r="L70" s="11">
        <v>95246</v>
      </c>
      <c r="M70" s="11">
        <v>5495</v>
      </c>
      <c r="N70" s="11">
        <v>40347</v>
      </c>
      <c r="O70" s="11">
        <v>33756</v>
      </c>
      <c r="P70" s="11">
        <v>20892</v>
      </c>
      <c r="Q70" s="11">
        <v>58546</v>
      </c>
      <c r="R70" s="11">
        <v>97955</v>
      </c>
      <c r="S70" s="11">
        <v>92535</v>
      </c>
      <c r="T70" s="11">
        <v>6324</v>
      </c>
      <c r="U70" s="11">
        <v>53586</v>
      </c>
      <c r="V70" s="11">
        <v>1092</v>
      </c>
      <c r="W70" s="11">
        <v>28541</v>
      </c>
      <c r="X70" s="11">
        <v>13550</v>
      </c>
      <c r="AG70" s="12">
        <f t="shared" si="0"/>
        <v>239373</v>
      </c>
      <c r="AH70" s="12">
        <f t="shared" si="1"/>
        <v>96769</v>
      </c>
      <c r="AI70" s="21">
        <f t="shared" si="2"/>
        <v>-142604</v>
      </c>
      <c r="AJ70" s="13">
        <f t="shared" si="3"/>
        <v>-0.59573970330822612</v>
      </c>
    </row>
    <row r="71" spans="1:36" x14ac:dyDescent="0.35">
      <c r="A71" s="9" t="s">
        <v>76</v>
      </c>
      <c r="B71" s="9" t="s">
        <v>77</v>
      </c>
      <c r="C71" s="9">
        <v>66</v>
      </c>
      <c r="D71" s="9" t="s">
        <v>107</v>
      </c>
      <c r="E71" s="9">
        <v>6060003</v>
      </c>
      <c r="F71" s="3" t="s">
        <v>38</v>
      </c>
      <c r="G71" s="9" t="s">
        <v>116</v>
      </c>
      <c r="H71" s="3" t="s">
        <v>69</v>
      </c>
      <c r="I71" s="11">
        <v>85968</v>
      </c>
      <c r="J71" s="11">
        <v>22896</v>
      </c>
      <c r="K71" s="11">
        <v>86629</v>
      </c>
      <c r="L71" s="11">
        <v>75338</v>
      </c>
      <c r="M71" s="11">
        <v>63639</v>
      </c>
      <c r="N71" s="11">
        <v>70262</v>
      </c>
      <c r="O71" s="11">
        <v>43771</v>
      </c>
      <c r="P71" s="11">
        <v>96494</v>
      </c>
      <c r="Q71" s="11">
        <v>57962</v>
      </c>
      <c r="R71" s="11">
        <v>67794</v>
      </c>
      <c r="S71" s="11">
        <v>74486</v>
      </c>
      <c r="T71" s="11">
        <v>7687</v>
      </c>
      <c r="U71" s="11">
        <v>43919</v>
      </c>
      <c r="V71" s="11">
        <v>2831</v>
      </c>
      <c r="W71" s="11">
        <v>984</v>
      </c>
      <c r="X71" s="11">
        <v>60553</v>
      </c>
      <c r="AG71" s="12">
        <f t="shared" ref="AG71:AG134" si="4">SUM(I71:L71)</f>
        <v>270831</v>
      </c>
      <c r="AH71" s="12">
        <f t="shared" ref="AH71:AH134" si="5">SUM(U71:X71)</f>
        <v>108287</v>
      </c>
      <c r="AI71" s="21">
        <f t="shared" ref="AI71:AI134" si="6">AH71-AG71</f>
        <v>-162544</v>
      </c>
      <c r="AJ71" s="13">
        <f t="shared" ref="AJ71:AJ134" si="7">AI71/AG71</f>
        <v>-0.60016763221344671</v>
      </c>
    </row>
    <row r="72" spans="1:36" x14ac:dyDescent="0.35">
      <c r="A72" s="9" t="s">
        <v>76</v>
      </c>
      <c r="B72" s="9" t="s">
        <v>77</v>
      </c>
      <c r="C72" s="9">
        <v>67</v>
      </c>
      <c r="D72" s="9" t="s">
        <v>108</v>
      </c>
      <c r="E72" s="9">
        <v>6060003</v>
      </c>
      <c r="F72" s="3" t="s">
        <v>38</v>
      </c>
      <c r="G72" s="9" t="s">
        <v>116</v>
      </c>
      <c r="H72" s="3" t="s">
        <v>70</v>
      </c>
      <c r="I72" s="11">
        <v>89850</v>
      </c>
      <c r="J72" s="11">
        <v>93631</v>
      </c>
      <c r="K72" s="11">
        <v>52441</v>
      </c>
      <c r="L72" s="11">
        <v>85729</v>
      </c>
      <c r="M72" s="11">
        <v>64684</v>
      </c>
      <c r="N72" s="11">
        <v>18215</v>
      </c>
      <c r="O72" s="11">
        <v>90024</v>
      </c>
      <c r="P72" s="11">
        <v>15500</v>
      </c>
      <c r="Q72" s="11">
        <v>58044</v>
      </c>
      <c r="R72" s="11">
        <v>59866</v>
      </c>
      <c r="S72" s="11">
        <v>37334</v>
      </c>
      <c r="T72" s="11">
        <v>4807</v>
      </c>
      <c r="U72" s="11">
        <v>19562</v>
      </c>
      <c r="V72" s="11">
        <v>40636</v>
      </c>
      <c r="W72" s="11">
        <v>16823</v>
      </c>
      <c r="X72" s="11">
        <v>77035</v>
      </c>
      <c r="AG72" s="12">
        <f t="shared" si="4"/>
        <v>321651</v>
      </c>
      <c r="AH72" s="12">
        <f t="shared" si="5"/>
        <v>154056</v>
      </c>
      <c r="AI72" s="21">
        <f t="shared" si="6"/>
        <v>-167595</v>
      </c>
      <c r="AJ72" s="13">
        <f t="shared" si="7"/>
        <v>-0.52104610276355434</v>
      </c>
    </row>
    <row r="73" spans="1:36" x14ac:dyDescent="0.35">
      <c r="A73" s="9" t="s">
        <v>76</v>
      </c>
      <c r="B73" s="9" t="s">
        <v>77</v>
      </c>
      <c r="C73" s="9">
        <v>68</v>
      </c>
      <c r="D73" s="9" t="s">
        <v>109</v>
      </c>
      <c r="E73" s="9">
        <v>6060003</v>
      </c>
      <c r="F73" s="3" t="s">
        <v>38</v>
      </c>
      <c r="G73" s="9" t="s">
        <v>116</v>
      </c>
      <c r="H73" s="3" t="s">
        <v>71</v>
      </c>
      <c r="I73" s="11">
        <v>26832</v>
      </c>
      <c r="J73" s="11">
        <v>64846</v>
      </c>
      <c r="K73" s="11">
        <v>11859</v>
      </c>
      <c r="L73" s="11">
        <v>48300</v>
      </c>
      <c r="M73" s="11">
        <v>76767</v>
      </c>
      <c r="N73" s="11">
        <v>49008</v>
      </c>
      <c r="O73" s="11">
        <v>38845</v>
      </c>
      <c r="P73" s="11">
        <v>10947</v>
      </c>
      <c r="Q73" s="11">
        <v>30718</v>
      </c>
      <c r="R73" s="11">
        <v>51519</v>
      </c>
      <c r="S73" s="11">
        <v>43920</v>
      </c>
      <c r="T73" s="11">
        <v>91871</v>
      </c>
      <c r="U73" s="11">
        <v>77762</v>
      </c>
      <c r="V73" s="11">
        <v>19757</v>
      </c>
      <c r="W73" s="11">
        <v>67635</v>
      </c>
      <c r="X73" s="11">
        <v>50459</v>
      </c>
      <c r="AG73" s="12">
        <f t="shared" si="4"/>
        <v>151837</v>
      </c>
      <c r="AH73" s="12">
        <f t="shared" si="5"/>
        <v>215613</v>
      </c>
      <c r="AI73" s="21">
        <f t="shared" si="6"/>
        <v>63776</v>
      </c>
      <c r="AJ73" s="13">
        <f t="shared" si="7"/>
        <v>0.42002937360458914</v>
      </c>
    </row>
    <row r="74" spans="1:36" x14ac:dyDescent="0.35">
      <c r="A74" s="9" t="s">
        <v>76</v>
      </c>
      <c r="B74" s="9" t="s">
        <v>77</v>
      </c>
      <c r="C74" s="9">
        <v>69</v>
      </c>
      <c r="D74" s="9" t="s">
        <v>110</v>
      </c>
      <c r="E74" s="9">
        <v>6060003</v>
      </c>
      <c r="F74" s="3" t="s">
        <v>38</v>
      </c>
      <c r="G74" s="9" t="s">
        <v>116</v>
      </c>
      <c r="H74" s="3" t="s">
        <v>72</v>
      </c>
      <c r="I74" s="11">
        <v>17373</v>
      </c>
      <c r="J74" s="11">
        <v>2738</v>
      </c>
      <c r="K74" s="11">
        <v>89672</v>
      </c>
      <c r="L74" s="11">
        <v>24204</v>
      </c>
      <c r="M74" s="11">
        <v>99312</v>
      </c>
      <c r="N74" s="11">
        <v>73977</v>
      </c>
      <c r="O74" s="11">
        <v>99088</v>
      </c>
      <c r="P74" s="11">
        <v>30285</v>
      </c>
      <c r="Q74" s="11">
        <v>32741</v>
      </c>
      <c r="R74" s="11">
        <v>37144</v>
      </c>
      <c r="S74" s="11">
        <v>30385</v>
      </c>
      <c r="T74" s="11">
        <v>70728</v>
      </c>
      <c r="U74" s="11">
        <v>96617</v>
      </c>
      <c r="V74" s="11">
        <v>11473</v>
      </c>
      <c r="W74" s="11">
        <v>17562</v>
      </c>
      <c r="X74" s="11">
        <v>11781</v>
      </c>
      <c r="AG74" s="12">
        <f t="shared" si="4"/>
        <v>133987</v>
      </c>
      <c r="AH74" s="12">
        <f t="shared" si="5"/>
        <v>137433</v>
      </c>
      <c r="AI74" s="21">
        <f t="shared" si="6"/>
        <v>3446</v>
      </c>
      <c r="AJ74" s="13">
        <f t="shared" si="7"/>
        <v>2.5718913028875936E-2</v>
      </c>
    </row>
    <row r="75" spans="1:36" x14ac:dyDescent="0.35">
      <c r="A75" s="9" t="s">
        <v>76</v>
      </c>
      <c r="B75" s="9" t="s">
        <v>77</v>
      </c>
      <c r="C75" s="9">
        <v>70</v>
      </c>
      <c r="D75" s="9" t="s">
        <v>111</v>
      </c>
      <c r="E75" s="9">
        <v>6060003</v>
      </c>
      <c r="F75" s="3" t="s">
        <v>38</v>
      </c>
      <c r="G75" s="9" t="s">
        <v>116</v>
      </c>
      <c r="H75" s="3" t="s">
        <v>73</v>
      </c>
      <c r="I75" s="11">
        <v>93607</v>
      </c>
      <c r="J75" s="11">
        <v>95632</v>
      </c>
      <c r="K75" s="11">
        <v>27194</v>
      </c>
      <c r="L75" s="11">
        <v>36117</v>
      </c>
      <c r="M75" s="11">
        <v>75410</v>
      </c>
      <c r="N75" s="11">
        <v>28483</v>
      </c>
      <c r="O75" s="11">
        <v>96650</v>
      </c>
      <c r="P75" s="11">
        <v>958</v>
      </c>
      <c r="Q75" s="11">
        <v>43903</v>
      </c>
      <c r="R75" s="11">
        <v>48575</v>
      </c>
      <c r="S75" s="11">
        <v>55282</v>
      </c>
      <c r="T75" s="11">
        <v>13068</v>
      </c>
      <c r="U75" s="11">
        <v>91728</v>
      </c>
      <c r="V75" s="11">
        <v>15534</v>
      </c>
      <c r="W75" s="11">
        <v>61887</v>
      </c>
      <c r="X75" s="11">
        <v>11807</v>
      </c>
      <c r="AG75" s="12">
        <f t="shared" si="4"/>
        <v>252550</v>
      </c>
      <c r="AH75" s="12">
        <f t="shared" si="5"/>
        <v>180956</v>
      </c>
      <c r="AI75" s="21">
        <f t="shared" si="6"/>
        <v>-71594</v>
      </c>
      <c r="AJ75" s="13">
        <f t="shared" si="7"/>
        <v>-0.28348445852306475</v>
      </c>
    </row>
    <row r="76" spans="1:36" x14ac:dyDescent="0.35">
      <c r="A76" s="9" t="s">
        <v>76</v>
      </c>
      <c r="B76" s="9" t="s">
        <v>77</v>
      </c>
      <c r="C76" s="9">
        <v>71</v>
      </c>
      <c r="D76" s="9" t="s">
        <v>112</v>
      </c>
      <c r="E76" s="9">
        <v>6060003</v>
      </c>
      <c r="F76" s="3" t="s">
        <v>38</v>
      </c>
      <c r="G76" s="9" t="s">
        <v>116</v>
      </c>
      <c r="H76" s="3" t="s">
        <v>74</v>
      </c>
      <c r="I76" s="11">
        <v>69466</v>
      </c>
      <c r="J76" s="11">
        <v>8718</v>
      </c>
      <c r="K76" s="11">
        <v>87328</v>
      </c>
      <c r="L76" s="11">
        <v>19657</v>
      </c>
      <c r="M76" s="11">
        <v>9811</v>
      </c>
      <c r="N76" s="11">
        <v>97226</v>
      </c>
      <c r="O76" s="11">
        <v>94494</v>
      </c>
      <c r="P76" s="11">
        <v>63638</v>
      </c>
      <c r="Q76" s="11">
        <v>1340</v>
      </c>
      <c r="R76" s="11">
        <v>17274</v>
      </c>
      <c r="S76" s="11">
        <v>14118</v>
      </c>
      <c r="T76" s="11">
        <v>90326</v>
      </c>
      <c r="U76" s="11">
        <v>23949</v>
      </c>
      <c r="V76" s="11">
        <v>26641</v>
      </c>
      <c r="W76" s="11">
        <v>69428</v>
      </c>
      <c r="X76" s="11">
        <v>97965</v>
      </c>
      <c r="AG76" s="12">
        <f t="shared" si="4"/>
        <v>185169</v>
      </c>
      <c r="AH76" s="12">
        <f t="shared" si="5"/>
        <v>217983</v>
      </c>
      <c r="AI76" s="21">
        <f t="shared" si="6"/>
        <v>32814</v>
      </c>
      <c r="AJ76" s="13">
        <f t="shared" si="7"/>
        <v>0.17721108824911297</v>
      </c>
    </row>
    <row r="77" spans="1:36" x14ac:dyDescent="0.35">
      <c r="A77" s="9" t="s">
        <v>76</v>
      </c>
      <c r="B77" s="9" t="s">
        <v>77</v>
      </c>
      <c r="C77" s="9">
        <v>72</v>
      </c>
      <c r="D77" s="9" t="s">
        <v>113</v>
      </c>
      <c r="E77" s="9">
        <v>6060003</v>
      </c>
      <c r="F77" s="3" t="s">
        <v>38</v>
      </c>
      <c r="G77" s="9" t="s">
        <v>116</v>
      </c>
      <c r="H77" s="3" t="s">
        <v>75</v>
      </c>
      <c r="I77" s="11">
        <v>9453</v>
      </c>
      <c r="J77" s="11">
        <v>51222</v>
      </c>
      <c r="K77" s="11">
        <v>88573</v>
      </c>
      <c r="L77" s="11">
        <v>77898</v>
      </c>
      <c r="M77" s="11">
        <v>53827</v>
      </c>
      <c r="N77" s="11">
        <v>74021</v>
      </c>
      <c r="O77" s="11">
        <v>50363</v>
      </c>
      <c r="P77" s="11">
        <v>77684</v>
      </c>
      <c r="Q77" s="11">
        <v>44109</v>
      </c>
      <c r="R77" s="11">
        <v>95433</v>
      </c>
      <c r="S77" s="11">
        <v>9943</v>
      </c>
      <c r="T77" s="11">
        <v>58708</v>
      </c>
      <c r="U77" s="11">
        <v>90162</v>
      </c>
      <c r="V77" s="11">
        <v>34768</v>
      </c>
      <c r="W77" s="11">
        <v>88114</v>
      </c>
      <c r="X77" s="11">
        <v>51400</v>
      </c>
      <c r="AG77" s="12">
        <f t="shared" si="4"/>
        <v>227146</v>
      </c>
      <c r="AH77" s="12">
        <f t="shared" si="5"/>
        <v>264444</v>
      </c>
      <c r="AI77" s="21">
        <f t="shared" si="6"/>
        <v>37298</v>
      </c>
      <c r="AJ77" s="13">
        <f t="shared" si="7"/>
        <v>0.16420275945867416</v>
      </c>
    </row>
    <row r="78" spans="1:36" x14ac:dyDescent="0.35">
      <c r="A78" s="9" t="s">
        <v>76</v>
      </c>
      <c r="B78" s="9" t="s">
        <v>77</v>
      </c>
      <c r="C78" s="9">
        <v>73</v>
      </c>
      <c r="D78" s="9" t="s">
        <v>78</v>
      </c>
      <c r="E78" s="9">
        <v>6060003</v>
      </c>
      <c r="F78" s="3" t="s">
        <v>38</v>
      </c>
      <c r="G78" s="9" t="s">
        <v>114</v>
      </c>
      <c r="H78" s="3" t="s">
        <v>41</v>
      </c>
      <c r="I78" s="11">
        <v>72998</v>
      </c>
      <c r="J78" s="11">
        <v>54761</v>
      </c>
      <c r="K78" s="11">
        <v>39610</v>
      </c>
      <c r="L78" s="11">
        <v>58012</v>
      </c>
      <c r="M78" s="11">
        <v>11346</v>
      </c>
      <c r="N78" s="11">
        <v>11624</v>
      </c>
      <c r="O78" s="11">
        <v>1785</v>
      </c>
      <c r="P78" s="11">
        <v>76050</v>
      </c>
      <c r="Q78" s="11">
        <v>60192</v>
      </c>
      <c r="R78" s="11">
        <v>8419</v>
      </c>
      <c r="S78" s="11">
        <v>16722</v>
      </c>
      <c r="T78" s="11">
        <v>47814</v>
      </c>
      <c r="U78" s="11">
        <v>38959</v>
      </c>
      <c r="V78" s="11">
        <v>25462</v>
      </c>
      <c r="W78" s="11">
        <v>2687</v>
      </c>
      <c r="X78" s="11">
        <v>36123</v>
      </c>
      <c r="AG78" s="12">
        <f t="shared" si="4"/>
        <v>225381</v>
      </c>
      <c r="AH78" s="12">
        <f t="shared" si="5"/>
        <v>103231</v>
      </c>
      <c r="AI78" s="21">
        <f t="shared" si="6"/>
        <v>-122150</v>
      </c>
      <c r="AJ78" s="13">
        <f t="shared" si="7"/>
        <v>-0.54197115107307181</v>
      </c>
    </row>
    <row r="79" spans="1:36" x14ac:dyDescent="0.35">
      <c r="A79" s="9" t="s">
        <v>76</v>
      </c>
      <c r="B79" s="9" t="s">
        <v>77</v>
      </c>
      <c r="C79" s="9">
        <v>74</v>
      </c>
      <c r="D79" s="9" t="s">
        <v>79</v>
      </c>
      <c r="E79" s="9">
        <v>6060003</v>
      </c>
      <c r="F79" s="3" t="s">
        <v>38</v>
      </c>
      <c r="G79" s="9" t="s">
        <v>114</v>
      </c>
      <c r="H79" s="3" t="s">
        <v>42</v>
      </c>
      <c r="I79" s="11">
        <v>89558</v>
      </c>
      <c r="J79" s="11">
        <v>72500</v>
      </c>
      <c r="K79" s="11">
        <v>57958</v>
      </c>
      <c r="L79" s="11">
        <v>71512</v>
      </c>
      <c r="M79" s="11">
        <v>12739</v>
      </c>
      <c r="N79" s="11">
        <v>25698</v>
      </c>
      <c r="O79" s="11">
        <v>56299</v>
      </c>
      <c r="P79" s="11">
        <v>13516</v>
      </c>
      <c r="Q79" s="11">
        <v>51326</v>
      </c>
      <c r="R79" s="11">
        <v>99818</v>
      </c>
      <c r="S79" s="11">
        <v>16609</v>
      </c>
      <c r="T79" s="11">
        <v>3989</v>
      </c>
      <c r="U79" s="11">
        <v>31042</v>
      </c>
      <c r="V79" s="11">
        <v>58266</v>
      </c>
      <c r="W79" s="11">
        <v>92127</v>
      </c>
      <c r="X79" s="11">
        <v>76302</v>
      </c>
      <c r="AG79" s="12">
        <f t="shared" si="4"/>
        <v>291528</v>
      </c>
      <c r="AH79" s="12">
        <f t="shared" si="5"/>
        <v>257737</v>
      </c>
      <c r="AI79" s="21">
        <f t="shared" si="6"/>
        <v>-33791</v>
      </c>
      <c r="AJ79" s="13">
        <f t="shared" si="7"/>
        <v>-0.11590996405148048</v>
      </c>
    </row>
    <row r="80" spans="1:36" x14ac:dyDescent="0.35">
      <c r="A80" s="9" t="s">
        <v>76</v>
      </c>
      <c r="B80" s="9" t="s">
        <v>77</v>
      </c>
      <c r="C80" s="9">
        <v>75</v>
      </c>
      <c r="D80" s="9" t="s">
        <v>80</v>
      </c>
      <c r="E80" s="9">
        <v>6060003</v>
      </c>
      <c r="F80" s="3" t="s">
        <v>38</v>
      </c>
      <c r="G80" s="9" t="s">
        <v>114</v>
      </c>
      <c r="H80" s="3" t="s">
        <v>43</v>
      </c>
      <c r="I80" s="11">
        <v>56678</v>
      </c>
      <c r="J80" s="11">
        <v>21526</v>
      </c>
      <c r="K80" s="11">
        <v>1895</v>
      </c>
      <c r="L80" s="11">
        <v>19396</v>
      </c>
      <c r="M80" s="11">
        <v>11505</v>
      </c>
      <c r="N80" s="11">
        <v>11599</v>
      </c>
      <c r="O80" s="11">
        <v>92539</v>
      </c>
      <c r="P80" s="11">
        <v>76784</v>
      </c>
      <c r="Q80" s="11">
        <v>24598</v>
      </c>
      <c r="R80" s="11">
        <v>48460</v>
      </c>
      <c r="S80" s="11">
        <v>92659</v>
      </c>
      <c r="T80" s="11">
        <v>8306</v>
      </c>
      <c r="U80" s="11">
        <v>51009</v>
      </c>
      <c r="V80" s="11">
        <v>22658</v>
      </c>
      <c r="W80" s="11">
        <v>73598</v>
      </c>
      <c r="X80" s="11">
        <v>49231</v>
      </c>
      <c r="AG80" s="12">
        <f t="shared" si="4"/>
        <v>99495</v>
      </c>
      <c r="AH80" s="12">
        <f t="shared" si="5"/>
        <v>196496</v>
      </c>
      <c r="AI80" s="21">
        <f t="shared" si="6"/>
        <v>97001</v>
      </c>
      <c r="AJ80" s="13">
        <f t="shared" si="7"/>
        <v>0.97493341373938391</v>
      </c>
    </row>
    <row r="81" spans="1:36" x14ac:dyDescent="0.35">
      <c r="A81" s="9" t="s">
        <v>76</v>
      </c>
      <c r="B81" s="9" t="s">
        <v>77</v>
      </c>
      <c r="C81" s="9">
        <v>76</v>
      </c>
      <c r="D81" s="9" t="s">
        <v>81</v>
      </c>
      <c r="E81" s="9">
        <v>6060003</v>
      </c>
      <c r="F81" s="3" t="s">
        <v>38</v>
      </c>
      <c r="G81" s="9" t="s">
        <v>114</v>
      </c>
      <c r="H81" s="3" t="s">
        <v>40</v>
      </c>
      <c r="I81" s="11">
        <v>83388</v>
      </c>
      <c r="J81" s="11">
        <v>33437</v>
      </c>
      <c r="K81" s="11">
        <v>67205</v>
      </c>
      <c r="L81" s="11">
        <v>92179</v>
      </c>
      <c r="M81" s="11">
        <v>94813</v>
      </c>
      <c r="N81" s="11">
        <v>51147</v>
      </c>
      <c r="O81" s="11">
        <v>51714</v>
      </c>
      <c r="P81" s="11">
        <v>35330</v>
      </c>
      <c r="Q81" s="11">
        <v>96837</v>
      </c>
      <c r="R81" s="11">
        <v>1631</v>
      </c>
      <c r="S81" s="11">
        <v>46190</v>
      </c>
      <c r="T81" s="11">
        <v>95926</v>
      </c>
      <c r="U81" s="11">
        <v>1496</v>
      </c>
      <c r="V81" s="11">
        <v>6876</v>
      </c>
      <c r="W81" s="11">
        <v>98335</v>
      </c>
      <c r="X81" s="11">
        <v>74048</v>
      </c>
      <c r="AG81" s="12">
        <f t="shared" si="4"/>
        <v>276209</v>
      </c>
      <c r="AH81" s="12">
        <f t="shared" si="5"/>
        <v>180755</v>
      </c>
      <c r="AI81" s="21">
        <f t="shared" si="6"/>
        <v>-95454</v>
      </c>
      <c r="AJ81" s="13">
        <f t="shared" si="7"/>
        <v>-0.3455861322404411</v>
      </c>
    </row>
    <row r="82" spans="1:36" x14ac:dyDescent="0.35">
      <c r="A82" s="9" t="s">
        <v>76</v>
      </c>
      <c r="B82" s="9" t="s">
        <v>77</v>
      </c>
      <c r="C82" s="9">
        <v>77</v>
      </c>
      <c r="D82" s="9" t="s">
        <v>82</v>
      </c>
      <c r="E82" s="9">
        <v>6060003</v>
      </c>
      <c r="F82" s="3" t="s">
        <v>38</v>
      </c>
      <c r="G82" s="9" t="s">
        <v>114</v>
      </c>
      <c r="H82" s="3" t="s">
        <v>44</v>
      </c>
      <c r="I82" s="11">
        <v>64732</v>
      </c>
      <c r="J82" s="11">
        <v>76539</v>
      </c>
      <c r="K82" s="11">
        <v>1144</v>
      </c>
      <c r="L82" s="11">
        <v>31029</v>
      </c>
      <c r="M82" s="11">
        <v>79560</v>
      </c>
      <c r="N82" s="11">
        <v>18257</v>
      </c>
      <c r="O82" s="11">
        <v>75451</v>
      </c>
      <c r="P82" s="11">
        <v>63898</v>
      </c>
      <c r="Q82" s="11">
        <v>60205</v>
      </c>
      <c r="R82" s="11">
        <v>45967</v>
      </c>
      <c r="S82" s="11">
        <v>5749</v>
      </c>
      <c r="T82" s="11">
        <v>27784</v>
      </c>
      <c r="U82" s="11">
        <v>21594</v>
      </c>
      <c r="V82" s="11">
        <v>13817</v>
      </c>
      <c r="W82" s="11">
        <v>37734</v>
      </c>
      <c r="X82" s="11">
        <v>33768</v>
      </c>
      <c r="AG82" s="12">
        <f t="shared" si="4"/>
        <v>173444</v>
      </c>
      <c r="AH82" s="12">
        <f t="shared" si="5"/>
        <v>106913</v>
      </c>
      <c r="AI82" s="21">
        <f t="shared" si="6"/>
        <v>-66531</v>
      </c>
      <c r="AJ82" s="13">
        <f t="shared" si="7"/>
        <v>-0.38358778625954199</v>
      </c>
    </row>
    <row r="83" spans="1:36" x14ac:dyDescent="0.35">
      <c r="A83" s="9" t="s">
        <v>76</v>
      </c>
      <c r="B83" s="9" t="s">
        <v>77</v>
      </c>
      <c r="C83" s="9">
        <v>78</v>
      </c>
      <c r="D83" s="9" t="s">
        <v>83</v>
      </c>
      <c r="E83" s="9">
        <v>6060003</v>
      </c>
      <c r="F83" s="3" t="s">
        <v>38</v>
      </c>
      <c r="G83" s="9" t="s">
        <v>114</v>
      </c>
      <c r="H83" s="3" t="s">
        <v>45</v>
      </c>
      <c r="I83" s="11">
        <v>41896</v>
      </c>
      <c r="J83" s="11">
        <v>6573</v>
      </c>
      <c r="K83" s="11">
        <v>30251</v>
      </c>
      <c r="L83" s="11">
        <v>37210</v>
      </c>
      <c r="M83" s="11">
        <v>55233</v>
      </c>
      <c r="N83" s="11">
        <v>64556</v>
      </c>
      <c r="O83" s="11">
        <v>42547</v>
      </c>
      <c r="P83" s="11">
        <v>9899</v>
      </c>
      <c r="Q83" s="11">
        <v>30799</v>
      </c>
      <c r="R83" s="11">
        <v>31946</v>
      </c>
      <c r="S83" s="11">
        <v>26395</v>
      </c>
      <c r="T83" s="11">
        <v>89569</v>
      </c>
      <c r="U83" s="11">
        <v>79712</v>
      </c>
      <c r="V83" s="11">
        <v>86841</v>
      </c>
      <c r="W83" s="11">
        <v>12433</v>
      </c>
      <c r="X83" s="11">
        <v>37611</v>
      </c>
      <c r="AG83" s="12">
        <f t="shared" si="4"/>
        <v>115930</v>
      </c>
      <c r="AH83" s="12">
        <f t="shared" si="5"/>
        <v>216597</v>
      </c>
      <c r="AI83" s="21">
        <f t="shared" si="6"/>
        <v>100667</v>
      </c>
      <c r="AJ83" s="13">
        <f t="shared" si="7"/>
        <v>0.8683429655826792</v>
      </c>
    </row>
    <row r="84" spans="1:36" x14ac:dyDescent="0.35">
      <c r="A84" s="9" t="s">
        <v>76</v>
      </c>
      <c r="B84" s="9" t="s">
        <v>77</v>
      </c>
      <c r="C84" s="9">
        <v>79</v>
      </c>
      <c r="D84" s="9" t="s">
        <v>84</v>
      </c>
      <c r="E84" s="9">
        <v>6060003</v>
      </c>
      <c r="F84" s="3" t="s">
        <v>38</v>
      </c>
      <c r="G84" s="9" t="s">
        <v>114</v>
      </c>
      <c r="H84" s="3" t="s">
        <v>46</v>
      </c>
      <c r="I84" s="11">
        <v>60597</v>
      </c>
      <c r="J84" s="11">
        <v>51417</v>
      </c>
      <c r="K84" s="11">
        <v>5004</v>
      </c>
      <c r="L84" s="11">
        <v>9294</v>
      </c>
      <c r="M84" s="11">
        <v>91068</v>
      </c>
      <c r="N84" s="11">
        <v>49323</v>
      </c>
      <c r="O84" s="11">
        <v>66215</v>
      </c>
      <c r="P84" s="11">
        <v>90815</v>
      </c>
      <c r="Q84" s="11">
        <v>79498</v>
      </c>
      <c r="R84" s="11">
        <v>77499</v>
      </c>
      <c r="S84" s="11">
        <v>90411</v>
      </c>
      <c r="T84" s="11">
        <v>60107</v>
      </c>
      <c r="U84" s="11">
        <v>75196</v>
      </c>
      <c r="V84" s="11">
        <v>66025</v>
      </c>
      <c r="W84" s="11">
        <v>26711</v>
      </c>
      <c r="X84" s="11">
        <v>93063</v>
      </c>
      <c r="AG84" s="12">
        <f t="shared" si="4"/>
        <v>126312</v>
      </c>
      <c r="AH84" s="12">
        <f t="shared" si="5"/>
        <v>260995</v>
      </c>
      <c r="AI84" s="21">
        <f t="shared" si="6"/>
        <v>134683</v>
      </c>
      <c r="AJ84" s="13">
        <f t="shared" si="7"/>
        <v>1.0662724048388119</v>
      </c>
    </row>
    <row r="85" spans="1:36" x14ac:dyDescent="0.35">
      <c r="A85" s="9" t="s">
        <v>76</v>
      </c>
      <c r="B85" s="9" t="s">
        <v>77</v>
      </c>
      <c r="C85" s="9">
        <v>80</v>
      </c>
      <c r="D85" s="9" t="s">
        <v>85</v>
      </c>
      <c r="E85" s="9">
        <v>6060003</v>
      </c>
      <c r="F85" s="3" t="s">
        <v>38</v>
      </c>
      <c r="G85" s="9" t="s">
        <v>114</v>
      </c>
      <c r="H85" s="3" t="s">
        <v>47</v>
      </c>
      <c r="I85" s="11">
        <v>35154</v>
      </c>
      <c r="J85" s="11">
        <v>37711</v>
      </c>
      <c r="K85" s="11">
        <v>54100</v>
      </c>
      <c r="L85" s="11">
        <v>62742</v>
      </c>
      <c r="M85" s="11">
        <v>89485</v>
      </c>
      <c r="N85" s="11">
        <v>71374</v>
      </c>
      <c r="O85" s="11">
        <v>96411</v>
      </c>
      <c r="P85" s="11">
        <v>34372</v>
      </c>
      <c r="Q85" s="11">
        <v>66285</v>
      </c>
      <c r="R85" s="11">
        <v>97475</v>
      </c>
      <c r="S85" s="11">
        <v>21165</v>
      </c>
      <c r="T85" s="11">
        <v>9615</v>
      </c>
      <c r="U85" s="11">
        <v>78741</v>
      </c>
      <c r="V85" s="11">
        <v>77806</v>
      </c>
      <c r="W85" s="11">
        <v>97474</v>
      </c>
      <c r="X85" s="11">
        <v>45662</v>
      </c>
      <c r="AG85" s="12">
        <f t="shared" si="4"/>
        <v>189707</v>
      </c>
      <c r="AH85" s="12">
        <f t="shared" si="5"/>
        <v>299683</v>
      </c>
      <c r="AI85" s="21">
        <f t="shared" si="6"/>
        <v>109976</v>
      </c>
      <c r="AJ85" s="13">
        <f t="shared" si="7"/>
        <v>0.57971503423700754</v>
      </c>
    </row>
    <row r="86" spans="1:36" x14ac:dyDescent="0.35">
      <c r="A86" s="9" t="s">
        <v>76</v>
      </c>
      <c r="B86" s="9" t="s">
        <v>77</v>
      </c>
      <c r="C86" s="9">
        <v>81</v>
      </c>
      <c r="D86" s="9" t="s">
        <v>86</v>
      </c>
      <c r="E86" s="9">
        <v>6060003</v>
      </c>
      <c r="F86" s="3" t="s">
        <v>38</v>
      </c>
      <c r="G86" s="9" t="s">
        <v>114</v>
      </c>
      <c r="H86" s="3" t="s">
        <v>48</v>
      </c>
      <c r="I86" s="11">
        <v>27783</v>
      </c>
      <c r="J86" s="11">
        <v>88406</v>
      </c>
      <c r="K86" s="11">
        <v>42962</v>
      </c>
      <c r="L86" s="11">
        <v>25442</v>
      </c>
      <c r="M86" s="11">
        <v>31940</v>
      </c>
      <c r="N86" s="11">
        <v>17589</v>
      </c>
      <c r="O86" s="11">
        <v>19988</v>
      </c>
      <c r="P86" s="11">
        <v>67140</v>
      </c>
      <c r="Q86" s="11">
        <v>23076</v>
      </c>
      <c r="R86" s="11">
        <v>86553</v>
      </c>
      <c r="S86" s="11">
        <v>85437</v>
      </c>
      <c r="T86" s="11">
        <v>62147</v>
      </c>
      <c r="U86" s="11">
        <v>47728</v>
      </c>
      <c r="V86" s="11">
        <v>54735</v>
      </c>
      <c r="W86" s="11">
        <v>87862</v>
      </c>
      <c r="X86" s="11">
        <v>67173</v>
      </c>
      <c r="AG86" s="12">
        <f t="shared" si="4"/>
        <v>184593</v>
      </c>
      <c r="AH86" s="12">
        <f t="shared" si="5"/>
        <v>257498</v>
      </c>
      <c r="AI86" s="21">
        <f t="shared" si="6"/>
        <v>72905</v>
      </c>
      <c r="AJ86" s="13">
        <f t="shared" si="7"/>
        <v>0.39494997101731916</v>
      </c>
    </row>
    <row r="87" spans="1:36" x14ac:dyDescent="0.35">
      <c r="A87" s="9" t="s">
        <v>76</v>
      </c>
      <c r="B87" s="9" t="s">
        <v>77</v>
      </c>
      <c r="C87" s="9">
        <v>82</v>
      </c>
      <c r="D87" s="9" t="s">
        <v>87</v>
      </c>
      <c r="E87" s="9">
        <v>6060003</v>
      </c>
      <c r="F87" s="3" t="s">
        <v>38</v>
      </c>
      <c r="G87" s="9" t="s">
        <v>114</v>
      </c>
      <c r="H87" s="3" t="s">
        <v>49</v>
      </c>
      <c r="I87" s="11">
        <v>59182</v>
      </c>
      <c r="J87" s="11">
        <v>21835</v>
      </c>
      <c r="K87" s="11">
        <v>13541</v>
      </c>
      <c r="L87" s="11">
        <v>53774</v>
      </c>
      <c r="M87" s="11">
        <v>11005</v>
      </c>
      <c r="N87" s="11">
        <v>50933</v>
      </c>
      <c r="O87" s="11">
        <v>34682</v>
      </c>
      <c r="P87" s="11">
        <v>36391</v>
      </c>
      <c r="Q87" s="11">
        <v>94759</v>
      </c>
      <c r="R87" s="11">
        <v>64539</v>
      </c>
      <c r="S87" s="11">
        <v>79347</v>
      </c>
      <c r="T87" s="11">
        <v>76366</v>
      </c>
      <c r="U87" s="11">
        <v>51203</v>
      </c>
      <c r="V87" s="11">
        <v>2560</v>
      </c>
      <c r="W87" s="11">
        <v>86133</v>
      </c>
      <c r="X87" s="11">
        <v>68805</v>
      </c>
      <c r="AG87" s="12">
        <f t="shared" si="4"/>
        <v>148332</v>
      </c>
      <c r="AH87" s="12">
        <f t="shared" si="5"/>
        <v>208701</v>
      </c>
      <c r="AI87" s="21">
        <f t="shared" si="6"/>
        <v>60369</v>
      </c>
      <c r="AJ87" s="13">
        <f t="shared" si="7"/>
        <v>0.40698568077016423</v>
      </c>
    </row>
    <row r="88" spans="1:36" x14ac:dyDescent="0.35">
      <c r="A88" s="9" t="s">
        <v>76</v>
      </c>
      <c r="B88" s="9" t="s">
        <v>77</v>
      </c>
      <c r="C88" s="9">
        <v>83</v>
      </c>
      <c r="D88" s="9" t="s">
        <v>88</v>
      </c>
      <c r="E88" s="9">
        <v>6060003</v>
      </c>
      <c r="F88" s="3" t="s">
        <v>38</v>
      </c>
      <c r="G88" s="9" t="s">
        <v>115</v>
      </c>
      <c r="H88" s="3" t="s">
        <v>50</v>
      </c>
      <c r="I88" s="11">
        <v>15164</v>
      </c>
      <c r="J88" s="11">
        <v>7550</v>
      </c>
      <c r="K88" s="11">
        <v>4132</v>
      </c>
      <c r="L88" s="11">
        <v>23221</v>
      </c>
      <c r="M88" s="11">
        <v>19020</v>
      </c>
      <c r="N88" s="11">
        <v>71093</v>
      </c>
      <c r="O88" s="11">
        <v>17922</v>
      </c>
      <c r="P88" s="11">
        <v>9580</v>
      </c>
      <c r="Q88" s="11">
        <v>87387</v>
      </c>
      <c r="R88" s="11">
        <v>91026</v>
      </c>
      <c r="S88" s="11">
        <v>87689</v>
      </c>
      <c r="T88" s="11">
        <v>98749</v>
      </c>
      <c r="U88" s="11">
        <v>14576</v>
      </c>
      <c r="V88" s="11">
        <v>25827</v>
      </c>
      <c r="W88" s="11">
        <v>30400</v>
      </c>
      <c r="X88" s="11">
        <v>83288</v>
      </c>
      <c r="AG88" s="12">
        <f t="shared" si="4"/>
        <v>50067</v>
      </c>
      <c r="AH88" s="12">
        <f t="shared" si="5"/>
        <v>154091</v>
      </c>
      <c r="AI88" s="21">
        <f t="shared" si="6"/>
        <v>104024</v>
      </c>
      <c r="AJ88" s="13">
        <f t="shared" si="7"/>
        <v>2.0776958875107354</v>
      </c>
    </row>
    <row r="89" spans="1:36" x14ac:dyDescent="0.35">
      <c r="A89" s="9" t="s">
        <v>76</v>
      </c>
      <c r="B89" s="9" t="s">
        <v>77</v>
      </c>
      <c r="C89" s="9">
        <v>84</v>
      </c>
      <c r="D89" s="9" t="s">
        <v>89</v>
      </c>
      <c r="E89" s="9">
        <v>6060003</v>
      </c>
      <c r="F89" s="3" t="s">
        <v>38</v>
      </c>
      <c r="G89" s="9" t="s">
        <v>115</v>
      </c>
      <c r="H89" s="3" t="s">
        <v>51</v>
      </c>
      <c r="I89" s="11">
        <v>75864</v>
      </c>
      <c r="J89" s="11">
        <v>18116</v>
      </c>
      <c r="K89" s="11">
        <v>26386</v>
      </c>
      <c r="L89" s="11">
        <v>70304</v>
      </c>
      <c r="M89" s="11">
        <v>90589</v>
      </c>
      <c r="N89" s="11">
        <v>69781</v>
      </c>
      <c r="O89" s="11">
        <v>21171</v>
      </c>
      <c r="P89" s="11">
        <v>70895</v>
      </c>
      <c r="Q89" s="11">
        <v>24547</v>
      </c>
      <c r="R89" s="11">
        <v>95942</v>
      </c>
      <c r="S89" s="11">
        <v>92176</v>
      </c>
      <c r="T89" s="11">
        <v>70235</v>
      </c>
      <c r="U89" s="11">
        <v>56202</v>
      </c>
      <c r="V89" s="11">
        <v>19555</v>
      </c>
      <c r="W89" s="11">
        <v>32735</v>
      </c>
      <c r="X89" s="11">
        <v>22439</v>
      </c>
      <c r="AG89" s="12">
        <f t="shared" si="4"/>
        <v>190670</v>
      </c>
      <c r="AH89" s="12">
        <f t="shared" si="5"/>
        <v>130931</v>
      </c>
      <c r="AI89" s="21">
        <f t="shared" si="6"/>
        <v>-59739</v>
      </c>
      <c r="AJ89" s="13">
        <f t="shared" si="7"/>
        <v>-0.31331095610216603</v>
      </c>
    </row>
    <row r="90" spans="1:36" x14ac:dyDescent="0.35">
      <c r="A90" s="9" t="s">
        <v>76</v>
      </c>
      <c r="B90" s="9" t="s">
        <v>77</v>
      </c>
      <c r="C90" s="9">
        <v>85</v>
      </c>
      <c r="D90" s="9" t="s">
        <v>90</v>
      </c>
      <c r="E90" s="9">
        <v>6060003</v>
      </c>
      <c r="F90" s="3" t="s">
        <v>38</v>
      </c>
      <c r="G90" s="9" t="s">
        <v>115</v>
      </c>
      <c r="H90" s="3" t="s">
        <v>52</v>
      </c>
      <c r="I90" s="11">
        <v>73134</v>
      </c>
      <c r="J90" s="11">
        <v>33595</v>
      </c>
      <c r="K90" s="11">
        <v>8411</v>
      </c>
      <c r="L90" s="11">
        <v>73024</v>
      </c>
      <c r="M90" s="11">
        <v>95170</v>
      </c>
      <c r="N90" s="11">
        <v>42902</v>
      </c>
      <c r="O90" s="11">
        <v>61617</v>
      </c>
      <c r="P90" s="11">
        <v>40121</v>
      </c>
      <c r="Q90" s="11">
        <v>70542</v>
      </c>
      <c r="R90" s="11">
        <v>26848</v>
      </c>
      <c r="S90" s="11">
        <v>58726</v>
      </c>
      <c r="T90" s="11">
        <v>66765</v>
      </c>
      <c r="U90" s="11">
        <v>97063</v>
      </c>
      <c r="V90" s="11">
        <v>73424</v>
      </c>
      <c r="W90" s="11">
        <v>95849</v>
      </c>
      <c r="X90" s="11">
        <v>48306</v>
      </c>
      <c r="AG90" s="12">
        <f t="shared" si="4"/>
        <v>188164</v>
      </c>
      <c r="AH90" s="12">
        <f t="shared" si="5"/>
        <v>314642</v>
      </c>
      <c r="AI90" s="21">
        <f t="shared" si="6"/>
        <v>126478</v>
      </c>
      <c r="AJ90" s="13">
        <f t="shared" si="7"/>
        <v>0.67216895899321871</v>
      </c>
    </row>
    <row r="91" spans="1:36" x14ac:dyDescent="0.35">
      <c r="A91" s="9" t="s">
        <v>76</v>
      </c>
      <c r="B91" s="9" t="s">
        <v>77</v>
      </c>
      <c r="C91" s="9">
        <v>86</v>
      </c>
      <c r="D91" s="9" t="s">
        <v>91</v>
      </c>
      <c r="E91" s="9">
        <v>6060003</v>
      </c>
      <c r="F91" s="3" t="s">
        <v>38</v>
      </c>
      <c r="G91" s="9" t="s">
        <v>115</v>
      </c>
      <c r="H91" s="3" t="s">
        <v>53</v>
      </c>
      <c r="I91" s="11">
        <v>44058</v>
      </c>
      <c r="J91" s="11">
        <v>23507</v>
      </c>
      <c r="K91" s="11">
        <v>23406</v>
      </c>
      <c r="L91" s="11">
        <v>20955</v>
      </c>
      <c r="M91" s="11">
        <v>60235</v>
      </c>
      <c r="N91" s="11">
        <v>85993</v>
      </c>
      <c r="O91" s="11">
        <v>23563</v>
      </c>
      <c r="P91" s="11">
        <v>41376</v>
      </c>
      <c r="Q91" s="11">
        <v>6791</v>
      </c>
      <c r="R91" s="11">
        <v>2634</v>
      </c>
      <c r="S91" s="11">
        <v>51272</v>
      </c>
      <c r="T91" s="11">
        <v>75576</v>
      </c>
      <c r="U91" s="11">
        <v>52343</v>
      </c>
      <c r="V91" s="11">
        <v>5652</v>
      </c>
      <c r="W91" s="11">
        <v>62251</v>
      </c>
      <c r="X91" s="11">
        <v>76393</v>
      </c>
      <c r="AG91" s="12">
        <f t="shared" si="4"/>
        <v>111926</v>
      </c>
      <c r="AH91" s="12">
        <f t="shared" si="5"/>
        <v>196639</v>
      </c>
      <c r="AI91" s="21">
        <f t="shared" si="6"/>
        <v>84713</v>
      </c>
      <c r="AJ91" s="13">
        <f t="shared" si="7"/>
        <v>0.75686614370208893</v>
      </c>
    </row>
    <row r="92" spans="1:36" x14ac:dyDescent="0.35">
      <c r="A92" s="9" t="s">
        <v>76</v>
      </c>
      <c r="B92" s="9" t="s">
        <v>77</v>
      </c>
      <c r="C92" s="9">
        <v>87</v>
      </c>
      <c r="D92" s="9" t="s">
        <v>92</v>
      </c>
      <c r="E92" s="9">
        <v>6060003</v>
      </c>
      <c r="F92" s="3" t="s">
        <v>38</v>
      </c>
      <c r="G92" s="9" t="s">
        <v>115</v>
      </c>
      <c r="H92" s="3" t="s">
        <v>54</v>
      </c>
      <c r="I92" s="11">
        <v>66435</v>
      </c>
      <c r="J92" s="11">
        <v>44775</v>
      </c>
      <c r="K92" s="11">
        <v>84029</v>
      </c>
      <c r="L92" s="11">
        <v>21535</v>
      </c>
      <c r="M92" s="11">
        <v>629</v>
      </c>
      <c r="N92" s="11">
        <v>29448</v>
      </c>
      <c r="O92" s="11">
        <v>26450</v>
      </c>
      <c r="P92" s="11">
        <v>13435</v>
      </c>
      <c r="Q92" s="11">
        <v>46317</v>
      </c>
      <c r="R92" s="11">
        <v>59418</v>
      </c>
      <c r="S92" s="11">
        <v>27304</v>
      </c>
      <c r="T92" s="11">
        <v>89967</v>
      </c>
      <c r="U92" s="11">
        <v>2301</v>
      </c>
      <c r="V92" s="11">
        <v>90374</v>
      </c>
      <c r="W92" s="11">
        <v>7867</v>
      </c>
      <c r="X92" s="11">
        <v>19178</v>
      </c>
      <c r="AG92" s="12">
        <f t="shared" si="4"/>
        <v>216774</v>
      </c>
      <c r="AH92" s="12">
        <f t="shared" si="5"/>
        <v>119720</v>
      </c>
      <c r="AI92" s="21">
        <f t="shared" si="6"/>
        <v>-97054</v>
      </c>
      <c r="AJ92" s="13">
        <f t="shared" si="7"/>
        <v>-0.44771974498786754</v>
      </c>
    </row>
    <row r="93" spans="1:36" x14ac:dyDescent="0.35">
      <c r="A93" s="9" t="s">
        <v>76</v>
      </c>
      <c r="B93" s="9" t="s">
        <v>77</v>
      </c>
      <c r="C93" s="9">
        <v>88</v>
      </c>
      <c r="D93" s="9" t="s">
        <v>93</v>
      </c>
      <c r="E93" s="9">
        <v>6060003</v>
      </c>
      <c r="F93" s="3" t="s">
        <v>38</v>
      </c>
      <c r="G93" s="9" t="s">
        <v>115</v>
      </c>
      <c r="H93" s="3" t="s">
        <v>55</v>
      </c>
      <c r="I93" s="11">
        <v>14363</v>
      </c>
      <c r="J93" s="11">
        <v>47437</v>
      </c>
      <c r="K93" s="11">
        <v>30743</v>
      </c>
      <c r="L93" s="11">
        <v>58733</v>
      </c>
      <c r="M93" s="11">
        <v>96819</v>
      </c>
      <c r="N93" s="11">
        <v>28159</v>
      </c>
      <c r="O93" s="11">
        <v>98022</v>
      </c>
      <c r="P93" s="11">
        <v>18834</v>
      </c>
      <c r="Q93" s="11">
        <v>58817</v>
      </c>
      <c r="R93" s="11">
        <v>25335</v>
      </c>
      <c r="S93" s="11">
        <v>23208</v>
      </c>
      <c r="T93" s="11">
        <v>39395</v>
      </c>
      <c r="U93" s="11">
        <v>39121</v>
      </c>
      <c r="V93" s="11">
        <v>3611</v>
      </c>
      <c r="W93" s="11">
        <v>98187</v>
      </c>
      <c r="X93" s="11">
        <v>66107</v>
      </c>
      <c r="AG93" s="12">
        <f t="shared" si="4"/>
        <v>151276</v>
      </c>
      <c r="AH93" s="12">
        <f t="shared" si="5"/>
        <v>207026</v>
      </c>
      <c r="AI93" s="21">
        <f t="shared" si="6"/>
        <v>55750</v>
      </c>
      <c r="AJ93" s="13">
        <f t="shared" si="7"/>
        <v>0.36853169042015915</v>
      </c>
    </row>
    <row r="94" spans="1:36" x14ac:dyDescent="0.35">
      <c r="A94" s="9" t="s">
        <v>76</v>
      </c>
      <c r="B94" s="9" t="s">
        <v>77</v>
      </c>
      <c r="C94" s="9">
        <v>89</v>
      </c>
      <c r="D94" s="9" t="s">
        <v>94</v>
      </c>
      <c r="E94" s="9">
        <v>6060003</v>
      </c>
      <c r="F94" s="3" t="s">
        <v>38</v>
      </c>
      <c r="G94" s="9" t="s">
        <v>115</v>
      </c>
      <c r="H94" s="3" t="s">
        <v>56</v>
      </c>
      <c r="I94" s="11">
        <v>74816</v>
      </c>
      <c r="J94" s="11">
        <v>44859</v>
      </c>
      <c r="K94" s="11">
        <v>52216</v>
      </c>
      <c r="L94" s="11">
        <v>80352</v>
      </c>
      <c r="M94" s="11">
        <v>48045</v>
      </c>
      <c r="N94" s="11">
        <v>67848</v>
      </c>
      <c r="O94" s="11">
        <v>73476</v>
      </c>
      <c r="P94" s="11">
        <v>1115</v>
      </c>
      <c r="Q94" s="11">
        <v>30848</v>
      </c>
      <c r="R94" s="11">
        <v>26460</v>
      </c>
      <c r="S94" s="11">
        <v>48713</v>
      </c>
      <c r="T94" s="11">
        <v>33765</v>
      </c>
      <c r="U94" s="11">
        <v>84623</v>
      </c>
      <c r="V94" s="11">
        <v>6450</v>
      </c>
      <c r="W94" s="11">
        <v>56851</v>
      </c>
      <c r="X94" s="11">
        <v>1852</v>
      </c>
      <c r="AG94" s="12">
        <f t="shared" si="4"/>
        <v>252243</v>
      </c>
      <c r="AH94" s="12">
        <f t="shared" si="5"/>
        <v>149776</v>
      </c>
      <c r="AI94" s="21">
        <f t="shared" si="6"/>
        <v>-102467</v>
      </c>
      <c r="AJ94" s="13">
        <f t="shared" si="7"/>
        <v>-0.40622336397838593</v>
      </c>
    </row>
    <row r="95" spans="1:36" x14ac:dyDescent="0.35">
      <c r="A95" s="9" t="s">
        <v>76</v>
      </c>
      <c r="B95" s="9" t="s">
        <v>77</v>
      </c>
      <c r="C95" s="9">
        <v>90</v>
      </c>
      <c r="D95" s="9" t="s">
        <v>95</v>
      </c>
      <c r="E95" s="9">
        <v>6060003</v>
      </c>
      <c r="F95" s="3" t="s">
        <v>38</v>
      </c>
      <c r="G95" s="9" t="s">
        <v>115</v>
      </c>
      <c r="H95" s="3" t="s">
        <v>57</v>
      </c>
      <c r="I95" s="11">
        <v>69159</v>
      </c>
      <c r="J95" s="11">
        <v>27505</v>
      </c>
      <c r="K95" s="11">
        <v>36451</v>
      </c>
      <c r="L95" s="11">
        <v>21475</v>
      </c>
      <c r="M95" s="11">
        <v>74683</v>
      </c>
      <c r="N95" s="11">
        <v>41074</v>
      </c>
      <c r="O95" s="11">
        <v>83773</v>
      </c>
      <c r="P95" s="11">
        <v>11279</v>
      </c>
      <c r="Q95" s="11">
        <v>37923</v>
      </c>
      <c r="R95" s="11">
        <v>59586</v>
      </c>
      <c r="S95" s="11">
        <v>22795</v>
      </c>
      <c r="T95" s="11">
        <v>7162</v>
      </c>
      <c r="U95" s="11">
        <v>55097</v>
      </c>
      <c r="V95" s="11">
        <v>79357</v>
      </c>
      <c r="W95" s="11">
        <v>43657</v>
      </c>
      <c r="X95" s="11">
        <v>85011</v>
      </c>
      <c r="AG95" s="12">
        <f t="shared" si="4"/>
        <v>154590</v>
      </c>
      <c r="AH95" s="12">
        <f t="shared" si="5"/>
        <v>263122</v>
      </c>
      <c r="AI95" s="21">
        <f t="shared" si="6"/>
        <v>108532</v>
      </c>
      <c r="AJ95" s="13">
        <f t="shared" si="7"/>
        <v>0.70206352286693841</v>
      </c>
    </row>
    <row r="96" spans="1:36" x14ac:dyDescent="0.35">
      <c r="A96" s="9" t="s">
        <v>76</v>
      </c>
      <c r="B96" s="9" t="s">
        <v>77</v>
      </c>
      <c r="C96" s="9">
        <v>91</v>
      </c>
      <c r="D96" s="9" t="s">
        <v>96</v>
      </c>
      <c r="E96" s="9">
        <v>6060003</v>
      </c>
      <c r="F96" s="3" t="s">
        <v>38</v>
      </c>
      <c r="G96" s="9" t="s">
        <v>115</v>
      </c>
      <c r="H96" s="3" t="s">
        <v>58</v>
      </c>
      <c r="I96" s="11">
        <v>15189</v>
      </c>
      <c r="J96" s="11">
        <v>50959</v>
      </c>
      <c r="K96" s="11">
        <v>3047</v>
      </c>
      <c r="L96" s="11">
        <v>98269</v>
      </c>
      <c r="M96" s="11">
        <v>16977</v>
      </c>
      <c r="N96" s="11">
        <v>75365</v>
      </c>
      <c r="O96" s="11">
        <v>21019</v>
      </c>
      <c r="P96" s="11">
        <v>84711</v>
      </c>
      <c r="Q96" s="11">
        <v>23475</v>
      </c>
      <c r="R96" s="11">
        <v>83215</v>
      </c>
      <c r="S96" s="11">
        <v>48438</v>
      </c>
      <c r="T96" s="11">
        <v>82485</v>
      </c>
      <c r="U96" s="11">
        <v>52781</v>
      </c>
      <c r="V96" s="11">
        <v>22545</v>
      </c>
      <c r="W96" s="11">
        <v>43993</v>
      </c>
      <c r="X96" s="11">
        <v>38574</v>
      </c>
      <c r="AG96" s="12">
        <f t="shared" si="4"/>
        <v>167464</v>
      </c>
      <c r="AH96" s="12">
        <f t="shared" si="5"/>
        <v>157893</v>
      </c>
      <c r="AI96" s="21">
        <f t="shared" si="6"/>
        <v>-9571</v>
      </c>
      <c r="AJ96" s="13">
        <f t="shared" si="7"/>
        <v>-5.7152582047484836E-2</v>
      </c>
    </row>
    <row r="97" spans="1:36" x14ac:dyDescent="0.35">
      <c r="A97" s="9" t="s">
        <v>76</v>
      </c>
      <c r="B97" s="9" t="s">
        <v>77</v>
      </c>
      <c r="C97" s="9">
        <v>92</v>
      </c>
      <c r="D97" s="9" t="s">
        <v>97</v>
      </c>
      <c r="E97" s="9">
        <v>6060003</v>
      </c>
      <c r="F97" s="3" t="s">
        <v>38</v>
      </c>
      <c r="G97" s="9" t="s">
        <v>115</v>
      </c>
      <c r="H97" s="3" t="s">
        <v>59</v>
      </c>
      <c r="I97" s="11">
        <v>71673</v>
      </c>
      <c r="J97" s="11">
        <v>69432</v>
      </c>
      <c r="K97" s="11">
        <v>20389</v>
      </c>
      <c r="L97" s="11">
        <v>67608</v>
      </c>
      <c r="M97" s="11">
        <v>66914</v>
      </c>
      <c r="N97" s="11">
        <v>44292</v>
      </c>
      <c r="O97" s="11">
        <v>20102</v>
      </c>
      <c r="P97" s="11">
        <v>72709</v>
      </c>
      <c r="Q97" s="11">
        <v>77229</v>
      </c>
      <c r="R97" s="11">
        <v>569</v>
      </c>
      <c r="S97" s="11">
        <v>21541</v>
      </c>
      <c r="T97" s="11">
        <v>15923</v>
      </c>
      <c r="U97" s="11">
        <v>56129</v>
      </c>
      <c r="V97" s="11">
        <v>78529</v>
      </c>
      <c r="W97" s="11">
        <v>38615</v>
      </c>
      <c r="X97" s="11">
        <v>74831</v>
      </c>
      <c r="AG97" s="12">
        <f t="shared" si="4"/>
        <v>229102</v>
      </c>
      <c r="AH97" s="12">
        <f t="shared" si="5"/>
        <v>248104</v>
      </c>
      <c r="AI97" s="21">
        <f t="shared" si="6"/>
        <v>19002</v>
      </c>
      <c r="AJ97" s="13">
        <f t="shared" si="7"/>
        <v>8.2941222686838179E-2</v>
      </c>
    </row>
    <row r="98" spans="1:36" x14ac:dyDescent="0.35">
      <c r="A98" s="9" t="s">
        <v>76</v>
      </c>
      <c r="B98" s="9" t="s">
        <v>77</v>
      </c>
      <c r="C98" s="9">
        <v>93</v>
      </c>
      <c r="D98" s="9" t="s">
        <v>98</v>
      </c>
      <c r="E98" s="9">
        <v>6060003</v>
      </c>
      <c r="F98" s="3" t="s">
        <v>38</v>
      </c>
      <c r="G98" s="9" t="s">
        <v>115</v>
      </c>
      <c r="H98" s="3" t="s">
        <v>60</v>
      </c>
      <c r="I98" s="11">
        <v>30715</v>
      </c>
      <c r="J98" s="11">
        <v>77966</v>
      </c>
      <c r="K98" s="11">
        <v>87709</v>
      </c>
      <c r="L98" s="11">
        <v>74675</v>
      </c>
      <c r="M98" s="11">
        <v>24902</v>
      </c>
      <c r="N98" s="11">
        <v>29479</v>
      </c>
      <c r="O98" s="11">
        <v>183</v>
      </c>
      <c r="P98" s="11">
        <v>63626</v>
      </c>
      <c r="Q98" s="11">
        <v>36278</v>
      </c>
      <c r="R98" s="11">
        <v>33509</v>
      </c>
      <c r="S98" s="11">
        <v>90726</v>
      </c>
      <c r="T98" s="11">
        <v>28357</v>
      </c>
      <c r="U98" s="11">
        <v>48892</v>
      </c>
      <c r="V98" s="11">
        <v>98590</v>
      </c>
      <c r="W98" s="11">
        <v>87276</v>
      </c>
      <c r="X98" s="11">
        <v>50373</v>
      </c>
      <c r="AG98" s="12">
        <f t="shared" si="4"/>
        <v>271065</v>
      </c>
      <c r="AH98" s="12">
        <f t="shared" si="5"/>
        <v>285131</v>
      </c>
      <c r="AI98" s="21">
        <f t="shared" si="6"/>
        <v>14066</v>
      </c>
      <c r="AJ98" s="13">
        <f t="shared" si="7"/>
        <v>5.1891612712817961E-2</v>
      </c>
    </row>
    <row r="99" spans="1:36" x14ac:dyDescent="0.35">
      <c r="A99" s="9" t="s">
        <v>76</v>
      </c>
      <c r="B99" s="9" t="s">
        <v>77</v>
      </c>
      <c r="C99" s="9">
        <v>94</v>
      </c>
      <c r="D99" s="9" t="s">
        <v>99</v>
      </c>
      <c r="E99" s="9">
        <v>6060003</v>
      </c>
      <c r="F99" s="3" t="s">
        <v>38</v>
      </c>
      <c r="G99" s="9" t="s">
        <v>115</v>
      </c>
      <c r="H99" s="3" t="s">
        <v>61</v>
      </c>
      <c r="I99" s="11">
        <v>52308</v>
      </c>
      <c r="J99" s="11">
        <v>62107</v>
      </c>
      <c r="K99" s="11">
        <v>87499</v>
      </c>
      <c r="L99" s="11">
        <v>68992</v>
      </c>
      <c r="M99" s="11">
        <v>62654</v>
      </c>
      <c r="N99" s="11">
        <v>65843</v>
      </c>
      <c r="O99" s="11">
        <v>58798</v>
      </c>
      <c r="P99" s="11">
        <v>4217</v>
      </c>
      <c r="Q99" s="11">
        <v>8340</v>
      </c>
      <c r="R99" s="11">
        <v>70402</v>
      </c>
      <c r="S99" s="11">
        <v>92694</v>
      </c>
      <c r="T99" s="11">
        <v>13902</v>
      </c>
      <c r="U99" s="11">
        <v>34360</v>
      </c>
      <c r="V99" s="11">
        <v>24071</v>
      </c>
      <c r="W99" s="11">
        <v>66030</v>
      </c>
      <c r="X99" s="11">
        <v>43537</v>
      </c>
      <c r="AG99" s="12">
        <f t="shared" si="4"/>
        <v>270906</v>
      </c>
      <c r="AH99" s="12">
        <f t="shared" si="5"/>
        <v>167998</v>
      </c>
      <c r="AI99" s="21">
        <f t="shared" si="6"/>
        <v>-102908</v>
      </c>
      <c r="AJ99" s="13">
        <f t="shared" si="7"/>
        <v>-0.37986607900895514</v>
      </c>
    </row>
    <row r="100" spans="1:36" x14ac:dyDescent="0.35">
      <c r="A100" s="9" t="s">
        <v>76</v>
      </c>
      <c r="B100" s="9" t="s">
        <v>77</v>
      </c>
      <c r="C100" s="9">
        <v>95</v>
      </c>
      <c r="D100" s="9" t="s">
        <v>100</v>
      </c>
      <c r="E100" s="9">
        <v>6060003</v>
      </c>
      <c r="F100" s="3" t="s">
        <v>38</v>
      </c>
      <c r="G100" s="9" t="s">
        <v>116</v>
      </c>
      <c r="H100" s="3" t="s">
        <v>62</v>
      </c>
      <c r="I100" s="11">
        <v>77569</v>
      </c>
      <c r="J100" s="11">
        <v>71273</v>
      </c>
      <c r="K100" s="11">
        <v>56312</v>
      </c>
      <c r="L100" s="11">
        <v>32616</v>
      </c>
      <c r="M100" s="11">
        <v>27763</v>
      </c>
      <c r="N100" s="11">
        <v>85849</v>
      </c>
      <c r="O100" s="11">
        <v>22879</v>
      </c>
      <c r="P100" s="11">
        <v>13762</v>
      </c>
      <c r="Q100" s="11">
        <v>23558</v>
      </c>
      <c r="R100" s="11">
        <v>11588</v>
      </c>
      <c r="S100" s="11">
        <v>31506</v>
      </c>
      <c r="T100" s="11">
        <v>51235</v>
      </c>
      <c r="U100" s="11">
        <v>13931</v>
      </c>
      <c r="V100" s="11">
        <v>35167</v>
      </c>
      <c r="W100" s="11">
        <v>72215</v>
      </c>
      <c r="X100" s="11">
        <v>50926</v>
      </c>
      <c r="AG100" s="12">
        <f t="shared" si="4"/>
        <v>237770</v>
      </c>
      <c r="AH100" s="12">
        <f t="shared" si="5"/>
        <v>172239</v>
      </c>
      <c r="AI100" s="21">
        <f t="shared" si="6"/>
        <v>-65531</v>
      </c>
      <c r="AJ100" s="13">
        <f t="shared" si="7"/>
        <v>-0.27560667872313582</v>
      </c>
    </row>
    <row r="101" spans="1:36" x14ac:dyDescent="0.35">
      <c r="A101" s="9" t="s">
        <v>76</v>
      </c>
      <c r="B101" s="9" t="s">
        <v>77</v>
      </c>
      <c r="C101" s="9">
        <v>96</v>
      </c>
      <c r="D101" s="9" t="s">
        <v>101</v>
      </c>
      <c r="E101" s="9">
        <v>6060003</v>
      </c>
      <c r="F101" s="3" t="s">
        <v>38</v>
      </c>
      <c r="G101" s="9" t="s">
        <v>116</v>
      </c>
      <c r="H101" s="3" t="s">
        <v>63</v>
      </c>
      <c r="I101" s="11">
        <v>69054</v>
      </c>
      <c r="J101" s="11">
        <v>49503</v>
      </c>
      <c r="K101" s="11">
        <v>67047</v>
      </c>
      <c r="L101" s="11">
        <v>14292</v>
      </c>
      <c r="M101" s="11">
        <v>60861</v>
      </c>
      <c r="N101" s="11">
        <v>49246</v>
      </c>
      <c r="O101" s="11">
        <v>78400</v>
      </c>
      <c r="P101" s="11">
        <v>76276</v>
      </c>
      <c r="Q101" s="11">
        <v>33949</v>
      </c>
      <c r="R101" s="11">
        <v>47715</v>
      </c>
      <c r="S101" s="11">
        <v>14006</v>
      </c>
      <c r="T101" s="11">
        <v>17553</v>
      </c>
      <c r="U101" s="11">
        <v>29044</v>
      </c>
      <c r="V101" s="11">
        <v>94449</v>
      </c>
      <c r="W101" s="11">
        <v>5334</v>
      </c>
      <c r="X101" s="11">
        <v>98223</v>
      </c>
      <c r="AG101" s="12">
        <f t="shared" si="4"/>
        <v>199896</v>
      </c>
      <c r="AH101" s="12">
        <f t="shared" si="5"/>
        <v>227050</v>
      </c>
      <c r="AI101" s="21">
        <f t="shared" si="6"/>
        <v>27154</v>
      </c>
      <c r="AJ101" s="13">
        <f t="shared" si="7"/>
        <v>0.13584063713130828</v>
      </c>
    </row>
    <row r="102" spans="1:36" x14ac:dyDescent="0.35">
      <c r="A102" s="9" t="s">
        <v>76</v>
      </c>
      <c r="B102" s="9" t="s">
        <v>77</v>
      </c>
      <c r="C102" s="9">
        <v>97</v>
      </c>
      <c r="D102" s="9" t="s">
        <v>102</v>
      </c>
      <c r="E102" s="9">
        <v>6060003</v>
      </c>
      <c r="F102" s="3" t="s">
        <v>38</v>
      </c>
      <c r="G102" s="9" t="s">
        <v>116</v>
      </c>
      <c r="H102" s="3" t="s">
        <v>64</v>
      </c>
      <c r="I102" s="11">
        <v>49905</v>
      </c>
      <c r="J102" s="11">
        <v>76076</v>
      </c>
      <c r="K102" s="11">
        <v>73940</v>
      </c>
      <c r="L102" s="11">
        <v>96578</v>
      </c>
      <c r="M102" s="11">
        <v>42655</v>
      </c>
      <c r="N102" s="11">
        <v>96287</v>
      </c>
      <c r="O102" s="11">
        <v>20262</v>
      </c>
      <c r="P102" s="11">
        <v>76882</v>
      </c>
      <c r="Q102" s="11">
        <v>38587</v>
      </c>
      <c r="R102" s="11">
        <v>6844</v>
      </c>
      <c r="S102" s="11">
        <v>88467</v>
      </c>
      <c r="T102" s="11">
        <v>87993</v>
      </c>
      <c r="U102" s="11">
        <v>30570</v>
      </c>
      <c r="V102" s="11">
        <v>3565</v>
      </c>
      <c r="W102" s="11">
        <v>34328</v>
      </c>
      <c r="X102" s="11">
        <v>53923</v>
      </c>
      <c r="AG102" s="12">
        <f t="shared" si="4"/>
        <v>296499</v>
      </c>
      <c r="AH102" s="12">
        <f t="shared" si="5"/>
        <v>122386</v>
      </c>
      <c r="AI102" s="21">
        <f t="shared" si="6"/>
        <v>-174113</v>
      </c>
      <c r="AJ102" s="13">
        <f t="shared" si="7"/>
        <v>-0.58722963652491245</v>
      </c>
    </row>
    <row r="103" spans="1:36" x14ac:dyDescent="0.35">
      <c r="A103" s="9" t="s">
        <v>76</v>
      </c>
      <c r="B103" s="9" t="s">
        <v>77</v>
      </c>
      <c r="C103" s="9">
        <v>98</v>
      </c>
      <c r="D103" s="9" t="s">
        <v>103</v>
      </c>
      <c r="E103" s="9">
        <v>6060003</v>
      </c>
      <c r="F103" s="3" t="s">
        <v>38</v>
      </c>
      <c r="G103" s="9" t="s">
        <v>116</v>
      </c>
      <c r="H103" s="3" t="s">
        <v>65</v>
      </c>
      <c r="I103" s="11">
        <v>92948</v>
      </c>
      <c r="J103" s="11">
        <v>54271</v>
      </c>
      <c r="K103" s="11">
        <v>93923</v>
      </c>
      <c r="L103" s="11">
        <v>69972</v>
      </c>
      <c r="M103" s="11">
        <v>49704</v>
      </c>
      <c r="N103" s="11">
        <v>83152</v>
      </c>
      <c r="O103" s="11">
        <v>16156</v>
      </c>
      <c r="P103" s="11">
        <v>59675</v>
      </c>
      <c r="Q103" s="11">
        <v>69963</v>
      </c>
      <c r="R103" s="11">
        <v>38678</v>
      </c>
      <c r="S103" s="11">
        <v>8356</v>
      </c>
      <c r="T103" s="11">
        <v>55183</v>
      </c>
      <c r="U103" s="11">
        <v>23079</v>
      </c>
      <c r="V103" s="11">
        <v>32089</v>
      </c>
      <c r="W103" s="11">
        <v>95992</v>
      </c>
      <c r="X103" s="11">
        <v>35118</v>
      </c>
      <c r="AG103" s="12">
        <f t="shared" si="4"/>
        <v>311114</v>
      </c>
      <c r="AH103" s="12">
        <f t="shared" si="5"/>
        <v>186278</v>
      </c>
      <c r="AI103" s="21">
        <f t="shared" si="6"/>
        <v>-124836</v>
      </c>
      <c r="AJ103" s="13">
        <f t="shared" si="7"/>
        <v>-0.40125484549072044</v>
      </c>
    </row>
    <row r="104" spans="1:36" x14ac:dyDescent="0.35">
      <c r="A104" s="9" t="s">
        <v>76</v>
      </c>
      <c r="B104" s="9" t="s">
        <v>77</v>
      </c>
      <c r="C104" s="9">
        <v>99</v>
      </c>
      <c r="D104" s="9" t="s">
        <v>104</v>
      </c>
      <c r="E104" s="9">
        <v>6060003</v>
      </c>
      <c r="F104" s="3" t="s">
        <v>38</v>
      </c>
      <c r="G104" s="9" t="s">
        <v>116</v>
      </c>
      <c r="H104" s="3" t="s">
        <v>66</v>
      </c>
      <c r="I104" s="11">
        <v>7316</v>
      </c>
      <c r="J104" s="11">
        <v>63591</v>
      </c>
      <c r="K104" s="11">
        <v>67907</v>
      </c>
      <c r="L104" s="11">
        <v>42429</v>
      </c>
      <c r="M104" s="11">
        <v>6884</v>
      </c>
      <c r="N104" s="11">
        <v>26467</v>
      </c>
      <c r="O104" s="11">
        <v>35638</v>
      </c>
      <c r="P104" s="11">
        <v>16614</v>
      </c>
      <c r="Q104" s="11">
        <v>32473</v>
      </c>
      <c r="R104" s="11">
        <v>94800</v>
      </c>
      <c r="S104" s="11">
        <v>64923</v>
      </c>
      <c r="T104" s="11">
        <v>58592</v>
      </c>
      <c r="U104" s="11">
        <v>81321</v>
      </c>
      <c r="V104" s="11">
        <v>26424</v>
      </c>
      <c r="W104" s="11">
        <v>78907</v>
      </c>
      <c r="X104" s="11">
        <v>53954</v>
      </c>
      <c r="AG104" s="12">
        <f t="shared" si="4"/>
        <v>181243</v>
      </c>
      <c r="AH104" s="12">
        <f t="shared" si="5"/>
        <v>240606</v>
      </c>
      <c r="AI104" s="21">
        <f t="shared" si="6"/>
        <v>59363</v>
      </c>
      <c r="AJ104" s="13">
        <f t="shared" si="7"/>
        <v>0.32753264953680972</v>
      </c>
    </row>
    <row r="105" spans="1:36" x14ac:dyDescent="0.35">
      <c r="A105" s="9" t="s">
        <v>76</v>
      </c>
      <c r="B105" s="9" t="s">
        <v>77</v>
      </c>
      <c r="C105" s="9">
        <v>100</v>
      </c>
      <c r="D105" s="9" t="s">
        <v>105</v>
      </c>
      <c r="E105" s="9">
        <v>6060003</v>
      </c>
      <c r="F105" s="3" t="s">
        <v>38</v>
      </c>
      <c r="G105" s="9" t="s">
        <v>116</v>
      </c>
      <c r="H105" s="3" t="s">
        <v>67</v>
      </c>
      <c r="I105" s="11">
        <v>76771</v>
      </c>
      <c r="J105" s="11">
        <v>48155</v>
      </c>
      <c r="K105" s="11">
        <v>98514</v>
      </c>
      <c r="L105" s="11">
        <v>28491</v>
      </c>
      <c r="M105" s="11">
        <v>38435</v>
      </c>
      <c r="N105" s="11">
        <v>83488</v>
      </c>
      <c r="O105" s="11">
        <v>87691</v>
      </c>
      <c r="P105" s="11">
        <v>72925</v>
      </c>
      <c r="Q105" s="11">
        <v>70794</v>
      </c>
      <c r="R105" s="11">
        <v>24629</v>
      </c>
      <c r="S105" s="11">
        <v>79878</v>
      </c>
      <c r="T105" s="11">
        <v>34917</v>
      </c>
      <c r="U105" s="11">
        <v>47775</v>
      </c>
      <c r="V105" s="11">
        <v>18491</v>
      </c>
      <c r="W105" s="11">
        <v>90499</v>
      </c>
      <c r="X105" s="11">
        <v>77180</v>
      </c>
      <c r="AG105" s="12">
        <f t="shared" si="4"/>
        <v>251931</v>
      </c>
      <c r="AH105" s="12">
        <f t="shared" si="5"/>
        <v>233945</v>
      </c>
      <c r="AI105" s="21">
        <f t="shared" si="6"/>
        <v>-17986</v>
      </c>
      <c r="AJ105" s="13">
        <f t="shared" si="7"/>
        <v>-7.1392563836923606E-2</v>
      </c>
    </row>
    <row r="106" spans="1:36" x14ac:dyDescent="0.35">
      <c r="A106" s="9" t="s">
        <v>76</v>
      </c>
      <c r="B106" s="9" t="s">
        <v>77</v>
      </c>
      <c r="C106" s="9">
        <v>101</v>
      </c>
      <c r="D106" s="9" t="s">
        <v>106</v>
      </c>
      <c r="E106" s="9">
        <v>6060003</v>
      </c>
      <c r="F106" s="3" t="s">
        <v>38</v>
      </c>
      <c r="G106" s="9" t="s">
        <v>116</v>
      </c>
      <c r="H106" s="3" t="s">
        <v>68</v>
      </c>
      <c r="I106" s="11">
        <v>94354</v>
      </c>
      <c r="J106" s="11">
        <v>86087</v>
      </c>
      <c r="K106" s="11">
        <v>1658</v>
      </c>
      <c r="L106" s="11">
        <v>5162</v>
      </c>
      <c r="M106" s="11">
        <v>31378</v>
      </c>
      <c r="N106" s="11">
        <v>36155</v>
      </c>
      <c r="O106" s="11">
        <v>41983</v>
      </c>
      <c r="P106" s="11">
        <v>32684</v>
      </c>
      <c r="Q106" s="11">
        <v>90165</v>
      </c>
      <c r="R106" s="11">
        <v>33396</v>
      </c>
      <c r="S106" s="11">
        <v>98247</v>
      </c>
      <c r="T106" s="11">
        <v>94066</v>
      </c>
      <c r="U106" s="11">
        <v>62834</v>
      </c>
      <c r="V106" s="11">
        <v>95600</v>
      </c>
      <c r="W106" s="11">
        <v>88158</v>
      </c>
      <c r="X106" s="11">
        <v>88045</v>
      </c>
      <c r="AG106" s="12">
        <f t="shared" si="4"/>
        <v>187261</v>
      </c>
      <c r="AH106" s="12">
        <f t="shared" si="5"/>
        <v>334637</v>
      </c>
      <c r="AI106" s="21">
        <f t="shared" si="6"/>
        <v>147376</v>
      </c>
      <c r="AJ106" s="13">
        <f t="shared" si="7"/>
        <v>0.78700850684338974</v>
      </c>
    </row>
    <row r="107" spans="1:36" x14ac:dyDescent="0.35">
      <c r="A107" s="9" t="s">
        <v>76</v>
      </c>
      <c r="B107" s="9" t="s">
        <v>77</v>
      </c>
      <c r="C107" s="9">
        <v>102</v>
      </c>
      <c r="D107" s="9" t="s">
        <v>107</v>
      </c>
      <c r="E107" s="9">
        <v>6060003</v>
      </c>
      <c r="F107" s="3" t="s">
        <v>38</v>
      </c>
      <c r="G107" s="9" t="s">
        <v>116</v>
      </c>
      <c r="H107" s="3" t="s">
        <v>69</v>
      </c>
      <c r="I107" s="11">
        <v>89079</v>
      </c>
      <c r="J107" s="11">
        <v>34278</v>
      </c>
      <c r="K107" s="11">
        <v>50085</v>
      </c>
      <c r="L107" s="11">
        <v>54950</v>
      </c>
      <c r="M107" s="11">
        <v>53674</v>
      </c>
      <c r="N107" s="11">
        <v>51162</v>
      </c>
      <c r="O107" s="11">
        <v>14971</v>
      </c>
      <c r="P107" s="11">
        <v>89794</v>
      </c>
      <c r="Q107" s="11">
        <v>99992</v>
      </c>
      <c r="R107" s="11">
        <v>41523</v>
      </c>
      <c r="S107" s="11">
        <v>55868</v>
      </c>
      <c r="T107" s="11">
        <v>91724</v>
      </c>
      <c r="U107" s="11">
        <v>37390</v>
      </c>
      <c r="V107" s="11">
        <v>3954</v>
      </c>
      <c r="W107" s="11">
        <v>61181</v>
      </c>
      <c r="X107" s="11">
        <v>23565</v>
      </c>
      <c r="AG107" s="12">
        <f t="shared" si="4"/>
        <v>228392</v>
      </c>
      <c r="AH107" s="12">
        <f t="shared" si="5"/>
        <v>126090</v>
      </c>
      <c r="AI107" s="21">
        <f t="shared" si="6"/>
        <v>-102302</v>
      </c>
      <c r="AJ107" s="13">
        <f t="shared" si="7"/>
        <v>-0.44792286945252024</v>
      </c>
    </row>
    <row r="108" spans="1:36" x14ac:dyDescent="0.35">
      <c r="A108" s="9" t="s">
        <v>76</v>
      </c>
      <c r="B108" s="9" t="s">
        <v>77</v>
      </c>
      <c r="C108" s="9">
        <v>103</v>
      </c>
      <c r="D108" s="9" t="s">
        <v>108</v>
      </c>
      <c r="E108" s="9">
        <v>6060003</v>
      </c>
      <c r="F108" s="3" t="s">
        <v>38</v>
      </c>
      <c r="G108" s="9" t="s">
        <v>116</v>
      </c>
      <c r="H108" s="3" t="s">
        <v>70</v>
      </c>
      <c r="I108" s="11">
        <v>21912</v>
      </c>
      <c r="J108" s="11">
        <v>2630</v>
      </c>
      <c r="K108" s="11">
        <v>15772</v>
      </c>
      <c r="L108" s="11">
        <v>13066</v>
      </c>
      <c r="M108" s="11">
        <v>11263</v>
      </c>
      <c r="N108" s="11">
        <v>8239</v>
      </c>
      <c r="O108" s="11">
        <v>61963</v>
      </c>
      <c r="P108" s="11">
        <v>37631</v>
      </c>
      <c r="Q108" s="11">
        <v>55106</v>
      </c>
      <c r="R108" s="11">
        <v>36035</v>
      </c>
      <c r="S108" s="11">
        <v>28508</v>
      </c>
      <c r="T108" s="11">
        <v>66913</v>
      </c>
      <c r="U108" s="11">
        <v>62051</v>
      </c>
      <c r="V108" s="11">
        <v>52351</v>
      </c>
      <c r="W108" s="11">
        <v>17756</v>
      </c>
      <c r="X108" s="11">
        <v>86705</v>
      </c>
      <c r="AG108" s="12">
        <f t="shared" si="4"/>
        <v>53380</v>
      </c>
      <c r="AH108" s="12">
        <f t="shared" si="5"/>
        <v>218863</v>
      </c>
      <c r="AI108" s="21">
        <f t="shared" si="6"/>
        <v>165483</v>
      </c>
      <c r="AJ108" s="13">
        <f t="shared" si="7"/>
        <v>3.1000936680404645</v>
      </c>
    </row>
    <row r="109" spans="1:36" x14ac:dyDescent="0.35">
      <c r="A109" s="9" t="s">
        <v>76</v>
      </c>
      <c r="B109" s="9" t="s">
        <v>77</v>
      </c>
      <c r="C109" s="9">
        <v>104</v>
      </c>
      <c r="D109" s="9" t="s">
        <v>109</v>
      </c>
      <c r="E109" s="9">
        <v>6060003</v>
      </c>
      <c r="F109" s="3" t="s">
        <v>38</v>
      </c>
      <c r="G109" s="9" t="s">
        <v>116</v>
      </c>
      <c r="H109" s="3" t="s">
        <v>71</v>
      </c>
      <c r="I109" s="11">
        <v>80378</v>
      </c>
      <c r="J109" s="11">
        <v>95708</v>
      </c>
      <c r="K109" s="11">
        <v>94895</v>
      </c>
      <c r="L109" s="11">
        <v>96613</v>
      </c>
      <c r="M109" s="11">
        <v>54036</v>
      </c>
      <c r="N109" s="11">
        <v>60678</v>
      </c>
      <c r="O109" s="11">
        <v>48470</v>
      </c>
      <c r="P109" s="11">
        <v>8561</v>
      </c>
      <c r="Q109" s="11">
        <v>34069</v>
      </c>
      <c r="R109" s="11">
        <v>36905</v>
      </c>
      <c r="S109" s="11">
        <v>35174</v>
      </c>
      <c r="T109" s="11">
        <v>35908</v>
      </c>
      <c r="U109" s="11">
        <v>31037</v>
      </c>
      <c r="V109" s="11">
        <v>25396</v>
      </c>
      <c r="W109" s="11">
        <v>50597</v>
      </c>
      <c r="X109" s="11">
        <v>56680</v>
      </c>
      <c r="AG109" s="12">
        <f t="shared" si="4"/>
        <v>367594</v>
      </c>
      <c r="AH109" s="12">
        <f t="shared" si="5"/>
        <v>163710</v>
      </c>
      <c r="AI109" s="21">
        <f t="shared" si="6"/>
        <v>-203884</v>
      </c>
      <c r="AJ109" s="13">
        <f t="shared" si="7"/>
        <v>-0.55464452629803529</v>
      </c>
    </row>
    <row r="110" spans="1:36" x14ac:dyDescent="0.35">
      <c r="A110" s="9" t="s">
        <v>76</v>
      </c>
      <c r="B110" s="9" t="s">
        <v>77</v>
      </c>
      <c r="C110" s="9">
        <v>105</v>
      </c>
      <c r="D110" s="9" t="s">
        <v>110</v>
      </c>
      <c r="E110" s="9">
        <v>6060003</v>
      </c>
      <c r="F110" s="3" t="s">
        <v>38</v>
      </c>
      <c r="G110" s="9" t="s">
        <v>116</v>
      </c>
      <c r="H110" s="3" t="s">
        <v>72</v>
      </c>
      <c r="I110" s="11">
        <v>48671</v>
      </c>
      <c r="J110" s="11">
        <v>15630</v>
      </c>
      <c r="K110" s="11">
        <v>80491</v>
      </c>
      <c r="L110" s="11">
        <v>62999</v>
      </c>
      <c r="M110" s="11">
        <v>2931</v>
      </c>
      <c r="N110" s="11">
        <v>40254</v>
      </c>
      <c r="O110" s="11">
        <v>39500</v>
      </c>
      <c r="P110" s="11">
        <v>59993</v>
      </c>
      <c r="Q110" s="11">
        <v>72931</v>
      </c>
      <c r="R110" s="11">
        <v>50773</v>
      </c>
      <c r="S110" s="11">
        <v>74649</v>
      </c>
      <c r="T110" s="11">
        <v>36825</v>
      </c>
      <c r="U110" s="11">
        <v>90045</v>
      </c>
      <c r="V110" s="11">
        <v>2370</v>
      </c>
      <c r="W110" s="11">
        <v>95685</v>
      </c>
      <c r="X110" s="11">
        <v>37814</v>
      </c>
      <c r="AG110" s="12">
        <f t="shared" si="4"/>
        <v>207791</v>
      </c>
      <c r="AH110" s="12">
        <f t="shared" si="5"/>
        <v>225914</v>
      </c>
      <c r="AI110" s="21">
        <f t="shared" si="6"/>
        <v>18123</v>
      </c>
      <c r="AJ110" s="13">
        <f t="shared" si="7"/>
        <v>8.721744445139587E-2</v>
      </c>
    </row>
    <row r="111" spans="1:36" x14ac:dyDescent="0.35">
      <c r="A111" s="9" t="s">
        <v>76</v>
      </c>
      <c r="B111" s="9" t="s">
        <v>77</v>
      </c>
      <c r="C111" s="9">
        <v>106</v>
      </c>
      <c r="D111" s="9" t="s">
        <v>111</v>
      </c>
      <c r="E111" s="9">
        <v>6060003</v>
      </c>
      <c r="F111" s="3" t="s">
        <v>38</v>
      </c>
      <c r="G111" s="9" t="s">
        <v>116</v>
      </c>
      <c r="H111" s="3" t="s">
        <v>73</v>
      </c>
      <c r="I111" s="11">
        <v>21373</v>
      </c>
      <c r="J111" s="11">
        <v>53593</v>
      </c>
      <c r="K111" s="11">
        <v>48899</v>
      </c>
      <c r="L111" s="11">
        <v>59279</v>
      </c>
      <c r="M111" s="11">
        <v>70468</v>
      </c>
      <c r="N111" s="11">
        <v>99681</v>
      </c>
      <c r="O111" s="11">
        <v>23086</v>
      </c>
      <c r="P111" s="11">
        <v>25346</v>
      </c>
      <c r="Q111" s="11">
        <v>87983</v>
      </c>
      <c r="R111" s="11">
        <v>58873</v>
      </c>
      <c r="S111" s="11">
        <v>79075</v>
      </c>
      <c r="T111" s="11">
        <v>29511</v>
      </c>
      <c r="U111" s="11">
        <v>53438</v>
      </c>
      <c r="V111" s="11">
        <v>11777</v>
      </c>
      <c r="W111" s="11">
        <v>80964</v>
      </c>
      <c r="X111" s="11">
        <v>53374</v>
      </c>
      <c r="AG111" s="12">
        <f t="shared" si="4"/>
        <v>183144</v>
      </c>
      <c r="AH111" s="12">
        <f t="shared" si="5"/>
        <v>199553</v>
      </c>
      <c r="AI111" s="21">
        <f t="shared" si="6"/>
        <v>16409</v>
      </c>
      <c r="AJ111" s="13">
        <f t="shared" si="7"/>
        <v>8.9596164766522518E-2</v>
      </c>
    </row>
    <row r="112" spans="1:36" x14ac:dyDescent="0.35">
      <c r="A112" s="9" t="s">
        <v>76</v>
      </c>
      <c r="B112" s="9" t="s">
        <v>77</v>
      </c>
      <c r="C112" s="9">
        <v>107</v>
      </c>
      <c r="D112" s="9" t="s">
        <v>112</v>
      </c>
      <c r="E112" s="9">
        <v>6060003</v>
      </c>
      <c r="F112" s="3" t="s">
        <v>38</v>
      </c>
      <c r="G112" s="9" t="s">
        <v>116</v>
      </c>
      <c r="H112" s="3" t="s">
        <v>74</v>
      </c>
      <c r="I112" s="11">
        <v>63268</v>
      </c>
      <c r="J112" s="11">
        <v>10546</v>
      </c>
      <c r="K112" s="11">
        <v>58290</v>
      </c>
      <c r="L112" s="11">
        <v>79206</v>
      </c>
      <c r="M112" s="11">
        <v>19884</v>
      </c>
      <c r="N112" s="11">
        <v>99035</v>
      </c>
      <c r="O112" s="11">
        <v>96745</v>
      </c>
      <c r="P112" s="11">
        <v>91613</v>
      </c>
      <c r="Q112" s="11">
        <v>92823</v>
      </c>
      <c r="R112" s="11">
        <v>17814</v>
      </c>
      <c r="S112" s="11">
        <v>20361</v>
      </c>
      <c r="T112" s="11">
        <v>97324</v>
      </c>
      <c r="U112" s="11">
        <v>29674</v>
      </c>
      <c r="V112" s="11">
        <v>29323</v>
      </c>
      <c r="W112" s="11">
        <v>41143</v>
      </c>
      <c r="X112" s="11">
        <v>82248</v>
      </c>
      <c r="AG112" s="12">
        <f t="shared" si="4"/>
        <v>211310</v>
      </c>
      <c r="AH112" s="12">
        <f t="shared" si="5"/>
        <v>182388</v>
      </c>
      <c r="AI112" s="21">
        <f t="shared" si="6"/>
        <v>-28922</v>
      </c>
      <c r="AJ112" s="13">
        <f t="shared" si="7"/>
        <v>-0.13687000141971511</v>
      </c>
    </row>
    <row r="113" spans="1:36" x14ac:dyDescent="0.35">
      <c r="A113" s="9" t="s">
        <v>76</v>
      </c>
      <c r="B113" s="9" t="s">
        <v>77</v>
      </c>
      <c r="C113" s="9">
        <v>108</v>
      </c>
      <c r="D113" s="9" t="s">
        <v>113</v>
      </c>
      <c r="E113" s="9">
        <v>6060003</v>
      </c>
      <c r="F113" s="3" t="s">
        <v>38</v>
      </c>
      <c r="G113" s="9" t="s">
        <v>116</v>
      </c>
      <c r="H113" s="3" t="s">
        <v>75</v>
      </c>
      <c r="I113" s="11">
        <v>95496</v>
      </c>
      <c r="J113" s="11">
        <v>52685</v>
      </c>
      <c r="K113" s="11">
        <v>55320</v>
      </c>
      <c r="L113" s="11">
        <v>54086</v>
      </c>
      <c r="M113" s="11">
        <v>14698</v>
      </c>
      <c r="N113" s="11">
        <v>80536</v>
      </c>
      <c r="O113" s="11">
        <v>95434</v>
      </c>
      <c r="P113" s="11">
        <v>48981</v>
      </c>
      <c r="Q113" s="11">
        <v>85296</v>
      </c>
      <c r="R113" s="11">
        <v>99561</v>
      </c>
      <c r="S113" s="11">
        <v>64246</v>
      </c>
      <c r="T113" s="11">
        <v>34488</v>
      </c>
      <c r="U113" s="11">
        <v>84531</v>
      </c>
      <c r="V113" s="11">
        <v>13056</v>
      </c>
      <c r="W113" s="11">
        <v>43439</v>
      </c>
      <c r="X113" s="11">
        <v>25666</v>
      </c>
      <c r="AG113" s="12">
        <f t="shared" si="4"/>
        <v>257587</v>
      </c>
      <c r="AH113" s="12">
        <f t="shared" si="5"/>
        <v>166692</v>
      </c>
      <c r="AI113" s="21">
        <f t="shared" si="6"/>
        <v>-90895</v>
      </c>
      <c r="AJ113" s="13">
        <f t="shared" si="7"/>
        <v>-0.35287106880393809</v>
      </c>
    </row>
    <row r="114" spans="1:36" x14ac:dyDescent="0.35">
      <c r="A114" s="9" t="s">
        <v>76</v>
      </c>
      <c r="B114" s="9" t="s">
        <v>77</v>
      </c>
      <c r="C114" s="9">
        <v>109</v>
      </c>
      <c r="D114" s="9" t="s">
        <v>78</v>
      </c>
      <c r="E114" s="9">
        <v>6060003</v>
      </c>
      <c r="F114" s="3" t="s">
        <v>38</v>
      </c>
      <c r="G114" s="9" t="s">
        <v>114</v>
      </c>
      <c r="H114" s="3" t="s">
        <v>41</v>
      </c>
      <c r="I114" s="11">
        <v>47921</v>
      </c>
      <c r="J114" s="11">
        <v>19175</v>
      </c>
      <c r="K114" s="11">
        <v>7794</v>
      </c>
      <c r="L114" s="11">
        <v>77478</v>
      </c>
      <c r="M114" s="11">
        <v>29893</v>
      </c>
      <c r="N114" s="11">
        <v>59955</v>
      </c>
      <c r="O114" s="11">
        <v>1160</v>
      </c>
      <c r="P114" s="11">
        <v>78293</v>
      </c>
      <c r="Q114" s="11">
        <v>9181</v>
      </c>
      <c r="R114" s="11">
        <v>53004</v>
      </c>
      <c r="S114" s="11">
        <v>55587</v>
      </c>
      <c r="T114" s="11">
        <v>17037</v>
      </c>
      <c r="U114" s="11">
        <v>65255</v>
      </c>
      <c r="V114" s="11">
        <v>52052</v>
      </c>
      <c r="W114" s="11">
        <v>17360</v>
      </c>
      <c r="X114" s="11">
        <v>64311</v>
      </c>
      <c r="AG114" s="12">
        <f t="shared" si="4"/>
        <v>152368</v>
      </c>
      <c r="AH114" s="12">
        <f t="shared" si="5"/>
        <v>198978</v>
      </c>
      <c r="AI114" s="21">
        <f t="shared" si="6"/>
        <v>46610</v>
      </c>
      <c r="AJ114" s="13">
        <f t="shared" si="7"/>
        <v>0.30590412685078233</v>
      </c>
    </row>
    <row r="115" spans="1:36" x14ac:dyDescent="0.35">
      <c r="A115" s="9" t="s">
        <v>76</v>
      </c>
      <c r="B115" s="9" t="s">
        <v>77</v>
      </c>
      <c r="C115" s="9">
        <v>110</v>
      </c>
      <c r="D115" s="9" t="s">
        <v>79</v>
      </c>
      <c r="E115" s="9">
        <v>6060003</v>
      </c>
      <c r="F115" s="3" t="s">
        <v>38</v>
      </c>
      <c r="G115" s="9" t="s">
        <v>114</v>
      </c>
      <c r="H115" s="3" t="s">
        <v>42</v>
      </c>
      <c r="I115" s="11">
        <v>93429</v>
      </c>
      <c r="J115" s="11">
        <v>48408</v>
      </c>
      <c r="K115" s="11">
        <v>19819</v>
      </c>
      <c r="L115" s="11">
        <v>63456</v>
      </c>
      <c r="M115" s="11">
        <v>44978</v>
      </c>
      <c r="N115" s="11">
        <v>88296</v>
      </c>
      <c r="O115" s="11">
        <v>30235</v>
      </c>
      <c r="P115" s="11">
        <v>9208</v>
      </c>
      <c r="Q115" s="11">
        <v>29942</v>
      </c>
      <c r="R115" s="11">
        <v>99349</v>
      </c>
      <c r="S115" s="11">
        <v>86874</v>
      </c>
      <c r="T115" s="11">
        <v>99858</v>
      </c>
      <c r="U115" s="11">
        <v>95427</v>
      </c>
      <c r="V115" s="11">
        <v>53791</v>
      </c>
      <c r="W115" s="11">
        <v>68750</v>
      </c>
      <c r="X115" s="11">
        <v>64523</v>
      </c>
      <c r="AG115" s="12">
        <f t="shared" si="4"/>
        <v>225112</v>
      </c>
      <c r="AH115" s="12">
        <f t="shared" si="5"/>
        <v>282491</v>
      </c>
      <c r="AI115" s="21">
        <f t="shared" si="6"/>
        <v>57379</v>
      </c>
      <c r="AJ115" s="13">
        <f t="shared" si="7"/>
        <v>0.25489089875262094</v>
      </c>
    </row>
    <row r="116" spans="1:36" x14ac:dyDescent="0.35">
      <c r="A116" s="9" t="s">
        <v>76</v>
      </c>
      <c r="B116" s="9" t="s">
        <v>77</v>
      </c>
      <c r="C116" s="9">
        <v>111</v>
      </c>
      <c r="D116" s="9" t="s">
        <v>80</v>
      </c>
      <c r="E116" s="9">
        <v>6060003</v>
      </c>
      <c r="F116" s="3" t="s">
        <v>38</v>
      </c>
      <c r="G116" s="9" t="s">
        <v>114</v>
      </c>
      <c r="H116" s="3" t="s">
        <v>43</v>
      </c>
      <c r="I116" s="11">
        <v>2343</v>
      </c>
      <c r="J116" s="11">
        <v>43767</v>
      </c>
      <c r="K116" s="11">
        <v>89779</v>
      </c>
      <c r="L116" s="11">
        <v>8289</v>
      </c>
      <c r="M116" s="11">
        <v>564</v>
      </c>
      <c r="N116" s="11">
        <v>75534</v>
      </c>
      <c r="O116" s="11">
        <v>69745</v>
      </c>
      <c r="P116" s="11">
        <v>75643</v>
      </c>
      <c r="Q116" s="11">
        <v>85641</v>
      </c>
      <c r="R116" s="11">
        <v>38381</v>
      </c>
      <c r="S116" s="11">
        <v>75417</v>
      </c>
      <c r="T116" s="11">
        <v>58841</v>
      </c>
      <c r="U116" s="11">
        <v>38825</v>
      </c>
      <c r="V116" s="11">
        <v>73188</v>
      </c>
      <c r="W116" s="11">
        <v>9315</v>
      </c>
      <c r="X116" s="11">
        <v>68461</v>
      </c>
      <c r="AG116" s="12">
        <f t="shared" si="4"/>
        <v>144178</v>
      </c>
      <c r="AH116" s="12">
        <f t="shared" si="5"/>
        <v>189789</v>
      </c>
      <c r="AI116" s="21">
        <f t="shared" si="6"/>
        <v>45611</v>
      </c>
      <c r="AJ116" s="13">
        <f t="shared" si="7"/>
        <v>0.31635200932181051</v>
      </c>
    </row>
    <row r="117" spans="1:36" x14ac:dyDescent="0.35">
      <c r="A117" s="9" t="s">
        <v>76</v>
      </c>
      <c r="B117" s="9" t="s">
        <v>77</v>
      </c>
      <c r="C117" s="9">
        <v>112</v>
      </c>
      <c r="D117" s="9" t="s">
        <v>81</v>
      </c>
      <c r="E117" s="9">
        <v>6060003</v>
      </c>
      <c r="F117" s="3" t="s">
        <v>38</v>
      </c>
      <c r="G117" s="9" t="s">
        <v>114</v>
      </c>
      <c r="H117" s="3" t="s">
        <v>40</v>
      </c>
      <c r="I117" s="11">
        <v>58083</v>
      </c>
      <c r="J117" s="11">
        <v>92344</v>
      </c>
      <c r="K117" s="11">
        <v>98529</v>
      </c>
      <c r="L117" s="11">
        <v>64587</v>
      </c>
      <c r="M117" s="11">
        <v>10847</v>
      </c>
      <c r="N117" s="11">
        <v>81449</v>
      </c>
      <c r="O117" s="11">
        <v>58873</v>
      </c>
      <c r="P117" s="11">
        <v>12378</v>
      </c>
      <c r="Q117" s="11">
        <v>20370</v>
      </c>
      <c r="R117" s="11">
        <v>83133</v>
      </c>
      <c r="S117" s="11">
        <v>21031</v>
      </c>
      <c r="T117" s="11">
        <v>29415</v>
      </c>
      <c r="U117" s="11">
        <v>92620</v>
      </c>
      <c r="V117" s="11">
        <v>66069</v>
      </c>
      <c r="W117" s="11">
        <v>6900</v>
      </c>
      <c r="X117" s="11">
        <v>34218</v>
      </c>
      <c r="AG117" s="12">
        <f t="shared" si="4"/>
        <v>313543</v>
      </c>
      <c r="AH117" s="12">
        <f t="shared" si="5"/>
        <v>199807</v>
      </c>
      <c r="AI117" s="21">
        <f t="shared" si="6"/>
        <v>-113736</v>
      </c>
      <c r="AJ117" s="13">
        <f t="shared" si="7"/>
        <v>-0.36274450394363772</v>
      </c>
    </row>
    <row r="118" spans="1:36" x14ac:dyDescent="0.35">
      <c r="A118" s="9" t="s">
        <v>76</v>
      </c>
      <c r="B118" s="9" t="s">
        <v>77</v>
      </c>
      <c r="C118" s="9">
        <v>113</v>
      </c>
      <c r="D118" s="9" t="s">
        <v>82</v>
      </c>
      <c r="E118" s="9">
        <v>6060003</v>
      </c>
      <c r="F118" s="3" t="s">
        <v>38</v>
      </c>
      <c r="G118" s="9" t="s">
        <v>114</v>
      </c>
      <c r="H118" s="3" t="s">
        <v>44</v>
      </c>
      <c r="I118" s="11">
        <v>87964</v>
      </c>
      <c r="J118" s="11">
        <v>69680</v>
      </c>
      <c r="K118" s="11">
        <v>72711</v>
      </c>
      <c r="L118" s="11">
        <v>37167</v>
      </c>
      <c r="M118" s="11">
        <v>58237</v>
      </c>
      <c r="N118" s="11">
        <v>81382</v>
      </c>
      <c r="O118" s="11">
        <v>59993</v>
      </c>
      <c r="P118" s="11">
        <v>37800</v>
      </c>
      <c r="Q118" s="11">
        <v>24837</v>
      </c>
      <c r="R118" s="11">
        <v>18355</v>
      </c>
      <c r="S118" s="11">
        <v>34680</v>
      </c>
      <c r="T118" s="11">
        <v>93034</v>
      </c>
      <c r="U118" s="11">
        <v>8548</v>
      </c>
      <c r="V118" s="11">
        <v>46586</v>
      </c>
      <c r="W118" s="11">
        <v>45810</v>
      </c>
      <c r="X118" s="11">
        <v>81293</v>
      </c>
      <c r="AG118" s="12">
        <f t="shared" si="4"/>
        <v>267522</v>
      </c>
      <c r="AH118" s="12">
        <f t="shared" si="5"/>
        <v>182237</v>
      </c>
      <c r="AI118" s="21">
        <f t="shared" si="6"/>
        <v>-85285</v>
      </c>
      <c r="AJ118" s="13">
        <f t="shared" si="7"/>
        <v>-0.3187962111527276</v>
      </c>
    </row>
    <row r="119" spans="1:36" x14ac:dyDescent="0.35">
      <c r="A119" s="9" t="s">
        <v>76</v>
      </c>
      <c r="B119" s="9" t="s">
        <v>77</v>
      </c>
      <c r="C119" s="9">
        <v>114</v>
      </c>
      <c r="D119" s="9" t="s">
        <v>83</v>
      </c>
      <c r="E119" s="9">
        <v>6060003</v>
      </c>
      <c r="F119" s="3" t="s">
        <v>38</v>
      </c>
      <c r="G119" s="9" t="s">
        <v>114</v>
      </c>
      <c r="H119" s="3" t="s">
        <v>45</v>
      </c>
      <c r="I119" s="11">
        <v>10878</v>
      </c>
      <c r="J119" s="11">
        <v>64405</v>
      </c>
      <c r="K119" s="11">
        <v>69705</v>
      </c>
      <c r="L119" s="11">
        <v>52960</v>
      </c>
      <c r="M119" s="11">
        <v>10782</v>
      </c>
      <c r="N119" s="11">
        <v>7484</v>
      </c>
      <c r="O119" s="11">
        <v>93036</v>
      </c>
      <c r="P119" s="11">
        <v>90219</v>
      </c>
      <c r="Q119" s="11">
        <v>63786</v>
      </c>
      <c r="R119" s="11">
        <v>52568</v>
      </c>
      <c r="S119" s="11">
        <v>93884</v>
      </c>
      <c r="T119" s="11">
        <v>38507</v>
      </c>
      <c r="U119" s="11">
        <v>76750</v>
      </c>
      <c r="V119" s="11">
        <v>98454</v>
      </c>
      <c r="W119" s="11">
        <v>48881</v>
      </c>
      <c r="X119" s="11">
        <v>63573</v>
      </c>
      <c r="AG119" s="12">
        <f t="shared" si="4"/>
        <v>197948</v>
      </c>
      <c r="AH119" s="12">
        <f t="shared" si="5"/>
        <v>287658</v>
      </c>
      <c r="AI119" s="21">
        <f t="shared" si="6"/>
        <v>89710</v>
      </c>
      <c r="AJ119" s="13">
        <f t="shared" si="7"/>
        <v>0.45319983025845173</v>
      </c>
    </row>
    <row r="120" spans="1:36" x14ac:dyDescent="0.35">
      <c r="A120" s="9" t="s">
        <v>76</v>
      </c>
      <c r="B120" s="9" t="s">
        <v>77</v>
      </c>
      <c r="C120" s="9">
        <v>115</v>
      </c>
      <c r="D120" s="9" t="s">
        <v>84</v>
      </c>
      <c r="E120" s="9">
        <v>6060003</v>
      </c>
      <c r="F120" s="3" t="s">
        <v>38</v>
      </c>
      <c r="G120" s="9" t="s">
        <v>114</v>
      </c>
      <c r="H120" s="3" t="s">
        <v>46</v>
      </c>
      <c r="I120" s="11">
        <v>39076</v>
      </c>
      <c r="J120" s="11">
        <v>85468</v>
      </c>
      <c r="K120" s="11">
        <v>10059</v>
      </c>
      <c r="L120" s="11">
        <v>43462</v>
      </c>
      <c r="M120" s="11">
        <v>8843</v>
      </c>
      <c r="N120" s="11">
        <v>63204</v>
      </c>
      <c r="O120" s="11">
        <v>54839</v>
      </c>
      <c r="P120" s="11">
        <v>80341</v>
      </c>
      <c r="Q120" s="11">
        <v>92356</v>
      </c>
      <c r="R120" s="11">
        <v>28628</v>
      </c>
      <c r="S120" s="11">
        <v>94451</v>
      </c>
      <c r="T120" s="11">
        <v>80053</v>
      </c>
      <c r="U120" s="11">
        <v>76026</v>
      </c>
      <c r="V120" s="11">
        <v>74744</v>
      </c>
      <c r="W120" s="11">
        <v>94327</v>
      </c>
      <c r="X120" s="11">
        <v>682</v>
      </c>
      <c r="AG120" s="12">
        <f t="shared" si="4"/>
        <v>178065</v>
      </c>
      <c r="AH120" s="12">
        <f t="shared" si="5"/>
        <v>245779</v>
      </c>
      <c r="AI120" s="21">
        <f t="shared" si="6"/>
        <v>67714</v>
      </c>
      <c r="AJ120" s="13">
        <f t="shared" si="7"/>
        <v>0.3802768651896779</v>
      </c>
    </row>
    <row r="121" spans="1:36" x14ac:dyDescent="0.35">
      <c r="A121" s="9" t="s">
        <v>76</v>
      </c>
      <c r="B121" s="9" t="s">
        <v>77</v>
      </c>
      <c r="C121" s="9">
        <v>116</v>
      </c>
      <c r="D121" s="9" t="s">
        <v>85</v>
      </c>
      <c r="E121" s="9">
        <v>6060003</v>
      </c>
      <c r="F121" s="3" t="s">
        <v>38</v>
      </c>
      <c r="G121" s="9" t="s">
        <v>114</v>
      </c>
      <c r="H121" s="3" t="s">
        <v>47</v>
      </c>
      <c r="I121" s="11">
        <v>31743</v>
      </c>
      <c r="J121" s="11">
        <v>56946</v>
      </c>
      <c r="K121" s="11">
        <v>38013</v>
      </c>
      <c r="L121" s="11">
        <v>4561</v>
      </c>
      <c r="M121" s="11">
        <v>85783</v>
      </c>
      <c r="N121" s="11">
        <v>13906</v>
      </c>
      <c r="O121" s="11">
        <v>35248</v>
      </c>
      <c r="P121" s="11">
        <v>28126</v>
      </c>
      <c r="Q121" s="11">
        <v>83291</v>
      </c>
      <c r="R121" s="11">
        <v>78370</v>
      </c>
      <c r="S121" s="11">
        <v>77542</v>
      </c>
      <c r="T121" s="11">
        <v>68466</v>
      </c>
      <c r="U121" s="11">
        <v>46897</v>
      </c>
      <c r="V121" s="11">
        <v>28662</v>
      </c>
      <c r="W121" s="11">
        <v>32021</v>
      </c>
      <c r="X121" s="11">
        <v>44742</v>
      </c>
      <c r="AG121" s="12">
        <f t="shared" si="4"/>
        <v>131263</v>
      </c>
      <c r="AH121" s="12">
        <f t="shared" si="5"/>
        <v>152322</v>
      </c>
      <c r="AI121" s="21">
        <f t="shared" si="6"/>
        <v>21059</v>
      </c>
      <c r="AJ121" s="13">
        <f t="shared" si="7"/>
        <v>0.16043363324013621</v>
      </c>
    </row>
    <row r="122" spans="1:36" x14ac:dyDescent="0.35">
      <c r="A122" s="9" t="s">
        <v>76</v>
      </c>
      <c r="B122" s="9" t="s">
        <v>77</v>
      </c>
      <c r="C122" s="9">
        <v>117</v>
      </c>
      <c r="D122" s="9" t="s">
        <v>86</v>
      </c>
      <c r="E122" s="9">
        <v>6060003</v>
      </c>
      <c r="F122" s="3" t="s">
        <v>38</v>
      </c>
      <c r="G122" s="9" t="s">
        <v>114</v>
      </c>
      <c r="H122" s="3" t="s">
        <v>48</v>
      </c>
      <c r="I122" s="11">
        <v>56411</v>
      </c>
      <c r="J122" s="11">
        <v>14460</v>
      </c>
      <c r="K122" s="11">
        <v>21432</v>
      </c>
      <c r="L122" s="11">
        <v>62144</v>
      </c>
      <c r="M122" s="11">
        <v>57148</v>
      </c>
      <c r="N122" s="11">
        <v>64265</v>
      </c>
      <c r="O122" s="11">
        <v>11022</v>
      </c>
      <c r="P122" s="11">
        <v>13709</v>
      </c>
      <c r="Q122" s="11">
        <v>40588</v>
      </c>
      <c r="R122" s="11">
        <v>71190</v>
      </c>
      <c r="S122" s="11">
        <v>3561</v>
      </c>
      <c r="T122" s="11">
        <v>73851</v>
      </c>
      <c r="U122" s="11">
        <v>94021</v>
      </c>
      <c r="V122" s="11">
        <v>64597</v>
      </c>
      <c r="W122" s="11">
        <v>77168</v>
      </c>
      <c r="X122" s="11">
        <v>96972</v>
      </c>
      <c r="AG122" s="12">
        <f t="shared" si="4"/>
        <v>154447</v>
      </c>
      <c r="AH122" s="12">
        <f t="shared" si="5"/>
        <v>332758</v>
      </c>
      <c r="AI122" s="21">
        <f t="shared" si="6"/>
        <v>178311</v>
      </c>
      <c r="AJ122" s="13">
        <f t="shared" si="7"/>
        <v>1.1545125512311667</v>
      </c>
    </row>
    <row r="123" spans="1:36" x14ac:dyDescent="0.35">
      <c r="A123" s="9" t="s">
        <v>76</v>
      </c>
      <c r="B123" s="9" t="s">
        <v>77</v>
      </c>
      <c r="C123" s="9">
        <v>118</v>
      </c>
      <c r="D123" s="9" t="s">
        <v>87</v>
      </c>
      <c r="E123" s="9">
        <v>6060003</v>
      </c>
      <c r="F123" s="3" t="s">
        <v>38</v>
      </c>
      <c r="G123" s="9" t="s">
        <v>114</v>
      </c>
      <c r="H123" s="3" t="s">
        <v>49</v>
      </c>
      <c r="I123" s="11">
        <v>54065</v>
      </c>
      <c r="J123" s="11">
        <v>98109</v>
      </c>
      <c r="K123" s="11">
        <v>52184</v>
      </c>
      <c r="L123" s="11">
        <v>22624</v>
      </c>
      <c r="M123" s="11">
        <v>97791</v>
      </c>
      <c r="N123" s="11">
        <v>44882</v>
      </c>
      <c r="O123" s="11">
        <v>59560</v>
      </c>
      <c r="P123" s="11">
        <v>20546</v>
      </c>
      <c r="Q123" s="11">
        <v>51680</v>
      </c>
      <c r="R123" s="11">
        <v>76744</v>
      </c>
      <c r="S123" s="11">
        <v>51324</v>
      </c>
      <c r="T123" s="11">
        <v>6352</v>
      </c>
      <c r="U123" s="11">
        <v>16802</v>
      </c>
      <c r="V123" s="11">
        <v>86692</v>
      </c>
      <c r="W123" s="11">
        <v>82094</v>
      </c>
      <c r="X123" s="11">
        <v>70902</v>
      </c>
      <c r="AG123" s="12">
        <f t="shared" si="4"/>
        <v>226982</v>
      </c>
      <c r="AH123" s="12">
        <f t="shared" si="5"/>
        <v>256490</v>
      </c>
      <c r="AI123" s="21">
        <f t="shared" si="6"/>
        <v>29508</v>
      </c>
      <c r="AJ123" s="13">
        <f t="shared" si="7"/>
        <v>0.13000149791613433</v>
      </c>
    </row>
    <row r="124" spans="1:36" x14ac:dyDescent="0.35">
      <c r="A124" s="9" t="s">
        <v>76</v>
      </c>
      <c r="B124" s="9" t="s">
        <v>77</v>
      </c>
      <c r="C124" s="9">
        <v>119</v>
      </c>
      <c r="D124" s="9" t="s">
        <v>88</v>
      </c>
      <c r="E124" s="9">
        <v>6060003</v>
      </c>
      <c r="F124" s="3" t="s">
        <v>38</v>
      </c>
      <c r="G124" s="9" t="s">
        <v>115</v>
      </c>
      <c r="H124" s="3" t="s">
        <v>50</v>
      </c>
      <c r="I124" s="11">
        <v>10029</v>
      </c>
      <c r="J124" s="11">
        <v>56799</v>
      </c>
      <c r="K124" s="11">
        <v>20154</v>
      </c>
      <c r="L124" s="11">
        <v>53654</v>
      </c>
      <c r="M124" s="11">
        <v>85774</v>
      </c>
      <c r="N124" s="11">
        <v>15776</v>
      </c>
      <c r="O124" s="11">
        <v>91301</v>
      </c>
      <c r="P124" s="11">
        <v>56531</v>
      </c>
      <c r="Q124" s="11">
        <v>69044</v>
      </c>
      <c r="R124" s="11">
        <v>69246</v>
      </c>
      <c r="S124" s="11">
        <v>65350</v>
      </c>
      <c r="T124" s="11">
        <v>59193</v>
      </c>
      <c r="U124" s="11">
        <v>1056</v>
      </c>
      <c r="V124" s="11">
        <v>27536</v>
      </c>
      <c r="W124" s="11">
        <v>34076</v>
      </c>
      <c r="X124" s="11">
        <v>61720</v>
      </c>
      <c r="AG124" s="12">
        <f t="shared" si="4"/>
        <v>140636</v>
      </c>
      <c r="AH124" s="12">
        <f t="shared" si="5"/>
        <v>124388</v>
      </c>
      <c r="AI124" s="21">
        <f t="shared" si="6"/>
        <v>-16248</v>
      </c>
      <c r="AJ124" s="13">
        <f t="shared" si="7"/>
        <v>-0.1155322961403908</v>
      </c>
    </row>
    <row r="125" spans="1:36" x14ac:dyDescent="0.35">
      <c r="A125" s="9" t="s">
        <v>76</v>
      </c>
      <c r="B125" s="9" t="s">
        <v>77</v>
      </c>
      <c r="C125" s="9">
        <v>120</v>
      </c>
      <c r="D125" s="9" t="s">
        <v>89</v>
      </c>
      <c r="E125" s="9">
        <v>6060003</v>
      </c>
      <c r="F125" s="3" t="s">
        <v>38</v>
      </c>
      <c r="G125" s="9" t="s">
        <v>115</v>
      </c>
      <c r="H125" s="3" t="s">
        <v>51</v>
      </c>
      <c r="I125" s="11">
        <v>24811</v>
      </c>
      <c r="J125" s="11">
        <v>64254</v>
      </c>
      <c r="K125" s="11">
        <v>63345</v>
      </c>
      <c r="L125" s="11">
        <v>22430</v>
      </c>
      <c r="M125" s="11">
        <v>13538</v>
      </c>
      <c r="N125" s="11">
        <v>6557</v>
      </c>
      <c r="O125" s="11">
        <v>43487</v>
      </c>
      <c r="P125" s="11">
        <v>24994</v>
      </c>
      <c r="Q125" s="11">
        <v>9900</v>
      </c>
      <c r="R125" s="11">
        <v>54986</v>
      </c>
      <c r="S125" s="11">
        <v>96511</v>
      </c>
      <c r="T125" s="11">
        <v>22877</v>
      </c>
      <c r="U125" s="11">
        <v>46169</v>
      </c>
      <c r="V125" s="11">
        <v>75972</v>
      </c>
      <c r="W125" s="11">
        <v>77553</v>
      </c>
      <c r="X125" s="11">
        <v>68359</v>
      </c>
      <c r="AG125" s="12">
        <f t="shared" si="4"/>
        <v>174840</v>
      </c>
      <c r="AH125" s="12">
        <f t="shared" si="5"/>
        <v>268053</v>
      </c>
      <c r="AI125" s="21">
        <f t="shared" si="6"/>
        <v>93213</v>
      </c>
      <c r="AJ125" s="13">
        <f t="shared" si="7"/>
        <v>0.53313315030885378</v>
      </c>
    </row>
    <row r="126" spans="1:36" x14ac:dyDescent="0.35">
      <c r="A126" s="9" t="s">
        <v>76</v>
      </c>
      <c r="B126" s="9" t="s">
        <v>77</v>
      </c>
      <c r="C126" s="9">
        <v>121</v>
      </c>
      <c r="D126" s="9" t="s">
        <v>90</v>
      </c>
      <c r="E126" s="9">
        <v>6060003</v>
      </c>
      <c r="F126" s="3" t="s">
        <v>38</v>
      </c>
      <c r="G126" s="9" t="s">
        <v>115</v>
      </c>
      <c r="H126" s="3" t="s">
        <v>52</v>
      </c>
      <c r="I126" s="11">
        <v>10790</v>
      </c>
      <c r="J126" s="11">
        <v>28281</v>
      </c>
      <c r="K126" s="11">
        <v>25838</v>
      </c>
      <c r="L126" s="11">
        <v>24564</v>
      </c>
      <c r="M126" s="11">
        <v>2367</v>
      </c>
      <c r="N126" s="11">
        <v>38067</v>
      </c>
      <c r="O126" s="11">
        <v>92152</v>
      </c>
      <c r="P126" s="11">
        <v>85380</v>
      </c>
      <c r="Q126" s="11">
        <v>9500</v>
      </c>
      <c r="R126" s="11">
        <v>23532</v>
      </c>
      <c r="S126" s="11">
        <v>88790</v>
      </c>
      <c r="T126" s="11">
        <v>42065</v>
      </c>
      <c r="U126" s="11">
        <v>666</v>
      </c>
      <c r="V126" s="11">
        <v>32152</v>
      </c>
      <c r="W126" s="11">
        <v>33134</v>
      </c>
      <c r="X126" s="11">
        <v>50312</v>
      </c>
      <c r="AG126" s="12">
        <f t="shared" si="4"/>
        <v>89473</v>
      </c>
      <c r="AH126" s="12">
        <f t="shared" si="5"/>
        <v>116264</v>
      </c>
      <c r="AI126" s="21">
        <f t="shared" si="6"/>
        <v>26791</v>
      </c>
      <c r="AJ126" s="13">
        <f t="shared" si="7"/>
        <v>0.29943111329674876</v>
      </c>
    </row>
    <row r="127" spans="1:36" x14ac:dyDescent="0.35">
      <c r="A127" s="9" t="s">
        <v>76</v>
      </c>
      <c r="B127" s="9" t="s">
        <v>77</v>
      </c>
      <c r="C127" s="9">
        <v>122</v>
      </c>
      <c r="D127" s="9" t="s">
        <v>91</v>
      </c>
      <c r="E127" s="9">
        <v>6060003</v>
      </c>
      <c r="F127" s="3" t="s">
        <v>38</v>
      </c>
      <c r="G127" s="9" t="s">
        <v>115</v>
      </c>
      <c r="H127" s="3" t="s">
        <v>53</v>
      </c>
      <c r="I127" s="11">
        <v>96361</v>
      </c>
      <c r="J127" s="11">
        <v>27473</v>
      </c>
      <c r="K127" s="11">
        <v>96598</v>
      </c>
      <c r="L127" s="11">
        <v>10371</v>
      </c>
      <c r="M127" s="11">
        <v>49976</v>
      </c>
      <c r="N127" s="11">
        <v>63693</v>
      </c>
      <c r="O127" s="11">
        <v>56208</v>
      </c>
      <c r="P127" s="11">
        <v>99927</v>
      </c>
      <c r="Q127" s="11">
        <v>47782</v>
      </c>
      <c r="R127" s="11">
        <v>94375</v>
      </c>
      <c r="S127" s="11">
        <v>52240</v>
      </c>
      <c r="T127" s="11">
        <v>34898</v>
      </c>
      <c r="U127" s="11">
        <v>1051</v>
      </c>
      <c r="V127" s="11">
        <v>57355</v>
      </c>
      <c r="W127" s="11">
        <v>21601</v>
      </c>
      <c r="X127" s="11">
        <v>42151</v>
      </c>
      <c r="AG127" s="12">
        <f t="shared" si="4"/>
        <v>230803</v>
      </c>
      <c r="AH127" s="12">
        <f t="shared" si="5"/>
        <v>122158</v>
      </c>
      <c r="AI127" s="21">
        <f t="shared" si="6"/>
        <v>-108645</v>
      </c>
      <c r="AJ127" s="13">
        <f t="shared" si="7"/>
        <v>-0.47072611707820089</v>
      </c>
    </row>
    <row r="128" spans="1:36" x14ac:dyDescent="0.35">
      <c r="A128" s="9" t="s">
        <v>76</v>
      </c>
      <c r="B128" s="9" t="s">
        <v>77</v>
      </c>
      <c r="C128" s="9">
        <v>123</v>
      </c>
      <c r="D128" s="9" t="s">
        <v>92</v>
      </c>
      <c r="E128" s="9">
        <v>6060003</v>
      </c>
      <c r="F128" s="3" t="s">
        <v>38</v>
      </c>
      <c r="G128" s="9" t="s">
        <v>115</v>
      </c>
      <c r="H128" s="3" t="s">
        <v>54</v>
      </c>
      <c r="I128" s="11">
        <v>53157</v>
      </c>
      <c r="J128" s="11">
        <v>60840</v>
      </c>
      <c r="K128" s="11">
        <v>78705</v>
      </c>
      <c r="L128" s="11">
        <v>17253</v>
      </c>
      <c r="M128" s="11">
        <v>99197</v>
      </c>
      <c r="N128" s="11">
        <v>73739</v>
      </c>
      <c r="O128" s="11">
        <v>2834</v>
      </c>
      <c r="P128" s="11">
        <v>8013</v>
      </c>
      <c r="Q128" s="11">
        <v>10172</v>
      </c>
      <c r="R128" s="11">
        <v>83072</v>
      </c>
      <c r="S128" s="11">
        <v>66986</v>
      </c>
      <c r="T128" s="11">
        <v>56840</v>
      </c>
      <c r="U128" s="11">
        <v>17532</v>
      </c>
      <c r="V128" s="11">
        <v>24227</v>
      </c>
      <c r="W128" s="11">
        <v>37453</v>
      </c>
      <c r="X128" s="11">
        <v>8345</v>
      </c>
      <c r="AG128" s="12">
        <f t="shared" si="4"/>
        <v>209955</v>
      </c>
      <c r="AH128" s="12">
        <f t="shared" si="5"/>
        <v>87557</v>
      </c>
      <c r="AI128" s="21">
        <f t="shared" si="6"/>
        <v>-122398</v>
      </c>
      <c r="AJ128" s="13">
        <f t="shared" si="7"/>
        <v>-0.58297254173513369</v>
      </c>
    </row>
    <row r="129" spans="1:36" x14ac:dyDescent="0.35">
      <c r="A129" s="9" t="s">
        <v>76</v>
      </c>
      <c r="B129" s="9" t="s">
        <v>77</v>
      </c>
      <c r="C129" s="9">
        <v>124</v>
      </c>
      <c r="D129" s="9" t="s">
        <v>93</v>
      </c>
      <c r="E129" s="9">
        <v>6060003</v>
      </c>
      <c r="F129" s="3" t="s">
        <v>38</v>
      </c>
      <c r="G129" s="9" t="s">
        <v>115</v>
      </c>
      <c r="H129" s="3" t="s">
        <v>55</v>
      </c>
      <c r="I129" s="11">
        <v>88121</v>
      </c>
      <c r="J129" s="11">
        <v>30968</v>
      </c>
      <c r="K129" s="11">
        <v>29891</v>
      </c>
      <c r="L129" s="11">
        <v>15985</v>
      </c>
      <c r="M129" s="11">
        <v>50081</v>
      </c>
      <c r="N129" s="11">
        <v>79008</v>
      </c>
      <c r="O129" s="11">
        <v>97936</v>
      </c>
      <c r="P129" s="11">
        <v>51812</v>
      </c>
      <c r="Q129" s="11">
        <v>56413</v>
      </c>
      <c r="R129" s="11">
        <v>1385</v>
      </c>
      <c r="S129" s="11">
        <v>42324</v>
      </c>
      <c r="T129" s="11">
        <v>22135</v>
      </c>
      <c r="U129" s="11">
        <v>63574</v>
      </c>
      <c r="V129" s="11">
        <v>39753</v>
      </c>
      <c r="W129" s="11">
        <v>1834</v>
      </c>
      <c r="X129" s="11">
        <v>96822</v>
      </c>
      <c r="AG129" s="12">
        <f t="shared" si="4"/>
        <v>164965</v>
      </c>
      <c r="AH129" s="12">
        <f t="shared" si="5"/>
        <v>201983</v>
      </c>
      <c r="AI129" s="21">
        <f t="shared" si="6"/>
        <v>37018</v>
      </c>
      <c r="AJ129" s="13">
        <f t="shared" si="7"/>
        <v>0.22439911496378021</v>
      </c>
    </row>
    <row r="130" spans="1:36" x14ac:dyDescent="0.35">
      <c r="A130" s="9" t="s">
        <v>76</v>
      </c>
      <c r="B130" s="9" t="s">
        <v>77</v>
      </c>
      <c r="C130" s="9">
        <v>125</v>
      </c>
      <c r="D130" s="9" t="s">
        <v>94</v>
      </c>
      <c r="E130" s="9">
        <v>6060003</v>
      </c>
      <c r="F130" s="3" t="s">
        <v>38</v>
      </c>
      <c r="G130" s="9" t="s">
        <v>115</v>
      </c>
      <c r="H130" s="3" t="s">
        <v>56</v>
      </c>
      <c r="I130" s="11">
        <v>29919</v>
      </c>
      <c r="J130" s="11">
        <v>59312</v>
      </c>
      <c r="K130" s="11">
        <v>75871</v>
      </c>
      <c r="L130" s="11">
        <v>43789</v>
      </c>
      <c r="M130" s="11">
        <v>42220</v>
      </c>
      <c r="N130" s="11">
        <v>7366</v>
      </c>
      <c r="O130" s="11">
        <v>96052</v>
      </c>
      <c r="P130" s="11">
        <v>22776</v>
      </c>
      <c r="Q130" s="11">
        <v>63066</v>
      </c>
      <c r="R130" s="11">
        <v>51050</v>
      </c>
      <c r="S130" s="11">
        <v>65484</v>
      </c>
      <c r="T130" s="11">
        <v>47368</v>
      </c>
      <c r="U130" s="11">
        <v>60870</v>
      </c>
      <c r="V130" s="11">
        <v>31591</v>
      </c>
      <c r="W130" s="11">
        <v>63291</v>
      </c>
      <c r="X130" s="11">
        <v>49573</v>
      </c>
      <c r="AG130" s="12">
        <f t="shared" si="4"/>
        <v>208891</v>
      </c>
      <c r="AH130" s="12">
        <f t="shared" si="5"/>
        <v>205325</v>
      </c>
      <c r="AI130" s="21">
        <f t="shared" si="6"/>
        <v>-3566</v>
      </c>
      <c r="AJ130" s="13">
        <f t="shared" si="7"/>
        <v>-1.7071104068629092E-2</v>
      </c>
    </row>
    <row r="131" spans="1:36" x14ac:dyDescent="0.35">
      <c r="A131" s="9" t="s">
        <v>76</v>
      </c>
      <c r="B131" s="9" t="s">
        <v>77</v>
      </c>
      <c r="C131" s="9">
        <v>126</v>
      </c>
      <c r="D131" s="9" t="s">
        <v>95</v>
      </c>
      <c r="E131" s="9">
        <v>6060003</v>
      </c>
      <c r="F131" s="3" t="s">
        <v>38</v>
      </c>
      <c r="G131" s="9" t="s">
        <v>115</v>
      </c>
      <c r="H131" s="3" t="s">
        <v>57</v>
      </c>
      <c r="I131" s="11">
        <v>78224</v>
      </c>
      <c r="J131" s="11">
        <v>5173</v>
      </c>
      <c r="K131" s="11">
        <v>20609</v>
      </c>
      <c r="L131" s="11">
        <v>84884</v>
      </c>
      <c r="M131" s="11">
        <v>91431</v>
      </c>
      <c r="N131" s="11">
        <v>14889</v>
      </c>
      <c r="O131" s="11">
        <v>10703</v>
      </c>
      <c r="P131" s="11">
        <v>49866</v>
      </c>
      <c r="Q131" s="11">
        <v>4541</v>
      </c>
      <c r="R131" s="11">
        <v>26431</v>
      </c>
      <c r="S131" s="11">
        <v>83477</v>
      </c>
      <c r="T131" s="11">
        <v>19254</v>
      </c>
      <c r="U131" s="11">
        <v>35898</v>
      </c>
      <c r="V131" s="11">
        <v>92082</v>
      </c>
      <c r="W131" s="11">
        <v>31151</v>
      </c>
      <c r="X131" s="11">
        <v>79153</v>
      </c>
      <c r="AG131" s="12">
        <f t="shared" si="4"/>
        <v>188890</v>
      </c>
      <c r="AH131" s="12">
        <f t="shared" si="5"/>
        <v>238284</v>
      </c>
      <c r="AI131" s="21">
        <f t="shared" si="6"/>
        <v>49394</v>
      </c>
      <c r="AJ131" s="13">
        <f t="shared" si="7"/>
        <v>0.26149610884641855</v>
      </c>
    </row>
    <row r="132" spans="1:36" x14ac:dyDescent="0.35">
      <c r="A132" s="9" t="s">
        <v>76</v>
      </c>
      <c r="B132" s="9" t="s">
        <v>77</v>
      </c>
      <c r="C132" s="9">
        <v>127</v>
      </c>
      <c r="D132" s="9" t="s">
        <v>96</v>
      </c>
      <c r="E132" s="9">
        <v>6060003</v>
      </c>
      <c r="F132" s="3" t="s">
        <v>38</v>
      </c>
      <c r="G132" s="9" t="s">
        <v>115</v>
      </c>
      <c r="H132" s="3" t="s">
        <v>58</v>
      </c>
      <c r="I132" s="11">
        <v>31106</v>
      </c>
      <c r="J132" s="11">
        <v>21180</v>
      </c>
      <c r="K132" s="11">
        <v>84628</v>
      </c>
      <c r="L132" s="11">
        <v>29733</v>
      </c>
      <c r="M132" s="11">
        <v>33042</v>
      </c>
      <c r="N132" s="11">
        <v>98139</v>
      </c>
      <c r="O132" s="11">
        <v>98474</v>
      </c>
      <c r="P132" s="11">
        <v>99266</v>
      </c>
      <c r="Q132" s="11">
        <v>34170</v>
      </c>
      <c r="R132" s="11">
        <v>68141</v>
      </c>
      <c r="S132" s="11">
        <v>34557</v>
      </c>
      <c r="T132" s="11">
        <v>44090</v>
      </c>
      <c r="U132" s="11">
        <v>19879</v>
      </c>
      <c r="V132" s="11">
        <v>52196</v>
      </c>
      <c r="W132" s="11">
        <v>46803</v>
      </c>
      <c r="X132" s="11">
        <v>61974</v>
      </c>
      <c r="AG132" s="12">
        <f t="shared" si="4"/>
        <v>166647</v>
      </c>
      <c r="AH132" s="12">
        <f t="shared" si="5"/>
        <v>180852</v>
      </c>
      <c r="AI132" s="21">
        <f t="shared" si="6"/>
        <v>14205</v>
      </c>
      <c r="AJ132" s="13">
        <f t="shared" si="7"/>
        <v>8.524005832688257E-2</v>
      </c>
    </row>
    <row r="133" spans="1:36" x14ac:dyDescent="0.35">
      <c r="A133" s="9" t="s">
        <v>76</v>
      </c>
      <c r="B133" s="9" t="s">
        <v>77</v>
      </c>
      <c r="C133" s="9">
        <v>128</v>
      </c>
      <c r="D133" s="9" t="s">
        <v>97</v>
      </c>
      <c r="E133" s="9">
        <v>6060003</v>
      </c>
      <c r="F133" s="3" t="s">
        <v>38</v>
      </c>
      <c r="G133" s="9" t="s">
        <v>115</v>
      </c>
      <c r="H133" s="3" t="s">
        <v>59</v>
      </c>
      <c r="I133" s="11">
        <v>26892</v>
      </c>
      <c r="J133" s="11">
        <v>23709</v>
      </c>
      <c r="K133" s="11">
        <v>74263</v>
      </c>
      <c r="L133" s="11">
        <v>87797</v>
      </c>
      <c r="M133" s="11">
        <v>87532</v>
      </c>
      <c r="N133" s="11">
        <v>16104</v>
      </c>
      <c r="O133" s="11">
        <v>63195</v>
      </c>
      <c r="P133" s="11">
        <v>26346</v>
      </c>
      <c r="Q133" s="11">
        <v>42702</v>
      </c>
      <c r="R133" s="11">
        <v>63913</v>
      </c>
      <c r="S133" s="11">
        <v>13699</v>
      </c>
      <c r="T133" s="11">
        <v>72593</v>
      </c>
      <c r="U133" s="11">
        <v>21397</v>
      </c>
      <c r="V133" s="11">
        <v>45913</v>
      </c>
      <c r="W133" s="11">
        <v>58672</v>
      </c>
      <c r="X133" s="11">
        <v>85241</v>
      </c>
      <c r="AG133" s="12">
        <f t="shared" si="4"/>
        <v>212661</v>
      </c>
      <c r="AH133" s="12">
        <f t="shared" si="5"/>
        <v>211223</v>
      </c>
      <c r="AI133" s="21">
        <f t="shared" si="6"/>
        <v>-1438</v>
      </c>
      <c r="AJ133" s="13">
        <f t="shared" si="7"/>
        <v>-6.7619356628624899E-3</v>
      </c>
    </row>
    <row r="134" spans="1:36" x14ac:dyDescent="0.35">
      <c r="A134" s="9" t="s">
        <v>76</v>
      </c>
      <c r="B134" s="9" t="s">
        <v>77</v>
      </c>
      <c r="C134" s="9">
        <v>129</v>
      </c>
      <c r="D134" s="9" t="s">
        <v>98</v>
      </c>
      <c r="E134" s="9">
        <v>6060003</v>
      </c>
      <c r="F134" s="3" t="s">
        <v>38</v>
      </c>
      <c r="G134" s="9" t="s">
        <v>115</v>
      </c>
      <c r="H134" s="3" t="s">
        <v>60</v>
      </c>
      <c r="I134" s="11">
        <v>16214</v>
      </c>
      <c r="J134" s="11">
        <v>18742</v>
      </c>
      <c r="K134" s="11">
        <v>86229</v>
      </c>
      <c r="L134" s="11">
        <v>81722</v>
      </c>
      <c r="M134" s="11">
        <v>49997</v>
      </c>
      <c r="N134" s="11">
        <v>95940</v>
      </c>
      <c r="O134" s="11">
        <v>35199</v>
      </c>
      <c r="P134" s="11">
        <v>80971</v>
      </c>
      <c r="Q134" s="11">
        <v>96091</v>
      </c>
      <c r="R134" s="11">
        <v>96693</v>
      </c>
      <c r="S134" s="11">
        <v>58982</v>
      </c>
      <c r="T134" s="11">
        <v>86687</v>
      </c>
      <c r="U134" s="11">
        <v>79058</v>
      </c>
      <c r="V134" s="11">
        <v>96440</v>
      </c>
      <c r="W134" s="11">
        <v>82822</v>
      </c>
      <c r="X134" s="11">
        <v>87552</v>
      </c>
      <c r="AG134" s="12">
        <f t="shared" si="4"/>
        <v>202907</v>
      </c>
      <c r="AH134" s="12">
        <f t="shared" si="5"/>
        <v>345872</v>
      </c>
      <c r="AI134" s="21">
        <f t="shared" si="6"/>
        <v>142965</v>
      </c>
      <c r="AJ134" s="13">
        <f t="shared" si="7"/>
        <v>0.70458387340012907</v>
      </c>
    </row>
    <row r="135" spans="1:36" x14ac:dyDescent="0.35">
      <c r="A135" s="9" t="s">
        <v>76</v>
      </c>
      <c r="B135" s="9" t="s">
        <v>77</v>
      </c>
      <c r="C135" s="9">
        <v>130</v>
      </c>
      <c r="D135" s="9" t="s">
        <v>99</v>
      </c>
      <c r="E135" s="9">
        <v>6060003</v>
      </c>
      <c r="F135" s="3" t="s">
        <v>38</v>
      </c>
      <c r="G135" s="9" t="s">
        <v>115</v>
      </c>
      <c r="H135" s="3" t="s">
        <v>61</v>
      </c>
      <c r="I135" s="11">
        <v>28460</v>
      </c>
      <c r="J135" s="11">
        <v>16372</v>
      </c>
      <c r="K135" s="11">
        <v>84453</v>
      </c>
      <c r="L135" s="11">
        <v>95697</v>
      </c>
      <c r="M135" s="11">
        <v>56110</v>
      </c>
      <c r="N135" s="11">
        <v>90534</v>
      </c>
      <c r="O135" s="11">
        <v>25309</v>
      </c>
      <c r="P135" s="11">
        <v>53307</v>
      </c>
      <c r="Q135" s="11">
        <v>69310</v>
      </c>
      <c r="R135" s="11">
        <v>39093</v>
      </c>
      <c r="S135" s="11">
        <v>57142</v>
      </c>
      <c r="T135" s="11">
        <v>40199</v>
      </c>
      <c r="U135" s="11">
        <v>52494</v>
      </c>
      <c r="V135" s="11">
        <v>99884</v>
      </c>
      <c r="W135" s="11">
        <v>625</v>
      </c>
      <c r="X135" s="11">
        <v>74597</v>
      </c>
      <c r="AG135" s="12">
        <f t="shared" ref="AG135:AG198" si="8">SUM(I135:L135)</f>
        <v>224982</v>
      </c>
      <c r="AH135" s="12">
        <f t="shared" ref="AH135:AH198" si="9">SUM(U135:X135)</f>
        <v>227600</v>
      </c>
      <c r="AI135" s="21">
        <f t="shared" ref="AI135:AI198" si="10">AH135-AG135</f>
        <v>2618</v>
      </c>
      <c r="AJ135" s="13">
        <f t="shared" ref="AJ135:AJ198" si="11">AI135/AG135</f>
        <v>1.1636486474473514E-2</v>
      </c>
    </row>
    <row r="136" spans="1:36" x14ac:dyDescent="0.35">
      <c r="A136" s="9" t="s">
        <v>76</v>
      </c>
      <c r="B136" s="9" t="s">
        <v>77</v>
      </c>
      <c r="C136" s="9">
        <v>131</v>
      </c>
      <c r="D136" s="9" t="s">
        <v>100</v>
      </c>
      <c r="E136" s="9">
        <v>6060003</v>
      </c>
      <c r="F136" s="3" t="s">
        <v>38</v>
      </c>
      <c r="G136" s="9" t="s">
        <v>116</v>
      </c>
      <c r="H136" s="3" t="s">
        <v>62</v>
      </c>
      <c r="I136" s="11">
        <v>31723</v>
      </c>
      <c r="J136" s="11">
        <v>71644</v>
      </c>
      <c r="K136" s="11">
        <v>32389</v>
      </c>
      <c r="L136" s="11">
        <v>91750</v>
      </c>
      <c r="M136" s="11">
        <v>6870</v>
      </c>
      <c r="N136" s="11">
        <v>96315</v>
      </c>
      <c r="O136" s="11">
        <v>67933</v>
      </c>
      <c r="P136" s="11">
        <v>39751</v>
      </c>
      <c r="Q136" s="11">
        <v>38884</v>
      </c>
      <c r="R136" s="11">
        <v>43680</v>
      </c>
      <c r="S136" s="11">
        <v>57905</v>
      </c>
      <c r="T136" s="11">
        <v>29320</v>
      </c>
      <c r="U136" s="11">
        <v>24761</v>
      </c>
      <c r="V136" s="11">
        <v>84177</v>
      </c>
      <c r="W136" s="11">
        <v>66693</v>
      </c>
      <c r="X136" s="11">
        <v>26978</v>
      </c>
      <c r="AG136" s="12">
        <f t="shared" si="8"/>
        <v>227506</v>
      </c>
      <c r="AH136" s="12">
        <f t="shared" si="9"/>
        <v>202609</v>
      </c>
      <c r="AI136" s="21">
        <f t="shared" si="10"/>
        <v>-24897</v>
      </c>
      <c r="AJ136" s="13">
        <f t="shared" si="11"/>
        <v>-0.10943447645336826</v>
      </c>
    </row>
    <row r="137" spans="1:36" x14ac:dyDescent="0.35">
      <c r="A137" s="9" t="s">
        <v>76</v>
      </c>
      <c r="B137" s="9" t="s">
        <v>77</v>
      </c>
      <c r="C137" s="9">
        <v>132</v>
      </c>
      <c r="D137" s="9" t="s">
        <v>101</v>
      </c>
      <c r="E137" s="9">
        <v>6060003</v>
      </c>
      <c r="F137" s="3" t="s">
        <v>38</v>
      </c>
      <c r="G137" s="9" t="s">
        <v>116</v>
      </c>
      <c r="H137" s="3" t="s">
        <v>63</v>
      </c>
      <c r="I137" s="11">
        <v>81742</v>
      </c>
      <c r="J137" s="11">
        <v>27930</v>
      </c>
      <c r="K137" s="11">
        <v>210</v>
      </c>
      <c r="L137" s="11">
        <v>55132</v>
      </c>
      <c r="M137" s="11">
        <v>93010</v>
      </c>
      <c r="N137" s="11">
        <v>89607</v>
      </c>
      <c r="O137" s="11">
        <v>95091</v>
      </c>
      <c r="P137" s="11">
        <v>33699</v>
      </c>
      <c r="Q137" s="11">
        <v>72539</v>
      </c>
      <c r="R137" s="11">
        <v>23606</v>
      </c>
      <c r="S137" s="11">
        <v>48482</v>
      </c>
      <c r="T137" s="11">
        <v>42210</v>
      </c>
      <c r="U137" s="11">
        <v>50692</v>
      </c>
      <c r="V137" s="11">
        <v>59516</v>
      </c>
      <c r="W137" s="11">
        <v>14946</v>
      </c>
      <c r="X137" s="11">
        <v>36682</v>
      </c>
      <c r="AG137" s="12">
        <f t="shared" si="8"/>
        <v>165014</v>
      </c>
      <c r="AH137" s="12">
        <f t="shared" si="9"/>
        <v>161836</v>
      </c>
      <c r="AI137" s="21">
        <f t="shared" si="10"/>
        <v>-3178</v>
      </c>
      <c r="AJ137" s="13">
        <f t="shared" si="11"/>
        <v>-1.9258971966015004E-2</v>
      </c>
    </row>
    <row r="138" spans="1:36" x14ac:dyDescent="0.35">
      <c r="A138" s="9" t="s">
        <v>76</v>
      </c>
      <c r="B138" s="9" t="s">
        <v>77</v>
      </c>
      <c r="C138" s="9">
        <v>133</v>
      </c>
      <c r="D138" s="9" t="s">
        <v>102</v>
      </c>
      <c r="E138" s="9">
        <v>6060003</v>
      </c>
      <c r="F138" s="3" t="s">
        <v>38</v>
      </c>
      <c r="G138" s="9" t="s">
        <v>116</v>
      </c>
      <c r="H138" s="3" t="s">
        <v>64</v>
      </c>
      <c r="I138" s="11">
        <v>7937</v>
      </c>
      <c r="J138" s="11">
        <v>64646</v>
      </c>
      <c r="K138" s="11">
        <v>71464</v>
      </c>
      <c r="L138" s="11">
        <v>6574</v>
      </c>
      <c r="M138" s="11">
        <v>22614</v>
      </c>
      <c r="N138" s="11">
        <v>53786</v>
      </c>
      <c r="O138" s="11">
        <v>843</v>
      </c>
      <c r="P138" s="11">
        <v>80140</v>
      </c>
      <c r="Q138" s="11">
        <v>95499</v>
      </c>
      <c r="R138" s="11">
        <v>61917</v>
      </c>
      <c r="S138" s="11">
        <v>37938</v>
      </c>
      <c r="T138" s="11">
        <v>18570</v>
      </c>
      <c r="U138" s="11">
        <v>52059</v>
      </c>
      <c r="V138" s="11">
        <v>86388</v>
      </c>
      <c r="W138" s="11">
        <v>30135</v>
      </c>
      <c r="X138" s="11">
        <v>92846</v>
      </c>
      <c r="AG138" s="12">
        <f t="shared" si="8"/>
        <v>150621</v>
      </c>
      <c r="AH138" s="12">
        <f t="shared" si="9"/>
        <v>261428</v>
      </c>
      <c r="AI138" s="21">
        <f t="shared" si="10"/>
        <v>110807</v>
      </c>
      <c r="AJ138" s="13">
        <f t="shared" si="11"/>
        <v>0.73566766918291604</v>
      </c>
    </row>
    <row r="139" spans="1:36" x14ac:dyDescent="0.35">
      <c r="A139" s="9" t="s">
        <v>76</v>
      </c>
      <c r="B139" s="9" t="s">
        <v>77</v>
      </c>
      <c r="C139" s="9">
        <v>134</v>
      </c>
      <c r="D139" s="9" t="s">
        <v>103</v>
      </c>
      <c r="E139" s="9">
        <v>6060003</v>
      </c>
      <c r="F139" s="3" t="s">
        <v>38</v>
      </c>
      <c r="G139" s="9" t="s">
        <v>116</v>
      </c>
      <c r="H139" s="3" t="s">
        <v>65</v>
      </c>
      <c r="I139" s="11">
        <v>61136</v>
      </c>
      <c r="J139" s="11">
        <v>18605</v>
      </c>
      <c r="K139" s="11">
        <v>12563</v>
      </c>
      <c r="L139" s="11">
        <v>32534</v>
      </c>
      <c r="M139" s="11">
        <v>47870</v>
      </c>
      <c r="N139" s="11">
        <v>72736</v>
      </c>
      <c r="O139" s="11">
        <v>69032</v>
      </c>
      <c r="P139" s="11">
        <v>26579</v>
      </c>
      <c r="Q139" s="11">
        <v>29256</v>
      </c>
      <c r="R139" s="11">
        <v>46689</v>
      </c>
      <c r="S139" s="11">
        <v>63532</v>
      </c>
      <c r="T139" s="11">
        <v>80484</v>
      </c>
      <c r="U139" s="11">
        <v>70191</v>
      </c>
      <c r="V139" s="11">
        <v>36676</v>
      </c>
      <c r="W139" s="11">
        <v>50785</v>
      </c>
      <c r="X139" s="11">
        <v>48488</v>
      </c>
      <c r="AG139" s="12">
        <f t="shared" si="8"/>
        <v>124838</v>
      </c>
      <c r="AH139" s="12">
        <f t="shared" si="9"/>
        <v>206140</v>
      </c>
      <c r="AI139" s="21">
        <f t="shared" si="10"/>
        <v>81302</v>
      </c>
      <c r="AJ139" s="13">
        <f t="shared" si="11"/>
        <v>0.65126003300277158</v>
      </c>
    </row>
    <row r="140" spans="1:36" x14ac:dyDescent="0.35">
      <c r="A140" s="9" t="s">
        <v>76</v>
      </c>
      <c r="B140" s="9" t="s">
        <v>77</v>
      </c>
      <c r="C140" s="9">
        <v>135</v>
      </c>
      <c r="D140" s="9" t="s">
        <v>104</v>
      </c>
      <c r="E140" s="9">
        <v>6060003</v>
      </c>
      <c r="F140" s="3" t="s">
        <v>38</v>
      </c>
      <c r="G140" s="9" t="s">
        <v>116</v>
      </c>
      <c r="H140" s="3" t="s">
        <v>66</v>
      </c>
      <c r="I140" s="11">
        <v>49020</v>
      </c>
      <c r="J140" s="11">
        <v>43464</v>
      </c>
      <c r="K140" s="11">
        <v>41786</v>
      </c>
      <c r="L140" s="11">
        <v>73300</v>
      </c>
      <c r="M140" s="11">
        <v>81090</v>
      </c>
      <c r="N140" s="11">
        <v>13747</v>
      </c>
      <c r="O140" s="11">
        <v>96558</v>
      </c>
      <c r="P140" s="11">
        <v>42851</v>
      </c>
      <c r="Q140" s="11">
        <v>92015</v>
      </c>
      <c r="R140" s="11">
        <v>72798</v>
      </c>
      <c r="S140" s="11">
        <v>18973</v>
      </c>
      <c r="T140" s="11">
        <v>5408</v>
      </c>
      <c r="U140" s="11">
        <v>24643</v>
      </c>
      <c r="V140" s="11">
        <v>90071</v>
      </c>
      <c r="W140" s="11">
        <v>57753</v>
      </c>
      <c r="X140" s="11">
        <v>76618</v>
      </c>
      <c r="AG140" s="12">
        <f t="shared" si="8"/>
        <v>207570</v>
      </c>
      <c r="AH140" s="12">
        <f t="shared" si="9"/>
        <v>249085</v>
      </c>
      <c r="AI140" s="21">
        <f t="shared" si="10"/>
        <v>41515</v>
      </c>
      <c r="AJ140" s="13">
        <f t="shared" si="11"/>
        <v>0.20000481765187647</v>
      </c>
    </row>
    <row r="141" spans="1:36" x14ac:dyDescent="0.35">
      <c r="A141" s="9" t="s">
        <v>76</v>
      </c>
      <c r="B141" s="9" t="s">
        <v>77</v>
      </c>
      <c r="C141" s="9">
        <v>136</v>
      </c>
      <c r="D141" s="9" t="s">
        <v>105</v>
      </c>
      <c r="E141" s="9">
        <v>6060003</v>
      </c>
      <c r="F141" s="3" t="s">
        <v>38</v>
      </c>
      <c r="G141" s="9" t="s">
        <v>116</v>
      </c>
      <c r="H141" s="3" t="s">
        <v>67</v>
      </c>
      <c r="I141" s="11">
        <v>72157</v>
      </c>
      <c r="J141" s="11">
        <v>26238</v>
      </c>
      <c r="K141" s="11">
        <v>42400</v>
      </c>
      <c r="L141" s="11">
        <v>74377</v>
      </c>
      <c r="M141" s="11">
        <v>971</v>
      </c>
      <c r="N141" s="11">
        <v>74774</v>
      </c>
      <c r="O141" s="11">
        <v>41358</v>
      </c>
      <c r="P141" s="11">
        <v>16852</v>
      </c>
      <c r="Q141" s="11">
        <v>10988</v>
      </c>
      <c r="R141" s="11">
        <v>90074</v>
      </c>
      <c r="S141" s="11">
        <v>12178</v>
      </c>
      <c r="T141" s="11">
        <v>73484</v>
      </c>
      <c r="U141" s="11">
        <v>88997</v>
      </c>
      <c r="V141" s="11">
        <v>82610</v>
      </c>
      <c r="W141" s="11">
        <v>16717</v>
      </c>
      <c r="X141" s="11">
        <v>92375</v>
      </c>
      <c r="AG141" s="12">
        <f t="shared" si="8"/>
        <v>215172</v>
      </c>
      <c r="AH141" s="12">
        <f t="shared" si="9"/>
        <v>280699</v>
      </c>
      <c r="AI141" s="21">
        <f t="shared" si="10"/>
        <v>65527</v>
      </c>
      <c r="AJ141" s="13">
        <f t="shared" si="11"/>
        <v>0.30453311769189301</v>
      </c>
    </row>
    <row r="142" spans="1:36" x14ac:dyDescent="0.35">
      <c r="A142" s="9" t="s">
        <v>76</v>
      </c>
      <c r="B142" s="9" t="s">
        <v>77</v>
      </c>
      <c r="C142" s="9">
        <v>137</v>
      </c>
      <c r="D142" s="9" t="s">
        <v>106</v>
      </c>
      <c r="E142" s="9">
        <v>6060004</v>
      </c>
      <c r="F142" s="3" t="s">
        <v>39</v>
      </c>
      <c r="G142" s="9" t="s">
        <v>116</v>
      </c>
      <c r="H142" s="3" t="s">
        <v>68</v>
      </c>
      <c r="I142" s="11">
        <v>36788</v>
      </c>
      <c r="J142" s="11">
        <v>54954</v>
      </c>
      <c r="K142" s="11">
        <v>98175</v>
      </c>
      <c r="L142" s="11">
        <v>90546</v>
      </c>
      <c r="M142" s="11">
        <v>85745</v>
      </c>
      <c r="N142" s="11">
        <v>3707</v>
      </c>
      <c r="O142" s="11">
        <v>31186</v>
      </c>
      <c r="P142" s="11">
        <v>3716</v>
      </c>
      <c r="Q142" s="11">
        <v>94592</v>
      </c>
      <c r="R142" s="11">
        <v>81673</v>
      </c>
      <c r="S142" s="11">
        <v>71485</v>
      </c>
      <c r="T142" s="11">
        <v>89716</v>
      </c>
      <c r="U142" s="11">
        <v>6815</v>
      </c>
      <c r="V142" s="11">
        <v>7746</v>
      </c>
      <c r="W142" s="11">
        <v>2797</v>
      </c>
      <c r="X142" s="11">
        <v>42148</v>
      </c>
      <c r="AG142" s="12">
        <f t="shared" si="8"/>
        <v>280463</v>
      </c>
      <c r="AH142" s="12">
        <f t="shared" si="9"/>
        <v>59506</v>
      </c>
      <c r="AI142" s="21">
        <f t="shared" si="10"/>
        <v>-220957</v>
      </c>
      <c r="AJ142" s="13">
        <f t="shared" si="11"/>
        <v>-0.78782941065309864</v>
      </c>
    </row>
    <row r="143" spans="1:36" x14ac:dyDescent="0.35">
      <c r="A143" s="9" t="s">
        <v>76</v>
      </c>
      <c r="B143" s="9" t="s">
        <v>77</v>
      </c>
      <c r="C143" s="9">
        <v>138</v>
      </c>
      <c r="D143" s="9" t="s">
        <v>107</v>
      </c>
      <c r="E143" s="9">
        <v>6060004</v>
      </c>
      <c r="F143" s="3" t="s">
        <v>39</v>
      </c>
      <c r="G143" s="9" t="s">
        <v>116</v>
      </c>
      <c r="H143" s="3" t="s">
        <v>69</v>
      </c>
      <c r="I143" s="11">
        <v>57559</v>
      </c>
      <c r="J143" s="11">
        <v>58368</v>
      </c>
      <c r="K143" s="11">
        <v>16544</v>
      </c>
      <c r="L143" s="11">
        <v>77546</v>
      </c>
      <c r="M143" s="11">
        <v>24805</v>
      </c>
      <c r="N143" s="11">
        <v>18483</v>
      </c>
      <c r="O143" s="11">
        <v>62504</v>
      </c>
      <c r="P143" s="11">
        <v>41401</v>
      </c>
      <c r="Q143" s="11">
        <v>35348</v>
      </c>
      <c r="R143" s="11">
        <v>25992</v>
      </c>
      <c r="S143" s="11">
        <v>63458</v>
      </c>
      <c r="T143" s="11">
        <v>17989</v>
      </c>
      <c r="U143" s="11">
        <v>14020</v>
      </c>
      <c r="V143" s="11">
        <v>13573</v>
      </c>
      <c r="W143" s="11">
        <v>25618</v>
      </c>
      <c r="X143" s="11">
        <v>68630</v>
      </c>
      <c r="AG143" s="12">
        <f t="shared" si="8"/>
        <v>210017</v>
      </c>
      <c r="AH143" s="12">
        <f t="shared" si="9"/>
        <v>121841</v>
      </c>
      <c r="AI143" s="21">
        <f t="shared" si="10"/>
        <v>-88176</v>
      </c>
      <c r="AJ143" s="13">
        <f t="shared" si="11"/>
        <v>-0.41985172628882422</v>
      </c>
    </row>
    <row r="144" spans="1:36" x14ac:dyDescent="0.35">
      <c r="A144" s="9" t="s">
        <v>76</v>
      </c>
      <c r="B144" s="9" t="s">
        <v>77</v>
      </c>
      <c r="C144" s="9">
        <v>139</v>
      </c>
      <c r="D144" s="9" t="s">
        <v>108</v>
      </c>
      <c r="E144" s="9">
        <v>6060004</v>
      </c>
      <c r="F144" s="3" t="s">
        <v>39</v>
      </c>
      <c r="G144" s="9" t="s">
        <v>116</v>
      </c>
      <c r="H144" s="3" t="s">
        <v>70</v>
      </c>
      <c r="I144" s="11">
        <v>57466</v>
      </c>
      <c r="J144" s="11">
        <v>70686</v>
      </c>
      <c r="K144" s="11">
        <v>61301</v>
      </c>
      <c r="L144" s="11">
        <v>63758</v>
      </c>
      <c r="M144" s="11">
        <v>69338</v>
      </c>
      <c r="N144" s="11">
        <v>36704</v>
      </c>
      <c r="O144" s="11">
        <v>1940</v>
      </c>
      <c r="P144" s="11">
        <v>50355</v>
      </c>
      <c r="Q144" s="11">
        <v>48632</v>
      </c>
      <c r="R144" s="11">
        <v>4859</v>
      </c>
      <c r="S144" s="11">
        <v>16662</v>
      </c>
      <c r="T144" s="11">
        <v>32049</v>
      </c>
      <c r="U144" s="11">
        <v>15524</v>
      </c>
      <c r="V144" s="11">
        <v>44793</v>
      </c>
      <c r="W144" s="11">
        <v>40309</v>
      </c>
      <c r="X144" s="11">
        <v>44698</v>
      </c>
      <c r="AG144" s="12">
        <f t="shared" si="8"/>
        <v>253211</v>
      </c>
      <c r="AH144" s="12">
        <f t="shared" si="9"/>
        <v>145324</v>
      </c>
      <c r="AI144" s="21">
        <f t="shared" si="10"/>
        <v>-107887</v>
      </c>
      <c r="AJ144" s="13">
        <f t="shared" si="11"/>
        <v>-0.42607548645201038</v>
      </c>
    </row>
    <row r="145" spans="1:36" x14ac:dyDescent="0.35">
      <c r="A145" s="9" t="s">
        <v>76</v>
      </c>
      <c r="B145" s="9" t="s">
        <v>77</v>
      </c>
      <c r="C145" s="9">
        <v>140</v>
      </c>
      <c r="D145" s="9" t="s">
        <v>109</v>
      </c>
      <c r="E145" s="9">
        <v>6060004</v>
      </c>
      <c r="F145" s="3" t="s">
        <v>39</v>
      </c>
      <c r="G145" s="9" t="s">
        <v>116</v>
      </c>
      <c r="H145" s="3" t="s">
        <v>71</v>
      </c>
      <c r="I145" s="11">
        <v>40098</v>
      </c>
      <c r="J145" s="11">
        <v>91093</v>
      </c>
      <c r="K145" s="11">
        <v>25577</v>
      </c>
      <c r="L145" s="11">
        <v>48365</v>
      </c>
      <c r="M145" s="11">
        <v>3829</v>
      </c>
      <c r="N145" s="11">
        <v>67413</v>
      </c>
      <c r="O145" s="11">
        <v>69273</v>
      </c>
      <c r="P145" s="11">
        <v>48577</v>
      </c>
      <c r="Q145" s="11">
        <v>57814</v>
      </c>
      <c r="R145" s="11">
        <v>30965</v>
      </c>
      <c r="S145" s="11">
        <v>94891</v>
      </c>
      <c r="T145" s="11">
        <v>42304</v>
      </c>
      <c r="U145" s="11">
        <v>41877</v>
      </c>
      <c r="V145" s="11">
        <v>73329</v>
      </c>
      <c r="W145" s="11">
        <v>36122</v>
      </c>
      <c r="X145" s="11">
        <v>70947</v>
      </c>
      <c r="AG145" s="12">
        <f t="shared" si="8"/>
        <v>205133</v>
      </c>
      <c r="AH145" s="12">
        <f t="shared" si="9"/>
        <v>222275</v>
      </c>
      <c r="AI145" s="21">
        <f t="shared" si="10"/>
        <v>17142</v>
      </c>
      <c r="AJ145" s="13">
        <f t="shared" si="11"/>
        <v>8.3565296661190544E-2</v>
      </c>
    </row>
    <row r="146" spans="1:36" x14ac:dyDescent="0.35">
      <c r="A146" s="9" t="s">
        <v>76</v>
      </c>
      <c r="B146" s="9" t="s">
        <v>77</v>
      </c>
      <c r="C146" s="9">
        <v>141</v>
      </c>
      <c r="D146" s="9" t="s">
        <v>110</v>
      </c>
      <c r="E146" s="9">
        <v>6060004</v>
      </c>
      <c r="F146" s="3" t="s">
        <v>39</v>
      </c>
      <c r="G146" s="9" t="s">
        <v>116</v>
      </c>
      <c r="H146" s="3" t="s">
        <v>72</v>
      </c>
      <c r="I146" s="11">
        <v>1719</v>
      </c>
      <c r="J146" s="11">
        <v>45649</v>
      </c>
      <c r="K146" s="11">
        <v>2862</v>
      </c>
      <c r="L146" s="11">
        <v>56080</v>
      </c>
      <c r="M146" s="11">
        <v>70376</v>
      </c>
      <c r="N146" s="11">
        <v>32284</v>
      </c>
      <c r="O146" s="11">
        <v>23193</v>
      </c>
      <c r="P146" s="11">
        <v>12291</v>
      </c>
      <c r="Q146" s="11">
        <v>34641</v>
      </c>
      <c r="R146" s="11">
        <v>74054</v>
      </c>
      <c r="S146" s="11">
        <v>93786</v>
      </c>
      <c r="T146" s="11">
        <v>60737</v>
      </c>
      <c r="U146" s="11">
        <v>59874</v>
      </c>
      <c r="V146" s="11">
        <v>30384</v>
      </c>
      <c r="W146" s="11">
        <v>37132</v>
      </c>
      <c r="X146" s="11">
        <v>50791</v>
      </c>
      <c r="AG146" s="12">
        <f t="shared" si="8"/>
        <v>106310</v>
      </c>
      <c r="AH146" s="12">
        <f t="shared" si="9"/>
        <v>178181</v>
      </c>
      <c r="AI146" s="21">
        <f t="shared" si="10"/>
        <v>71871</v>
      </c>
      <c r="AJ146" s="13">
        <f t="shared" si="11"/>
        <v>0.67605117110337687</v>
      </c>
    </row>
    <row r="147" spans="1:36" x14ac:dyDescent="0.35">
      <c r="A147" s="9" t="s">
        <v>76</v>
      </c>
      <c r="B147" s="9" t="s">
        <v>77</v>
      </c>
      <c r="C147" s="9">
        <v>142</v>
      </c>
      <c r="D147" s="9" t="s">
        <v>111</v>
      </c>
      <c r="E147" s="9">
        <v>6060004</v>
      </c>
      <c r="F147" s="3" t="s">
        <v>39</v>
      </c>
      <c r="G147" s="9" t="s">
        <v>116</v>
      </c>
      <c r="H147" s="3" t="s">
        <v>73</v>
      </c>
      <c r="I147" s="11">
        <v>51523</v>
      </c>
      <c r="J147" s="11">
        <v>15733</v>
      </c>
      <c r="K147" s="11">
        <v>77926</v>
      </c>
      <c r="L147" s="11">
        <v>75370</v>
      </c>
      <c r="M147" s="11">
        <v>86801</v>
      </c>
      <c r="N147" s="11">
        <v>90933</v>
      </c>
      <c r="O147" s="11">
        <v>18602</v>
      </c>
      <c r="P147" s="11">
        <v>39395</v>
      </c>
      <c r="Q147" s="11">
        <v>59244</v>
      </c>
      <c r="R147" s="11">
        <v>33560</v>
      </c>
      <c r="S147" s="11">
        <v>66055</v>
      </c>
      <c r="T147" s="11">
        <v>10430</v>
      </c>
      <c r="U147" s="11">
        <v>97795</v>
      </c>
      <c r="V147" s="11">
        <v>6984</v>
      </c>
      <c r="W147" s="11">
        <v>95642</v>
      </c>
      <c r="X147" s="11">
        <v>88947</v>
      </c>
      <c r="AG147" s="12">
        <f t="shared" si="8"/>
        <v>220552</v>
      </c>
      <c r="AH147" s="12">
        <f t="shared" si="9"/>
        <v>289368</v>
      </c>
      <c r="AI147" s="21">
        <f t="shared" si="10"/>
        <v>68816</v>
      </c>
      <c r="AJ147" s="13">
        <f t="shared" si="11"/>
        <v>0.31201712067902354</v>
      </c>
    </row>
    <row r="148" spans="1:36" x14ac:dyDescent="0.35">
      <c r="A148" s="9" t="s">
        <v>76</v>
      </c>
      <c r="B148" s="9" t="s">
        <v>77</v>
      </c>
      <c r="C148" s="9">
        <v>143</v>
      </c>
      <c r="D148" s="9" t="s">
        <v>112</v>
      </c>
      <c r="E148" s="9">
        <v>6060004</v>
      </c>
      <c r="F148" s="3" t="s">
        <v>39</v>
      </c>
      <c r="G148" s="9" t="s">
        <v>116</v>
      </c>
      <c r="H148" s="3" t="s">
        <v>74</v>
      </c>
      <c r="I148" s="11">
        <v>88145</v>
      </c>
      <c r="J148" s="11">
        <v>45894</v>
      </c>
      <c r="K148" s="11">
        <v>70646</v>
      </c>
      <c r="L148" s="11">
        <v>27683</v>
      </c>
      <c r="M148" s="11">
        <v>79656</v>
      </c>
      <c r="N148" s="11">
        <v>1422</v>
      </c>
      <c r="O148" s="11">
        <v>77426</v>
      </c>
      <c r="P148" s="11">
        <v>29582</v>
      </c>
      <c r="Q148" s="11">
        <v>31822</v>
      </c>
      <c r="R148" s="11">
        <v>22604</v>
      </c>
      <c r="S148" s="11">
        <v>29287</v>
      </c>
      <c r="T148" s="11">
        <v>41300</v>
      </c>
      <c r="U148" s="11">
        <v>27883</v>
      </c>
      <c r="V148" s="11">
        <v>69076</v>
      </c>
      <c r="W148" s="11">
        <v>91813</v>
      </c>
      <c r="X148" s="11">
        <v>20544</v>
      </c>
      <c r="AG148" s="12">
        <f t="shared" si="8"/>
        <v>232368</v>
      </c>
      <c r="AH148" s="12">
        <f t="shared" si="9"/>
        <v>209316</v>
      </c>
      <c r="AI148" s="21">
        <f t="shared" si="10"/>
        <v>-23052</v>
      </c>
      <c r="AJ148" s="13">
        <f t="shared" si="11"/>
        <v>-9.9204709770708527E-2</v>
      </c>
    </row>
    <row r="149" spans="1:36" x14ac:dyDescent="0.35">
      <c r="A149" s="9" t="s">
        <v>76</v>
      </c>
      <c r="B149" s="9" t="s">
        <v>77</v>
      </c>
      <c r="C149" s="9">
        <v>144</v>
      </c>
      <c r="D149" s="9" t="s">
        <v>113</v>
      </c>
      <c r="E149" s="9">
        <v>6060004</v>
      </c>
      <c r="F149" s="3" t="s">
        <v>39</v>
      </c>
      <c r="G149" s="9" t="s">
        <v>116</v>
      </c>
      <c r="H149" s="3" t="s">
        <v>75</v>
      </c>
      <c r="I149" s="11">
        <v>1692</v>
      </c>
      <c r="J149" s="11">
        <v>67229</v>
      </c>
      <c r="K149" s="11">
        <v>69348</v>
      </c>
      <c r="L149" s="11">
        <v>22383</v>
      </c>
      <c r="M149" s="11">
        <v>76090</v>
      </c>
      <c r="N149" s="11">
        <v>80100</v>
      </c>
      <c r="O149" s="11">
        <v>57137</v>
      </c>
      <c r="P149" s="11">
        <v>58667</v>
      </c>
      <c r="Q149" s="11">
        <v>38709</v>
      </c>
      <c r="R149" s="11">
        <v>76411</v>
      </c>
      <c r="S149" s="11">
        <v>33238</v>
      </c>
      <c r="T149" s="11">
        <v>70847</v>
      </c>
      <c r="U149" s="11">
        <v>90017</v>
      </c>
      <c r="V149" s="11">
        <v>60852</v>
      </c>
      <c r="W149" s="11">
        <v>83148</v>
      </c>
      <c r="X149" s="11">
        <v>1241</v>
      </c>
      <c r="AG149" s="12">
        <f t="shared" si="8"/>
        <v>160652</v>
      </c>
      <c r="AH149" s="12">
        <f t="shared" si="9"/>
        <v>235258</v>
      </c>
      <c r="AI149" s="21">
        <f t="shared" si="10"/>
        <v>74606</v>
      </c>
      <c r="AJ149" s="13">
        <f t="shared" si="11"/>
        <v>0.46439509000821649</v>
      </c>
    </row>
    <row r="150" spans="1:36" x14ac:dyDescent="0.35">
      <c r="A150" s="9" t="s">
        <v>76</v>
      </c>
      <c r="B150" s="9" t="s">
        <v>77</v>
      </c>
      <c r="C150" s="9">
        <v>145</v>
      </c>
      <c r="D150" s="9" t="s">
        <v>78</v>
      </c>
      <c r="E150" s="9">
        <v>6060004</v>
      </c>
      <c r="F150" s="3" t="s">
        <v>39</v>
      </c>
      <c r="G150" s="9" t="s">
        <v>114</v>
      </c>
      <c r="H150" s="3" t="s">
        <v>41</v>
      </c>
      <c r="I150" s="11">
        <v>55755</v>
      </c>
      <c r="J150" s="11">
        <v>97891</v>
      </c>
      <c r="K150" s="11">
        <v>22362</v>
      </c>
      <c r="L150" s="11">
        <v>79071</v>
      </c>
      <c r="M150" s="11">
        <v>33720</v>
      </c>
      <c r="N150" s="11">
        <v>10559</v>
      </c>
      <c r="O150" s="11">
        <v>84444</v>
      </c>
      <c r="P150" s="11">
        <v>16757</v>
      </c>
      <c r="Q150" s="11">
        <v>77553</v>
      </c>
      <c r="R150" s="11">
        <v>78640</v>
      </c>
      <c r="S150" s="11">
        <v>28266</v>
      </c>
      <c r="T150" s="11">
        <v>63038</v>
      </c>
      <c r="U150" s="11">
        <v>15099</v>
      </c>
      <c r="V150" s="11">
        <v>17388</v>
      </c>
      <c r="W150" s="11">
        <v>87907</v>
      </c>
      <c r="X150" s="11">
        <v>14587</v>
      </c>
      <c r="AG150" s="12">
        <f t="shared" si="8"/>
        <v>255079</v>
      </c>
      <c r="AH150" s="12">
        <f t="shared" si="9"/>
        <v>134981</v>
      </c>
      <c r="AI150" s="21">
        <f t="shared" si="10"/>
        <v>-120098</v>
      </c>
      <c r="AJ150" s="13">
        <f t="shared" si="11"/>
        <v>-0.47082668506619518</v>
      </c>
    </row>
    <row r="151" spans="1:36" x14ac:dyDescent="0.35">
      <c r="A151" s="9" t="s">
        <v>76</v>
      </c>
      <c r="B151" s="9" t="s">
        <v>77</v>
      </c>
      <c r="C151" s="9">
        <v>146</v>
      </c>
      <c r="D151" s="9" t="s">
        <v>79</v>
      </c>
      <c r="E151" s="9">
        <v>6060004</v>
      </c>
      <c r="F151" s="3" t="s">
        <v>39</v>
      </c>
      <c r="G151" s="9" t="s">
        <v>114</v>
      </c>
      <c r="H151" s="3" t="s">
        <v>42</v>
      </c>
      <c r="I151" s="11">
        <v>76639</v>
      </c>
      <c r="J151" s="11">
        <v>44168</v>
      </c>
      <c r="K151" s="11">
        <v>18520</v>
      </c>
      <c r="L151" s="11">
        <v>16578</v>
      </c>
      <c r="M151" s="11">
        <v>70493</v>
      </c>
      <c r="N151" s="11">
        <v>47835</v>
      </c>
      <c r="O151" s="11">
        <v>7239</v>
      </c>
      <c r="P151" s="11">
        <v>13720</v>
      </c>
      <c r="Q151" s="11">
        <v>32518</v>
      </c>
      <c r="R151" s="11">
        <v>23389</v>
      </c>
      <c r="S151" s="11">
        <v>55033</v>
      </c>
      <c r="T151" s="11">
        <v>73331</v>
      </c>
      <c r="U151" s="11">
        <v>23704</v>
      </c>
      <c r="V151" s="11">
        <v>22979</v>
      </c>
      <c r="W151" s="11">
        <v>30513</v>
      </c>
      <c r="X151" s="11">
        <v>77150</v>
      </c>
      <c r="AG151" s="12">
        <f t="shared" si="8"/>
        <v>155905</v>
      </c>
      <c r="AH151" s="12">
        <f t="shared" si="9"/>
        <v>154346</v>
      </c>
      <c r="AI151" s="21">
        <f t="shared" si="10"/>
        <v>-1559</v>
      </c>
      <c r="AJ151" s="13">
        <f t="shared" si="11"/>
        <v>-9.9996792918764631E-3</v>
      </c>
    </row>
    <row r="152" spans="1:36" x14ac:dyDescent="0.35">
      <c r="A152" s="9" t="s">
        <v>76</v>
      </c>
      <c r="B152" s="9" t="s">
        <v>77</v>
      </c>
      <c r="C152" s="9">
        <v>147</v>
      </c>
      <c r="D152" s="9" t="s">
        <v>80</v>
      </c>
      <c r="E152" s="9">
        <v>6060004</v>
      </c>
      <c r="F152" s="3" t="s">
        <v>39</v>
      </c>
      <c r="G152" s="9" t="s">
        <v>114</v>
      </c>
      <c r="H152" s="3" t="s">
        <v>43</v>
      </c>
      <c r="I152" s="11">
        <v>9217</v>
      </c>
      <c r="J152" s="11">
        <v>71961</v>
      </c>
      <c r="K152" s="11">
        <v>52687</v>
      </c>
      <c r="L152" s="11">
        <v>6937</v>
      </c>
      <c r="M152" s="11">
        <v>99059</v>
      </c>
      <c r="N152" s="11">
        <v>21411</v>
      </c>
      <c r="O152" s="11">
        <v>87930</v>
      </c>
      <c r="P152" s="11">
        <v>36267</v>
      </c>
      <c r="Q152" s="11">
        <v>82249</v>
      </c>
      <c r="R152" s="11">
        <v>98061</v>
      </c>
      <c r="S152" s="11">
        <v>17718</v>
      </c>
      <c r="T152" s="11">
        <v>3546</v>
      </c>
      <c r="U152" s="11">
        <v>83670</v>
      </c>
      <c r="V152" s="11">
        <v>1767</v>
      </c>
      <c r="W152" s="11">
        <v>25313</v>
      </c>
      <c r="X152" s="11">
        <v>61778</v>
      </c>
      <c r="AG152" s="12">
        <f t="shared" si="8"/>
        <v>140802</v>
      </c>
      <c r="AH152" s="12">
        <f t="shared" si="9"/>
        <v>172528</v>
      </c>
      <c r="AI152" s="21">
        <f t="shared" si="10"/>
        <v>31726</v>
      </c>
      <c r="AJ152" s="13">
        <f t="shared" si="11"/>
        <v>0.22532350392750103</v>
      </c>
    </row>
    <row r="153" spans="1:36" x14ac:dyDescent="0.35">
      <c r="A153" s="9" t="s">
        <v>76</v>
      </c>
      <c r="B153" s="9" t="s">
        <v>77</v>
      </c>
      <c r="C153" s="9">
        <v>148</v>
      </c>
      <c r="D153" s="9" t="s">
        <v>81</v>
      </c>
      <c r="E153" s="9">
        <v>6060004</v>
      </c>
      <c r="F153" s="3" t="s">
        <v>39</v>
      </c>
      <c r="G153" s="9" t="s">
        <v>114</v>
      </c>
      <c r="H153" s="3" t="s">
        <v>40</v>
      </c>
      <c r="I153" s="11">
        <v>3243</v>
      </c>
      <c r="J153" s="11">
        <v>78651</v>
      </c>
      <c r="K153" s="11">
        <v>90309</v>
      </c>
      <c r="L153" s="11">
        <v>9155</v>
      </c>
      <c r="M153" s="11">
        <v>15505</v>
      </c>
      <c r="N153" s="11">
        <v>197</v>
      </c>
      <c r="O153" s="11">
        <v>28483</v>
      </c>
      <c r="P153" s="11">
        <v>15962</v>
      </c>
      <c r="Q153" s="11">
        <v>15963</v>
      </c>
      <c r="R153" s="11">
        <v>13581</v>
      </c>
      <c r="S153" s="11">
        <v>89978</v>
      </c>
      <c r="T153" s="11">
        <v>6848</v>
      </c>
      <c r="U153" s="11">
        <v>66960</v>
      </c>
      <c r="V153" s="11">
        <v>51308</v>
      </c>
      <c r="W153" s="11">
        <v>70190</v>
      </c>
      <c r="X153" s="11">
        <v>43279</v>
      </c>
      <c r="AG153" s="12">
        <f t="shared" si="8"/>
        <v>181358</v>
      </c>
      <c r="AH153" s="12">
        <f t="shared" si="9"/>
        <v>231737</v>
      </c>
      <c r="AI153" s="21">
        <f t="shared" si="10"/>
        <v>50379</v>
      </c>
      <c r="AJ153" s="13">
        <f t="shared" si="11"/>
        <v>0.27778758036590612</v>
      </c>
    </row>
    <row r="154" spans="1:36" x14ac:dyDescent="0.35">
      <c r="A154" s="9" t="s">
        <v>76</v>
      </c>
      <c r="B154" s="9" t="s">
        <v>77</v>
      </c>
      <c r="C154" s="9">
        <v>149</v>
      </c>
      <c r="D154" s="9" t="s">
        <v>82</v>
      </c>
      <c r="E154" s="9">
        <v>6060004</v>
      </c>
      <c r="F154" s="3" t="s">
        <v>39</v>
      </c>
      <c r="G154" s="9" t="s">
        <v>114</v>
      </c>
      <c r="H154" s="3" t="s">
        <v>44</v>
      </c>
      <c r="I154" s="11">
        <v>80176</v>
      </c>
      <c r="J154" s="11">
        <v>9584</v>
      </c>
      <c r="K154" s="11">
        <v>68969</v>
      </c>
      <c r="L154" s="11">
        <v>19527</v>
      </c>
      <c r="M154" s="11">
        <v>96871</v>
      </c>
      <c r="N154" s="11">
        <v>24798</v>
      </c>
      <c r="O154" s="11">
        <v>43948</v>
      </c>
      <c r="P154" s="11">
        <v>57851</v>
      </c>
      <c r="Q154" s="11">
        <v>44392</v>
      </c>
      <c r="R154" s="11">
        <v>42347</v>
      </c>
      <c r="S154" s="11">
        <v>3659</v>
      </c>
      <c r="T154" s="11">
        <v>42428</v>
      </c>
      <c r="U154" s="11">
        <v>58171</v>
      </c>
      <c r="V154" s="11">
        <v>90535</v>
      </c>
      <c r="W154" s="11">
        <v>65357</v>
      </c>
      <c r="X154" s="11">
        <v>11862</v>
      </c>
      <c r="AG154" s="12">
        <f t="shared" si="8"/>
        <v>178256</v>
      </c>
      <c r="AH154" s="12">
        <f t="shared" si="9"/>
        <v>225925</v>
      </c>
      <c r="AI154" s="21">
        <f t="shared" si="10"/>
        <v>47669</v>
      </c>
      <c r="AJ154" s="13">
        <f t="shared" si="11"/>
        <v>0.26741876851270086</v>
      </c>
    </row>
    <row r="155" spans="1:36" x14ac:dyDescent="0.35">
      <c r="A155" s="9" t="s">
        <v>76</v>
      </c>
      <c r="B155" s="9" t="s">
        <v>77</v>
      </c>
      <c r="C155" s="9">
        <v>150</v>
      </c>
      <c r="D155" s="9" t="s">
        <v>83</v>
      </c>
      <c r="E155" s="9">
        <v>6060004</v>
      </c>
      <c r="F155" s="3" t="s">
        <v>39</v>
      </c>
      <c r="G155" s="9" t="s">
        <v>114</v>
      </c>
      <c r="H155" s="3" t="s">
        <v>45</v>
      </c>
      <c r="I155" s="11">
        <v>50426</v>
      </c>
      <c r="J155" s="11">
        <v>57905</v>
      </c>
      <c r="K155" s="11">
        <v>11419</v>
      </c>
      <c r="L155" s="11">
        <v>23693</v>
      </c>
      <c r="M155" s="11">
        <v>17580</v>
      </c>
      <c r="N155" s="11">
        <v>91392</v>
      </c>
      <c r="O155" s="11">
        <v>87542</v>
      </c>
      <c r="P155" s="11">
        <v>37294</v>
      </c>
      <c r="Q155" s="11">
        <v>6237</v>
      </c>
      <c r="R155" s="11">
        <v>69795</v>
      </c>
      <c r="S155" s="11">
        <v>59297</v>
      </c>
      <c r="T155" s="11">
        <v>93677</v>
      </c>
      <c r="U155" s="11">
        <v>89877</v>
      </c>
      <c r="V155" s="11">
        <v>42370</v>
      </c>
      <c r="W155" s="11">
        <v>844</v>
      </c>
      <c r="X155" s="11">
        <v>24404</v>
      </c>
      <c r="AG155" s="12">
        <f t="shared" si="8"/>
        <v>143443</v>
      </c>
      <c r="AH155" s="12">
        <f t="shared" si="9"/>
        <v>157495</v>
      </c>
      <c r="AI155" s="21">
        <f t="shared" si="10"/>
        <v>14052</v>
      </c>
      <c r="AJ155" s="13">
        <f t="shared" si="11"/>
        <v>9.7962256784925025E-2</v>
      </c>
    </row>
    <row r="156" spans="1:36" x14ac:dyDescent="0.35">
      <c r="A156" s="9" t="s">
        <v>76</v>
      </c>
      <c r="B156" s="9" t="s">
        <v>77</v>
      </c>
      <c r="C156" s="9">
        <v>151</v>
      </c>
      <c r="D156" s="9" t="s">
        <v>84</v>
      </c>
      <c r="E156" s="9">
        <v>6060004</v>
      </c>
      <c r="F156" s="3" t="s">
        <v>39</v>
      </c>
      <c r="G156" s="9" t="s">
        <v>114</v>
      </c>
      <c r="H156" s="3" t="s">
        <v>46</v>
      </c>
      <c r="I156" s="11">
        <v>98103</v>
      </c>
      <c r="J156" s="11">
        <v>56820</v>
      </c>
      <c r="K156" s="11">
        <v>38812</v>
      </c>
      <c r="L156" s="11">
        <v>43797</v>
      </c>
      <c r="M156" s="11">
        <v>54722</v>
      </c>
      <c r="N156" s="11">
        <v>79681</v>
      </c>
      <c r="O156" s="11">
        <v>28149</v>
      </c>
      <c r="P156" s="11">
        <v>65258</v>
      </c>
      <c r="Q156" s="11">
        <v>33852</v>
      </c>
      <c r="R156" s="11">
        <v>27888</v>
      </c>
      <c r="S156" s="11">
        <v>78220</v>
      </c>
      <c r="T156" s="11">
        <v>36031</v>
      </c>
      <c r="U156" s="11">
        <v>34079</v>
      </c>
      <c r="V156" s="11">
        <v>73959</v>
      </c>
      <c r="W156" s="11">
        <v>68910</v>
      </c>
      <c r="X156" s="11">
        <v>63788</v>
      </c>
      <c r="AG156" s="12">
        <f t="shared" si="8"/>
        <v>237532</v>
      </c>
      <c r="AH156" s="12">
        <f t="shared" si="9"/>
        <v>240736</v>
      </c>
      <c r="AI156" s="21">
        <f t="shared" si="10"/>
        <v>3204</v>
      </c>
      <c r="AJ156" s="13">
        <f t="shared" si="11"/>
        <v>1.3488708889749592E-2</v>
      </c>
    </row>
    <row r="157" spans="1:36" x14ac:dyDescent="0.35">
      <c r="A157" s="9" t="s">
        <v>76</v>
      </c>
      <c r="B157" s="9" t="s">
        <v>77</v>
      </c>
      <c r="C157" s="9">
        <v>152</v>
      </c>
      <c r="D157" s="9" t="s">
        <v>85</v>
      </c>
      <c r="E157" s="9">
        <v>6060004</v>
      </c>
      <c r="F157" s="3" t="s">
        <v>39</v>
      </c>
      <c r="G157" s="9" t="s">
        <v>114</v>
      </c>
      <c r="H157" s="3" t="s">
        <v>47</v>
      </c>
      <c r="I157" s="11">
        <v>29265</v>
      </c>
      <c r="J157" s="11">
        <v>41808</v>
      </c>
      <c r="K157" s="11">
        <v>63300</v>
      </c>
      <c r="L157" s="11">
        <v>74750</v>
      </c>
      <c r="M157" s="11">
        <v>69735</v>
      </c>
      <c r="N157" s="11">
        <v>75085</v>
      </c>
      <c r="O157" s="11">
        <v>43549</v>
      </c>
      <c r="P157" s="11">
        <v>46116</v>
      </c>
      <c r="Q157" s="11">
        <v>23218</v>
      </c>
      <c r="R157" s="11">
        <v>70855</v>
      </c>
      <c r="S157" s="11">
        <v>1439</v>
      </c>
      <c r="T157" s="11">
        <v>73236</v>
      </c>
      <c r="U157" s="11">
        <v>7847</v>
      </c>
      <c r="V157" s="11">
        <v>51351</v>
      </c>
      <c r="W157" s="11">
        <v>75702</v>
      </c>
      <c r="X157" s="11">
        <v>91940</v>
      </c>
      <c r="AG157" s="12">
        <f t="shared" si="8"/>
        <v>209123</v>
      </c>
      <c r="AH157" s="12">
        <f t="shared" si="9"/>
        <v>226840</v>
      </c>
      <c r="AI157" s="21">
        <f t="shared" si="10"/>
        <v>17717</v>
      </c>
      <c r="AJ157" s="13">
        <f t="shared" si="11"/>
        <v>8.4720475509628301E-2</v>
      </c>
    </row>
    <row r="158" spans="1:36" x14ac:dyDescent="0.35">
      <c r="A158" s="9" t="s">
        <v>76</v>
      </c>
      <c r="B158" s="9" t="s">
        <v>77</v>
      </c>
      <c r="C158" s="9">
        <v>153</v>
      </c>
      <c r="D158" s="9" t="s">
        <v>86</v>
      </c>
      <c r="E158" s="9">
        <v>6060004</v>
      </c>
      <c r="F158" s="3" t="s">
        <v>39</v>
      </c>
      <c r="G158" s="9" t="s">
        <v>114</v>
      </c>
      <c r="H158" s="3" t="s">
        <v>48</v>
      </c>
      <c r="I158" s="11">
        <v>97144</v>
      </c>
      <c r="J158" s="11">
        <v>46275</v>
      </c>
      <c r="K158" s="11">
        <v>29066</v>
      </c>
      <c r="L158" s="11">
        <v>58415</v>
      </c>
      <c r="M158" s="11">
        <v>74846</v>
      </c>
      <c r="N158" s="11">
        <v>26935</v>
      </c>
      <c r="O158" s="11">
        <v>57875</v>
      </c>
      <c r="P158" s="11">
        <v>70327</v>
      </c>
      <c r="Q158" s="11">
        <v>58526</v>
      </c>
      <c r="R158" s="11">
        <v>51536</v>
      </c>
      <c r="S158" s="11">
        <v>74430</v>
      </c>
      <c r="T158" s="11">
        <v>82708</v>
      </c>
      <c r="U158" s="11">
        <v>67924</v>
      </c>
      <c r="V158" s="11">
        <v>93311</v>
      </c>
      <c r="W158" s="11">
        <v>23072</v>
      </c>
      <c r="X158" s="11">
        <v>66953</v>
      </c>
      <c r="AG158" s="12">
        <f t="shared" si="8"/>
        <v>230900</v>
      </c>
      <c r="AH158" s="12">
        <f t="shared" si="9"/>
        <v>251260</v>
      </c>
      <c r="AI158" s="21">
        <f t="shared" si="10"/>
        <v>20360</v>
      </c>
      <c r="AJ158" s="13">
        <f t="shared" si="11"/>
        <v>8.8176699870073622E-2</v>
      </c>
    </row>
    <row r="159" spans="1:36" x14ac:dyDescent="0.35">
      <c r="A159" s="9" t="s">
        <v>76</v>
      </c>
      <c r="B159" s="9" t="s">
        <v>77</v>
      </c>
      <c r="C159" s="9">
        <v>154</v>
      </c>
      <c r="D159" s="9" t="s">
        <v>87</v>
      </c>
      <c r="E159" s="9">
        <v>6060004</v>
      </c>
      <c r="F159" s="3" t="s">
        <v>39</v>
      </c>
      <c r="G159" s="9" t="s">
        <v>114</v>
      </c>
      <c r="H159" s="3" t="s">
        <v>49</v>
      </c>
      <c r="I159" s="11">
        <v>41988</v>
      </c>
      <c r="J159" s="11">
        <v>14276</v>
      </c>
      <c r="K159" s="11">
        <v>66166</v>
      </c>
      <c r="L159" s="11">
        <v>16000</v>
      </c>
      <c r="M159" s="11">
        <v>34853</v>
      </c>
      <c r="N159" s="11">
        <v>78797</v>
      </c>
      <c r="O159" s="11">
        <v>42119</v>
      </c>
      <c r="P159" s="11">
        <v>72867</v>
      </c>
      <c r="Q159" s="11">
        <v>8062</v>
      </c>
      <c r="R159" s="11">
        <v>29657</v>
      </c>
      <c r="S159" s="11">
        <v>77342</v>
      </c>
      <c r="T159" s="11">
        <v>52215</v>
      </c>
      <c r="U159" s="11">
        <v>88018</v>
      </c>
      <c r="V159" s="11">
        <v>14690</v>
      </c>
      <c r="W159" s="11">
        <v>36810</v>
      </c>
      <c r="X159" s="11">
        <v>25862</v>
      </c>
      <c r="AG159" s="12">
        <f t="shared" si="8"/>
        <v>138430</v>
      </c>
      <c r="AH159" s="12">
        <f t="shared" si="9"/>
        <v>165380</v>
      </c>
      <c r="AI159" s="21">
        <f t="shared" si="10"/>
        <v>26950</v>
      </c>
      <c r="AJ159" s="13">
        <f t="shared" si="11"/>
        <v>0.19468323340316404</v>
      </c>
    </row>
    <row r="160" spans="1:36" x14ac:dyDescent="0.35">
      <c r="A160" s="9" t="s">
        <v>76</v>
      </c>
      <c r="B160" s="9" t="s">
        <v>77</v>
      </c>
      <c r="C160" s="9">
        <v>155</v>
      </c>
      <c r="D160" s="9" t="s">
        <v>88</v>
      </c>
      <c r="E160" s="9">
        <v>6060004</v>
      </c>
      <c r="F160" s="3" t="s">
        <v>39</v>
      </c>
      <c r="G160" s="9" t="s">
        <v>115</v>
      </c>
      <c r="H160" s="3" t="s">
        <v>50</v>
      </c>
      <c r="I160" s="11">
        <v>11054</v>
      </c>
      <c r="J160" s="11">
        <v>3684</v>
      </c>
      <c r="K160" s="11">
        <v>27794</v>
      </c>
      <c r="L160" s="11">
        <v>35340</v>
      </c>
      <c r="M160" s="11">
        <v>29384</v>
      </c>
      <c r="N160" s="11">
        <v>14817</v>
      </c>
      <c r="O160" s="11">
        <v>19370</v>
      </c>
      <c r="P160" s="11">
        <v>82840</v>
      </c>
      <c r="Q160" s="11">
        <v>53821</v>
      </c>
      <c r="R160" s="11">
        <v>20112</v>
      </c>
      <c r="S160" s="11">
        <v>76586</v>
      </c>
      <c r="T160" s="11">
        <v>64151</v>
      </c>
      <c r="U160" s="11">
        <v>95660</v>
      </c>
      <c r="V160" s="11">
        <v>23658</v>
      </c>
      <c r="W160" s="11">
        <v>40505</v>
      </c>
      <c r="X160" s="11">
        <v>42221</v>
      </c>
      <c r="AG160" s="12">
        <f t="shared" si="8"/>
        <v>77872</v>
      </c>
      <c r="AH160" s="12">
        <f t="shared" si="9"/>
        <v>202044</v>
      </c>
      <c r="AI160" s="21">
        <f t="shared" si="10"/>
        <v>124172</v>
      </c>
      <c r="AJ160" s="13">
        <f t="shared" si="11"/>
        <v>1.5945654407232381</v>
      </c>
    </row>
    <row r="161" spans="1:36" x14ac:dyDescent="0.35">
      <c r="A161" s="9" t="s">
        <v>76</v>
      </c>
      <c r="B161" s="9" t="s">
        <v>77</v>
      </c>
      <c r="C161" s="9">
        <v>156</v>
      </c>
      <c r="D161" s="9" t="s">
        <v>89</v>
      </c>
      <c r="E161" s="9">
        <v>6060004</v>
      </c>
      <c r="F161" s="3" t="s">
        <v>39</v>
      </c>
      <c r="G161" s="9" t="s">
        <v>115</v>
      </c>
      <c r="H161" s="3" t="s">
        <v>51</v>
      </c>
      <c r="I161" s="11">
        <v>92376</v>
      </c>
      <c r="J161" s="11">
        <v>2587</v>
      </c>
      <c r="K161" s="11">
        <v>21672</v>
      </c>
      <c r="L161" s="11">
        <v>99049</v>
      </c>
      <c r="M161" s="11">
        <v>68054</v>
      </c>
      <c r="N161" s="11">
        <v>77795</v>
      </c>
      <c r="O161" s="11">
        <v>11799</v>
      </c>
      <c r="P161" s="11">
        <v>74844</v>
      </c>
      <c r="Q161" s="11">
        <v>22086</v>
      </c>
      <c r="R161" s="11">
        <v>69183</v>
      </c>
      <c r="S161" s="11">
        <v>20641</v>
      </c>
      <c r="T161" s="11">
        <v>81037</v>
      </c>
      <c r="U161" s="11">
        <v>97812</v>
      </c>
      <c r="V161" s="11">
        <v>47381</v>
      </c>
      <c r="W161" s="11">
        <v>77600</v>
      </c>
      <c r="X161" s="11">
        <v>14220</v>
      </c>
      <c r="AG161" s="12">
        <f t="shared" si="8"/>
        <v>215684</v>
      </c>
      <c r="AH161" s="12">
        <f t="shared" si="9"/>
        <v>237013</v>
      </c>
      <c r="AI161" s="21">
        <f t="shared" si="10"/>
        <v>21329</v>
      </c>
      <c r="AJ161" s="13">
        <f t="shared" si="11"/>
        <v>9.8890042840451775E-2</v>
      </c>
    </row>
    <row r="162" spans="1:36" x14ac:dyDescent="0.35">
      <c r="A162" s="9" t="s">
        <v>76</v>
      </c>
      <c r="B162" s="9" t="s">
        <v>77</v>
      </c>
      <c r="C162" s="9">
        <v>157</v>
      </c>
      <c r="D162" s="9" t="s">
        <v>90</v>
      </c>
      <c r="E162" s="9">
        <v>6060004</v>
      </c>
      <c r="F162" s="3" t="s">
        <v>39</v>
      </c>
      <c r="G162" s="9" t="s">
        <v>115</v>
      </c>
      <c r="H162" s="3" t="s">
        <v>52</v>
      </c>
      <c r="I162" s="11">
        <v>82115</v>
      </c>
      <c r="J162" s="11">
        <v>36303</v>
      </c>
      <c r="K162" s="11">
        <v>19429</v>
      </c>
      <c r="L162" s="11">
        <v>41488</v>
      </c>
      <c r="M162" s="11">
        <v>56841</v>
      </c>
      <c r="N162" s="11">
        <v>30633</v>
      </c>
      <c r="O162" s="11">
        <v>15408</v>
      </c>
      <c r="P162" s="11">
        <v>54074</v>
      </c>
      <c r="Q162" s="11">
        <v>14911</v>
      </c>
      <c r="R162" s="11">
        <v>79445</v>
      </c>
      <c r="S162" s="11">
        <v>87562</v>
      </c>
      <c r="T162" s="11">
        <v>68040</v>
      </c>
      <c r="U162" s="11">
        <v>5441</v>
      </c>
      <c r="V162" s="11">
        <v>95074</v>
      </c>
      <c r="W162" s="11">
        <v>89488</v>
      </c>
      <c r="X162" s="11">
        <v>12096</v>
      </c>
      <c r="AG162" s="12">
        <f t="shared" si="8"/>
        <v>179335</v>
      </c>
      <c r="AH162" s="12">
        <f t="shared" si="9"/>
        <v>202099</v>
      </c>
      <c r="AI162" s="21">
        <f t="shared" si="10"/>
        <v>22764</v>
      </c>
      <c r="AJ162" s="13">
        <f t="shared" si="11"/>
        <v>0.12693562327487662</v>
      </c>
    </row>
    <row r="163" spans="1:36" x14ac:dyDescent="0.35">
      <c r="A163" s="9" t="s">
        <v>76</v>
      </c>
      <c r="B163" s="9" t="s">
        <v>77</v>
      </c>
      <c r="C163" s="9">
        <v>158</v>
      </c>
      <c r="D163" s="9" t="s">
        <v>91</v>
      </c>
      <c r="E163" s="9">
        <v>6060004</v>
      </c>
      <c r="F163" s="3" t="s">
        <v>39</v>
      </c>
      <c r="G163" s="9" t="s">
        <v>115</v>
      </c>
      <c r="H163" s="3" t="s">
        <v>53</v>
      </c>
      <c r="I163" s="11">
        <v>36936</v>
      </c>
      <c r="J163" s="11">
        <v>62694</v>
      </c>
      <c r="K163" s="11">
        <v>49857</v>
      </c>
      <c r="L163" s="11">
        <v>16459</v>
      </c>
      <c r="M163" s="11">
        <v>50371</v>
      </c>
      <c r="N163" s="11">
        <v>42572</v>
      </c>
      <c r="O163" s="11">
        <v>47857</v>
      </c>
      <c r="P163" s="11">
        <v>48562</v>
      </c>
      <c r="Q163" s="11">
        <v>23340</v>
      </c>
      <c r="R163" s="11">
        <v>74014</v>
      </c>
      <c r="S163" s="11">
        <v>25317</v>
      </c>
      <c r="T163" s="11">
        <v>96446</v>
      </c>
      <c r="U163" s="11">
        <v>11156</v>
      </c>
      <c r="V163" s="11">
        <v>97778</v>
      </c>
      <c r="W163" s="11">
        <v>1802</v>
      </c>
      <c r="X163" s="11">
        <v>15191</v>
      </c>
      <c r="AG163" s="12">
        <f t="shared" si="8"/>
        <v>165946</v>
      </c>
      <c r="AH163" s="12">
        <f t="shared" si="9"/>
        <v>125927</v>
      </c>
      <c r="AI163" s="21">
        <f t="shared" si="10"/>
        <v>-40019</v>
      </c>
      <c r="AJ163" s="13">
        <f t="shared" si="11"/>
        <v>-0.24115676183818832</v>
      </c>
    </row>
    <row r="164" spans="1:36" x14ac:dyDescent="0.35">
      <c r="A164" s="9" t="s">
        <v>76</v>
      </c>
      <c r="B164" s="9" t="s">
        <v>77</v>
      </c>
      <c r="C164" s="9">
        <v>159</v>
      </c>
      <c r="D164" s="9" t="s">
        <v>92</v>
      </c>
      <c r="E164" s="9">
        <v>6060004</v>
      </c>
      <c r="F164" s="3" t="s">
        <v>39</v>
      </c>
      <c r="G164" s="9" t="s">
        <v>115</v>
      </c>
      <c r="H164" s="3" t="s">
        <v>54</v>
      </c>
      <c r="I164" s="11">
        <v>11226</v>
      </c>
      <c r="J164" s="11">
        <v>73002</v>
      </c>
      <c r="K164" s="11">
        <v>15589</v>
      </c>
      <c r="L164" s="11">
        <v>11325</v>
      </c>
      <c r="M164" s="11">
        <v>2493</v>
      </c>
      <c r="N164" s="11">
        <v>58661</v>
      </c>
      <c r="O164" s="11">
        <v>80010</v>
      </c>
      <c r="P164" s="11">
        <v>97720</v>
      </c>
      <c r="Q164" s="11">
        <v>95587</v>
      </c>
      <c r="R164" s="11">
        <v>57605</v>
      </c>
      <c r="S164" s="11">
        <v>7370</v>
      </c>
      <c r="T164" s="11">
        <v>84390</v>
      </c>
      <c r="U164" s="11">
        <v>58036</v>
      </c>
      <c r="V164" s="11">
        <v>29691</v>
      </c>
      <c r="W164" s="11">
        <v>52551</v>
      </c>
      <c r="X164" s="11">
        <v>29740</v>
      </c>
      <c r="AG164" s="12">
        <f t="shared" si="8"/>
        <v>111142</v>
      </c>
      <c r="AH164" s="12">
        <f t="shared" si="9"/>
        <v>170018</v>
      </c>
      <c r="AI164" s="21">
        <f t="shared" si="10"/>
        <v>58876</v>
      </c>
      <c r="AJ164" s="13">
        <f t="shared" si="11"/>
        <v>0.52973673318817371</v>
      </c>
    </row>
    <row r="165" spans="1:36" x14ac:dyDescent="0.35">
      <c r="A165" s="9" t="s">
        <v>76</v>
      </c>
      <c r="B165" s="9" t="s">
        <v>77</v>
      </c>
      <c r="C165" s="9">
        <v>160</v>
      </c>
      <c r="D165" s="9" t="s">
        <v>93</v>
      </c>
      <c r="E165" s="9">
        <v>6060004</v>
      </c>
      <c r="F165" s="3" t="s">
        <v>39</v>
      </c>
      <c r="G165" s="9" t="s">
        <v>115</v>
      </c>
      <c r="H165" s="3" t="s">
        <v>55</v>
      </c>
      <c r="I165" s="11">
        <v>1080</v>
      </c>
      <c r="J165" s="11">
        <v>19991</v>
      </c>
      <c r="K165" s="11">
        <v>96325</v>
      </c>
      <c r="L165" s="11">
        <v>92752</v>
      </c>
      <c r="M165" s="11">
        <v>33880</v>
      </c>
      <c r="N165" s="11">
        <v>59946</v>
      </c>
      <c r="O165" s="11">
        <v>7882</v>
      </c>
      <c r="P165" s="11">
        <v>94949</v>
      </c>
      <c r="Q165" s="11">
        <v>32856</v>
      </c>
      <c r="R165" s="11">
        <v>98110</v>
      </c>
      <c r="S165" s="11">
        <v>97950</v>
      </c>
      <c r="T165" s="11">
        <v>59367</v>
      </c>
      <c r="U165" s="11">
        <v>32765</v>
      </c>
      <c r="V165" s="11">
        <v>44888</v>
      </c>
      <c r="W165" s="11">
        <v>59042</v>
      </c>
      <c r="X165" s="11">
        <v>65726</v>
      </c>
      <c r="AG165" s="12">
        <f t="shared" si="8"/>
        <v>210148</v>
      </c>
      <c r="AH165" s="12">
        <f t="shared" si="9"/>
        <v>202421</v>
      </c>
      <c r="AI165" s="21">
        <f t="shared" si="10"/>
        <v>-7727</v>
      </c>
      <c r="AJ165" s="13">
        <f t="shared" si="11"/>
        <v>-3.6769324476083519E-2</v>
      </c>
    </row>
    <row r="166" spans="1:36" x14ac:dyDescent="0.35">
      <c r="A166" s="9" t="s">
        <v>76</v>
      </c>
      <c r="B166" s="9" t="s">
        <v>77</v>
      </c>
      <c r="C166" s="9">
        <v>161</v>
      </c>
      <c r="D166" s="9" t="s">
        <v>94</v>
      </c>
      <c r="E166" s="9">
        <v>6060004</v>
      </c>
      <c r="F166" s="3" t="s">
        <v>39</v>
      </c>
      <c r="G166" s="9" t="s">
        <v>115</v>
      </c>
      <c r="H166" s="3" t="s">
        <v>56</v>
      </c>
      <c r="I166" s="11">
        <v>59988</v>
      </c>
      <c r="J166" s="11">
        <v>13957</v>
      </c>
      <c r="K166" s="11">
        <v>53095</v>
      </c>
      <c r="L166" s="11">
        <v>38822</v>
      </c>
      <c r="M166" s="11">
        <v>64594</v>
      </c>
      <c r="N166" s="11">
        <v>29717</v>
      </c>
      <c r="O166" s="11">
        <v>52569</v>
      </c>
      <c r="P166" s="11">
        <v>74334</v>
      </c>
      <c r="Q166" s="11">
        <v>2998</v>
      </c>
      <c r="R166" s="11">
        <v>26417</v>
      </c>
      <c r="S166" s="11">
        <v>16839</v>
      </c>
      <c r="T166" s="11">
        <v>8636</v>
      </c>
      <c r="U166" s="11">
        <v>67824</v>
      </c>
      <c r="V166" s="11">
        <v>12874</v>
      </c>
      <c r="W166" s="11">
        <v>40457</v>
      </c>
      <c r="X166" s="11">
        <v>79693</v>
      </c>
      <c r="AG166" s="12">
        <f t="shared" si="8"/>
        <v>165862</v>
      </c>
      <c r="AH166" s="12">
        <f t="shared" si="9"/>
        <v>200848</v>
      </c>
      <c r="AI166" s="21">
        <f t="shared" si="10"/>
        <v>34986</v>
      </c>
      <c r="AJ166" s="13">
        <f t="shared" si="11"/>
        <v>0.21093439124091112</v>
      </c>
    </row>
    <row r="167" spans="1:36" x14ac:dyDescent="0.35">
      <c r="A167" s="9" t="s">
        <v>76</v>
      </c>
      <c r="B167" s="9" t="s">
        <v>77</v>
      </c>
      <c r="C167" s="9">
        <v>162</v>
      </c>
      <c r="D167" s="9" t="s">
        <v>95</v>
      </c>
      <c r="E167" s="9">
        <v>6060004</v>
      </c>
      <c r="F167" s="3" t="s">
        <v>39</v>
      </c>
      <c r="G167" s="9" t="s">
        <v>115</v>
      </c>
      <c r="H167" s="3" t="s">
        <v>57</v>
      </c>
      <c r="I167" s="11">
        <v>32407</v>
      </c>
      <c r="J167" s="11">
        <v>29688</v>
      </c>
      <c r="K167" s="11">
        <v>7768</v>
      </c>
      <c r="L167" s="11">
        <v>18156</v>
      </c>
      <c r="M167" s="11">
        <v>60379</v>
      </c>
      <c r="N167" s="11">
        <v>3201</v>
      </c>
      <c r="O167" s="11">
        <v>28087</v>
      </c>
      <c r="P167" s="11">
        <v>65057</v>
      </c>
      <c r="Q167" s="11">
        <v>97333</v>
      </c>
      <c r="R167" s="11">
        <v>21058</v>
      </c>
      <c r="S167" s="11">
        <v>96428</v>
      </c>
      <c r="T167" s="11">
        <v>10724</v>
      </c>
      <c r="U167" s="11">
        <v>13242</v>
      </c>
      <c r="V167" s="11">
        <v>85111</v>
      </c>
      <c r="W167" s="11">
        <v>48522</v>
      </c>
      <c r="X167" s="11">
        <v>3963</v>
      </c>
      <c r="AG167" s="12">
        <f t="shared" si="8"/>
        <v>88019</v>
      </c>
      <c r="AH167" s="12">
        <f t="shared" si="9"/>
        <v>150838</v>
      </c>
      <c r="AI167" s="21">
        <f t="shared" si="10"/>
        <v>62819</v>
      </c>
      <c r="AJ167" s="13">
        <f t="shared" si="11"/>
        <v>0.71369817880230402</v>
      </c>
    </row>
    <row r="168" spans="1:36" x14ac:dyDescent="0.35">
      <c r="A168" s="9" t="s">
        <v>76</v>
      </c>
      <c r="B168" s="9" t="s">
        <v>77</v>
      </c>
      <c r="C168" s="9">
        <v>163</v>
      </c>
      <c r="D168" s="9" t="s">
        <v>96</v>
      </c>
      <c r="E168" s="9">
        <v>6060004</v>
      </c>
      <c r="F168" s="3" t="s">
        <v>39</v>
      </c>
      <c r="G168" s="9" t="s">
        <v>115</v>
      </c>
      <c r="H168" s="3" t="s">
        <v>58</v>
      </c>
      <c r="I168" s="11">
        <v>65405</v>
      </c>
      <c r="J168" s="11">
        <v>71143</v>
      </c>
      <c r="K168" s="11">
        <v>87740</v>
      </c>
      <c r="L168" s="11">
        <v>91863</v>
      </c>
      <c r="M168" s="11">
        <v>35401</v>
      </c>
      <c r="N168" s="11">
        <v>60172</v>
      </c>
      <c r="O168" s="11">
        <v>87134</v>
      </c>
      <c r="P168" s="11">
        <v>12896</v>
      </c>
      <c r="Q168" s="11">
        <v>91648</v>
      </c>
      <c r="R168" s="11">
        <v>99825</v>
      </c>
      <c r="S168" s="11">
        <v>69838</v>
      </c>
      <c r="T168" s="11">
        <v>29097</v>
      </c>
      <c r="U168" s="11">
        <v>93733</v>
      </c>
      <c r="V168" s="11">
        <v>84032</v>
      </c>
      <c r="W168" s="11">
        <v>4034</v>
      </c>
      <c r="X168" s="11">
        <v>50755</v>
      </c>
      <c r="AG168" s="12">
        <f t="shared" si="8"/>
        <v>316151</v>
      </c>
      <c r="AH168" s="12">
        <f t="shared" si="9"/>
        <v>232554</v>
      </c>
      <c r="AI168" s="21">
        <f t="shared" si="10"/>
        <v>-83597</v>
      </c>
      <c r="AJ168" s="13">
        <f t="shared" si="11"/>
        <v>-0.26442111522658479</v>
      </c>
    </row>
    <row r="169" spans="1:36" x14ac:dyDescent="0.35">
      <c r="A169" s="9" t="s">
        <v>76</v>
      </c>
      <c r="B169" s="9" t="s">
        <v>77</v>
      </c>
      <c r="C169" s="9">
        <v>164</v>
      </c>
      <c r="D169" s="9" t="s">
        <v>97</v>
      </c>
      <c r="E169" s="9">
        <v>6060004</v>
      </c>
      <c r="F169" s="3" t="s">
        <v>39</v>
      </c>
      <c r="G169" s="9" t="s">
        <v>115</v>
      </c>
      <c r="H169" s="3" t="s">
        <v>59</v>
      </c>
      <c r="I169" s="11">
        <v>15203</v>
      </c>
      <c r="J169" s="11">
        <v>71266</v>
      </c>
      <c r="K169" s="11">
        <v>91799</v>
      </c>
      <c r="L169" s="11">
        <v>9484</v>
      </c>
      <c r="M169" s="11">
        <v>43917</v>
      </c>
      <c r="N169" s="11">
        <v>97170</v>
      </c>
      <c r="O169" s="11">
        <v>21446</v>
      </c>
      <c r="P169" s="11">
        <v>43938</v>
      </c>
      <c r="Q169" s="11">
        <v>60643</v>
      </c>
      <c r="R169" s="11">
        <v>39216</v>
      </c>
      <c r="S169" s="11">
        <v>72138</v>
      </c>
      <c r="T169" s="11">
        <v>20974</v>
      </c>
      <c r="U169" s="11">
        <v>59624</v>
      </c>
      <c r="V169" s="11">
        <v>7114</v>
      </c>
      <c r="W169" s="11">
        <v>78246</v>
      </c>
      <c r="X169" s="11">
        <v>53688</v>
      </c>
      <c r="AG169" s="12">
        <f t="shared" si="8"/>
        <v>187752</v>
      </c>
      <c r="AH169" s="12">
        <f t="shared" si="9"/>
        <v>198672</v>
      </c>
      <c r="AI169" s="21">
        <f t="shared" si="10"/>
        <v>10920</v>
      </c>
      <c r="AJ169" s="13">
        <f t="shared" si="11"/>
        <v>5.8161830499808255E-2</v>
      </c>
    </row>
    <row r="170" spans="1:36" x14ac:dyDescent="0.35">
      <c r="A170" s="9" t="s">
        <v>76</v>
      </c>
      <c r="B170" s="9" t="s">
        <v>77</v>
      </c>
      <c r="C170" s="9">
        <v>165</v>
      </c>
      <c r="D170" s="9" t="s">
        <v>98</v>
      </c>
      <c r="E170" s="9">
        <v>6060004</v>
      </c>
      <c r="F170" s="3" t="s">
        <v>39</v>
      </c>
      <c r="G170" s="9" t="s">
        <v>115</v>
      </c>
      <c r="H170" s="3" t="s">
        <v>60</v>
      </c>
      <c r="I170" s="11">
        <v>6523</v>
      </c>
      <c r="J170" s="11">
        <v>46037</v>
      </c>
      <c r="K170" s="11">
        <v>78325</v>
      </c>
      <c r="L170" s="11">
        <v>60199</v>
      </c>
      <c r="M170" s="11">
        <v>7696</v>
      </c>
      <c r="N170" s="11">
        <v>16083</v>
      </c>
      <c r="O170" s="11">
        <v>55576</v>
      </c>
      <c r="P170" s="11">
        <v>29147</v>
      </c>
      <c r="Q170" s="11">
        <v>23005</v>
      </c>
      <c r="R170" s="11">
        <v>66945</v>
      </c>
      <c r="S170" s="11">
        <v>67581</v>
      </c>
      <c r="T170" s="11">
        <v>5818</v>
      </c>
      <c r="U170" s="11">
        <v>5690</v>
      </c>
      <c r="V170" s="11">
        <v>60937</v>
      </c>
      <c r="W170" s="11">
        <v>21364</v>
      </c>
      <c r="X170" s="11">
        <v>60479</v>
      </c>
      <c r="AG170" s="12">
        <f t="shared" si="8"/>
        <v>191084</v>
      </c>
      <c r="AH170" s="12">
        <f t="shared" si="9"/>
        <v>148470</v>
      </c>
      <c r="AI170" s="21">
        <f t="shared" si="10"/>
        <v>-42614</v>
      </c>
      <c r="AJ170" s="13">
        <f t="shared" si="11"/>
        <v>-0.22301186912562015</v>
      </c>
    </row>
    <row r="171" spans="1:36" x14ac:dyDescent="0.35">
      <c r="A171" s="9" t="s">
        <v>76</v>
      </c>
      <c r="B171" s="9" t="s">
        <v>77</v>
      </c>
      <c r="C171" s="9">
        <v>166</v>
      </c>
      <c r="D171" s="9" t="s">
        <v>99</v>
      </c>
      <c r="E171" s="9">
        <v>6060004</v>
      </c>
      <c r="F171" s="3" t="s">
        <v>39</v>
      </c>
      <c r="G171" s="9" t="s">
        <v>115</v>
      </c>
      <c r="H171" s="3" t="s">
        <v>61</v>
      </c>
      <c r="I171" s="11">
        <v>56102</v>
      </c>
      <c r="J171" s="11">
        <v>39776</v>
      </c>
      <c r="K171" s="11">
        <v>60357</v>
      </c>
      <c r="L171" s="11">
        <v>55276</v>
      </c>
      <c r="M171" s="11">
        <v>32991</v>
      </c>
      <c r="N171" s="11">
        <v>11105</v>
      </c>
      <c r="O171" s="11">
        <v>21265</v>
      </c>
      <c r="P171" s="11">
        <v>27872</v>
      </c>
      <c r="Q171" s="11">
        <v>51078</v>
      </c>
      <c r="R171" s="11">
        <v>3722</v>
      </c>
      <c r="S171" s="11">
        <v>24275</v>
      </c>
      <c r="T171" s="11">
        <v>23139</v>
      </c>
      <c r="U171" s="11">
        <v>39826</v>
      </c>
      <c r="V171" s="11">
        <v>21518</v>
      </c>
      <c r="W171" s="11">
        <v>97135</v>
      </c>
      <c r="X171" s="11">
        <v>54720</v>
      </c>
      <c r="AG171" s="12">
        <f t="shared" si="8"/>
        <v>211511</v>
      </c>
      <c r="AH171" s="12">
        <f t="shared" si="9"/>
        <v>213199</v>
      </c>
      <c r="AI171" s="21">
        <f t="shared" si="10"/>
        <v>1688</v>
      </c>
      <c r="AJ171" s="13">
        <f t="shared" si="11"/>
        <v>7.9806724000170207E-3</v>
      </c>
    </row>
    <row r="172" spans="1:36" x14ac:dyDescent="0.35">
      <c r="A172" s="9" t="s">
        <v>76</v>
      </c>
      <c r="B172" s="9" t="s">
        <v>77</v>
      </c>
      <c r="C172" s="9">
        <v>167</v>
      </c>
      <c r="D172" s="9" t="s">
        <v>100</v>
      </c>
      <c r="E172" s="9">
        <v>6060004</v>
      </c>
      <c r="F172" s="3" t="s">
        <v>39</v>
      </c>
      <c r="G172" s="9" t="s">
        <v>116</v>
      </c>
      <c r="H172" s="3" t="s">
        <v>62</v>
      </c>
      <c r="I172" s="11">
        <v>46490</v>
      </c>
      <c r="J172" s="11">
        <v>90156</v>
      </c>
      <c r="K172" s="11">
        <v>81851</v>
      </c>
      <c r="L172" s="11">
        <v>4805</v>
      </c>
      <c r="M172" s="11">
        <v>89090</v>
      </c>
      <c r="N172" s="11">
        <v>36003</v>
      </c>
      <c r="O172" s="11">
        <v>22895</v>
      </c>
      <c r="P172" s="11">
        <v>96630</v>
      </c>
      <c r="Q172" s="11">
        <v>7959</v>
      </c>
      <c r="R172" s="11">
        <v>84449</v>
      </c>
      <c r="S172" s="11">
        <v>77612</v>
      </c>
      <c r="T172" s="11">
        <v>61284</v>
      </c>
      <c r="U172" s="11">
        <v>8797</v>
      </c>
      <c r="V172" s="11">
        <v>43936</v>
      </c>
      <c r="W172" s="11">
        <v>84846</v>
      </c>
      <c r="X172" s="11">
        <v>7750</v>
      </c>
      <c r="AG172" s="12">
        <f t="shared" si="8"/>
        <v>223302</v>
      </c>
      <c r="AH172" s="12">
        <f t="shared" si="9"/>
        <v>145329</v>
      </c>
      <c r="AI172" s="21">
        <f t="shared" si="10"/>
        <v>-77973</v>
      </c>
      <c r="AJ172" s="13">
        <f t="shared" si="11"/>
        <v>-0.34918182550984767</v>
      </c>
    </row>
    <row r="173" spans="1:36" x14ac:dyDescent="0.35">
      <c r="A173" s="9" t="s">
        <v>76</v>
      </c>
      <c r="B173" s="9" t="s">
        <v>77</v>
      </c>
      <c r="C173" s="9">
        <v>168</v>
      </c>
      <c r="D173" s="9" t="s">
        <v>101</v>
      </c>
      <c r="E173" s="9">
        <v>6060004</v>
      </c>
      <c r="F173" s="3" t="s">
        <v>39</v>
      </c>
      <c r="G173" s="9" t="s">
        <v>116</v>
      </c>
      <c r="H173" s="3" t="s">
        <v>63</v>
      </c>
      <c r="I173" s="11">
        <v>55051</v>
      </c>
      <c r="J173" s="11">
        <v>91118</v>
      </c>
      <c r="K173" s="11">
        <v>39798</v>
      </c>
      <c r="L173" s="11">
        <v>52500</v>
      </c>
      <c r="M173" s="11">
        <v>3421</v>
      </c>
      <c r="N173" s="11">
        <v>15518</v>
      </c>
      <c r="O173" s="11">
        <v>6207</v>
      </c>
      <c r="P173" s="11">
        <v>85126</v>
      </c>
      <c r="Q173" s="11">
        <v>49812</v>
      </c>
      <c r="R173" s="11">
        <v>82198</v>
      </c>
      <c r="S173" s="11">
        <v>56886</v>
      </c>
      <c r="T173" s="11">
        <v>20942</v>
      </c>
      <c r="U173" s="11">
        <v>14300</v>
      </c>
      <c r="V173" s="11">
        <v>5894</v>
      </c>
      <c r="W173" s="11">
        <v>28861</v>
      </c>
      <c r="X173" s="11">
        <v>70591</v>
      </c>
      <c r="AG173" s="12">
        <f t="shared" si="8"/>
        <v>238467</v>
      </c>
      <c r="AH173" s="12">
        <f t="shared" si="9"/>
        <v>119646</v>
      </c>
      <c r="AI173" s="21">
        <f t="shared" si="10"/>
        <v>-118821</v>
      </c>
      <c r="AJ173" s="13">
        <f t="shared" si="11"/>
        <v>-0.49827020090830176</v>
      </c>
    </row>
    <row r="174" spans="1:36" x14ac:dyDescent="0.35">
      <c r="A174" s="9" t="s">
        <v>76</v>
      </c>
      <c r="B174" s="9" t="s">
        <v>77</v>
      </c>
      <c r="C174" s="9">
        <v>169</v>
      </c>
      <c r="D174" s="9" t="s">
        <v>102</v>
      </c>
      <c r="E174" s="9">
        <v>6060004</v>
      </c>
      <c r="F174" s="3" t="s">
        <v>39</v>
      </c>
      <c r="G174" s="9" t="s">
        <v>116</v>
      </c>
      <c r="H174" s="3" t="s">
        <v>64</v>
      </c>
      <c r="I174" s="11">
        <v>60207</v>
      </c>
      <c r="J174" s="11">
        <v>75317</v>
      </c>
      <c r="K174" s="11">
        <v>93530</v>
      </c>
      <c r="L174" s="11">
        <v>66586</v>
      </c>
      <c r="M174" s="11">
        <v>71334</v>
      </c>
      <c r="N174" s="11">
        <v>77823</v>
      </c>
      <c r="O174" s="11">
        <v>32132</v>
      </c>
      <c r="P174" s="11">
        <v>38489</v>
      </c>
      <c r="Q174" s="11">
        <v>48804</v>
      </c>
      <c r="R174" s="11">
        <v>76012</v>
      </c>
      <c r="S174" s="11">
        <v>78403</v>
      </c>
      <c r="T174" s="11">
        <v>80624</v>
      </c>
      <c r="U174" s="11">
        <v>29419</v>
      </c>
      <c r="V174" s="11">
        <v>25160</v>
      </c>
      <c r="W174" s="11">
        <v>85721</v>
      </c>
      <c r="X174" s="11">
        <v>4817</v>
      </c>
      <c r="AG174" s="12">
        <f t="shared" si="8"/>
        <v>295640</v>
      </c>
      <c r="AH174" s="12">
        <f t="shared" si="9"/>
        <v>145117</v>
      </c>
      <c r="AI174" s="21">
        <f t="shared" si="10"/>
        <v>-150523</v>
      </c>
      <c r="AJ174" s="13">
        <f t="shared" si="11"/>
        <v>-0.50914287647138412</v>
      </c>
    </row>
    <row r="175" spans="1:36" x14ac:dyDescent="0.35">
      <c r="A175" s="9" t="s">
        <v>76</v>
      </c>
      <c r="B175" s="9" t="s">
        <v>77</v>
      </c>
      <c r="C175" s="9">
        <v>170</v>
      </c>
      <c r="D175" s="9" t="s">
        <v>103</v>
      </c>
      <c r="E175" s="9">
        <v>6060004</v>
      </c>
      <c r="F175" s="3" t="s">
        <v>39</v>
      </c>
      <c r="G175" s="9" t="s">
        <v>116</v>
      </c>
      <c r="H175" s="3" t="s">
        <v>65</v>
      </c>
      <c r="I175" s="11">
        <v>60405</v>
      </c>
      <c r="J175" s="11">
        <v>78315</v>
      </c>
      <c r="K175" s="11">
        <v>40253</v>
      </c>
      <c r="L175" s="11">
        <v>2812</v>
      </c>
      <c r="M175" s="11">
        <v>23093</v>
      </c>
      <c r="N175" s="11">
        <v>99631</v>
      </c>
      <c r="O175" s="11">
        <v>61840</v>
      </c>
      <c r="P175" s="11">
        <v>24656</v>
      </c>
      <c r="Q175" s="11">
        <v>15222</v>
      </c>
      <c r="R175" s="11">
        <v>4944</v>
      </c>
      <c r="S175" s="11">
        <v>52750</v>
      </c>
      <c r="T175" s="11">
        <v>29880</v>
      </c>
      <c r="U175" s="11">
        <v>26681</v>
      </c>
      <c r="V175" s="11">
        <v>58696</v>
      </c>
      <c r="W175" s="11">
        <v>18733</v>
      </c>
      <c r="X175" s="11">
        <v>31020</v>
      </c>
      <c r="AG175" s="12">
        <f t="shared" si="8"/>
        <v>181785</v>
      </c>
      <c r="AH175" s="12">
        <f t="shared" si="9"/>
        <v>135130</v>
      </c>
      <c r="AI175" s="21">
        <f t="shared" si="10"/>
        <v>-46655</v>
      </c>
      <c r="AJ175" s="13">
        <f t="shared" si="11"/>
        <v>-0.25664933850427701</v>
      </c>
    </row>
    <row r="176" spans="1:36" x14ac:dyDescent="0.35">
      <c r="A176" s="9" t="s">
        <v>76</v>
      </c>
      <c r="B176" s="9" t="s">
        <v>77</v>
      </c>
      <c r="C176" s="9">
        <v>171</v>
      </c>
      <c r="D176" s="9" t="s">
        <v>104</v>
      </c>
      <c r="E176" s="9">
        <v>6060004</v>
      </c>
      <c r="F176" s="3" t="s">
        <v>39</v>
      </c>
      <c r="G176" s="9" t="s">
        <v>116</v>
      </c>
      <c r="H176" s="3" t="s">
        <v>66</v>
      </c>
      <c r="I176" s="11">
        <v>85171</v>
      </c>
      <c r="J176" s="11">
        <v>57709</v>
      </c>
      <c r="K176" s="11">
        <v>64804</v>
      </c>
      <c r="L176" s="11">
        <v>92758</v>
      </c>
      <c r="M176" s="11">
        <v>23885</v>
      </c>
      <c r="N176" s="11">
        <v>51479</v>
      </c>
      <c r="O176" s="11">
        <v>32022</v>
      </c>
      <c r="P176" s="11">
        <v>97096</v>
      </c>
      <c r="Q176" s="11">
        <v>96856</v>
      </c>
      <c r="R176" s="11">
        <v>85352</v>
      </c>
      <c r="S176" s="11">
        <v>97421</v>
      </c>
      <c r="T176" s="11">
        <v>11946</v>
      </c>
      <c r="U176" s="11">
        <v>84731</v>
      </c>
      <c r="V176" s="11">
        <v>85712</v>
      </c>
      <c r="W176" s="11">
        <v>29963</v>
      </c>
      <c r="X176" s="11">
        <v>2055</v>
      </c>
      <c r="AG176" s="12">
        <f t="shared" si="8"/>
        <v>300442</v>
      </c>
      <c r="AH176" s="12">
        <f t="shared" si="9"/>
        <v>202461</v>
      </c>
      <c r="AI176" s="21">
        <f t="shared" si="10"/>
        <v>-97981</v>
      </c>
      <c r="AJ176" s="13">
        <f t="shared" si="11"/>
        <v>-0.32612284567404026</v>
      </c>
    </row>
    <row r="177" spans="1:36" x14ac:dyDescent="0.35">
      <c r="A177" s="9" t="s">
        <v>76</v>
      </c>
      <c r="B177" s="9" t="s">
        <v>77</v>
      </c>
      <c r="C177" s="9">
        <v>172</v>
      </c>
      <c r="D177" s="9" t="s">
        <v>105</v>
      </c>
      <c r="E177" s="9">
        <v>6060004</v>
      </c>
      <c r="F177" s="3" t="s">
        <v>39</v>
      </c>
      <c r="G177" s="9" t="s">
        <v>116</v>
      </c>
      <c r="H177" s="3" t="s">
        <v>67</v>
      </c>
      <c r="I177" s="11">
        <v>52386</v>
      </c>
      <c r="J177" s="11">
        <v>96758</v>
      </c>
      <c r="K177" s="11">
        <v>44714</v>
      </c>
      <c r="L177" s="11">
        <v>44189</v>
      </c>
      <c r="M177" s="11">
        <v>59641</v>
      </c>
      <c r="N177" s="11">
        <v>79678</v>
      </c>
      <c r="O177" s="11">
        <v>76365</v>
      </c>
      <c r="P177" s="11">
        <v>32778</v>
      </c>
      <c r="Q177" s="11">
        <v>75409</v>
      </c>
      <c r="R177" s="11">
        <v>93011</v>
      </c>
      <c r="S177" s="11">
        <v>14072</v>
      </c>
      <c r="T177" s="11">
        <v>86170</v>
      </c>
      <c r="U177" s="11">
        <v>50277</v>
      </c>
      <c r="V177" s="11">
        <v>98566</v>
      </c>
      <c r="W177" s="11">
        <v>98993</v>
      </c>
      <c r="X177" s="11">
        <v>24565</v>
      </c>
      <c r="AG177" s="12">
        <f t="shared" si="8"/>
        <v>238047</v>
      </c>
      <c r="AH177" s="12">
        <f t="shared" si="9"/>
        <v>272401</v>
      </c>
      <c r="AI177" s="21">
        <f t="shared" si="10"/>
        <v>34354</v>
      </c>
      <c r="AJ177" s="13">
        <f t="shared" si="11"/>
        <v>0.14431603842938578</v>
      </c>
    </row>
    <row r="178" spans="1:36" x14ac:dyDescent="0.35">
      <c r="A178" s="9" t="s">
        <v>76</v>
      </c>
      <c r="B178" s="9" t="s">
        <v>77</v>
      </c>
      <c r="C178" s="9">
        <v>173</v>
      </c>
      <c r="D178" s="9" t="s">
        <v>106</v>
      </c>
      <c r="E178" s="9">
        <v>6060004</v>
      </c>
      <c r="F178" s="3" t="s">
        <v>39</v>
      </c>
      <c r="G178" s="9" t="s">
        <v>116</v>
      </c>
      <c r="H178" s="3" t="s">
        <v>68</v>
      </c>
      <c r="I178" s="11">
        <v>59382</v>
      </c>
      <c r="J178" s="11">
        <v>36630</v>
      </c>
      <c r="K178" s="11">
        <v>45421</v>
      </c>
      <c r="L178" s="11">
        <v>52961</v>
      </c>
      <c r="M178" s="11">
        <v>83617</v>
      </c>
      <c r="N178" s="11">
        <v>64981</v>
      </c>
      <c r="O178" s="11">
        <v>53892</v>
      </c>
      <c r="P178" s="11">
        <v>20792</v>
      </c>
      <c r="Q178" s="11">
        <v>36145</v>
      </c>
      <c r="R178" s="11">
        <v>43433</v>
      </c>
      <c r="S178" s="11">
        <v>63952</v>
      </c>
      <c r="T178" s="11">
        <v>67769</v>
      </c>
      <c r="U178" s="11">
        <v>16326</v>
      </c>
      <c r="V178" s="11">
        <v>43593</v>
      </c>
      <c r="W178" s="11">
        <v>66907</v>
      </c>
      <c r="X178" s="11">
        <v>89844</v>
      </c>
      <c r="AG178" s="12">
        <f t="shared" si="8"/>
        <v>194394</v>
      </c>
      <c r="AH178" s="12">
        <f t="shared" si="9"/>
        <v>216670</v>
      </c>
      <c r="AI178" s="21">
        <f t="shared" si="10"/>
        <v>22276</v>
      </c>
      <c r="AJ178" s="13">
        <f t="shared" si="11"/>
        <v>0.11459201415681554</v>
      </c>
    </row>
    <row r="179" spans="1:36" x14ac:dyDescent="0.35">
      <c r="A179" s="9" t="s">
        <v>76</v>
      </c>
      <c r="B179" s="9" t="s">
        <v>77</v>
      </c>
      <c r="C179" s="9">
        <v>174</v>
      </c>
      <c r="D179" s="9" t="s">
        <v>107</v>
      </c>
      <c r="E179" s="9">
        <v>6060004</v>
      </c>
      <c r="F179" s="3" t="s">
        <v>39</v>
      </c>
      <c r="G179" s="9" t="s">
        <v>116</v>
      </c>
      <c r="H179" s="3" t="s">
        <v>69</v>
      </c>
      <c r="I179" s="11">
        <v>42461</v>
      </c>
      <c r="J179" s="11">
        <v>19675</v>
      </c>
      <c r="K179" s="11">
        <v>92513</v>
      </c>
      <c r="L179" s="11">
        <v>85983</v>
      </c>
      <c r="M179" s="11">
        <v>24600</v>
      </c>
      <c r="N179" s="11">
        <v>47194</v>
      </c>
      <c r="O179" s="11">
        <v>48723</v>
      </c>
      <c r="P179" s="11">
        <v>62702</v>
      </c>
      <c r="Q179" s="11">
        <v>74950</v>
      </c>
      <c r="R179" s="11">
        <v>98215</v>
      </c>
      <c r="S179" s="11">
        <v>39122</v>
      </c>
      <c r="T179" s="11">
        <v>57319</v>
      </c>
      <c r="U179" s="11">
        <v>21675</v>
      </c>
      <c r="V179" s="11">
        <v>15545</v>
      </c>
      <c r="W179" s="11">
        <v>93397</v>
      </c>
      <c r="X179" s="11">
        <v>99460</v>
      </c>
      <c r="AG179" s="12">
        <f t="shared" si="8"/>
        <v>240632</v>
      </c>
      <c r="AH179" s="12">
        <f t="shared" si="9"/>
        <v>230077</v>
      </c>
      <c r="AI179" s="21">
        <f t="shared" si="10"/>
        <v>-10555</v>
      </c>
      <c r="AJ179" s="13">
        <f t="shared" si="11"/>
        <v>-4.3863659031217792E-2</v>
      </c>
    </row>
    <row r="180" spans="1:36" x14ac:dyDescent="0.35">
      <c r="A180" s="9" t="s">
        <v>76</v>
      </c>
      <c r="B180" s="9" t="s">
        <v>77</v>
      </c>
      <c r="C180" s="9">
        <v>175</v>
      </c>
      <c r="D180" s="9" t="s">
        <v>108</v>
      </c>
      <c r="E180" s="9">
        <v>6060004</v>
      </c>
      <c r="F180" s="3" t="s">
        <v>39</v>
      </c>
      <c r="G180" s="9" t="s">
        <v>116</v>
      </c>
      <c r="H180" s="3" t="s">
        <v>70</v>
      </c>
      <c r="I180" s="11">
        <v>8871</v>
      </c>
      <c r="J180" s="11">
        <v>47467</v>
      </c>
      <c r="K180" s="11">
        <v>16223</v>
      </c>
      <c r="L180" s="11">
        <v>18751</v>
      </c>
      <c r="M180" s="11">
        <v>72587</v>
      </c>
      <c r="N180" s="11">
        <v>53019</v>
      </c>
      <c r="O180" s="11">
        <v>62014</v>
      </c>
      <c r="P180" s="11">
        <v>88954</v>
      </c>
      <c r="Q180" s="11">
        <v>32410</v>
      </c>
      <c r="R180" s="11">
        <v>85996</v>
      </c>
      <c r="S180" s="11">
        <v>83621</v>
      </c>
      <c r="T180" s="11">
        <v>48279</v>
      </c>
      <c r="U180" s="11">
        <v>64686</v>
      </c>
      <c r="V180" s="11">
        <v>78240</v>
      </c>
      <c r="W180" s="11">
        <v>77212</v>
      </c>
      <c r="X180" s="11">
        <v>24808</v>
      </c>
      <c r="AG180" s="12">
        <f t="shared" si="8"/>
        <v>91312</v>
      </c>
      <c r="AH180" s="12">
        <f t="shared" si="9"/>
        <v>244946</v>
      </c>
      <c r="AI180" s="21">
        <f t="shared" si="10"/>
        <v>153634</v>
      </c>
      <c r="AJ180" s="13">
        <f t="shared" si="11"/>
        <v>1.6825170842824602</v>
      </c>
    </row>
    <row r="181" spans="1:36" x14ac:dyDescent="0.35">
      <c r="A181" s="9" t="s">
        <v>76</v>
      </c>
      <c r="B181" s="9" t="s">
        <v>77</v>
      </c>
      <c r="C181" s="9">
        <v>176</v>
      </c>
      <c r="D181" s="9" t="s">
        <v>109</v>
      </c>
      <c r="E181" s="9">
        <v>6060004</v>
      </c>
      <c r="F181" s="3" t="s">
        <v>39</v>
      </c>
      <c r="G181" s="9" t="s">
        <v>116</v>
      </c>
      <c r="H181" s="3" t="s">
        <v>71</v>
      </c>
      <c r="I181" s="11">
        <v>81270</v>
      </c>
      <c r="J181" s="11">
        <v>8511</v>
      </c>
      <c r="K181" s="11">
        <v>8849</v>
      </c>
      <c r="L181" s="11">
        <v>52980</v>
      </c>
      <c r="M181" s="11">
        <v>75111</v>
      </c>
      <c r="N181" s="11">
        <v>55002</v>
      </c>
      <c r="O181" s="11">
        <v>68282</v>
      </c>
      <c r="P181" s="11">
        <v>75344</v>
      </c>
      <c r="Q181" s="11">
        <v>82792</v>
      </c>
      <c r="R181" s="11">
        <v>64525</v>
      </c>
      <c r="S181" s="11">
        <v>52392</v>
      </c>
      <c r="T181" s="11">
        <v>98748</v>
      </c>
      <c r="U181" s="11">
        <v>20840</v>
      </c>
      <c r="V181" s="11">
        <v>47142</v>
      </c>
      <c r="W181" s="11">
        <v>79342</v>
      </c>
      <c r="X181" s="11">
        <v>90068</v>
      </c>
      <c r="AG181" s="12">
        <f t="shared" si="8"/>
        <v>151610</v>
      </c>
      <c r="AH181" s="12">
        <f t="shared" si="9"/>
        <v>237392</v>
      </c>
      <c r="AI181" s="21">
        <f t="shared" si="10"/>
        <v>85782</v>
      </c>
      <c r="AJ181" s="13">
        <f t="shared" si="11"/>
        <v>0.5658070048149858</v>
      </c>
    </row>
    <row r="182" spans="1:36" x14ac:dyDescent="0.35">
      <c r="A182" s="9" t="s">
        <v>76</v>
      </c>
      <c r="B182" s="9" t="s">
        <v>77</v>
      </c>
      <c r="C182" s="9">
        <v>177</v>
      </c>
      <c r="D182" s="9" t="s">
        <v>110</v>
      </c>
      <c r="E182" s="9">
        <v>6060004</v>
      </c>
      <c r="F182" s="3" t="s">
        <v>39</v>
      </c>
      <c r="G182" s="9" t="s">
        <v>116</v>
      </c>
      <c r="H182" s="3" t="s">
        <v>72</v>
      </c>
      <c r="I182" s="11">
        <v>65669</v>
      </c>
      <c r="J182" s="11">
        <v>93978</v>
      </c>
      <c r="K182" s="11">
        <v>62520</v>
      </c>
      <c r="L182" s="11">
        <v>2208</v>
      </c>
      <c r="M182" s="11">
        <v>60457</v>
      </c>
      <c r="N182" s="11">
        <v>47800</v>
      </c>
      <c r="O182" s="11">
        <v>63332</v>
      </c>
      <c r="P182" s="11">
        <v>46904</v>
      </c>
      <c r="Q182" s="11">
        <v>92182</v>
      </c>
      <c r="R182" s="11">
        <v>28286</v>
      </c>
      <c r="S182" s="11">
        <v>1669</v>
      </c>
      <c r="T182" s="11">
        <v>45696</v>
      </c>
      <c r="U182" s="11">
        <v>37596</v>
      </c>
      <c r="V182" s="11">
        <v>32921</v>
      </c>
      <c r="W182" s="11">
        <v>17147</v>
      </c>
      <c r="X182" s="11">
        <v>47264</v>
      </c>
      <c r="AG182" s="12">
        <f t="shared" si="8"/>
        <v>224375</v>
      </c>
      <c r="AH182" s="12">
        <f t="shared" si="9"/>
        <v>134928</v>
      </c>
      <c r="AI182" s="21">
        <f t="shared" si="10"/>
        <v>-89447</v>
      </c>
      <c r="AJ182" s="13">
        <f t="shared" si="11"/>
        <v>-0.39864958217270197</v>
      </c>
    </row>
    <row r="183" spans="1:36" x14ac:dyDescent="0.35">
      <c r="A183" s="9" t="s">
        <v>76</v>
      </c>
      <c r="B183" s="9" t="s">
        <v>77</v>
      </c>
      <c r="C183" s="9">
        <v>178</v>
      </c>
      <c r="D183" s="9" t="s">
        <v>111</v>
      </c>
      <c r="E183" s="9">
        <v>6060004</v>
      </c>
      <c r="F183" s="3" t="s">
        <v>39</v>
      </c>
      <c r="G183" s="9" t="s">
        <v>116</v>
      </c>
      <c r="H183" s="3" t="s">
        <v>73</v>
      </c>
      <c r="I183" s="11">
        <v>64568</v>
      </c>
      <c r="J183" s="11">
        <v>59599</v>
      </c>
      <c r="K183" s="11">
        <v>19934</v>
      </c>
      <c r="L183" s="11">
        <v>30299</v>
      </c>
      <c r="M183" s="11">
        <v>95302</v>
      </c>
      <c r="N183" s="11">
        <v>20492</v>
      </c>
      <c r="O183" s="11">
        <v>40111</v>
      </c>
      <c r="P183" s="11">
        <v>38141</v>
      </c>
      <c r="Q183" s="11">
        <v>26645</v>
      </c>
      <c r="R183" s="11">
        <v>30469</v>
      </c>
      <c r="S183" s="11">
        <v>20158</v>
      </c>
      <c r="T183" s="11">
        <v>59209</v>
      </c>
      <c r="U183" s="11">
        <v>30855</v>
      </c>
      <c r="V183" s="11">
        <v>59399</v>
      </c>
      <c r="W183" s="11">
        <v>23638</v>
      </c>
      <c r="X183" s="11">
        <v>58983</v>
      </c>
      <c r="AG183" s="12">
        <f t="shared" si="8"/>
        <v>174400</v>
      </c>
      <c r="AH183" s="12">
        <f t="shared" si="9"/>
        <v>172875</v>
      </c>
      <c r="AI183" s="21">
        <f t="shared" si="10"/>
        <v>-1525</v>
      </c>
      <c r="AJ183" s="13">
        <f t="shared" si="11"/>
        <v>-8.7442660550458712E-3</v>
      </c>
    </row>
    <row r="184" spans="1:36" x14ac:dyDescent="0.35">
      <c r="A184" s="9" t="s">
        <v>76</v>
      </c>
      <c r="B184" s="9" t="s">
        <v>77</v>
      </c>
      <c r="C184" s="9">
        <v>179</v>
      </c>
      <c r="D184" s="9" t="s">
        <v>112</v>
      </c>
      <c r="E184" s="9">
        <v>6060004</v>
      </c>
      <c r="F184" s="3" t="s">
        <v>39</v>
      </c>
      <c r="G184" s="9" t="s">
        <v>116</v>
      </c>
      <c r="H184" s="3" t="s">
        <v>74</v>
      </c>
      <c r="I184" s="11">
        <v>47344</v>
      </c>
      <c r="J184" s="11">
        <v>65113</v>
      </c>
      <c r="K184" s="11">
        <v>27894</v>
      </c>
      <c r="L184" s="11">
        <v>75805</v>
      </c>
      <c r="M184" s="11">
        <v>74141</v>
      </c>
      <c r="N184" s="11">
        <v>12357</v>
      </c>
      <c r="O184" s="11">
        <v>53556</v>
      </c>
      <c r="P184" s="11">
        <v>69659</v>
      </c>
      <c r="Q184" s="11">
        <v>40030</v>
      </c>
      <c r="R184" s="11">
        <v>24170</v>
      </c>
      <c r="S184" s="11">
        <v>13161</v>
      </c>
      <c r="T184" s="11">
        <v>4310</v>
      </c>
      <c r="U184" s="11">
        <v>79046</v>
      </c>
      <c r="V184" s="11">
        <v>23335</v>
      </c>
      <c r="W184" s="11">
        <v>56127</v>
      </c>
      <c r="X184" s="11">
        <v>27380</v>
      </c>
      <c r="AG184" s="12">
        <f t="shared" si="8"/>
        <v>216156</v>
      </c>
      <c r="AH184" s="12">
        <f t="shared" si="9"/>
        <v>185888</v>
      </c>
      <c r="AI184" s="21">
        <f t="shared" si="10"/>
        <v>-30268</v>
      </c>
      <c r="AJ184" s="13">
        <f t="shared" si="11"/>
        <v>-0.14002849793667538</v>
      </c>
    </row>
    <row r="185" spans="1:36" x14ac:dyDescent="0.35">
      <c r="A185" s="9" t="s">
        <v>76</v>
      </c>
      <c r="B185" s="9" t="s">
        <v>77</v>
      </c>
      <c r="C185" s="9">
        <v>180</v>
      </c>
      <c r="D185" s="9" t="s">
        <v>113</v>
      </c>
      <c r="E185" s="9">
        <v>6060004</v>
      </c>
      <c r="F185" s="3" t="s">
        <v>39</v>
      </c>
      <c r="G185" s="9" t="s">
        <v>116</v>
      </c>
      <c r="H185" s="3" t="s">
        <v>75</v>
      </c>
      <c r="I185" s="11">
        <v>34858</v>
      </c>
      <c r="J185" s="11">
        <v>27697</v>
      </c>
      <c r="K185" s="11">
        <v>79007</v>
      </c>
      <c r="L185" s="11">
        <v>53299</v>
      </c>
      <c r="M185" s="11">
        <v>80729</v>
      </c>
      <c r="N185" s="11">
        <v>71240</v>
      </c>
      <c r="O185" s="11">
        <v>76876</v>
      </c>
      <c r="P185" s="11">
        <v>21066</v>
      </c>
      <c r="Q185" s="11">
        <v>21966</v>
      </c>
      <c r="R185" s="11">
        <v>58509</v>
      </c>
      <c r="S185" s="11">
        <v>82276</v>
      </c>
      <c r="T185" s="11">
        <v>19297</v>
      </c>
      <c r="U185" s="11">
        <v>31985</v>
      </c>
      <c r="V185" s="11">
        <v>61751</v>
      </c>
      <c r="W185" s="11">
        <v>78730</v>
      </c>
      <c r="X185" s="11">
        <v>62873</v>
      </c>
      <c r="AG185" s="12">
        <f t="shared" si="8"/>
        <v>194861</v>
      </c>
      <c r="AH185" s="12">
        <f t="shared" si="9"/>
        <v>235339</v>
      </c>
      <c r="AI185" s="21">
        <f t="shared" si="10"/>
        <v>40478</v>
      </c>
      <c r="AJ185" s="13">
        <f t="shared" si="11"/>
        <v>0.20772755964508033</v>
      </c>
    </row>
    <row r="186" spans="1:36" x14ac:dyDescent="0.35">
      <c r="A186" s="9" t="s">
        <v>76</v>
      </c>
      <c r="B186" s="9" t="s">
        <v>77</v>
      </c>
      <c r="C186" s="9">
        <v>181</v>
      </c>
      <c r="D186" s="9" t="s">
        <v>78</v>
      </c>
      <c r="E186" s="9">
        <v>6060004</v>
      </c>
      <c r="F186" s="3" t="s">
        <v>39</v>
      </c>
      <c r="G186" s="9" t="s">
        <v>114</v>
      </c>
      <c r="H186" s="3" t="s">
        <v>41</v>
      </c>
      <c r="I186" s="11">
        <v>68019</v>
      </c>
      <c r="J186" s="11">
        <v>33747</v>
      </c>
      <c r="K186" s="11">
        <v>57566</v>
      </c>
      <c r="L186" s="11">
        <v>52505</v>
      </c>
      <c r="M186" s="11">
        <v>10687</v>
      </c>
      <c r="N186" s="11">
        <v>90285</v>
      </c>
      <c r="O186" s="11">
        <v>4677</v>
      </c>
      <c r="P186" s="11">
        <v>20807</v>
      </c>
      <c r="Q186" s="11">
        <v>23487</v>
      </c>
      <c r="R186" s="11">
        <v>39684</v>
      </c>
      <c r="S186" s="11">
        <v>11201</v>
      </c>
      <c r="T186" s="11">
        <v>54838</v>
      </c>
      <c r="U186" s="11">
        <v>47385</v>
      </c>
      <c r="V186" s="11">
        <v>85309</v>
      </c>
      <c r="W186" s="11">
        <v>82248</v>
      </c>
      <c r="X186" s="11">
        <v>14200</v>
      </c>
      <c r="AG186" s="12">
        <f t="shared" si="8"/>
        <v>211837</v>
      </c>
      <c r="AH186" s="12">
        <f t="shared" si="9"/>
        <v>229142</v>
      </c>
      <c r="AI186" s="21">
        <f t="shared" si="10"/>
        <v>17305</v>
      </c>
      <c r="AJ186" s="13">
        <f t="shared" si="11"/>
        <v>8.1690167440060052E-2</v>
      </c>
    </row>
    <row r="187" spans="1:36" x14ac:dyDescent="0.35">
      <c r="A187" s="9" t="s">
        <v>76</v>
      </c>
      <c r="B187" s="9" t="s">
        <v>77</v>
      </c>
      <c r="C187" s="9">
        <v>182</v>
      </c>
      <c r="D187" s="9" t="s">
        <v>79</v>
      </c>
      <c r="E187" s="9">
        <v>6060004</v>
      </c>
      <c r="F187" s="3" t="s">
        <v>39</v>
      </c>
      <c r="G187" s="9" t="s">
        <v>114</v>
      </c>
      <c r="H187" s="3" t="s">
        <v>42</v>
      </c>
      <c r="I187" s="11">
        <v>2486</v>
      </c>
      <c r="J187" s="11">
        <v>74441</v>
      </c>
      <c r="K187" s="11">
        <v>72770</v>
      </c>
      <c r="L187" s="11">
        <v>10896</v>
      </c>
      <c r="M187" s="11">
        <v>59689</v>
      </c>
      <c r="N187" s="11">
        <v>10293</v>
      </c>
      <c r="O187" s="11">
        <v>68572</v>
      </c>
      <c r="P187" s="11">
        <v>80469</v>
      </c>
      <c r="Q187" s="11">
        <v>62436</v>
      </c>
      <c r="R187" s="11">
        <v>76249</v>
      </c>
      <c r="S187" s="11">
        <v>54078</v>
      </c>
      <c r="T187" s="11">
        <v>49865</v>
      </c>
      <c r="U187" s="11">
        <v>23913</v>
      </c>
      <c r="V187" s="11">
        <v>87288</v>
      </c>
      <c r="W187" s="11">
        <v>76294</v>
      </c>
      <c r="X187" s="11">
        <v>87551</v>
      </c>
      <c r="AG187" s="12">
        <f t="shared" si="8"/>
        <v>160593</v>
      </c>
      <c r="AH187" s="12">
        <f t="shared" si="9"/>
        <v>275046</v>
      </c>
      <c r="AI187" s="21">
        <f t="shared" si="10"/>
        <v>114453</v>
      </c>
      <c r="AJ187" s="13">
        <f t="shared" si="11"/>
        <v>0.71268984326838658</v>
      </c>
    </row>
    <row r="188" spans="1:36" x14ac:dyDescent="0.35">
      <c r="A188" s="9" t="s">
        <v>76</v>
      </c>
      <c r="B188" s="9" t="s">
        <v>77</v>
      </c>
      <c r="C188" s="9">
        <v>183</v>
      </c>
      <c r="D188" s="9" t="s">
        <v>80</v>
      </c>
      <c r="E188" s="9">
        <v>6060004</v>
      </c>
      <c r="F188" s="3" t="s">
        <v>39</v>
      </c>
      <c r="G188" s="9" t="s">
        <v>114</v>
      </c>
      <c r="H188" s="3" t="s">
        <v>43</v>
      </c>
      <c r="I188" s="11">
        <v>99215</v>
      </c>
      <c r="J188" s="11">
        <v>53448</v>
      </c>
      <c r="K188" s="11">
        <v>35370</v>
      </c>
      <c r="L188" s="11">
        <v>70278</v>
      </c>
      <c r="M188" s="11">
        <v>51654</v>
      </c>
      <c r="N188" s="11">
        <v>28633</v>
      </c>
      <c r="O188" s="11">
        <v>11007</v>
      </c>
      <c r="P188" s="11">
        <v>65505</v>
      </c>
      <c r="Q188" s="11">
        <v>98784</v>
      </c>
      <c r="R188" s="11">
        <v>30040</v>
      </c>
      <c r="S188" s="11">
        <v>77688</v>
      </c>
      <c r="T188" s="11">
        <v>23470</v>
      </c>
      <c r="U188" s="11">
        <v>2084</v>
      </c>
      <c r="V188" s="11">
        <v>75516</v>
      </c>
      <c r="W188" s="11">
        <v>52312</v>
      </c>
      <c r="X188" s="11">
        <v>24413</v>
      </c>
      <c r="AG188" s="12">
        <f t="shared" si="8"/>
        <v>258311</v>
      </c>
      <c r="AH188" s="12">
        <f t="shared" si="9"/>
        <v>154325</v>
      </c>
      <c r="AI188" s="21">
        <f t="shared" si="10"/>
        <v>-103986</v>
      </c>
      <c r="AJ188" s="13">
        <f t="shared" si="11"/>
        <v>-0.40256125368257645</v>
      </c>
    </row>
    <row r="189" spans="1:36" x14ac:dyDescent="0.35">
      <c r="A189" s="9" t="s">
        <v>76</v>
      </c>
      <c r="B189" s="9" t="s">
        <v>77</v>
      </c>
      <c r="C189" s="9">
        <v>184</v>
      </c>
      <c r="D189" s="9" t="s">
        <v>81</v>
      </c>
      <c r="E189" s="9">
        <v>6060004</v>
      </c>
      <c r="F189" s="3" t="s">
        <v>39</v>
      </c>
      <c r="G189" s="9" t="s">
        <v>114</v>
      </c>
      <c r="H189" s="3" t="s">
        <v>40</v>
      </c>
      <c r="I189" s="11">
        <v>84643</v>
      </c>
      <c r="J189" s="11">
        <v>50419</v>
      </c>
      <c r="K189" s="11">
        <v>11866</v>
      </c>
      <c r="L189" s="11">
        <v>48755</v>
      </c>
      <c r="M189" s="11">
        <v>80921</v>
      </c>
      <c r="N189" s="11">
        <v>58315</v>
      </c>
      <c r="O189" s="11">
        <v>33070</v>
      </c>
      <c r="P189" s="11">
        <v>76864</v>
      </c>
      <c r="Q189" s="11">
        <v>56318</v>
      </c>
      <c r="R189" s="11">
        <v>87649</v>
      </c>
      <c r="S189" s="11">
        <v>50612</v>
      </c>
      <c r="T189" s="11">
        <v>75824</v>
      </c>
      <c r="U189" s="11">
        <v>49098</v>
      </c>
      <c r="V189" s="11">
        <v>11511</v>
      </c>
      <c r="W189" s="11">
        <v>59080</v>
      </c>
      <c r="X189" s="11">
        <v>38851</v>
      </c>
      <c r="AG189" s="12">
        <f t="shared" si="8"/>
        <v>195683</v>
      </c>
      <c r="AH189" s="12">
        <f t="shared" si="9"/>
        <v>158540</v>
      </c>
      <c r="AI189" s="21">
        <f t="shared" si="10"/>
        <v>-37143</v>
      </c>
      <c r="AJ189" s="13">
        <f t="shared" si="11"/>
        <v>-0.18981209405007077</v>
      </c>
    </row>
    <row r="190" spans="1:36" x14ac:dyDescent="0.35">
      <c r="A190" s="9" t="s">
        <v>76</v>
      </c>
      <c r="B190" s="9" t="s">
        <v>77</v>
      </c>
      <c r="C190" s="9">
        <v>185</v>
      </c>
      <c r="D190" s="9" t="s">
        <v>82</v>
      </c>
      <c r="E190" s="9">
        <v>6060004</v>
      </c>
      <c r="F190" s="3" t="s">
        <v>39</v>
      </c>
      <c r="G190" s="9" t="s">
        <v>114</v>
      </c>
      <c r="H190" s="3" t="s">
        <v>44</v>
      </c>
      <c r="I190" s="11">
        <v>43174</v>
      </c>
      <c r="J190" s="11">
        <v>49217</v>
      </c>
      <c r="K190" s="11">
        <v>84251</v>
      </c>
      <c r="L190" s="11">
        <v>81695</v>
      </c>
      <c r="M190" s="11">
        <v>3015</v>
      </c>
      <c r="N190" s="11">
        <v>53158</v>
      </c>
      <c r="O190" s="11">
        <v>9277</v>
      </c>
      <c r="P190" s="11">
        <v>75595</v>
      </c>
      <c r="Q190" s="11">
        <v>79517</v>
      </c>
      <c r="R190" s="11">
        <v>14005</v>
      </c>
      <c r="S190" s="11">
        <v>19511</v>
      </c>
      <c r="T190" s="11">
        <v>26395</v>
      </c>
      <c r="U190" s="11">
        <v>37516</v>
      </c>
      <c r="V190" s="11">
        <v>65433</v>
      </c>
      <c r="W190" s="11">
        <v>80472</v>
      </c>
      <c r="X190" s="11">
        <v>79947</v>
      </c>
      <c r="AG190" s="12">
        <f t="shared" si="8"/>
        <v>258337</v>
      </c>
      <c r="AH190" s="12">
        <f t="shared" si="9"/>
        <v>263368</v>
      </c>
      <c r="AI190" s="21">
        <f t="shared" si="10"/>
        <v>5031</v>
      </c>
      <c r="AJ190" s="13">
        <f t="shared" si="11"/>
        <v>1.9474562296535144E-2</v>
      </c>
    </row>
    <row r="191" spans="1:36" x14ac:dyDescent="0.35">
      <c r="A191" s="9" t="s">
        <v>76</v>
      </c>
      <c r="B191" s="9" t="s">
        <v>77</v>
      </c>
      <c r="C191" s="9">
        <v>186</v>
      </c>
      <c r="D191" s="9" t="s">
        <v>83</v>
      </c>
      <c r="E191" s="9">
        <v>6060004</v>
      </c>
      <c r="F191" s="3" t="s">
        <v>39</v>
      </c>
      <c r="G191" s="9" t="s">
        <v>114</v>
      </c>
      <c r="H191" s="3" t="s">
        <v>45</v>
      </c>
      <c r="I191" s="11">
        <v>29918</v>
      </c>
      <c r="J191" s="11">
        <v>77598</v>
      </c>
      <c r="K191" s="11">
        <v>8207</v>
      </c>
      <c r="L191" s="11">
        <v>93580</v>
      </c>
      <c r="M191" s="11">
        <v>31500</v>
      </c>
      <c r="N191" s="11">
        <v>6363</v>
      </c>
      <c r="O191" s="11">
        <v>86407</v>
      </c>
      <c r="P191" s="11">
        <v>91993</v>
      </c>
      <c r="Q191" s="11">
        <v>86415</v>
      </c>
      <c r="R191" s="11">
        <v>62375</v>
      </c>
      <c r="S191" s="11">
        <v>37465</v>
      </c>
      <c r="T191" s="11">
        <v>48392</v>
      </c>
      <c r="U191" s="11">
        <v>89354</v>
      </c>
      <c r="V191" s="11">
        <v>84586</v>
      </c>
      <c r="W191" s="11">
        <v>89624</v>
      </c>
      <c r="X191" s="11">
        <v>56097</v>
      </c>
      <c r="AG191" s="12">
        <f t="shared" si="8"/>
        <v>209303</v>
      </c>
      <c r="AH191" s="12">
        <f t="shared" si="9"/>
        <v>319661</v>
      </c>
      <c r="AI191" s="21">
        <f t="shared" si="10"/>
        <v>110358</v>
      </c>
      <c r="AJ191" s="13">
        <f t="shared" si="11"/>
        <v>0.52726430103725219</v>
      </c>
    </row>
    <row r="192" spans="1:36" x14ac:dyDescent="0.35">
      <c r="A192" s="9" t="s">
        <v>76</v>
      </c>
      <c r="B192" s="9" t="s">
        <v>77</v>
      </c>
      <c r="C192" s="9">
        <v>187</v>
      </c>
      <c r="D192" s="9" t="s">
        <v>84</v>
      </c>
      <c r="E192" s="9">
        <v>6060004</v>
      </c>
      <c r="F192" s="3" t="s">
        <v>39</v>
      </c>
      <c r="G192" s="9" t="s">
        <v>114</v>
      </c>
      <c r="H192" s="3" t="s">
        <v>46</v>
      </c>
      <c r="I192" s="11">
        <v>88411</v>
      </c>
      <c r="J192" s="11">
        <v>95790</v>
      </c>
      <c r="K192" s="11">
        <v>31252</v>
      </c>
      <c r="L192" s="11">
        <v>27464</v>
      </c>
      <c r="M192" s="11">
        <v>28835</v>
      </c>
      <c r="N192" s="11">
        <v>36047</v>
      </c>
      <c r="O192" s="11">
        <v>98270</v>
      </c>
      <c r="P192" s="11">
        <v>37618</v>
      </c>
      <c r="Q192" s="11">
        <v>58684</v>
      </c>
      <c r="R192" s="11">
        <v>53476</v>
      </c>
      <c r="S192" s="11">
        <v>48313</v>
      </c>
      <c r="T192" s="11">
        <v>93078</v>
      </c>
      <c r="U192" s="11">
        <v>27469</v>
      </c>
      <c r="V192" s="11">
        <v>37980</v>
      </c>
      <c r="W192" s="11">
        <v>43882</v>
      </c>
      <c r="X192" s="11">
        <v>89228</v>
      </c>
      <c r="AG192" s="12">
        <f t="shared" si="8"/>
        <v>242917</v>
      </c>
      <c r="AH192" s="12">
        <f t="shared" si="9"/>
        <v>198559</v>
      </c>
      <c r="AI192" s="21">
        <f t="shared" si="10"/>
        <v>-44358</v>
      </c>
      <c r="AJ192" s="13">
        <f t="shared" si="11"/>
        <v>-0.1826055813302486</v>
      </c>
    </row>
    <row r="193" spans="1:36" x14ac:dyDescent="0.35">
      <c r="A193" s="9" t="s">
        <v>76</v>
      </c>
      <c r="B193" s="9" t="s">
        <v>77</v>
      </c>
      <c r="C193" s="9">
        <v>188</v>
      </c>
      <c r="D193" s="9" t="s">
        <v>85</v>
      </c>
      <c r="E193" s="9">
        <v>6060004</v>
      </c>
      <c r="F193" s="3" t="s">
        <v>39</v>
      </c>
      <c r="G193" s="9" t="s">
        <v>114</v>
      </c>
      <c r="H193" s="3" t="s">
        <v>47</v>
      </c>
      <c r="I193" s="11">
        <v>79040</v>
      </c>
      <c r="J193" s="11">
        <v>16164</v>
      </c>
      <c r="K193" s="11">
        <v>17419</v>
      </c>
      <c r="L193" s="11">
        <v>67666</v>
      </c>
      <c r="M193" s="11">
        <v>58499</v>
      </c>
      <c r="N193" s="11">
        <v>25150</v>
      </c>
      <c r="O193" s="11">
        <v>83644</v>
      </c>
      <c r="P193" s="11">
        <v>71302</v>
      </c>
      <c r="Q193" s="11">
        <v>30956</v>
      </c>
      <c r="R193" s="11">
        <v>74315</v>
      </c>
      <c r="S193" s="11">
        <v>22406</v>
      </c>
      <c r="T193" s="11">
        <v>126</v>
      </c>
      <c r="U193" s="11">
        <v>18893</v>
      </c>
      <c r="V193" s="11">
        <v>71035</v>
      </c>
      <c r="W193" s="11">
        <v>44611</v>
      </c>
      <c r="X193" s="11">
        <v>76601</v>
      </c>
      <c r="AG193" s="12">
        <f t="shared" si="8"/>
        <v>180289</v>
      </c>
      <c r="AH193" s="12">
        <f t="shared" si="9"/>
        <v>211140</v>
      </c>
      <c r="AI193" s="21">
        <f t="shared" si="10"/>
        <v>30851</v>
      </c>
      <c r="AJ193" s="13">
        <f t="shared" si="11"/>
        <v>0.1711197022558226</v>
      </c>
    </row>
    <row r="194" spans="1:36" x14ac:dyDescent="0.35">
      <c r="A194" s="9" t="s">
        <v>76</v>
      </c>
      <c r="B194" s="9" t="s">
        <v>77</v>
      </c>
      <c r="C194" s="9">
        <v>189</v>
      </c>
      <c r="D194" s="9" t="s">
        <v>86</v>
      </c>
      <c r="E194" s="9">
        <v>6060004</v>
      </c>
      <c r="F194" s="3" t="s">
        <v>39</v>
      </c>
      <c r="G194" s="9" t="s">
        <v>114</v>
      </c>
      <c r="H194" s="3" t="s">
        <v>48</v>
      </c>
      <c r="I194" s="11">
        <v>96218</v>
      </c>
      <c r="J194" s="11">
        <v>40476</v>
      </c>
      <c r="K194" s="11">
        <v>38421</v>
      </c>
      <c r="L194" s="11">
        <v>39415</v>
      </c>
      <c r="M194" s="11">
        <v>32841</v>
      </c>
      <c r="N194" s="11">
        <v>2161</v>
      </c>
      <c r="O194" s="11">
        <v>35049</v>
      </c>
      <c r="P194" s="11">
        <v>51914</v>
      </c>
      <c r="Q194" s="11">
        <v>71155</v>
      </c>
      <c r="R194" s="11">
        <v>24366</v>
      </c>
      <c r="S194" s="11">
        <v>20748</v>
      </c>
      <c r="T194" s="11">
        <v>31738</v>
      </c>
      <c r="U194" s="11">
        <v>25909</v>
      </c>
      <c r="V194" s="11">
        <v>34799</v>
      </c>
      <c r="W194" s="11">
        <v>92757</v>
      </c>
      <c r="X194" s="11">
        <v>10499</v>
      </c>
      <c r="AG194" s="12">
        <f t="shared" si="8"/>
        <v>214530</v>
      </c>
      <c r="AH194" s="12">
        <f t="shared" si="9"/>
        <v>163964</v>
      </c>
      <c r="AI194" s="21">
        <f t="shared" si="10"/>
        <v>-50566</v>
      </c>
      <c r="AJ194" s="13">
        <f t="shared" si="11"/>
        <v>-0.23570596187013471</v>
      </c>
    </row>
    <row r="195" spans="1:36" x14ac:dyDescent="0.35">
      <c r="A195" s="9" t="s">
        <v>76</v>
      </c>
      <c r="B195" s="9" t="s">
        <v>77</v>
      </c>
      <c r="C195" s="9">
        <v>190</v>
      </c>
      <c r="D195" s="9" t="s">
        <v>87</v>
      </c>
      <c r="E195" s="9">
        <v>6060004</v>
      </c>
      <c r="F195" s="3" t="s">
        <v>39</v>
      </c>
      <c r="G195" s="9" t="s">
        <v>114</v>
      </c>
      <c r="H195" s="3" t="s">
        <v>49</v>
      </c>
      <c r="I195" s="11">
        <v>89417</v>
      </c>
      <c r="J195" s="11">
        <v>34379</v>
      </c>
      <c r="K195" s="11">
        <v>29582</v>
      </c>
      <c r="L195" s="11">
        <v>6264</v>
      </c>
      <c r="M195" s="11">
        <v>72668</v>
      </c>
      <c r="N195" s="11">
        <v>38800</v>
      </c>
      <c r="O195" s="11">
        <v>22784</v>
      </c>
      <c r="P195" s="11">
        <v>5101</v>
      </c>
      <c r="Q195" s="11">
        <v>17531</v>
      </c>
      <c r="R195" s="11">
        <v>83509</v>
      </c>
      <c r="S195" s="11">
        <v>64138</v>
      </c>
      <c r="T195" s="11">
        <v>96119</v>
      </c>
      <c r="U195" s="11">
        <v>33924</v>
      </c>
      <c r="V195" s="11">
        <v>14451</v>
      </c>
      <c r="W195" s="11">
        <v>79079</v>
      </c>
      <c r="X195" s="11">
        <v>88802</v>
      </c>
      <c r="AG195" s="12">
        <f t="shared" si="8"/>
        <v>159642</v>
      </c>
      <c r="AH195" s="12">
        <f t="shared" si="9"/>
        <v>216256</v>
      </c>
      <c r="AI195" s="21">
        <f t="shared" si="10"/>
        <v>56614</v>
      </c>
      <c r="AJ195" s="13">
        <f t="shared" si="11"/>
        <v>0.3546309868330389</v>
      </c>
    </row>
    <row r="196" spans="1:36" x14ac:dyDescent="0.35">
      <c r="A196" s="9" t="s">
        <v>76</v>
      </c>
      <c r="B196" s="9" t="s">
        <v>77</v>
      </c>
      <c r="C196" s="9">
        <v>191</v>
      </c>
      <c r="D196" s="9" t="s">
        <v>88</v>
      </c>
      <c r="E196" s="9">
        <v>6060004</v>
      </c>
      <c r="F196" s="3" t="s">
        <v>39</v>
      </c>
      <c r="G196" s="9" t="s">
        <v>115</v>
      </c>
      <c r="H196" s="3" t="s">
        <v>50</v>
      </c>
      <c r="I196" s="11">
        <v>78453</v>
      </c>
      <c r="J196" s="11">
        <v>22133</v>
      </c>
      <c r="K196" s="11">
        <v>15112</v>
      </c>
      <c r="L196" s="11">
        <v>17122</v>
      </c>
      <c r="M196" s="11">
        <v>29773</v>
      </c>
      <c r="N196" s="11">
        <v>94802</v>
      </c>
      <c r="O196" s="11">
        <v>12995</v>
      </c>
      <c r="P196" s="11">
        <v>24829</v>
      </c>
      <c r="Q196" s="11">
        <v>22798</v>
      </c>
      <c r="R196" s="11">
        <v>72397</v>
      </c>
      <c r="S196" s="11">
        <v>99289</v>
      </c>
      <c r="T196" s="11">
        <v>11411</v>
      </c>
      <c r="U196" s="11">
        <v>87740</v>
      </c>
      <c r="V196" s="11">
        <v>10177</v>
      </c>
      <c r="W196" s="11">
        <v>47219</v>
      </c>
      <c r="X196" s="11">
        <v>4561</v>
      </c>
      <c r="AG196" s="12">
        <f t="shared" si="8"/>
        <v>132820</v>
      </c>
      <c r="AH196" s="12">
        <f t="shared" si="9"/>
        <v>149697</v>
      </c>
      <c r="AI196" s="21">
        <f t="shared" si="10"/>
        <v>16877</v>
      </c>
      <c r="AJ196" s="13">
        <f t="shared" si="11"/>
        <v>0.12706670682126187</v>
      </c>
    </row>
    <row r="197" spans="1:36" x14ac:dyDescent="0.35">
      <c r="A197" s="9" t="s">
        <v>76</v>
      </c>
      <c r="B197" s="9" t="s">
        <v>77</v>
      </c>
      <c r="C197" s="9">
        <v>192</v>
      </c>
      <c r="D197" s="9" t="s">
        <v>89</v>
      </c>
      <c r="E197" s="9">
        <v>6060004</v>
      </c>
      <c r="F197" s="3" t="s">
        <v>39</v>
      </c>
      <c r="G197" s="9" t="s">
        <v>115</v>
      </c>
      <c r="H197" s="3" t="s">
        <v>51</v>
      </c>
      <c r="I197" s="11">
        <v>48417</v>
      </c>
      <c r="J197" s="11">
        <v>83233</v>
      </c>
      <c r="K197" s="11">
        <v>96530</v>
      </c>
      <c r="L197" s="11">
        <v>10060</v>
      </c>
      <c r="M197" s="11">
        <v>11940</v>
      </c>
      <c r="N197" s="11">
        <v>74790</v>
      </c>
      <c r="O197" s="11">
        <v>93992</v>
      </c>
      <c r="P197" s="11">
        <v>74241</v>
      </c>
      <c r="Q197" s="11">
        <v>99569</v>
      </c>
      <c r="R197" s="11">
        <v>30668</v>
      </c>
      <c r="S197" s="11">
        <v>73243</v>
      </c>
      <c r="T197" s="11">
        <v>26413</v>
      </c>
      <c r="U197" s="11">
        <v>90563</v>
      </c>
      <c r="V197" s="11">
        <v>87668</v>
      </c>
      <c r="W197" s="11">
        <v>18088</v>
      </c>
      <c r="X197" s="11">
        <v>83520</v>
      </c>
      <c r="AG197" s="12">
        <f t="shared" si="8"/>
        <v>238240</v>
      </c>
      <c r="AH197" s="12">
        <f t="shared" si="9"/>
        <v>279839</v>
      </c>
      <c r="AI197" s="21">
        <f t="shared" si="10"/>
        <v>41599</v>
      </c>
      <c r="AJ197" s="13">
        <f t="shared" si="11"/>
        <v>0.17460963734049698</v>
      </c>
    </row>
    <row r="198" spans="1:36" x14ac:dyDescent="0.35">
      <c r="A198" s="9" t="s">
        <v>76</v>
      </c>
      <c r="B198" s="9" t="s">
        <v>77</v>
      </c>
      <c r="C198" s="9">
        <v>193</v>
      </c>
      <c r="D198" s="9" t="s">
        <v>90</v>
      </c>
      <c r="E198" s="9">
        <v>6060004</v>
      </c>
      <c r="F198" s="3" t="s">
        <v>39</v>
      </c>
      <c r="G198" s="9" t="s">
        <v>115</v>
      </c>
      <c r="H198" s="3" t="s">
        <v>52</v>
      </c>
      <c r="I198" s="11">
        <v>4160</v>
      </c>
      <c r="J198" s="11">
        <v>42374</v>
      </c>
      <c r="K198" s="11">
        <v>49619</v>
      </c>
      <c r="L198" s="11">
        <v>67758</v>
      </c>
      <c r="M198" s="11">
        <v>69035</v>
      </c>
      <c r="N198" s="11">
        <v>85375</v>
      </c>
      <c r="O198" s="11">
        <v>68752</v>
      </c>
      <c r="P198" s="11">
        <v>68901</v>
      </c>
      <c r="Q198" s="11">
        <v>85113</v>
      </c>
      <c r="R198" s="11">
        <v>96777</v>
      </c>
      <c r="S198" s="11">
        <v>57881</v>
      </c>
      <c r="T198" s="11">
        <v>81043</v>
      </c>
      <c r="U198" s="11">
        <v>68264</v>
      </c>
      <c r="V198" s="11">
        <v>50566</v>
      </c>
      <c r="W198" s="11">
        <v>98821</v>
      </c>
      <c r="X198" s="11">
        <v>69080</v>
      </c>
      <c r="AG198" s="12">
        <f t="shared" si="8"/>
        <v>163911</v>
      </c>
      <c r="AH198" s="12">
        <f t="shared" si="9"/>
        <v>286731</v>
      </c>
      <c r="AI198" s="21">
        <f t="shared" si="10"/>
        <v>122820</v>
      </c>
      <c r="AJ198" s="13">
        <f t="shared" si="11"/>
        <v>0.74930907626699861</v>
      </c>
    </row>
    <row r="199" spans="1:36" x14ac:dyDescent="0.35">
      <c r="A199" s="9" t="s">
        <v>76</v>
      </c>
      <c r="B199" s="9" t="s">
        <v>77</v>
      </c>
      <c r="C199" s="9">
        <v>194</v>
      </c>
      <c r="D199" s="9" t="s">
        <v>91</v>
      </c>
      <c r="E199" s="9">
        <v>6060004</v>
      </c>
      <c r="F199" s="3" t="s">
        <v>39</v>
      </c>
      <c r="G199" s="9" t="s">
        <v>115</v>
      </c>
      <c r="H199" s="3" t="s">
        <v>53</v>
      </c>
      <c r="I199" s="11">
        <v>36019</v>
      </c>
      <c r="J199" s="11">
        <v>68809</v>
      </c>
      <c r="K199" s="11">
        <v>16902</v>
      </c>
      <c r="L199" s="11">
        <v>84860</v>
      </c>
      <c r="M199" s="11">
        <v>31746</v>
      </c>
      <c r="N199" s="11">
        <v>2463</v>
      </c>
      <c r="O199" s="11">
        <v>4802</v>
      </c>
      <c r="P199" s="11">
        <v>83633</v>
      </c>
      <c r="Q199" s="11">
        <v>13463</v>
      </c>
      <c r="R199" s="11">
        <v>93151</v>
      </c>
      <c r="S199" s="11">
        <v>84621</v>
      </c>
      <c r="T199" s="11">
        <v>28252</v>
      </c>
      <c r="U199" s="11">
        <v>22719</v>
      </c>
      <c r="V199" s="11">
        <v>48356</v>
      </c>
      <c r="W199" s="11">
        <v>42276</v>
      </c>
      <c r="X199" s="11">
        <v>87761</v>
      </c>
      <c r="AG199" s="12">
        <f t="shared" ref="AG199:AG205" si="12">SUM(I199:L199)</f>
        <v>206590</v>
      </c>
      <c r="AH199" s="12">
        <f t="shared" ref="AH199:AH205" si="13">SUM(U199:X199)</f>
        <v>201112</v>
      </c>
      <c r="AI199" s="21">
        <f t="shared" ref="AI199:AI205" si="14">AH199-AG199</f>
        <v>-5478</v>
      </c>
      <c r="AJ199" s="13">
        <f t="shared" ref="AJ199:AJ205" si="15">AI199/AG199</f>
        <v>-2.6516288300498573E-2</v>
      </c>
    </row>
    <row r="200" spans="1:36" x14ac:dyDescent="0.35">
      <c r="A200" s="9" t="s">
        <v>76</v>
      </c>
      <c r="B200" s="9" t="s">
        <v>77</v>
      </c>
      <c r="C200" s="9">
        <v>195</v>
      </c>
      <c r="D200" s="9" t="s">
        <v>92</v>
      </c>
      <c r="E200" s="9">
        <v>6060004</v>
      </c>
      <c r="F200" s="3" t="s">
        <v>39</v>
      </c>
      <c r="G200" s="9" t="s">
        <v>115</v>
      </c>
      <c r="H200" s="3" t="s">
        <v>54</v>
      </c>
      <c r="I200" s="11">
        <v>28549</v>
      </c>
      <c r="J200" s="11">
        <v>21312</v>
      </c>
      <c r="K200" s="11">
        <v>35643</v>
      </c>
      <c r="L200" s="11">
        <v>16228</v>
      </c>
      <c r="M200" s="11">
        <v>92836</v>
      </c>
      <c r="N200" s="11">
        <v>47955</v>
      </c>
      <c r="O200" s="11">
        <v>32677</v>
      </c>
      <c r="P200" s="11">
        <v>62820</v>
      </c>
      <c r="Q200" s="11">
        <v>57959</v>
      </c>
      <c r="R200" s="11">
        <v>23939</v>
      </c>
      <c r="S200" s="11">
        <v>42009</v>
      </c>
      <c r="T200" s="11">
        <v>95060</v>
      </c>
      <c r="U200" s="11">
        <v>41414</v>
      </c>
      <c r="V200" s="11">
        <v>43967</v>
      </c>
      <c r="W200" s="11">
        <v>69688</v>
      </c>
      <c r="X200" s="11">
        <v>48589</v>
      </c>
      <c r="AG200" s="12">
        <f t="shared" si="12"/>
        <v>101732</v>
      </c>
      <c r="AH200" s="12">
        <f t="shared" si="13"/>
        <v>203658</v>
      </c>
      <c r="AI200" s="21">
        <f t="shared" si="14"/>
        <v>101926</v>
      </c>
      <c r="AJ200" s="13">
        <f t="shared" si="15"/>
        <v>1.0019069712578146</v>
      </c>
    </row>
    <row r="201" spans="1:36" x14ac:dyDescent="0.35">
      <c r="A201" s="9" t="s">
        <v>76</v>
      </c>
      <c r="B201" s="9" t="s">
        <v>77</v>
      </c>
      <c r="C201" s="9">
        <v>196</v>
      </c>
      <c r="D201" s="9" t="s">
        <v>93</v>
      </c>
      <c r="E201" s="9">
        <v>6060004</v>
      </c>
      <c r="F201" s="3" t="s">
        <v>39</v>
      </c>
      <c r="G201" s="9" t="s">
        <v>115</v>
      </c>
      <c r="H201" s="3" t="s">
        <v>55</v>
      </c>
      <c r="I201" s="11">
        <v>53092</v>
      </c>
      <c r="J201" s="11">
        <v>95095</v>
      </c>
      <c r="K201" s="11">
        <v>55219</v>
      </c>
      <c r="L201" s="11">
        <v>39570</v>
      </c>
      <c r="M201" s="11">
        <v>66327</v>
      </c>
      <c r="N201" s="11">
        <v>7331</v>
      </c>
      <c r="O201" s="11">
        <v>5668</v>
      </c>
      <c r="P201" s="11">
        <v>81092</v>
      </c>
      <c r="Q201" s="11">
        <v>17185</v>
      </c>
      <c r="R201" s="11">
        <v>53111</v>
      </c>
      <c r="S201" s="11">
        <v>99191</v>
      </c>
      <c r="T201" s="11">
        <v>20148</v>
      </c>
      <c r="U201" s="11">
        <v>82462</v>
      </c>
      <c r="V201" s="11">
        <v>46947</v>
      </c>
      <c r="W201" s="11">
        <v>32152</v>
      </c>
      <c r="X201" s="11">
        <v>98557</v>
      </c>
      <c r="AG201" s="12">
        <f t="shared" si="12"/>
        <v>242976</v>
      </c>
      <c r="AH201" s="12">
        <f t="shared" si="13"/>
        <v>260118</v>
      </c>
      <c r="AI201" s="21">
        <f t="shared" si="14"/>
        <v>17142</v>
      </c>
      <c r="AJ201" s="13">
        <f t="shared" si="15"/>
        <v>7.0550177795337815E-2</v>
      </c>
    </row>
    <row r="202" spans="1:36" x14ac:dyDescent="0.35">
      <c r="A202" s="9" t="s">
        <v>76</v>
      </c>
      <c r="B202" s="9" t="s">
        <v>77</v>
      </c>
      <c r="C202" s="9">
        <v>197</v>
      </c>
      <c r="D202" s="9" t="s">
        <v>94</v>
      </c>
      <c r="E202" s="9">
        <v>6060004</v>
      </c>
      <c r="F202" s="3" t="s">
        <v>39</v>
      </c>
      <c r="G202" s="9" t="s">
        <v>115</v>
      </c>
      <c r="H202" s="3" t="s">
        <v>56</v>
      </c>
      <c r="I202" s="11">
        <v>40146</v>
      </c>
      <c r="J202" s="11">
        <v>67331</v>
      </c>
      <c r="K202" s="11">
        <v>74020</v>
      </c>
      <c r="L202" s="11">
        <v>21497</v>
      </c>
      <c r="M202" s="11">
        <v>56196</v>
      </c>
      <c r="N202" s="11">
        <v>27880</v>
      </c>
      <c r="O202" s="11">
        <v>21474</v>
      </c>
      <c r="P202" s="11">
        <v>31541</v>
      </c>
      <c r="Q202" s="11">
        <v>1728</v>
      </c>
      <c r="R202" s="11">
        <v>56122</v>
      </c>
      <c r="S202" s="11">
        <v>93225</v>
      </c>
      <c r="T202" s="11">
        <v>77948</v>
      </c>
      <c r="U202" s="11">
        <v>2458</v>
      </c>
      <c r="V202" s="11">
        <v>4517</v>
      </c>
      <c r="W202" s="11">
        <v>44802</v>
      </c>
      <c r="X202" s="11">
        <v>27268</v>
      </c>
      <c r="AG202" s="12">
        <f t="shared" si="12"/>
        <v>202994</v>
      </c>
      <c r="AH202" s="12">
        <f t="shared" si="13"/>
        <v>79045</v>
      </c>
      <c r="AI202" s="21">
        <f t="shared" si="14"/>
        <v>-123949</v>
      </c>
      <c r="AJ202" s="13">
        <f t="shared" si="15"/>
        <v>-0.61060425431293541</v>
      </c>
    </row>
    <row r="203" spans="1:36" x14ac:dyDescent="0.35">
      <c r="A203" s="9" t="s">
        <v>76</v>
      </c>
      <c r="B203" s="9" t="s">
        <v>77</v>
      </c>
      <c r="C203" s="9">
        <v>198</v>
      </c>
      <c r="D203" s="9" t="s">
        <v>95</v>
      </c>
      <c r="E203" s="9">
        <v>6060004</v>
      </c>
      <c r="F203" s="3" t="s">
        <v>39</v>
      </c>
      <c r="G203" s="9" t="s">
        <v>115</v>
      </c>
      <c r="H203" s="3" t="s">
        <v>57</v>
      </c>
      <c r="I203" s="11">
        <v>96846</v>
      </c>
      <c r="J203" s="11">
        <v>56208</v>
      </c>
      <c r="K203" s="11">
        <v>93593</v>
      </c>
      <c r="L203" s="11">
        <v>41771</v>
      </c>
      <c r="M203" s="11">
        <v>34734</v>
      </c>
      <c r="N203" s="11">
        <v>78854</v>
      </c>
      <c r="O203" s="11">
        <v>82016</v>
      </c>
      <c r="P203" s="11">
        <v>10072</v>
      </c>
      <c r="Q203" s="11">
        <v>70245</v>
      </c>
      <c r="R203" s="11">
        <v>45033</v>
      </c>
      <c r="S203" s="11">
        <v>41459</v>
      </c>
      <c r="T203" s="11">
        <v>335</v>
      </c>
      <c r="U203" s="11">
        <v>50938</v>
      </c>
      <c r="V203" s="11">
        <v>12644</v>
      </c>
      <c r="W203" s="11">
        <v>31874</v>
      </c>
      <c r="X203" s="11">
        <v>19989</v>
      </c>
      <c r="AG203" s="12">
        <f t="shared" si="12"/>
        <v>288418</v>
      </c>
      <c r="AH203" s="12">
        <f t="shared" si="13"/>
        <v>115445</v>
      </c>
      <c r="AI203" s="21">
        <f t="shared" si="14"/>
        <v>-172973</v>
      </c>
      <c r="AJ203" s="13">
        <f t="shared" si="15"/>
        <v>-0.599730252619462</v>
      </c>
    </row>
    <row r="204" spans="1:36" x14ac:dyDescent="0.35">
      <c r="A204" s="9" t="s">
        <v>76</v>
      </c>
      <c r="B204" s="9" t="s">
        <v>77</v>
      </c>
      <c r="C204" s="9">
        <v>199</v>
      </c>
      <c r="D204" s="9" t="s">
        <v>96</v>
      </c>
      <c r="E204" s="9">
        <v>6060004</v>
      </c>
      <c r="F204" s="3" t="s">
        <v>39</v>
      </c>
      <c r="G204" s="9" t="s">
        <v>115</v>
      </c>
      <c r="H204" s="3" t="s">
        <v>58</v>
      </c>
      <c r="I204" s="11">
        <v>7323</v>
      </c>
      <c r="J204" s="11">
        <v>25224</v>
      </c>
      <c r="K204" s="11">
        <v>49544</v>
      </c>
      <c r="L204" s="11">
        <v>65330</v>
      </c>
      <c r="M204" s="11">
        <v>36860</v>
      </c>
      <c r="N204" s="11">
        <v>25997</v>
      </c>
      <c r="O204" s="11">
        <v>50926</v>
      </c>
      <c r="P204" s="11">
        <v>2180</v>
      </c>
      <c r="Q204" s="11">
        <v>56524</v>
      </c>
      <c r="R204" s="11">
        <v>26265</v>
      </c>
      <c r="S204" s="11">
        <v>69684</v>
      </c>
      <c r="T204" s="11">
        <v>12141</v>
      </c>
      <c r="U204" s="11">
        <v>46572</v>
      </c>
      <c r="V204" s="11">
        <v>7891</v>
      </c>
      <c r="W204" s="11">
        <v>65352</v>
      </c>
      <c r="X204" s="11">
        <v>90867</v>
      </c>
      <c r="AG204" s="12">
        <f t="shared" si="12"/>
        <v>147421</v>
      </c>
      <c r="AH204" s="12">
        <f t="shared" si="13"/>
        <v>210682</v>
      </c>
      <c r="AI204" s="21">
        <f t="shared" si="14"/>
        <v>63261</v>
      </c>
      <c r="AJ204" s="13">
        <f t="shared" si="15"/>
        <v>0.42911796826775017</v>
      </c>
    </row>
    <row r="205" spans="1:36" x14ac:dyDescent="0.35">
      <c r="A205" s="9" t="s">
        <v>76</v>
      </c>
      <c r="B205" s="9" t="s">
        <v>77</v>
      </c>
      <c r="C205" s="9">
        <v>200</v>
      </c>
      <c r="D205" s="9" t="s">
        <v>97</v>
      </c>
      <c r="E205" s="9">
        <v>6060004</v>
      </c>
      <c r="F205" s="3" t="s">
        <v>39</v>
      </c>
      <c r="G205" s="9" t="s">
        <v>115</v>
      </c>
      <c r="H205" s="3" t="s">
        <v>59</v>
      </c>
      <c r="I205" s="11">
        <v>71319</v>
      </c>
      <c r="J205" s="11">
        <v>30058</v>
      </c>
      <c r="K205" s="11">
        <v>81421</v>
      </c>
      <c r="L205" s="11">
        <v>71550</v>
      </c>
      <c r="M205" s="11">
        <v>84755</v>
      </c>
      <c r="N205" s="11">
        <v>89263</v>
      </c>
      <c r="O205" s="11">
        <v>9730</v>
      </c>
      <c r="P205" s="11">
        <v>73140</v>
      </c>
      <c r="Q205" s="11">
        <v>47439</v>
      </c>
      <c r="R205" s="11">
        <v>39012</v>
      </c>
      <c r="S205" s="11">
        <v>45530</v>
      </c>
      <c r="T205" s="11">
        <v>4885</v>
      </c>
      <c r="U205" s="11">
        <v>32002</v>
      </c>
      <c r="V205" s="11">
        <v>64204</v>
      </c>
      <c r="W205" s="11">
        <v>96628</v>
      </c>
      <c r="X205" s="11">
        <v>25305</v>
      </c>
      <c r="AG205" s="12">
        <f t="shared" si="12"/>
        <v>254348</v>
      </c>
      <c r="AH205" s="12">
        <f t="shared" si="13"/>
        <v>218139</v>
      </c>
      <c r="AI205" s="21">
        <f t="shared" si="14"/>
        <v>-36209</v>
      </c>
      <c r="AJ205" s="13">
        <f t="shared" si="15"/>
        <v>-0.14236007359994968</v>
      </c>
    </row>
  </sheetData>
  <phoneticPr fontId="6" type="noConversion"/>
  <pageMargins left="0.7" right="0.7" top="0.75" bottom="0.75" header="0.3" footer="0.3"/>
  <headerFooter>
    <oddFooter>&amp;C_x000D_&amp;1#&amp;"Calibri"&amp;10&amp;K0078D7 C1 - Interne</oddFooter>
  </headerFooter>
  <customProperties>
    <customPr name="_pios_id" r:id="rId1"/>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06CD7-D1A6-4AB7-8C4C-D2F2368D2451}">
  <dimension ref="A4:A9"/>
  <sheetViews>
    <sheetView workbookViewId="0">
      <selection activeCell="B13" sqref="B13"/>
    </sheetView>
  </sheetViews>
  <sheetFormatPr baseColWidth="10" defaultRowHeight="14.5" x14ac:dyDescent="0.35"/>
  <cols>
    <col min="2" max="2" width="18.54296875" customWidth="1"/>
    <col min="4" max="4" width="16.453125" customWidth="1"/>
    <col min="5" max="5" width="14.26953125" customWidth="1"/>
    <col min="6" max="6" width="15.7265625" customWidth="1"/>
    <col min="7" max="7" width="17.81640625" customWidth="1"/>
  </cols>
  <sheetData>
    <row r="4" spans="1:1" x14ac:dyDescent="0.35">
      <c r="A4" cm="1">
        <f t="array" ref="A4:A9">_xlfn.UNIQUE('Table de départ'!F:F)</f>
        <v>0</v>
      </c>
    </row>
    <row r="5" spans="1:1" x14ac:dyDescent="0.35">
      <c r="A5" t="str">
        <v>Libellé compte analytique</v>
      </c>
    </row>
    <row r="6" spans="1:1" x14ac:dyDescent="0.35">
      <c r="A6" t="str">
        <v>EDF</v>
      </c>
    </row>
    <row r="7" spans="1:1" x14ac:dyDescent="0.35">
      <c r="A7" t="str">
        <v>Loyers</v>
      </c>
    </row>
    <row r="8" spans="1:1" x14ac:dyDescent="0.35">
      <c r="A8" t="str">
        <v>Travaux</v>
      </c>
    </row>
    <row r="9" spans="1:1" x14ac:dyDescent="0.35">
      <c r="A9" t="str">
        <v>Maintenance</v>
      </c>
    </row>
  </sheetData>
  <phoneticPr fontId="6" type="noConversion"/>
  <pageMargins left="0.7" right="0.7" top="0.75" bottom="0.75" header="0.3" footer="0.3"/>
  <customProperties>
    <customPr name="_pios_id" r:id="rId1"/>
  </customProperties>
</worksheet>
</file>

<file path=docMetadata/LabelInfo.xml><?xml version="1.0" encoding="utf-8"?>
<clbl:labelList xmlns:clbl="http://schemas.microsoft.com/office/2020/mipLabelMetadata">
  <clbl:label id="{ee0428da-ac0f-4a84-a429-a80e20cb35de}" enabled="1" method="Standard" siteId="{80c03608-5f64-40bb-9c70-9394abe6011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Résultat souhaité</vt:lpstr>
      <vt:lpstr>Table de départ</vt:lpstr>
      <vt:lpstr>table comptes analytiques</vt:lpstr>
      <vt:lpstr>Table</vt:lpstr>
    </vt:vector>
  </TitlesOfParts>
  <Company>DSIBR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RANCE NATHALIE</dc:creator>
  <cp:lastModifiedBy>RANCE NATHALIE</cp:lastModifiedBy>
  <dcterms:created xsi:type="dcterms:W3CDTF">2024-04-30T09:16:57Z</dcterms:created>
  <dcterms:modified xsi:type="dcterms:W3CDTF">2024-04-30T11:46:22Z</dcterms:modified>
</cp:coreProperties>
</file>