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PAUL\Documents\"/>
    </mc:Choice>
  </mc:AlternateContent>
  <bookViews>
    <workbookView xWindow="0" yWindow="0" windowWidth="28800" windowHeight="12480"/>
  </bookViews>
  <sheets>
    <sheet name="Résultat" sheetId="5" r:id="rId1"/>
    <sheet name="Synthèse" sheetId="4" r:id="rId2"/>
    <sheet name="3" sheetId="7" r:id="rId3"/>
    <sheet name="5" sheetId="8" r:id="rId4"/>
    <sheet name="8" sheetId="9" r:id="rId5"/>
    <sheet name="parametre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6" l="1"/>
  <c r="B3" i="6"/>
  <c r="B4" i="6"/>
  <c r="B2" i="6"/>
  <c r="B11" i="4"/>
  <c r="C11" i="4"/>
  <c r="D11" i="4"/>
  <c r="B12" i="4"/>
  <c r="C12" i="4"/>
  <c r="D12" i="4"/>
  <c r="B13" i="4"/>
  <c r="C13" i="4"/>
  <c r="D13" i="4"/>
  <c r="B14" i="4"/>
  <c r="C14" i="4"/>
  <c r="D14" i="4"/>
  <c r="B15" i="4"/>
  <c r="C15" i="4"/>
  <c r="D15" i="4"/>
  <c r="B16" i="4"/>
  <c r="C16" i="4"/>
  <c r="D16" i="4"/>
  <c r="B17" i="4"/>
  <c r="C17" i="4"/>
  <c r="D17" i="4"/>
  <c r="B18" i="4"/>
  <c r="C18" i="4"/>
  <c r="D18" i="4"/>
  <c r="B19" i="4"/>
  <c r="C19" i="4"/>
  <c r="D19" i="4"/>
  <c r="B20" i="4"/>
  <c r="C20" i="4"/>
  <c r="D20" i="4"/>
  <c r="D10" i="4"/>
  <c r="C10" i="4"/>
  <c r="B10" i="4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4" i="5"/>
</calcChain>
</file>

<file path=xl/sharedStrings.xml><?xml version="1.0" encoding="utf-8"?>
<sst xmlns="http://schemas.openxmlformats.org/spreadsheetml/2006/main" count="39" uniqueCount="29">
  <si>
    <t>P1</t>
  </si>
  <si>
    <t>P2</t>
  </si>
  <si>
    <t>P3</t>
  </si>
  <si>
    <t>P4</t>
  </si>
  <si>
    <t>P5</t>
  </si>
  <si>
    <t>Jean</t>
  </si>
  <si>
    <t>Bastien</t>
  </si>
  <si>
    <t>Arnaud</t>
  </si>
  <si>
    <t>John</t>
  </si>
  <si>
    <t>Georges</t>
  </si>
  <si>
    <t>Gustave</t>
  </si>
  <si>
    <t>Henri</t>
  </si>
  <si>
    <t>René</t>
  </si>
  <si>
    <t>Edgard</t>
  </si>
  <si>
    <t>Maurice</t>
  </si>
  <si>
    <t>Nicolas</t>
  </si>
  <si>
    <t>Perdige</t>
  </si>
  <si>
    <t>Frau</t>
  </si>
  <si>
    <t>P6</t>
  </si>
  <si>
    <t>P7</t>
  </si>
  <si>
    <t>P8</t>
  </si>
  <si>
    <t>Ludivine</t>
  </si>
  <si>
    <t>Nadège</t>
  </si>
  <si>
    <t>Baptiste</t>
  </si>
  <si>
    <t>Résultat 1</t>
  </si>
  <si>
    <t>Résultat 2</t>
  </si>
  <si>
    <t>numéro d'équipe :</t>
  </si>
  <si>
    <t>équipe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</si>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</sst>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 cumulé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Synthèse!$C$9</c:f>
              <c:strCache>
                <c:ptCount val="1"/>
                <c:pt idx="0">
                  <c:v>Résultat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Synthèse!$B$10:$B$19</c:f>
              <c:strCache>
                <c:ptCount val="5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  <c:pt idx="3">
                  <c:v>Arnaud</c:v>
                </c:pt>
                <c:pt idx="4">
                  <c:v>John</c:v>
                </c:pt>
              </c:strCache>
            </c:strRef>
          </c:cat>
          <c:val>
            <c:numRef>
              <c:f>Synthèse!$C$10:$C$19</c:f>
              <c:numCache>
                <c:formatCode>0.00</c:formatCode>
                <c:ptCount val="10"/>
                <c:pt idx="0">
                  <c:v>1564.7881073791068</c:v>
                </c:pt>
                <c:pt idx="1">
                  <c:v>1542.0925684926997</c:v>
                </c:pt>
                <c:pt idx="2">
                  <c:v>1626.9541177303431</c:v>
                </c:pt>
                <c:pt idx="3">
                  <c:v>216.09065169347807</c:v>
                </c:pt>
                <c:pt idx="4">
                  <c:v>302.15540720547347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Synthèse!$D$9</c:f>
              <c:strCache>
                <c:ptCount val="1"/>
                <c:pt idx="0">
                  <c:v>Résultat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Synthèse!$B$10:$B$19</c:f>
              <c:strCache>
                <c:ptCount val="5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  <c:pt idx="3">
                  <c:v>Arnaud</c:v>
                </c:pt>
                <c:pt idx="4">
                  <c:v>John</c:v>
                </c:pt>
              </c:strCache>
            </c:strRef>
          </c:cat>
          <c:val>
            <c:numRef>
              <c:f>Synthèse!$D$10:$D$19</c:f>
              <c:numCache>
                <c:formatCode>0.00</c:formatCode>
                <c:ptCount val="10"/>
                <c:pt idx="0">
                  <c:v>88.376762001169837</c:v>
                </c:pt>
                <c:pt idx="1">
                  <c:v>656.43075448514912</c:v>
                </c:pt>
                <c:pt idx="2">
                  <c:v>352.55410302199584</c:v>
                </c:pt>
                <c:pt idx="3">
                  <c:v>1180.544461932642</c:v>
                </c:pt>
                <c:pt idx="4">
                  <c:v>1068.7303487004292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26726160"/>
        <c:axId val="1026726552"/>
      </c:barChart>
      <c:catAx>
        <c:axId val="1026726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6726552"/>
        <c:crosses val="autoZero"/>
        <c:auto val="1"/>
        <c:lblAlgn val="ctr"/>
        <c:lblOffset val="100"/>
        <c:noMultiLvlLbl val="0"/>
      </c:catAx>
      <c:valAx>
        <c:axId val="1026726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6726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 cumulé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Synthèse!$C$9</c:f>
              <c:strCache>
                <c:ptCount val="1"/>
                <c:pt idx="0">
                  <c:v>Résultat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Synthèse!$B$10:$B$19</c15:sqref>
                  </c15:fullRef>
                </c:ext>
              </c:extLst>
              <c:f>Synthèse!$B$10:$B$12</c:f>
              <c:strCache>
                <c:ptCount val="3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Synthèse!$C$10:$C$19</c15:sqref>
                  </c15:fullRef>
                </c:ext>
              </c:extLst>
              <c:f>Synthèse!$C$10:$C$12</c:f>
              <c:numCache>
                <c:formatCode>0.00</c:formatCode>
                <c:ptCount val="3"/>
                <c:pt idx="0">
                  <c:v>1564.7881073791068</c:v>
                </c:pt>
                <c:pt idx="1">
                  <c:v>1542.0925684926997</c:v>
                </c:pt>
                <c:pt idx="2">
                  <c:v>1626.9541177303431</c:v>
                </c:pt>
              </c:numCache>
            </c:numRef>
          </c:val>
        </c:ser>
        <c:ser>
          <c:idx val="1"/>
          <c:order val="1"/>
          <c:tx>
            <c:strRef>
              <c:f>Synthèse!$D$9</c:f>
              <c:strCache>
                <c:ptCount val="1"/>
                <c:pt idx="0">
                  <c:v>Résultat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Synthèse!$B$10:$B$19</c15:sqref>
                  </c15:fullRef>
                </c:ext>
              </c:extLst>
              <c:f>Synthèse!$B$10:$B$12</c:f>
              <c:strCache>
                <c:ptCount val="3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Synthèse!$D$10:$D$19</c15:sqref>
                  </c15:fullRef>
                </c:ext>
              </c:extLst>
              <c:f>Synthèse!$D$10:$D$12</c:f>
              <c:numCache>
                <c:formatCode>0.00</c:formatCode>
                <c:ptCount val="3"/>
                <c:pt idx="0">
                  <c:v>88.376762001169837</c:v>
                </c:pt>
                <c:pt idx="1">
                  <c:v>656.43075448514912</c:v>
                </c:pt>
                <c:pt idx="2">
                  <c:v>352.55410302199584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38032504"/>
        <c:axId val="638030936"/>
      </c:barChart>
      <c:catAx>
        <c:axId val="638032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030936"/>
        <c:crosses val="autoZero"/>
        <c:auto val="1"/>
        <c:lblAlgn val="ctr"/>
        <c:lblOffset val="100"/>
        <c:noMultiLvlLbl val="0"/>
      </c:catAx>
      <c:valAx>
        <c:axId val="638030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032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 cumulé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Synthèse!$C$9</c:f>
              <c:strCache>
                <c:ptCount val="1"/>
                <c:pt idx="0">
                  <c:v>Résultat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Synthèse!$B$10:$B$19</c15:sqref>
                  </c15:fullRef>
                </c:ext>
              </c:extLst>
              <c:f>Synthèse!$B$10:$B$14</c:f>
              <c:strCache>
                <c:ptCount val="5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  <c:pt idx="3">
                  <c:v>Arnaud</c:v>
                </c:pt>
                <c:pt idx="4">
                  <c:v>John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Synthèse!$C$10:$C$19</c15:sqref>
                  </c15:fullRef>
                </c:ext>
              </c:extLst>
              <c:f>Synthèse!$C$10:$C$14</c:f>
              <c:numCache>
                <c:formatCode>0.00</c:formatCode>
                <c:ptCount val="5"/>
                <c:pt idx="0">
                  <c:v>1564.7881073791068</c:v>
                </c:pt>
                <c:pt idx="1">
                  <c:v>1542.0925684926997</c:v>
                </c:pt>
                <c:pt idx="2">
                  <c:v>1626.9541177303431</c:v>
                </c:pt>
                <c:pt idx="3">
                  <c:v>216.09065169347807</c:v>
                </c:pt>
                <c:pt idx="4">
                  <c:v>302.15540720547347</c:v>
                </c:pt>
              </c:numCache>
            </c:numRef>
          </c:val>
        </c:ser>
        <c:ser>
          <c:idx val="1"/>
          <c:order val="1"/>
          <c:tx>
            <c:strRef>
              <c:f>Synthèse!$D$9</c:f>
              <c:strCache>
                <c:ptCount val="1"/>
                <c:pt idx="0">
                  <c:v>Résultat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Synthèse!$B$10:$B$19</c15:sqref>
                  </c15:fullRef>
                </c:ext>
              </c:extLst>
              <c:f>Synthèse!$B$10:$B$14</c:f>
              <c:strCache>
                <c:ptCount val="5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  <c:pt idx="3">
                  <c:v>Arnaud</c:v>
                </c:pt>
                <c:pt idx="4">
                  <c:v>John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Synthèse!$D$10:$D$19</c15:sqref>
                  </c15:fullRef>
                </c:ext>
              </c:extLst>
              <c:f>Synthèse!$D$10:$D$14</c:f>
              <c:numCache>
                <c:formatCode>0.00</c:formatCode>
                <c:ptCount val="5"/>
                <c:pt idx="0">
                  <c:v>88.376762001169837</c:v>
                </c:pt>
                <c:pt idx="1">
                  <c:v>656.43075448514912</c:v>
                </c:pt>
                <c:pt idx="2">
                  <c:v>352.55410302199584</c:v>
                </c:pt>
                <c:pt idx="3">
                  <c:v>1180.544461932642</c:v>
                </c:pt>
                <c:pt idx="4">
                  <c:v>1068.7303487004292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31074064"/>
        <c:axId val="1031073672"/>
      </c:barChart>
      <c:catAx>
        <c:axId val="1031074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1073672"/>
        <c:crosses val="autoZero"/>
        <c:auto val="1"/>
        <c:lblAlgn val="ctr"/>
        <c:lblOffset val="100"/>
        <c:noMultiLvlLbl val="0"/>
      </c:catAx>
      <c:valAx>
        <c:axId val="1031073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1074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 cumulé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Synthèse!$C$9</c:f>
              <c:strCache>
                <c:ptCount val="1"/>
                <c:pt idx="0">
                  <c:v>Résultat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Synthèse!$B$10:$B$19</c15:sqref>
                  </c15:fullRef>
                </c:ext>
              </c:extLst>
              <c:f>Synthèse!$B$10:$B$17</c:f>
              <c:strCache>
                <c:ptCount val="5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  <c:pt idx="3">
                  <c:v>Arnaud</c:v>
                </c:pt>
                <c:pt idx="4">
                  <c:v>John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Synthèse!$C$10:$C$19</c15:sqref>
                  </c15:fullRef>
                </c:ext>
              </c:extLst>
              <c:f>Synthèse!$C$10:$C$17</c:f>
              <c:numCache>
                <c:formatCode>0.00</c:formatCode>
                <c:ptCount val="8"/>
                <c:pt idx="0">
                  <c:v>1564.7881073791068</c:v>
                </c:pt>
                <c:pt idx="1">
                  <c:v>1542.0925684926997</c:v>
                </c:pt>
                <c:pt idx="2">
                  <c:v>1626.9541177303431</c:v>
                </c:pt>
                <c:pt idx="3">
                  <c:v>216.09065169347807</c:v>
                </c:pt>
                <c:pt idx="4">
                  <c:v>302.15540720547347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Synthèse!$D$9</c:f>
              <c:strCache>
                <c:ptCount val="1"/>
                <c:pt idx="0">
                  <c:v>Résultat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Synthèse!$B$10:$B$19</c15:sqref>
                  </c15:fullRef>
                </c:ext>
              </c:extLst>
              <c:f>Synthèse!$B$10:$B$17</c:f>
              <c:strCache>
                <c:ptCount val="5"/>
                <c:pt idx="0">
                  <c:v>Jean</c:v>
                </c:pt>
                <c:pt idx="1">
                  <c:v>Georges</c:v>
                </c:pt>
                <c:pt idx="2">
                  <c:v>Bastien</c:v>
                </c:pt>
                <c:pt idx="3">
                  <c:v>Arnaud</c:v>
                </c:pt>
                <c:pt idx="4">
                  <c:v>John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Synthèse!$D$10:$D$19</c15:sqref>
                  </c15:fullRef>
                </c:ext>
              </c:extLst>
              <c:f>Synthèse!$D$10:$D$17</c:f>
              <c:numCache>
                <c:formatCode>0.00</c:formatCode>
                <c:ptCount val="8"/>
                <c:pt idx="0">
                  <c:v>88.376762001169837</c:v>
                </c:pt>
                <c:pt idx="1">
                  <c:v>656.43075448514912</c:v>
                </c:pt>
                <c:pt idx="2">
                  <c:v>352.55410302199584</c:v>
                </c:pt>
                <c:pt idx="3">
                  <c:v>1180.544461932642</c:v>
                </c:pt>
                <c:pt idx="4">
                  <c:v>1068.7303487004292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31078376"/>
        <c:axId val="1031077592"/>
      </c:barChart>
      <c:catAx>
        <c:axId val="1031078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1077592"/>
        <c:crosses val="autoZero"/>
        <c:auto val="1"/>
        <c:lblAlgn val="ctr"/>
        <c:lblOffset val="100"/>
        <c:noMultiLvlLbl val="0"/>
      </c:catAx>
      <c:valAx>
        <c:axId val="1031077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1078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21</xdr:row>
      <xdr:rowOff>19050</xdr:rowOff>
    </xdr:from>
    <xdr:to>
      <xdr:col>6</xdr:col>
      <xdr:colOff>447675</xdr:colOff>
      <xdr:row>38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9</xdr:row>
      <xdr:rowOff>0</xdr:rowOff>
    </xdr:from>
    <xdr:to>
      <xdr:col>9</xdr:col>
      <xdr:colOff>0</xdr:colOff>
      <xdr:row>25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8</xdr:row>
      <xdr:rowOff>0</xdr:rowOff>
    </xdr:from>
    <xdr:to>
      <xdr:col>8</xdr:col>
      <xdr:colOff>0</xdr:colOff>
      <xdr:row>24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10</xdr:row>
      <xdr:rowOff>0</xdr:rowOff>
    </xdr:from>
    <xdr:to>
      <xdr:col>9</xdr:col>
      <xdr:colOff>0</xdr:colOff>
      <xdr:row>26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19"/>
  <sheetViews>
    <sheetView tabSelected="1" workbookViewId="0">
      <selection activeCell="C33" sqref="C33"/>
    </sheetView>
  </sheetViews>
  <sheetFormatPr baseColWidth="10" defaultRowHeight="12.75" x14ac:dyDescent="0.2"/>
  <sheetData>
    <row r="3" spans="1:6" x14ac:dyDescent="0.2">
      <c r="B3" t="s">
        <v>27</v>
      </c>
      <c r="C3" t="s">
        <v>28</v>
      </c>
      <c r="E3" t="s">
        <v>24</v>
      </c>
      <c r="F3" t="s">
        <v>25</v>
      </c>
    </row>
    <row r="4" spans="1:6" x14ac:dyDescent="0.2">
      <c r="A4" t="str">
        <f>+B4&amp;"-"&amp;C4</f>
        <v>1-P1</v>
      </c>
      <c r="B4">
        <v>1</v>
      </c>
      <c r="C4" t="s">
        <v>0</v>
      </c>
      <c r="D4" t="s">
        <v>5</v>
      </c>
      <c r="E4" s="1">
        <v>1564.7881073791068</v>
      </c>
      <c r="F4" s="1">
        <v>88.376762001169837</v>
      </c>
    </row>
    <row r="5" spans="1:6" x14ac:dyDescent="0.2">
      <c r="A5" t="str">
        <f t="shared" ref="A5:A19" si="0">+B5&amp;"-"&amp;C5</f>
        <v>1-P2</v>
      </c>
      <c r="B5">
        <v>1</v>
      </c>
      <c r="C5" t="s">
        <v>1</v>
      </c>
      <c r="D5" t="s">
        <v>9</v>
      </c>
      <c r="E5" s="1">
        <v>1542.0925684926997</v>
      </c>
      <c r="F5" s="1">
        <v>656.43075448514912</v>
      </c>
    </row>
    <row r="6" spans="1:6" x14ac:dyDescent="0.2">
      <c r="A6" t="str">
        <f t="shared" si="0"/>
        <v>1-P3</v>
      </c>
      <c r="B6">
        <v>1</v>
      </c>
      <c r="C6" t="s">
        <v>2</v>
      </c>
      <c r="D6" t="s">
        <v>6</v>
      </c>
      <c r="E6" s="1">
        <v>1626.9541177303431</v>
      </c>
      <c r="F6" s="1">
        <v>352.55410302199584</v>
      </c>
    </row>
    <row r="7" spans="1:6" x14ac:dyDescent="0.2">
      <c r="A7" t="str">
        <f t="shared" si="0"/>
        <v>1-P4</v>
      </c>
      <c r="B7">
        <v>1</v>
      </c>
      <c r="C7" t="s">
        <v>3</v>
      </c>
      <c r="D7" t="s">
        <v>7</v>
      </c>
      <c r="E7" s="1">
        <v>216.09065169347807</v>
      </c>
      <c r="F7" s="1">
        <v>1180.544461932642</v>
      </c>
    </row>
    <row r="8" spans="1:6" x14ac:dyDescent="0.2">
      <c r="A8" t="str">
        <f t="shared" si="0"/>
        <v>1-P5</v>
      </c>
      <c r="B8">
        <v>1</v>
      </c>
      <c r="C8" t="s">
        <v>4</v>
      </c>
      <c r="D8" t="s">
        <v>8</v>
      </c>
      <c r="E8" s="1">
        <v>302.15540720547347</v>
      </c>
      <c r="F8" s="1">
        <v>1068.7303487004292</v>
      </c>
    </row>
    <row r="9" spans="1:6" x14ac:dyDescent="0.2">
      <c r="A9" t="str">
        <f t="shared" si="0"/>
        <v>2-P1</v>
      </c>
      <c r="B9">
        <v>2</v>
      </c>
      <c r="C9" t="s">
        <v>0</v>
      </c>
      <c r="D9" t="s">
        <v>21</v>
      </c>
      <c r="E9" s="1">
        <v>952.62372751525834</v>
      </c>
      <c r="F9" s="1">
        <v>826.08604667543682</v>
      </c>
    </row>
    <row r="10" spans="1:6" x14ac:dyDescent="0.2">
      <c r="A10" t="str">
        <f t="shared" si="0"/>
        <v>2-P2</v>
      </c>
      <c r="B10">
        <v>2</v>
      </c>
      <c r="C10" t="s">
        <v>1</v>
      </c>
      <c r="D10" t="s">
        <v>22</v>
      </c>
      <c r="E10" s="1">
        <v>706.70935019013439</v>
      </c>
      <c r="F10" s="1">
        <v>1615.1298562708191</v>
      </c>
    </row>
    <row r="11" spans="1:6" x14ac:dyDescent="0.2">
      <c r="A11" t="str">
        <f t="shared" si="0"/>
        <v>2-P3</v>
      </c>
      <c r="B11">
        <v>2</v>
      </c>
      <c r="C11" t="s">
        <v>2</v>
      </c>
      <c r="D11" t="s">
        <v>23</v>
      </c>
      <c r="E11" s="1">
        <v>1323.2328541217828</v>
      </c>
      <c r="F11" s="1">
        <v>1328.0798469070455</v>
      </c>
    </row>
    <row r="12" spans="1:6" x14ac:dyDescent="0.2">
      <c r="A12" t="str">
        <f t="shared" si="0"/>
        <v>3-P1</v>
      </c>
      <c r="B12">
        <v>3</v>
      </c>
      <c r="C12" t="s">
        <v>0</v>
      </c>
      <c r="D12" t="s">
        <v>10</v>
      </c>
      <c r="E12" s="1">
        <v>1612.8955815121003</v>
      </c>
      <c r="F12" s="1">
        <v>524.77984030232369</v>
      </c>
    </row>
    <row r="13" spans="1:6" x14ac:dyDescent="0.2">
      <c r="A13" t="str">
        <f t="shared" si="0"/>
        <v>3-P2</v>
      </c>
      <c r="B13">
        <v>3</v>
      </c>
      <c r="C13" t="s">
        <v>1</v>
      </c>
      <c r="D13" t="s">
        <v>11</v>
      </c>
      <c r="E13" s="1">
        <v>631.98125695902547</v>
      </c>
      <c r="F13" s="1">
        <v>1343.5906126716709</v>
      </c>
    </row>
    <row r="14" spans="1:6" x14ac:dyDescent="0.2">
      <c r="A14" t="str">
        <f t="shared" si="0"/>
        <v>3-P3</v>
      </c>
      <c r="B14">
        <v>3</v>
      </c>
      <c r="C14" t="s">
        <v>2</v>
      </c>
      <c r="D14" t="s">
        <v>12</v>
      </c>
      <c r="E14" s="1">
        <v>218.72311053933834</v>
      </c>
      <c r="F14" s="1">
        <v>484.85379257834944</v>
      </c>
    </row>
    <row r="15" spans="1:6" x14ac:dyDescent="0.2">
      <c r="A15" t="str">
        <f t="shared" si="0"/>
        <v>3-P4</v>
      </c>
      <c r="B15">
        <v>3</v>
      </c>
      <c r="C15" t="s">
        <v>3</v>
      </c>
      <c r="D15" t="s">
        <v>13</v>
      </c>
      <c r="E15" s="1">
        <v>120.85541123549513</v>
      </c>
      <c r="F15" s="1">
        <v>1570.4858316716081</v>
      </c>
    </row>
    <row r="16" spans="1:6" x14ac:dyDescent="0.2">
      <c r="A16" t="str">
        <f t="shared" si="0"/>
        <v>3-P5</v>
      </c>
      <c r="B16">
        <v>3</v>
      </c>
      <c r="C16" t="s">
        <v>4</v>
      </c>
      <c r="D16" t="s">
        <v>14</v>
      </c>
      <c r="E16" s="1">
        <v>2059.9026941356901</v>
      </c>
      <c r="F16" s="1">
        <v>1453.9285102895612</v>
      </c>
    </row>
    <row r="17" spans="1:6" x14ac:dyDescent="0.2">
      <c r="A17" t="str">
        <f t="shared" si="0"/>
        <v>3-P6</v>
      </c>
      <c r="B17">
        <v>3</v>
      </c>
      <c r="C17" t="s">
        <v>18</v>
      </c>
      <c r="D17" t="s">
        <v>15</v>
      </c>
      <c r="E17" s="1">
        <v>1332.8856537090305</v>
      </c>
      <c r="F17" s="1">
        <v>457.72278933458449</v>
      </c>
    </row>
    <row r="18" spans="1:6" x14ac:dyDescent="0.2">
      <c r="A18" t="str">
        <f t="shared" si="0"/>
        <v>3-P7</v>
      </c>
      <c r="B18">
        <v>3</v>
      </c>
      <c r="C18" t="s">
        <v>19</v>
      </c>
      <c r="D18" t="s">
        <v>16</v>
      </c>
      <c r="E18" s="1">
        <v>1178.3509672814753</v>
      </c>
      <c r="F18" s="1">
        <v>1237.6965949308872</v>
      </c>
    </row>
    <row r="19" spans="1:6" x14ac:dyDescent="0.2">
      <c r="A19" t="str">
        <f t="shared" si="0"/>
        <v>3-P8</v>
      </c>
      <c r="B19">
        <v>3</v>
      </c>
      <c r="C19" t="s">
        <v>20</v>
      </c>
      <c r="D19" t="s">
        <v>17</v>
      </c>
      <c r="E19" s="1">
        <v>594.03623660305243</v>
      </c>
      <c r="F19" s="1">
        <v>1004.1216057751534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F20"/>
  <sheetViews>
    <sheetView workbookViewId="0">
      <selection activeCell="F5" sqref="F5"/>
    </sheetView>
  </sheetViews>
  <sheetFormatPr baseColWidth="10" defaultRowHeight="12.75" x14ac:dyDescent="0.2"/>
  <sheetData>
    <row r="5" spans="1:6" x14ac:dyDescent="0.2">
      <c r="E5" s="2" t="s">
        <v>26</v>
      </c>
      <c r="F5">
        <v>1</v>
      </c>
    </row>
    <row r="9" spans="1:6" x14ac:dyDescent="0.2">
      <c r="C9" t="s">
        <v>24</v>
      </c>
      <c r="D9" t="s">
        <v>25</v>
      </c>
    </row>
    <row r="10" spans="1:6" x14ac:dyDescent="0.2">
      <c r="A10">
        <v>1</v>
      </c>
      <c r="B10" t="str">
        <f>IFERROR(VLOOKUP($F$5&amp;"-"&amp;"P"&amp;$A10,Résultat!$A:$F,4,FALSE),"")</f>
        <v>Jean</v>
      </c>
      <c r="C10" s="1">
        <f>IFERROR(VLOOKUP($F$5&amp;"-"&amp;"P"&amp;$A10,Résultat!$A:$F,5,FALSE),"")</f>
        <v>1564.7881073791068</v>
      </c>
      <c r="D10" s="1">
        <f>IFERROR(VLOOKUP($F$5&amp;"-"&amp;"P"&amp;$A10,Résultat!$A:$F,6,FALSE),"")</f>
        <v>88.376762001169837</v>
      </c>
    </row>
    <row r="11" spans="1:6" x14ac:dyDescent="0.2">
      <c r="A11">
        <v>2</v>
      </c>
      <c r="B11" t="str">
        <f>IFERROR(VLOOKUP($F$5&amp;"-"&amp;"P"&amp;$A11,Résultat!$A:$F,4,FALSE),"")</f>
        <v>Georges</v>
      </c>
      <c r="C11" s="1">
        <f>IFERROR(VLOOKUP($F$5&amp;"-"&amp;"P"&amp;$A11,Résultat!$A:$F,5,FALSE),"")</f>
        <v>1542.0925684926997</v>
      </c>
      <c r="D11" s="1">
        <f>IFERROR(VLOOKUP($F$5&amp;"-"&amp;"P"&amp;$A11,Résultat!$A:$F,6,FALSE),"")</f>
        <v>656.43075448514912</v>
      </c>
    </row>
    <row r="12" spans="1:6" x14ac:dyDescent="0.2">
      <c r="A12">
        <v>3</v>
      </c>
      <c r="B12" t="str">
        <f>IFERROR(VLOOKUP($F$5&amp;"-"&amp;"P"&amp;$A12,Résultat!$A:$F,4,FALSE),"")</f>
        <v>Bastien</v>
      </c>
      <c r="C12" s="1">
        <f>IFERROR(VLOOKUP($F$5&amp;"-"&amp;"P"&amp;$A12,Résultat!$A:$F,5,FALSE),"")</f>
        <v>1626.9541177303431</v>
      </c>
      <c r="D12" s="1">
        <f>IFERROR(VLOOKUP($F$5&amp;"-"&amp;"P"&amp;$A12,Résultat!$A:$F,6,FALSE),"")</f>
        <v>352.55410302199584</v>
      </c>
    </row>
    <row r="13" spans="1:6" x14ac:dyDescent="0.2">
      <c r="A13">
        <v>4</v>
      </c>
      <c r="B13" t="str">
        <f>IFERROR(VLOOKUP($F$5&amp;"-"&amp;"P"&amp;$A13,Résultat!$A:$F,4,FALSE),"")</f>
        <v>Arnaud</v>
      </c>
      <c r="C13" s="1">
        <f>IFERROR(VLOOKUP($F$5&amp;"-"&amp;"P"&amp;$A13,Résultat!$A:$F,5,FALSE),"")</f>
        <v>216.09065169347807</v>
      </c>
      <c r="D13" s="1">
        <f>IFERROR(VLOOKUP($F$5&amp;"-"&amp;"P"&amp;$A13,Résultat!$A:$F,6,FALSE),"")</f>
        <v>1180.544461932642</v>
      </c>
    </row>
    <row r="14" spans="1:6" x14ac:dyDescent="0.2">
      <c r="A14">
        <v>5</v>
      </c>
      <c r="B14" t="str">
        <f>IFERROR(VLOOKUP($F$5&amp;"-"&amp;"P"&amp;$A14,Résultat!$A:$F,4,FALSE),"")</f>
        <v>John</v>
      </c>
      <c r="C14" s="1">
        <f>IFERROR(VLOOKUP($F$5&amp;"-"&amp;"P"&amp;$A14,Résultat!$A:$F,5,FALSE),"")</f>
        <v>302.15540720547347</v>
      </c>
      <c r="D14" s="1">
        <f>IFERROR(VLOOKUP($F$5&amp;"-"&amp;"P"&amp;$A14,Résultat!$A:$F,6,FALSE),"")</f>
        <v>1068.7303487004292</v>
      </c>
    </row>
    <row r="15" spans="1:6" x14ac:dyDescent="0.2">
      <c r="A15">
        <v>6</v>
      </c>
      <c r="B15" t="str">
        <f>IFERROR(VLOOKUP($F$5&amp;"-"&amp;"P"&amp;$A15,Résultat!$A:$F,4,FALSE),"")</f>
        <v/>
      </c>
      <c r="C15" t="str">
        <f>IFERROR(VLOOKUP($F$5&amp;"-"&amp;"P"&amp;$A15,Résultat!$A:$F,5,FALSE),"")</f>
        <v/>
      </c>
      <c r="D15" t="str">
        <f>IFERROR(VLOOKUP($F$5&amp;"-"&amp;"P"&amp;$A15,Résultat!$A:$F,6,FALSE),"")</f>
        <v/>
      </c>
    </row>
    <row r="16" spans="1:6" x14ac:dyDescent="0.2">
      <c r="A16">
        <v>7</v>
      </c>
      <c r="B16" t="str">
        <f>IFERROR(VLOOKUP($F$5&amp;"-"&amp;"P"&amp;$A16,Résultat!$A:$F,4,FALSE),"")</f>
        <v/>
      </c>
      <c r="C16" t="str">
        <f>IFERROR(VLOOKUP($F$5&amp;"-"&amp;"P"&amp;$A16,Résultat!$A:$F,5,FALSE),"")</f>
        <v/>
      </c>
      <c r="D16" t="str">
        <f>IFERROR(VLOOKUP($F$5&amp;"-"&amp;"P"&amp;$A16,Résultat!$A:$F,6,FALSE),"")</f>
        <v/>
      </c>
    </row>
    <row r="17" spans="1:4" x14ac:dyDescent="0.2">
      <c r="A17">
        <v>8</v>
      </c>
      <c r="B17" t="str">
        <f>IFERROR(VLOOKUP($F$5&amp;"-"&amp;"P"&amp;$A17,Résultat!$A:$F,4,FALSE),"")</f>
        <v/>
      </c>
      <c r="C17" t="str">
        <f>IFERROR(VLOOKUP($F$5&amp;"-"&amp;"P"&amp;$A17,Résultat!$A:$F,5,FALSE),"")</f>
        <v/>
      </c>
      <c r="D17" t="str">
        <f>IFERROR(VLOOKUP($F$5&amp;"-"&amp;"P"&amp;$A17,Résultat!$A:$F,6,FALSE),"")</f>
        <v/>
      </c>
    </row>
    <row r="18" spans="1:4" x14ac:dyDescent="0.2">
      <c r="A18">
        <v>9</v>
      </c>
      <c r="B18" t="str">
        <f>IFERROR(VLOOKUP($F$5&amp;"-"&amp;"P"&amp;$A18,Résultat!$A:$F,4,FALSE),"")</f>
        <v/>
      </c>
      <c r="C18" t="str">
        <f>IFERROR(VLOOKUP($F$5&amp;"-"&amp;"P"&amp;$A18,Résultat!$A:$F,5,FALSE),"")</f>
        <v/>
      </c>
      <c r="D18" t="str">
        <f>IFERROR(VLOOKUP($F$5&amp;"-"&amp;"P"&amp;$A18,Résultat!$A:$F,6,FALSE),"")</f>
        <v/>
      </c>
    </row>
    <row r="19" spans="1:4" x14ac:dyDescent="0.2">
      <c r="A19">
        <v>10</v>
      </c>
      <c r="B19" t="str">
        <f>IFERROR(VLOOKUP($F$5&amp;"-"&amp;"P"&amp;$A19,Résultat!$A:$F,4,FALSE),"")</f>
        <v/>
      </c>
      <c r="C19" t="str">
        <f>IFERROR(VLOOKUP($F$5&amp;"-"&amp;"P"&amp;$A19,Résultat!$A:$F,5,FALSE),"")</f>
        <v/>
      </c>
      <c r="D19" t="str">
        <f>IFERROR(VLOOKUP($F$5&amp;"-"&amp;"P"&amp;$A19,Résultat!$A:$F,6,FALSE),"")</f>
        <v/>
      </c>
    </row>
    <row r="20" spans="1:4" x14ac:dyDescent="0.2">
      <c r="B20" t="str">
        <f>IFERROR(VLOOKUP($F$5&amp;"-"&amp;"P"&amp;$A20,Résultat!$A:$F,4,FALSE),"")</f>
        <v/>
      </c>
      <c r="C20" t="str">
        <f>IFERROR(VLOOKUP($F$5&amp;"-"&amp;"P"&amp;$A20,Résultat!$A:$F,5,FALSE),"")</f>
        <v/>
      </c>
      <c r="D20" t="str">
        <f>IFERROR(VLOOKUP($F$5&amp;"-"&amp;"P"&amp;$A20,Résultat!$A:$F,6,FALSE),"")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10" sqref="D10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9" sqref="C9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J33" sqref="J33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4"/>
  <sheetViews>
    <sheetView workbookViewId="0">
      <selection activeCell="J15" sqref="J15"/>
    </sheetView>
  </sheetViews>
  <sheetFormatPr baseColWidth="10" defaultRowHeight="12.75" x14ac:dyDescent="0.2"/>
  <sheetData>
    <row r="1" spans="1:4" x14ac:dyDescent="0.2">
      <c r="D1">
        <f>COUNTA(A:A)</f>
        <v>3</v>
      </c>
    </row>
    <row r="2" spans="1:4" x14ac:dyDescent="0.2">
      <c r="A2">
        <v>1</v>
      </c>
      <c r="B2">
        <f>COUNTIF(Résultat!$B:$B,parametre!A2)</f>
        <v>5</v>
      </c>
    </row>
    <row r="3" spans="1:4" x14ac:dyDescent="0.2">
      <c r="A3">
        <v>2</v>
      </c>
      <c r="B3">
        <f>COUNTIF(Résultat!$B:$B,parametre!A3)</f>
        <v>3</v>
      </c>
    </row>
    <row r="4" spans="1:4" x14ac:dyDescent="0.2">
      <c r="A4">
        <v>3</v>
      </c>
      <c r="B4">
        <f>COUNTIF(Résultat!$B:$B,parametre!A4)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</vt:lpstr>
      <vt:lpstr>Synthèse</vt:lpstr>
      <vt:lpstr>3</vt:lpstr>
      <vt:lpstr>5</vt:lpstr>
      <vt:lpstr>8</vt:lpstr>
      <vt:lpstr>parametre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LEPAUL</dc:creator>
  <cp:lastModifiedBy>NICOLAS LEPAUL</cp:lastModifiedBy>
  <dcterms:created xsi:type="dcterms:W3CDTF">2018-02-06T14:57:58Z</dcterms:created>
  <dcterms:modified xsi:type="dcterms:W3CDTF">2018-02-06T15:43:03Z</dcterms:modified>
</cp:coreProperties>
</file>