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ROME\Desktop\banque\"/>
    </mc:Choice>
  </mc:AlternateContent>
  <xr:revisionPtr revIDLastSave="0" documentId="13_ncr:1_{713DACC5-28D1-44B4-88EB-9E8F7183DD89}" xr6:coauthVersionLast="47" xr6:coauthVersionMax="47" xr10:uidLastSave="{00000000-0000-0000-0000-000000000000}"/>
  <bookViews>
    <workbookView xWindow="-120" yWindow="-120" windowWidth="29040" windowHeight="15840" activeTab="2" xr2:uid="{E1F2A37B-0B2D-4293-A570-13B358926F02}"/>
  </bookViews>
  <sheets>
    <sheet name="Budget" sheetId="3" r:id="rId1"/>
    <sheet name="Reel" sheetId="4" r:id="rId2"/>
    <sheet name="Feuil3" sheetId="5" r:id="rId3"/>
    <sheet name="Feuil4" sheetId="6" r:id="rId4"/>
  </sheets>
  <definedNames>
    <definedName name="Investissements">Tableau4[Investissements]</definedName>
    <definedName name="ListeCategories">Feuil4!$B$2:$D$2</definedName>
    <definedName name="listetableau2">#REF!</definedName>
    <definedName name="listetableaux">#REF!</definedName>
    <definedName name="ListeTypes">Feuil4!$B$2:$D$2</definedName>
    <definedName name="Rentrées">Tableau2[Rentrées]</definedName>
    <definedName name="sortie">#REF!</definedName>
    <definedName name="Sorties">Tableau3[Sorties]</definedName>
    <definedName name="sortiesfixes">#REF!</definedName>
  </definedNames>
  <calcPr calcId="191029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5" i="5" l="1"/>
  <c r="K19" i="5"/>
  <c r="K10" i="5"/>
  <c r="E19" i="4" l="1"/>
  <c r="E20" i="4" s="1"/>
  <c r="H19" i="4"/>
  <c r="H20" i="4" s="1"/>
  <c r="I19" i="4"/>
  <c r="I20" i="4" s="1"/>
  <c r="M19" i="4"/>
  <c r="M20" i="4" s="1"/>
  <c r="H18" i="4"/>
  <c r="E17" i="4"/>
  <c r="E18" i="4" s="1"/>
  <c r="H17" i="4"/>
  <c r="L17" i="4"/>
  <c r="L18" i="4" s="1"/>
  <c r="M17" i="4"/>
  <c r="M18" i="4" s="1"/>
  <c r="F15" i="4"/>
  <c r="G15" i="4"/>
  <c r="H15" i="4"/>
  <c r="N15" i="4"/>
  <c r="O15" i="4"/>
  <c r="D5" i="4"/>
  <c r="E5" i="4" s="1"/>
  <c r="F5" i="4" s="1"/>
  <c r="G5" i="4" s="1"/>
  <c r="H5" i="4" s="1"/>
  <c r="I5" i="4" s="1"/>
  <c r="J5" i="4" s="1"/>
  <c r="K5" i="4" s="1"/>
  <c r="L5" i="4" s="1"/>
  <c r="M5" i="4" s="1"/>
  <c r="N5" i="4" s="1"/>
  <c r="O5" i="4" s="1"/>
  <c r="D4" i="4"/>
  <c r="E4" i="4" s="1"/>
  <c r="F4" i="4" s="1"/>
  <c r="P6" i="4"/>
  <c r="O52" i="4"/>
  <c r="N52" i="4"/>
  <c r="M52" i="4"/>
  <c r="M15" i="4" s="1"/>
  <c r="L52" i="4"/>
  <c r="L15" i="4" s="1"/>
  <c r="K52" i="4"/>
  <c r="K15" i="4" s="1"/>
  <c r="J52" i="4"/>
  <c r="J15" i="4" s="1"/>
  <c r="I52" i="4"/>
  <c r="I15" i="4" s="1"/>
  <c r="H52" i="4"/>
  <c r="G52" i="4"/>
  <c r="F52" i="4"/>
  <c r="E52" i="4"/>
  <c r="E15" i="4" s="1"/>
  <c r="D52" i="4"/>
  <c r="D15" i="4" s="1"/>
  <c r="D16" i="4" s="1"/>
  <c r="P51" i="4"/>
  <c r="P50" i="4"/>
  <c r="P49" i="4"/>
  <c r="P48" i="4"/>
  <c r="O45" i="4"/>
  <c r="O19" i="4" s="1"/>
  <c r="O20" i="4" s="1"/>
  <c r="N45" i="4"/>
  <c r="N19" i="4" s="1"/>
  <c r="N20" i="4" s="1"/>
  <c r="M45" i="4"/>
  <c r="L45" i="4"/>
  <c r="L19" i="4" s="1"/>
  <c r="L20" i="4" s="1"/>
  <c r="K45" i="4"/>
  <c r="K19" i="4" s="1"/>
  <c r="K20" i="4" s="1"/>
  <c r="J45" i="4"/>
  <c r="J19" i="4" s="1"/>
  <c r="J20" i="4" s="1"/>
  <c r="I45" i="4"/>
  <c r="H45" i="4"/>
  <c r="G45" i="4"/>
  <c r="G19" i="4" s="1"/>
  <c r="G20" i="4" s="1"/>
  <c r="F45" i="4"/>
  <c r="F19" i="4" s="1"/>
  <c r="F20" i="4" s="1"/>
  <c r="E45" i="4"/>
  <c r="D45" i="4"/>
  <c r="D19" i="4" s="1"/>
  <c r="D20" i="4" s="1"/>
  <c r="P44" i="4"/>
  <c r="P43" i="4"/>
  <c r="P42" i="4"/>
  <c r="P41" i="4"/>
  <c r="P40" i="4"/>
  <c r="P39" i="4"/>
  <c r="P38" i="4"/>
  <c r="P37" i="4"/>
  <c r="P36" i="4"/>
  <c r="P35" i="4"/>
  <c r="P34" i="4"/>
  <c r="O31" i="4"/>
  <c r="O17" i="4" s="1"/>
  <c r="O18" i="4" s="1"/>
  <c r="N31" i="4"/>
  <c r="N17" i="4" s="1"/>
  <c r="N18" i="4" s="1"/>
  <c r="M31" i="4"/>
  <c r="L31" i="4"/>
  <c r="K31" i="4"/>
  <c r="K17" i="4" s="1"/>
  <c r="K18" i="4" s="1"/>
  <c r="J31" i="4"/>
  <c r="J17" i="4" s="1"/>
  <c r="J18" i="4" s="1"/>
  <c r="I31" i="4"/>
  <c r="I17" i="4" s="1"/>
  <c r="I18" i="4" s="1"/>
  <c r="H31" i="4"/>
  <c r="G31" i="4"/>
  <c r="G17" i="4" s="1"/>
  <c r="G18" i="4" s="1"/>
  <c r="F31" i="4"/>
  <c r="F17" i="4" s="1"/>
  <c r="F18" i="4" s="1"/>
  <c r="E31" i="4"/>
  <c r="D31" i="4"/>
  <c r="D17" i="4" s="1"/>
  <c r="D18" i="4" s="1"/>
  <c r="P30" i="4"/>
  <c r="P29" i="4"/>
  <c r="P28" i="4"/>
  <c r="P27" i="4"/>
  <c r="P26" i="4"/>
  <c r="P25" i="4"/>
  <c r="O12" i="4"/>
  <c r="N12" i="4"/>
  <c r="M12" i="4"/>
  <c r="L12" i="4"/>
  <c r="K12" i="4"/>
  <c r="J12" i="4"/>
  <c r="I12" i="4"/>
  <c r="H12" i="4"/>
  <c r="G12" i="4"/>
  <c r="F12" i="4"/>
  <c r="E12" i="4"/>
  <c r="D12" i="4"/>
  <c r="P11" i="4"/>
  <c r="P9" i="4"/>
  <c r="G4" i="4" l="1"/>
  <c r="H4" i="4" s="1"/>
  <c r="I4" i="4" s="1"/>
  <c r="J4" i="4" s="1"/>
  <c r="K4" i="4" s="1"/>
  <c r="L4" i="4" s="1"/>
  <c r="M4" i="4" s="1"/>
  <c r="N4" i="4" s="1"/>
  <c r="O4" i="4" s="1"/>
  <c r="P52" i="4"/>
  <c r="P31" i="4"/>
  <c r="P12" i="4"/>
  <c r="P45" i="4"/>
  <c r="D3" i="4"/>
  <c r="E44" i="3"/>
  <c r="F44" i="3"/>
  <c r="G44" i="3"/>
  <c r="H44" i="3"/>
  <c r="I44" i="3"/>
  <c r="J44" i="3"/>
  <c r="K44" i="3"/>
  <c r="L44" i="3"/>
  <c r="M44" i="3"/>
  <c r="N44" i="3"/>
  <c r="O44" i="3"/>
  <c r="D44" i="3"/>
  <c r="P41" i="3"/>
  <c r="P42" i="3"/>
  <c r="P43" i="3"/>
  <c r="P40" i="3"/>
  <c r="E37" i="3"/>
  <c r="F37" i="3"/>
  <c r="G37" i="3"/>
  <c r="H37" i="3"/>
  <c r="I37" i="3"/>
  <c r="J37" i="3"/>
  <c r="K37" i="3"/>
  <c r="L37" i="3"/>
  <c r="M37" i="3"/>
  <c r="N37" i="3"/>
  <c r="O37" i="3"/>
  <c r="D37" i="3"/>
  <c r="P27" i="3"/>
  <c r="P28" i="3"/>
  <c r="P29" i="3"/>
  <c r="P30" i="3"/>
  <c r="P31" i="3"/>
  <c r="P32" i="3"/>
  <c r="P33" i="3"/>
  <c r="P34" i="3"/>
  <c r="P35" i="3"/>
  <c r="P36" i="3"/>
  <c r="P26" i="3"/>
  <c r="E23" i="3"/>
  <c r="F23" i="3"/>
  <c r="G23" i="3"/>
  <c r="H23" i="3"/>
  <c r="I23" i="3"/>
  <c r="J23" i="3"/>
  <c r="K23" i="3"/>
  <c r="L23" i="3"/>
  <c r="M23" i="3"/>
  <c r="N23" i="3"/>
  <c r="O23" i="3"/>
  <c r="D23" i="3"/>
  <c r="P18" i="3"/>
  <c r="P19" i="3"/>
  <c r="P20" i="3"/>
  <c r="P21" i="3"/>
  <c r="P22" i="3"/>
  <c r="P17" i="3"/>
  <c r="O12" i="3"/>
  <c r="D12" i="3"/>
  <c r="O10" i="3"/>
  <c r="G8" i="3"/>
  <c r="H8" i="3"/>
  <c r="P4" i="3"/>
  <c r="P3" i="3"/>
  <c r="E5" i="3"/>
  <c r="E12" i="3" s="1"/>
  <c r="F5" i="3"/>
  <c r="F12" i="3" s="1"/>
  <c r="G5" i="3"/>
  <c r="G12" i="3" s="1"/>
  <c r="H5" i="3"/>
  <c r="H10" i="3" s="1"/>
  <c r="I5" i="3"/>
  <c r="I10" i="3" s="1"/>
  <c r="J5" i="3"/>
  <c r="J10" i="3" s="1"/>
  <c r="K5" i="3"/>
  <c r="K8" i="3" s="1"/>
  <c r="L5" i="3"/>
  <c r="L12" i="3" s="1"/>
  <c r="M5" i="3"/>
  <c r="M12" i="3" s="1"/>
  <c r="N5" i="3"/>
  <c r="N8" i="3" s="1"/>
  <c r="O5" i="3"/>
  <c r="O8" i="3" s="1"/>
  <c r="O14" i="3" s="1"/>
  <c r="D5" i="3"/>
  <c r="D10" i="3" s="1"/>
  <c r="D6" i="4" l="1"/>
  <c r="P17" i="4"/>
  <c r="P19" i="4"/>
  <c r="D21" i="4"/>
  <c r="D22" i="4" s="1"/>
  <c r="P44" i="3"/>
  <c r="F10" i="3"/>
  <c r="F8" i="3"/>
  <c r="F14" i="3" s="1"/>
  <c r="D8" i="3"/>
  <c r="D14" i="3" s="1"/>
  <c r="N10" i="3"/>
  <c r="N14" i="3" s="1"/>
  <c r="K12" i="3"/>
  <c r="L10" i="3"/>
  <c r="H12" i="3"/>
  <c r="H14" i="3" s="1"/>
  <c r="N12" i="3"/>
  <c r="K10" i="3"/>
  <c r="K14" i="3" s="1"/>
  <c r="G10" i="3"/>
  <c r="G14" i="3" s="1"/>
  <c r="J8" i="3"/>
  <c r="J12" i="3"/>
  <c r="P12" i="3" s="1"/>
  <c r="I8" i="3"/>
  <c r="M10" i="3"/>
  <c r="E10" i="3"/>
  <c r="I12" i="3"/>
  <c r="M8" i="3"/>
  <c r="E8" i="3"/>
  <c r="L8" i="3"/>
  <c r="L14" i="3" s="1"/>
  <c r="P37" i="3"/>
  <c r="P23" i="3"/>
  <c r="P5" i="3"/>
  <c r="P10" i="3" l="1"/>
  <c r="I14" i="3"/>
  <c r="E14" i="3"/>
  <c r="J14" i="3"/>
  <c r="M14" i="3"/>
  <c r="P8" i="3"/>
  <c r="P14" i="3" l="1"/>
  <c r="P15" i="4" l="1"/>
  <c r="P21" i="4" s="1"/>
  <c r="E3" i="4"/>
  <c r="E6" i="4" s="1"/>
  <c r="I21" i="4"/>
  <c r="I22" i="4" s="1"/>
  <c r="H21" i="4"/>
  <c r="H22" i="4" s="1"/>
  <c r="O16" i="4"/>
  <c r="O21" i="4"/>
  <c r="O22" i="4" s="1"/>
  <c r="G16" i="4"/>
  <c r="G21" i="4"/>
  <c r="G22" i="4" s="1"/>
  <c r="L21" i="4"/>
  <c r="L22" i="4" s="1"/>
  <c r="K16" i="4"/>
  <c r="K21" i="4"/>
  <c r="K22" i="4" s="1"/>
  <c r="L16" i="4"/>
  <c r="I16" i="4"/>
  <c r="N21" i="4"/>
  <c r="N22" i="4" s="1"/>
  <c r="F16" i="4"/>
  <c r="F21" i="4"/>
  <c r="F22" i="4" s="1"/>
  <c r="N16" i="4"/>
  <c r="J16" i="4"/>
  <c r="J21" i="4"/>
  <c r="J22" i="4" s="1"/>
  <c r="H16" i="4"/>
  <c r="M16" i="4"/>
  <c r="M21" i="4"/>
  <c r="M22" i="4" s="1"/>
  <c r="E16" i="4"/>
  <c r="E21" i="4"/>
  <c r="E22" i="4" s="1"/>
  <c r="F3" i="4" l="1"/>
  <c r="G3" i="4" l="1"/>
  <c r="F6" i="4"/>
  <c r="H3" i="4" l="1"/>
  <c r="G6" i="4"/>
  <c r="H6" i="4" l="1"/>
  <c r="I3" i="4"/>
  <c r="I6" i="4" l="1"/>
  <c r="J3" i="4"/>
  <c r="J6" i="4" l="1"/>
  <c r="K3" i="4"/>
  <c r="K6" i="4" l="1"/>
  <c r="L3" i="4"/>
  <c r="L6" i="4" l="1"/>
  <c r="M3" i="4"/>
  <c r="N3" i="4" l="1"/>
  <c r="M6" i="4"/>
  <c r="N6" i="4" l="1"/>
  <c r="O3" i="4"/>
  <c r="O6" i="4" s="1"/>
</calcChain>
</file>

<file path=xl/sharedStrings.xml><?xml version="1.0" encoding="utf-8"?>
<sst xmlns="http://schemas.openxmlformats.org/spreadsheetml/2006/main" count="276" uniqueCount="63">
  <si>
    <t>Bourse</t>
  </si>
  <si>
    <t>Salaire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</si>
  <si>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</si>
  <si>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</si>
  <si>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</si>
  <si>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</si>
  <si>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</si>
  <si>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</si>
  <si>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</si>
  <si>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</si>
  <si>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</si>
  <si>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</si>
  <si>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</si>
  <si>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</si>
  <si>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Total</t>
  </si>
  <si>
    <t>Rentrée d'Argent</t>
  </si>
  <si>
    <t>Autre</t>
  </si>
  <si>
    <t>Banque</t>
  </si>
  <si>
    <t>Internet</t>
  </si>
  <si>
    <t>Téléphone</t>
  </si>
  <si>
    <t>Assurance</t>
  </si>
  <si>
    <t>Complémentaire</t>
  </si>
  <si>
    <t>Prêt Étudiant</t>
  </si>
  <si>
    <t>Cadeaux</t>
  </si>
  <si>
    <t>Autres</t>
  </si>
  <si>
    <t>Habillement</t>
  </si>
  <si>
    <t>Loisirs</t>
  </si>
  <si>
    <t>Médecin</t>
  </si>
  <si>
    <t>Paypal</t>
  </si>
  <si>
    <t>Prop Firms</t>
  </si>
  <si>
    <t>Restaurant</t>
  </si>
  <si>
    <t>Sport</t>
  </si>
  <si>
    <t>Vacances</t>
  </si>
  <si>
    <t>Sorties d'Argent Variables</t>
  </si>
  <si>
    <t>Livret A</t>
  </si>
  <si>
    <t>Physique</t>
  </si>
  <si>
    <t>Investissements</t>
  </si>
  <si>
    <t>LDD</t>
  </si>
  <si>
    <t>Répartition</t>
  </si>
  <si>
    <t>Sorties Variables</t>
  </si>
  <si>
    <t>Sorties Fixes</t>
  </si>
  <si>
    <t>Sorties Fixes Pourcentage</t>
  </si>
  <si>
    <t>Sorties Variables Pourcentage</t>
  </si>
  <si>
    <t>Soldes Comptes</t>
  </si>
  <si>
    <t>Compte Courant</t>
  </si>
  <si>
    <t>N-1</t>
  </si>
  <si>
    <t>Investissement</t>
  </si>
  <si>
    <t>Investissement Pourcentage</t>
  </si>
  <si>
    <t>Sorties d'Argent Fixes</t>
  </si>
  <si>
    <t>Transport</t>
  </si>
  <si>
    <t>Pourcentage Total</t>
  </si>
  <si>
    <t>Date</t>
  </si>
  <si>
    <t>Type</t>
  </si>
  <si>
    <t>Catégorie</t>
  </si>
  <si>
    <t>Montant</t>
  </si>
  <si>
    <t>Détails</t>
  </si>
  <si>
    <t>Rentrées</t>
  </si>
  <si>
    <t>Sorties</t>
  </si>
  <si>
    <t>Rentrées d'Argent</t>
  </si>
  <si>
    <t>juin</t>
  </si>
  <si>
    <t>addition tout le mois</t>
  </si>
  <si>
    <t>addition mois et catégorie</t>
  </si>
  <si>
    <t>addition catégories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</si>
</sst>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44" formatCode="_-* #,##0.00\ &quot;€&quot;_-;\-* #,##0.00\ &quot;€&quot;_-;_-* &quot;-&quot;??\ &quot;€&quot;_-;_-@_-"/>
  </numFmts>
  <fonts count="11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rgb="FF6CCACD"/>
      <name val="Calibri"/>
      <family val="2"/>
      <scheme val="minor"/>
    </font>
    <font>
      <b/>
      <sz val="11"/>
      <color rgb="FF558CE5"/>
      <name val="Calibri"/>
      <family val="2"/>
      <scheme val="minor"/>
    </font>
    <font>
      <sz val="11"/>
      <color theme="1"/>
      <name val="Cambria"/>
      <family val="1"/>
    </font>
    <font>
      <b/>
      <sz val="11"/>
      <color rgb="FF558CE5"/>
      <name val="Cambria"/>
      <family val="1"/>
    </font>
    <font>
      <b/>
      <sz val="11"/>
      <color rgb="FFF26C63"/>
      <name val="Cambria"/>
      <family val="1"/>
    </font>
    <font>
      <b/>
      <sz val="11"/>
      <color rgb="FF6CCACD"/>
      <name val="Cambria"/>
      <family val="1"/>
    </font>
  </fonts>
  <fills count="8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A9F4E"/>
        <bgColor indexed="64"/>
      </patternFill>
    </fill>
    <fill>
      <patternFill patternType="solid">
        <fgColor rgb="FF6CCACD"/>
        <bgColor indexed="64"/>
      </patternFill>
    </fill>
    <fill>
      <patternFill patternType="solid">
        <fgColor rgb="FF558CE5"/>
        <bgColor indexed="64"/>
      </patternFill>
    </fill>
    <fill>
      <patternFill patternType="solid">
        <fgColor rgb="FFF26C63"/>
        <bgColor indexed="64"/>
      </patternFill>
    </fill>
    <fill>
      <patternFill patternType="solid">
        <fgColor rgb="FFA1F165"/>
        <bgColor indexed="64"/>
      </patternFill>
    </fill>
  </fills>
  <borders count="36">
    <border>
      <left/>
      <right/>
      <top/>
      <bottom/>
      <diagonal/>
    </border>
    <border>
      <left/>
      <right style="thick">
        <color theme="0" tint="-4.9989318521683403E-2"/>
      </right>
      <top/>
      <bottom style="thick">
        <color theme="0" tint="-4.9989318521683403E-2"/>
      </bottom>
      <diagonal/>
    </border>
    <border>
      <left style="thick">
        <color theme="0" tint="-4.9989318521683403E-2"/>
      </left>
      <right style="thick">
        <color theme="0" tint="-4.9989318521683403E-2"/>
      </right>
      <top style="thick">
        <color rgb="FF6CCACD"/>
      </top>
      <bottom style="medium">
        <color rgb="FF6CCACD"/>
      </bottom>
      <diagonal/>
    </border>
    <border>
      <left style="thick">
        <color theme="0" tint="-4.9989318521683403E-2"/>
      </left>
      <right style="thick">
        <color theme="0" tint="-4.9989318521683403E-2"/>
      </right>
      <top style="thick">
        <color rgb="FF558CE5"/>
      </top>
      <bottom style="medium">
        <color rgb="FF558CE5"/>
      </bottom>
      <diagonal/>
    </border>
    <border>
      <left style="thick">
        <color theme="0" tint="-4.9989318521683403E-2"/>
      </left>
      <right style="thick">
        <color theme="0" tint="-4.9989318521683403E-2"/>
      </right>
      <top style="thick">
        <color rgb="FFF26C63"/>
      </top>
      <bottom style="medium">
        <color rgb="FFF26C63"/>
      </bottom>
      <diagonal/>
    </border>
    <border>
      <left style="thick">
        <color theme="0" tint="-4.9989318521683403E-2"/>
      </left>
      <right style="thick">
        <color theme="0" tint="-4.9989318521683403E-2"/>
      </right>
      <top style="thick">
        <color rgb="FFA1F165"/>
      </top>
      <bottom style="medium">
        <color rgb="FFA1F165"/>
      </bottom>
      <diagonal/>
    </border>
    <border>
      <left/>
      <right/>
      <top/>
      <bottom style="thick">
        <color rgb="FF6CCACD"/>
      </bottom>
      <diagonal/>
    </border>
    <border>
      <left/>
      <right/>
      <top style="thick">
        <color rgb="FF6CCACD"/>
      </top>
      <bottom style="medium">
        <color rgb="FF6CCACD"/>
      </bottom>
      <diagonal/>
    </border>
    <border>
      <left/>
      <right style="thick">
        <color theme="0" tint="-4.9989318521683403E-2"/>
      </right>
      <top style="thick">
        <color rgb="FF6CCACD"/>
      </top>
      <bottom style="medium">
        <color rgb="FF6CCACD"/>
      </bottom>
      <diagonal/>
    </border>
    <border>
      <left/>
      <right style="thick">
        <color theme="0" tint="-4.9989318521683403E-2"/>
      </right>
      <top/>
      <bottom/>
      <diagonal/>
    </border>
    <border>
      <left/>
      <right style="thick">
        <color theme="0" tint="-4.9989318521683403E-2"/>
      </right>
      <top/>
      <bottom style="medium">
        <color rgb="FF6CCACD"/>
      </bottom>
      <diagonal/>
    </border>
    <border>
      <left style="thick">
        <color theme="0" tint="-4.9989318521683403E-2"/>
      </left>
      <right style="thick">
        <color theme="0" tint="-4.9989318521683403E-2"/>
      </right>
      <top/>
      <bottom/>
      <diagonal/>
    </border>
    <border>
      <left style="thick">
        <color theme="0" tint="-4.9989318521683403E-2"/>
      </left>
      <right style="thick">
        <color theme="0" tint="-4.9989318521683403E-2"/>
      </right>
      <top/>
      <bottom style="medium">
        <color rgb="FF6CCACD"/>
      </bottom>
      <diagonal/>
    </border>
    <border>
      <left style="thick">
        <color theme="0" tint="-4.9989318521683403E-2"/>
      </left>
      <right/>
      <top/>
      <bottom style="medium">
        <color rgb="FF6CCACD"/>
      </bottom>
      <diagonal/>
    </border>
    <border>
      <left/>
      <right/>
      <top/>
      <bottom style="thick">
        <color rgb="FF558CE5"/>
      </bottom>
      <diagonal/>
    </border>
    <border>
      <left/>
      <right/>
      <top style="thick">
        <color rgb="FF558CE5"/>
      </top>
      <bottom style="medium">
        <color rgb="FF558CE5"/>
      </bottom>
      <diagonal/>
    </border>
    <border>
      <left style="thick">
        <color theme="0" tint="-4.9989318521683403E-2"/>
      </left>
      <right style="thick">
        <color theme="0" tint="-4.9989318521683403E-2"/>
      </right>
      <top/>
      <bottom style="medium">
        <color rgb="FF558CE5"/>
      </bottom>
      <diagonal/>
    </border>
    <border>
      <left style="thick">
        <color theme="0" tint="-4.9989318521683403E-2"/>
      </left>
      <right/>
      <top/>
      <bottom style="medium">
        <color rgb="FF558CE5"/>
      </bottom>
      <diagonal/>
    </border>
    <border>
      <left/>
      <right/>
      <top/>
      <bottom style="thick">
        <color rgb="FFF26C63"/>
      </bottom>
      <diagonal/>
    </border>
    <border>
      <left/>
      <right/>
      <top style="thick">
        <color rgb="FFF26C63"/>
      </top>
      <bottom style="medium">
        <color rgb="FFF26C63"/>
      </bottom>
      <diagonal/>
    </border>
    <border>
      <left/>
      <right/>
      <top/>
      <bottom style="medium">
        <color rgb="FFF26C63"/>
      </bottom>
      <diagonal/>
    </border>
    <border>
      <left/>
      <right style="thick">
        <color theme="0" tint="-4.9989318521683403E-2"/>
      </right>
      <top style="thick">
        <color theme="0" tint="-4.9989318521683403E-2"/>
      </top>
      <bottom style="thick">
        <color theme="0" tint="-4.9989318521683403E-2"/>
      </bottom>
      <diagonal/>
    </border>
    <border>
      <left style="thick">
        <color theme="0" tint="-4.9989318521683403E-2"/>
      </left>
      <right style="thick">
        <color theme="0" tint="-4.9989318521683403E-2"/>
      </right>
      <top/>
      <bottom style="medium">
        <color rgb="FFF26C63"/>
      </bottom>
      <diagonal/>
    </border>
    <border>
      <left style="thick">
        <color theme="0" tint="-4.9989318521683403E-2"/>
      </left>
      <right/>
      <top/>
      <bottom style="medium">
        <color rgb="FFF26C63"/>
      </bottom>
      <diagonal/>
    </border>
    <border>
      <left/>
      <right style="thick">
        <color theme="0" tint="-4.9989318521683403E-2"/>
      </right>
      <top style="thick">
        <color rgb="FFF26C63"/>
      </top>
      <bottom style="thick">
        <color theme="0" tint="-4.9989318521683403E-2"/>
      </bottom>
      <diagonal/>
    </border>
    <border>
      <left/>
      <right style="thick">
        <color theme="0" tint="-4.9989318521683403E-2"/>
      </right>
      <top style="thick">
        <color rgb="FF558CE5"/>
      </top>
      <bottom style="thick">
        <color theme="0" tint="-4.9989318521683403E-2"/>
      </bottom>
      <diagonal/>
    </border>
    <border>
      <left/>
      <right style="thick">
        <color theme="0" tint="-4.9989318521683403E-2"/>
      </right>
      <top style="thick">
        <color rgb="FF6CCACD"/>
      </top>
      <bottom style="thick">
        <color theme="0" tint="-4.9989318521683403E-2"/>
      </bottom>
      <diagonal/>
    </border>
    <border>
      <left/>
      <right/>
      <top/>
      <bottom style="thick">
        <color rgb="FFA1F165"/>
      </bottom>
      <diagonal/>
    </border>
    <border>
      <left/>
      <right/>
      <top style="thick">
        <color rgb="FFA1F165"/>
      </top>
      <bottom style="medium">
        <color rgb="FFA1F165"/>
      </bottom>
      <diagonal/>
    </border>
    <border>
      <left/>
      <right/>
      <top/>
      <bottom style="medium">
        <color rgb="FFA1F165"/>
      </bottom>
      <diagonal/>
    </border>
    <border>
      <left/>
      <right style="thick">
        <color theme="0" tint="-4.9989318521683403E-2"/>
      </right>
      <top style="thick">
        <color rgb="FFA1F165"/>
      </top>
      <bottom style="thick">
        <color theme="0" tint="-4.9989318521683403E-2"/>
      </bottom>
      <diagonal/>
    </border>
    <border>
      <left style="thick">
        <color theme="0" tint="-4.9989318521683403E-2"/>
      </left>
      <right style="thick">
        <color theme="0" tint="-4.9989318521683403E-2"/>
      </right>
      <top/>
      <bottom style="medium">
        <color rgb="FFA1F165"/>
      </bottom>
      <diagonal/>
    </border>
    <border>
      <left/>
      <right style="thick">
        <color theme="0" tint="-4.9989318521683403E-2"/>
      </right>
      <top style="thick">
        <color rgb="FFA1F165"/>
      </top>
      <bottom style="medium">
        <color rgb="FFA1F165"/>
      </bottom>
      <diagonal/>
    </border>
    <border>
      <left/>
      <right/>
      <top/>
      <bottom style="thick">
        <color rgb="FFFA9F4E"/>
      </bottom>
      <diagonal/>
    </border>
    <border>
      <left/>
      <right/>
      <top style="thick">
        <color rgb="FFFA9F4E"/>
      </top>
      <bottom style="medium">
        <color rgb="FFFA9F4E"/>
      </bottom>
      <diagonal/>
    </border>
    <border>
      <left/>
      <right/>
      <top/>
      <bottom style="medium">
        <color rgb="FFFA9F4E"/>
      </bottom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64">
    <xf numFmtId="0" fontId="0" fillId="0" borderId="0" xfId="0"/>
    <xf numFmtId="0" fontId="0" fillId="2" borderId="0" xfId="0" applyFill="1"/>
    <xf numFmtId="0" fontId="0" fillId="2" borderId="2" xfId="0" applyFill="1" applyBorder="1"/>
    <xf numFmtId="0" fontId="4" fillId="4" borderId="1" xfId="0" applyFont="1" applyFill="1" applyBorder="1"/>
    <xf numFmtId="0" fontId="4" fillId="5" borderId="1" xfId="0" applyFont="1" applyFill="1" applyBorder="1"/>
    <xf numFmtId="0" fontId="0" fillId="2" borderId="4" xfId="0" applyFill="1" applyBorder="1"/>
    <xf numFmtId="0" fontId="4" fillId="6" borderId="1" xfId="0" applyFont="1" applyFill="1" applyBorder="1"/>
    <xf numFmtId="0" fontId="0" fillId="2" borderId="5" xfId="0" applyFill="1" applyBorder="1"/>
    <xf numFmtId="0" fontId="0" fillId="2" borderId="6" xfId="0" applyFill="1" applyBorder="1"/>
    <xf numFmtId="0" fontId="3" fillId="2" borderId="0" xfId="0" applyFont="1" applyFill="1"/>
    <xf numFmtId="0" fontId="0" fillId="2" borderId="7" xfId="0" applyFill="1" applyBorder="1"/>
    <xf numFmtId="0" fontId="0" fillId="2" borderId="8" xfId="0" applyFill="1" applyBorder="1"/>
    <xf numFmtId="0" fontId="0" fillId="2" borderId="9" xfId="0" applyFill="1" applyBorder="1"/>
    <xf numFmtId="0" fontId="5" fillId="2" borderId="0" xfId="0" applyFont="1" applyFill="1"/>
    <xf numFmtId="0" fontId="6" fillId="2" borderId="0" xfId="0" applyFont="1" applyFill="1"/>
    <xf numFmtId="0" fontId="0" fillId="2" borderId="14" xfId="0" applyFill="1" applyBorder="1"/>
    <xf numFmtId="0" fontId="0" fillId="2" borderId="15" xfId="0" applyFill="1" applyBorder="1"/>
    <xf numFmtId="0" fontId="0" fillId="2" borderId="3" xfId="0" applyFill="1" applyBorder="1"/>
    <xf numFmtId="0" fontId="0" fillId="2" borderId="18" xfId="0" applyFill="1" applyBorder="1"/>
    <xf numFmtId="0" fontId="0" fillId="2" borderId="19" xfId="0" applyFill="1" applyBorder="1"/>
    <xf numFmtId="0" fontId="0" fillId="2" borderId="20" xfId="0" applyFill="1" applyBorder="1"/>
    <xf numFmtId="0" fontId="0" fillId="2" borderId="24" xfId="0" applyFill="1" applyBorder="1"/>
    <xf numFmtId="0" fontId="0" fillId="2" borderId="25" xfId="0" applyFill="1" applyBorder="1"/>
    <xf numFmtId="0" fontId="0" fillId="2" borderId="26" xfId="0" applyFill="1" applyBorder="1"/>
    <xf numFmtId="0" fontId="4" fillId="4" borderId="21" xfId="0" applyFont="1" applyFill="1" applyBorder="1"/>
    <xf numFmtId="0" fontId="4" fillId="5" borderId="21" xfId="0" applyFont="1" applyFill="1" applyBorder="1"/>
    <xf numFmtId="0" fontId="0" fillId="2" borderId="27" xfId="0" applyFill="1" applyBorder="1"/>
    <xf numFmtId="0" fontId="0" fillId="2" borderId="28" xfId="0" applyFill="1" applyBorder="1"/>
    <xf numFmtId="0" fontId="0" fillId="2" borderId="30" xfId="0" applyFill="1" applyBorder="1"/>
    <xf numFmtId="0" fontId="0" fillId="2" borderId="32" xfId="0" applyFill="1" applyBorder="1"/>
    <xf numFmtId="0" fontId="4" fillId="6" borderId="21" xfId="0" applyFont="1" applyFill="1" applyBorder="1"/>
    <xf numFmtId="0" fontId="3" fillId="2" borderId="24" xfId="0" applyFont="1" applyFill="1" applyBorder="1"/>
    <xf numFmtId="0" fontId="4" fillId="7" borderId="21" xfId="0" applyFont="1" applyFill="1" applyBorder="1"/>
    <xf numFmtId="0" fontId="0" fillId="2" borderId="33" xfId="0" applyFill="1" applyBorder="1"/>
    <xf numFmtId="0" fontId="0" fillId="2" borderId="34" xfId="0" applyFill="1" applyBorder="1"/>
    <xf numFmtId="0" fontId="4" fillId="3" borderId="0" xfId="0" applyFont="1" applyFill="1"/>
    <xf numFmtId="44" fontId="7" fillId="2" borderId="11" xfId="0" applyNumberFormat="1" applyFont="1" applyFill="1" applyBorder="1"/>
    <xf numFmtId="44" fontId="7" fillId="2" borderId="0" xfId="0" applyNumberFormat="1" applyFont="1" applyFill="1"/>
    <xf numFmtId="10" fontId="7" fillId="2" borderId="11" xfId="2" applyNumberFormat="1" applyFont="1" applyFill="1" applyBorder="1"/>
    <xf numFmtId="10" fontId="7" fillId="2" borderId="16" xfId="2" applyNumberFormat="1" applyFont="1" applyFill="1" applyBorder="1"/>
    <xf numFmtId="44" fontId="7" fillId="2" borderId="17" xfId="0" applyNumberFormat="1" applyFont="1" applyFill="1" applyBorder="1"/>
    <xf numFmtId="44" fontId="8" fillId="2" borderId="11" xfId="0" applyNumberFormat="1" applyFont="1" applyFill="1" applyBorder="1"/>
    <xf numFmtId="10" fontId="8" fillId="2" borderId="0" xfId="0" applyNumberFormat="1" applyFont="1" applyFill="1"/>
    <xf numFmtId="44" fontId="8" fillId="2" borderId="0" xfId="0" applyNumberFormat="1" applyFont="1" applyFill="1"/>
    <xf numFmtId="44" fontId="7" fillId="2" borderId="0" xfId="1" applyFont="1" applyFill="1"/>
    <xf numFmtId="44" fontId="7" fillId="2" borderId="35" xfId="1" applyFont="1" applyFill="1" applyBorder="1"/>
    <xf numFmtId="44" fontId="9" fillId="2" borderId="0" xfId="1" applyFont="1" applyFill="1"/>
    <xf numFmtId="44" fontId="7" fillId="2" borderId="9" xfId="1" applyFont="1" applyFill="1" applyBorder="1"/>
    <xf numFmtId="44" fontId="7" fillId="2" borderId="10" xfId="1" applyFont="1" applyFill="1" applyBorder="1"/>
    <xf numFmtId="44" fontId="7" fillId="2" borderId="12" xfId="1" applyFont="1" applyFill="1" applyBorder="1"/>
    <xf numFmtId="44" fontId="7" fillId="2" borderId="13" xfId="1" applyFont="1" applyFill="1" applyBorder="1"/>
    <xf numFmtId="44" fontId="10" fillId="2" borderId="9" xfId="1" applyFont="1" applyFill="1" applyBorder="1"/>
    <xf numFmtId="44" fontId="10" fillId="2" borderId="11" xfId="1" applyFont="1" applyFill="1" applyBorder="1"/>
    <xf numFmtId="44" fontId="10" fillId="2" borderId="0" xfId="1" applyFont="1" applyFill="1"/>
    <xf numFmtId="44" fontId="7" fillId="2" borderId="11" xfId="1" applyFont="1" applyFill="1" applyBorder="1"/>
    <xf numFmtId="44" fontId="7" fillId="2" borderId="22" xfId="1" applyFont="1" applyFill="1" applyBorder="1"/>
    <xf numFmtId="44" fontId="7" fillId="2" borderId="23" xfId="1" applyFont="1" applyFill="1" applyBorder="1"/>
    <xf numFmtId="44" fontId="9" fillId="2" borderId="11" xfId="1" applyFont="1" applyFill="1" applyBorder="1"/>
    <xf numFmtId="44" fontId="7" fillId="2" borderId="20" xfId="1" applyFont="1" applyFill="1" applyBorder="1"/>
    <xf numFmtId="44" fontId="7" fillId="2" borderId="31" xfId="1" applyFont="1" applyFill="1" applyBorder="1"/>
    <xf numFmtId="44" fontId="7" fillId="2" borderId="29" xfId="1" applyFont="1" applyFill="1" applyBorder="1"/>
    <xf numFmtId="14" fontId="0" fillId="0" borderId="0" xfId="0" applyNumberFormat="1"/>
    <xf numFmtId="15" fontId="0" fillId="0" borderId="0" xfId="0" applyNumberFormat="1" applyAlignment="1">
      <alignment horizontal="left"/>
    </xf>
    <xf numFmtId="44" fontId="0" fillId="0" borderId="0" xfId="1" applyFont="1"/>
  </cellXfs>
  <cellStyles count="3">
    <cellStyle name="Monétaire" xfId="1" builtinId="4"/>
    <cellStyle name="Normal" xfId="0" builtinId="0"/>
    <cellStyle name="Pourcentage" xfId="2" builtinId="5"/>
  </cellStyles>
  <dxfs count="36">
    <dxf>
      <numFmt numFmtId="20" formatCode="dd\-mmm\-yy"/>
      <alignment horizontal="left" vertical="bottom" textRotation="0" wrapText="0" indent="0" justifyLastLine="0" shrinkToFit="0" readingOrder="0"/>
    </dxf>
    <dxf>
      <font>
        <b val="0"/>
        <i val="0"/>
      </font>
      <fill>
        <patternFill>
          <bgColor theme="0" tint="-4.9989318521683403E-2"/>
        </patternFill>
      </fill>
      <border>
        <right style="thick">
          <color theme="0" tint="-4.9989318521683403E-2"/>
        </right>
      </border>
    </dxf>
    <dxf>
      <font>
        <b val="0"/>
        <i val="0"/>
      </font>
      <fill>
        <patternFill patternType="solid">
          <bgColor theme="0" tint="-4.9989318521683403E-2"/>
        </patternFill>
      </fill>
      <border>
        <right style="thick">
          <color theme="0" tint="-4.9989318521683403E-2"/>
        </right>
      </border>
    </dxf>
    <dxf>
      <border>
        <bottom style="thick">
          <color theme="0" tint="-4.9989318521683403E-2"/>
        </bottom>
      </border>
    </dxf>
    <dxf>
      <border>
        <bottom style="thick">
          <color theme="0" tint="-4.9989318521683403E-2"/>
        </bottom>
      </border>
    </dxf>
    <dxf>
      <font>
        <b/>
        <i/>
      </font>
      <fill>
        <patternFill>
          <bgColor rgb="FFF26C63"/>
        </patternFill>
      </fill>
    </dxf>
    <dxf>
      <font>
        <b/>
        <i val="0"/>
        <color rgb="FFF26C63"/>
      </font>
      <fill>
        <patternFill>
          <bgColor theme="0" tint="-4.9989318521683403E-2"/>
        </patternFill>
      </fill>
      <border>
        <left style="thick">
          <color theme="0" tint="-4.9989318521683403E-2"/>
        </left>
        <right style="thick">
          <color theme="0" tint="-4.9989318521683403E-2"/>
        </right>
        <top style="medium">
          <color rgb="FFF26C63"/>
        </top>
        <vertical style="thick">
          <color theme="0" tint="-4.9989318521683403E-2"/>
        </vertical>
      </border>
    </dxf>
    <dxf>
      <fill>
        <patternFill patternType="solid">
          <bgColor theme="0" tint="-4.9989318521683403E-2"/>
        </patternFill>
      </fill>
      <border>
        <left style="thick">
          <color theme="0" tint="-4.9989318521683403E-2"/>
        </left>
        <right style="thick">
          <color theme="0" tint="-4.9989318521683403E-2"/>
        </right>
        <top style="thick">
          <color rgb="FFF26C63"/>
        </top>
        <bottom style="medium">
          <color rgb="FFF26C63"/>
        </bottom>
        <vertical style="thick">
          <color theme="0" tint="-4.9989318521683403E-2"/>
        </vertical>
      </border>
    </dxf>
    <dxf>
      <font>
        <b val="0"/>
        <i val="0"/>
      </font>
      <fill>
        <patternFill>
          <bgColor theme="0" tint="-4.9989318521683403E-2"/>
        </patternFill>
      </fill>
      <border>
        <right style="thick">
          <color theme="0" tint="-4.9989318521683403E-2"/>
        </right>
      </border>
    </dxf>
    <dxf>
      <font>
        <b val="0"/>
        <i val="0"/>
      </font>
      <fill>
        <patternFill patternType="solid">
          <bgColor theme="0" tint="-4.9989318521683403E-2"/>
        </patternFill>
      </fill>
      <border>
        <right style="thick">
          <color theme="0" tint="-4.9989318521683403E-2"/>
        </right>
      </border>
    </dxf>
    <dxf>
      <border>
        <bottom style="thick">
          <color theme="0" tint="-4.9989318521683403E-2"/>
        </bottom>
      </border>
    </dxf>
    <dxf>
      <border>
        <bottom style="thick">
          <color theme="0" tint="-4.9989318521683403E-2"/>
        </bottom>
      </border>
    </dxf>
    <dxf>
      <font>
        <b/>
        <i/>
      </font>
      <fill>
        <patternFill>
          <bgColor rgb="FF6CCACD"/>
        </patternFill>
      </fill>
    </dxf>
    <dxf>
      <font>
        <b/>
        <i val="0"/>
        <color rgb="FF6CCACD"/>
      </font>
      <fill>
        <patternFill>
          <bgColor theme="0" tint="-4.9989318521683403E-2"/>
        </patternFill>
      </fill>
      <border>
        <left style="thick">
          <color theme="0" tint="-4.9989318521683403E-2"/>
        </left>
        <right style="thick">
          <color theme="0" tint="-4.9989318521683403E-2"/>
        </right>
        <top style="medium">
          <color rgb="FF6CCACD"/>
        </top>
        <vertical style="thick">
          <color theme="0" tint="-4.9989318521683403E-2"/>
        </vertical>
      </border>
    </dxf>
    <dxf>
      <fill>
        <patternFill patternType="solid">
          <bgColor theme="0" tint="-4.9989318521683403E-2"/>
        </patternFill>
      </fill>
      <border>
        <left style="thick">
          <color theme="0" tint="-4.9989318521683403E-2"/>
        </left>
        <right style="thick">
          <color theme="0" tint="-4.9989318521683403E-2"/>
        </right>
        <top style="thick">
          <color rgb="FF6CCACD"/>
        </top>
        <bottom style="medium">
          <color rgb="FF6CCACD"/>
        </bottom>
        <vertical style="thick">
          <color theme="0" tint="-4.9989318521683403E-2"/>
        </vertical>
      </border>
    </dxf>
    <dxf>
      <font>
        <b val="0"/>
        <i val="0"/>
      </font>
      <fill>
        <patternFill>
          <bgColor theme="0" tint="-4.9989318521683403E-2"/>
        </patternFill>
      </fill>
      <border>
        <right style="thick">
          <color theme="0" tint="-4.9989318521683403E-2"/>
        </right>
      </border>
    </dxf>
    <dxf>
      <font>
        <b val="0"/>
        <i val="0"/>
      </font>
      <fill>
        <patternFill patternType="solid">
          <bgColor theme="0" tint="-4.9989318521683403E-2"/>
        </patternFill>
      </fill>
      <border>
        <right style="thick">
          <color theme="0" tint="-4.9989318521683403E-2"/>
        </right>
      </border>
    </dxf>
    <dxf>
      <border>
        <bottom style="thick">
          <color theme="0" tint="-4.9989318521683403E-2"/>
        </bottom>
      </border>
    </dxf>
    <dxf>
      <border>
        <bottom style="thick">
          <color theme="0" tint="-4.9989318521683403E-2"/>
        </bottom>
      </border>
    </dxf>
    <dxf>
      <font>
        <b/>
        <i/>
      </font>
      <fill>
        <patternFill>
          <bgColor rgb="FF558CE5"/>
        </patternFill>
      </fill>
    </dxf>
    <dxf>
      <font>
        <b/>
        <i val="0"/>
        <color rgb="FF558CE5"/>
      </font>
      <fill>
        <patternFill>
          <bgColor theme="0" tint="-4.9989318521683403E-2"/>
        </patternFill>
      </fill>
      <border>
        <left style="thick">
          <color theme="0" tint="-4.9989318521683403E-2"/>
        </left>
        <right style="thick">
          <color theme="0" tint="-4.9989318521683403E-2"/>
        </right>
        <top style="medium">
          <color rgb="FF558CE5"/>
        </top>
        <vertical style="thick">
          <color theme="0" tint="-4.9989318521683403E-2"/>
        </vertical>
      </border>
    </dxf>
    <dxf>
      <fill>
        <patternFill patternType="solid">
          <bgColor theme="0" tint="-4.9989318521683403E-2"/>
        </patternFill>
      </fill>
      <border>
        <left style="thick">
          <color theme="0" tint="-4.9989318521683403E-2"/>
        </left>
        <right style="thick">
          <color theme="0" tint="-4.9989318521683403E-2"/>
        </right>
        <top style="thick">
          <color rgb="FF558CE5"/>
        </top>
        <bottom style="medium">
          <color rgb="FF558CE5"/>
        </bottom>
        <vertical style="thick">
          <color theme="0" tint="-4.9989318521683403E-2"/>
        </vertical>
      </border>
    </dxf>
    <dxf>
      <font>
        <b val="0"/>
        <i val="0"/>
      </font>
      <fill>
        <patternFill>
          <bgColor theme="0" tint="-4.9989318521683403E-2"/>
        </patternFill>
      </fill>
      <border>
        <right style="thick">
          <color theme="0" tint="-4.9989318521683403E-2"/>
        </right>
      </border>
    </dxf>
    <dxf>
      <font>
        <b val="0"/>
        <i val="0"/>
      </font>
      <fill>
        <patternFill patternType="solid">
          <bgColor theme="0" tint="-4.9989318521683403E-2"/>
        </patternFill>
      </fill>
      <border>
        <right style="thick">
          <color theme="0" tint="-4.9989318521683403E-2"/>
        </right>
      </border>
    </dxf>
    <dxf>
      <border>
        <bottom style="thick">
          <color theme="0" tint="-4.9989318521683403E-2"/>
        </bottom>
      </border>
    </dxf>
    <dxf>
      <border>
        <bottom style="thick">
          <color theme="0" tint="-4.9989318521683403E-2"/>
        </bottom>
      </border>
    </dxf>
    <dxf>
      <font>
        <b/>
        <i/>
      </font>
      <fill>
        <patternFill>
          <bgColor rgb="FFA1F165"/>
        </patternFill>
      </fill>
    </dxf>
    <dxf>
      <font>
        <b/>
        <i val="0"/>
        <color rgb="FF00B050"/>
      </font>
      <fill>
        <patternFill>
          <bgColor theme="0" tint="-4.9989318521683403E-2"/>
        </patternFill>
      </fill>
      <border>
        <left style="thick">
          <color theme="0" tint="-4.9989318521683403E-2"/>
        </left>
        <right style="thick">
          <color theme="0" tint="-4.9989318521683403E-2"/>
        </right>
        <top style="medium">
          <color rgb="FFA1F165"/>
        </top>
        <vertical style="thick">
          <color theme="0" tint="-4.9989318521683403E-2"/>
        </vertical>
      </border>
    </dxf>
    <dxf>
      <fill>
        <patternFill patternType="solid">
          <bgColor theme="0" tint="-4.9989318521683403E-2"/>
        </patternFill>
      </fill>
      <border>
        <left style="thick">
          <color theme="0" tint="-4.9989318521683403E-2"/>
        </left>
        <right style="thick">
          <color theme="0" tint="-4.9989318521683403E-2"/>
        </right>
        <top style="thick">
          <color rgb="FFA1F165"/>
        </top>
        <bottom style="medium">
          <color rgb="FFA1F165"/>
        </bottom>
        <vertical style="thick">
          <color theme="0" tint="-4.9989318521683403E-2"/>
        </vertical>
      </border>
    </dxf>
    <dxf>
      <font>
        <b val="0"/>
        <i val="0"/>
      </font>
      <fill>
        <patternFill>
          <bgColor theme="0" tint="-4.9989318521683403E-2"/>
        </patternFill>
      </fill>
      <border>
        <right style="thick">
          <color theme="0" tint="-4.9989318521683403E-2"/>
        </right>
      </border>
    </dxf>
    <dxf>
      <font>
        <b val="0"/>
        <i val="0"/>
      </font>
      <fill>
        <patternFill patternType="solid">
          <bgColor theme="0" tint="-4.9989318521683403E-2"/>
        </patternFill>
      </fill>
      <border>
        <right style="thick">
          <color theme="0" tint="-4.9989318521683403E-2"/>
        </right>
      </border>
    </dxf>
    <dxf>
      <border>
        <bottom style="thick">
          <color theme="0" tint="-4.9989318521683403E-2"/>
        </bottom>
      </border>
    </dxf>
    <dxf>
      <border>
        <bottom style="thick">
          <color theme="0" tint="-4.9989318521683403E-2"/>
        </bottom>
      </border>
    </dxf>
    <dxf>
      <font>
        <b/>
        <i/>
      </font>
      <fill>
        <patternFill>
          <bgColor rgb="FFFA9F4E"/>
        </patternFill>
      </fill>
    </dxf>
    <dxf>
      <font>
        <b/>
        <i val="0"/>
        <color rgb="FFFA9F4E"/>
      </font>
      <fill>
        <patternFill>
          <bgColor theme="0" tint="-4.9989318521683403E-2"/>
        </patternFill>
      </fill>
      <border>
        <left style="thick">
          <color theme="0" tint="-4.9989318521683403E-2"/>
        </left>
        <right style="thick">
          <color theme="0" tint="-4.9989318521683403E-2"/>
        </right>
        <top style="medium">
          <color rgb="FFFA9F4E"/>
        </top>
        <vertical style="thick">
          <color theme="0" tint="-4.9989318521683403E-2"/>
        </vertical>
      </border>
    </dxf>
    <dxf>
      <fill>
        <patternFill patternType="solid">
          <bgColor theme="0" tint="-4.9989318521683403E-2"/>
        </patternFill>
      </fill>
      <border>
        <left style="thick">
          <color theme="0" tint="-4.9989318521683403E-2"/>
        </left>
        <right style="thick">
          <color theme="0" tint="-4.9989318521683403E-2"/>
        </right>
        <top style="thick">
          <color rgb="FFFA9F4E"/>
        </top>
        <bottom style="medium">
          <color rgb="FFFA9F4E"/>
        </bottom>
        <vertical style="thick">
          <color theme="0" tint="-4.9989318521683403E-2"/>
        </vertical>
      </border>
    </dxf>
  </dxfs>
  <tableStyles count="5" defaultTableStyle="TableStyleMedium2" defaultPivotStyle="PivotStyleLight16">
    <tableStyle name="argent dispo" pivot="0" count="7" xr9:uid="{F89AD59E-3D38-4568-984D-07FF1B7A241B}">
      <tableStyleElement type="headerRow" dxfId="35"/>
      <tableStyleElement type="totalRow" dxfId="34"/>
      <tableStyleElement type="firstColumn" dxfId="33"/>
      <tableStyleElement type="firstRowStripe" dxfId="32"/>
      <tableStyleElement type="secondRowStripe" dxfId="31"/>
      <tableStyleElement type="firstColumnStripe" dxfId="30"/>
      <tableStyleElement type="secondColumnStripe" dxfId="29"/>
    </tableStyle>
    <tableStyle name="Investissement" pivot="0" count="7" xr9:uid="{6513252B-F0F4-4F13-A991-C5BA288C6365}">
      <tableStyleElement type="headerRow" dxfId="28"/>
      <tableStyleElement type="totalRow" dxfId="27"/>
      <tableStyleElement type="firstColumn" dxfId="26"/>
      <tableStyleElement type="firstRowStripe" dxfId="25"/>
      <tableStyleElement type="secondRowStripe" dxfId="24"/>
      <tableStyleElement type="firstColumnStripe" dxfId="23"/>
      <tableStyleElement type="secondColumnStripe" dxfId="22"/>
    </tableStyle>
    <tableStyle name="Répartition" pivot="0" count="7" xr9:uid="{19F2E8CD-A97F-41BA-909B-73770776B050}">
      <tableStyleElement type="headerRow" dxfId="21"/>
      <tableStyleElement type="totalRow" dxfId="20"/>
      <tableStyleElement type="firstColumn" dxfId="19"/>
      <tableStyleElement type="firstRowStripe" dxfId="18"/>
      <tableStyleElement type="secondRowStripe" dxfId="17"/>
      <tableStyleElement type="firstColumnStripe" dxfId="16"/>
      <tableStyleElement type="secondColumnStripe" dxfId="15"/>
    </tableStyle>
    <tableStyle name="Style de tableau 1" pivot="0" count="7" xr9:uid="{4EF4F250-7FD2-46DF-9E64-5B39B4673606}">
      <tableStyleElement type="headerRow" dxfId="14"/>
      <tableStyleElement type="totalRow" dxfId="13"/>
      <tableStyleElement type="firstColumn" dxfId="12"/>
      <tableStyleElement type="firstRowStripe" dxfId="11"/>
      <tableStyleElement type="secondRowStripe" dxfId="10"/>
      <tableStyleElement type="firstColumnStripe" dxfId="9"/>
      <tableStyleElement type="secondColumnStripe" dxfId="8"/>
    </tableStyle>
    <tableStyle name="Style de tableau 1 2" pivot="0" count="7" xr9:uid="{99CD781B-8F32-4C7E-A596-DC2583D998BD}">
      <tableStyleElement type="headerRow" dxfId="7"/>
      <tableStyleElement type="totalRow" dxfId="6"/>
      <tableStyleElement type="firstColumn" dxfId="5"/>
      <tableStyleElement type="firstRowStripe" dxfId="4"/>
      <tableStyleElement type="secondRowStripe" dxfId="3"/>
      <tableStyleElement type="firstColumnStripe" dxfId="2"/>
      <tableStyleElement type="secondColumnStripe" dxfId="1"/>
    </tableStyle>
  </tableStyles>
  <colors>
    <mruColors>
      <color rgb="FFFA9F4E"/>
      <color rgb="FFA1F165"/>
      <color rgb="FFF26C63"/>
      <color rgb="FF558CE5"/>
      <color rgb="FF6CCACD"/>
      <color rgb="FF8080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A38116B-DCF4-450C-A86D-404BB3E3D578}" name="Tableau1" displayName="Tableau1" ref="B2:F16" totalsRowShown="0">
  <autoFilter ref="B2:F16" xr:uid="{3A38116B-DCF4-450C-A86D-404BB3E3D578}"/>
  <sortState xmlns:xlrd2="http://schemas.microsoft.com/office/spreadsheetml/2017/richdata2" ref="B3:F16">
    <sortCondition ref="B2:B16"/>
  </sortState>
  <tableColumns count="5">
    <tableColumn id="1" xr3:uid="{BB06B714-CB5F-4E17-B2B4-3BC2C2EBE65F}" name="Date" dataDxfId="0"/>
    <tableColumn id="2" xr3:uid="{F0654242-AC00-4F65-B69A-76646A082652}" name="Type"/>
    <tableColumn id="3" xr3:uid="{BCDF9FA2-EE50-42AE-9F53-69156AA83C76}" name="Catégorie"/>
    <tableColumn id="4" xr3:uid="{A703694B-2DA2-4EF1-BD90-B2750F6D37C0}" name="Montant" dataCellStyle="Monétaire"/>
    <tableColumn id="5" xr3:uid="{9EB1565C-6071-47CD-94AD-42A930B67663}" name="Détails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504D7A2-EC32-48B8-AD1C-EDF11E1CB79E}" name="Tableau2" displayName="Tableau2" ref="C2:C5" totalsRowShown="0">
  <autoFilter ref="C2:C5" xr:uid="{8504D7A2-EC32-48B8-AD1C-EDF11E1CB79E}"/>
  <sortState xmlns:xlrd2="http://schemas.microsoft.com/office/spreadsheetml/2017/richdata2" ref="C3:C5">
    <sortCondition ref="C2:C5"/>
  </sortState>
  <tableColumns count="1">
    <tableColumn id="1" xr3:uid="{EF3A4E81-4D32-46DF-9D5E-06622D2A66CA}" name="Rentrées"/>
  </tableColumns>
  <tableStyleInfo name="Style de tableau 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4185FF67-7923-42CF-A7B0-C1B3E9D41061}" name="Tableau3" displayName="Tableau3" ref="D2:D19" totalsRowShown="0">
  <autoFilter ref="D2:D19" xr:uid="{4185FF67-7923-42CF-A7B0-C1B3E9D41061}"/>
  <sortState xmlns:xlrd2="http://schemas.microsoft.com/office/spreadsheetml/2017/richdata2" ref="D3:D19">
    <sortCondition ref="D2:D19"/>
  </sortState>
  <tableColumns count="1">
    <tableColumn id="1" xr3:uid="{A800E0CC-3D44-4116-B487-02DD0CFA51C0}" name="Sorties"/>
  </tableColumns>
  <tableStyleInfo name="Style de tableau 1 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76776602-B284-49A7-A3F5-073824C87366}" name="Tableau4" displayName="Tableau4" ref="B2:B6" totalsRowShown="0">
  <autoFilter ref="B2:B6" xr:uid="{76776602-B284-49A7-A3F5-073824C87366}"/>
  <sortState xmlns:xlrd2="http://schemas.microsoft.com/office/spreadsheetml/2017/richdata2" ref="B3:B6">
    <sortCondition ref="B2:B6"/>
  </sortState>
  <tableColumns count="1">
    <tableColumn id="1" xr3:uid="{755F2F93-8C35-4E37-A1C9-57CDFA2244A0}" name="Investissements"/>
  </tableColumns>
  <tableStyleInfo name="Investissement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43FC10-2A8E-43BC-82EA-A8CA8C4C38FD}">
  <dimension ref="B1:P44"/>
  <sheetViews>
    <sheetView zoomScale="90" zoomScaleNormal="90" workbookViewId="0">
      <selection activeCell="I49" sqref="I49"/>
    </sheetView>
  </sheetViews>
  <sheetFormatPr baseColWidth="10" defaultRowHeight="15" x14ac:dyDescent="0.25"/>
  <cols>
    <col min="1" max="2" width="2.85546875" style="1" customWidth="1"/>
    <col min="3" max="3" width="27.85546875" style="1" bestFit="1" customWidth="1"/>
    <col min="4" max="16" width="14.42578125" style="1" customWidth="1"/>
    <col min="17" max="16384" width="11.42578125" style="1"/>
  </cols>
  <sheetData>
    <row r="1" spans="2:16" ht="15.75" thickBot="1" x14ac:dyDescent="0.3">
      <c r="B1" s="8"/>
      <c r="C1" s="8"/>
    </row>
    <row r="2" spans="2:16" ht="16.5" thickTop="1" thickBot="1" x14ac:dyDescent="0.3">
      <c r="B2" s="9" t="s">
        <v>15</v>
      </c>
      <c r="C2" s="23"/>
      <c r="D2" s="11" t="s">
        <v>2</v>
      </c>
      <c r="E2" s="11" t="s">
        <v>3</v>
      </c>
      <c r="F2" s="11" t="s">
        <v>4</v>
      </c>
      <c r="G2" s="2" t="s">
        <v>5</v>
      </c>
      <c r="H2" s="11" t="s">
        <v>6</v>
      </c>
      <c r="I2" s="11" t="s">
        <v>7</v>
      </c>
      <c r="J2" s="11" t="s">
        <v>8</v>
      </c>
      <c r="K2" s="11" t="s">
        <v>9</v>
      </c>
      <c r="L2" s="2" t="s">
        <v>10</v>
      </c>
      <c r="M2" s="2" t="s">
        <v>11</v>
      </c>
      <c r="N2" s="2" t="s">
        <v>12</v>
      </c>
      <c r="O2" s="2" t="s">
        <v>13</v>
      </c>
      <c r="P2" s="10" t="s">
        <v>14</v>
      </c>
    </row>
    <row r="3" spans="2:16" ht="16.5" thickTop="1" thickBot="1" x14ac:dyDescent="0.3">
      <c r="C3" s="3" t="s">
        <v>1</v>
      </c>
      <c r="D3" s="47">
        <v>1400</v>
      </c>
      <c r="E3" s="47">
        <v>1400</v>
      </c>
      <c r="F3" s="47">
        <v>1400</v>
      </c>
      <c r="G3" s="47">
        <v>1400</v>
      </c>
      <c r="H3" s="47">
        <v>1400</v>
      </c>
      <c r="I3" s="47">
        <v>1400</v>
      </c>
      <c r="J3" s="47">
        <v>1400</v>
      </c>
      <c r="K3" s="47">
        <v>1400</v>
      </c>
      <c r="L3" s="47">
        <v>1400</v>
      </c>
      <c r="M3" s="47">
        <v>2000</v>
      </c>
      <c r="N3" s="47">
        <v>2000</v>
      </c>
      <c r="O3" s="47">
        <v>2000</v>
      </c>
      <c r="P3" s="44">
        <f>SUM(D3:O3)</f>
        <v>18600</v>
      </c>
    </row>
    <row r="4" spans="2:16" ht="16.5" thickTop="1" thickBot="1" x14ac:dyDescent="0.3">
      <c r="C4" s="24" t="s">
        <v>0</v>
      </c>
      <c r="D4" s="48"/>
      <c r="E4" s="49"/>
      <c r="F4" s="48"/>
      <c r="G4" s="49"/>
      <c r="H4" s="48"/>
      <c r="I4" s="48"/>
      <c r="J4" s="48"/>
      <c r="K4" s="48">
        <v>1000</v>
      </c>
      <c r="L4" s="49"/>
      <c r="M4" s="49">
        <v>1000</v>
      </c>
      <c r="N4" s="49"/>
      <c r="O4" s="49">
        <v>1000</v>
      </c>
      <c r="P4" s="50">
        <f>SUM(D4:O4)</f>
        <v>3000</v>
      </c>
    </row>
    <row r="5" spans="2:16" ht="15.75" thickTop="1" x14ac:dyDescent="0.25">
      <c r="B5" s="13" t="s">
        <v>14</v>
      </c>
      <c r="C5" s="12"/>
      <c r="D5" s="51">
        <f>SUM(D3:D4)</f>
        <v>1400</v>
      </c>
      <c r="E5" s="52">
        <f t="shared" ref="E5:P5" si="0">SUM(E3:E4)</f>
        <v>1400</v>
      </c>
      <c r="F5" s="51">
        <f t="shared" si="0"/>
        <v>1400</v>
      </c>
      <c r="G5" s="52">
        <f t="shared" si="0"/>
        <v>1400</v>
      </c>
      <c r="H5" s="51">
        <f t="shared" si="0"/>
        <v>1400</v>
      </c>
      <c r="I5" s="51">
        <f t="shared" si="0"/>
        <v>1400</v>
      </c>
      <c r="J5" s="51">
        <f t="shared" si="0"/>
        <v>1400</v>
      </c>
      <c r="K5" s="51">
        <f t="shared" si="0"/>
        <v>2400</v>
      </c>
      <c r="L5" s="52">
        <f t="shared" si="0"/>
        <v>1400</v>
      </c>
      <c r="M5" s="52">
        <f t="shared" si="0"/>
        <v>3000</v>
      </c>
      <c r="N5" s="52">
        <f t="shared" si="0"/>
        <v>2000</v>
      </c>
      <c r="O5" s="52">
        <f t="shared" si="0"/>
        <v>3000</v>
      </c>
      <c r="P5" s="53">
        <f t="shared" si="0"/>
        <v>21600</v>
      </c>
    </row>
    <row r="6" spans="2:16" ht="15.75" thickBot="1" x14ac:dyDescent="0.3"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</row>
    <row r="7" spans="2:16" ht="16.5" thickTop="1" thickBot="1" x14ac:dyDescent="0.3">
      <c r="B7" s="9" t="s">
        <v>38</v>
      </c>
      <c r="C7" s="22"/>
      <c r="D7" s="17" t="s">
        <v>2</v>
      </c>
      <c r="E7" s="17" t="s">
        <v>3</v>
      </c>
      <c r="F7" s="17" t="s">
        <v>4</v>
      </c>
      <c r="G7" s="17" t="s">
        <v>5</v>
      </c>
      <c r="H7" s="17" t="s">
        <v>6</v>
      </c>
      <c r="I7" s="17" t="s">
        <v>7</v>
      </c>
      <c r="J7" s="17" t="s">
        <v>8</v>
      </c>
      <c r="K7" s="17" t="s">
        <v>9</v>
      </c>
      <c r="L7" s="17" t="s">
        <v>10</v>
      </c>
      <c r="M7" s="17" t="s">
        <v>11</v>
      </c>
      <c r="N7" s="17" t="s">
        <v>12</v>
      </c>
      <c r="O7" s="17" t="s">
        <v>13</v>
      </c>
      <c r="P7" s="16" t="s">
        <v>14</v>
      </c>
    </row>
    <row r="8" spans="2:16" ht="16.5" thickTop="1" thickBot="1" x14ac:dyDescent="0.3">
      <c r="C8" s="4" t="s">
        <v>46</v>
      </c>
      <c r="D8" s="36">
        <f>D5*D9</f>
        <v>420</v>
      </c>
      <c r="E8" s="36">
        <f t="shared" ref="E8:O8" si="1">E5*E9</f>
        <v>420</v>
      </c>
      <c r="F8" s="36">
        <f t="shared" si="1"/>
        <v>420</v>
      </c>
      <c r="G8" s="36">
        <f t="shared" si="1"/>
        <v>420</v>
      </c>
      <c r="H8" s="36">
        <f t="shared" si="1"/>
        <v>420</v>
      </c>
      <c r="I8" s="36">
        <f t="shared" si="1"/>
        <v>420</v>
      </c>
      <c r="J8" s="36">
        <f t="shared" si="1"/>
        <v>420</v>
      </c>
      <c r="K8" s="36">
        <f t="shared" si="1"/>
        <v>720</v>
      </c>
      <c r="L8" s="36">
        <f t="shared" si="1"/>
        <v>420</v>
      </c>
      <c r="M8" s="36">
        <f t="shared" si="1"/>
        <v>900</v>
      </c>
      <c r="N8" s="36">
        <f t="shared" si="1"/>
        <v>600</v>
      </c>
      <c r="O8" s="36">
        <f t="shared" si="1"/>
        <v>900</v>
      </c>
      <c r="P8" s="37">
        <f>SUM(D8:O8)</f>
        <v>6480</v>
      </c>
    </row>
    <row r="9" spans="2:16" ht="16.5" thickTop="1" thickBot="1" x14ac:dyDescent="0.3">
      <c r="C9" s="4" t="s">
        <v>47</v>
      </c>
      <c r="D9" s="38">
        <v>0.3</v>
      </c>
      <c r="E9" s="38">
        <v>0.3</v>
      </c>
      <c r="F9" s="38">
        <v>0.3</v>
      </c>
      <c r="G9" s="38">
        <v>0.3</v>
      </c>
      <c r="H9" s="38">
        <v>0.3</v>
      </c>
      <c r="I9" s="38">
        <v>0.3</v>
      </c>
      <c r="J9" s="38">
        <v>0.3</v>
      </c>
      <c r="K9" s="38">
        <v>0.3</v>
      </c>
      <c r="L9" s="38">
        <v>0.3</v>
      </c>
      <c r="M9" s="38">
        <v>0.3</v>
      </c>
      <c r="N9" s="38">
        <v>0.3</v>
      </c>
      <c r="O9" s="38">
        <v>0.3</v>
      </c>
      <c r="P9" s="37"/>
    </row>
    <row r="10" spans="2:16" ht="16.5" thickTop="1" thickBot="1" x14ac:dyDescent="0.3">
      <c r="C10" s="4" t="s">
        <v>40</v>
      </c>
      <c r="D10" s="36">
        <f>D5*D11</f>
        <v>700</v>
      </c>
      <c r="E10" s="36">
        <f t="shared" ref="E10:O10" si="2">E5*E11</f>
        <v>700</v>
      </c>
      <c r="F10" s="36">
        <f t="shared" si="2"/>
        <v>700</v>
      </c>
      <c r="G10" s="36">
        <f t="shared" si="2"/>
        <v>700</v>
      </c>
      <c r="H10" s="36">
        <f t="shared" si="2"/>
        <v>700</v>
      </c>
      <c r="I10" s="36">
        <f t="shared" si="2"/>
        <v>700</v>
      </c>
      <c r="J10" s="36">
        <f t="shared" si="2"/>
        <v>700</v>
      </c>
      <c r="K10" s="36">
        <f t="shared" si="2"/>
        <v>1200</v>
      </c>
      <c r="L10" s="36">
        <f t="shared" si="2"/>
        <v>700</v>
      </c>
      <c r="M10" s="36">
        <f t="shared" si="2"/>
        <v>1500</v>
      </c>
      <c r="N10" s="36">
        <f t="shared" si="2"/>
        <v>1000</v>
      </c>
      <c r="O10" s="36">
        <f t="shared" si="2"/>
        <v>1500</v>
      </c>
      <c r="P10" s="37">
        <f>SUM(D10:O10)</f>
        <v>10800</v>
      </c>
    </row>
    <row r="11" spans="2:16" ht="16.5" thickTop="1" thickBot="1" x14ac:dyDescent="0.3">
      <c r="C11" s="4" t="s">
        <v>41</v>
      </c>
      <c r="D11" s="38">
        <v>0.5</v>
      </c>
      <c r="E11" s="38">
        <v>0.5</v>
      </c>
      <c r="F11" s="38">
        <v>0.5</v>
      </c>
      <c r="G11" s="38">
        <v>0.5</v>
      </c>
      <c r="H11" s="38">
        <v>0.5</v>
      </c>
      <c r="I11" s="38">
        <v>0.5</v>
      </c>
      <c r="J11" s="38">
        <v>0.5</v>
      </c>
      <c r="K11" s="38">
        <v>0.5</v>
      </c>
      <c r="L11" s="38">
        <v>0.5</v>
      </c>
      <c r="M11" s="38">
        <v>0.5</v>
      </c>
      <c r="N11" s="38">
        <v>0.5</v>
      </c>
      <c r="O11" s="38">
        <v>0.5</v>
      </c>
      <c r="P11" s="37"/>
    </row>
    <row r="12" spans="2:16" ht="16.5" thickTop="1" thickBot="1" x14ac:dyDescent="0.3">
      <c r="C12" s="4" t="s">
        <v>39</v>
      </c>
      <c r="D12" s="36">
        <f>D5*D13</f>
        <v>280</v>
      </c>
      <c r="E12" s="36">
        <f t="shared" ref="E12:O12" si="3">E5*E13</f>
        <v>280</v>
      </c>
      <c r="F12" s="36">
        <f t="shared" si="3"/>
        <v>280</v>
      </c>
      <c r="G12" s="36">
        <f t="shared" si="3"/>
        <v>280</v>
      </c>
      <c r="H12" s="36">
        <f t="shared" si="3"/>
        <v>280</v>
      </c>
      <c r="I12" s="36">
        <f t="shared" si="3"/>
        <v>280</v>
      </c>
      <c r="J12" s="36">
        <f t="shared" si="3"/>
        <v>280</v>
      </c>
      <c r="K12" s="36">
        <f t="shared" si="3"/>
        <v>480</v>
      </c>
      <c r="L12" s="36">
        <f t="shared" si="3"/>
        <v>280</v>
      </c>
      <c r="M12" s="36">
        <f t="shared" si="3"/>
        <v>600</v>
      </c>
      <c r="N12" s="36">
        <f t="shared" si="3"/>
        <v>400</v>
      </c>
      <c r="O12" s="36">
        <f t="shared" si="3"/>
        <v>600</v>
      </c>
      <c r="P12" s="37">
        <f>SUM(D12:O12)</f>
        <v>4320</v>
      </c>
    </row>
    <row r="13" spans="2:16" ht="16.5" thickTop="1" thickBot="1" x14ac:dyDescent="0.3">
      <c r="C13" s="25" t="s">
        <v>42</v>
      </c>
      <c r="D13" s="39">
        <v>0.2</v>
      </c>
      <c r="E13" s="39">
        <v>0.2</v>
      </c>
      <c r="F13" s="39">
        <v>0.2</v>
      </c>
      <c r="G13" s="39">
        <v>0.2</v>
      </c>
      <c r="H13" s="39">
        <v>0.2</v>
      </c>
      <c r="I13" s="39">
        <v>0.2</v>
      </c>
      <c r="J13" s="39">
        <v>0.2</v>
      </c>
      <c r="K13" s="39">
        <v>0.2</v>
      </c>
      <c r="L13" s="39">
        <v>0.2</v>
      </c>
      <c r="M13" s="39">
        <v>0.2</v>
      </c>
      <c r="N13" s="39">
        <v>0.2</v>
      </c>
      <c r="O13" s="39">
        <v>0.2</v>
      </c>
      <c r="P13" s="40"/>
    </row>
    <row r="14" spans="2:16" ht="15.75" thickTop="1" x14ac:dyDescent="0.25">
      <c r="B14" s="14" t="s">
        <v>14</v>
      </c>
      <c r="C14" s="12"/>
      <c r="D14" s="41">
        <f>SUM(D8,D10,D12)</f>
        <v>1400</v>
      </c>
      <c r="E14" s="41">
        <f t="shared" ref="E14:P14" si="4">SUM(E8,E10,E12)</f>
        <v>1400</v>
      </c>
      <c r="F14" s="41">
        <f t="shared" si="4"/>
        <v>1400</v>
      </c>
      <c r="G14" s="41">
        <f t="shared" si="4"/>
        <v>1400</v>
      </c>
      <c r="H14" s="41">
        <f t="shared" si="4"/>
        <v>1400</v>
      </c>
      <c r="I14" s="41">
        <f t="shared" si="4"/>
        <v>1400</v>
      </c>
      <c r="J14" s="41">
        <f t="shared" si="4"/>
        <v>1400</v>
      </c>
      <c r="K14" s="41">
        <f t="shared" si="4"/>
        <v>2400</v>
      </c>
      <c r="L14" s="41">
        <f t="shared" si="4"/>
        <v>1400</v>
      </c>
      <c r="M14" s="41">
        <f t="shared" si="4"/>
        <v>3000</v>
      </c>
      <c r="N14" s="41">
        <f t="shared" si="4"/>
        <v>2000</v>
      </c>
      <c r="O14" s="41">
        <f t="shared" si="4"/>
        <v>3000</v>
      </c>
      <c r="P14" s="41">
        <f t="shared" si="4"/>
        <v>21600</v>
      </c>
    </row>
    <row r="15" spans="2:16" ht="15.75" thickBot="1" x14ac:dyDescent="0.3">
      <c r="B15" s="18"/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</row>
    <row r="16" spans="2:16" ht="16.5" thickTop="1" thickBot="1" x14ac:dyDescent="0.3">
      <c r="B16" s="9" t="s">
        <v>48</v>
      </c>
      <c r="C16" s="31"/>
      <c r="D16" s="5" t="s">
        <v>2</v>
      </c>
      <c r="E16" s="5" t="s">
        <v>3</v>
      </c>
      <c r="F16" s="5" t="s">
        <v>4</v>
      </c>
      <c r="G16" s="5" t="s">
        <v>5</v>
      </c>
      <c r="H16" s="5" t="s">
        <v>6</v>
      </c>
      <c r="I16" s="5" t="s">
        <v>7</v>
      </c>
      <c r="J16" s="5" t="s">
        <v>8</v>
      </c>
      <c r="K16" s="5" t="s">
        <v>9</v>
      </c>
      <c r="L16" s="5" t="s">
        <v>10</v>
      </c>
      <c r="M16" s="5" t="s">
        <v>11</v>
      </c>
      <c r="N16" s="5" t="s">
        <v>12</v>
      </c>
      <c r="O16" s="5" t="s">
        <v>13</v>
      </c>
      <c r="P16" s="19" t="s">
        <v>14</v>
      </c>
    </row>
    <row r="17" spans="2:16" ht="16.5" thickTop="1" thickBot="1" x14ac:dyDescent="0.3">
      <c r="C17" s="6" t="s">
        <v>20</v>
      </c>
      <c r="D17" s="54">
        <v>0</v>
      </c>
      <c r="E17" s="54">
        <v>0</v>
      </c>
      <c r="F17" s="54">
        <v>0</v>
      </c>
      <c r="G17" s="54">
        <v>0</v>
      </c>
      <c r="H17" s="54">
        <v>0</v>
      </c>
      <c r="I17" s="54">
        <v>0</v>
      </c>
      <c r="J17" s="54">
        <v>0</v>
      </c>
      <c r="K17" s="54">
        <v>0</v>
      </c>
      <c r="L17" s="54">
        <v>0</v>
      </c>
      <c r="M17" s="54">
        <v>0</v>
      </c>
      <c r="N17" s="54">
        <v>0</v>
      </c>
      <c r="O17" s="54">
        <v>0</v>
      </c>
      <c r="P17" s="44">
        <f t="shared" ref="P17:P22" si="5">SUM(D17:O17)</f>
        <v>0</v>
      </c>
    </row>
    <row r="18" spans="2:16" ht="16.5" thickTop="1" thickBot="1" x14ac:dyDescent="0.3">
      <c r="C18" s="30" t="s">
        <v>17</v>
      </c>
      <c r="D18" s="54">
        <v>12</v>
      </c>
      <c r="E18" s="54">
        <v>12</v>
      </c>
      <c r="F18" s="54">
        <v>12</v>
      </c>
      <c r="G18" s="54">
        <v>12</v>
      </c>
      <c r="H18" s="54">
        <v>12</v>
      </c>
      <c r="I18" s="54">
        <v>12</v>
      </c>
      <c r="J18" s="54">
        <v>12</v>
      </c>
      <c r="K18" s="54">
        <v>12</v>
      </c>
      <c r="L18" s="54">
        <v>12</v>
      </c>
      <c r="M18" s="54">
        <v>12</v>
      </c>
      <c r="N18" s="54">
        <v>12</v>
      </c>
      <c r="O18" s="54">
        <v>12</v>
      </c>
      <c r="P18" s="44">
        <f t="shared" si="5"/>
        <v>144</v>
      </c>
    </row>
    <row r="19" spans="2:16" ht="16.5" thickTop="1" thickBot="1" x14ac:dyDescent="0.3">
      <c r="C19" s="30" t="s">
        <v>21</v>
      </c>
      <c r="D19" s="54">
        <v>0</v>
      </c>
      <c r="E19" s="54">
        <v>0</v>
      </c>
      <c r="F19" s="54">
        <v>0</v>
      </c>
      <c r="G19" s="54">
        <v>0</v>
      </c>
      <c r="H19" s="54">
        <v>0</v>
      </c>
      <c r="I19" s="54">
        <v>0</v>
      </c>
      <c r="J19" s="54">
        <v>0</v>
      </c>
      <c r="K19" s="54">
        <v>0</v>
      </c>
      <c r="L19" s="54">
        <v>0</v>
      </c>
      <c r="M19" s="54">
        <v>0</v>
      </c>
      <c r="N19" s="54">
        <v>90</v>
      </c>
      <c r="O19" s="54">
        <v>90</v>
      </c>
      <c r="P19" s="44">
        <f t="shared" si="5"/>
        <v>180</v>
      </c>
    </row>
    <row r="20" spans="2:16" ht="16.5" thickTop="1" thickBot="1" x14ac:dyDescent="0.3">
      <c r="C20" s="30" t="s">
        <v>18</v>
      </c>
      <c r="D20" s="54">
        <v>39.99</v>
      </c>
      <c r="E20" s="54">
        <v>39.99</v>
      </c>
      <c r="F20" s="54">
        <v>39.99</v>
      </c>
      <c r="G20" s="54">
        <v>39.99</v>
      </c>
      <c r="H20" s="54">
        <v>39.99</v>
      </c>
      <c r="I20" s="54">
        <v>39.99</v>
      </c>
      <c r="J20" s="54">
        <v>39.99</v>
      </c>
      <c r="K20" s="54">
        <v>39.99</v>
      </c>
      <c r="L20" s="54">
        <v>39.99</v>
      </c>
      <c r="M20" s="54">
        <v>39.99</v>
      </c>
      <c r="N20" s="54">
        <v>39.99</v>
      </c>
      <c r="O20" s="54">
        <v>39.99</v>
      </c>
      <c r="P20" s="44">
        <f t="shared" si="5"/>
        <v>479.88000000000005</v>
      </c>
    </row>
    <row r="21" spans="2:16" ht="16.5" thickTop="1" thickBot="1" x14ac:dyDescent="0.3">
      <c r="C21" s="30" t="s">
        <v>22</v>
      </c>
      <c r="D21" s="54">
        <v>375</v>
      </c>
      <c r="E21" s="54">
        <v>375</v>
      </c>
      <c r="F21" s="54">
        <v>375</v>
      </c>
      <c r="G21" s="54">
        <v>375</v>
      </c>
      <c r="H21" s="54">
        <v>375</v>
      </c>
      <c r="I21" s="54">
        <v>375</v>
      </c>
      <c r="J21" s="54">
        <v>375</v>
      </c>
      <c r="K21" s="54">
        <v>375</v>
      </c>
      <c r="L21" s="54">
        <v>375</v>
      </c>
      <c r="M21" s="54">
        <v>375</v>
      </c>
      <c r="N21" s="54">
        <v>375</v>
      </c>
      <c r="O21" s="54">
        <v>375</v>
      </c>
      <c r="P21" s="44">
        <f t="shared" si="5"/>
        <v>4500</v>
      </c>
    </row>
    <row r="22" spans="2:16" ht="16.5" thickTop="1" thickBot="1" x14ac:dyDescent="0.3">
      <c r="C22" s="30" t="s">
        <v>19</v>
      </c>
      <c r="D22" s="55">
        <v>15.9</v>
      </c>
      <c r="E22" s="55">
        <v>15.9</v>
      </c>
      <c r="F22" s="55">
        <v>15.9</v>
      </c>
      <c r="G22" s="55">
        <v>15.9</v>
      </c>
      <c r="H22" s="55">
        <v>15.9</v>
      </c>
      <c r="I22" s="55">
        <v>15.9</v>
      </c>
      <c r="J22" s="55">
        <v>15.9</v>
      </c>
      <c r="K22" s="55">
        <v>15.9</v>
      </c>
      <c r="L22" s="55">
        <v>15.9</v>
      </c>
      <c r="M22" s="55">
        <v>15.9</v>
      </c>
      <c r="N22" s="55">
        <v>15.9</v>
      </c>
      <c r="O22" s="55">
        <v>15.9</v>
      </c>
      <c r="P22" s="56">
        <f t="shared" si="5"/>
        <v>190.80000000000004</v>
      </c>
    </row>
    <row r="23" spans="2:16" ht="15.75" thickTop="1" x14ac:dyDescent="0.25">
      <c r="B23" s="9" t="s">
        <v>14</v>
      </c>
      <c r="C23" s="12"/>
      <c r="D23" s="57">
        <f>SUM(D17:D22)</f>
        <v>442.89</v>
      </c>
      <c r="E23" s="57">
        <f t="shared" ref="E23:P23" si="6">SUM(E17:E22)</f>
        <v>442.89</v>
      </c>
      <c r="F23" s="57">
        <f t="shared" si="6"/>
        <v>442.89</v>
      </c>
      <c r="G23" s="57">
        <f t="shared" si="6"/>
        <v>442.89</v>
      </c>
      <c r="H23" s="57">
        <f t="shared" si="6"/>
        <v>442.89</v>
      </c>
      <c r="I23" s="57">
        <f t="shared" si="6"/>
        <v>442.89</v>
      </c>
      <c r="J23" s="57">
        <f t="shared" si="6"/>
        <v>442.89</v>
      </c>
      <c r="K23" s="57">
        <f t="shared" si="6"/>
        <v>442.89</v>
      </c>
      <c r="L23" s="57">
        <f t="shared" si="6"/>
        <v>442.89</v>
      </c>
      <c r="M23" s="57">
        <f t="shared" si="6"/>
        <v>442.89</v>
      </c>
      <c r="N23" s="57">
        <f t="shared" si="6"/>
        <v>532.89</v>
      </c>
      <c r="O23" s="57">
        <f t="shared" si="6"/>
        <v>532.89</v>
      </c>
      <c r="P23" s="57">
        <f t="shared" si="6"/>
        <v>5494.68</v>
      </c>
    </row>
    <row r="24" spans="2:16" ht="15.75" thickBot="1" x14ac:dyDescent="0.3">
      <c r="B24" s="18"/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</row>
    <row r="25" spans="2:16" ht="16.5" thickTop="1" thickBot="1" x14ac:dyDescent="0.3">
      <c r="B25" s="9" t="s">
        <v>33</v>
      </c>
      <c r="C25" s="21"/>
      <c r="D25" s="5" t="s">
        <v>2</v>
      </c>
      <c r="E25" s="5" t="s">
        <v>3</v>
      </c>
      <c r="F25" s="5" t="s">
        <v>4</v>
      </c>
      <c r="G25" s="5" t="s">
        <v>5</v>
      </c>
      <c r="H25" s="5" t="s">
        <v>6</v>
      </c>
      <c r="I25" s="5" t="s">
        <v>7</v>
      </c>
      <c r="J25" s="5" t="s">
        <v>8</v>
      </c>
      <c r="K25" s="5" t="s">
        <v>9</v>
      </c>
      <c r="L25" s="5" t="s">
        <v>10</v>
      </c>
      <c r="M25" s="5" t="s">
        <v>11</v>
      </c>
      <c r="N25" s="5" t="s">
        <v>12</v>
      </c>
      <c r="O25" s="5" t="s">
        <v>13</v>
      </c>
      <c r="P25" s="20" t="s">
        <v>14</v>
      </c>
    </row>
    <row r="26" spans="2:16" ht="16.5" thickTop="1" thickBot="1" x14ac:dyDescent="0.3">
      <c r="C26" s="6" t="s">
        <v>24</v>
      </c>
      <c r="D26" s="54">
        <v>0</v>
      </c>
      <c r="E26" s="54">
        <v>0</v>
      </c>
      <c r="F26" s="54">
        <v>0</v>
      </c>
      <c r="G26" s="54">
        <v>0</v>
      </c>
      <c r="H26" s="54">
        <v>0</v>
      </c>
      <c r="I26" s="54">
        <v>0</v>
      </c>
      <c r="J26" s="54">
        <v>0</v>
      </c>
      <c r="K26" s="54">
        <v>0</v>
      </c>
      <c r="L26" s="54">
        <v>0</v>
      </c>
      <c r="M26" s="54">
        <v>0</v>
      </c>
      <c r="N26" s="54">
        <v>0</v>
      </c>
      <c r="O26" s="54">
        <v>0</v>
      </c>
      <c r="P26" s="44">
        <f>SUM(D26:O26)</f>
        <v>0</v>
      </c>
    </row>
    <row r="27" spans="2:16" ht="16.5" thickTop="1" thickBot="1" x14ac:dyDescent="0.3">
      <c r="C27" s="30" t="s">
        <v>23</v>
      </c>
      <c r="D27" s="54">
        <v>0</v>
      </c>
      <c r="E27" s="54">
        <v>0</v>
      </c>
      <c r="F27" s="54">
        <v>0</v>
      </c>
      <c r="G27" s="54">
        <v>0</v>
      </c>
      <c r="H27" s="54">
        <v>0</v>
      </c>
      <c r="I27" s="54">
        <v>0</v>
      </c>
      <c r="J27" s="54">
        <v>0</v>
      </c>
      <c r="K27" s="54">
        <v>0</v>
      </c>
      <c r="L27" s="54">
        <v>0</v>
      </c>
      <c r="M27" s="54">
        <v>0</v>
      </c>
      <c r="N27" s="54">
        <v>0</v>
      </c>
      <c r="O27" s="54">
        <v>0</v>
      </c>
      <c r="P27" s="44">
        <f t="shared" ref="P27:P36" si="7">SUM(D27:O27)</f>
        <v>0</v>
      </c>
    </row>
    <row r="28" spans="2:16" ht="16.5" thickTop="1" thickBot="1" x14ac:dyDescent="0.3">
      <c r="C28" s="30" t="s">
        <v>25</v>
      </c>
      <c r="D28" s="54">
        <v>0</v>
      </c>
      <c r="E28" s="54">
        <v>0</v>
      </c>
      <c r="F28" s="54">
        <v>0</v>
      </c>
      <c r="G28" s="54">
        <v>0</v>
      </c>
      <c r="H28" s="54">
        <v>0</v>
      </c>
      <c r="I28" s="54">
        <v>0</v>
      </c>
      <c r="J28" s="54">
        <v>0</v>
      </c>
      <c r="K28" s="54">
        <v>0</v>
      </c>
      <c r="L28" s="54">
        <v>0</v>
      </c>
      <c r="M28" s="54">
        <v>0</v>
      </c>
      <c r="N28" s="54">
        <v>0</v>
      </c>
      <c r="O28" s="54">
        <v>0</v>
      </c>
      <c r="P28" s="44">
        <f t="shared" si="7"/>
        <v>0</v>
      </c>
    </row>
    <row r="29" spans="2:16" ht="16.5" thickTop="1" thickBot="1" x14ac:dyDescent="0.3">
      <c r="C29" s="30" t="s">
        <v>26</v>
      </c>
      <c r="D29" s="54">
        <v>0</v>
      </c>
      <c r="E29" s="54">
        <v>0</v>
      </c>
      <c r="F29" s="54">
        <v>0</v>
      </c>
      <c r="G29" s="54">
        <v>0</v>
      </c>
      <c r="H29" s="54">
        <v>0</v>
      </c>
      <c r="I29" s="54">
        <v>0</v>
      </c>
      <c r="J29" s="54">
        <v>0</v>
      </c>
      <c r="K29" s="54">
        <v>0</v>
      </c>
      <c r="L29" s="54">
        <v>0</v>
      </c>
      <c r="M29" s="54">
        <v>0</v>
      </c>
      <c r="N29" s="54">
        <v>0</v>
      </c>
      <c r="O29" s="54">
        <v>0</v>
      </c>
      <c r="P29" s="44">
        <f t="shared" si="7"/>
        <v>0</v>
      </c>
    </row>
    <row r="30" spans="2:16" ht="16.5" thickTop="1" thickBot="1" x14ac:dyDescent="0.3">
      <c r="C30" s="30" t="s">
        <v>27</v>
      </c>
      <c r="D30" s="54">
        <v>0</v>
      </c>
      <c r="E30" s="54">
        <v>0</v>
      </c>
      <c r="F30" s="54">
        <v>0</v>
      </c>
      <c r="G30" s="54">
        <v>0</v>
      </c>
      <c r="H30" s="54">
        <v>0</v>
      </c>
      <c r="I30" s="54">
        <v>0</v>
      </c>
      <c r="J30" s="54">
        <v>0</v>
      </c>
      <c r="K30" s="54">
        <v>0</v>
      </c>
      <c r="L30" s="54">
        <v>0</v>
      </c>
      <c r="M30" s="54">
        <v>0</v>
      </c>
      <c r="N30" s="54">
        <v>0</v>
      </c>
      <c r="O30" s="54">
        <v>0</v>
      </c>
      <c r="P30" s="44">
        <f t="shared" si="7"/>
        <v>0</v>
      </c>
    </row>
    <row r="31" spans="2:16" ht="16.5" thickTop="1" thickBot="1" x14ac:dyDescent="0.3">
      <c r="C31" s="30" t="s">
        <v>28</v>
      </c>
      <c r="D31" s="54">
        <v>40</v>
      </c>
      <c r="E31" s="54">
        <v>40</v>
      </c>
      <c r="F31" s="54">
        <v>40</v>
      </c>
      <c r="G31" s="54">
        <v>40</v>
      </c>
      <c r="H31" s="54">
        <v>40</v>
      </c>
      <c r="I31" s="54">
        <v>40</v>
      </c>
      <c r="J31" s="54">
        <v>40</v>
      </c>
      <c r="K31" s="54">
        <v>40</v>
      </c>
      <c r="L31" s="54">
        <v>40</v>
      </c>
      <c r="M31" s="54">
        <v>40</v>
      </c>
      <c r="N31" s="54">
        <v>40</v>
      </c>
      <c r="O31" s="54">
        <v>40</v>
      </c>
      <c r="P31" s="44">
        <f t="shared" si="7"/>
        <v>480</v>
      </c>
    </row>
    <row r="32" spans="2:16" ht="16.5" thickTop="1" thickBot="1" x14ac:dyDescent="0.3">
      <c r="C32" s="30" t="s">
        <v>29</v>
      </c>
      <c r="D32" s="54">
        <v>150</v>
      </c>
      <c r="E32" s="54">
        <v>150</v>
      </c>
      <c r="F32" s="54">
        <v>150</v>
      </c>
      <c r="G32" s="54">
        <v>150</v>
      </c>
      <c r="H32" s="54">
        <v>150</v>
      </c>
      <c r="I32" s="54">
        <v>150</v>
      </c>
      <c r="J32" s="54">
        <v>150</v>
      </c>
      <c r="K32" s="54">
        <v>150</v>
      </c>
      <c r="L32" s="54">
        <v>150</v>
      </c>
      <c r="M32" s="54">
        <v>150</v>
      </c>
      <c r="N32" s="54">
        <v>150</v>
      </c>
      <c r="O32" s="54">
        <v>150</v>
      </c>
      <c r="P32" s="44">
        <f t="shared" si="7"/>
        <v>1800</v>
      </c>
    </row>
    <row r="33" spans="2:16" ht="16.5" thickTop="1" thickBot="1" x14ac:dyDescent="0.3">
      <c r="C33" s="30" t="s">
        <v>30</v>
      </c>
      <c r="D33" s="54">
        <v>0</v>
      </c>
      <c r="E33" s="54">
        <v>0</v>
      </c>
      <c r="F33" s="54">
        <v>0</v>
      </c>
      <c r="G33" s="54">
        <v>0</v>
      </c>
      <c r="H33" s="54">
        <v>0</v>
      </c>
      <c r="I33" s="54">
        <v>0</v>
      </c>
      <c r="J33" s="54">
        <v>0</v>
      </c>
      <c r="K33" s="54">
        <v>0</v>
      </c>
      <c r="L33" s="54">
        <v>0</v>
      </c>
      <c r="M33" s="54">
        <v>0</v>
      </c>
      <c r="N33" s="54">
        <v>0</v>
      </c>
      <c r="O33" s="54">
        <v>0</v>
      </c>
      <c r="P33" s="44">
        <f t="shared" si="7"/>
        <v>0</v>
      </c>
    </row>
    <row r="34" spans="2:16" ht="16.5" thickTop="1" thickBot="1" x14ac:dyDescent="0.3">
      <c r="C34" s="30" t="s">
        <v>31</v>
      </c>
      <c r="D34" s="54">
        <v>0</v>
      </c>
      <c r="E34" s="54">
        <v>0</v>
      </c>
      <c r="F34" s="54">
        <v>0</v>
      </c>
      <c r="G34" s="54">
        <v>0</v>
      </c>
      <c r="H34" s="54">
        <v>0</v>
      </c>
      <c r="I34" s="54">
        <v>0</v>
      </c>
      <c r="J34" s="54">
        <v>0</v>
      </c>
      <c r="K34" s="54">
        <v>0</v>
      </c>
      <c r="L34" s="54">
        <v>0</v>
      </c>
      <c r="M34" s="54">
        <v>0</v>
      </c>
      <c r="N34" s="54">
        <v>0</v>
      </c>
      <c r="O34" s="54">
        <v>0</v>
      </c>
      <c r="P34" s="44">
        <f t="shared" si="7"/>
        <v>0</v>
      </c>
    </row>
    <row r="35" spans="2:16" ht="16.5" thickTop="1" thickBot="1" x14ac:dyDescent="0.3">
      <c r="C35" s="30" t="s">
        <v>49</v>
      </c>
      <c r="D35" s="54">
        <v>0</v>
      </c>
      <c r="E35" s="54">
        <v>0</v>
      </c>
      <c r="F35" s="54">
        <v>0</v>
      </c>
      <c r="G35" s="54">
        <v>0</v>
      </c>
      <c r="H35" s="54">
        <v>0</v>
      </c>
      <c r="I35" s="54">
        <v>0</v>
      </c>
      <c r="J35" s="54">
        <v>0</v>
      </c>
      <c r="K35" s="54">
        <v>0</v>
      </c>
      <c r="L35" s="54">
        <v>0</v>
      </c>
      <c r="M35" s="54">
        <v>0</v>
      </c>
      <c r="N35" s="54">
        <v>0</v>
      </c>
      <c r="O35" s="54">
        <v>0</v>
      </c>
      <c r="P35" s="44">
        <f t="shared" si="7"/>
        <v>0</v>
      </c>
    </row>
    <row r="36" spans="2:16" ht="16.5" thickTop="1" thickBot="1" x14ac:dyDescent="0.3">
      <c r="C36" s="30" t="s">
        <v>32</v>
      </c>
      <c r="D36" s="55">
        <v>0</v>
      </c>
      <c r="E36" s="55">
        <v>0</v>
      </c>
      <c r="F36" s="55">
        <v>0</v>
      </c>
      <c r="G36" s="55">
        <v>0</v>
      </c>
      <c r="H36" s="55">
        <v>0</v>
      </c>
      <c r="I36" s="55">
        <v>0</v>
      </c>
      <c r="J36" s="55">
        <v>0</v>
      </c>
      <c r="K36" s="55">
        <v>0</v>
      </c>
      <c r="L36" s="55">
        <v>0</v>
      </c>
      <c r="M36" s="55">
        <v>0</v>
      </c>
      <c r="N36" s="55">
        <v>0</v>
      </c>
      <c r="O36" s="55">
        <v>0</v>
      </c>
      <c r="P36" s="58">
        <f t="shared" si="7"/>
        <v>0</v>
      </c>
    </row>
    <row r="37" spans="2:16" ht="15.75" thickTop="1" x14ac:dyDescent="0.25">
      <c r="B37" s="9" t="s">
        <v>14</v>
      </c>
      <c r="C37" s="12"/>
      <c r="D37" s="57">
        <f t="shared" ref="D37:P37" si="8">SUM(D26:D36)</f>
        <v>190</v>
      </c>
      <c r="E37" s="57">
        <f t="shared" si="8"/>
        <v>190</v>
      </c>
      <c r="F37" s="57">
        <f t="shared" si="8"/>
        <v>190</v>
      </c>
      <c r="G37" s="57">
        <f t="shared" si="8"/>
        <v>190</v>
      </c>
      <c r="H37" s="57">
        <f t="shared" si="8"/>
        <v>190</v>
      </c>
      <c r="I37" s="57">
        <f t="shared" si="8"/>
        <v>190</v>
      </c>
      <c r="J37" s="57">
        <f t="shared" si="8"/>
        <v>190</v>
      </c>
      <c r="K37" s="57">
        <f t="shared" si="8"/>
        <v>190</v>
      </c>
      <c r="L37" s="57">
        <f t="shared" si="8"/>
        <v>190</v>
      </c>
      <c r="M37" s="57">
        <f t="shared" si="8"/>
        <v>190</v>
      </c>
      <c r="N37" s="57">
        <f t="shared" si="8"/>
        <v>190</v>
      </c>
      <c r="O37" s="57">
        <f t="shared" si="8"/>
        <v>190</v>
      </c>
      <c r="P37" s="57">
        <f t="shared" si="8"/>
        <v>2280</v>
      </c>
    </row>
    <row r="38" spans="2:16" ht="15.75" thickBot="1" x14ac:dyDescent="0.3">
      <c r="B38" s="26"/>
      <c r="C38" s="26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  <c r="P38" s="26"/>
    </row>
    <row r="39" spans="2:16" ht="16.5" thickTop="1" thickBot="1" x14ac:dyDescent="0.3">
      <c r="B39" s="9" t="s">
        <v>36</v>
      </c>
      <c r="C39" s="28"/>
      <c r="D39" s="7" t="s">
        <v>2</v>
      </c>
      <c r="E39" s="7" t="s">
        <v>3</v>
      </c>
      <c r="F39" s="7" t="s">
        <v>4</v>
      </c>
      <c r="G39" s="7" t="s">
        <v>5</v>
      </c>
      <c r="H39" s="7" t="s">
        <v>6</v>
      </c>
      <c r="I39" s="27" t="s">
        <v>7</v>
      </c>
      <c r="J39" s="29" t="s">
        <v>8</v>
      </c>
      <c r="K39" s="7" t="s">
        <v>9</v>
      </c>
      <c r="L39" s="7" t="s">
        <v>10</v>
      </c>
      <c r="M39" s="7" t="s">
        <v>11</v>
      </c>
      <c r="N39" s="27" t="s">
        <v>12</v>
      </c>
      <c r="O39" s="29" t="s">
        <v>13</v>
      </c>
      <c r="P39" s="27" t="s">
        <v>14</v>
      </c>
    </row>
    <row r="40" spans="2:16" ht="16.5" thickTop="1" thickBot="1" x14ac:dyDescent="0.3">
      <c r="C40" s="32" t="s">
        <v>0</v>
      </c>
      <c r="D40" s="54">
        <v>100</v>
      </c>
      <c r="E40" s="54">
        <v>100</v>
      </c>
      <c r="F40" s="54">
        <v>100</v>
      </c>
      <c r="G40" s="54">
        <v>100</v>
      </c>
      <c r="H40" s="54">
        <v>100</v>
      </c>
      <c r="I40" s="54">
        <v>100</v>
      </c>
      <c r="J40" s="54">
        <v>100</v>
      </c>
      <c r="K40" s="54">
        <v>100</v>
      </c>
      <c r="L40" s="54">
        <v>100</v>
      </c>
      <c r="M40" s="54">
        <v>100</v>
      </c>
      <c r="N40" s="54">
        <v>100</v>
      </c>
      <c r="O40" s="54">
        <v>100</v>
      </c>
      <c r="P40" s="44">
        <f>SUM(D40:O40)</f>
        <v>1200</v>
      </c>
    </row>
    <row r="41" spans="2:16" ht="16.5" thickTop="1" thickBot="1" x14ac:dyDescent="0.3">
      <c r="C41" s="32" t="s">
        <v>37</v>
      </c>
      <c r="D41" s="54">
        <v>100</v>
      </c>
      <c r="E41" s="54">
        <v>100</v>
      </c>
      <c r="F41" s="54">
        <v>100</v>
      </c>
      <c r="G41" s="54">
        <v>100</v>
      </c>
      <c r="H41" s="54">
        <v>100</v>
      </c>
      <c r="I41" s="54">
        <v>100</v>
      </c>
      <c r="J41" s="54">
        <v>100</v>
      </c>
      <c r="K41" s="54">
        <v>100</v>
      </c>
      <c r="L41" s="54">
        <v>100</v>
      </c>
      <c r="M41" s="54">
        <v>100</v>
      </c>
      <c r="N41" s="54">
        <v>100</v>
      </c>
      <c r="O41" s="54">
        <v>100</v>
      </c>
      <c r="P41" s="44">
        <f>SUM(D41:O41)</f>
        <v>1200</v>
      </c>
    </row>
    <row r="42" spans="2:16" ht="16.5" thickTop="1" thickBot="1" x14ac:dyDescent="0.3">
      <c r="C42" s="32" t="s">
        <v>34</v>
      </c>
      <c r="D42" s="54">
        <v>100</v>
      </c>
      <c r="E42" s="54">
        <v>100</v>
      </c>
      <c r="F42" s="54">
        <v>100</v>
      </c>
      <c r="G42" s="54">
        <v>100</v>
      </c>
      <c r="H42" s="54">
        <v>100</v>
      </c>
      <c r="I42" s="54">
        <v>100</v>
      </c>
      <c r="J42" s="54">
        <v>100</v>
      </c>
      <c r="K42" s="54">
        <v>100</v>
      </c>
      <c r="L42" s="54">
        <v>100</v>
      </c>
      <c r="M42" s="54">
        <v>100</v>
      </c>
      <c r="N42" s="54">
        <v>100</v>
      </c>
      <c r="O42" s="54">
        <v>100</v>
      </c>
      <c r="P42" s="44">
        <f>SUM(D42:O42)</f>
        <v>1200</v>
      </c>
    </row>
    <row r="43" spans="2:16" ht="16.5" thickTop="1" thickBot="1" x14ac:dyDescent="0.3">
      <c r="C43" s="32" t="s">
        <v>35</v>
      </c>
      <c r="D43" s="59">
        <v>100</v>
      </c>
      <c r="E43" s="59">
        <v>100</v>
      </c>
      <c r="F43" s="59">
        <v>100</v>
      </c>
      <c r="G43" s="59">
        <v>100</v>
      </c>
      <c r="H43" s="59">
        <v>100</v>
      </c>
      <c r="I43" s="59">
        <v>100</v>
      </c>
      <c r="J43" s="59">
        <v>100</v>
      </c>
      <c r="K43" s="59">
        <v>100</v>
      </c>
      <c r="L43" s="59">
        <v>100</v>
      </c>
      <c r="M43" s="59">
        <v>100</v>
      </c>
      <c r="N43" s="59">
        <v>100</v>
      </c>
      <c r="O43" s="59">
        <v>100</v>
      </c>
      <c r="P43" s="60">
        <f>SUM(D43:O43)</f>
        <v>1200</v>
      </c>
    </row>
    <row r="44" spans="2:16" ht="15.75" thickTop="1" x14ac:dyDescent="0.25">
      <c r="B44" s="9" t="s">
        <v>14</v>
      </c>
      <c r="C44" s="12"/>
      <c r="D44" s="54">
        <f>SUM(D40:D43)</f>
        <v>400</v>
      </c>
      <c r="E44" s="54">
        <f t="shared" ref="E44:P44" si="9">SUM(E40:E43)</f>
        <v>400</v>
      </c>
      <c r="F44" s="54">
        <f t="shared" si="9"/>
        <v>400</v>
      </c>
      <c r="G44" s="54">
        <f t="shared" si="9"/>
        <v>400</v>
      </c>
      <c r="H44" s="54">
        <f t="shared" si="9"/>
        <v>400</v>
      </c>
      <c r="I44" s="54">
        <f t="shared" si="9"/>
        <v>400</v>
      </c>
      <c r="J44" s="47">
        <f t="shared" si="9"/>
        <v>400</v>
      </c>
      <c r="K44" s="54">
        <f t="shared" si="9"/>
        <v>400</v>
      </c>
      <c r="L44" s="54">
        <f t="shared" si="9"/>
        <v>400</v>
      </c>
      <c r="M44" s="54">
        <f t="shared" si="9"/>
        <v>400</v>
      </c>
      <c r="N44" s="54">
        <f t="shared" si="9"/>
        <v>400</v>
      </c>
      <c r="O44" s="47">
        <f t="shared" si="9"/>
        <v>400</v>
      </c>
      <c r="P44" s="44">
        <f t="shared" si="9"/>
        <v>4800</v>
      </c>
    </row>
  </sheetData>
  <sortState xmlns:xlrd2="http://schemas.microsoft.com/office/spreadsheetml/2017/richdata2" ref="C40:C43">
    <sortCondition ref="C40:C43"/>
  </sortState>
  <phoneticPr fontId="1" type="noConversion"/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2692C9-8F81-460A-9466-C18EFA603DA3}">
  <dimension ref="B1:P52"/>
  <sheetViews>
    <sheetView zoomScale="90" zoomScaleNormal="90" workbookViewId="0">
      <selection activeCell="R17" sqref="R17"/>
    </sheetView>
  </sheetViews>
  <sheetFormatPr baseColWidth="10" defaultRowHeight="15" x14ac:dyDescent="0.25"/>
  <cols>
    <col min="1" max="2" width="2.85546875" style="1" customWidth="1"/>
    <col min="3" max="3" width="27.85546875" style="1" bestFit="1" customWidth="1"/>
    <col min="4" max="16" width="14.42578125" style="1" customWidth="1"/>
    <col min="17" max="16384" width="11.42578125" style="1"/>
  </cols>
  <sheetData>
    <row r="1" spans="2:16" ht="15.75" thickBot="1" x14ac:dyDescent="0.3"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</row>
    <row r="2" spans="2:16" ht="16.5" thickTop="1" thickBot="1" x14ac:dyDescent="0.3">
      <c r="B2" s="9" t="s">
        <v>43</v>
      </c>
      <c r="D2" s="34" t="s">
        <v>2</v>
      </c>
      <c r="E2" s="34" t="s">
        <v>3</v>
      </c>
      <c r="F2" s="34" t="s">
        <v>4</v>
      </c>
      <c r="G2" s="34" t="s">
        <v>5</v>
      </c>
      <c r="H2" s="34" t="s">
        <v>6</v>
      </c>
      <c r="I2" s="34" t="s">
        <v>7</v>
      </c>
      <c r="J2" s="34" t="s">
        <v>8</v>
      </c>
      <c r="K2" s="34" t="s">
        <v>9</v>
      </c>
      <c r="L2" s="34" t="s">
        <v>10</v>
      </c>
      <c r="M2" s="34" t="s">
        <v>11</v>
      </c>
      <c r="N2" s="34" t="s">
        <v>12</v>
      </c>
      <c r="O2" s="34" t="s">
        <v>13</v>
      </c>
      <c r="P2" s="34" t="s">
        <v>45</v>
      </c>
    </row>
    <row r="3" spans="2:16" x14ac:dyDescent="0.25">
      <c r="C3" s="35" t="s">
        <v>44</v>
      </c>
      <c r="D3" s="44">
        <f>SUM(P3,D12)-SUM(D15,D17,D19)</f>
        <v>0</v>
      </c>
      <c r="E3" s="44">
        <f>SUM(D3,E12)-SUM(E15,E17,E19)</f>
        <v>0</v>
      </c>
      <c r="F3" s="44">
        <f t="shared" ref="F3:O3" si="0">SUM(E3,F12)-SUM(F15,F17,F19)</f>
        <v>0</v>
      </c>
      <c r="G3" s="44">
        <f t="shared" si="0"/>
        <v>0</v>
      </c>
      <c r="H3" s="44">
        <f t="shared" si="0"/>
        <v>0</v>
      </c>
      <c r="I3" s="44">
        <f t="shared" si="0"/>
        <v>0</v>
      </c>
      <c r="J3" s="44">
        <f t="shared" si="0"/>
        <v>0</v>
      </c>
      <c r="K3" s="44">
        <f t="shared" si="0"/>
        <v>0</v>
      </c>
      <c r="L3" s="44">
        <f t="shared" si="0"/>
        <v>0</v>
      </c>
      <c r="M3" s="44">
        <f t="shared" si="0"/>
        <v>0</v>
      </c>
      <c r="N3" s="44">
        <f t="shared" si="0"/>
        <v>0</v>
      </c>
      <c r="O3" s="44">
        <f t="shared" si="0"/>
        <v>0</v>
      </c>
      <c r="P3" s="44"/>
    </row>
    <row r="4" spans="2:16" x14ac:dyDescent="0.25">
      <c r="C4" s="35" t="s">
        <v>37</v>
      </c>
      <c r="D4" s="44">
        <f>SUM(P4,D49)</f>
        <v>0</v>
      </c>
      <c r="E4" s="44">
        <f>SUM(D4,E49)</f>
        <v>0</v>
      </c>
      <c r="F4" s="44">
        <f t="shared" ref="F4:O4" si="1">SUM(E4,F49)</f>
        <v>0</v>
      </c>
      <c r="G4" s="44">
        <f t="shared" si="1"/>
        <v>0</v>
      </c>
      <c r="H4" s="44">
        <f t="shared" si="1"/>
        <v>0</v>
      </c>
      <c r="I4" s="44">
        <f t="shared" si="1"/>
        <v>0</v>
      </c>
      <c r="J4" s="44">
        <f t="shared" si="1"/>
        <v>0</v>
      </c>
      <c r="K4" s="44">
        <f t="shared" si="1"/>
        <v>0</v>
      </c>
      <c r="L4" s="44">
        <f t="shared" si="1"/>
        <v>0</v>
      </c>
      <c r="M4" s="44">
        <f t="shared" si="1"/>
        <v>0</v>
      </c>
      <c r="N4" s="44">
        <f t="shared" si="1"/>
        <v>0</v>
      </c>
      <c r="O4" s="44">
        <f t="shared" si="1"/>
        <v>0</v>
      </c>
      <c r="P4" s="44"/>
    </row>
    <row r="5" spans="2:16" ht="15.75" thickBot="1" x14ac:dyDescent="0.3">
      <c r="C5" s="35" t="s">
        <v>34</v>
      </c>
      <c r="D5" s="45">
        <f>SUM(P5,D50)</f>
        <v>0</v>
      </c>
      <c r="E5" s="45">
        <f>SUM(D5,E50)</f>
        <v>0</v>
      </c>
      <c r="F5" s="45">
        <f t="shared" ref="F5:O5" si="2">SUM(E5,F50)</f>
        <v>0</v>
      </c>
      <c r="G5" s="45">
        <f t="shared" si="2"/>
        <v>0</v>
      </c>
      <c r="H5" s="45">
        <f t="shared" si="2"/>
        <v>0</v>
      </c>
      <c r="I5" s="45">
        <f t="shared" si="2"/>
        <v>0</v>
      </c>
      <c r="J5" s="45">
        <f t="shared" si="2"/>
        <v>0</v>
      </c>
      <c r="K5" s="45">
        <f t="shared" si="2"/>
        <v>0</v>
      </c>
      <c r="L5" s="45">
        <f t="shared" si="2"/>
        <v>0</v>
      </c>
      <c r="M5" s="45">
        <f t="shared" si="2"/>
        <v>0</v>
      </c>
      <c r="N5" s="45">
        <f t="shared" si="2"/>
        <v>0</v>
      </c>
      <c r="O5" s="45">
        <f t="shared" si="2"/>
        <v>0</v>
      </c>
      <c r="P5" s="45"/>
    </row>
    <row r="6" spans="2:16" x14ac:dyDescent="0.25">
      <c r="B6" s="9" t="s">
        <v>14</v>
      </c>
      <c r="D6" s="46">
        <f>SUM(D3:D5)</f>
        <v>0</v>
      </c>
      <c r="E6" s="46">
        <f t="shared" ref="E6:P6" si="3">SUM(E3:E5)</f>
        <v>0</v>
      </c>
      <c r="F6" s="46">
        <f t="shared" si="3"/>
        <v>0</v>
      </c>
      <c r="G6" s="46">
        <f t="shared" si="3"/>
        <v>0</v>
      </c>
      <c r="H6" s="46">
        <f t="shared" si="3"/>
        <v>0</v>
      </c>
      <c r="I6" s="46">
        <f t="shared" si="3"/>
        <v>0</v>
      </c>
      <c r="J6" s="46">
        <f t="shared" si="3"/>
        <v>0</v>
      </c>
      <c r="K6" s="46">
        <f t="shared" si="3"/>
        <v>0</v>
      </c>
      <c r="L6" s="46">
        <f t="shared" si="3"/>
        <v>0</v>
      </c>
      <c r="M6" s="46">
        <f t="shared" si="3"/>
        <v>0</v>
      </c>
      <c r="N6" s="46">
        <f t="shared" si="3"/>
        <v>0</v>
      </c>
      <c r="O6" s="46">
        <f t="shared" si="3"/>
        <v>0</v>
      </c>
      <c r="P6" s="46">
        <f t="shared" si="3"/>
        <v>0</v>
      </c>
    </row>
    <row r="7" spans="2:16" ht="15.75" thickBot="1" x14ac:dyDescent="0.3">
      <c r="B7" s="8"/>
      <c r="C7" s="8"/>
    </row>
    <row r="8" spans="2:16" ht="16.5" thickTop="1" thickBot="1" x14ac:dyDescent="0.3">
      <c r="B8" s="9" t="s">
        <v>58</v>
      </c>
      <c r="C8" s="23"/>
      <c r="D8" s="11" t="s">
        <v>2</v>
      </c>
      <c r="E8" s="11" t="s">
        <v>3</v>
      </c>
      <c r="F8" s="11" t="s">
        <v>4</v>
      </c>
      <c r="G8" s="2" t="s">
        <v>5</v>
      </c>
      <c r="H8" s="11" t="s">
        <v>6</v>
      </c>
      <c r="I8" s="11" t="s">
        <v>7</v>
      </c>
      <c r="J8" s="11" t="s">
        <v>8</v>
      </c>
      <c r="K8" s="11" t="s">
        <v>9</v>
      </c>
      <c r="L8" s="2" t="s">
        <v>10</v>
      </c>
      <c r="M8" s="2" t="s">
        <v>11</v>
      </c>
      <c r="N8" s="2" t="s">
        <v>12</v>
      </c>
      <c r="O8" s="2" t="s">
        <v>13</v>
      </c>
      <c r="P8" s="10" t="s">
        <v>14</v>
      </c>
    </row>
    <row r="9" spans="2:16" ht="16.5" thickTop="1" thickBot="1" x14ac:dyDescent="0.3">
      <c r="C9" s="3" t="s">
        <v>1</v>
      </c>
      <c r="D9" s="47">
        <v>0</v>
      </c>
      <c r="E9" s="47">
        <v>0</v>
      </c>
      <c r="F9" s="47">
        <v>0</v>
      </c>
      <c r="G9" s="47">
        <v>0</v>
      </c>
      <c r="H9" s="47">
        <v>0</v>
      </c>
      <c r="I9" s="47">
        <v>0</v>
      </c>
      <c r="J9" s="47">
        <v>0</v>
      </c>
      <c r="K9" s="47">
        <v>0</v>
      </c>
      <c r="L9" s="47">
        <v>0</v>
      </c>
      <c r="M9" s="47">
        <v>0</v>
      </c>
      <c r="N9" s="47">
        <v>0</v>
      </c>
      <c r="O9" s="47">
        <v>0</v>
      </c>
      <c r="P9" s="44">
        <f>SUM(D9:O9)</f>
        <v>0</v>
      </c>
    </row>
    <row r="10" spans="2:16" ht="16.5" thickTop="1" thickBot="1" x14ac:dyDescent="0.3">
      <c r="C10" s="3" t="s">
        <v>0</v>
      </c>
      <c r="D10" s="47">
        <v>0</v>
      </c>
      <c r="E10" s="47">
        <v>0</v>
      </c>
      <c r="F10" s="47">
        <v>0</v>
      </c>
      <c r="G10" s="47">
        <v>0</v>
      </c>
      <c r="H10" s="47">
        <v>0</v>
      </c>
      <c r="I10" s="47">
        <v>0</v>
      </c>
      <c r="J10" s="47">
        <v>0</v>
      </c>
      <c r="K10" s="47">
        <v>0</v>
      </c>
      <c r="L10" s="47">
        <v>0</v>
      </c>
      <c r="M10" s="47">
        <v>0</v>
      </c>
      <c r="N10" s="47">
        <v>0</v>
      </c>
      <c r="O10" s="47">
        <v>0</v>
      </c>
      <c r="P10" s="44"/>
    </row>
    <row r="11" spans="2:16" ht="16.5" thickTop="1" thickBot="1" x14ac:dyDescent="0.3">
      <c r="C11" s="24" t="s">
        <v>16</v>
      </c>
      <c r="D11" s="48">
        <v>0</v>
      </c>
      <c r="E11" s="48">
        <v>0</v>
      </c>
      <c r="F11" s="48">
        <v>0</v>
      </c>
      <c r="G11" s="48">
        <v>0</v>
      </c>
      <c r="H11" s="48">
        <v>0</v>
      </c>
      <c r="I11" s="48">
        <v>0</v>
      </c>
      <c r="J11" s="48">
        <v>0</v>
      </c>
      <c r="K11" s="48">
        <v>0</v>
      </c>
      <c r="L11" s="48">
        <v>0</v>
      </c>
      <c r="M11" s="48">
        <v>0</v>
      </c>
      <c r="N11" s="48">
        <v>0</v>
      </c>
      <c r="O11" s="48">
        <v>0</v>
      </c>
      <c r="P11" s="50">
        <f>SUM(D11:O11)</f>
        <v>0</v>
      </c>
    </row>
    <row r="12" spans="2:16" ht="15.75" thickTop="1" x14ac:dyDescent="0.25">
      <c r="B12" s="13" t="s">
        <v>14</v>
      </c>
      <c r="C12" s="12"/>
      <c r="D12" s="51">
        <f>SUM(D9:D11)</f>
        <v>0</v>
      </c>
      <c r="E12" s="52">
        <f t="shared" ref="E12:P12" si="4">SUM(E9:E11)</f>
        <v>0</v>
      </c>
      <c r="F12" s="51">
        <f t="shared" si="4"/>
        <v>0</v>
      </c>
      <c r="G12" s="52">
        <f t="shared" si="4"/>
        <v>0</v>
      </c>
      <c r="H12" s="51">
        <f t="shared" si="4"/>
        <v>0</v>
      </c>
      <c r="I12" s="51">
        <f t="shared" si="4"/>
        <v>0</v>
      </c>
      <c r="J12" s="51">
        <f t="shared" si="4"/>
        <v>0</v>
      </c>
      <c r="K12" s="51">
        <f t="shared" si="4"/>
        <v>0</v>
      </c>
      <c r="L12" s="52">
        <f t="shared" si="4"/>
        <v>0</v>
      </c>
      <c r="M12" s="52">
        <f t="shared" si="4"/>
        <v>0</v>
      </c>
      <c r="N12" s="52">
        <f t="shared" si="4"/>
        <v>0</v>
      </c>
      <c r="O12" s="52">
        <f t="shared" si="4"/>
        <v>0</v>
      </c>
      <c r="P12" s="53">
        <f t="shared" si="4"/>
        <v>0</v>
      </c>
    </row>
    <row r="13" spans="2:16" ht="15.75" thickBot="1" x14ac:dyDescent="0.3">
      <c r="B13" s="15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</row>
    <row r="14" spans="2:16" ht="16.5" thickTop="1" thickBot="1" x14ac:dyDescent="0.3">
      <c r="B14" s="9" t="s">
        <v>38</v>
      </c>
      <c r="C14" s="22"/>
      <c r="D14" s="17" t="s">
        <v>2</v>
      </c>
      <c r="E14" s="17" t="s">
        <v>3</v>
      </c>
      <c r="F14" s="17" t="s">
        <v>4</v>
      </c>
      <c r="G14" s="17" t="s">
        <v>5</v>
      </c>
      <c r="H14" s="17" t="s">
        <v>6</v>
      </c>
      <c r="I14" s="17" t="s">
        <v>7</v>
      </c>
      <c r="J14" s="17" t="s">
        <v>8</v>
      </c>
      <c r="K14" s="17" t="s">
        <v>9</v>
      </c>
      <c r="L14" s="17" t="s">
        <v>10</v>
      </c>
      <c r="M14" s="17" t="s">
        <v>11</v>
      </c>
      <c r="N14" s="17" t="s">
        <v>12</v>
      </c>
      <c r="O14" s="17" t="s">
        <v>13</v>
      </c>
      <c r="P14" s="16" t="s">
        <v>14</v>
      </c>
    </row>
    <row r="15" spans="2:16" ht="16.5" thickTop="1" thickBot="1" x14ac:dyDescent="0.3">
      <c r="C15" s="4" t="s">
        <v>46</v>
      </c>
      <c r="D15" s="36">
        <f>D52</f>
        <v>0</v>
      </c>
      <c r="E15" s="36">
        <f t="shared" ref="E15:O15" si="5">E52</f>
        <v>0</v>
      </c>
      <c r="F15" s="36">
        <f t="shared" si="5"/>
        <v>0</v>
      </c>
      <c r="G15" s="36">
        <f t="shared" si="5"/>
        <v>0</v>
      </c>
      <c r="H15" s="36">
        <f t="shared" si="5"/>
        <v>0</v>
      </c>
      <c r="I15" s="36">
        <f t="shared" si="5"/>
        <v>0</v>
      </c>
      <c r="J15" s="36">
        <f t="shared" si="5"/>
        <v>0</v>
      </c>
      <c r="K15" s="36">
        <f t="shared" si="5"/>
        <v>0</v>
      </c>
      <c r="L15" s="36">
        <f t="shared" si="5"/>
        <v>0</v>
      </c>
      <c r="M15" s="36">
        <f t="shared" si="5"/>
        <v>0</v>
      </c>
      <c r="N15" s="36">
        <f t="shared" si="5"/>
        <v>0</v>
      </c>
      <c r="O15" s="36">
        <f t="shared" si="5"/>
        <v>0</v>
      </c>
      <c r="P15" s="37">
        <f>SUM(D15:O15)</f>
        <v>0</v>
      </c>
    </row>
    <row r="16" spans="2:16" ht="16.5" thickTop="1" thickBot="1" x14ac:dyDescent="0.3">
      <c r="C16" s="4" t="s">
        <v>47</v>
      </c>
      <c r="D16" s="38">
        <f>D15/Budget!D8</f>
        <v>0</v>
      </c>
      <c r="E16" s="38">
        <f>E15/Budget!E8</f>
        <v>0</v>
      </c>
      <c r="F16" s="38">
        <f>F15/Budget!F8</f>
        <v>0</v>
      </c>
      <c r="G16" s="38">
        <f>G15/Budget!G8</f>
        <v>0</v>
      </c>
      <c r="H16" s="38">
        <f>H15/Budget!H8</f>
        <v>0</v>
      </c>
      <c r="I16" s="38">
        <f>I15/Budget!I8</f>
        <v>0</v>
      </c>
      <c r="J16" s="38">
        <f>J15/Budget!J8</f>
        <v>0</v>
      </c>
      <c r="K16" s="38">
        <f>K15/Budget!K8</f>
        <v>0</v>
      </c>
      <c r="L16" s="38">
        <f>L15/Budget!L8</f>
        <v>0</v>
      </c>
      <c r="M16" s="38">
        <f>M15/Budget!M8</f>
        <v>0</v>
      </c>
      <c r="N16" s="38">
        <f>N15/Budget!N8</f>
        <v>0</v>
      </c>
      <c r="O16" s="38">
        <f>O15/Budget!O8</f>
        <v>0</v>
      </c>
      <c r="P16" s="37"/>
    </row>
    <row r="17" spans="2:16" ht="16.5" thickTop="1" thickBot="1" x14ac:dyDescent="0.3">
      <c r="C17" s="4" t="s">
        <v>40</v>
      </c>
      <c r="D17" s="36">
        <f>D31</f>
        <v>0</v>
      </c>
      <c r="E17" s="36">
        <f t="shared" ref="E17:O17" si="6">E31</f>
        <v>0</v>
      </c>
      <c r="F17" s="36">
        <f t="shared" si="6"/>
        <v>0</v>
      </c>
      <c r="G17" s="36">
        <f t="shared" si="6"/>
        <v>0</v>
      </c>
      <c r="H17" s="36">
        <f t="shared" si="6"/>
        <v>0</v>
      </c>
      <c r="I17" s="36">
        <f t="shared" si="6"/>
        <v>0</v>
      </c>
      <c r="J17" s="36">
        <f t="shared" si="6"/>
        <v>0</v>
      </c>
      <c r="K17" s="36">
        <f t="shared" si="6"/>
        <v>0</v>
      </c>
      <c r="L17" s="36">
        <f t="shared" si="6"/>
        <v>0</v>
      </c>
      <c r="M17" s="36">
        <f t="shared" si="6"/>
        <v>0</v>
      </c>
      <c r="N17" s="36">
        <f t="shared" si="6"/>
        <v>0</v>
      </c>
      <c r="O17" s="36">
        <f t="shared" si="6"/>
        <v>0</v>
      </c>
      <c r="P17" s="37">
        <f>SUM(D17:O17)</f>
        <v>0</v>
      </c>
    </row>
    <row r="18" spans="2:16" ht="16.5" thickTop="1" thickBot="1" x14ac:dyDescent="0.3">
      <c r="C18" s="4" t="s">
        <v>41</v>
      </c>
      <c r="D18" s="38">
        <f>D17/Budget!D10</f>
        <v>0</v>
      </c>
      <c r="E18" s="38">
        <f>E17/Budget!E10</f>
        <v>0</v>
      </c>
      <c r="F18" s="38">
        <f>F17/Budget!F10</f>
        <v>0</v>
      </c>
      <c r="G18" s="38">
        <f>G17/Budget!G10</f>
        <v>0</v>
      </c>
      <c r="H18" s="38">
        <f>H17/Budget!H10</f>
        <v>0</v>
      </c>
      <c r="I18" s="38">
        <f>I17/Budget!I10</f>
        <v>0</v>
      </c>
      <c r="J18" s="38">
        <f>J17/Budget!J10</f>
        <v>0</v>
      </c>
      <c r="K18" s="38">
        <f>K17/Budget!K10</f>
        <v>0</v>
      </c>
      <c r="L18" s="38">
        <f>L17/Budget!L10</f>
        <v>0</v>
      </c>
      <c r="M18" s="38">
        <f>M17/Budget!M10</f>
        <v>0</v>
      </c>
      <c r="N18" s="38">
        <f>N17/Budget!N10</f>
        <v>0</v>
      </c>
      <c r="O18" s="38">
        <f>O17/Budget!O10</f>
        <v>0</v>
      </c>
      <c r="P18" s="37"/>
    </row>
    <row r="19" spans="2:16" ht="16.5" thickTop="1" thickBot="1" x14ac:dyDescent="0.3">
      <c r="C19" s="4" t="s">
        <v>39</v>
      </c>
      <c r="D19" s="36">
        <f>D45</f>
        <v>0</v>
      </c>
      <c r="E19" s="36">
        <f t="shared" ref="E19:O19" si="7">E45</f>
        <v>0</v>
      </c>
      <c r="F19" s="36">
        <f t="shared" si="7"/>
        <v>0</v>
      </c>
      <c r="G19" s="36">
        <f t="shared" si="7"/>
        <v>0</v>
      </c>
      <c r="H19" s="36">
        <f t="shared" si="7"/>
        <v>0</v>
      </c>
      <c r="I19" s="36">
        <f t="shared" si="7"/>
        <v>0</v>
      </c>
      <c r="J19" s="36">
        <f t="shared" si="7"/>
        <v>0</v>
      </c>
      <c r="K19" s="36">
        <f t="shared" si="7"/>
        <v>0</v>
      </c>
      <c r="L19" s="36">
        <f t="shared" si="7"/>
        <v>0</v>
      </c>
      <c r="M19" s="36">
        <f t="shared" si="7"/>
        <v>0</v>
      </c>
      <c r="N19" s="36">
        <f t="shared" si="7"/>
        <v>0</v>
      </c>
      <c r="O19" s="36">
        <f t="shared" si="7"/>
        <v>0</v>
      </c>
      <c r="P19" s="37">
        <f>SUM(D19:O19)</f>
        <v>0</v>
      </c>
    </row>
    <row r="20" spans="2:16" ht="16.5" thickTop="1" thickBot="1" x14ac:dyDescent="0.3">
      <c r="C20" s="25" t="s">
        <v>42</v>
      </c>
      <c r="D20" s="39">
        <f>D19/Budget!D12</f>
        <v>0</v>
      </c>
      <c r="E20" s="39">
        <f>E19/Budget!E12</f>
        <v>0</v>
      </c>
      <c r="F20" s="39">
        <f>F19/Budget!F12</f>
        <v>0</v>
      </c>
      <c r="G20" s="39">
        <f>G19/Budget!G12</f>
        <v>0</v>
      </c>
      <c r="H20" s="39">
        <f>H19/Budget!H12</f>
        <v>0</v>
      </c>
      <c r="I20" s="39">
        <f>I19/Budget!I12</f>
        <v>0</v>
      </c>
      <c r="J20" s="39">
        <f>J19/Budget!J12</f>
        <v>0</v>
      </c>
      <c r="K20" s="39">
        <f>K19/Budget!K12</f>
        <v>0</v>
      </c>
      <c r="L20" s="39">
        <f>L19/Budget!L12</f>
        <v>0</v>
      </c>
      <c r="M20" s="39">
        <f>M19/Budget!M12</f>
        <v>0</v>
      </c>
      <c r="N20" s="39">
        <f>N19/Budget!N12</f>
        <v>0</v>
      </c>
      <c r="O20" s="39">
        <f>O19/Budget!O12</f>
        <v>0</v>
      </c>
      <c r="P20" s="40"/>
    </row>
    <row r="21" spans="2:16" ht="15.75" thickTop="1" x14ac:dyDescent="0.25">
      <c r="B21" s="14" t="s">
        <v>14</v>
      </c>
      <c r="C21" s="12"/>
      <c r="D21" s="41">
        <f>SUM(D15,D17,D19)</f>
        <v>0</v>
      </c>
      <c r="E21" s="41">
        <f t="shared" ref="E21:P21" si="8">SUM(E15,E17,E19)</f>
        <v>0</v>
      </c>
      <c r="F21" s="41">
        <f t="shared" si="8"/>
        <v>0</v>
      </c>
      <c r="G21" s="41">
        <f t="shared" si="8"/>
        <v>0</v>
      </c>
      <c r="H21" s="41">
        <f t="shared" si="8"/>
        <v>0</v>
      </c>
      <c r="I21" s="41">
        <f t="shared" si="8"/>
        <v>0</v>
      </c>
      <c r="J21" s="41">
        <f t="shared" si="8"/>
        <v>0</v>
      </c>
      <c r="K21" s="41">
        <f t="shared" si="8"/>
        <v>0</v>
      </c>
      <c r="L21" s="41">
        <f t="shared" si="8"/>
        <v>0</v>
      </c>
      <c r="M21" s="41">
        <f t="shared" si="8"/>
        <v>0</v>
      </c>
      <c r="N21" s="41">
        <f t="shared" si="8"/>
        <v>0</v>
      </c>
      <c r="O21" s="41">
        <f t="shared" si="8"/>
        <v>0</v>
      </c>
      <c r="P21" s="41">
        <f t="shared" si="8"/>
        <v>0</v>
      </c>
    </row>
    <row r="22" spans="2:16" x14ac:dyDescent="0.25">
      <c r="B22" s="14" t="s">
        <v>50</v>
      </c>
      <c r="D22" s="42">
        <f>D21/Budget!D14</f>
        <v>0</v>
      </c>
      <c r="E22" s="42">
        <f>E21/Budget!E14</f>
        <v>0</v>
      </c>
      <c r="F22" s="42">
        <f>F21/Budget!F14</f>
        <v>0</v>
      </c>
      <c r="G22" s="42">
        <f>G21/Budget!G14</f>
        <v>0</v>
      </c>
      <c r="H22" s="42">
        <f>H21/Budget!H14</f>
        <v>0</v>
      </c>
      <c r="I22" s="42">
        <f>I21/Budget!I14</f>
        <v>0</v>
      </c>
      <c r="J22" s="42">
        <f>J21/Budget!J14</f>
        <v>0</v>
      </c>
      <c r="K22" s="42">
        <f>K21/Budget!K14</f>
        <v>0</v>
      </c>
      <c r="L22" s="42">
        <f>L21/Budget!L14</f>
        <v>0</v>
      </c>
      <c r="M22" s="42">
        <f>M21/Budget!M14</f>
        <v>0</v>
      </c>
      <c r="N22" s="42">
        <f>N21/Budget!N14</f>
        <v>0</v>
      </c>
      <c r="O22" s="42">
        <f>O21/Budget!O14</f>
        <v>0</v>
      </c>
      <c r="P22" s="43"/>
    </row>
    <row r="23" spans="2:16" ht="15.75" thickBot="1" x14ac:dyDescent="0.3">
      <c r="B23" s="18"/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</row>
    <row r="24" spans="2:16" ht="16.5" thickTop="1" thickBot="1" x14ac:dyDescent="0.3">
      <c r="B24" s="9" t="s">
        <v>40</v>
      </c>
      <c r="C24" s="31"/>
      <c r="D24" s="5" t="s">
        <v>2</v>
      </c>
      <c r="E24" s="5" t="s">
        <v>3</v>
      </c>
      <c r="F24" s="5" t="s">
        <v>4</v>
      </c>
      <c r="G24" s="5" t="s">
        <v>5</v>
      </c>
      <c r="H24" s="5" t="s">
        <v>6</v>
      </c>
      <c r="I24" s="5" t="s">
        <v>7</v>
      </c>
      <c r="J24" s="5" t="s">
        <v>8</v>
      </c>
      <c r="K24" s="5" t="s">
        <v>9</v>
      </c>
      <c r="L24" s="5" t="s">
        <v>10</v>
      </c>
      <c r="M24" s="5" t="s">
        <v>11</v>
      </c>
      <c r="N24" s="5" t="s">
        <v>12</v>
      </c>
      <c r="O24" s="5" t="s">
        <v>13</v>
      </c>
      <c r="P24" s="19" t="s">
        <v>14</v>
      </c>
    </row>
    <row r="25" spans="2:16" ht="16.5" thickTop="1" thickBot="1" x14ac:dyDescent="0.3">
      <c r="C25" s="6" t="s">
        <v>20</v>
      </c>
      <c r="D25" s="54">
        <v>0</v>
      </c>
      <c r="E25" s="54">
        <v>0</v>
      </c>
      <c r="F25" s="54">
        <v>0</v>
      </c>
      <c r="G25" s="54">
        <v>0</v>
      </c>
      <c r="H25" s="54">
        <v>0</v>
      </c>
      <c r="I25" s="54">
        <v>0</v>
      </c>
      <c r="J25" s="54">
        <v>0</v>
      </c>
      <c r="K25" s="54">
        <v>0</v>
      </c>
      <c r="L25" s="54">
        <v>0</v>
      </c>
      <c r="M25" s="54">
        <v>0</v>
      </c>
      <c r="N25" s="54">
        <v>0</v>
      </c>
      <c r="O25" s="54">
        <v>0</v>
      </c>
      <c r="P25" s="44">
        <f t="shared" ref="P25:P30" si="9">SUM(D25:O25)</f>
        <v>0</v>
      </c>
    </row>
    <row r="26" spans="2:16" ht="16.5" thickTop="1" thickBot="1" x14ac:dyDescent="0.3">
      <c r="C26" s="30" t="s">
        <v>17</v>
      </c>
      <c r="D26" s="54">
        <v>0</v>
      </c>
      <c r="E26" s="54">
        <v>0</v>
      </c>
      <c r="F26" s="54">
        <v>0</v>
      </c>
      <c r="G26" s="54">
        <v>0</v>
      </c>
      <c r="H26" s="54">
        <v>0</v>
      </c>
      <c r="I26" s="54">
        <v>0</v>
      </c>
      <c r="J26" s="54">
        <v>0</v>
      </c>
      <c r="K26" s="54">
        <v>0</v>
      </c>
      <c r="L26" s="54">
        <v>0</v>
      </c>
      <c r="M26" s="54">
        <v>0</v>
      </c>
      <c r="N26" s="54">
        <v>0</v>
      </c>
      <c r="O26" s="54">
        <v>0</v>
      </c>
      <c r="P26" s="44">
        <f t="shared" si="9"/>
        <v>0</v>
      </c>
    </row>
    <row r="27" spans="2:16" ht="16.5" thickTop="1" thickBot="1" x14ac:dyDescent="0.3">
      <c r="C27" s="30" t="s">
        <v>21</v>
      </c>
      <c r="D27" s="54">
        <v>0</v>
      </c>
      <c r="E27" s="54">
        <v>0</v>
      </c>
      <c r="F27" s="54">
        <v>0</v>
      </c>
      <c r="G27" s="54">
        <v>0</v>
      </c>
      <c r="H27" s="54">
        <v>0</v>
      </c>
      <c r="I27" s="54">
        <v>0</v>
      </c>
      <c r="J27" s="54">
        <v>0</v>
      </c>
      <c r="K27" s="54">
        <v>0</v>
      </c>
      <c r="L27" s="54">
        <v>0</v>
      </c>
      <c r="M27" s="54">
        <v>0</v>
      </c>
      <c r="N27" s="54">
        <v>0</v>
      </c>
      <c r="O27" s="54">
        <v>0</v>
      </c>
      <c r="P27" s="44">
        <f t="shared" si="9"/>
        <v>0</v>
      </c>
    </row>
    <row r="28" spans="2:16" ht="16.5" thickTop="1" thickBot="1" x14ac:dyDescent="0.3">
      <c r="C28" s="30" t="s">
        <v>18</v>
      </c>
      <c r="D28" s="54">
        <v>0</v>
      </c>
      <c r="E28" s="54">
        <v>0</v>
      </c>
      <c r="F28" s="54">
        <v>0</v>
      </c>
      <c r="G28" s="54">
        <v>0</v>
      </c>
      <c r="H28" s="54">
        <v>0</v>
      </c>
      <c r="I28" s="54">
        <v>0</v>
      </c>
      <c r="J28" s="54">
        <v>0</v>
      </c>
      <c r="K28" s="54">
        <v>0</v>
      </c>
      <c r="L28" s="54">
        <v>0</v>
      </c>
      <c r="M28" s="54">
        <v>0</v>
      </c>
      <c r="N28" s="54">
        <v>0</v>
      </c>
      <c r="O28" s="54">
        <v>0</v>
      </c>
      <c r="P28" s="44">
        <f t="shared" si="9"/>
        <v>0</v>
      </c>
    </row>
    <row r="29" spans="2:16" ht="16.5" thickTop="1" thickBot="1" x14ac:dyDescent="0.3">
      <c r="C29" s="30" t="s">
        <v>22</v>
      </c>
      <c r="D29" s="54">
        <v>0</v>
      </c>
      <c r="E29" s="54">
        <v>0</v>
      </c>
      <c r="F29" s="54">
        <v>0</v>
      </c>
      <c r="G29" s="54">
        <v>0</v>
      </c>
      <c r="H29" s="54">
        <v>0</v>
      </c>
      <c r="I29" s="54">
        <v>0</v>
      </c>
      <c r="J29" s="54">
        <v>0</v>
      </c>
      <c r="K29" s="54">
        <v>0</v>
      </c>
      <c r="L29" s="54">
        <v>0</v>
      </c>
      <c r="M29" s="54">
        <v>0</v>
      </c>
      <c r="N29" s="54">
        <v>0</v>
      </c>
      <c r="O29" s="54">
        <v>0</v>
      </c>
      <c r="P29" s="44">
        <f t="shared" si="9"/>
        <v>0</v>
      </c>
    </row>
    <row r="30" spans="2:16" ht="16.5" thickTop="1" thickBot="1" x14ac:dyDescent="0.3">
      <c r="C30" s="30" t="s">
        <v>19</v>
      </c>
      <c r="D30" s="55">
        <v>0</v>
      </c>
      <c r="E30" s="55">
        <v>0</v>
      </c>
      <c r="F30" s="55">
        <v>0</v>
      </c>
      <c r="G30" s="55">
        <v>0</v>
      </c>
      <c r="H30" s="55">
        <v>0</v>
      </c>
      <c r="I30" s="55">
        <v>0</v>
      </c>
      <c r="J30" s="55">
        <v>0</v>
      </c>
      <c r="K30" s="55">
        <v>0</v>
      </c>
      <c r="L30" s="55">
        <v>0</v>
      </c>
      <c r="M30" s="55">
        <v>0</v>
      </c>
      <c r="N30" s="55">
        <v>0</v>
      </c>
      <c r="O30" s="55">
        <v>0</v>
      </c>
      <c r="P30" s="56">
        <f t="shared" si="9"/>
        <v>0</v>
      </c>
    </row>
    <row r="31" spans="2:16" ht="15.75" thickTop="1" x14ac:dyDescent="0.25">
      <c r="B31" s="9" t="s">
        <v>14</v>
      </c>
      <c r="C31" s="12"/>
      <c r="D31" s="57">
        <f>SUM(D25:D30)</f>
        <v>0</v>
      </c>
      <c r="E31" s="57">
        <f t="shared" ref="E31:P31" si="10">SUM(E25:E30)</f>
        <v>0</v>
      </c>
      <c r="F31" s="57">
        <f t="shared" si="10"/>
        <v>0</v>
      </c>
      <c r="G31" s="57">
        <f t="shared" si="10"/>
        <v>0</v>
      </c>
      <c r="H31" s="57">
        <f t="shared" si="10"/>
        <v>0</v>
      </c>
      <c r="I31" s="57">
        <f t="shared" si="10"/>
        <v>0</v>
      </c>
      <c r="J31" s="57">
        <f t="shared" si="10"/>
        <v>0</v>
      </c>
      <c r="K31" s="57">
        <f t="shared" si="10"/>
        <v>0</v>
      </c>
      <c r="L31" s="57">
        <f t="shared" si="10"/>
        <v>0</v>
      </c>
      <c r="M31" s="57">
        <f t="shared" si="10"/>
        <v>0</v>
      </c>
      <c r="N31" s="57">
        <f t="shared" si="10"/>
        <v>0</v>
      </c>
      <c r="O31" s="57">
        <f t="shared" si="10"/>
        <v>0</v>
      </c>
      <c r="P31" s="57">
        <f t="shared" si="10"/>
        <v>0</v>
      </c>
    </row>
    <row r="32" spans="2:16" ht="15.75" thickBot="1" x14ac:dyDescent="0.3">
      <c r="B32" s="18"/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</row>
    <row r="33" spans="2:16" ht="16.5" thickTop="1" thickBot="1" x14ac:dyDescent="0.3">
      <c r="B33" s="9" t="s">
        <v>39</v>
      </c>
      <c r="C33" s="21"/>
      <c r="D33" s="5" t="s">
        <v>2</v>
      </c>
      <c r="E33" s="5" t="s">
        <v>3</v>
      </c>
      <c r="F33" s="5" t="s">
        <v>4</v>
      </c>
      <c r="G33" s="5" t="s">
        <v>5</v>
      </c>
      <c r="H33" s="5" t="s">
        <v>6</v>
      </c>
      <c r="I33" s="5" t="s">
        <v>7</v>
      </c>
      <c r="J33" s="5" t="s">
        <v>8</v>
      </c>
      <c r="K33" s="5" t="s">
        <v>9</v>
      </c>
      <c r="L33" s="5" t="s">
        <v>10</v>
      </c>
      <c r="M33" s="5" t="s">
        <v>11</v>
      </c>
      <c r="N33" s="5" t="s">
        <v>12</v>
      </c>
      <c r="O33" s="5" t="s">
        <v>13</v>
      </c>
      <c r="P33" s="20" t="s">
        <v>14</v>
      </c>
    </row>
    <row r="34" spans="2:16" ht="16.5" thickTop="1" thickBot="1" x14ac:dyDescent="0.3">
      <c r="C34" s="6" t="s">
        <v>24</v>
      </c>
      <c r="D34" s="54">
        <v>0</v>
      </c>
      <c r="E34" s="54">
        <v>0</v>
      </c>
      <c r="F34" s="54">
        <v>0</v>
      </c>
      <c r="G34" s="54">
        <v>0</v>
      </c>
      <c r="H34" s="54">
        <v>0</v>
      </c>
      <c r="I34" s="54">
        <v>0</v>
      </c>
      <c r="J34" s="54">
        <v>0</v>
      </c>
      <c r="K34" s="54">
        <v>0</v>
      </c>
      <c r="L34" s="54">
        <v>0</v>
      </c>
      <c r="M34" s="54">
        <v>0</v>
      </c>
      <c r="N34" s="54">
        <v>0</v>
      </c>
      <c r="O34" s="54">
        <v>0</v>
      </c>
      <c r="P34" s="44">
        <f>SUM(D34:O34)</f>
        <v>0</v>
      </c>
    </row>
    <row r="35" spans="2:16" ht="16.5" thickTop="1" thickBot="1" x14ac:dyDescent="0.3">
      <c r="C35" s="30" t="s">
        <v>23</v>
      </c>
      <c r="D35" s="54">
        <v>0</v>
      </c>
      <c r="E35" s="54">
        <v>0</v>
      </c>
      <c r="F35" s="54">
        <v>0</v>
      </c>
      <c r="G35" s="54">
        <v>0</v>
      </c>
      <c r="H35" s="54">
        <v>0</v>
      </c>
      <c r="I35" s="54">
        <v>0</v>
      </c>
      <c r="J35" s="54">
        <v>0</v>
      </c>
      <c r="K35" s="54">
        <v>0</v>
      </c>
      <c r="L35" s="54">
        <v>0</v>
      </c>
      <c r="M35" s="54">
        <v>0</v>
      </c>
      <c r="N35" s="54">
        <v>0</v>
      </c>
      <c r="O35" s="54">
        <v>0</v>
      </c>
      <c r="P35" s="44">
        <f t="shared" ref="P35:P44" si="11">SUM(D35:O35)</f>
        <v>0</v>
      </c>
    </row>
    <row r="36" spans="2:16" ht="16.5" thickTop="1" thickBot="1" x14ac:dyDescent="0.3">
      <c r="C36" s="30" t="s">
        <v>25</v>
      </c>
      <c r="D36" s="54">
        <v>0</v>
      </c>
      <c r="E36" s="54">
        <v>0</v>
      </c>
      <c r="F36" s="54">
        <v>0</v>
      </c>
      <c r="G36" s="54">
        <v>0</v>
      </c>
      <c r="H36" s="54">
        <v>0</v>
      </c>
      <c r="I36" s="54">
        <v>0</v>
      </c>
      <c r="J36" s="54">
        <v>0</v>
      </c>
      <c r="K36" s="54">
        <v>0</v>
      </c>
      <c r="L36" s="54">
        <v>0</v>
      </c>
      <c r="M36" s="54">
        <v>0</v>
      </c>
      <c r="N36" s="54">
        <v>0</v>
      </c>
      <c r="O36" s="54">
        <v>0</v>
      </c>
      <c r="P36" s="44">
        <f t="shared" si="11"/>
        <v>0</v>
      </c>
    </row>
    <row r="37" spans="2:16" ht="16.5" thickTop="1" thickBot="1" x14ac:dyDescent="0.3">
      <c r="C37" s="30" t="s">
        <v>26</v>
      </c>
      <c r="D37" s="54">
        <v>0</v>
      </c>
      <c r="E37" s="54">
        <v>0</v>
      </c>
      <c r="F37" s="54">
        <v>0</v>
      </c>
      <c r="G37" s="54">
        <v>0</v>
      </c>
      <c r="H37" s="54">
        <v>0</v>
      </c>
      <c r="I37" s="54">
        <v>0</v>
      </c>
      <c r="J37" s="54">
        <v>0</v>
      </c>
      <c r="K37" s="54">
        <v>0</v>
      </c>
      <c r="L37" s="54">
        <v>0</v>
      </c>
      <c r="M37" s="54">
        <v>0</v>
      </c>
      <c r="N37" s="54">
        <v>0</v>
      </c>
      <c r="O37" s="54">
        <v>0</v>
      </c>
      <c r="P37" s="44">
        <f t="shared" si="11"/>
        <v>0</v>
      </c>
    </row>
    <row r="38" spans="2:16" ht="16.5" thickTop="1" thickBot="1" x14ac:dyDescent="0.3">
      <c r="C38" s="30" t="s">
        <v>27</v>
      </c>
      <c r="D38" s="54">
        <v>0</v>
      </c>
      <c r="E38" s="54">
        <v>0</v>
      </c>
      <c r="F38" s="54">
        <v>0</v>
      </c>
      <c r="G38" s="54">
        <v>0</v>
      </c>
      <c r="H38" s="54">
        <v>0</v>
      </c>
      <c r="I38" s="54">
        <v>0</v>
      </c>
      <c r="J38" s="54">
        <v>0</v>
      </c>
      <c r="K38" s="54">
        <v>0</v>
      </c>
      <c r="L38" s="54">
        <v>0</v>
      </c>
      <c r="M38" s="54">
        <v>0</v>
      </c>
      <c r="N38" s="54">
        <v>0</v>
      </c>
      <c r="O38" s="54">
        <v>0</v>
      </c>
      <c r="P38" s="44">
        <f t="shared" si="11"/>
        <v>0</v>
      </c>
    </row>
    <row r="39" spans="2:16" ht="16.5" thickTop="1" thickBot="1" x14ac:dyDescent="0.3">
      <c r="C39" s="30" t="s">
        <v>28</v>
      </c>
      <c r="D39" s="54">
        <v>0</v>
      </c>
      <c r="E39" s="54">
        <v>0</v>
      </c>
      <c r="F39" s="54">
        <v>0</v>
      </c>
      <c r="G39" s="54">
        <v>0</v>
      </c>
      <c r="H39" s="54">
        <v>0</v>
      </c>
      <c r="I39" s="54">
        <v>0</v>
      </c>
      <c r="J39" s="54">
        <v>0</v>
      </c>
      <c r="K39" s="54">
        <v>0</v>
      </c>
      <c r="L39" s="54">
        <v>0</v>
      </c>
      <c r="M39" s="54">
        <v>0</v>
      </c>
      <c r="N39" s="54">
        <v>0</v>
      </c>
      <c r="O39" s="54">
        <v>0</v>
      </c>
      <c r="P39" s="44">
        <f t="shared" si="11"/>
        <v>0</v>
      </c>
    </row>
    <row r="40" spans="2:16" ht="16.5" thickTop="1" thickBot="1" x14ac:dyDescent="0.3">
      <c r="C40" s="30" t="s">
        <v>29</v>
      </c>
      <c r="D40" s="54">
        <v>0</v>
      </c>
      <c r="E40" s="54">
        <v>0</v>
      </c>
      <c r="F40" s="54">
        <v>0</v>
      </c>
      <c r="G40" s="54">
        <v>0</v>
      </c>
      <c r="H40" s="54">
        <v>0</v>
      </c>
      <c r="I40" s="54">
        <v>0</v>
      </c>
      <c r="J40" s="54">
        <v>0</v>
      </c>
      <c r="K40" s="54">
        <v>0</v>
      </c>
      <c r="L40" s="54">
        <v>0</v>
      </c>
      <c r="M40" s="54">
        <v>0</v>
      </c>
      <c r="N40" s="54">
        <v>0</v>
      </c>
      <c r="O40" s="54">
        <v>0</v>
      </c>
      <c r="P40" s="44">
        <f t="shared" si="11"/>
        <v>0</v>
      </c>
    </row>
    <row r="41" spans="2:16" ht="16.5" thickTop="1" thickBot="1" x14ac:dyDescent="0.3">
      <c r="C41" s="30" t="s">
        <v>30</v>
      </c>
      <c r="D41" s="54">
        <v>0</v>
      </c>
      <c r="E41" s="54">
        <v>0</v>
      </c>
      <c r="F41" s="54">
        <v>0</v>
      </c>
      <c r="G41" s="54">
        <v>0</v>
      </c>
      <c r="H41" s="54">
        <v>0</v>
      </c>
      <c r="I41" s="54">
        <v>0</v>
      </c>
      <c r="J41" s="54">
        <v>0</v>
      </c>
      <c r="K41" s="54">
        <v>0</v>
      </c>
      <c r="L41" s="54">
        <v>0</v>
      </c>
      <c r="M41" s="54">
        <v>0</v>
      </c>
      <c r="N41" s="54">
        <v>0</v>
      </c>
      <c r="O41" s="54">
        <v>0</v>
      </c>
      <c r="P41" s="44">
        <f t="shared" si="11"/>
        <v>0</v>
      </c>
    </row>
    <row r="42" spans="2:16" ht="16.5" thickTop="1" thickBot="1" x14ac:dyDescent="0.3">
      <c r="C42" s="30" t="s">
        <v>31</v>
      </c>
      <c r="D42" s="54">
        <v>0</v>
      </c>
      <c r="E42" s="54">
        <v>0</v>
      </c>
      <c r="F42" s="54">
        <v>0</v>
      </c>
      <c r="G42" s="54">
        <v>0</v>
      </c>
      <c r="H42" s="54">
        <v>0</v>
      </c>
      <c r="I42" s="54">
        <v>0</v>
      </c>
      <c r="J42" s="54">
        <v>0</v>
      </c>
      <c r="K42" s="54">
        <v>0</v>
      </c>
      <c r="L42" s="54">
        <v>0</v>
      </c>
      <c r="M42" s="54">
        <v>0</v>
      </c>
      <c r="N42" s="54">
        <v>0</v>
      </c>
      <c r="O42" s="54">
        <v>0</v>
      </c>
      <c r="P42" s="44">
        <f t="shared" si="11"/>
        <v>0</v>
      </c>
    </row>
    <row r="43" spans="2:16" ht="16.5" thickTop="1" thickBot="1" x14ac:dyDescent="0.3">
      <c r="C43" s="30" t="s">
        <v>49</v>
      </c>
      <c r="D43" s="54">
        <v>0</v>
      </c>
      <c r="E43" s="54">
        <v>0</v>
      </c>
      <c r="F43" s="54">
        <v>0</v>
      </c>
      <c r="G43" s="54">
        <v>0</v>
      </c>
      <c r="H43" s="54">
        <v>0</v>
      </c>
      <c r="I43" s="54">
        <v>0</v>
      </c>
      <c r="J43" s="54">
        <v>0</v>
      </c>
      <c r="K43" s="54">
        <v>0</v>
      </c>
      <c r="L43" s="54">
        <v>0</v>
      </c>
      <c r="M43" s="54">
        <v>0</v>
      </c>
      <c r="N43" s="54">
        <v>0</v>
      </c>
      <c r="O43" s="54">
        <v>0</v>
      </c>
      <c r="P43" s="44">
        <f t="shared" si="11"/>
        <v>0</v>
      </c>
    </row>
    <row r="44" spans="2:16" ht="16.5" thickTop="1" thickBot="1" x14ac:dyDescent="0.3">
      <c r="C44" s="30" t="s">
        <v>32</v>
      </c>
      <c r="D44" s="55">
        <v>0</v>
      </c>
      <c r="E44" s="55">
        <v>0</v>
      </c>
      <c r="F44" s="55">
        <v>0</v>
      </c>
      <c r="G44" s="55">
        <v>0</v>
      </c>
      <c r="H44" s="55">
        <v>0</v>
      </c>
      <c r="I44" s="55">
        <v>0</v>
      </c>
      <c r="J44" s="55">
        <v>0</v>
      </c>
      <c r="K44" s="55">
        <v>0</v>
      </c>
      <c r="L44" s="55">
        <v>0</v>
      </c>
      <c r="M44" s="55">
        <v>0</v>
      </c>
      <c r="N44" s="55">
        <v>0</v>
      </c>
      <c r="O44" s="55">
        <v>0</v>
      </c>
      <c r="P44" s="58">
        <f t="shared" si="11"/>
        <v>0</v>
      </c>
    </row>
    <row r="45" spans="2:16" ht="15.75" thickTop="1" x14ac:dyDescent="0.25">
      <c r="B45" s="9" t="s">
        <v>14</v>
      </c>
      <c r="C45" s="12"/>
      <c r="D45" s="57">
        <f t="shared" ref="D45:P45" si="12">SUM(D34:D44)</f>
        <v>0</v>
      </c>
      <c r="E45" s="57">
        <f t="shared" si="12"/>
        <v>0</v>
      </c>
      <c r="F45" s="57">
        <f t="shared" si="12"/>
        <v>0</v>
      </c>
      <c r="G45" s="57">
        <f t="shared" si="12"/>
        <v>0</v>
      </c>
      <c r="H45" s="57">
        <f t="shared" si="12"/>
        <v>0</v>
      </c>
      <c r="I45" s="57">
        <f t="shared" si="12"/>
        <v>0</v>
      </c>
      <c r="J45" s="57">
        <f t="shared" si="12"/>
        <v>0</v>
      </c>
      <c r="K45" s="57">
        <f t="shared" si="12"/>
        <v>0</v>
      </c>
      <c r="L45" s="57">
        <f t="shared" si="12"/>
        <v>0</v>
      </c>
      <c r="M45" s="57">
        <f t="shared" si="12"/>
        <v>0</v>
      </c>
      <c r="N45" s="57">
        <f t="shared" si="12"/>
        <v>0</v>
      </c>
      <c r="O45" s="57">
        <f t="shared" si="12"/>
        <v>0</v>
      </c>
      <c r="P45" s="57">
        <f t="shared" si="12"/>
        <v>0</v>
      </c>
    </row>
    <row r="46" spans="2:16" ht="15.75" thickBot="1" x14ac:dyDescent="0.3">
      <c r="B46" s="26"/>
      <c r="C46" s="26"/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6"/>
      <c r="P46" s="26"/>
    </row>
    <row r="47" spans="2:16" ht="16.5" thickTop="1" thickBot="1" x14ac:dyDescent="0.3">
      <c r="B47" s="9" t="s">
        <v>36</v>
      </c>
      <c r="C47" s="28"/>
      <c r="D47" s="7" t="s">
        <v>2</v>
      </c>
      <c r="E47" s="7" t="s">
        <v>3</v>
      </c>
      <c r="F47" s="7" t="s">
        <v>4</v>
      </c>
      <c r="G47" s="7" t="s">
        <v>5</v>
      </c>
      <c r="H47" s="7" t="s">
        <v>6</v>
      </c>
      <c r="I47" s="27" t="s">
        <v>7</v>
      </c>
      <c r="J47" s="29" t="s">
        <v>8</v>
      </c>
      <c r="K47" s="7" t="s">
        <v>9</v>
      </c>
      <c r="L47" s="7" t="s">
        <v>10</v>
      </c>
      <c r="M47" s="7" t="s">
        <v>11</v>
      </c>
      <c r="N47" s="27" t="s">
        <v>12</v>
      </c>
      <c r="O47" s="29" t="s">
        <v>13</v>
      </c>
      <c r="P47" s="27" t="s">
        <v>14</v>
      </c>
    </row>
    <row r="48" spans="2:16" ht="16.5" thickTop="1" thickBot="1" x14ac:dyDescent="0.3">
      <c r="C48" s="32" t="s">
        <v>0</v>
      </c>
      <c r="D48" s="54">
        <v>0</v>
      </c>
      <c r="E48" s="54">
        <v>0</v>
      </c>
      <c r="F48" s="54">
        <v>0</v>
      </c>
      <c r="G48" s="54">
        <v>0</v>
      </c>
      <c r="H48" s="54">
        <v>0</v>
      </c>
      <c r="I48" s="54">
        <v>0</v>
      </c>
      <c r="J48" s="54">
        <v>0</v>
      </c>
      <c r="K48" s="54">
        <v>0</v>
      </c>
      <c r="L48" s="54">
        <v>0</v>
      </c>
      <c r="M48" s="54">
        <v>0</v>
      </c>
      <c r="N48" s="54">
        <v>0</v>
      </c>
      <c r="O48" s="54">
        <v>0</v>
      </c>
      <c r="P48" s="44">
        <f>SUM(D48:O48)</f>
        <v>0</v>
      </c>
    </row>
    <row r="49" spans="2:16" ht="16.5" thickTop="1" thickBot="1" x14ac:dyDescent="0.3">
      <c r="C49" s="32" t="s">
        <v>37</v>
      </c>
      <c r="D49" s="54">
        <v>0</v>
      </c>
      <c r="E49" s="54">
        <v>0</v>
      </c>
      <c r="F49" s="54">
        <v>0</v>
      </c>
      <c r="G49" s="54">
        <v>0</v>
      </c>
      <c r="H49" s="54">
        <v>0</v>
      </c>
      <c r="I49" s="54">
        <v>0</v>
      </c>
      <c r="J49" s="54">
        <v>0</v>
      </c>
      <c r="K49" s="54">
        <v>0</v>
      </c>
      <c r="L49" s="54">
        <v>0</v>
      </c>
      <c r="M49" s="54">
        <v>0</v>
      </c>
      <c r="N49" s="54">
        <v>0</v>
      </c>
      <c r="O49" s="54">
        <v>0</v>
      </c>
      <c r="P49" s="44">
        <f>SUM(D49:O49)</f>
        <v>0</v>
      </c>
    </row>
    <row r="50" spans="2:16" ht="16.5" thickTop="1" thickBot="1" x14ac:dyDescent="0.3">
      <c r="C50" s="32" t="s">
        <v>34</v>
      </c>
      <c r="D50" s="54">
        <v>0</v>
      </c>
      <c r="E50" s="54">
        <v>0</v>
      </c>
      <c r="F50" s="54">
        <v>0</v>
      </c>
      <c r="G50" s="54">
        <v>0</v>
      </c>
      <c r="H50" s="54">
        <v>0</v>
      </c>
      <c r="I50" s="54">
        <v>0</v>
      </c>
      <c r="J50" s="54">
        <v>0</v>
      </c>
      <c r="K50" s="54">
        <v>0</v>
      </c>
      <c r="L50" s="54">
        <v>0</v>
      </c>
      <c r="M50" s="54">
        <v>0</v>
      </c>
      <c r="N50" s="54">
        <v>0</v>
      </c>
      <c r="O50" s="54">
        <v>0</v>
      </c>
      <c r="P50" s="44">
        <f>SUM(D50:O50)</f>
        <v>0</v>
      </c>
    </row>
    <row r="51" spans="2:16" ht="16.5" thickTop="1" thickBot="1" x14ac:dyDescent="0.3">
      <c r="C51" s="32" t="s">
        <v>35</v>
      </c>
      <c r="D51" s="59">
        <v>0</v>
      </c>
      <c r="E51" s="59">
        <v>0</v>
      </c>
      <c r="F51" s="59">
        <v>0</v>
      </c>
      <c r="G51" s="59">
        <v>0</v>
      </c>
      <c r="H51" s="59">
        <v>0</v>
      </c>
      <c r="I51" s="59">
        <v>0</v>
      </c>
      <c r="J51" s="59">
        <v>0</v>
      </c>
      <c r="K51" s="59">
        <v>0</v>
      </c>
      <c r="L51" s="59">
        <v>0</v>
      </c>
      <c r="M51" s="59">
        <v>0</v>
      </c>
      <c r="N51" s="59">
        <v>0</v>
      </c>
      <c r="O51" s="59">
        <v>0</v>
      </c>
      <c r="P51" s="60">
        <f>SUM(D51:O51)</f>
        <v>0</v>
      </c>
    </row>
    <row r="52" spans="2:16" ht="15.75" thickTop="1" x14ac:dyDescent="0.25">
      <c r="B52" s="9" t="s">
        <v>14</v>
      </c>
      <c r="C52" s="12"/>
      <c r="D52" s="54">
        <f>SUM(D48:D51)</f>
        <v>0</v>
      </c>
      <c r="E52" s="54">
        <f t="shared" ref="E52:P52" si="13">SUM(E48:E51)</f>
        <v>0</v>
      </c>
      <c r="F52" s="54">
        <f t="shared" si="13"/>
        <v>0</v>
      </c>
      <c r="G52" s="54">
        <f t="shared" si="13"/>
        <v>0</v>
      </c>
      <c r="H52" s="54">
        <f t="shared" si="13"/>
        <v>0</v>
      </c>
      <c r="I52" s="54">
        <f t="shared" si="13"/>
        <v>0</v>
      </c>
      <c r="J52" s="47">
        <f t="shared" si="13"/>
        <v>0</v>
      </c>
      <c r="K52" s="54">
        <f t="shared" si="13"/>
        <v>0</v>
      </c>
      <c r="L52" s="54">
        <f t="shared" si="13"/>
        <v>0</v>
      </c>
      <c r="M52" s="54">
        <f t="shared" si="13"/>
        <v>0</v>
      </c>
      <c r="N52" s="54">
        <f t="shared" si="13"/>
        <v>0</v>
      </c>
      <c r="O52" s="47">
        <f t="shared" si="13"/>
        <v>0</v>
      </c>
      <c r="P52" s="44">
        <f t="shared" si="13"/>
        <v>0</v>
      </c>
    </row>
  </sheetData>
  <sortState xmlns:xlrd2="http://schemas.microsoft.com/office/spreadsheetml/2017/richdata2" ref="C48:C51">
    <sortCondition ref="C48:C51"/>
  </sortState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C18926-CCDE-4FF9-93C5-AACCB33F008C}">
  <dimension ref="B2:K19"/>
  <sheetViews>
    <sheetView tabSelected="1" workbookViewId="0">
      <selection activeCell="D23" sqref="D23"/>
    </sheetView>
  </sheetViews>
  <sheetFormatPr baseColWidth="10" defaultRowHeight="15" x14ac:dyDescent="0.25"/>
  <cols>
    <col min="4" max="4" width="11.7109375" customWidth="1"/>
  </cols>
  <sheetData>
    <row r="2" spans="2:11" x14ac:dyDescent="0.25">
      <c r="B2" t="s">
        <v>51</v>
      </c>
      <c r="C2" t="s">
        <v>52</v>
      </c>
      <c r="D2" t="s">
        <v>53</v>
      </c>
      <c r="E2" t="s">
        <v>54</v>
      </c>
      <c r="F2" t="s">
        <v>55</v>
      </c>
      <c r="J2" s="61" t="s">
        <v>59</v>
      </c>
    </row>
    <row r="3" spans="2:11" x14ac:dyDescent="0.25">
      <c r="B3" s="62">
        <v>45048</v>
      </c>
      <c r="C3" t="s">
        <v>57</v>
      </c>
      <c r="D3" t="s">
        <v>24</v>
      </c>
      <c r="E3" s="63">
        <v>5</v>
      </c>
    </row>
    <row r="4" spans="2:11" x14ac:dyDescent="0.25">
      <c r="B4" s="62">
        <v>45079</v>
      </c>
      <c r="C4" t="s">
        <v>57</v>
      </c>
      <c r="D4" t="s">
        <v>24</v>
      </c>
      <c r="E4" s="63">
        <v>10</v>
      </c>
    </row>
    <row r="5" spans="2:11" x14ac:dyDescent="0.25">
      <c r="B5" s="62">
        <v>45091</v>
      </c>
      <c r="C5" t="s">
        <v>57</v>
      </c>
      <c r="D5" t="s">
        <v>24</v>
      </c>
      <c r="E5" s="63">
        <v>5</v>
      </c>
    </row>
    <row r="6" spans="2:11" x14ac:dyDescent="0.25">
      <c r="B6" s="62">
        <v>45093</v>
      </c>
      <c r="C6" t="s">
        <v>57</v>
      </c>
      <c r="D6" t="s">
        <v>18</v>
      </c>
      <c r="E6" s="63">
        <v>5</v>
      </c>
    </row>
    <row r="7" spans="2:11" x14ac:dyDescent="0.25">
      <c r="B7" s="62">
        <v>45109</v>
      </c>
      <c r="C7" t="s">
        <v>57</v>
      </c>
      <c r="D7" t="s">
        <v>24</v>
      </c>
      <c r="E7" s="63">
        <v>5</v>
      </c>
    </row>
    <row r="8" spans="2:11" x14ac:dyDescent="0.25">
      <c r="B8" s="62"/>
      <c r="E8" s="63"/>
    </row>
    <row r="9" spans="2:11" x14ac:dyDescent="0.25">
      <c r="B9" s="62"/>
      <c r="E9" s="63"/>
      <c r="K9" t="s">
        <v>60</v>
      </c>
    </row>
    <row r="10" spans="2:11" x14ac:dyDescent="0.25">
      <c r="B10" s="62"/>
      <c r="E10" s="63"/>
      <c r="K10">
        <f>SUMPRODUCT((MONTH(Tableau1[Date])=MONTH(1&amp;J2))*Tableau1[Montant])</f>
        <v>20</v>
      </c>
    </row>
    <row r="11" spans="2:11" x14ac:dyDescent="0.25">
      <c r="B11" s="62"/>
      <c r="E11" s="63"/>
    </row>
    <row r="12" spans="2:11" x14ac:dyDescent="0.25">
      <c r="B12" s="62"/>
      <c r="E12" s="63"/>
    </row>
    <row r="13" spans="2:11" x14ac:dyDescent="0.25">
      <c r="B13" s="62"/>
      <c r="E13" s="63"/>
    </row>
    <row r="14" spans="2:11" x14ac:dyDescent="0.25">
      <c r="B14" s="62"/>
      <c r="E14" s="63"/>
      <c r="K14" t="s">
        <v>62</v>
      </c>
    </row>
    <row r="15" spans="2:11" x14ac:dyDescent="0.25">
      <c r="B15" s="62"/>
      <c r="E15" s="63"/>
      <c r="J15" t="s">
        <v>24</v>
      </c>
      <c r="K15">
        <f>SUMIF(Tableau1[Catégorie],J15,Tableau1[Montant])</f>
        <v>25</v>
      </c>
    </row>
    <row r="16" spans="2:11" x14ac:dyDescent="0.25">
      <c r="B16" s="62"/>
      <c r="E16" s="63"/>
    </row>
    <row r="18" spans="10:11" x14ac:dyDescent="0.25">
      <c r="K18" t="s">
        <v>61</v>
      </c>
    </row>
    <row r="19" spans="10:11" x14ac:dyDescent="0.25">
      <c r="J19" t="s">
        <v>24</v>
      </c>
      <c r="K19" t="b">
        <f>AND(SUMPRODUCT((MONTH(Tableau1[Date])=MONTH(1&amp;J2))*Tableau1[Montant]),SUMIF(Tableau1[Catégorie],J19,Tableau1[Montant]))</f>
        <v>1</v>
      </c>
    </row>
  </sheetData>
  <dataValidations count="2">
    <dataValidation type="list" allowBlank="1" showInputMessage="1" showErrorMessage="1" sqref="D3:D16" xr:uid="{0B7D6E08-6604-41CA-AEFE-8105BD033BBD}">
      <formula1>INDIRECT(C3)</formula1>
    </dataValidation>
    <dataValidation type="list" allowBlank="1" showInputMessage="1" showErrorMessage="1" sqref="C3:C16" xr:uid="{D9C99D33-4737-49A2-9C44-CC54588114D3}">
      <formula1>ListeCategories</formula1>
    </dataValidation>
  </dataValidations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C929B8-6D38-4518-8113-FACAC428B761}">
  <dimension ref="B2:D19"/>
  <sheetViews>
    <sheetView workbookViewId="0">
      <selection activeCell="G18" sqref="G18"/>
    </sheetView>
  </sheetViews>
  <sheetFormatPr baseColWidth="10" defaultRowHeight="15" x14ac:dyDescent="0.25"/>
  <cols>
    <col min="2" max="2" width="17.5703125" customWidth="1"/>
    <col min="4" max="4" width="16.140625" bestFit="1" customWidth="1"/>
  </cols>
  <sheetData>
    <row r="2" spans="2:4" x14ac:dyDescent="0.25">
      <c r="B2" t="s">
        <v>36</v>
      </c>
      <c r="C2" t="s">
        <v>56</v>
      </c>
      <c r="D2" t="s">
        <v>57</v>
      </c>
    </row>
    <row r="3" spans="2:4" x14ac:dyDescent="0.25">
      <c r="B3" t="s">
        <v>0</v>
      </c>
      <c r="C3" t="s">
        <v>16</v>
      </c>
      <c r="D3" t="s">
        <v>20</v>
      </c>
    </row>
    <row r="4" spans="2:4" x14ac:dyDescent="0.25">
      <c r="B4" t="s">
        <v>37</v>
      </c>
      <c r="C4" t="s">
        <v>0</v>
      </c>
      <c r="D4" t="s">
        <v>24</v>
      </c>
    </row>
    <row r="5" spans="2:4" x14ac:dyDescent="0.25">
      <c r="B5" t="s">
        <v>34</v>
      </c>
      <c r="C5" t="s">
        <v>1</v>
      </c>
      <c r="D5" t="s">
        <v>17</v>
      </c>
    </row>
    <row r="6" spans="2:4" x14ac:dyDescent="0.25">
      <c r="B6" t="s">
        <v>35</v>
      </c>
      <c r="D6" t="s">
        <v>23</v>
      </c>
    </row>
    <row r="7" spans="2:4" x14ac:dyDescent="0.25">
      <c r="D7" t="s">
        <v>21</v>
      </c>
    </row>
    <row r="8" spans="2:4" x14ac:dyDescent="0.25">
      <c r="D8" t="s">
        <v>25</v>
      </c>
    </row>
    <row r="9" spans="2:4" x14ac:dyDescent="0.25">
      <c r="D9" t="s">
        <v>18</v>
      </c>
    </row>
    <row r="10" spans="2:4" x14ac:dyDescent="0.25">
      <c r="D10" t="s">
        <v>26</v>
      </c>
    </row>
    <row r="11" spans="2:4" x14ac:dyDescent="0.25">
      <c r="D11" t="s">
        <v>27</v>
      </c>
    </row>
    <row r="12" spans="2:4" x14ac:dyDescent="0.25">
      <c r="D12" t="s">
        <v>28</v>
      </c>
    </row>
    <row r="13" spans="2:4" x14ac:dyDescent="0.25">
      <c r="D13" t="s">
        <v>22</v>
      </c>
    </row>
    <row r="14" spans="2:4" x14ac:dyDescent="0.25">
      <c r="D14" t="s">
        <v>29</v>
      </c>
    </row>
    <row r="15" spans="2:4" x14ac:dyDescent="0.25">
      <c r="D15" t="s">
        <v>30</v>
      </c>
    </row>
    <row r="16" spans="2:4" x14ac:dyDescent="0.25">
      <c r="D16" t="s">
        <v>31</v>
      </c>
    </row>
    <row r="17" spans="4:4" x14ac:dyDescent="0.25">
      <c r="D17" t="s">
        <v>19</v>
      </c>
    </row>
    <row r="18" spans="4:4" x14ac:dyDescent="0.25">
      <c r="D18" t="s">
        <v>49</v>
      </c>
    </row>
    <row r="19" spans="4:4" x14ac:dyDescent="0.25">
      <c r="D19" t="s">
        <v>32</v>
      </c>
    </row>
  </sheetData>
  <sortState xmlns:xlrd2="http://schemas.microsoft.com/office/spreadsheetml/2017/richdata2" ref="B2:B5">
    <sortCondition ref="B2:B5"/>
  </sortState>
  <pageMargins left="0.7" right="0.7" top="0.75" bottom="0.75" header="0.3" footer="0.3"/>
  <tableParts count="3">
    <tablePart r:id="rId1"/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5</vt:i4>
      </vt:variant>
    </vt:vector>
  </HeadingPairs>
  <TitlesOfParts>
    <vt:vector size="9" baseType="lpstr">
      <vt:lpstr>Budget</vt:lpstr>
      <vt:lpstr>Reel</vt:lpstr>
      <vt:lpstr>Feuil3</vt:lpstr>
      <vt:lpstr>Feuil4</vt:lpstr>
      <vt:lpstr>Investissements</vt:lpstr>
      <vt:lpstr>ListeCategories</vt:lpstr>
      <vt:lpstr>ListeTypes</vt:lpstr>
      <vt:lpstr>Rentrées</vt:lpstr>
      <vt:lpstr>Sorties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JEROME</dc:creator>
  <cp:lastModifiedBy>JEROME</cp:lastModifiedBy>
  <dcterms:created xsi:type="dcterms:W3CDTF">2023-06-15T15:33:25Z</dcterms:created>
  <dcterms:modified xsi:type="dcterms:W3CDTF">2023-06-16T20:08:15Z</dcterms:modified>
</cp:coreProperties>
</file>