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131157\Desktop\"/>
    </mc:Choice>
  </mc:AlternateContent>
  <bookViews>
    <workbookView xWindow="0" yWindow="0" windowWidth="19200" windowHeight="10635" tabRatio="602"/>
  </bookViews>
  <sheets>
    <sheet name="Recueil" sheetId="13" r:id="rId1"/>
    <sheet name="Listes" sheetId="7" state="hidden" r:id="rId2"/>
    <sheet name="liste postes" sheetId="11" state="hidden" r:id="rId3"/>
    <sheet name="BDD SOURCE 2017" sheetId="9" state="hidden" r:id="rId4"/>
  </sheets>
  <definedNames>
    <definedName name="_xlnm._FilterDatabase" localSheetId="3" hidden="1">'BDD SOURCE 2017'!$B$1:$N$343</definedName>
    <definedName name="_xlnm._FilterDatabase" localSheetId="1" hidden="1">Listes!$E$2:$U$16</definedName>
    <definedName name="Autre">'liste postes'!$K$3</definedName>
    <definedName name="Diplôme1">Listes!$D$3</definedName>
    <definedName name="Diplôme10">Listes!$M$3</definedName>
    <definedName name="Diplôme2">Listes!$E$3:$E$6</definedName>
    <definedName name="Diplôme3">Listes!$F$3:$F$4</definedName>
    <definedName name="Diplôme4">Listes!$G$3</definedName>
    <definedName name="Diplôme5">Listes!$H$3</definedName>
    <definedName name="Diplôme6">Listes!$I$3:$I$6</definedName>
    <definedName name="Diplôme7">Listes!$J$3</definedName>
    <definedName name="Diplôme8">Listes!$K$3</definedName>
    <definedName name="Diplôme9">Listes!$L$3</definedName>
    <definedName name="Filière">'liste postes'!$G$3:$G$5</definedName>
    <definedName name="Filière2">'liste postes'!$F$3:$F$7</definedName>
    <definedName name="Filière3">'liste postes'!$G$3:$G$5</definedName>
    <definedName name="Filière4">'liste postes'!$H$3:$H$4</definedName>
    <definedName name="Filière5">'liste postes'!$I$3:$I$4</definedName>
    <definedName name="Filière6">'liste postes'!$J$3:$J$4</definedName>
  </definedNames>
  <calcPr calcId="152511"/>
</workbook>
</file>

<file path=xl/calcChain.xml><?xml version="1.0" encoding="utf-8"?>
<calcChain xmlns="http://schemas.openxmlformats.org/spreadsheetml/2006/main">
  <c r="R28" i="13" l="1"/>
  <c r="R29" i="13"/>
  <c r="R30" i="13"/>
  <c r="R31" i="13"/>
  <c r="R32" i="13"/>
  <c r="R33" i="13"/>
  <c r="R34" i="13"/>
  <c r="R35" i="13"/>
  <c r="R36" i="13"/>
  <c r="R37" i="13"/>
  <c r="R38" i="13"/>
  <c r="R39" i="13"/>
  <c r="R27" i="13"/>
  <c r="J29" i="13" l="1"/>
  <c r="J28" i="13" l="1"/>
  <c r="J30" i="13"/>
  <c r="J31" i="13"/>
  <c r="J32" i="13"/>
  <c r="J33" i="13"/>
  <c r="J34" i="13"/>
  <c r="J35" i="13"/>
  <c r="J36" i="13"/>
  <c r="J37" i="13"/>
  <c r="J38" i="13"/>
  <c r="J39" i="13"/>
  <c r="J27" i="13"/>
  <c r="C4" i="9" l="1"/>
  <c r="C206" i="9"/>
  <c r="C336" i="9"/>
  <c r="C199" i="9"/>
  <c r="C213" i="9"/>
  <c r="C81" i="9"/>
  <c r="C121" i="9"/>
  <c r="C122" i="9"/>
  <c r="C33" i="9"/>
  <c r="C48" i="9"/>
  <c r="C49" i="9"/>
  <c r="C167" i="9"/>
  <c r="C271" i="9"/>
  <c r="C214" i="9"/>
  <c r="C85" i="9"/>
  <c r="C104" i="9"/>
  <c r="C182" i="9"/>
  <c r="C235" i="9"/>
  <c r="C282" i="9"/>
  <c r="C222" i="9"/>
  <c r="C58" i="9"/>
  <c r="C144" i="9"/>
  <c r="C219" i="9"/>
  <c r="C248" i="9"/>
  <c r="C82" i="9"/>
  <c r="C305" i="9"/>
  <c r="C273" i="9"/>
  <c r="C73" i="9"/>
  <c r="C196" i="9"/>
  <c r="C267" i="9"/>
  <c r="C146" i="9"/>
  <c r="C325" i="9"/>
  <c r="C306" i="9"/>
  <c r="C250" i="9"/>
  <c r="C172" i="9"/>
  <c r="C265" i="9"/>
  <c r="C111" i="9"/>
  <c r="C187" i="9"/>
  <c r="C188" i="9"/>
  <c r="C156" i="9"/>
  <c r="C86" i="9"/>
  <c r="C164" i="9"/>
  <c r="A48" i="9" s="1"/>
  <c r="C200" i="9"/>
  <c r="C228" i="9"/>
  <c r="C276" i="9"/>
  <c r="C295" i="9"/>
  <c r="C161" i="9"/>
  <c r="C272" i="9"/>
  <c r="C296" i="9"/>
  <c r="C217" i="9"/>
  <c r="C274" i="9"/>
  <c r="C123" i="9"/>
  <c r="C176" i="9"/>
  <c r="C197" i="9"/>
  <c r="C307" i="9"/>
  <c r="C231" i="9"/>
  <c r="C112" i="9"/>
  <c r="C50" i="9"/>
  <c r="A50" i="9" s="1"/>
  <c r="C124" i="9"/>
  <c r="C125" i="9"/>
  <c r="C173" i="9"/>
  <c r="C207" i="9"/>
  <c r="C83" i="9"/>
  <c r="C315" i="9"/>
  <c r="C174" i="9"/>
  <c r="C113" i="9"/>
  <c r="C340" i="9"/>
  <c r="C126" i="9"/>
  <c r="C338" i="9"/>
  <c r="C127" i="9"/>
  <c r="C211" i="9"/>
  <c r="C238" i="9"/>
  <c r="C22" i="9"/>
  <c r="C239" i="9"/>
  <c r="C208" i="9"/>
  <c r="C225" i="9"/>
  <c r="C60" i="9"/>
  <c r="C128" i="9"/>
  <c r="C84" i="9"/>
  <c r="A85" i="9" s="1"/>
  <c r="C79" i="9"/>
  <c r="C193" i="9"/>
  <c r="C189" i="9"/>
  <c r="C341" i="9"/>
  <c r="C212" i="9"/>
  <c r="C262" i="9"/>
  <c r="C56" i="9"/>
  <c r="C57" i="9"/>
  <c r="C240" i="9"/>
  <c r="C241" i="9"/>
  <c r="C268" i="9"/>
  <c r="C36" i="9"/>
  <c r="C220" i="9"/>
  <c r="C177" i="9"/>
  <c r="C75" i="9"/>
  <c r="C158" i="9"/>
  <c r="C178" i="9"/>
  <c r="C179" i="9"/>
  <c r="C335" i="9"/>
  <c r="C297" i="9"/>
  <c r="C311" i="9"/>
  <c r="C221" i="9"/>
  <c r="C76" i="9"/>
  <c r="C114" i="9"/>
  <c r="C115" i="9"/>
  <c r="C312" i="9"/>
  <c r="A111" i="9" s="1"/>
  <c r="C332" i="9"/>
  <c r="C38" i="9"/>
  <c r="C23" i="9"/>
  <c r="C24" i="9"/>
  <c r="C107" i="9"/>
  <c r="C261" i="9"/>
  <c r="C229" i="9"/>
  <c r="C39" i="9"/>
  <c r="C2" i="9"/>
  <c r="C264" i="9"/>
  <c r="A121" i="9" s="1"/>
  <c r="C143" i="9"/>
  <c r="A122" i="9" s="1"/>
  <c r="C266" i="9"/>
  <c r="C129" i="9"/>
  <c r="C45" i="9"/>
  <c r="C242" i="9"/>
  <c r="A126" i="9" s="1"/>
  <c r="C191" i="9"/>
  <c r="C223" i="9"/>
  <c r="A128" i="9" s="1"/>
  <c r="C224" i="9"/>
  <c r="C116" i="9"/>
  <c r="C47" i="9"/>
  <c r="C333" i="9"/>
  <c r="C227" i="9"/>
  <c r="C194" i="9"/>
  <c r="C291" i="9"/>
  <c r="C260" i="9"/>
  <c r="C89" i="9"/>
  <c r="C190" i="9"/>
  <c r="C25" i="9"/>
  <c r="C130" i="9"/>
  <c r="C249" i="9"/>
  <c r="C328" i="9"/>
  <c r="C42" i="9"/>
  <c r="C294" i="9"/>
  <c r="A144" i="9" s="1"/>
  <c r="C74" i="9"/>
  <c r="C40" i="9"/>
  <c r="C192" i="9"/>
  <c r="C168" i="9"/>
  <c r="C169" i="9"/>
  <c r="C93" i="9"/>
  <c r="C170" i="9"/>
  <c r="C141" i="9"/>
  <c r="C317" i="9"/>
  <c r="C195" i="9"/>
  <c r="C288" i="9"/>
  <c r="C90" i="9"/>
  <c r="C157" i="9"/>
  <c r="A157" i="9" s="1"/>
  <c r="C183" i="9"/>
  <c r="C298" i="9"/>
  <c r="C147" i="9"/>
  <c r="C117" i="9"/>
  <c r="A161" i="9" s="1"/>
  <c r="C205" i="9"/>
  <c r="C244" i="9"/>
  <c r="C77" i="9"/>
  <c r="A164" i="9" s="1"/>
  <c r="C319" i="9"/>
  <c r="C334" i="9"/>
  <c r="C301" i="9"/>
  <c r="C320" i="9"/>
  <c r="A168" i="9" s="1"/>
  <c r="C131" i="9"/>
  <c r="A169" i="9" s="1"/>
  <c r="C159" i="9"/>
  <c r="C3" i="9"/>
  <c r="C68" i="9"/>
  <c r="C302" i="9"/>
  <c r="C6" i="9"/>
  <c r="C7" i="9"/>
  <c r="C91" i="9"/>
  <c r="C234" i="9"/>
  <c r="C43" i="9"/>
  <c r="C34" i="9"/>
  <c r="C160" i="9"/>
  <c r="C110" i="9"/>
  <c r="C209" i="9"/>
  <c r="C92" i="9"/>
  <c r="C299" i="9"/>
  <c r="C255" i="9"/>
  <c r="C233" i="9"/>
  <c r="C94" i="9"/>
  <c r="C148" i="9"/>
  <c r="C35" i="9"/>
  <c r="C203" i="9"/>
  <c r="A190" i="9" s="1"/>
  <c r="C95" i="9"/>
  <c r="C96" i="9"/>
  <c r="C97" i="9"/>
  <c r="C69" i="9"/>
  <c r="A194" i="9" s="1"/>
  <c r="C132" i="9"/>
  <c r="C149" i="9"/>
  <c r="C46" i="9"/>
  <c r="C184" i="9"/>
  <c r="C243" i="9"/>
  <c r="C108" i="9"/>
  <c r="C256" i="9"/>
  <c r="C257" i="9"/>
  <c r="C175" i="9"/>
  <c r="C133" i="9"/>
  <c r="C44" i="9"/>
  <c r="C293" i="9"/>
  <c r="C150" i="9"/>
  <c r="C162" i="9"/>
  <c r="C279" i="9"/>
  <c r="C236" i="9"/>
  <c r="C151" i="9"/>
  <c r="C237" i="9"/>
  <c r="C258" i="9"/>
  <c r="C26" i="9"/>
  <c r="C283" i="9"/>
  <c r="C323" i="9"/>
  <c r="C330" i="9"/>
  <c r="C313" i="9"/>
  <c r="C331" i="9"/>
  <c r="C326" i="9"/>
  <c r="C27" i="9"/>
  <c r="C324" i="9"/>
  <c r="C119" i="9"/>
  <c r="C277" i="9"/>
  <c r="C210" i="9"/>
  <c r="C218" i="9"/>
  <c r="C251" i="9"/>
  <c r="C28" i="9"/>
  <c r="C29" i="9"/>
  <c r="C21" i="9"/>
  <c r="C145" i="9"/>
  <c r="C259" i="9"/>
  <c r="C8" i="9"/>
  <c r="C87" i="9"/>
  <c r="C98" i="9"/>
  <c r="C134" i="9"/>
  <c r="C63" i="9"/>
  <c r="C135" i="9"/>
  <c r="A238" i="9" s="1"/>
  <c r="C5" i="9"/>
  <c r="C136" i="9"/>
  <c r="C269" i="9"/>
  <c r="C59" i="9"/>
  <c r="A242" i="9" s="1"/>
  <c r="C62" i="9"/>
  <c r="A243" i="9" s="1"/>
  <c r="C37" i="9"/>
  <c r="C263" i="9"/>
  <c r="C152" i="9"/>
  <c r="C70" i="9"/>
  <c r="C30" i="9"/>
  <c r="C275" i="9"/>
  <c r="A249" i="9" s="1"/>
  <c r="C9" i="9"/>
  <c r="C252" i="9"/>
  <c r="C31" i="9"/>
  <c r="C245" i="9"/>
  <c r="C54" i="9"/>
  <c r="C41" i="9"/>
  <c r="C120" i="9"/>
  <c r="C309" i="9"/>
  <c r="C64" i="9"/>
  <c r="C118" i="9"/>
  <c r="C180" i="9"/>
  <c r="A260" i="9" s="1"/>
  <c r="C181" i="9"/>
  <c r="A261" i="9" s="1"/>
  <c r="C18" i="9"/>
  <c r="C99" i="9"/>
  <c r="C51" i="9"/>
  <c r="C52" i="9"/>
  <c r="C10" i="9"/>
  <c r="C163" i="9"/>
  <c r="C78" i="9"/>
  <c r="A268" i="9" s="1"/>
  <c r="C230" i="9"/>
  <c r="A269" i="9" s="1"/>
  <c r="C285" i="9"/>
  <c r="C204" i="9"/>
  <c r="A271" i="9" s="1"/>
  <c r="C322" i="9"/>
  <c r="C19" i="9"/>
  <c r="A273" i="9" s="1"/>
  <c r="C280" i="9"/>
  <c r="C246" i="9"/>
  <c r="C165" i="9"/>
  <c r="C137" i="9"/>
  <c r="C232" i="9"/>
  <c r="C11" i="9"/>
  <c r="C281" i="9"/>
  <c r="C342" i="9"/>
  <c r="C61" i="9"/>
  <c r="C303" i="9"/>
  <c r="A283" i="9" s="1"/>
  <c r="C278" i="9"/>
  <c r="C304" i="9"/>
  <c r="C310" i="9"/>
  <c r="C138" i="9"/>
  <c r="C153" i="9"/>
  <c r="C53" i="9"/>
  <c r="C314" i="9"/>
  <c r="C308" i="9"/>
  <c r="A291" i="9" s="1"/>
  <c r="C292" i="9"/>
  <c r="A292" i="9" s="1"/>
  <c r="C318" i="9"/>
  <c r="C287" i="9"/>
  <c r="C55" i="9"/>
  <c r="C12" i="9"/>
  <c r="C13" i="9"/>
  <c r="A297" i="9" s="1"/>
  <c r="C100" i="9"/>
  <c r="C343" i="9"/>
  <c r="C270" i="9"/>
  <c r="C284" i="9"/>
  <c r="C154" i="9"/>
  <c r="C226" i="9"/>
  <c r="A303" i="9" s="1"/>
  <c r="C109" i="9"/>
  <c r="C253" i="9"/>
  <c r="C140" i="9"/>
  <c r="C198" i="9"/>
  <c r="C101" i="9"/>
  <c r="C321" i="9"/>
  <c r="A309" i="9" s="1"/>
  <c r="C14" i="9"/>
  <c r="A310" i="9" s="1"/>
  <c r="C15" i="9"/>
  <c r="C215" i="9"/>
  <c r="C105" i="9"/>
  <c r="C327" i="9"/>
  <c r="A314" i="9" s="1"/>
  <c r="C254" i="9"/>
  <c r="C316" i="9"/>
  <c r="A316" i="9" s="1"/>
  <c r="C71" i="9"/>
  <c r="A317" i="9" s="1"/>
  <c r="C329" i="9"/>
  <c r="C102" i="9"/>
  <c r="C106" i="9"/>
  <c r="A320" i="9" s="1"/>
  <c r="C300" i="9"/>
  <c r="A321" i="9" s="1"/>
  <c r="C103" i="9"/>
  <c r="C20" i="9"/>
  <c r="C72" i="9"/>
  <c r="C247" i="9"/>
  <c r="C171" i="9"/>
  <c r="C201" i="9"/>
  <c r="A201" i="9" s="1"/>
  <c r="C202" i="9"/>
  <c r="C289" i="9"/>
  <c r="C16" i="9"/>
  <c r="C142" i="9"/>
  <c r="A331" i="9" s="1"/>
  <c r="C339" i="9"/>
  <c r="A332" i="9" s="1"/>
  <c r="C185" i="9"/>
  <c r="C65" i="9"/>
  <c r="A334" i="9" s="1"/>
  <c r="C186" i="9"/>
  <c r="C290" i="9"/>
  <c r="C17" i="9"/>
  <c r="C216" i="9"/>
  <c r="C66" i="9"/>
  <c r="C67" i="9"/>
  <c r="C139" i="9"/>
  <c r="A341" i="9" s="1"/>
  <c r="C337" i="9"/>
  <c r="C286" i="9"/>
  <c r="A343" i="9" s="1"/>
  <c r="C155" i="9"/>
  <c r="C32" i="9"/>
  <c r="C88" i="9"/>
  <c r="C80" i="9"/>
  <c r="C166" i="9"/>
  <c r="A2" i="9" s="1"/>
  <c r="A49" i="9"/>
  <c r="A191" i="9" l="1"/>
  <c r="A222" i="9"/>
  <c r="A179" i="9"/>
  <c r="A330" i="9"/>
  <c r="A318" i="9"/>
  <c r="A302" i="9"/>
  <c r="A282" i="9"/>
  <c r="A274" i="9"/>
  <c r="A258" i="9"/>
  <c r="A234" i="9"/>
  <c r="A230" i="9"/>
  <c r="A210" i="9"/>
  <c r="A178" i="9"/>
  <c r="A158" i="9"/>
  <c r="A146" i="9"/>
  <c r="A114" i="9"/>
  <c r="A110" i="9"/>
  <c r="A74" i="9"/>
  <c r="A46" i="9"/>
  <c r="A38" i="9"/>
  <c r="A319" i="9"/>
  <c r="A219" i="9"/>
  <c r="A211" i="9"/>
  <c r="A326" i="9"/>
  <c r="A322" i="9"/>
  <c r="A294" i="9"/>
  <c r="A270" i="9"/>
  <c r="A250" i="9"/>
  <c r="A206" i="9"/>
  <c r="A166" i="9"/>
  <c r="A162" i="9"/>
  <c r="A130" i="9"/>
  <c r="A78" i="9"/>
  <c r="A30" i="9"/>
  <c r="A305" i="9"/>
  <c r="A5" i="9"/>
  <c r="A338" i="9"/>
  <c r="A306" i="9"/>
  <c r="A298" i="9"/>
  <c r="A266" i="9"/>
  <c r="A262" i="9"/>
  <c r="A246" i="9"/>
  <c r="A226" i="9"/>
  <c r="A198" i="9"/>
  <c r="A186" i="9"/>
  <c r="A182" i="9"/>
  <c r="A150" i="9"/>
  <c r="A142" i="9"/>
  <c r="A138" i="9"/>
  <c r="A102" i="9"/>
  <c r="A98" i="9"/>
  <c r="A94" i="9"/>
  <c r="A70" i="9"/>
  <c r="A66" i="9"/>
  <c r="A62" i="9"/>
  <c r="A58" i="9"/>
  <c r="A42" i="9"/>
  <c r="A22" i="9"/>
  <c r="A4" i="9"/>
  <c r="A301" i="9"/>
  <c r="A241" i="9"/>
  <c r="A221" i="9"/>
  <c r="A213" i="9"/>
  <c r="A193" i="9"/>
  <c r="A177" i="9"/>
  <c r="A145" i="9"/>
  <c r="A3" i="9"/>
  <c r="A340" i="9"/>
  <c r="A312" i="9"/>
  <c r="A308" i="9"/>
  <c r="A296" i="9"/>
  <c r="A288" i="9"/>
  <c r="A284" i="9"/>
  <c r="A276" i="9"/>
  <c r="A264" i="9"/>
  <c r="A256" i="9"/>
  <c r="A252" i="9"/>
  <c r="A244" i="9"/>
  <c r="A224" i="9"/>
  <c r="A208" i="9"/>
  <c r="A204" i="9"/>
  <c r="A200" i="9"/>
  <c r="A196" i="9"/>
  <c r="A192" i="9"/>
  <c r="A188" i="9"/>
  <c r="A176" i="9"/>
  <c r="A172" i="9"/>
  <c r="A132" i="9"/>
  <c r="A124" i="9"/>
  <c r="A112" i="9"/>
  <c r="A92" i="9"/>
  <c r="A84" i="9"/>
  <c r="A80" i="9"/>
  <c r="A60" i="9"/>
  <c r="A52" i="9"/>
  <c r="A44" i="9"/>
  <c r="A36" i="9"/>
  <c r="A24" i="9"/>
  <c r="A20" i="9"/>
  <c r="A8" i="9"/>
  <c r="A307" i="9"/>
  <c r="A304" i="9"/>
  <c r="A300" i="9"/>
  <c r="A290" i="9"/>
  <c r="A286" i="9"/>
  <c r="A278" i="9"/>
  <c r="A251" i="9"/>
  <c r="A254" i="9"/>
  <c r="A214" i="9"/>
  <c r="A202" i="9"/>
  <c r="A174" i="9"/>
  <c r="A170" i="9"/>
  <c r="A173" i="9"/>
  <c r="A134" i="9"/>
  <c r="A118" i="9"/>
  <c r="A106" i="9"/>
  <c r="A90" i="9"/>
  <c r="A86" i="9"/>
  <c r="A82" i="9"/>
  <c r="A34" i="9"/>
  <c r="A33" i="9"/>
  <c r="A336" i="9"/>
  <c r="A328" i="9"/>
  <c r="A324" i="9"/>
  <c r="A280" i="9"/>
  <c r="A272" i="9"/>
  <c r="A248" i="9"/>
  <c r="A240" i="9"/>
  <c r="A236" i="9"/>
  <c r="A232" i="9"/>
  <c r="A228" i="9"/>
  <c r="A220" i="9"/>
  <c r="A216" i="9"/>
  <c r="A212" i="9"/>
  <c r="A184" i="9"/>
  <c r="A180" i="9"/>
  <c r="A160" i="9"/>
  <c r="A156" i="9"/>
  <c r="A152" i="9"/>
  <c r="A148" i="9"/>
  <c r="A140" i="9"/>
  <c r="A136" i="9"/>
  <c r="A120" i="9"/>
  <c r="A116" i="9"/>
  <c r="A108" i="9"/>
  <c r="A218" i="9"/>
  <c r="A154" i="9"/>
  <c r="A54" i="9"/>
  <c r="A26" i="9"/>
  <c r="A18" i="9"/>
  <c r="A14" i="9"/>
  <c r="A10" i="9"/>
  <c r="A337" i="9"/>
  <c r="A333" i="9"/>
  <c r="A329" i="9"/>
  <c r="A325" i="9"/>
  <c r="A313" i="9"/>
  <c r="A293" i="9"/>
  <c r="A289" i="9"/>
  <c r="A285" i="9"/>
  <c r="A281" i="9"/>
  <c r="A277" i="9"/>
  <c r="A265" i="9"/>
  <c r="A257" i="9"/>
  <c r="A253" i="9"/>
  <c r="A245" i="9"/>
  <c r="A237" i="9"/>
  <c r="A233" i="9"/>
  <c r="A229" i="9"/>
  <c r="A225" i="9"/>
  <c r="A217" i="9"/>
  <c r="A209" i="9"/>
  <c r="A205" i="9"/>
  <c r="A197" i="9"/>
  <c r="A189" i="9"/>
  <c r="A185" i="9"/>
  <c r="A165" i="9"/>
  <c r="A153" i="9"/>
  <c r="A149" i="9"/>
  <c r="A141" i="9"/>
  <c r="A137" i="9"/>
  <c r="A133" i="9"/>
  <c r="A129" i="9"/>
  <c r="A125" i="9"/>
  <c r="A117" i="9"/>
  <c r="A113" i="9"/>
  <c r="A109" i="9"/>
  <c r="A105" i="9"/>
  <c r="A101" i="9"/>
  <c r="A97" i="9"/>
  <c r="A93" i="9"/>
  <c r="A89" i="9"/>
  <c r="A81" i="9"/>
  <c r="A77" i="9"/>
  <c r="A73" i="9"/>
  <c r="A69" i="9"/>
  <c r="A65" i="9"/>
  <c r="A61" i="9"/>
  <c r="A57" i="9"/>
  <c r="A53" i="9"/>
  <c r="A45" i="9"/>
  <c r="A41" i="9"/>
  <c r="A37" i="9"/>
  <c r="A29" i="9"/>
  <c r="A25" i="9"/>
  <c r="A21" i="9"/>
  <c r="A17" i="9"/>
  <c r="A13" i="9"/>
  <c r="A104" i="9"/>
  <c r="A100" i="9"/>
  <c r="A96" i="9"/>
  <c r="A88" i="9"/>
  <c r="A76" i="9"/>
  <c r="A72" i="9"/>
  <c r="A68" i="9"/>
  <c r="A64" i="9"/>
  <c r="A56" i="9"/>
  <c r="A40" i="9"/>
  <c r="A32" i="9"/>
  <c r="A28" i="9"/>
  <c r="A16" i="9"/>
  <c r="A12" i="9"/>
  <c r="A181" i="9"/>
  <c r="A6" i="9"/>
  <c r="A339" i="9"/>
  <c r="A335" i="9"/>
  <c r="A327" i="9"/>
  <c r="A323" i="9"/>
  <c r="A315" i="9"/>
  <c r="A311" i="9"/>
  <c r="A299" i="9"/>
  <c r="A295" i="9"/>
  <c r="A287" i="9"/>
  <c r="A279" i="9"/>
  <c r="A275" i="9"/>
  <c r="A267" i="9"/>
  <c r="A263" i="9"/>
  <c r="A259" i="9"/>
  <c r="A255" i="9"/>
  <c r="A247" i="9"/>
  <c r="A239" i="9"/>
  <c r="A235" i="9"/>
  <c r="A231" i="9"/>
  <c r="A227" i="9"/>
  <c r="A223" i="9"/>
  <c r="A215" i="9"/>
  <c r="A207" i="9"/>
  <c r="A203" i="9"/>
  <c r="A199" i="9"/>
  <c r="A195" i="9"/>
  <c r="A187" i="9"/>
  <c r="A183" i="9"/>
  <c r="A175" i="9"/>
  <c r="A171" i="9"/>
  <c r="A167" i="9"/>
  <c r="A163" i="9"/>
  <c r="A159" i="9"/>
  <c r="A155" i="9"/>
  <c r="A151" i="9"/>
  <c r="A147" i="9"/>
  <c r="A143" i="9"/>
  <c r="A139" i="9"/>
  <c r="A135" i="9"/>
  <c r="A131" i="9"/>
  <c r="A127" i="9"/>
  <c r="A123" i="9"/>
  <c r="A119" i="9"/>
  <c r="A115" i="9"/>
  <c r="A107" i="9"/>
  <c r="A103" i="9"/>
  <c r="A99" i="9"/>
  <c r="A95" i="9"/>
  <c r="A91" i="9"/>
  <c r="A87" i="9"/>
  <c r="A83" i="9"/>
  <c r="A79" i="9"/>
  <c r="A75" i="9"/>
  <c r="A71" i="9"/>
  <c r="A67" i="9"/>
  <c r="A63" i="9"/>
  <c r="A59" i="9"/>
  <c r="A55" i="9"/>
  <c r="A51" i="9"/>
  <c r="A47" i="9"/>
  <c r="A43" i="9"/>
  <c r="A39" i="9"/>
  <c r="A35" i="9"/>
  <c r="A31" i="9"/>
  <c r="A27" i="9"/>
  <c r="A23" i="9"/>
  <c r="A19" i="9"/>
  <c r="A15" i="9"/>
  <c r="A11" i="9"/>
  <c r="A342" i="9"/>
  <c r="A9" i="9"/>
  <c r="A7" i="9"/>
  <c r="G13" i="13" l="1"/>
  <c r="G15" i="13"/>
  <c r="G17" i="13"/>
  <c r="G21" i="13"/>
  <c r="G20" i="13"/>
  <c r="G19" i="13"/>
  <c r="G14" i="13"/>
  <c r="G16" i="13"/>
  <c r="G22" i="13"/>
  <c r="G12" i="13"/>
  <c r="G18" i="13"/>
  <c r="C17" i="13"/>
  <c r="C13" i="13"/>
  <c r="C12" i="13"/>
  <c r="C18" i="13"/>
  <c r="C19" i="13"/>
  <c r="C14" i="13"/>
  <c r="C20" i="13"/>
  <c r="C15" i="13"/>
  <c r="C21" i="13"/>
  <c r="C16" i="13"/>
  <c r="C22" i="13"/>
  <c r="B21" i="13"/>
  <c r="D21" i="13"/>
  <c r="F21" i="13"/>
  <c r="E22" i="13"/>
  <c r="B22" i="13"/>
  <c r="A22" i="13"/>
  <c r="D22" i="13"/>
  <c r="B20" i="13"/>
  <c r="F22" i="13"/>
  <c r="E20" i="13"/>
  <c r="A21" i="13"/>
  <c r="A20" i="13"/>
  <c r="F20" i="13"/>
  <c r="D20" i="13"/>
  <c r="E21" i="13"/>
  <c r="F13" i="13"/>
  <c r="F15" i="13"/>
  <c r="F17" i="13"/>
  <c r="F19" i="13"/>
  <c r="F12" i="13"/>
  <c r="F16" i="13"/>
  <c r="F18" i="13"/>
  <c r="E12" i="13"/>
  <c r="F14" i="13"/>
  <c r="E13" i="13"/>
  <c r="E15" i="13"/>
  <c r="E17" i="13"/>
  <c r="E19" i="13"/>
  <c r="D12" i="13"/>
  <c r="B16" i="13"/>
  <c r="D14" i="13"/>
  <c r="D16" i="13"/>
  <c r="D18" i="13"/>
  <c r="B13" i="13"/>
  <c r="B17" i="13"/>
  <c r="B12" i="13"/>
  <c r="E14" i="13"/>
  <c r="B14" i="13"/>
  <c r="E16" i="13"/>
  <c r="B18" i="13"/>
  <c r="E18" i="13"/>
  <c r="D13" i="13"/>
  <c r="D15" i="13"/>
  <c r="B15" i="13"/>
  <c r="D17" i="13"/>
  <c r="B19" i="13"/>
  <c r="D19" i="13"/>
  <c r="A19" i="13"/>
  <c r="A15" i="13"/>
  <c r="A13" i="13"/>
  <c r="A14" i="13"/>
  <c r="A17" i="13"/>
  <c r="A18" i="13"/>
  <c r="A12" i="13"/>
  <c r="A16" i="13"/>
</calcChain>
</file>

<file path=xl/sharedStrings.xml><?xml version="1.0" encoding="utf-8"?>
<sst xmlns="http://schemas.openxmlformats.org/spreadsheetml/2006/main" count="3576" uniqueCount="135">
  <si>
    <t>Salarié</t>
  </si>
  <si>
    <t>Tuteur</t>
  </si>
  <si>
    <t>OF</t>
  </si>
  <si>
    <t xml:space="preserve">Formation </t>
  </si>
  <si>
    <t xml:space="preserve">Poste </t>
  </si>
  <si>
    <t>Date début</t>
  </si>
  <si>
    <t>date Fin</t>
  </si>
  <si>
    <t>Région</t>
  </si>
  <si>
    <t>IDF</t>
  </si>
  <si>
    <t>Organisme de formation</t>
  </si>
  <si>
    <t>Commentaires</t>
  </si>
  <si>
    <t>Nom du valideur</t>
  </si>
  <si>
    <t>Nature</t>
  </si>
  <si>
    <t>Reste à charge</t>
  </si>
  <si>
    <t>NORD EST</t>
  </si>
  <si>
    <t>SUD EST</t>
  </si>
  <si>
    <t xml:space="preserve">OUEST </t>
  </si>
  <si>
    <t xml:space="preserve">SUD EST </t>
  </si>
  <si>
    <t>SUD OUEST</t>
  </si>
  <si>
    <t xml:space="preserve">NORD EST </t>
  </si>
  <si>
    <t>OUEST</t>
  </si>
  <si>
    <t>FILIALE</t>
  </si>
  <si>
    <t>Contact Entreprise</t>
  </si>
  <si>
    <t>Contrat d'apprentissage</t>
  </si>
  <si>
    <t>HOLDING</t>
  </si>
  <si>
    <t xml:space="preserve"> </t>
  </si>
  <si>
    <t>Séquence</t>
  </si>
  <si>
    <t>Besoins prévisionnels pour 2018</t>
  </si>
  <si>
    <t>Date de fin</t>
  </si>
  <si>
    <t>Date de début</t>
  </si>
  <si>
    <t>Nom du tuteur</t>
  </si>
  <si>
    <t>Durée théorique (heures)</t>
  </si>
  <si>
    <t>Etablissements</t>
  </si>
  <si>
    <t>VOTRE ETABLISSEMENT</t>
  </si>
  <si>
    <t>Type de diplôme</t>
  </si>
  <si>
    <t>Filière métier</t>
  </si>
  <si>
    <t>FONCIA AQUITAINE</t>
  </si>
  <si>
    <t>Nature du contrat</t>
  </si>
  <si>
    <t>Contrat pro</t>
  </si>
  <si>
    <t>Poste occupé</t>
  </si>
  <si>
    <t xml:space="preserve">Oui </t>
  </si>
  <si>
    <t>Non</t>
  </si>
  <si>
    <t>+ de 2 ans</t>
  </si>
  <si>
    <t>- de 2ans</t>
  </si>
  <si>
    <t>+ de 3</t>
  </si>
  <si>
    <t>Faisabilité du projet</t>
  </si>
  <si>
    <t>Alternance - Etat des lieux et besoins pour 2018</t>
  </si>
  <si>
    <t>Etat des lieux - alternants présents en 2017</t>
  </si>
  <si>
    <t>Nom de l'alternant (si connu)</t>
  </si>
  <si>
    <t>Ancienneté du tuteur dans la fonction</t>
  </si>
  <si>
    <t>Nombre d'alternants à charge pour ce tuteur</t>
  </si>
  <si>
    <t>Formation tuteur O/N</t>
  </si>
  <si>
    <t>Autre</t>
  </si>
  <si>
    <t>SEQUENCE</t>
  </si>
  <si>
    <t>occurrence</t>
  </si>
  <si>
    <t>Date de début souhaitée</t>
  </si>
  <si>
    <t>Renseigner_le_poste_en_commentaire</t>
  </si>
  <si>
    <t>poste</t>
  </si>
  <si>
    <t>diplôme</t>
  </si>
  <si>
    <t>TUTEUR</t>
  </si>
  <si>
    <t>NATURE</t>
  </si>
  <si>
    <t>MANAGER</t>
  </si>
  <si>
    <t>VALIDEUR</t>
  </si>
  <si>
    <t>ALTERNANT</t>
  </si>
  <si>
    <t>STRUCTURE</t>
  </si>
  <si>
    <t>Filière2</t>
  </si>
  <si>
    <t>Filière3</t>
  </si>
  <si>
    <t>Filière4</t>
  </si>
  <si>
    <t>Filière5</t>
  </si>
  <si>
    <t>Filière6</t>
  </si>
  <si>
    <t>Diplôme1</t>
  </si>
  <si>
    <t>Diplôme2</t>
  </si>
  <si>
    <t>Diplôme3</t>
  </si>
  <si>
    <t>Diplôme4</t>
  </si>
  <si>
    <t>Diplôme5</t>
  </si>
  <si>
    <t>Diplôme6</t>
  </si>
  <si>
    <t>Diplôme7</t>
  </si>
  <si>
    <t>Diplôme8</t>
  </si>
  <si>
    <t>Diplôme9</t>
  </si>
  <si>
    <t>Diplôme10</t>
  </si>
  <si>
    <t>Ecole1</t>
  </si>
  <si>
    <t>Ecole2</t>
  </si>
  <si>
    <t>Ecole3</t>
  </si>
  <si>
    <t>Ecole4</t>
  </si>
  <si>
    <t>STRUCTURE1</t>
  </si>
  <si>
    <t>Etablissement 1</t>
  </si>
  <si>
    <t>STRUCTURE2</t>
  </si>
  <si>
    <t>STRUCTURE3</t>
  </si>
  <si>
    <t>STRUCTURE4</t>
  </si>
  <si>
    <t>STRUCTURE5</t>
  </si>
  <si>
    <t>STRUCTURE6</t>
  </si>
  <si>
    <t>STRUCTURE7</t>
  </si>
  <si>
    <t>STRUCTURE8</t>
  </si>
  <si>
    <t>STRUCTURE9</t>
  </si>
  <si>
    <t>STRUCTURE10</t>
  </si>
  <si>
    <t>STRUCTURE11</t>
  </si>
  <si>
    <t>STRUCTURE12</t>
  </si>
  <si>
    <t>STRUCTURE13</t>
  </si>
  <si>
    <t>STRUCTURE14</t>
  </si>
  <si>
    <t>STRUCTURE15</t>
  </si>
  <si>
    <t>STRUCTURE16</t>
  </si>
  <si>
    <t>STRUCTURE17</t>
  </si>
  <si>
    <t>STRUCTURE18</t>
  </si>
  <si>
    <t>STRUCTURE19</t>
  </si>
  <si>
    <t>STRUCTURE20</t>
  </si>
  <si>
    <t>STRUCTURE21</t>
  </si>
  <si>
    <t>STRUCTURE22</t>
  </si>
  <si>
    <t>STRUCTURE23</t>
  </si>
  <si>
    <t>STRUCTURE24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</si>
  <si>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</si>
  <si>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</si>
  <si>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</si>
  <si>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</si>
  <si>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</si>
  <si>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</si>
  <si>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</si>
  <si>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</si>
  <si>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>Etablissement 10</t>
  </si>
  <si>
    <t>Etablissement 11</t>
  </si>
  <si>
    <t>Etablissement 12</t>
  </si>
  <si>
    <t>Etablissement 13</t>
  </si>
  <si>
    <t>Etablissement 14</t>
  </si>
  <si>
    <t>Etablissement 15</t>
  </si>
  <si>
    <t>Etablissement 16</t>
  </si>
  <si>
    <t>Etablissement 17</t>
  </si>
  <si>
    <t>Etablissement 18</t>
  </si>
  <si>
    <t>Etablissement 19</t>
  </si>
  <si>
    <t>Etablissement 20</t>
  </si>
  <si>
    <t>Etablissement 21</t>
  </si>
  <si>
    <t>Etablissement 22</t>
  </si>
  <si>
    <t>Etablissement 23</t>
  </si>
  <si>
    <t>Etablissement 24</t>
  </si>
  <si>
    <t>Manager</t>
  </si>
  <si>
    <t>VOTRE STRUCTURE</t>
  </si>
  <si>
    <t>Structure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</si>
</sst>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gray0625">
        <fgColor theme="2" tint="-9.9948118533890809E-2"/>
        <bgColor theme="0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2">
    <xf numFmtId="0" fontId="0" fillId="0" borderId="0"/>
    <xf numFmtId="0" fontId="2" fillId="0" borderId="0"/>
  </cellStyleXfs>
  <cellXfs count="75">
    <xf numFmtId="0" fontId="0" fillId="0" borderId="0" xfId="0"/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/>
    <xf numFmtId="0" fontId="4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</xf>
    <xf numFmtId="14" fontId="0" fillId="3" borderId="1" xfId="0" applyNumberFormat="1" applyFont="1" applyFill="1" applyBorder="1" applyAlignment="1" applyProtection="1">
      <alignment horizontal="center" vertical="center"/>
      <protection locked="0"/>
    </xf>
    <xf numFmtId="1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14" fontId="0" fillId="4" borderId="1" xfId="0" applyNumberFormat="1" applyFill="1" applyBorder="1" applyAlignment="1" applyProtection="1">
      <alignment horizontal="center" vertical="center"/>
      <protection locked="0"/>
    </xf>
    <xf numFmtId="14" fontId="0" fillId="4" borderId="1" xfId="0" applyNumberFormat="1" applyFont="1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 applyProtection="1">
      <alignment horizontal="center" vertical="center" wrapText="1"/>
      <protection locked="0"/>
    </xf>
    <xf numFmtId="14" fontId="0" fillId="5" borderId="1" xfId="0" applyNumberFormat="1" applyFill="1" applyBorder="1" applyAlignment="1" applyProtection="1">
      <alignment horizontal="center" vertical="center"/>
      <protection locked="0"/>
    </xf>
    <xf numFmtId="14" fontId="0" fillId="5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14" fontId="0" fillId="6" borderId="1" xfId="0" applyNumberFormat="1" applyFont="1" applyFill="1" applyBorder="1" applyAlignment="1" applyProtection="1">
      <alignment horizontal="center" vertical="center"/>
      <protection locked="0"/>
    </xf>
    <xf numFmtId="0" fontId="0" fillId="7" borderId="0" xfId="0" applyFont="1" applyFill="1" applyAlignment="1" applyProtection="1">
      <alignment horizontal="center" vertical="center"/>
      <protection locked="0"/>
    </xf>
    <xf numFmtId="0" fontId="0" fillId="0" borderId="0" xfId="0" applyFont="1" applyFill="1" applyAlignment="1" applyProtection="1">
      <alignment horizontal="center" vertical="center"/>
      <protection locked="0"/>
    </xf>
    <xf numFmtId="0" fontId="0" fillId="4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14" fontId="0" fillId="0" borderId="0" xfId="0" applyNumberFormat="1" applyFont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center" wrapText="1"/>
    </xf>
    <xf numFmtId="0" fontId="0" fillId="0" borderId="0" xfId="0" applyAlignment="1"/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0" fillId="0" borderId="1" xfId="0" applyBorder="1" applyAlignment="1">
      <alignment vertical="center"/>
    </xf>
    <xf numFmtId="0" fontId="0" fillId="0" borderId="1" xfId="0" applyBorder="1" applyAlignment="1"/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49" fontId="9" fillId="0" borderId="3" xfId="0" applyNumberFormat="1" applyFont="1" applyFill="1" applyBorder="1" applyAlignment="1">
      <alignment horizontal="left"/>
    </xf>
    <xf numFmtId="0" fontId="7" fillId="0" borderId="1" xfId="0" applyFont="1" applyBorder="1"/>
    <xf numFmtId="0" fontId="7" fillId="0" borderId="1" xfId="0" applyFont="1" applyFill="1" applyBorder="1" applyAlignment="1">
      <alignment vertical="center"/>
    </xf>
    <xf numFmtId="0" fontId="0" fillId="8" borderId="1" xfId="0" applyFill="1" applyBorder="1"/>
    <xf numFmtId="0" fontId="0" fillId="8" borderId="1" xfId="0" applyFill="1" applyBorder="1" applyAlignment="1">
      <alignment wrapText="1"/>
    </xf>
    <xf numFmtId="49" fontId="6" fillId="0" borderId="3" xfId="0" applyNumberFormat="1" applyFont="1" applyFill="1" applyBorder="1" applyAlignment="1">
      <alignment horizontal="left"/>
    </xf>
    <xf numFmtId="0" fontId="0" fillId="8" borderId="2" xfId="0" applyFill="1" applyBorder="1" applyAlignment="1">
      <alignment wrapText="1"/>
    </xf>
    <xf numFmtId="0" fontId="0" fillId="0" borderId="0" xfId="0" applyAlignment="1">
      <alignment horizontal="left"/>
    </xf>
    <xf numFmtId="0" fontId="0" fillId="0" borderId="0" xfId="0" quotePrefix="1"/>
    <xf numFmtId="0" fontId="4" fillId="7" borderId="1" xfId="0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/>
    </xf>
    <xf numFmtId="0" fontId="4" fillId="7" borderId="0" xfId="0" applyFont="1" applyFill="1" applyBorder="1" applyAlignment="1">
      <alignment horizontal="center" vertical="center" wrapText="1"/>
    </xf>
    <xf numFmtId="0" fontId="0" fillId="7" borderId="0" xfId="0" applyFill="1" applyBorder="1" applyAlignment="1">
      <alignment horizontal="center"/>
    </xf>
    <xf numFmtId="0" fontId="0" fillId="7" borderId="0" xfId="0" applyFill="1"/>
    <xf numFmtId="0" fontId="8" fillId="7" borderId="0" xfId="0" applyFont="1" applyFill="1"/>
    <xf numFmtId="0" fontId="11" fillId="7" borderId="0" xfId="0" applyFont="1" applyFill="1"/>
    <xf numFmtId="0" fontId="4" fillId="10" borderId="1" xfId="0" applyFont="1" applyFill="1" applyBorder="1" applyAlignment="1">
      <alignment horizontal="center" vertical="center" wrapText="1"/>
    </xf>
    <xf numFmtId="0" fontId="12" fillId="7" borderId="0" xfId="0" applyFont="1" applyFill="1"/>
    <xf numFmtId="0" fontId="13" fillId="7" borderId="0" xfId="0" applyFont="1" applyFill="1" applyBorder="1" applyAlignment="1">
      <alignment horizontal="center" vertical="center" wrapText="1"/>
    </xf>
    <xf numFmtId="0" fontId="12" fillId="7" borderId="0" xfId="0" applyFont="1" applyFill="1" applyBorder="1"/>
    <xf numFmtId="0" fontId="0" fillId="11" borderId="1" xfId="0" applyFill="1" applyBorder="1" applyAlignment="1" applyProtection="1">
      <alignment vertical="center"/>
      <protection hidden="1"/>
    </xf>
    <xf numFmtId="14" fontId="0" fillId="11" borderId="1" xfId="0" applyNumberFormat="1" applyFill="1" applyBorder="1" applyAlignment="1" applyProtection="1">
      <alignment vertical="center"/>
      <protection hidden="1"/>
    </xf>
    <xf numFmtId="0" fontId="0" fillId="7" borderId="1" xfId="0" applyFill="1" applyBorder="1" applyProtection="1">
      <protection locked="0" hidden="1"/>
    </xf>
    <xf numFmtId="0" fontId="0" fillId="7" borderId="1" xfId="0" applyFill="1" applyBorder="1" applyProtection="1">
      <protection hidden="1"/>
    </xf>
    <xf numFmtId="0" fontId="0" fillId="0" borderId="0" xfId="0" applyAlignment="1">
      <alignment wrapText="1"/>
    </xf>
    <xf numFmtId="0" fontId="10" fillId="9" borderId="1" xfId="0" applyFont="1" applyFill="1" applyBorder="1" applyAlignment="1">
      <alignment horizontal="center"/>
    </xf>
    <xf numFmtId="0" fontId="10" fillId="9" borderId="1" xfId="0" applyFont="1" applyFill="1" applyBorder="1" applyAlignment="1" applyProtection="1">
      <alignment horizontal="center"/>
      <protection locked="0"/>
    </xf>
    <xf numFmtId="0" fontId="4" fillId="12" borderId="1" xfId="0" applyFont="1" applyFill="1" applyBorder="1" applyAlignment="1">
      <alignment horizontal="center" vertical="center" wrapText="1"/>
    </xf>
    <xf numFmtId="0" fontId="0" fillId="12" borderId="1" xfId="0" applyFill="1" applyBorder="1" applyProtection="1">
      <protection locked="0" hidden="1"/>
    </xf>
    <xf numFmtId="0" fontId="10" fillId="12" borderId="1" xfId="0" applyFont="1" applyFill="1" applyBorder="1" applyAlignment="1">
      <alignment horizontal="center"/>
    </xf>
    <xf numFmtId="0" fontId="3" fillId="12" borderId="1" xfId="0" applyFont="1" applyFill="1" applyBorder="1" applyAlignment="1" applyProtection="1">
      <alignment horizontal="center"/>
      <protection locked="0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39"/>
  <sheetViews>
    <sheetView tabSelected="1" workbookViewId="0">
      <selection activeCell="E10" sqref="E10"/>
    </sheetView>
  </sheetViews>
  <sheetFormatPr baseColWidth="10" defaultRowHeight="15" x14ac:dyDescent="0.25"/>
  <cols>
    <col min="1" max="1" width="36.140625" style="57" customWidth="1"/>
    <col min="2" max="2" width="25.140625" style="57" customWidth="1"/>
    <col min="3" max="3" width="19.140625" style="57" customWidth="1"/>
    <col min="4" max="4" width="21.140625" style="57" customWidth="1"/>
    <col min="5" max="5" width="27" style="57" customWidth="1"/>
    <col min="6" max="7" width="24.7109375" style="57" customWidth="1"/>
    <col min="8" max="8" width="18.7109375" style="57" customWidth="1"/>
    <col min="9" max="9" width="16.85546875" style="57" hidden="1" customWidth="1"/>
    <col min="10" max="10" width="16.85546875" style="57" customWidth="1"/>
    <col min="11" max="11" width="15.7109375" style="57" customWidth="1"/>
    <col min="12" max="12" width="18.42578125" style="57" customWidth="1"/>
    <col min="13" max="13" width="17.28515625" style="57" customWidth="1"/>
    <col min="14" max="14" width="24.85546875" style="57" customWidth="1"/>
    <col min="15" max="17" width="22.85546875" style="57" customWidth="1"/>
    <col min="18" max="18" width="45.28515625" style="57" customWidth="1"/>
    <col min="19" max="19" width="11.42578125" style="57" customWidth="1"/>
    <col min="20" max="16384" width="11.42578125" style="57"/>
  </cols>
  <sheetData>
    <row r="2" spans="1:26" ht="28.5" x14ac:dyDescent="0.45">
      <c r="B2" s="58" t="s">
        <v>46</v>
      </c>
    </row>
    <row r="4" spans="1:26" ht="18.75" hidden="1" x14ac:dyDescent="0.3">
      <c r="A4" s="69" t="s">
        <v>33</v>
      </c>
      <c r="B4" s="69"/>
    </row>
    <row r="5" spans="1:26" ht="18.75" hidden="1" x14ac:dyDescent="0.3">
      <c r="A5" s="70" t="s">
        <v>36</v>
      </c>
      <c r="B5" s="70"/>
    </row>
    <row r="6" spans="1:26" ht="18.75" x14ac:dyDescent="0.3">
      <c r="A6" s="73" t="s">
        <v>133</v>
      </c>
      <c r="B6" s="73"/>
    </row>
    <row r="7" spans="1:26" x14ac:dyDescent="0.25">
      <c r="A7" s="74" t="s">
        <v>86</v>
      </c>
      <c r="B7" s="74"/>
    </row>
    <row r="9" spans="1:26" ht="21" x14ac:dyDescent="0.35">
      <c r="A9" s="59" t="s">
        <v>47</v>
      </c>
    </row>
    <row r="10" spans="1:26" x14ac:dyDescent="0.25">
      <c r="G10" s="61"/>
    </row>
    <row r="11" spans="1:26" s="54" customFormat="1" ht="32.25" customHeight="1" x14ac:dyDescent="0.25">
      <c r="A11" s="60" t="s">
        <v>11</v>
      </c>
      <c r="B11" s="60" t="s">
        <v>2</v>
      </c>
      <c r="C11" s="60" t="s">
        <v>58</v>
      </c>
      <c r="D11" s="60" t="s">
        <v>29</v>
      </c>
      <c r="E11" s="60" t="s">
        <v>28</v>
      </c>
      <c r="F11" s="60" t="s">
        <v>132</v>
      </c>
      <c r="G11" s="60" t="s">
        <v>1</v>
      </c>
      <c r="H11" s="62" t="s">
        <v>26</v>
      </c>
      <c r="I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6"/>
      <c r="W11" s="56"/>
      <c r="X11" s="56"/>
      <c r="Y11" s="56"/>
      <c r="Z11" s="56"/>
    </row>
    <row r="12" spans="1:26" x14ac:dyDescent="0.25">
      <c r="A12" s="64" t="str">
        <f>VLOOKUP($H12,'BDD SOURCE 2017'!$A$1:$N$343,5,FALSE)</f>
        <v>VALIDEUR</v>
      </c>
      <c r="B12" s="64">
        <f>VLOOKUP($H12,'BDD SOURCE 2017'!$A$1:$N$343,13,FALSE)</f>
        <v>42982</v>
      </c>
      <c r="C12" s="64" t="str">
        <f>VLOOKUP($H12,'BDD SOURCE 2017'!$A$1:$N$343,10,FALSE)</f>
        <v>diplôme</v>
      </c>
      <c r="D12" s="65" t="e">
        <f>VLOOKUP($H12,'BDD SOURCE 2017'!$A$1:$N$343,16,FALSE)</f>
        <v>#REF!</v>
      </c>
      <c r="E12" s="65" t="e">
        <f>VLOOKUP($H12,'BDD SOURCE 2017'!$A$1:$N$343,17,FALSE)</f>
        <v>#REF!</v>
      </c>
      <c r="F12" s="65" t="str">
        <f>VLOOKUP($H12,'BDD SOURCE 2017'!$A$1:$N$343,6,FALSE)</f>
        <v>MANAGER</v>
      </c>
      <c r="G12" s="64" t="str">
        <f>VLOOKUP($H12,'BDD SOURCE 2017'!$A$1:$N$343,9,FALSE)</f>
        <v>OF</v>
      </c>
      <c r="H12" s="63">
        <v>1</v>
      </c>
    </row>
    <row r="13" spans="1:26" x14ac:dyDescent="0.25">
      <c r="A13" s="64" t="str">
        <f>VLOOKUP($H13,'BDD SOURCE 2017'!$A$1:$N$343,5,FALSE)</f>
        <v>VALIDEUR</v>
      </c>
      <c r="B13" s="64">
        <f>VLOOKUP($H13,'BDD SOURCE 2017'!$A$1:$N$343,13,FALSE)</f>
        <v>42674</v>
      </c>
      <c r="C13" s="64" t="str">
        <f>VLOOKUP($H13,'BDD SOURCE 2017'!$A$1:$N$343,10,FALSE)</f>
        <v>diplôme</v>
      </c>
      <c r="D13" s="65" t="e">
        <f>VLOOKUP($H13,'BDD SOURCE 2017'!$A$1:$N$343,16,FALSE)</f>
        <v>#REF!</v>
      </c>
      <c r="E13" s="65" t="e">
        <f>VLOOKUP($H13,'BDD SOURCE 2017'!$A$1:$N$343,17,FALSE)</f>
        <v>#REF!</v>
      </c>
      <c r="F13" s="65" t="str">
        <f>VLOOKUP($H13,'BDD SOURCE 2017'!$A$1:$N$343,6,FALSE)</f>
        <v>MANAGER</v>
      </c>
      <c r="G13" s="64" t="str">
        <f>VLOOKUP($H13,'BDD SOURCE 2017'!$A$1:$N$343,9,FALSE)</f>
        <v>OF</v>
      </c>
      <c r="H13" s="63">
        <v>2</v>
      </c>
    </row>
    <row r="14" spans="1:26" x14ac:dyDescent="0.25">
      <c r="A14" s="64" t="str">
        <f>VLOOKUP($H14,'BDD SOURCE 2017'!$A$1:$N$343,5,FALSE)</f>
        <v>VALIDEUR</v>
      </c>
      <c r="B14" s="64">
        <f>VLOOKUP($H14,'BDD SOURCE 2017'!$A$1:$N$343,13,FALSE)</f>
        <v>43045</v>
      </c>
      <c r="C14" s="64" t="str">
        <f>VLOOKUP($H14,'BDD SOURCE 2017'!$A$1:$N$343,10,FALSE)</f>
        <v>diplôme</v>
      </c>
      <c r="D14" s="65" t="e">
        <f>VLOOKUP($H14,'BDD SOURCE 2017'!$A$1:$N$343,16,FALSE)</f>
        <v>#REF!</v>
      </c>
      <c r="E14" s="65" t="e">
        <f>VLOOKUP($H14,'BDD SOURCE 2017'!$A$1:$N$343,17,FALSE)</f>
        <v>#REF!</v>
      </c>
      <c r="F14" s="65" t="str">
        <f>VLOOKUP($H14,'BDD SOURCE 2017'!$A$1:$N$343,6,FALSE)</f>
        <v>MANAGER</v>
      </c>
      <c r="G14" s="64" t="str">
        <f>VLOOKUP($H14,'BDD SOURCE 2017'!$A$1:$N$343,9,FALSE)</f>
        <v>OF</v>
      </c>
      <c r="H14" s="63">
        <v>3</v>
      </c>
    </row>
    <row r="15" spans="1:26" x14ac:dyDescent="0.25">
      <c r="A15" s="64" t="str">
        <f>VLOOKUP($H15,'BDD SOURCE 2017'!$A$1:$N$343,5,FALSE)</f>
        <v>VALIDEUR</v>
      </c>
      <c r="B15" s="64">
        <f>VLOOKUP($H15,'BDD SOURCE 2017'!$A$1:$N$343,13,FALSE)</f>
        <v>42723</v>
      </c>
      <c r="C15" s="64" t="str">
        <f>VLOOKUP($H15,'BDD SOURCE 2017'!$A$1:$N$343,10,FALSE)</f>
        <v>diplôme</v>
      </c>
      <c r="D15" s="65" t="e">
        <f>VLOOKUP($H15,'BDD SOURCE 2017'!$A$1:$N$343,16,FALSE)</f>
        <v>#REF!</v>
      </c>
      <c r="E15" s="65" t="e">
        <f>VLOOKUP($H15,'BDD SOURCE 2017'!$A$1:$N$343,17,FALSE)</f>
        <v>#REF!</v>
      </c>
      <c r="F15" s="65" t="str">
        <f>VLOOKUP($H15,'BDD SOURCE 2017'!$A$1:$N$343,6,FALSE)</f>
        <v>MANAGER</v>
      </c>
      <c r="G15" s="64" t="str">
        <f>VLOOKUP($H15,'BDD SOURCE 2017'!$A$1:$N$343,9,FALSE)</f>
        <v>OF</v>
      </c>
      <c r="H15" s="63">
        <v>4</v>
      </c>
    </row>
    <row r="16" spans="1:26" x14ac:dyDescent="0.25">
      <c r="A16" s="64" t="str">
        <f>VLOOKUP($H16,'BDD SOURCE 2017'!$A$1:$N$343,5,FALSE)</f>
        <v>VALIDEUR</v>
      </c>
      <c r="B16" s="64">
        <f>VLOOKUP($H16,'BDD SOURCE 2017'!$A$1:$N$343,13,FALSE)</f>
        <v>42857</v>
      </c>
      <c r="C16" s="64" t="str">
        <f>VLOOKUP($H16,'BDD SOURCE 2017'!$A$1:$N$343,10,FALSE)</f>
        <v>diplôme</v>
      </c>
      <c r="D16" s="65" t="e">
        <f>VLOOKUP($H16,'BDD SOURCE 2017'!$A$1:$N$343,16,FALSE)</f>
        <v>#REF!</v>
      </c>
      <c r="E16" s="65" t="e">
        <f>VLOOKUP($H16,'BDD SOURCE 2017'!$A$1:$N$343,17,FALSE)</f>
        <v>#REF!</v>
      </c>
      <c r="F16" s="65" t="str">
        <f>VLOOKUP($H16,'BDD SOURCE 2017'!$A$1:$N$343,6,FALSE)</f>
        <v>MANAGER</v>
      </c>
      <c r="G16" s="64" t="str">
        <f>VLOOKUP($H16,'BDD SOURCE 2017'!$A$1:$N$343,9,FALSE)</f>
        <v>OF</v>
      </c>
      <c r="H16" s="63">
        <v>5</v>
      </c>
    </row>
    <row r="17" spans="1:18" x14ac:dyDescent="0.25">
      <c r="A17" s="64" t="str">
        <f>VLOOKUP($H17,'BDD SOURCE 2017'!$A$1:$N$343,5,FALSE)</f>
        <v>VALIDEUR</v>
      </c>
      <c r="B17" s="64">
        <f>VLOOKUP($H17,'BDD SOURCE 2017'!$A$1:$N$343,13,FALSE)</f>
        <v>42982</v>
      </c>
      <c r="C17" s="64" t="str">
        <f>VLOOKUP($H17,'BDD SOURCE 2017'!$A$1:$N$343,10,FALSE)</f>
        <v>diplôme</v>
      </c>
      <c r="D17" s="65" t="e">
        <f>VLOOKUP($H17,'BDD SOURCE 2017'!$A$1:$N$343,16,FALSE)</f>
        <v>#REF!</v>
      </c>
      <c r="E17" s="65" t="e">
        <f>VLOOKUP($H17,'BDD SOURCE 2017'!$A$1:$N$343,17,FALSE)</f>
        <v>#REF!</v>
      </c>
      <c r="F17" s="65" t="str">
        <f>VLOOKUP($H17,'BDD SOURCE 2017'!$A$1:$N$343,6,FALSE)</f>
        <v>MANAGER</v>
      </c>
      <c r="G17" s="64" t="str">
        <f>VLOOKUP($H17,'BDD SOURCE 2017'!$A$1:$N$343,9,FALSE)</f>
        <v>OF</v>
      </c>
      <c r="H17" s="63">
        <v>6</v>
      </c>
    </row>
    <row r="18" spans="1:18" x14ac:dyDescent="0.25">
      <c r="A18" s="64" t="str">
        <f>VLOOKUP($H18,'BDD SOURCE 2017'!$A$1:$N$343,5,FALSE)</f>
        <v>VALIDEUR</v>
      </c>
      <c r="B18" s="64">
        <f>VLOOKUP($H18,'BDD SOURCE 2017'!$A$1:$N$343,13,FALSE)</f>
        <v>42955</v>
      </c>
      <c r="C18" s="64" t="str">
        <f>VLOOKUP($H18,'BDD SOURCE 2017'!$A$1:$N$343,10,FALSE)</f>
        <v>diplôme</v>
      </c>
      <c r="D18" s="65" t="e">
        <f>VLOOKUP($H18,'BDD SOURCE 2017'!$A$1:$N$343,16,FALSE)</f>
        <v>#REF!</v>
      </c>
      <c r="E18" s="65" t="e">
        <f>VLOOKUP($H18,'BDD SOURCE 2017'!$A$1:$N$343,17,FALSE)</f>
        <v>#REF!</v>
      </c>
      <c r="F18" s="65" t="str">
        <f>VLOOKUP($H18,'BDD SOURCE 2017'!$A$1:$N$343,6,FALSE)</f>
        <v>MANAGER</v>
      </c>
      <c r="G18" s="64" t="str">
        <f>VLOOKUP($H18,'BDD SOURCE 2017'!$A$1:$N$343,9,FALSE)</f>
        <v>OF</v>
      </c>
      <c r="H18" s="63">
        <v>7</v>
      </c>
    </row>
    <row r="19" spans="1:18" x14ac:dyDescent="0.25">
      <c r="A19" s="64" t="str">
        <f>VLOOKUP($H19,'BDD SOURCE 2017'!$A$1:$N$343,5,FALSE)</f>
        <v>VALIDEUR</v>
      </c>
      <c r="B19" s="64">
        <f>VLOOKUP($H19,'BDD SOURCE 2017'!$A$1:$N$343,13,FALSE)</f>
        <v>42989</v>
      </c>
      <c r="C19" s="64" t="str">
        <f>VLOOKUP($H19,'BDD SOURCE 2017'!$A$1:$N$343,10,FALSE)</f>
        <v>diplôme</v>
      </c>
      <c r="D19" s="65" t="e">
        <f>VLOOKUP($H19,'BDD SOURCE 2017'!$A$1:$N$343,16,FALSE)</f>
        <v>#REF!</v>
      </c>
      <c r="E19" s="65" t="e">
        <f>VLOOKUP($H19,'BDD SOURCE 2017'!$A$1:$N$343,17,FALSE)</f>
        <v>#REF!</v>
      </c>
      <c r="F19" s="65" t="str">
        <f>VLOOKUP($H19,'BDD SOURCE 2017'!$A$1:$N$343,6,FALSE)</f>
        <v>MANAGER</v>
      </c>
      <c r="G19" s="64" t="str">
        <f>VLOOKUP($H19,'BDD SOURCE 2017'!$A$1:$N$343,9,FALSE)</f>
        <v>OF</v>
      </c>
      <c r="H19" s="63">
        <v>8</v>
      </c>
    </row>
    <row r="20" spans="1:18" x14ac:dyDescent="0.25">
      <c r="A20" s="64" t="str">
        <f>VLOOKUP($H20,'BDD SOURCE 2017'!$A$1:$N$343,5,FALSE)</f>
        <v>VALIDEUR</v>
      </c>
      <c r="B20" s="64">
        <f>VLOOKUP($H20,'BDD SOURCE 2017'!$A$1:$N$343,13,FALSE)</f>
        <v>42625</v>
      </c>
      <c r="C20" s="64" t="str">
        <f>VLOOKUP($H20,'BDD SOURCE 2017'!$A$1:$N$343,10,FALSE)</f>
        <v>diplôme</v>
      </c>
      <c r="D20" s="65" t="e">
        <f>VLOOKUP($H20,'BDD SOURCE 2017'!$A$1:$N$343,16,FALSE)</f>
        <v>#REF!</v>
      </c>
      <c r="E20" s="65" t="e">
        <f>VLOOKUP($H20,'BDD SOURCE 2017'!$A$1:$N$343,17,FALSE)</f>
        <v>#REF!</v>
      </c>
      <c r="F20" s="65" t="str">
        <f>VLOOKUP($H20,'BDD SOURCE 2017'!$A$1:$N$343,6,FALSE)</f>
        <v>MANAGER</v>
      </c>
      <c r="G20" s="64" t="str">
        <f>VLOOKUP($H20,'BDD SOURCE 2017'!$A$1:$N$343,9,FALSE)</f>
        <v>OF</v>
      </c>
      <c r="H20" s="63">
        <v>9</v>
      </c>
    </row>
    <row r="21" spans="1:18" x14ac:dyDescent="0.25">
      <c r="A21" s="64" t="str">
        <f>VLOOKUP($H21,'BDD SOURCE 2017'!$A$1:$N$343,5,FALSE)</f>
        <v>VALIDEUR</v>
      </c>
      <c r="B21" s="64">
        <f>VLOOKUP($H21,'BDD SOURCE 2017'!$A$1:$N$343,13,FALSE)</f>
        <v>42614</v>
      </c>
      <c r="C21" s="64" t="str">
        <f>VLOOKUP($H21,'BDD SOURCE 2017'!$A$1:$N$343,10,FALSE)</f>
        <v>diplôme</v>
      </c>
      <c r="D21" s="65" t="e">
        <f>VLOOKUP($H21,'BDD SOURCE 2017'!$A$1:$N$343,16,FALSE)</f>
        <v>#REF!</v>
      </c>
      <c r="E21" s="65" t="e">
        <f>VLOOKUP($H21,'BDD SOURCE 2017'!$A$1:$N$343,17,FALSE)</f>
        <v>#REF!</v>
      </c>
      <c r="F21" s="65" t="str">
        <f>VLOOKUP($H21,'BDD SOURCE 2017'!$A$1:$N$343,6,FALSE)</f>
        <v>MANAGER</v>
      </c>
      <c r="G21" s="64" t="str">
        <f>VLOOKUP($H21,'BDD SOURCE 2017'!$A$1:$N$343,9,FALSE)</f>
        <v>OF</v>
      </c>
      <c r="H21" s="63">
        <v>10</v>
      </c>
    </row>
    <row r="22" spans="1:18" x14ac:dyDescent="0.25">
      <c r="A22" s="64" t="str">
        <f>VLOOKUP($H22,'BDD SOURCE 2017'!$A$1:$N$343,5,FALSE)</f>
        <v>VALIDEUR</v>
      </c>
      <c r="B22" s="64">
        <f>VLOOKUP($H22,'BDD SOURCE 2017'!$A$1:$N$343,13,FALSE)</f>
        <v>42807</v>
      </c>
      <c r="C22" s="64" t="str">
        <f>VLOOKUP($H22,'BDD SOURCE 2017'!$A$1:$N$343,10,FALSE)</f>
        <v>diplôme</v>
      </c>
      <c r="D22" s="65" t="e">
        <f>VLOOKUP($H22,'BDD SOURCE 2017'!$A$1:$N$343,16,FALSE)</f>
        <v>#REF!</v>
      </c>
      <c r="E22" s="65" t="e">
        <f>VLOOKUP($H22,'BDD SOURCE 2017'!$A$1:$N$343,17,FALSE)</f>
        <v>#REF!</v>
      </c>
      <c r="F22" s="65" t="str">
        <f>VLOOKUP($H22,'BDD SOURCE 2017'!$A$1:$N$343,6,FALSE)</f>
        <v>MANAGER</v>
      </c>
      <c r="G22" s="64" t="str">
        <f>VLOOKUP($H22,'BDD SOURCE 2017'!$A$1:$N$343,9,FALSE)</f>
        <v>OF</v>
      </c>
      <c r="H22" s="63">
        <v>11</v>
      </c>
    </row>
    <row r="24" spans="1:18" ht="21" x14ac:dyDescent="0.35">
      <c r="A24" s="59" t="s">
        <v>27</v>
      </c>
    </row>
    <row r="26" spans="1:18" ht="40.5" customHeight="1" x14ac:dyDescent="0.25">
      <c r="A26" s="53" t="s">
        <v>34</v>
      </c>
      <c r="B26" s="53" t="s">
        <v>9</v>
      </c>
      <c r="C26" s="53" t="s">
        <v>35</v>
      </c>
      <c r="D26" s="53" t="s">
        <v>39</v>
      </c>
      <c r="E26" s="53" t="s">
        <v>48</v>
      </c>
      <c r="F26" s="53" t="s">
        <v>10</v>
      </c>
      <c r="G26" s="53" t="s">
        <v>55</v>
      </c>
      <c r="H26" s="53" t="s">
        <v>28</v>
      </c>
      <c r="I26" s="53" t="s">
        <v>31</v>
      </c>
      <c r="J26" s="53" t="s">
        <v>13</v>
      </c>
      <c r="K26" s="53" t="s">
        <v>11</v>
      </c>
      <c r="L26" s="53" t="s">
        <v>30</v>
      </c>
      <c r="M26" s="53" t="s">
        <v>49</v>
      </c>
      <c r="N26" s="53" t="s">
        <v>51</v>
      </c>
      <c r="O26" s="53" t="s">
        <v>50</v>
      </c>
      <c r="P26" s="53" t="s">
        <v>45</v>
      </c>
      <c r="Q26" s="53" t="s">
        <v>37</v>
      </c>
      <c r="R26" s="71" t="s">
        <v>134</v>
      </c>
    </row>
    <row r="27" spans="1:18" x14ac:dyDescent="0.25">
      <c r="A27" s="66" t="s">
        <v>73</v>
      </c>
      <c r="B27" s="66"/>
      <c r="C27" s="66"/>
      <c r="D27" s="66"/>
      <c r="E27" s="66"/>
      <c r="F27" s="66"/>
      <c r="G27" s="66"/>
      <c r="H27" s="66"/>
      <c r="I27" s="66"/>
      <c r="J27" s="67" t="e">
        <f>VLOOKUP(B27,#REF!,3,FALSE)</f>
        <v>#REF!</v>
      </c>
      <c r="K27" s="66"/>
      <c r="L27" s="66"/>
      <c r="M27" s="66"/>
      <c r="N27" s="66"/>
      <c r="O27" s="66"/>
      <c r="P27" s="66"/>
      <c r="Q27" s="66"/>
      <c r="R27" s="72" t="str">
        <f>IF($A27="","",$A$7)</f>
        <v>STRUCTURE2</v>
      </c>
    </row>
    <row r="28" spans="1:18" x14ac:dyDescent="0.25">
      <c r="A28" s="66"/>
      <c r="B28" s="66"/>
      <c r="C28" s="66"/>
      <c r="D28" s="66"/>
      <c r="E28" s="66"/>
      <c r="F28" s="66"/>
      <c r="G28" s="66"/>
      <c r="H28" s="66"/>
      <c r="I28" s="66"/>
      <c r="J28" s="67" t="e">
        <f>VLOOKUP(B28,#REF!,3,FALSE)</f>
        <v>#REF!</v>
      </c>
      <c r="K28" s="66"/>
      <c r="L28" s="66"/>
      <c r="M28" s="66"/>
      <c r="N28" s="66"/>
      <c r="O28" s="66"/>
      <c r="P28" s="66"/>
      <c r="Q28" s="66"/>
      <c r="R28" s="72" t="str">
        <f t="shared" ref="R28:R39" si="0">IF($A28="","",$A$7)</f>
        <v/>
      </c>
    </row>
    <row r="29" spans="1:18" x14ac:dyDescent="0.25">
      <c r="A29" s="66" t="s">
        <v>75</v>
      </c>
      <c r="B29" s="66"/>
      <c r="C29" s="66"/>
      <c r="D29" s="66"/>
      <c r="E29" s="66"/>
      <c r="F29" s="66"/>
      <c r="G29" s="66"/>
      <c r="H29" s="66"/>
      <c r="I29" s="66"/>
      <c r="J29" s="67" t="e">
        <f>VLOOKUP(B29,#REF!,3,FALSE)</f>
        <v>#REF!</v>
      </c>
      <c r="K29" s="66"/>
      <c r="L29" s="66"/>
      <c r="M29" s="66"/>
      <c r="N29" s="66"/>
      <c r="O29" s="66"/>
      <c r="P29" s="66"/>
      <c r="Q29" s="66"/>
      <c r="R29" s="72" t="str">
        <f t="shared" si="0"/>
        <v>STRUCTURE2</v>
      </c>
    </row>
    <row r="30" spans="1:18" x14ac:dyDescent="0.25">
      <c r="A30" s="66"/>
      <c r="B30" s="66"/>
      <c r="C30" s="66"/>
      <c r="D30" s="66"/>
      <c r="E30" s="66"/>
      <c r="F30" s="66"/>
      <c r="G30" s="66"/>
      <c r="H30" s="66"/>
      <c r="I30" s="66"/>
      <c r="J30" s="67" t="e">
        <f>VLOOKUP(B30,#REF!,3,FALSE)</f>
        <v>#REF!</v>
      </c>
      <c r="K30" s="66"/>
      <c r="L30" s="66"/>
      <c r="M30" s="66"/>
      <c r="N30" s="66"/>
      <c r="O30" s="66"/>
      <c r="P30" s="66"/>
      <c r="Q30" s="66"/>
      <c r="R30" s="72" t="str">
        <f t="shared" si="0"/>
        <v/>
      </c>
    </row>
    <row r="31" spans="1:18" x14ac:dyDescent="0.25">
      <c r="A31" s="66"/>
      <c r="B31" s="66"/>
      <c r="C31" s="66"/>
      <c r="D31" s="66"/>
      <c r="E31" s="66"/>
      <c r="F31" s="66"/>
      <c r="G31" s="66"/>
      <c r="H31" s="66"/>
      <c r="I31" s="66"/>
      <c r="J31" s="67" t="e">
        <f>VLOOKUP(B31,#REF!,3,FALSE)</f>
        <v>#REF!</v>
      </c>
      <c r="K31" s="66"/>
      <c r="L31" s="66"/>
      <c r="M31" s="66"/>
      <c r="N31" s="66"/>
      <c r="O31" s="66"/>
      <c r="P31" s="66"/>
      <c r="Q31" s="66"/>
      <c r="R31" s="72" t="str">
        <f t="shared" si="0"/>
        <v/>
      </c>
    </row>
    <row r="32" spans="1:18" x14ac:dyDescent="0.25">
      <c r="A32" s="66"/>
      <c r="B32" s="66"/>
      <c r="C32" s="66"/>
      <c r="D32" s="66"/>
      <c r="E32" s="66"/>
      <c r="F32" s="66"/>
      <c r="G32" s="66"/>
      <c r="H32" s="66"/>
      <c r="I32" s="66"/>
      <c r="J32" s="67" t="e">
        <f>VLOOKUP(B32,#REF!,3,FALSE)</f>
        <v>#REF!</v>
      </c>
      <c r="K32" s="66"/>
      <c r="L32" s="66"/>
      <c r="M32" s="66"/>
      <c r="N32" s="66"/>
      <c r="O32" s="66"/>
      <c r="P32" s="66"/>
      <c r="Q32" s="66"/>
      <c r="R32" s="72" t="str">
        <f t="shared" si="0"/>
        <v/>
      </c>
    </row>
    <row r="33" spans="1:18" x14ac:dyDescent="0.25">
      <c r="A33" s="66"/>
      <c r="B33" s="66"/>
      <c r="C33" s="66"/>
      <c r="D33" s="66"/>
      <c r="E33" s="66"/>
      <c r="F33" s="66"/>
      <c r="G33" s="66"/>
      <c r="H33" s="66"/>
      <c r="I33" s="66"/>
      <c r="J33" s="67" t="e">
        <f>VLOOKUP(B33,#REF!,3,FALSE)</f>
        <v>#REF!</v>
      </c>
      <c r="K33" s="66"/>
      <c r="L33" s="66"/>
      <c r="M33" s="66"/>
      <c r="N33" s="66"/>
      <c r="O33" s="66"/>
      <c r="P33" s="66"/>
      <c r="Q33" s="66"/>
      <c r="R33" s="72" t="str">
        <f t="shared" si="0"/>
        <v/>
      </c>
    </row>
    <row r="34" spans="1:18" x14ac:dyDescent="0.25">
      <c r="A34" s="66"/>
      <c r="B34" s="66"/>
      <c r="C34" s="66"/>
      <c r="D34" s="66"/>
      <c r="E34" s="66"/>
      <c r="F34" s="66"/>
      <c r="G34" s="66"/>
      <c r="H34" s="66"/>
      <c r="I34" s="66"/>
      <c r="J34" s="67" t="e">
        <f>VLOOKUP(B34,#REF!,3,FALSE)</f>
        <v>#REF!</v>
      </c>
      <c r="K34" s="66"/>
      <c r="L34" s="66"/>
      <c r="M34" s="66"/>
      <c r="N34" s="66"/>
      <c r="O34" s="66"/>
      <c r="P34" s="66"/>
      <c r="Q34" s="66"/>
      <c r="R34" s="72" t="str">
        <f t="shared" si="0"/>
        <v/>
      </c>
    </row>
    <row r="35" spans="1:18" x14ac:dyDescent="0.25">
      <c r="A35" s="66"/>
      <c r="B35" s="66"/>
      <c r="C35" s="66"/>
      <c r="D35" s="66"/>
      <c r="E35" s="66"/>
      <c r="F35" s="66"/>
      <c r="G35" s="66"/>
      <c r="H35" s="66"/>
      <c r="I35" s="66"/>
      <c r="J35" s="67" t="e">
        <f>VLOOKUP(B35,#REF!,3,FALSE)</f>
        <v>#REF!</v>
      </c>
      <c r="K35" s="66"/>
      <c r="L35" s="66"/>
      <c r="M35" s="66"/>
      <c r="N35" s="66"/>
      <c r="O35" s="66"/>
      <c r="P35" s="66"/>
      <c r="Q35" s="66"/>
      <c r="R35" s="72" t="str">
        <f t="shared" si="0"/>
        <v/>
      </c>
    </row>
    <row r="36" spans="1:18" x14ac:dyDescent="0.25">
      <c r="A36" s="66"/>
      <c r="B36" s="66"/>
      <c r="C36" s="66"/>
      <c r="D36" s="66"/>
      <c r="E36" s="66"/>
      <c r="F36" s="66"/>
      <c r="G36" s="66"/>
      <c r="H36" s="66"/>
      <c r="I36" s="66"/>
      <c r="J36" s="67" t="e">
        <f>VLOOKUP(B36,#REF!,3,FALSE)</f>
        <v>#REF!</v>
      </c>
      <c r="K36" s="66"/>
      <c r="L36" s="66"/>
      <c r="M36" s="66"/>
      <c r="N36" s="66"/>
      <c r="O36" s="66"/>
      <c r="P36" s="66"/>
      <c r="Q36" s="66"/>
      <c r="R36" s="72" t="str">
        <f t="shared" si="0"/>
        <v/>
      </c>
    </row>
    <row r="37" spans="1:18" x14ac:dyDescent="0.25">
      <c r="A37" s="66"/>
      <c r="B37" s="66"/>
      <c r="C37" s="66"/>
      <c r="D37" s="66"/>
      <c r="E37" s="66"/>
      <c r="F37" s="66"/>
      <c r="G37" s="66"/>
      <c r="H37" s="66"/>
      <c r="I37" s="66"/>
      <c r="J37" s="67" t="e">
        <f>VLOOKUP(B37,#REF!,3,FALSE)</f>
        <v>#REF!</v>
      </c>
      <c r="K37" s="66"/>
      <c r="L37" s="66"/>
      <c r="M37" s="66"/>
      <c r="N37" s="66"/>
      <c r="O37" s="66"/>
      <c r="P37" s="66"/>
      <c r="Q37" s="66"/>
      <c r="R37" s="72" t="str">
        <f t="shared" si="0"/>
        <v/>
      </c>
    </row>
    <row r="38" spans="1:18" x14ac:dyDescent="0.25">
      <c r="A38" s="66"/>
      <c r="B38" s="66"/>
      <c r="C38" s="66"/>
      <c r="D38" s="66"/>
      <c r="E38" s="66"/>
      <c r="F38" s="66"/>
      <c r="G38" s="66"/>
      <c r="H38" s="66"/>
      <c r="I38" s="66"/>
      <c r="J38" s="67" t="e">
        <f>VLOOKUP(B38,#REF!,3,FALSE)</f>
        <v>#REF!</v>
      </c>
      <c r="K38" s="66"/>
      <c r="L38" s="66"/>
      <c r="M38" s="66"/>
      <c r="N38" s="66"/>
      <c r="O38" s="66"/>
      <c r="P38" s="66"/>
      <c r="Q38" s="66"/>
      <c r="R38" s="72" t="str">
        <f t="shared" si="0"/>
        <v/>
      </c>
    </row>
    <row r="39" spans="1:18" x14ac:dyDescent="0.25">
      <c r="A39" s="66"/>
      <c r="B39" s="66"/>
      <c r="C39" s="66"/>
      <c r="D39" s="66"/>
      <c r="E39" s="66"/>
      <c r="F39" s="66"/>
      <c r="G39" s="66"/>
      <c r="H39" s="66"/>
      <c r="I39" s="66"/>
      <c r="J39" s="67" t="e">
        <f>VLOOKUP(B39,#REF!,3,FALSE)</f>
        <v>#REF!</v>
      </c>
      <c r="K39" s="66"/>
      <c r="L39" s="66"/>
      <c r="M39" s="66"/>
      <c r="N39" s="66"/>
      <c r="O39" s="66"/>
      <c r="P39" s="66"/>
      <c r="Q39" s="66"/>
      <c r="R39" s="72" t="str">
        <f t="shared" si="0"/>
        <v/>
      </c>
    </row>
  </sheetData>
  <sheetProtection insertRows="0" deleteRows="0" selectLockedCells="1"/>
  <mergeCells count="4">
    <mergeCell ref="A4:B4"/>
    <mergeCell ref="A5:B5"/>
    <mergeCell ref="A6:B6"/>
    <mergeCell ref="A7:B7"/>
  </mergeCells>
  <conditionalFormatting sqref="A12:B22 A27:E39 D12:G22 G27:R39">
    <cfRule type="containsErrors" dxfId="4" priority="7">
      <formula>ISERROR(A12)</formula>
    </cfRule>
  </conditionalFormatting>
  <conditionalFormatting sqref="C12:C22">
    <cfRule type="containsErrors" dxfId="3" priority="4">
      <formula>ISERROR(C12)</formula>
    </cfRule>
  </conditionalFormatting>
  <conditionalFormatting sqref="F27:F39">
    <cfRule type="containsErrors" dxfId="2" priority="3">
      <formula>ISERROR(F27)</formula>
    </cfRule>
  </conditionalFormatting>
  <conditionalFormatting sqref="J27:J39">
    <cfRule type="cellIs" dxfId="1" priority="2" operator="greaterThan">
      <formula>0</formula>
    </cfRule>
  </conditionalFormatting>
  <dataValidations count="2">
    <dataValidation type="list" allowBlank="1" showInputMessage="1" showErrorMessage="1" sqref="B27:B39">
      <formula1>INDIRECT($A27)</formula1>
    </dataValidation>
    <dataValidation type="list" allowBlank="1" showInputMessage="1" showErrorMessage="1" sqref="D27:D39">
      <formula1>INDIRECT($C27)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Listes!$C$12:$C$13</xm:f>
          </x14:formula1>
          <xm:sqref>Q27:Q39</xm:sqref>
        </x14:dataValidation>
        <x14:dataValidation type="list" allowBlank="1" showInputMessage="1" showErrorMessage="1">
          <x14:formula1>
            <xm:f>'liste postes'!$D$66:$D$67</xm:f>
          </x14:formula1>
          <xm:sqref>M27:M39</xm:sqref>
        </x14:dataValidation>
        <x14:dataValidation type="list" allowBlank="1" showInputMessage="1" showErrorMessage="1">
          <x14:formula1>
            <xm:f>'liste postes'!$B$66:$B$67</xm:f>
          </x14:formula1>
          <xm:sqref>N27:N39</xm:sqref>
        </x14:dataValidation>
        <x14:dataValidation type="list" allowBlank="1" showInputMessage="1" showErrorMessage="1">
          <x14:formula1>
            <xm:f>Listes!$B$2:$B$25</xm:f>
          </x14:formula1>
          <xm:sqref>A5:B5</xm:sqref>
        </x14:dataValidation>
        <x14:dataValidation type="list" allowBlank="1" showInputMessage="1" showErrorMessage="1">
          <x14:formula1>
            <xm:f>Listes!$A$2:$A$25</xm:f>
          </x14:formula1>
          <xm:sqref>A7:B7</xm:sqref>
        </x14:dataValidation>
        <x14:dataValidation type="list" allowBlank="1" showInputMessage="1" showErrorMessage="1">
          <x14:formula1>
            <xm:f>Listes!$E$2:$M$2</xm:f>
          </x14:formula1>
          <xm:sqref>A27:A39</xm:sqref>
        </x14:dataValidation>
        <x14:dataValidation type="list" allowBlank="1" showInputMessage="1" showErrorMessage="1">
          <x14:formula1>
            <xm:f>'liste postes'!$F$2:$K$2</xm:f>
          </x14:formula1>
          <xm:sqref>C27:C39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36"/>
  <sheetViews>
    <sheetView workbookViewId="0">
      <selection activeCell="L16" sqref="L16"/>
    </sheetView>
  </sheetViews>
  <sheetFormatPr baseColWidth="10" defaultRowHeight="15" x14ac:dyDescent="0.25"/>
  <cols>
    <col min="1" max="1" width="26.28515625" style="1" customWidth="1"/>
    <col min="2" max="2" width="31.140625" customWidth="1"/>
    <col min="3" max="3" width="31.140625" style="1" customWidth="1"/>
    <col min="4" max="4" width="22.5703125" style="1" customWidth="1"/>
    <col min="5" max="21" width="15.7109375" style="37" customWidth="1"/>
  </cols>
  <sheetData>
    <row r="1" spans="1:30" s="1" customFormat="1" x14ac:dyDescent="0.25">
      <c r="A1" s="1" t="s">
        <v>64</v>
      </c>
      <c r="B1" s="1" t="s">
        <v>32</v>
      </c>
      <c r="E1" s="38"/>
      <c r="F1" s="38"/>
      <c r="G1" s="38"/>
      <c r="H1" s="38"/>
      <c r="I1" s="38"/>
      <c r="J1" s="38"/>
      <c r="K1" s="39"/>
      <c r="L1" s="37"/>
      <c r="M1" s="37"/>
      <c r="N1" s="37"/>
      <c r="O1" s="37"/>
      <c r="P1" s="37"/>
      <c r="Q1" s="37"/>
      <c r="R1" s="37"/>
      <c r="S1" s="37"/>
      <c r="T1" s="37"/>
      <c r="U1" s="37"/>
    </row>
    <row r="2" spans="1:30" ht="17.25" customHeight="1" x14ac:dyDescent="0.25">
      <c r="A2" s="44" t="s">
        <v>84</v>
      </c>
      <c r="B2" s="51" t="s">
        <v>85</v>
      </c>
      <c r="D2" s="1" t="s">
        <v>70</v>
      </c>
      <c r="E2" s="1" t="s">
        <v>71</v>
      </c>
      <c r="F2" s="1" t="s">
        <v>72</v>
      </c>
      <c r="G2" s="1" t="s">
        <v>73</v>
      </c>
      <c r="H2" s="1" t="s">
        <v>74</v>
      </c>
      <c r="I2" s="1" t="s">
        <v>75</v>
      </c>
      <c r="J2" s="1" t="s">
        <v>76</v>
      </c>
      <c r="K2" s="1" t="s">
        <v>77</v>
      </c>
      <c r="L2" s="1" t="s">
        <v>78</v>
      </c>
      <c r="M2" s="1" t="s">
        <v>79</v>
      </c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</row>
    <row r="3" spans="1:30" ht="18" customHeight="1" x14ac:dyDescent="0.25">
      <c r="A3" s="44" t="s">
        <v>86</v>
      </c>
      <c r="B3" s="51" t="s">
        <v>109</v>
      </c>
      <c r="D3" s="68" t="s">
        <v>80</v>
      </c>
      <c r="E3" s="68" t="s">
        <v>80</v>
      </c>
      <c r="F3" s="68" t="s">
        <v>80</v>
      </c>
      <c r="G3" s="68" t="s">
        <v>80</v>
      </c>
      <c r="H3" s="68" t="s">
        <v>80</v>
      </c>
      <c r="I3" s="68" t="s">
        <v>80</v>
      </c>
      <c r="J3" s="68" t="s">
        <v>80</v>
      </c>
      <c r="K3" s="68" t="s">
        <v>80</v>
      </c>
      <c r="L3" s="68" t="s">
        <v>80</v>
      </c>
      <c r="M3" s="68" t="s">
        <v>80</v>
      </c>
      <c r="N3" s="47"/>
      <c r="O3" s="47"/>
      <c r="P3" s="47"/>
      <c r="Q3" s="47"/>
      <c r="R3" s="48"/>
      <c r="S3" s="48"/>
      <c r="T3" s="48"/>
      <c r="U3" s="48"/>
      <c r="V3" s="48"/>
      <c r="W3" s="48"/>
      <c r="X3" s="48"/>
      <c r="Y3" s="50"/>
      <c r="Z3" s="48"/>
      <c r="AA3" s="48"/>
      <c r="AB3" s="48"/>
      <c r="AC3" s="48"/>
    </row>
    <row r="4" spans="1:30" ht="18" customHeight="1" x14ac:dyDescent="0.25">
      <c r="A4" s="44" t="s">
        <v>87</v>
      </c>
      <c r="B4" s="51" t="s">
        <v>110</v>
      </c>
      <c r="D4" s="68"/>
      <c r="E4" s="68" t="s">
        <v>81</v>
      </c>
      <c r="F4" s="68" t="s">
        <v>81</v>
      </c>
      <c r="G4" s="2"/>
      <c r="H4" s="40"/>
      <c r="I4" s="68" t="s">
        <v>81</v>
      </c>
      <c r="J4" s="2"/>
      <c r="K4" s="2"/>
      <c r="L4" s="2"/>
      <c r="M4" s="2"/>
      <c r="N4" s="2"/>
      <c r="O4" s="41"/>
      <c r="P4" s="40"/>
      <c r="Q4" s="41"/>
      <c r="R4" s="48"/>
      <c r="S4" s="40"/>
      <c r="T4" s="40"/>
      <c r="U4" s="40"/>
      <c r="V4" s="46"/>
    </row>
    <row r="5" spans="1:30" ht="15.75" customHeight="1" x14ac:dyDescent="0.25">
      <c r="A5" s="44" t="s">
        <v>88</v>
      </c>
      <c r="B5" s="51" t="s">
        <v>111</v>
      </c>
      <c r="E5" s="68" t="s">
        <v>82</v>
      </c>
      <c r="F5" s="68"/>
      <c r="G5" s="2"/>
      <c r="H5" s="40"/>
      <c r="I5" s="68" t="s">
        <v>82</v>
      </c>
      <c r="J5" s="2"/>
      <c r="K5" s="2"/>
      <c r="L5" s="2"/>
      <c r="M5" s="41"/>
      <c r="N5" s="40"/>
      <c r="O5" s="41"/>
      <c r="P5" s="41"/>
      <c r="Q5" s="41"/>
      <c r="R5" s="41"/>
      <c r="S5" s="40"/>
      <c r="T5" s="41"/>
      <c r="U5" s="40"/>
      <c r="V5" s="46"/>
      <c r="AD5" s="48"/>
    </row>
    <row r="6" spans="1:30" ht="18" customHeight="1" x14ac:dyDescent="0.25">
      <c r="A6" s="44" t="s">
        <v>89</v>
      </c>
      <c r="B6" s="51" t="s">
        <v>112</v>
      </c>
      <c r="D6" s="68"/>
      <c r="E6" s="68" t="s">
        <v>83</v>
      </c>
      <c r="F6" s="68"/>
      <c r="G6" s="2"/>
      <c r="H6" s="42"/>
      <c r="I6" s="68" t="s">
        <v>83</v>
      </c>
      <c r="J6" s="2"/>
      <c r="K6" s="41"/>
      <c r="L6" s="2"/>
      <c r="M6" s="41"/>
      <c r="N6" s="40"/>
      <c r="O6" s="41"/>
      <c r="P6" s="41"/>
      <c r="Q6" s="41"/>
      <c r="R6" s="41"/>
      <c r="S6" s="41"/>
      <c r="T6" s="41"/>
      <c r="U6" s="41"/>
      <c r="V6" s="45"/>
      <c r="AD6" s="48"/>
    </row>
    <row r="7" spans="1:30" ht="15" customHeight="1" x14ac:dyDescent="0.25">
      <c r="A7" s="44" t="s">
        <v>90</v>
      </c>
      <c r="B7" s="51" t="s">
        <v>113</v>
      </c>
      <c r="D7" s="68"/>
      <c r="E7" s="47"/>
      <c r="F7" s="68"/>
      <c r="G7" s="42"/>
      <c r="H7" s="42"/>
      <c r="I7" s="41"/>
      <c r="J7" s="2"/>
      <c r="K7" s="41"/>
      <c r="L7" s="2"/>
      <c r="M7" s="41"/>
      <c r="N7" s="40"/>
      <c r="O7" s="41"/>
      <c r="P7" s="41"/>
      <c r="Q7" s="41"/>
      <c r="R7" s="41"/>
      <c r="S7" s="41"/>
      <c r="T7" s="41"/>
      <c r="U7" s="41"/>
      <c r="V7" s="3"/>
      <c r="AD7" s="48"/>
    </row>
    <row r="8" spans="1:30" ht="15" customHeight="1" x14ac:dyDescent="0.25">
      <c r="A8" s="44" t="s">
        <v>91</v>
      </c>
      <c r="B8" s="51" t="s">
        <v>114</v>
      </c>
      <c r="D8" s="68"/>
      <c r="E8" s="47"/>
      <c r="F8" s="68"/>
      <c r="G8" s="42"/>
      <c r="H8" s="42"/>
      <c r="I8" s="41"/>
      <c r="J8" s="43"/>
      <c r="K8" s="41"/>
      <c r="L8" s="40"/>
      <c r="M8" s="41"/>
      <c r="N8" s="41"/>
      <c r="O8" s="41"/>
      <c r="P8" s="41"/>
      <c r="Q8" s="41"/>
      <c r="R8" s="41"/>
      <c r="S8" s="41"/>
      <c r="T8" s="41"/>
      <c r="U8" s="41"/>
      <c r="V8" s="3"/>
      <c r="AD8" s="48"/>
    </row>
    <row r="9" spans="1:30" ht="15" customHeight="1" x14ac:dyDescent="0.25">
      <c r="A9" s="44" t="s">
        <v>92</v>
      </c>
      <c r="B9" s="51" t="s">
        <v>115</v>
      </c>
      <c r="D9" s="68"/>
      <c r="F9" s="68"/>
      <c r="G9" s="40"/>
      <c r="H9" s="40"/>
      <c r="I9" s="41"/>
      <c r="J9" s="43"/>
      <c r="K9" s="41"/>
      <c r="L9" s="40"/>
      <c r="M9" s="41"/>
      <c r="N9" s="41"/>
      <c r="O9" s="41"/>
      <c r="P9" s="41"/>
      <c r="Q9" s="41"/>
      <c r="R9" s="41"/>
      <c r="S9" s="41"/>
      <c r="T9" s="41"/>
      <c r="U9" s="41"/>
      <c r="V9" s="3"/>
      <c r="AD9" s="48"/>
    </row>
    <row r="10" spans="1:30" ht="15" customHeight="1" x14ac:dyDescent="0.25">
      <c r="A10" s="44" t="s">
        <v>93</v>
      </c>
      <c r="B10" s="51" t="s">
        <v>116</v>
      </c>
      <c r="D10" s="68"/>
      <c r="F10" s="68"/>
      <c r="G10" s="40"/>
      <c r="H10" s="41"/>
      <c r="I10" s="41"/>
      <c r="J10" s="2"/>
      <c r="K10" s="41"/>
      <c r="L10" s="40"/>
      <c r="M10" s="41"/>
      <c r="N10" s="41"/>
      <c r="O10" s="41"/>
      <c r="P10" s="41"/>
      <c r="Q10" s="41"/>
      <c r="R10" s="41"/>
      <c r="S10" s="41"/>
      <c r="T10" s="41"/>
      <c r="U10" s="41"/>
      <c r="V10" s="3"/>
      <c r="AD10" s="48"/>
    </row>
    <row r="11" spans="1:30" ht="15" customHeight="1" x14ac:dyDescent="0.25">
      <c r="A11" s="44" t="s">
        <v>94</v>
      </c>
      <c r="B11" s="51" t="s">
        <v>117</v>
      </c>
      <c r="C11" s="1" t="s">
        <v>37</v>
      </c>
      <c r="D11" s="68"/>
      <c r="F11" s="68"/>
      <c r="G11" s="40"/>
      <c r="H11" s="41"/>
      <c r="I11" s="41"/>
      <c r="J11" s="2"/>
      <c r="K11" s="41"/>
      <c r="L11" s="40"/>
      <c r="M11" s="41"/>
      <c r="N11" s="41"/>
      <c r="O11" s="41"/>
      <c r="P11" s="41"/>
      <c r="Q11" s="41"/>
      <c r="R11" s="41"/>
      <c r="S11" s="41"/>
      <c r="T11" s="41"/>
      <c r="U11" s="41"/>
      <c r="V11" s="3"/>
      <c r="AD11" s="48"/>
    </row>
    <row r="12" spans="1:30" ht="15" customHeight="1" x14ac:dyDescent="0.25">
      <c r="A12" s="44" t="s">
        <v>95</v>
      </c>
      <c r="B12" s="51" t="s">
        <v>118</v>
      </c>
      <c r="C12" s="1" t="s">
        <v>38</v>
      </c>
      <c r="D12" s="68"/>
      <c r="F12" s="68"/>
      <c r="G12" s="40"/>
      <c r="H12" s="41"/>
      <c r="I12" s="41"/>
      <c r="J12" s="2"/>
      <c r="K12" s="41"/>
      <c r="L12" s="40"/>
      <c r="M12" s="41"/>
      <c r="N12" s="41"/>
      <c r="O12" s="41"/>
      <c r="P12" s="41"/>
      <c r="Q12" s="41"/>
      <c r="R12" s="41"/>
      <c r="S12" s="41"/>
      <c r="T12" s="41"/>
      <c r="U12" s="41"/>
      <c r="V12" s="3"/>
      <c r="AD12" s="48"/>
    </row>
    <row r="13" spans="1:30" ht="15" customHeight="1" x14ac:dyDescent="0.25">
      <c r="A13" s="44" t="s">
        <v>96</v>
      </c>
      <c r="B13" s="51" t="s">
        <v>119</v>
      </c>
      <c r="C13" s="1" t="s">
        <v>23</v>
      </c>
      <c r="D13" s="68"/>
      <c r="E13" s="47"/>
      <c r="F13" s="68"/>
      <c r="G13" s="40"/>
      <c r="H13" s="41"/>
      <c r="I13" s="41"/>
      <c r="J13" s="2"/>
      <c r="K13" s="41"/>
      <c r="L13" s="40"/>
      <c r="M13" s="41"/>
      <c r="N13" s="41"/>
      <c r="O13" s="41"/>
      <c r="P13" s="41"/>
      <c r="Q13" s="41"/>
      <c r="R13" s="41"/>
      <c r="S13" s="41"/>
      <c r="T13" s="41"/>
      <c r="U13" s="41"/>
      <c r="V13" s="3"/>
      <c r="AD13" s="48"/>
    </row>
    <row r="14" spans="1:30" ht="15" customHeight="1" x14ac:dyDescent="0.25">
      <c r="A14" s="44" t="s">
        <v>97</v>
      </c>
      <c r="B14" s="51" t="s">
        <v>120</v>
      </c>
      <c r="E14" s="47"/>
      <c r="F14" s="68"/>
      <c r="G14" s="40"/>
      <c r="H14" s="41"/>
      <c r="I14" s="41"/>
      <c r="J14" s="2"/>
      <c r="K14" s="41"/>
      <c r="L14" s="40"/>
      <c r="M14" s="41"/>
      <c r="N14" s="41"/>
      <c r="O14" s="41"/>
      <c r="P14" s="41"/>
      <c r="Q14" s="41"/>
      <c r="R14" s="41"/>
      <c r="S14" s="41"/>
      <c r="T14" s="41"/>
      <c r="U14" s="41"/>
      <c r="V14" s="3"/>
      <c r="AD14" s="48"/>
    </row>
    <row r="15" spans="1:30" ht="15" customHeight="1" x14ac:dyDescent="0.25">
      <c r="A15" s="44" t="s">
        <v>98</v>
      </c>
      <c r="B15" s="51" t="s">
        <v>121</v>
      </c>
      <c r="E15" s="47"/>
      <c r="F15" s="68"/>
      <c r="G15" s="40"/>
      <c r="H15" s="41"/>
      <c r="I15" s="41"/>
      <c r="J15" s="2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3"/>
    </row>
    <row r="16" spans="1:30" ht="15" customHeight="1" x14ac:dyDescent="0.25">
      <c r="A16" s="44" t="s">
        <v>99</v>
      </c>
      <c r="B16" s="51" t="s">
        <v>122</v>
      </c>
      <c r="E16" s="47"/>
      <c r="F16" s="68"/>
      <c r="G16" s="40"/>
      <c r="H16" s="41"/>
      <c r="I16" s="41"/>
      <c r="J16" s="2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3"/>
    </row>
    <row r="17" spans="1:22" ht="15" customHeight="1" x14ac:dyDescent="0.25">
      <c r="A17" s="44" t="s">
        <v>100</v>
      </c>
      <c r="B17" s="51" t="s">
        <v>123</v>
      </c>
      <c r="E17" s="47"/>
      <c r="F17" s="68"/>
      <c r="G17" s="40"/>
      <c r="H17" s="41"/>
      <c r="I17" s="41"/>
      <c r="J17" s="40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3"/>
    </row>
    <row r="18" spans="1:22" ht="15" customHeight="1" x14ac:dyDescent="0.25">
      <c r="A18" s="44" t="s">
        <v>101</v>
      </c>
      <c r="B18" s="51" t="s">
        <v>124</v>
      </c>
      <c r="E18" s="47"/>
      <c r="F18" s="68"/>
      <c r="G18" s="41"/>
      <c r="H18" s="41"/>
      <c r="I18" s="41"/>
      <c r="J18" s="40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3"/>
    </row>
    <row r="19" spans="1:22" ht="15" customHeight="1" x14ac:dyDescent="0.25">
      <c r="A19" s="44" t="s">
        <v>102</v>
      </c>
      <c r="B19" s="51" t="s">
        <v>125</v>
      </c>
      <c r="E19" s="47"/>
      <c r="F19" s="68"/>
      <c r="G19" s="41"/>
      <c r="H19" s="41"/>
      <c r="I19" s="41"/>
      <c r="J19" s="40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3"/>
    </row>
    <row r="20" spans="1:22" ht="15" customHeight="1" x14ac:dyDescent="0.25">
      <c r="A20" s="44" t="s">
        <v>103</v>
      </c>
      <c r="B20" s="51" t="s">
        <v>126</v>
      </c>
      <c r="E20" s="47"/>
      <c r="F20" s="68"/>
      <c r="G20" s="41"/>
      <c r="H20" s="41"/>
      <c r="I20" s="41"/>
      <c r="J20" s="40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3"/>
    </row>
    <row r="21" spans="1:22" ht="15" customHeight="1" x14ac:dyDescent="0.25">
      <c r="A21" s="44" t="s">
        <v>104</v>
      </c>
      <c r="B21" s="51" t="s">
        <v>127</v>
      </c>
      <c r="F21" s="68"/>
      <c r="G21" s="41"/>
      <c r="H21" s="41"/>
      <c r="I21" s="41"/>
      <c r="J21" s="40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3"/>
    </row>
    <row r="22" spans="1:22" ht="15" customHeight="1" x14ac:dyDescent="0.25">
      <c r="A22" s="44" t="s">
        <v>105</v>
      </c>
      <c r="B22" s="51" t="s">
        <v>128</v>
      </c>
      <c r="F22" s="68"/>
      <c r="G22" s="41"/>
      <c r="H22" s="41"/>
      <c r="I22" s="41"/>
      <c r="J22" s="40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3"/>
    </row>
    <row r="23" spans="1:22" ht="15" customHeight="1" x14ac:dyDescent="0.25">
      <c r="A23" s="44" t="s">
        <v>106</v>
      </c>
      <c r="B23" s="51" t="s">
        <v>129</v>
      </c>
      <c r="F23" s="68"/>
      <c r="G23" s="41"/>
      <c r="H23" s="41"/>
      <c r="I23" s="41"/>
      <c r="J23" s="40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3"/>
    </row>
    <row r="24" spans="1:22" ht="15" customHeight="1" x14ac:dyDescent="0.25">
      <c r="A24" s="44" t="s">
        <v>107</v>
      </c>
      <c r="B24" s="51" t="s">
        <v>130</v>
      </c>
      <c r="E24" s="47"/>
      <c r="F24" s="47"/>
      <c r="G24" s="41"/>
      <c r="H24" s="41"/>
      <c r="I24" s="41"/>
      <c r="J24" s="40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3"/>
    </row>
    <row r="25" spans="1:22" ht="15" customHeight="1" x14ac:dyDescent="0.25">
      <c r="A25" s="44" t="s">
        <v>108</v>
      </c>
      <c r="B25" s="51" t="s">
        <v>131</v>
      </c>
      <c r="F25" s="47"/>
      <c r="G25" s="41"/>
      <c r="H25" s="41"/>
      <c r="I25" s="41"/>
      <c r="J25" s="40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3"/>
    </row>
    <row r="26" spans="1:22" ht="15" customHeight="1" x14ac:dyDescent="0.25">
      <c r="A26" s="44"/>
      <c r="F26" s="47"/>
      <c r="G26" s="41"/>
      <c r="H26" s="41"/>
      <c r="I26" s="41"/>
      <c r="J26" s="40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3"/>
    </row>
    <row r="27" spans="1:22" ht="15" customHeight="1" x14ac:dyDescent="0.25">
      <c r="A27" s="44"/>
      <c r="E27" s="47"/>
      <c r="F27" s="47"/>
      <c r="G27" s="41"/>
      <c r="H27" s="41"/>
      <c r="I27" s="41"/>
      <c r="J27" s="40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3"/>
    </row>
    <row r="28" spans="1:22" ht="15" customHeight="1" x14ac:dyDescent="0.25">
      <c r="A28" s="44"/>
      <c r="E28" s="47"/>
      <c r="F28" s="47"/>
      <c r="G28" s="41"/>
      <c r="H28" s="41"/>
      <c r="I28" s="41"/>
      <c r="J28" s="40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3"/>
    </row>
    <row r="29" spans="1:22" ht="15" customHeight="1" x14ac:dyDescent="0.25">
      <c r="A29" s="44"/>
      <c r="E29" s="47"/>
      <c r="F29" s="47"/>
      <c r="G29" s="41"/>
      <c r="H29" s="41"/>
      <c r="I29" s="41"/>
      <c r="J29" s="40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3"/>
    </row>
    <row r="30" spans="1:22" ht="15" customHeight="1" x14ac:dyDescent="0.25">
      <c r="A30" s="44"/>
      <c r="E30" s="47"/>
      <c r="F30" s="47"/>
      <c r="G30" s="41"/>
      <c r="H30" s="41"/>
      <c r="I30" s="41"/>
      <c r="J30" s="40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3"/>
    </row>
    <row r="31" spans="1:22" ht="15" customHeight="1" x14ac:dyDescent="0.25">
      <c r="A31" s="44"/>
      <c r="E31" s="47"/>
      <c r="F31" s="47"/>
      <c r="G31" s="41"/>
      <c r="H31" s="41"/>
      <c r="I31" s="41"/>
      <c r="J31" s="40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3"/>
    </row>
    <row r="32" spans="1:22" ht="15" customHeight="1" x14ac:dyDescent="0.25">
      <c r="A32" s="44"/>
      <c r="E32" s="47"/>
      <c r="F32" s="47"/>
      <c r="G32" s="41"/>
      <c r="H32" s="41"/>
      <c r="I32" s="41"/>
      <c r="J32" s="40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3"/>
    </row>
    <row r="33" spans="1:22" ht="15" customHeight="1" x14ac:dyDescent="0.25">
      <c r="A33" s="44"/>
      <c r="E33" s="47"/>
      <c r="F33" s="47"/>
      <c r="G33" s="41"/>
      <c r="H33" s="41"/>
      <c r="I33" s="41"/>
      <c r="J33" s="40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3"/>
    </row>
    <row r="34" spans="1:22" ht="15" customHeight="1" x14ac:dyDescent="0.25">
      <c r="A34" s="44"/>
      <c r="E34" s="47"/>
      <c r="F34" s="47"/>
      <c r="G34" s="41"/>
      <c r="H34" s="41"/>
      <c r="I34" s="41"/>
      <c r="J34" s="40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3"/>
    </row>
    <row r="35" spans="1:22" ht="15" customHeight="1" x14ac:dyDescent="0.25">
      <c r="A35" s="44"/>
      <c r="E35" s="47"/>
      <c r="F35" s="47"/>
      <c r="G35" s="41"/>
      <c r="H35" s="41"/>
      <c r="I35" s="41"/>
      <c r="J35" s="40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3"/>
    </row>
    <row r="36" spans="1:22" ht="15" customHeight="1" x14ac:dyDescent="0.25">
      <c r="A36" s="44"/>
      <c r="E36" s="47"/>
      <c r="F36" s="47"/>
      <c r="G36" s="41"/>
      <c r="H36" s="41"/>
      <c r="I36" s="41"/>
      <c r="J36" s="40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3"/>
    </row>
    <row r="37" spans="1:22" x14ac:dyDescent="0.25">
      <c r="A37" s="44"/>
      <c r="E37" s="47"/>
      <c r="F37" s="47"/>
      <c r="G37" s="41"/>
      <c r="H37" s="41"/>
      <c r="I37" s="41"/>
      <c r="J37" s="40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3"/>
    </row>
    <row r="38" spans="1:22" x14ac:dyDescent="0.25">
      <c r="A38" s="44"/>
      <c r="E38" s="47"/>
      <c r="F38" s="47"/>
      <c r="G38" s="41"/>
      <c r="H38" s="41"/>
      <c r="I38" s="41"/>
      <c r="J38" s="40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3"/>
    </row>
    <row r="39" spans="1:22" x14ac:dyDescent="0.25">
      <c r="A39" s="44"/>
      <c r="E39" s="47"/>
      <c r="F39" s="47"/>
      <c r="G39" s="41"/>
      <c r="H39" s="41"/>
      <c r="I39" s="41"/>
      <c r="J39" s="40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3"/>
    </row>
    <row r="40" spans="1:22" x14ac:dyDescent="0.25">
      <c r="A40" s="44"/>
      <c r="E40" s="47"/>
      <c r="F40" s="47"/>
      <c r="G40" s="41"/>
      <c r="H40" s="41"/>
      <c r="I40" s="41"/>
      <c r="J40" s="40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3"/>
    </row>
    <row r="41" spans="1:22" x14ac:dyDescent="0.25">
      <c r="A41" s="44"/>
      <c r="E41" s="47"/>
      <c r="F41" s="47"/>
      <c r="G41" s="41"/>
      <c r="H41" s="41"/>
      <c r="I41" s="41"/>
      <c r="J41" s="40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3"/>
    </row>
    <row r="42" spans="1:22" x14ac:dyDescent="0.25">
      <c r="A42" s="44"/>
      <c r="E42" s="47"/>
      <c r="F42" s="47"/>
      <c r="G42" s="41"/>
      <c r="H42" s="41"/>
      <c r="I42" s="41"/>
      <c r="J42" s="42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3"/>
    </row>
    <row r="43" spans="1:22" x14ac:dyDescent="0.25">
      <c r="A43" s="44"/>
      <c r="E43" s="47"/>
      <c r="F43" s="47"/>
      <c r="G43" s="41"/>
      <c r="H43" s="41"/>
      <c r="I43" s="41"/>
      <c r="J43" s="42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3"/>
    </row>
    <row r="44" spans="1:22" x14ac:dyDescent="0.25">
      <c r="A44" s="44"/>
      <c r="E44" s="47"/>
      <c r="F44" s="47"/>
      <c r="G44" s="41"/>
      <c r="H44" s="41"/>
      <c r="I44" s="41"/>
      <c r="J44" s="42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3"/>
    </row>
    <row r="45" spans="1:22" x14ac:dyDescent="0.25">
      <c r="A45" s="44"/>
      <c r="E45" s="47"/>
      <c r="F45" s="47"/>
      <c r="G45" s="41"/>
      <c r="H45" s="41"/>
      <c r="I45" s="41"/>
      <c r="J45" s="42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3"/>
    </row>
    <row r="46" spans="1:22" x14ac:dyDescent="0.25">
      <c r="A46" s="44"/>
      <c r="E46" s="47"/>
      <c r="F46" s="47"/>
      <c r="G46" s="41"/>
      <c r="H46" s="41"/>
      <c r="I46" s="41"/>
      <c r="J46" s="42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3"/>
    </row>
    <row r="47" spans="1:22" x14ac:dyDescent="0.25">
      <c r="A47" s="44"/>
      <c r="E47" s="47"/>
      <c r="F47" s="47"/>
      <c r="G47" s="41"/>
      <c r="H47" s="41"/>
      <c r="I47" s="41"/>
      <c r="J47" s="42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3"/>
    </row>
    <row r="48" spans="1:22" x14ac:dyDescent="0.25">
      <c r="A48" s="44"/>
      <c r="E48" s="41"/>
      <c r="F48" s="41"/>
      <c r="G48" s="41"/>
      <c r="H48" s="41"/>
      <c r="I48" s="41"/>
      <c r="J48" s="42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3"/>
    </row>
    <row r="49" spans="1:22" x14ac:dyDescent="0.25">
      <c r="A49" s="44"/>
      <c r="E49" s="41"/>
      <c r="F49" s="41"/>
      <c r="G49" s="41"/>
      <c r="H49" s="41"/>
      <c r="I49" s="41"/>
      <c r="J49" s="40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3"/>
    </row>
    <row r="50" spans="1:22" x14ac:dyDescent="0.25">
      <c r="A50" s="44"/>
      <c r="E50" s="41"/>
      <c r="F50" s="41"/>
      <c r="G50" s="41"/>
      <c r="H50" s="41"/>
      <c r="I50" s="41"/>
      <c r="J50" s="40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3"/>
    </row>
    <row r="51" spans="1:22" x14ac:dyDescent="0.25">
      <c r="A51" s="44"/>
      <c r="E51" s="41"/>
      <c r="F51" s="41"/>
      <c r="G51" s="41"/>
      <c r="H51" s="41"/>
      <c r="I51" s="41"/>
      <c r="J51" s="40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3"/>
    </row>
    <row r="52" spans="1:22" x14ac:dyDescent="0.25">
      <c r="A52" s="44"/>
      <c r="E52" s="41"/>
      <c r="F52" s="41"/>
      <c r="G52" s="41"/>
      <c r="H52" s="41"/>
      <c r="I52" s="41"/>
      <c r="J52" s="40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3"/>
    </row>
    <row r="53" spans="1:22" x14ac:dyDescent="0.25">
      <c r="A53" s="44"/>
      <c r="E53" s="41"/>
      <c r="F53" s="41"/>
      <c r="G53" s="41"/>
      <c r="H53" s="41"/>
      <c r="I53" s="41"/>
      <c r="J53" s="40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3"/>
    </row>
    <row r="54" spans="1:22" x14ac:dyDescent="0.25">
      <c r="A54" s="44"/>
      <c r="E54" s="41"/>
      <c r="F54" s="41"/>
      <c r="G54" s="41"/>
      <c r="H54" s="41"/>
      <c r="I54" s="41"/>
      <c r="J54" s="40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3"/>
    </row>
    <row r="55" spans="1:22" x14ac:dyDescent="0.25">
      <c r="A55" s="44"/>
      <c r="E55" s="41"/>
      <c r="F55" s="41"/>
      <c r="G55" s="41"/>
      <c r="H55" s="41"/>
      <c r="I55" s="41"/>
      <c r="J55" s="40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3"/>
    </row>
    <row r="56" spans="1:22" x14ac:dyDescent="0.25">
      <c r="A56" s="44"/>
      <c r="E56" s="41"/>
      <c r="F56" s="41"/>
      <c r="G56" s="41"/>
      <c r="H56" s="41"/>
      <c r="I56" s="41"/>
      <c r="J56" s="40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3"/>
    </row>
    <row r="57" spans="1:22" x14ac:dyDescent="0.25">
      <c r="A57" s="44"/>
      <c r="E57" s="41"/>
      <c r="F57" s="41"/>
      <c r="G57" s="41"/>
      <c r="H57" s="41"/>
      <c r="I57" s="41"/>
      <c r="J57" s="40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3"/>
    </row>
    <row r="58" spans="1:22" x14ac:dyDescent="0.25">
      <c r="A58" s="44"/>
      <c r="E58" s="41"/>
      <c r="F58" s="41"/>
      <c r="G58" s="41"/>
      <c r="H58" s="41"/>
      <c r="I58" s="41"/>
      <c r="J58" s="40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3"/>
    </row>
    <row r="59" spans="1:22" x14ac:dyDescent="0.25">
      <c r="A59" s="44"/>
      <c r="E59" s="41"/>
      <c r="F59" s="41"/>
      <c r="G59" s="41"/>
      <c r="H59" s="41"/>
      <c r="I59" s="41"/>
      <c r="J59" s="40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3"/>
    </row>
    <row r="60" spans="1:22" x14ac:dyDescent="0.25">
      <c r="A60" s="44"/>
      <c r="E60" s="41"/>
      <c r="F60" s="41"/>
      <c r="G60" s="41"/>
      <c r="H60" s="41"/>
      <c r="I60" s="41"/>
      <c r="J60" s="40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3"/>
    </row>
    <row r="61" spans="1:22" x14ac:dyDescent="0.25">
      <c r="A61" s="44"/>
      <c r="E61" s="41"/>
      <c r="F61" s="41"/>
      <c r="G61" s="41"/>
      <c r="H61" s="41"/>
      <c r="I61" s="41"/>
      <c r="J61" s="40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3"/>
    </row>
    <row r="62" spans="1:22" x14ac:dyDescent="0.25">
      <c r="A62" s="44"/>
      <c r="E62" s="41"/>
      <c r="F62" s="41"/>
      <c r="G62" s="41"/>
      <c r="H62" s="41"/>
      <c r="I62" s="41"/>
      <c r="J62" s="40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3"/>
    </row>
    <row r="63" spans="1:22" x14ac:dyDescent="0.25">
      <c r="A63" s="44"/>
      <c r="E63" s="41"/>
      <c r="F63" s="41"/>
      <c r="G63" s="41"/>
      <c r="H63" s="41"/>
      <c r="I63" s="41"/>
      <c r="J63" s="40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3"/>
    </row>
    <row r="64" spans="1:22" x14ac:dyDescent="0.25">
      <c r="A64" s="44"/>
      <c r="E64" s="41"/>
      <c r="F64" s="41"/>
      <c r="G64" s="41"/>
      <c r="H64" s="41"/>
      <c r="I64" s="41"/>
      <c r="J64" s="40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3"/>
    </row>
    <row r="65" spans="1:22" x14ac:dyDescent="0.25">
      <c r="A65" s="44"/>
      <c r="E65" s="41"/>
      <c r="F65" s="41"/>
      <c r="G65" s="41"/>
      <c r="H65" s="41"/>
      <c r="I65" s="41"/>
      <c r="J65" s="40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3"/>
    </row>
    <row r="66" spans="1:22" x14ac:dyDescent="0.25">
      <c r="A66" s="44"/>
      <c r="E66" s="41"/>
      <c r="F66" s="41"/>
      <c r="G66" s="41"/>
      <c r="H66" s="41"/>
      <c r="I66" s="41"/>
      <c r="J66" s="40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3"/>
    </row>
    <row r="67" spans="1:22" x14ac:dyDescent="0.25">
      <c r="A67" s="44"/>
      <c r="E67" s="41"/>
      <c r="F67" s="41"/>
      <c r="G67" s="41"/>
      <c r="H67" s="41"/>
      <c r="I67" s="41"/>
      <c r="J67" s="40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3"/>
    </row>
    <row r="68" spans="1:22" x14ac:dyDescent="0.25">
      <c r="A68" s="44"/>
      <c r="E68" s="41"/>
      <c r="F68" s="41"/>
      <c r="G68" s="41"/>
      <c r="H68" s="41"/>
      <c r="I68" s="41"/>
      <c r="J68" s="40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3"/>
    </row>
    <row r="69" spans="1:22" x14ac:dyDescent="0.25">
      <c r="A69" s="44"/>
      <c r="E69" s="41"/>
      <c r="F69" s="41"/>
      <c r="G69" s="41"/>
      <c r="H69" s="41"/>
      <c r="I69" s="41"/>
      <c r="J69" s="40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3"/>
    </row>
    <row r="70" spans="1:22" x14ac:dyDescent="0.25">
      <c r="A70" s="44"/>
    </row>
    <row r="71" spans="1:22" x14ac:dyDescent="0.25">
      <c r="A71" s="44"/>
    </row>
    <row r="72" spans="1:22" x14ac:dyDescent="0.25">
      <c r="A72" s="44"/>
    </row>
    <row r="73" spans="1:22" x14ac:dyDescent="0.25">
      <c r="A73" s="44"/>
    </row>
    <row r="74" spans="1:22" x14ac:dyDescent="0.25">
      <c r="A74" s="44"/>
    </row>
    <row r="75" spans="1:22" x14ac:dyDescent="0.25">
      <c r="A75" s="44"/>
    </row>
    <row r="76" spans="1:22" x14ac:dyDescent="0.25">
      <c r="A76" s="44"/>
    </row>
    <row r="77" spans="1:22" x14ac:dyDescent="0.25">
      <c r="A77" s="44"/>
    </row>
    <row r="78" spans="1:22" x14ac:dyDescent="0.25">
      <c r="A78" s="44"/>
    </row>
    <row r="79" spans="1:22" x14ac:dyDescent="0.25">
      <c r="A79" s="44"/>
    </row>
    <row r="80" spans="1:22" x14ac:dyDescent="0.25">
      <c r="A80" s="44"/>
    </row>
    <row r="81" spans="1:1" x14ac:dyDescent="0.25">
      <c r="A81" s="44"/>
    </row>
    <row r="82" spans="1:1" x14ac:dyDescent="0.25">
      <c r="A82" s="44"/>
    </row>
    <row r="83" spans="1:1" x14ac:dyDescent="0.25">
      <c r="A83" s="44"/>
    </row>
    <row r="84" spans="1:1" x14ac:dyDescent="0.25">
      <c r="A84" s="44"/>
    </row>
    <row r="85" spans="1:1" x14ac:dyDescent="0.25">
      <c r="A85" s="44"/>
    </row>
    <row r="86" spans="1:1" x14ac:dyDescent="0.25">
      <c r="A86" s="44"/>
    </row>
    <row r="87" spans="1:1" x14ac:dyDescent="0.25">
      <c r="A87" s="44"/>
    </row>
    <row r="88" spans="1:1" x14ac:dyDescent="0.25">
      <c r="A88" s="44"/>
    </row>
    <row r="89" spans="1:1" x14ac:dyDescent="0.25">
      <c r="A89" s="44"/>
    </row>
    <row r="90" spans="1:1" x14ac:dyDescent="0.25">
      <c r="A90" s="44"/>
    </row>
    <row r="91" spans="1:1" x14ac:dyDescent="0.25">
      <c r="A91" s="44"/>
    </row>
    <row r="92" spans="1:1" x14ac:dyDescent="0.25">
      <c r="A92" s="44"/>
    </row>
    <row r="93" spans="1:1" x14ac:dyDescent="0.25">
      <c r="A93" s="44"/>
    </row>
    <row r="94" spans="1:1" x14ac:dyDescent="0.25">
      <c r="A94" s="44"/>
    </row>
    <row r="95" spans="1:1" x14ac:dyDescent="0.25">
      <c r="A95" s="44"/>
    </row>
    <row r="96" spans="1:1" x14ac:dyDescent="0.25">
      <c r="A96" s="44"/>
    </row>
    <row r="97" spans="1:1" x14ac:dyDescent="0.25">
      <c r="A97" s="44"/>
    </row>
    <row r="98" spans="1:1" x14ac:dyDescent="0.25">
      <c r="A98" s="44"/>
    </row>
    <row r="99" spans="1:1" x14ac:dyDescent="0.25">
      <c r="A99" s="44"/>
    </row>
    <row r="100" spans="1:1" x14ac:dyDescent="0.25">
      <c r="A100" s="44"/>
    </row>
    <row r="101" spans="1:1" x14ac:dyDescent="0.25">
      <c r="A101" s="44"/>
    </row>
    <row r="102" spans="1:1" x14ac:dyDescent="0.25">
      <c r="A102" s="44"/>
    </row>
    <row r="103" spans="1:1" x14ac:dyDescent="0.25">
      <c r="A103" s="44"/>
    </row>
    <row r="104" spans="1:1" x14ac:dyDescent="0.25">
      <c r="A104" s="44"/>
    </row>
    <row r="105" spans="1:1" x14ac:dyDescent="0.25">
      <c r="A105" s="44"/>
    </row>
    <row r="106" spans="1:1" x14ac:dyDescent="0.25">
      <c r="A106" s="44"/>
    </row>
    <row r="107" spans="1:1" x14ac:dyDescent="0.25">
      <c r="A107" s="44"/>
    </row>
    <row r="108" spans="1:1" x14ac:dyDescent="0.25">
      <c r="A108" s="44"/>
    </row>
    <row r="109" spans="1:1" x14ac:dyDescent="0.25">
      <c r="A109" s="44"/>
    </row>
    <row r="110" spans="1:1" x14ac:dyDescent="0.25">
      <c r="A110" s="44"/>
    </row>
    <row r="111" spans="1:1" x14ac:dyDescent="0.25">
      <c r="A111" s="44"/>
    </row>
    <row r="112" spans="1:1" x14ac:dyDescent="0.25">
      <c r="A112" s="44"/>
    </row>
    <row r="113" spans="1:1" x14ac:dyDescent="0.25">
      <c r="A113" s="44"/>
    </row>
    <row r="114" spans="1:1" x14ac:dyDescent="0.25">
      <c r="A114" s="44"/>
    </row>
    <row r="115" spans="1:1" x14ac:dyDescent="0.25">
      <c r="A115" s="44"/>
    </row>
    <row r="116" spans="1:1" x14ac:dyDescent="0.25">
      <c r="A116" s="44"/>
    </row>
    <row r="117" spans="1:1" x14ac:dyDescent="0.25">
      <c r="A117" s="44"/>
    </row>
    <row r="118" spans="1:1" x14ac:dyDescent="0.25">
      <c r="A118" s="44"/>
    </row>
    <row r="119" spans="1:1" x14ac:dyDescent="0.25">
      <c r="A119" s="44"/>
    </row>
    <row r="120" spans="1:1" x14ac:dyDescent="0.25">
      <c r="A120" s="44"/>
    </row>
    <row r="121" spans="1:1" x14ac:dyDescent="0.25">
      <c r="A121" s="44"/>
    </row>
    <row r="122" spans="1:1" x14ac:dyDescent="0.25">
      <c r="A122" s="44"/>
    </row>
    <row r="123" spans="1:1" x14ac:dyDescent="0.25">
      <c r="A123" s="44"/>
    </row>
    <row r="124" spans="1:1" x14ac:dyDescent="0.25">
      <c r="A124" s="44"/>
    </row>
    <row r="125" spans="1:1" x14ac:dyDescent="0.25">
      <c r="A125" s="44"/>
    </row>
    <row r="126" spans="1:1" x14ac:dyDescent="0.25">
      <c r="A126" s="44"/>
    </row>
    <row r="127" spans="1:1" x14ac:dyDescent="0.25">
      <c r="A127" s="44"/>
    </row>
    <row r="128" spans="1:1" x14ac:dyDescent="0.25">
      <c r="A128" s="44"/>
    </row>
    <row r="129" spans="1:1" x14ac:dyDescent="0.25">
      <c r="A129" s="44"/>
    </row>
    <row r="130" spans="1:1" x14ac:dyDescent="0.25">
      <c r="A130" s="44"/>
    </row>
    <row r="131" spans="1:1" x14ac:dyDescent="0.25">
      <c r="A131" s="44"/>
    </row>
    <row r="132" spans="1:1" x14ac:dyDescent="0.25">
      <c r="A132" s="44"/>
    </row>
    <row r="133" spans="1:1" x14ac:dyDescent="0.25">
      <c r="A133" s="44"/>
    </row>
    <row r="134" spans="1:1" x14ac:dyDescent="0.25">
      <c r="A134" s="44"/>
    </row>
    <row r="135" spans="1:1" x14ac:dyDescent="0.25">
      <c r="A135" s="44"/>
    </row>
    <row r="136" spans="1:1" x14ac:dyDescent="0.25">
      <c r="A136" s="44"/>
    </row>
    <row r="137" spans="1:1" x14ac:dyDescent="0.25">
      <c r="A137" s="44"/>
    </row>
    <row r="138" spans="1:1" x14ac:dyDescent="0.25">
      <c r="A138" s="44"/>
    </row>
    <row r="139" spans="1:1" x14ac:dyDescent="0.25">
      <c r="A139" s="44"/>
    </row>
    <row r="140" spans="1:1" x14ac:dyDescent="0.25">
      <c r="A140" s="44"/>
    </row>
    <row r="141" spans="1:1" x14ac:dyDescent="0.25">
      <c r="A141" s="44"/>
    </row>
    <row r="142" spans="1:1" x14ac:dyDescent="0.25">
      <c r="A142" s="44"/>
    </row>
    <row r="143" spans="1:1" x14ac:dyDescent="0.25">
      <c r="A143" s="44"/>
    </row>
    <row r="144" spans="1:1" x14ac:dyDescent="0.25">
      <c r="A144" s="44"/>
    </row>
    <row r="145" spans="1:1" x14ac:dyDescent="0.25">
      <c r="A145" s="44"/>
    </row>
    <row r="146" spans="1:1" x14ac:dyDescent="0.25">
      <c r="A146" s="44"/>
    </row>
    <row r="147" spans="1:1" x14ac:dyDescent="0.25">
      <c r="A147" s="44"/>
    </row>
    <row r="148" spans="1:1" x14ac:dyDescent="0.25">
      <c r="A148" s="44"/>
    </row>
    <row r="149" spans="1:1" x14ac:dyDescent="0.25">
      <c r="A149" s="44"/>
    </row>
    <row r="150" spans="1:1" x14ac:dyDescent="0.25">
      <c r="A150" s="44"/>
    </row>
    <row r="151" spans="1:1" x14ac:dyDescent="0.25">
      <c r="A151" s="44"/>
    </row>
    <row r="152" spans="1:1" x14ac:dyDescent="0.25">
      <c r="A152" s="44"/>
    </row>
    <row r="153" spans="1:1" x14ac:dyDescent="0.25">
      <c r="A153" s="44"/>
    </row>
    <row r="154" spans="1:1" x14ac:dyDescent="0.25">
      <c r="A154" s="44"/>
    </row>
    <row r="155" spans="1:1" x14ac:dyDescent="0.25">
      <c r="A155" s="44"/>
    </row>
    <row r="156" spans="1:1" x14ac:dyDescent="0.25">
      <c r="A156" s="44"/>
    </row>
    <row r="157" spans="1:1" x14ac:dyDescent="0.25">
      <c r="A157" s="44"/>
    </row>
    <row r="158" spans="1:1" x14ac:dyDescent="0.25">
      <c r="A158" s="44"/>
    </row>
    <row r="159" spans="1:1" x14ac:dyDescent="0.25">
      <c r="A159" s="44"/>
    </row>
    <row r="160" spans="1:1" x14ac:dyDescent="0.25">
      <c r="A160" s="44"/>
    </row>
    <row r="161" spans="1:1" x14ac:dyDescent="0.25">
      <c r="A161" s="44"/>
    </row>
    <row r="162" spans="1:1" x14ac:dyDescent="0.25">
      <c r="A162" s="44"/>
    </row>
    <row r="163" spans="1:1" x14ac:dyDescent="0.25">
      <c r="A163" s="44"/>
    </row>
    <row r="164" spans="1:1" x14ac:dyDescent="0.25">
      <c r="A164" s="44"/>
    </row>
    <row r="165" spans="1:1" x14ac:dyDescent="0.25">
      <c r="A165" s="44"/>
    </row>
    <row r="198" spans="1:1" x14ac:dyDescent="0.25">
      <c r="A198" s="44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  <row r="456" spans="1:1" x14ac:dyDescent="0.25">
      <c r="A456"/>
    </row>
    <row r="457" spans="1:1" x14ac:dyDescent="0.25">
      <c r="A457"/>
    </row>
    <row r="458" spans="1:1" x14ac:dyDescent="0.25">
      <c r="A458"/>
    </row>
    <row r="459" spans="1:1" x14ac:dyDescent="0.25">
      <c r="A459"/>
    </row>
    <row r="460" spans="1:1" x14ac:dyDescent="0.25">
      <c r="A460"/>
    </row>
    <row r="461" spans="1:1" x14ac:dyDescent="0.25">
      <c r="A461"/>
    </row>
    <row r="462" spans="1:1" x14ac:dyDescent="0.25">
      <c r="A462"/>
    </row>
    <row r="463" spans="1:1" x14ac:dyDescent="0.25">
      <c r="A463"/>
    </row>
    <row r="464" spans="1:1" x14ac:dyDescent="0.25">
      <c r="A464"/>
    </row>
    <row r="465" spans="1:1" x14ac:dyDescent="0.25">
      <c r="A465"/>
    </row>
    <row r="466" spans="1:1" x14ac:dyDescent="0.25">
      <c r="A466"/>
    </row>
    <row r="467" spans="1:1" x14ac:dyDescent="0.25">
      <c r="A467"/>
    </row>
    <row r="468" spans="1:1" x14ac:dyDescent="0.25">
      <c r="A468"/>
    </row>
    <row r="469" spans="1:1" x14ac:dyDescent="0.25">
      <c r="A469"/>
    </row>
    <row r="470" spans="1:1" x14ac:dyDescent="0.25">
      <c r="A470"/>
    </row>
    <row r="471" spans="1:1" x14ac:dyDescent="0.25">
      <c r="A471"/>
    </row>
    <row r="472" spans="1:1" x14ac:dyDescent="0.25">
      <c r="A472"/>
    </row>
    <row r="473" spans="1:1" x14ac:dyDescent="0.25">
      <c r="A473"/>
    </row>
    <row r="474" spans="1:1" x14ac:dyDescent="0.25">
      <c r="A474"/>
    </row>
    <row r="475" spans="1:1" x14ac:dyDescent="0.25">
      <c r="A475"/>
    </row>
    <row r="476" spans="1:1" x14ac:dyDescent="0.25">
      <c r="A476"/>
    </row>
    <row r="477" spans="1:1" x14ac:dyDescent="0.25">
      <c r="A477"/>
    </row>
    <row r="478" spans="1:1" x14ac:dyDescent="0.25">
      <c r="A478"/>
    </row>
    <row r="479" spans="1:1" x14ac:dyDescent="0.25">
      <c r="A479"/>
    </row>
    <row r="480" spans="1:1" x14ac:dyDescent="0.25">
      <c r="A480"/>
    </row>
    <row r="481" spans="1:1" x14ac:dyDescent="0.25">
      <c r="A481"/>
    </row>
    <row r="482" spans="1:1" x14ac:dyDescent="0.25">
      <c r="A482"/>
    </row>
    <row r="483" spans="1:1" x14ac:dyDescent="0.25">
      <c r="A483"/>
    </row>
    <row r="484" spans="1:1" x14ac:dyDescent="0.25">
      <c r="A484"/>
    </row>
    <row r="485" spans="1:1" x14ac:dyDescent="0.25">
      <c r="A485"/>
    </row>
    <row r="486" spans="1:1" x14ac:dyDescent="0.25">
      <c r="A486"/>
    </row>
    <row r="487" spans="1:1" x14ac:dyDescent="0.25">
      <c r="A487"/>
    </row>
    <row r="488" spans="1:1" x14ac:dyDescent="0.25">
      <c r="A488"/>
    </row>
    <row r="489" spans="1:1" x14ac:dyDescent="0.25">
      <c r="A489"/>
    </row>
    <row r="490" spans="1:1" x14ac:dyDescent="0.25">
      <c r="A490"/>
    </row>
    <row r="491" spans="1:1" x14ac:dyDescent="0.25">
      <c r="A491"/>
    </row>
    <row r="492" spans="1:1" x14ac:dyDescent="0.25">
      <c r="A492"/>
    </row>
    <row r="493" spans="1:1" x14ac:dyDescent="0.25">
      <c r="A493"/>
    </row>
    <row r="494" spans="1:1" x14ac:dyDescent="0.25">
      <c r="A494"/>
    </row>
    <row r="495" spans="1:1" x14ac:dyDescent="0.25">
      <c r="A495"/>
    </row>
    <row r="496" spans="1:1" x14ac:dyDescent="0.25">
      <c r="A496"/>
    </row>
    <row r="497" spans="1:1" x14ac:dyDescent="0.25">
      <c r="A497"/>
    </row>
    <row r="498" spans="1:1" x14ac:dyDescent="0.25">
      <c r="A498"/>
    </row>
    <row r="499" spans="1:1" x14ac:dyDescent="0.25">
      <c r="A499"/>
    </row>
    <row r="500" spans="1:1" x14ac:dyDescent="0.25">
      <c r="A500"/>
    </row>
    <row r="501" spans="1:1" x14ac:dyDescent="0.25">
      <c r="A501"/>
    </row>
    <row r="502" spans="1:1" x14ac:dyDescent="0.25">
      <c r="A502"/>
    </row>
    <row r="503" spans="1:1" x14ac:dyDescent="0.25">
      <c r="A503"/>
    </row>
    <row r="504" spans="1:1" x14ac:dyDescent="0.25">
      <c r="A504"/>
    </row>
    <row r="505" spans="1:1" x14ac:dyDescent="0.25">
      <c r="A505"/>
    </row>
    <row r="506" spans="1:1" x14ac:dyDescent="0.25">
      <c r="A506"/>
    </row>
    <row r="507" spans="1:1" x14ac:dyDescent="0.25">
      <c r="A507"/>
    </row>
    <row r="508" spans="1:1" x14ac:dyDescent="0.25">
      <c r="A508"/>
    </row>
    <row r="509" spans="1:1" x14ac:dyDescent="0.25">
      <c r="A509"/>
    </row>
    <row r="510" spans="1:1" x14ac:dyDescent="0.25">
      <c r="A510"/>
    </row>
    <row r="511" spans="1:1" x14ac:dyDescent="0.25">
      <c r="A511"/>
    </row>
    <row r="512" spans="1:1" x14ac:dyDescent="0.25">
      <c r="A512"/>
    </row>
    <row r="513" spans="1:1" x14ac:dyDescent="0.25">
      <c r="A513"/>
    </row>
    <row r="514" spans="1:1" x14ac:dyDescent="0.25">
      <c r="A514"/>
    </row>
    <row r="515" spans="1:1" x14ac:dyDescent="0.25">
      <c r="A515"/>
    </row>
    <row r="516" spans="1:1" x14ac:dyDescent="0.25">
      <c r="A516"/>
    </row>
    <row r="517" spans="1:1" x14ac:dyDescent="0.25">
      <c r="A517"/>
    </row>
    <row r="518" spans="1:1" x14ac:dyDescent="0.25">
      <c r="A518"/>
    </row>
    <row r="519" spans="1:1" x14ac:dyDescent="0.25">
      <c r="A519"/>
    </row>
    <row r="520" spans="1:1" x14ac:dyDescent="0.25">
      <c r="A520"/>
    </row>
    <row r="521" spans="1:1" x14ac:dyDescent="0.25">
      <c r="A521"/>
    </row>
    <row r="522" spans="1:1" x14ac:dyDescent="0.25">
      <c r="A522"/>
    </row>
    <row r="523" spans="1:1" x14ac:dyDescent="0.25">
      <c r="A523"/>
    </row>
    <row r="524" spans="1:1" x14ac:dyDescent="0.25">
      <c r="A524"/>
    </row>
    <row r="525" spans="1:1" x14ac:dyDescent="0.25">
      <c r="A525"/>
    </row>
    <row r="526" spans="1:1" x14ac:dyDescent="0.25">
      <c r="A526"/>
    </row>
    <row r="527" spans="1:1" x14ac:dyDescent="0.25">
      <c r="A527"/>
    </row>
    <row r="528" spans="1:1" x14ac:dyDescent="0.25">
      <c r="A528"/>
    </row>
    <row r="529" spans="1:1" x14ac:dyDescent="0.25">
      <c r="A529"/>
    </row>
    <row r="530" spans="1:1" x14ac:dyDescent="0.25">
      <c r="A530"/>
    </row>
    <row r="531" spans="1:1" x14ac:dyDescent="0.25">
      <c r="A531"/>
    </row>
    <row r="532" spans="1:1" x14ac:dyDescent="0.25">
      <c r="A532"/>
    </row>
    <row r="533" spans="1:1" x14ac:dyDescent="0.25">
      <c r="A533"/>
    </row>
    <row r="534" spans="1:1" x14ac:dyDescent="0.25">
      <c r="A534"/>
    </row>
    <row r="535" spans="1:1" x14ac:dyDescent="0.25">
      <c r="A535"/>
    </row>
    <row r="536" spans="1:1" x14ac:dyDescent="0.25">
      <c r="A536"/>
    </row>
    <row r="537" spans="1:1" x14ac:dyDescent="0.25">
      <c r="A537"/>
    </row>
    <row r="538" spans="1:1" x14ac:dyDescent="0.25">
      <c r="A538"/>
    </row>
    <row r="539" spans="1:1" x14ac:dyDescent="0.25">
      <c r="A539"/>
    </row>
    <row r="540" spans="1:1" x14ac:dyDescent="0.25">
      <c r="A540"/>
    </row>
    <row r="541" spans="1:1" x14ac:dyDescent="0.25">
      <c r="A541"/>
    </row>
    <row r="542" spans="1:1" x14ac:dyDescent="0.25">
      <c r="A542"/>
    </row>
    <row r="543" spans="1:1" x14ac:dyDescent="0.25">
      <c r="A543"/>
    </row>
    <row r="544" spans="1:1" x14ac:dyDescent="0.25">
      <c r="A544"/>
    </row>
    <row r="545" spans="1:1" x14ac:dyDescent="0.25">
      <c r="A545"/>
    </row>
    <row r="546" spans="1:1" x14ac:dyDescent="0.25">
      <c r="A546"/>
    </row>
    <row r="547" spans="1:1" x14ac:dyDescent="0.25">
      <c r="A547"/>
    </row>
    <row r="548" spans="1:1" x14ac:dyDescent="0.25">
      <c r="A548"/>
    </row>
    <row r="549" spans="1:1" x14ac:dyDescent="0.25">
      <c r="A549"/>
    </row>
    <row r="550" spans="1:1" x14ac:dyDescent="0.25">
      <c r="A550"/>
    </row>
    <row r="551" spans="1:1" x14ac:dyDescent="0.25">
      <c r="A551"/>
    </row>
    <row r="552" spans="1:1" x14ac:dyDescent="0.25">
      <c r="A552"/>
    </row>
    <row r="553" spans="1:1" x14ac:dyDescent="0.25">
      <c r="A553"/>
    </row>
    <row r="554" spans="1:1" x14ac:dyDescent="0.25">
      <c r="A554"/>
    </row>
    <row r="555" spans="1:1" x14ac:dyDescent="0.25">
      <c r="A555"/>
    </row>
    <row r="556" spans="1:1" x14ac:dyDescent="0.25">
      <c r="A556"/>
    </row>
    <row r="557" spans="1:1" x14ac:dyDescent="0.25">
      <c r="A557"/>
    </row>
    <row r="558" spans="1:1" x14ac:dyDescent="0.25">
      <c r="A558"/>
    </row>
    <row r="559" spans="1:1" x14ac:dyDescent="0.25">
      <c r="A559"/>
    </row>
    <row r="560" spans="1:1" x14ac:dyDescent="0.25">
      <c r="A560"/>
    </row>
    <row r="561" spans="1:1" x14ac:dyDescent="0.25">
      <c r="A561"/>
    </row>
    <row r="562" spans="1:1" x14ac:dyDescent="0.25">
      <c r="A562"/>
    </row>
    <row r="563" spans="1:1" x14ac:dyDescent="0.25">
      <c r="A563"/>
    </row>
    <row r="564" spans="1:1" x14ac:dyDescent="0.25">
      <c r="A564"/>
    </row>
    <row r="565" spans="1:1" x14ac:dyDescent="0.25">
      <c r="A565"/>
    </row>
    <row r="566" spans="1:1" x14ac:dyDescent="0.25">
      <c r="A566"/>
    </row>
    <row r="567" spans="1:1" x14ac:dyDescent="0.25">
      <c r="A567"/>
    </row>
    <row r="568" spans="1:1" x14ac:dyDescent="0.25">
      <c r="A568"/>
    </row>
    <row r="569" spans="1:1" x14ac:dyDescent="0.25">
      <c r="A569"/>
    </row>
    <row r="570" spans="1:1" x14ac:dyDescent="0.25">
      <c r="A570"/>
    </row>
    <row r="571" spans="1:1" x14ac:dyDescent="0.25">
      <c r="A571"/>
    </row>
    <row r="572" spans="1:1" x14ac:dyDescent="0.25">
      <c r="A572"/>
    </row>
    <row r="573" spans="1:1" x14ac:dyDescent="0.25">
      <c r="A573"/>
    </row>
    <row r="574" spans="1:1" x14ac:dyDescent="0.25">
      <c r="A574"/>
    </row>
    <row r="575" spans="1:1" x14ac:dyDescent="0.25">
      <c r="A575"/>
    </row>
    <row r="576" spans="1:1" x14ac:dyDescent="0.25">
      <c r="A576"/>
    </row>
    <row r="577" spans="1:1" x14ac:dyDescent="0.25">
      <c r="A577"/>
    </row>
    <row r="578" spans="1:1" x14ac:dyDescent="0.25">
      <c r="A578"/>
    </row>
    <row r="579" spans="1:1" x14ac:dyDescent="0.25">
      <c r="A579"/>
    </row>
    <row r="580" spans="1:1" x14ac:dyDescent="0.25">
      <c r="A580"/>
    </row>
    <row r="581" spans="1:1" x14ac:dyDescent="0.25">
      <c r="A581"/>
    </row>
    <row r="582" spans="1:1" x14ac:dyDescent="0.25">
      <c r="A582"/>
    </row>
    <row r="583" spans="1:1" x14ac:dyDescent="0.25">
      <c r="A583"/>
    </row>
    <row r="584" spans="1:1" x14ac:dyDescent="0.25">
      <c r="A584"/>
    </row>
    <row r="585" spans="1:1" x14ac:dyDescent="0.25">
      <c r="A585"/>
    </row>
    <row r="586" spans="1:1" x14ac:dyDescent="0.25">
      <c r="A586"/>
    </row>
    <row r="587" spans="1:1" x14ac:dyDescent="0.25">
      <c r="A587"/>
    </row>
    <row r="588" spans="1:1" x14ac:dyDescent="0.25">
      <c r="A588"/>
    </row>
    <row r="589" spans="1:1" x14ac:dyDescent="0.25">
      <c r="A589"/>
    </row>
    <row r="590" spans="1:1" x14ac:dyDescent="0.25">
      <c r="A590"/>
    </row>
    <row r="591" spans="1:1" x14ac:dyDescent="0.25">
      <c r="A591"/>
    </row>
    <row r="592" spans="1:1" x14ac:dyDescent="0.25">
      <c r="A592"/>
    </row>
    <row r="593" spans="1:1" x14ac:dyDescent="0.25">
      <c r="A593"/>
    </row>
    <row r="594" spans="1:1" x14ac:dyDescent="0.25">
      <c r="A594"/>
    </row>
    <row r="595" spans="1:1" x14ac:dyDescent="0.25">
      <c r="A595"/>
    </row>
    <row r="596" spans="1:1" x14ac:dyDescent="0.25">
      <c r="A596"/>
    </row>
    <row r="597" spans="1:1" x14ac:dyDescent="0.25">
      <c r="A597"/>
    </row>
    <row r="598" spans="1:1" x14ac:dyDescent="0.25">
      <c r="A598"/>
    </row>
    <row r="599" spans="1:1" x14ac:dyDescent="0.25">
      <c r="A599"/>
    </row>
    <row r="600" spans="1:1" x14ac:dyDescent="0.25">
      <c r="A600"/>
    </row>
    <row r="601" spans="1:1" x14ac:dyDescent="0.25">
      <c r="A601"/>
    </row>
    <row r="602" spans="1:1" x14ac:dyDescent="0.25">
      <c r="A602"/>
    </row>
    <row r="603" spans="1:1" x14ac:dyDescent="0.25">
      <c r="A603"/>
    </row>
    <row r="604" spans="1:1" x14ac:dyDescent="0.25">
      <c r="A604"/>
    </row>
    <row r="605" spans="1:1" x14ac:dyDescent="0.25">
      <c r="A605"/>
    </row>
    <row r="606" spans="1:1" x14ac:dyDescent="0.25">
      <c r="A606"/>
    </row>
    <row r="607" spans="1:1" x14ac:dyDescent="0.25">
      <c r="A607"/>
    </row>
    <row r="608" spans="1:1" x14ac:dyDescent="0.25">
      <c r="A608"/>
    </row>
    <row r="609" spans="1:1" x14ac:dyDescent="0.25">
      <c r="A609"/>
    </row>
    <row r="610" spans="1:1" x14ac:dyDescent="0.25">
      <c r="A610"/>
    </row>
    <row r="611" spans="1:1" x14ac:dyDescent="0.25">
      <c r="A611"/>
    </row>
    <row r="612" spans="1:1" x14ac:dyDescent="0.25">
      <c r="A612"/>
    </row>
    <row r="613" spans="1:1" x14ac:dyDescent="0.25">
      <c r="A613"/>
    </row>
    <row r="614" spans="1:1" x14ac:dyDescent="0.25">
      <c r="A614"/>
    </row>
    <row r="615" spans="1:1" x14ac:dyDescent="0.25">
      <c r="A615"/>
    </row>
    <row r="616" spans="1:1" x14ac:dyDescent="0.25">
      <c r="A616"/>
    </row>
    <row r="617" spans="1:1" x14ac:dyDescent="0.25">
      <c r="A617"/>
    </row>
    <row r="618" spans="1:1" x14ac:dyDescent="0.25">
      <c r="A618"/>
    </row>
    <row r="619" spans="1:1" x14ac:dyDescent="0.25">
      <c r="A619"/>
    </row>
    <row r="620" spans="1:1" x14ac:dyDescent="0.25">
      <c r="A620"/>
    </row>
    <row r="621" spans="1:1" x14ac:dyDescent="0.25">
      <c r="A621"/>
    </row>
    <row r="622" spans="1:1" x14ac:dyDescent="0.25">
      <c r="A622"/>
    </row>
    <row r="623" spans="1:1" x14ac:dyDescent="0.25">
      <c r="A623"/>
    </row>
    <row r="624" spans="1:1" x14ac:dyDescent="0.25">
      <c r="A624"/>
    </row>
    <row r="625" spans="1:1" x14ac:dyDescent="0.25">
      <c r="A625"/>
    </row>
    <row r="626" spans="1:1" x14ac:dyDescent="0.25">
      <c r="A626"/>
    </row>
    <row r="627" spans="1:1" x14ac:dyDescent="0.25">
      <c r="A627"/>
    </row>
    <row r="628" spans="1:1" x14ac:dyDescent="0.25">
      <c r="A628"/>
    </row>
    <row r="629" spans="1:1" x14ac:dyDescent="0.25">
      <c r="A629"/>
    </row>
    <row r="630" spans="1:1" x14ac:dyDescent="0.25">
      <c r="A630"/>
    </row>
    <row r="631" spans="1:1" x14ac:dyDescent="0.25">
      <c r="A631"/>
    </row>
    <row r="632" spans="1:1" x14ac:dyDescent="0.25">
      <c r="A632"/>
    </row>
    <row r="633" spans="1:1" x14ac:dyDescent="0.25">
      <c r="A633"/>
    </row>
    <row r="634" spans="1:1" x14ac:dyDescent="0.25">
      <c r="A634"/>
    </row>
    <row r="635" spans="1:1" x14ac:dyDescent="0.25">
      <c r="A635"/>
    </row>
    <row r="636" spans="1:1" x14ac:dyDescent="0.25">
      <c r="A636"/>
    </row>
    <row r="637" spans="1:1" x14ac:dyDescent="0.25">
      <c r="A637"/>
    </row>
    <row r="638" spans="1:1" x14ac:dyDescent="0.25">
      <c r="A638"/>
    </row>
    <row r="639" spans="1:1" x14ac:dyDescent="0.25">
      <c r="A639"/>
    </row>
    <row r="640" spans="1:1" x14ac:dyDescent="0.25">
      <c r="A640"/>
    </row>
    <row r="641" spans="1:1" x14ac:dyDescent="0.25">
      <c r="A641"/>
    </row>
    <row r="642" spans="1:1" x14ac:dyDescent="0.25">
      <c r="A642"/>
    </row>
    <row r="643" spans="1:1" x14ac:dyDescent="0.25">
      <c r="A643"/>
    </row>
    <row r="644" spans="1:1" x14ac:dyDescent="0.25">
      <c r="A644"/>
    </row>
    <row r="645" spans="1:1" x14ac:dyDescent="0.25">
      <c r="A645"/>
    </row>
    <row r="646" spans="1:1" x14ac:dyDescent="0.25">
      <c r="A646"/>
    </row>
    <row r="647" spans="1:1" x14ac:dyDescent="0.25">
      <c r="A647"/>
    </row>
    <row r="648" spans="1:1" x14ac:dyDescent="0.25">
      <c r="A648"/>
    </row>
    <row r="649" spans="1:1" x14ac:dyDescent="0.25">
      <c r="A649"/>
    </row>
    <row r="650" spans="1:1" x14ac:dyDescent="0.25">
      <c r="A650"/>
    </row>
    <row r="651" spans="1:1" x14ac:dyDescent="0.25">
      <c r="A651"/>
    </row>
    <row r="652" spans="1:1" x14ac:dyDescent="0.25">
      <c r="A652"/>
    </row>
    <row r="653" spans="1:1" x14ac:dyDescent="0.25">
      <c r="A653"/>
    </row>
    <row r="654" spans="1:1" x14ac:dyDescent="0.25">
      <c r="A654"/>
    </row>
    <row r="655" spans="1:1" x14ac:dyDescent="0.25">
      <c r="A655"/>
    </row>
    <row r="656" spans="1:1" x14ac:dyDescent="0.25">
      <c r="A656"/>
    </row>
    <row r="657" spans="1:1" x14ac:dyDescent="0.25">
      <c r="A657"/>
    </row>
    <row r="658" spans="1:1" x14ac:dyDescent="0.25">
      <c r="A658"/>
    </row>
    <row r="659" spans="1:1" x14ac:dyDescent="0.25">
      <c r="A659"/>
    </row>
    <row r="660" spans="1:1" x14ac:dyDescent="0.25">
      <c r="A660"/>
    </row>
    <row r="661" spans="1:1" x14ac:dyDescent="0.25">
      <c r="A661"/>
    </row>
    <row r="662" spans="1:1" x14ac:dyDescent="0.25">
      <c r="A662"/>
    </row>
    <row r="663" spans="1:1" x14ac:dyDescent="0.25">
      <c r="A663"/>
    </row>
    <row r="664" spans="1:1" x14ac:dyDescent="0.25">
      <c r="A664"/>
    </row>
    <row r="665" spans="1:1" x14ac:dyDescent="0.25">
      <c r="A665"/>
    </row>
    <row r="666" spans="1:1" x14ac:dyDescent="0.25">
      <c r="A666"/>
    </row>
    <row r="667" spans="1:1" x14ac:dyDescent="0.25">
      <c r="A667"/>
    </row>
    <row r="668" spans="1:1" x14ac:dyDescent="0.25">
      <c r="A668"/>
    </row>
    <row r="669" spans="1:1" x14ac:dyDescent="0.25">
      <c r="A669"/>
    </row>
    <row r="670" spans="1:1" x14ac:dyDescent="0.25">
      <c r="A670"/>
    </row>
    <row r="671" spans="1:1" x14ac:dyDescent="0.25">
      <c r="A671"/>
    </row>
    <row r="672" spans="1:1" x14ac:dyDescent="0.25">
      <c r="A672"/>
    </row>
    <row r="673" spans="1:1" x14ac:dyDescent="0.25">
      <c r="A673"/>
    </row>
    <row r="674" spans="1:1" x14ac:dyDescent="0.25">
      <c r="A674"/>
    </row>
    <row r="675" spans="1:1" x14ac:dyDescent="0.25">
      <c r="A675"/>
    </row>
    <row r="676" spans="1:1" x14ac:dyDescent="0.25">
      <c r="A676"/>
    </row>
    <row r="677" spans="1:1" x14ac:dyDescent="0.25">
      <c r="A677"/>
    </row>
    <row r="678" spans="1:1" x14ac:dyDescent="0.25">
      <c r="A678"/>
    </row>
    <row r="679" spans="1:1" x14ac:dyDescent="0.25">
      <c r="A679"/>
    </row>
    <row r="680" spans="1:1" x14ac:dyDescent="0.25">
      <c r="A680"/>
    </row>
    <row r="681" spans="1:1" x14ac:dyDescent="0.25">
      <c r="A681"/>
    </row>
    <row r="682" spans="1:1" x14ac:dyDescent="0.25">
      <c r="A682"/>
    </row>
    <row r="683" spans="1:1" x14ac:dyDescent="0.25">
      <c r="A683"/>
    </row>
    <row r="684" spans="1:1" x14ac:dyDescent="0.25">
      <c r="A684"/>
    </row>
    <row r="685" spans="1:1" x14ac:dyDescent="0.25">
      <c r="A685"/>
    </row>
    <row r="686" spans="1:1" x14ac:dyDescent="0.25">
      <c r="A686"/>
    </row>
    <row r="687" spans="1:1" x14ac:dyDescent="0.25">
      <c r="A687"/>
    </row>
    <row r="688" spans="1:1" x14ac:dyDescent="0.25">
      <c r="A688"/>
    </row>
    <row r="689" spans="1:1" x14ac:dyDescent="0.25">
      <c r="A689"/>
    </row>
    <row r="690" spans="1:1" x14ac:dyDescent="0.25">
      <c r="A690"/>
    </row>
    <row r="691" spans="1:1" x14ac:dyDescent="0.25">
      <c r="A691"/>
    </row>
    <row r="692" spans="1:1" x14ac:dyDescent="0.25">
      <c r="A692"/>
    </row>
    <row r="693" spans="1:1" x14ac:dyDescent="0.25">
      <c r="A693"/>
    </row>
    <row r="694" spans="1:1" x14ac:dyDescent="0.25">
      <c r="A694"/>
    </row>
    <row r="695" spans="1:1" x14ac:dyDescent="0.25">
      <c r="A695"/>
    </row>
    <row r="696" spans="1:1" x14ac:dyDescent="0.25">
      <c r="A696"/>
    </row>
    <row r="697" spans="1:1" x14ac:dyDescent="0.25">
      <c r="A697"/>
    </row>
    <row r="698" spans="1:1" x14ac:dyDescent="0.25">
      <c r="A698"/>
    </row>
    <row r="699" spans="1:1" x14ac:dyDescent="0.25">
      <c r="A699"/>
    </row>
    <row r="700" spans="1:1" x14ac:dyDescent="0.25">
      <c r="A700"/>
    </row>
    <row r="701" spans="1:1" x14ac:dyDescent="0.25">
      <c r="A701"/>
    </row>
    <row r="702" spans="1:1" x14ac:dyDescent="0.25">
      <c r="A702"/>
    </row>
    <row r="703" spans="1:1" x14ac:dyDescent="0.25">
      <c r="A703"/>
    </row>
    <row r="704" spans="1:1" x14ac:dyDescent="0.25">
      <c r="A704"/>
    </row>
    <row r="705" spans="1:1" x14ac:dyDescent="0.25">
      <c r="A705"/>
    </row>
    <row r="706" spans="1:1" x14ac:dyDescent="0.25">
      <c r="A706"/>
    </row>
    <row r="707" spans="1:1" x14ac:dyDescent="0.25">
      <c r="A707"/>
    </row>
    <row r="708" spans="1:1" x14ac:dyDescent="0.25">
      <c r="A708"/>
    </row>
    <row r="709" spans="1:1" x14ac:dyDescent="0.25">
      <c r="A709"/>
    </row>
    <row r="710" spans="1:1" x14ac:dyDescent="0.25">
      <c r="A710"/>
    </row>
    <row r="711" spans="1:1" x14ac:dyDescent="0.25">
      <c r="A711"/>
    </row>
    <row r="712" spans="1:1" x14ac:dyDescent="0.25">
      <c r="A712"/>
    </row>
    <row r="713" spans="1:1" x14ac:dyDescent="0.25">
      <c r="A713"/>
    </row>
    <row r="714" spans="1:1" x14ac:dyDescent="0.25">
      <c r="A714"/>
    </row>
    <row r="715" spans="1:1" x14ac:dyDescent="0.25">
      <c r="A715"/>
    </row>
    <row r="716" spans="1:1" x14ac:dyDescent="0.25">
      <c r="A716"/>
    </row>
    <row r="717" spans="1:1" x14ac:dyDescent="0.25">
      <c r="A717"/>
    </row>
    <row r="718" spans="1:1" x14ac:dyDescent="0.25">
      <c r="A718"/>
    </row>
    <row r="719" spans="1:1" x14ac:dyDescent="0.25">
      <c r="A719"/>
    </row>
    <row r="720" spans="1:1" x14ac:dyDescent="0.25">
      <c r="A720"/>
    </row>
    <row r="721" spans="1:1" x14ac:dyDescent="0.25">
      <c r="A721"/>
    </row>
    <row r="722" spans="1:1" x14ac:dyDescent="0.25">
      <c r="A722"/>
    </row>
    <row r="723" spans="1:1" x14ac:dyDescent="0.25">
      <c r="A723"/>
    </row>
    <row r="724" spans="1:1" x14ac:dyDescent="0.25">
      <c r="A724"/>
    </row>
    <row r="725" spans="1:1" x14ac:dyDescent="0.25">
      <c r="A725"/>
    </row>
    <row r="726" spans="1:1" x14ac:dyDescent="0.25">
      <c r="A726"/>
    </row>
    <row r="727" spans="1:1" x14ac:dyDescent="0.25">
      <c r="A727"/>
    </row>
    <row r="728" spans="1:1" x14ac:dyDescent="0.25">
      <c r="A728"/>
    </row>
    <row r="729" spans="1:1" x14ac:dyDescent="0.25">
      <c r="A729"/>
    </row>
    <row r="730" spans="1:1" x14ac:dyDescent="0.25">
      <c r="A730"/>
    </row>
    <row r="731" spans="1:1" x14ac:dyDescent="0.25">
      <c r="A731"/>
    </row>
    <row r="732" spans="1:1" x14ac:dyDescent="0.25">
      <c r="A732"/>
    </row>
    <row r="733" spans="1:1" x14ac:dyDescent="0.25">
      <c r="A733"/>
    </row>
    <row r="734" spans="1:1" x14ac:dyDescent="0.25">
      <c r="A734"/>
    </row>
    <row r="735" spans="1:1" x14ac:dyDescent="0.25">
      <c r="A735"/>
    </row>
    <row r="736" spans="1:1" x14ac:dyDescent="0.25">
      <c r="A736"/>
    </row>
    <row r="737" spans="1:1" x14ac:dyDescent="0.25">
      <c r="A737"/>
    </row>
    <row r="738" spans="1:1" x14ac:dyDescent="0.25">
      <c r="A738"/>
    </row>
    <row r="739" spans="1:1" x14ac:dyDescent="0.25">
      <c r="A739"/>
    </row>
    <row r="740" spans="1:1" x14ac:dyDescent="0.25">
      <c r="A740"/>
    </row>
    <row r="741" spans="1:1" x14ac:dyDescent="0.25">
      <c r="A741"/>
    </row>
    <row r="742" spans="1:1" x14ac:dyDescent="0.25">
      <c r="A742"/>
    </row>
    <row r="743" spans="1:1" x14ac:dyDescent="0.25">
      <c r="A743"/>
    </row>
    <row r="744" spans="1:1" x14ac:dyDescent="0.25">
      <c r="A744"/>
    </row>
    <row r="745" spans="1:1" x14ac:dyDescent="0.25">
      <c r="A745"/>
    </row>
    <row r="746" spans="1:1" x14ac:dyDescent="0.25">
      <c r="A746"/>
    </row>
    <row r="747" spans="1:1" x14ac:dyDescent="0.25">
      <c r="A747"/>
    </row>
    <row r="748" spans="1:1" x14ac:dyDescent="0.25">
      <c r="A748"/>
    </row>
    <row r="749" spans="1:1" x14ac:dyDescent="0.25">
      <c r="A749"/>
    </row>
    <row r="750" spans="1:1" x14ac:dyDescent="0.25">
      <c r="A750"/>
    </row>
    <row r="751" spans="1:1" x14ac:dyDescent="0.25">
      <c r="A751"/>
    </row>
    <row r="752" spans="1:1" x14ac:dyDescent="0.25">
      <c r="A752"/>
    </row>
    <row r="753" spans="1:1" x14ac:dyDescent="0.25">
      <c r="A753"/>
    </row>
    <row r="754" spans="1:1" x14ac:dyDescent="0.25">
      <c r="A754"/>
    </row>
    <row r="755" spans="1:1" x14ac:dyDescent="0.25">
      <c r="A755"/>
    </row>
    <row r="756" spans="1:1" x14ac:dyDescent="0.25">
      <c r="A756"/>
    </row>
    <row r="757" spans="1:1" x14ac:dyDescent="0.25">
      <c r="A757"/>
    </row>
    <row r="758" spans="1:1" x14ac:dyDescent="0.25">
      <c r="A758"/>
    </row>
    <row r="759" spans="1:1" x14ac:dyDescent="0.25">
      <c r="A759"/>
    </row>
    <row r="760" spans="1:1" x14ac:dyDescent="0.25">
      <c r="A760"/>
    </row>
    <row r="761" spans="1:1" x14ac:dyDescent="0.25">
      <c r="A761"/>
    </row>
    <row r="762" spans="1:1" x14ac:dyDescent="0.25">
      <c r="A762"/>
    </row>
    <row r="763" spans="1:1" x14ac:dyDescent="0.25">
      <c r="A763"/>
    </row>
    <row r="764" spans="1:1" x14ac:dyDescent="0.25">
      <c r="A764"/>
    </row>
    <row r="765" spans="1:1" x14ac:dyDescent="0.25">
      <c r="A765"/>
    </row>
    <row r="766" spans="1:1" x14ac:dyDescent="0.25">
      <c r="A766"/>
    </row>
    <row r="767" spans="1:1" x14ac:dyDescent="0.25">
      <c r="A767"/>
    </row>
    <row r="768" spans="1:1" x14ac:dyDescent="0.25">
      <c r="A768"/>
    </row>
    <row r="769" spans="1:1" x14ac:dyDescent="0.25">
      <c r="A769"/>
    </row>
    <row r="770" spans="1:1" x14ac:dyDescent="0.25">
      <c r="A770"/>
    </row>
    <row r="771" spans="1:1" x14ac:dyDescent="0.25">
      <c r="A771"/>
    </row>
    <row r="772" spans="1:1" x14ac:dyDescent="0.25">
      <c r="A772"/>
    </row>
    <row r="773" spans="1:1" x14ac:dyDescent="0.25">
      <c r="A773"/>
    </row>
    <row r="774" spans="1:1" x14ac:dyDescent="0.25">
      <c r="A774"/>
    </row>
    <row r="775" spans="1:1" x14ac:dyDescent="0.25">
      <c r="A775"/>
    </row>
    <row r="776" spans="1:1" x14ac:dyDescent="0.25">
      <c r="A776"/>
    </row>
    <row r="777" spans="1:1" x14ac:dyDescent="0.25">
      <c r="A777"/>
    </row>
    <row r="778" spans="1:1" x14ac:dyDescent="0.25">
      <c r="A778"/>
    </row>
    <row r="779" spans="1:1" x14ac:dyDescent="0.25">
      <c r="A779"/>
    </row>
    <row r="780" spans="1:1" x14ac:dyDescent="0.25">
      <c r="A780"/>
    </row>
    <row r="781" spans="1:1" x14ac:dyDescent="0.25">
      <c r="A781"/>
    </row>
    <row r="782" spans="1:1" x14ac:dyDescent="0.25">
      <c r="A782"/>
    </row>
    <row r="783" spans="1:1" x14ac:dyDescent="0.25">
      <c r="A783"/>
    </row>
    <row r="784" spans="1:1" x14ac:dyDescent="0.25">
      <c r="A784"/>
    </row>
    <row r="785" spans="1:1" x14ac:dyDescent="0.25">
      <c r="A785"/>
    </row>
    <row r="786" spans="1:1" x14ac:dyDescent="0.25">
      <c r="A786"/>
    </row>
    <row r="787" spans="1:1" x14ac:dyDescent="0.25">
      <c r="A787"/>
    </row>
    <row r="788" spans="1:1" x14ac:dyDescent="0.25">
      <c r="A788"/>
    </row>
    <row r="789" spans="1:1" x14ac:dyDescent="0.25">
      <c r="A789"/>
    </row>
    <row r="790" spans="1:1" x14ac:dyDescent="0.25">
      <c r="A790"/>
    </row>
    <row r="791" spans="1:1" x14ac:dyDescent="0.25">
      <c r="A791"/>
    </row>
    <row r="792" spans="1:1" x14ac:dyDescent="0.25">
      <c r="A792"/>
    </row>
    <row r="793" spans="1:1" x14ac:dyDescent="0.25">
      <c r="A793"/>
    </row>
    <row r="794" spans="1:1" x14ac:dyDescent="0.25">
      <c r="A794"/>
    </row>
    <row r="795" spans="1:1" x14ac:dyDescent="0.25">
      <c r="A795"/>
    </row>
    <row r="796" spans="1:1" x14ac:dyDescent="0.25">
      <c r="A796"/>
    </row>
    <row r="797" spans="1:1" x14ac:dyDescent="0.25">
      <c r="A797"/>
    </row>
    <row r="798" spans="1:1" x14ac:dyDescent="0.25">
      <c r="A798"/>
    </row>
    <row r="799" spans="1:1" x14ac:dyDescent="0.25">
      <c r="A799"/>
    </row>
    <row r="800" spans="1:1" x14ac:dyDescent="0.25">
      <c r="A800"/>
    </row>
    <row r="801" spans="1:1" x14ac:dyDescent="0.25">
      <c r="A801"/>
    </row>
    <row r="802" spans="1:1" x14ac:dyDescent="0.25">
      <c r="A802"/>
    </row>
    <row r="803" spans="1:1" x14ac:dyDescent="0.25">
      <c r="A803"/>
    </row>
    <row r="804" spans="1:1" x14ac:dyDescent="0.25">
      <c r="A804"/>
    </row>
    <row r="805" spans="1:1" x14ac:dyDescent="0.25">
      <c r="A805"/>
    </row>
    <row r="806" spans="1:1" x14ac:dyDescent="0.25">
      <c r="A806"/>
    </row>
    <row r="807" spans="1:1" x14ac:dyDescent="0.25">
      <c r="A807"/>
    </row>
    <row r="808" spans="1:1" x14ac:dyDescent="0.25">
      <c r="A808"/>
    </row>
    <row r="809" spans="1:1" x14ac:dyDescent="0.25">
      <c r="A809"/>
    </row>
    <row r="810" spans="1:1" x14ac:dyDescent="0.25">
      <c r="A810"/>
    </row>
    <row r="811" spans="1:1" x14ac:dyDescent="0.25">
      <c r="A811"/>
    </row>
    <row r="812" spans="1:1" x14ac:dyDescent="0.25">
      <c r="A812"/>
    </row>
    <row r="813" spans="1:1" x14ac:dyDescent="0.25">
      <c r="A813"/>
    </row>
    <row r="814" spans="1:1" x14ac:dyDescent="0.25">
      <c r="A814"/>
    </row>
    <row r="815" spans="1:1" x14ac:dyDescent="0.25">
      <c r="A815"/>
    </row>
    <row r="816" spans="1:1" x14ac:dyDescent="0.25">
      <c r="A816"/>
    </row>
    <row r="817" spans="1:1" x14ac:dyDescent="0.25">
      <c r="A817"/>
    </row>
    <row r="818" spans="1:1" x14ac:dyDescent="0.25">
      <c r="A818"/>
    </row>
    <row r="819" spans="1:1" x14ac:dyDescent="0.25">
      <c r="A819"/>
    </row>
    <row r="820" spans="1:1" x14ac:dyDescent="0.25">
      <c r="A820"/>
    </row>
    <row r="821" spans="1:1" x14ac:dyDescent="0.25">
      <c r="A821"/>
    </row>
    <row r="822" spans="1:1" x14ac:dyDescent="0.25">
      <c r="A822"/>
    </row>
    <row r="823" spans="1:1" x14ac:dyDescent="0.25">
      <c r="A823"/>
    </row>
    <row r="824" spans="1:1" x14ac:dyDescent="0.25">
      <c r="A824"/>
    </row>
    <row r="825" spans="1:1" x14ac:dyDescent="0.25">
      <c r="A825"/>
    </row>
    <row r="826" spans="1:1" x14ac:dyDescent="0.25">
      <c r="A826"/>
    </row>
    <row r="827" spans="1:1" x14ac:dyDescent="0.25">
      <c r="A827"/>
    </row>
    <row r="828" spans="1:1" x14ac:dyDescent="0.25">
      <c r="A828"/>
    </row>
    <row r="829" spans="1:1" x14ac:dyDescent="0.25">
      <c r="A829"/>
    </row>
    <row r="830" spans="1:1" x14ac:dyDescent="0.25">
      <c r="A830"/>
    </row>
    <row r="831" spans="1:1" x14ac:dyDescent="0.25">
      <c r="A831"/>
    </row>
    <row r="832" spans="1:1" x14ac:dyDescent="0.25">
      <c r="A832"/>
    </row>
    <row r="833" spans="1:1" x14ac:dyDescent="0.25">
      <c r="A833"/>
    </row>
    <row r="834" spans="1:1" x14ac:dyDescent="0.25">
      <c r="A834"/>
    </row>
    <row r="835" spans="1:1" x14ac:dyDescent="0.25">
      <c r="A835"/>
    </row>
    <row r="836" spans="1:1" x14ac:dyDescent="0.25">
      <c r="A836"/>
    </row>
  </sheetData>
  <sortState ref="B2:B191">
    <sortCondition ref="B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69"/>
  <sheetViews>
    <sheetView workbookViewId="0">
      <selection activeCell="L16" sqref="L16"/>
    </sheetView>
  </sheetViews>
  <sheetFormatPr baseColWidth="10" defaultRowHeight="15" x14ac:dyDescent="0.25"/>
  <cols>
    <col min="5" max="5" width="44.5703125" customWidth="1"/>
    <col min="6" max="6" width="16" customWidth="1"/>
    <col min="11" max="11" width="22.28515625" customWidth="1"/>
  </cols>
  <sheetData>
    <row r="2" spans="5:11" x14ac:dyDescent="0.25">
      <c r="F2" s="1" t="s">
        <v>65</v>
      </c>
      <c r="G2" s="1" t="s">
        <v>66</v>
      </c>
      <c r="H2" s="1" t="s">
        <v>67</v>
      </c>
      <c r="I2" s="1" t="s">
        <v>68</v>
      </c>
      <c r="J2" s="1" t="s">
        <v>69</v>
      </c>
      <c r="K2" s="1" t="s">
        <v>52</v>
      </c>
    </row>
    <row r="3" spans="5:11" x14ac:dyDescent="0.25">
      <c r="F3" t="s">
        <v>57</v>
      </c>
      <c r="G3" s="1" t="s">
        <v>57</v>
      </c>
      <c r="H3" s="1" t="s">
        <v>57</v>
      </c>
      <c r="I3" s="1" t="s">
        <v>57</v>
      </c>
      <c r="J3" s="1" t="s">
        <v>57</v>
      </c>
      <c r="K3" t="s">
        <v>56</v>
      </c>
    </row>
    <row r="4" spans="5:11" x14ac:dyDescent="0.25">
      <c r="F4" s="1" t="s">
        <v>57</v>
      </c>
      <c r="G4" s="1" t="s">
        <v>57</v>
      </c>
      <c r="H4" s="1" t="s">
        <v>57</v>
      </c>
      <c r="I4" s="1" t="s">
        <v>57</v>
      </c>
      <c r="J4" s="1" t="s">
        <v>57</v>
      </c>
    </row>
    <row r="5" spans="5:11" x14ac:dyDescent="0.25">
      <c r="E5" s="51"/>
      <c r="F5" s="1" t="s">
        <v>57</v>
      </c>
      <c r="G5" s="1" t="s">
        <v>57</v>
      </c>
    </row>
    <row r="6" spans="5:11" x14ac:dyDescent="0.25">
      <c r="E6" s="51"/>
      <c r="F6" s="1" t="s">
        <v>57</v>
      </c>
    </row>
    <row r="7" spans="5:11" x14ac:dyDescent="0.25">
      <c r="E7" s="51"/>
      <c r="F7" s="1" t="s">
        <v>57</v>
      </c>
    </row>
    <row r="8" spans="5:11" x14ac:dyDescent="0.25">
      <c r="E8" s="51"/>
    </row>
    <row r="9" spans="5:11" x14ac:dyDescent="0.25">
      <c r="E9" s="51"/>
    </row>
    <row r="10" spans="5:11" x14ac:dyDescent="0.25">
      <c r="E10" s="51"/>
    </row>
    <row r="11" spans="5:11" x14ac:dyDescent="0.25">
      <c r="E11" s="51"/>
      <c r="K11" s="1"/>
    </row>
    <row r="12" spans="5:11" x14ac:dyDescent="0.25">
      <c r="E12" s="51"/>
      <c r="K12" s="51"/>
    </row>
    <row r="13" spans="5:11" x14ac:dyDescent="0.25">
      <c r="E13" s="51"/>
      <c r="K13" s="51"/>
    </row>
    <row r="14" spans="5:11" x14ac:dyDescent="0.25">
      <c r="E14" s="51"/>
      <c r="K14" s="51"/>
    </row>
    <row r="15" spans="5:11" x14ac:dyDescent="0.25">
      <c r="E15" s="51"/>
      <c r="K15" s="51"/>
    </row>
    <row r="16" spans="5:11" x14ac:dyDescent="0.25">
      <c r="E16" s="51"/>
      <c r="K16" s="51"/>
    </row>
    <row r="17" spans="5:11" x14ac:dyDescent="0.25">
      <c r="E17" s="51"/>
      <c r="K17" s="51"/>
    </row>
    <row r="18" spans="5:11" x14ac:dyDescent="0.25">
      <c r="E18" s="51"/>
      <c r="K18" s="51"/>
    </row>
    <row r="19" spans="5:11" x14ac:dyDescent="0.25">
      <c r="E19" s="51"/>
      <c r="K19" s="51"/>
    </row>
    <row r="20" spans="5:11" x14ac:dyDescent="0.25">
      <c r="E20" s="51"/>
      <c r="K20" s="51"/>
    </row>
    <row r="21" spans="5:11" x14ac:dyDescent="0.25">
      <c r="E21" s="51"/>
      <c r="K21" s="51"/>
    </row>
    <row r="22" spans="5:11" x14ac:dyDescent="0.25">
      <c r="E22" s="51"/>
      <c r="K22" s="51"/>
    </row>
    <row r="23" spans="5:11" x14ac:dyDescent="0.25">
      <c r="E23" s="51"/>
      <c r="K23" s="51"/>
    </row>
    <row r="24" spans="5:11" x14ac:dyDescent="0.25">
      <c r="E24" s="51"/>
      <c r="K24" s="51"/>
    </row>
    <row r="25" spans="5:11" x14ac:dyDescent="0.25">
      <c r="E25" s="51"/>
      <c r="K25" s="51"/>
    </row>
    <row r="26" spans="5:11" x14ac:dyDescent="0.25">
      <c r="E26" s="51"/>
      <c r="K26" s="51"/>
    </row>
    <row r="27" spans="5:11" x14ac:dyDescent="0.25">
      <c r="E27" s="51"/>
      <c r="K27" s="51"/>
    </row>
    <row r="28" spans="5:11" x14ac:dyDescent="0.25">
      <c r="E28" s="51"/>
      <c r="K28" s="51"/>
    </row>
    <row r="29" spans="5:11" x14ac:dyDescent="0.25">
      <c r="E29" s="51"/>
      <c r="K29" s="51"/>
    </row>
    <row r="30" spans="5:11" x14ac:dyDescent="0.25">
      <c r="E30" s="51"/>
      <c r="K30" s="51"/>
    </row>
    <row r="31" spans="5:11" x14ac:dyDescent="0.25">
      <c r="E31" s="51"/>
      <c r="K31" s="51"/>
    </row>
    <row r="32" spans="5:11" x14ac:dyDescent="0.25">
      <c r="E32" s="51"/>
      <c r="K32" s="51"/>
    </row>
    <row r="33" spans="5:11" x14ac:dyDescent="0.25">
      <c r="E33" s="51"/>
      <c r="K33" s="51"/>
    </row>
    <row r="34" spans="5:11" x14ac:dyDescent="0.25">
      <c r="E34" s="51"/>
      <c r="K34" s="51"/>
    </row>
    <row r="35" spans="5:11" x14ac:dyDescent="0.25">
      <c r="E35" s="51"/>
      <c r="K35" s="51"/>
    </row>
    <row r="36" spans="5:11" x14ac:dyDescent="0.25">
      <c r="E36" s="51"/>
      <c r="K36" s="51"/>
    </row>
    <row r="37" spans="5:11" x14ac:dyDescent="0.25">
      <c r="E37" s="51"/>
      <c r="K37" s="51"/>
    </row>
    <row r="38" spans="5:11" x14ac:dyDescent="0.25">
      <c r="E38" s="51"/>
      <c r="K38" s="51"/>
    </row>
    <row r="39" spans="5:11" x14ac:dyDescent="0.25">
      <c r="E39" s="51"/>
      <c r="K39" s="51"/>
    </row>
    <row r="40" spans="5:11" x14ac:dyDescent="0.25">
      <c r="E40" s="51"/>
      <c r="K40" s="51"/>
    </row>
    <row r="41" spans="5:11" x14ac:dyDescent="0.25">
      <c r="E41" s="51"/>
      <c r="K41" s="51"/>
    </row>
    <row r="42" spans="5:11" x14ac:dyDescent="0.25">
      <c r="E42" s="51"/>
      <c r="K42" s="51"/>
    </row>
    <row r="43" spans="5:11" x14ac:dyDescent="0.25">
      <c r="E43" s="51"/>
      <c r="K43" s="51"/>
    </row>
    <row r="44" spans="5:11" x14ac:dyDescent="0.25">
      <c r="E44" s="51"/>
      <c r="K44" s="51"/>
    </row>
    <row r="45" spans="5:11" x14ac:dyDescent="0.25">
      <c r="E45" s="51"/>
      <c r="K45" s="51"/>
    </row>
    <row r="46" spans="5:11" x14ac:dyDescent="0.25">
      <c r="E46" s="51"/>
      <c r="K46" s="51"/>
    </row>
    <row r="47" spans="5:11" x14ac:dyDescent="0.25">
      <c r="E47" s="51"/>
      <c r="K47" s="51"/>
    </row>
    <row r="48" spans="5:11" x14ac:dyDescent="0.25">
      <c r="E48" s="51"/>
      <c r="K48" s="51"/>
    </row>
    <row r="49" spans="5:11" x14ac:dyDescent="0.25">
      <c r="E49" s="51"/>
      <c r="K49" s="51"/>
    </row>
    <row r="50" spans="5:11" x14ac:dyDescent="0.25">
      <c r="E50" s="51"/>
      <c r="K50" s="51"/>
    </row>
    <row r="51" spans="5:11" x14ac:dyDescent="0.25">
      <c r="E51" s="51"/>
      <c r="K51" s="51"/>
    </row>
    <row r="52" spans="5:11" x14ac:dyDescent="0.25">
      <c r="E52" s="51"/>
      <c r="K52" s="51"/>
    </row>
    <row r="53" spans="5:11" x14ac:dyDescent="0.25">
      <c r="E53" s="51"/>
      <c r="K53" s="51"/>
    </row>
    <row r="54" spans="5:11" x14ac:dyDescent="0.25">
      <c r="E54" s="51"/>
      <c r="K54" s="51"/>
    </row>
    <row r="55" spans="5:11" x14ac:dyDescent="0.25">
      <c r="E55" s="51"/>
      <c r="K55" s="51"/>
    </row>
    <row r="56" spans="5:11" x14ac:dyDescent="0.25">
      <c r="E56" s="51"/>
      <c r="K56" s="51"/>
    </row>
    <row r="57" spans="5:11" x14ac:dyDescent="0.25">
      <c r="E57" s="51"/>
      <c r="K57" s="51"/>
    </row>
    <row r="58" spans="5:11" x14ac:dyDescent="0.25">
      <c r="E58" s="51"/>
      <c r="K58" s="51"/>
    </row>
    <row r="59" spans="5:11" x14ac:dyDescent="0.25">
      <c r="E59" s="51"/>
      <c r="K59" s="51"/>
    </row>
    <row r="60" spans="5:11" x14ac:dyDescent="0.25">
      <c r="E60" s="51"/>
      <c r="K60" s="51"/>
    </row>
    <row r="61" spans="5:11" x14ac:dyDescent="0.25">
      <c r="E61" s="51"/>
      <c r="K61" s="51"/>
    </row>
    <row r="62" spans="5:11" x14ac:dyDescent="0.25">
      <c r="E62" s="51"/>
      <c r="K62" s="51"/>
    </row>
    <row r="63" spans="5:11" x14ac:dyDescent="0.25">
      <c r="K63" s="51"/>
    </row>
    <row r="64" spans="5:11" x14ac:dyDescent="0.25">
      <c r="K64" s="51"/>
    </row>
    <row r="65" spans="2:11" x14ac:dyDescent="0.25">
      <c r="K65" s="51"/>
    </row>
    <row r="66" spans="2:11" x14ac:dyDescent="0.25">
      <c r="B66" t="s">
        <v>40</v>
      </c>
      <c r="D66" s="52" t="s">
        <v>42</v>
      </c>
      <c r="E66">
        <v>1</v>
      </c>
      <c r="K66" s="51"/>
    </row>
    <row r="67" spans="2:11" x14ac:dyDescent="0.25">
      <c r="B67" t="s">
        <v>41</v>
      </c>
      <c r="D67" s="52" t="s">
        <v>43</v>
      </c>
      <c r="E67">
        <v>2</v>
      </c>
      <c r="K67" s="51"/>
    </row>
    <row r="68" spans="2:11" x14ac:dyDescent="0.25">
      <c r="E68">
        <v>3</v>
      </c>
      <c r="K68" s="51"/>
    </row>
    <row r="69" spans="2:11" x14ac:dyDescent="0.25">
      <c r="E69" s="52" t="s">
        <v>44</v>
      </c>
      <c r="K69" s="51"/>
    </row>
  </sheetData>
  <dataValidations count="1">
    <dataValidation type="list" allowBlank="1" showInputMessage="1" showErrorMessage="1" sqref="E5:E62 K12:K69">
      <formula1>$E$5:$E$62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1"/>
  <sheetViews>
    <sheetView topLeftCell="A337" workbookViewId="0">
      <selection activeCell="L16" sqref="L16"/>
    </sheetView>
  </sheetViews>
  <sheetFormatPr baseColWidth="10" defaultRowHeight="15.75" x14ac:dyDescent="0.25"/>
  <cols>
    <col min="1" max="1" width="11.42578125" style="21"/>
    <col min="2" max="2" width="38.85546875" style="21" bestFit="1" customWidth="1"/>
    <col min="3" max="3" width="38.85546875" style="21" customWidth="1"/>
    <col min="4" max="4" width="39.28515625" style="28" customWidth="1"/>
    <col min="5" max="5" width="23.5703125" style="29" customWidth="1"/>
    <col min="6" max="6" width="28.42578125" style="21" customWidth="1"/>
    <col min="7" max="7" width="29.7109375" style="29" customWidth="1"/>
    <col min="8" max="8" width="27.85546875" style="21" customWidth="1"/>
    <col min="9" max="9" width="32" style="21" customWidth="1"/>
    <col min="10" max="10" width="57.7109375" style="29" customWidth="1"/>
    <col min="11" max="11" width="20.140625" style="21" bestFit="1" customWidth="1"/>
    <col min="12" max="12" width="31.140625" style="29" customWidth="1"/>
    <col min="13" max="13" width="19.42578125" style="30" customWidth="1"/>
    <col min="14" max="14" width="14.7109375" style="30" customWidth="1"/>
    <col min="15" max="16384" width="11.42578125" style="21"/>
  </cols>
  <sheetData>
    <row r="1" spans="1:24" ht="70.5" customHeight="1" x14ac:dyDescent="0.25">
      <c r="A1" s="21" t="s">
        <v>53</v>
      </c>
      <c r="B1" s="6" t="s">
        <v>64</v>
      </c>
      <c r="C1" s="6" t="s">
        <v>54</v>
      </c>
      <c r="D1" s="4" t="s">
        <v>0</v>
      </c>
      <c r="E1" s="5" t="s">
        <v>11</v>
      </c>
      <c r="F1" s="6" t="s">
        <v>22</v>
      </c>
      <c r="G1" s="5" t="s">
        <v>12</v>
      </c>
      <c r="H1" s="6" t="s">
        <v>1</v>
      </c>
      <c r="I1" s="6" t="s">
        <v>2</v>
      </c>
      <c r="J1" s="5" t="s">
        <v>3</v>
      </c>
      <c r="K1" s="6" t="s">
        <v>7</v>
      </c>
      <c r="L1" s="5" t="s">
        <v>4</v>
      </c>
      <c r="M1" s="7" t="s">
        <v>5</v>
      </c>
      <c r="N1" s="7" t="s">
        <v>6</v>
      </c>
    </row>
    <row r="2" spans="1:24" ht="36" customHeight="1" x14ac:dyDescent="0.25">
      <c r="A2" s="21">
        <f>IF($C2=0,0,SUM($C$2:C2))</f>
        <v>0</v>
      </c>
      <c r="B2" s="9" t="s">
        <v>84</v>
      </c>
      <c r="C2" s="14">
        <f>IF($B2=Recueil!$A$7,1,0)</f>
        <v>0</v>
      </c>
      <c r="D2" s="8" t="s">
        <v>63</v>
      </c>
      <c r="E2" s="9" t="s">
        <v>62</v>
      </c>
      <c r="F2" s="9" t="s">
        <v>61</v>
      </c>
      <c r="G2" s="10" t="s">
        <v>60</v>
      </c>
      <c r="H2" s="11" t="s">
        <v>59</v>
      </c>
      <c r="I2" s="10" t="s">
        <v>2</v>
      </c>
      <c r="J2" s="10" t="s">
        <v>58</v>
      </c>
      <c r="K2" s="9" t="s">
        <v>21</v>
      </c>
      <c r="L2" s="10" t="s">
        <v>57</v>
      </c>
      <c r="M2" s="12">
        <v>42982</v>
      </c>
      <c r="N2" s="12">
        <v>43281</v>
      </c>
      <c r="O2" s="25"/>
      <c r="P2" s="25"/>
      <c r="Q2" s="25"/>
      <c r="R2" s="25"/>
      <c r="S2" s="25"/>
      <c r="T2" s="25"/>
      <c r="U2" s="25"/>
      <c r="V2" s="25"/>
      <c r="W2" s="25"/>
      <c r="X2" s="25"/>
    </row>
    <row r="3" spans="1:24" ht="36" customHeight="1" x14ac:dyDescent="0.25">
      <c r="A3" s="21">
        <f>IF($C3=0,0,SUM($C$2:C3))</f>
        <v>1</v>
      </c>
      <c r="B3" s="9" t="s">
        <v>86</v>
      </c>
      <c r="C3" s="14">
        <f>IF($B3=Recueil!$A$7,1,0)</f>
        <v>1</v>
      </c>
      <c r="D3" s="8" t="s">
        <v>63</v>
      </c>
      <c r="E3" s="9" t="s">
        <v>62</v>
      </c>
      <c r="F3" s="9" t="s">
        <v>61</v>
      </c>
      <c r="G3" s="10" t="s">
        <v>60</v>
      </c>
      <c r="H3" s="11" t="s">
        <v>59</v>
      </c>
      <c r="I3" s="10" t="s">
        <v>2</v>
      </c>
      <c r="J3" s="10" t="s">
        <v>58</v>
      </c>
      <c r="K3" s="9" t="s">
        <v>8</v>
      </c>
      <c r="L3" s="10" t="s">
        <v>57</v>
      </c>
      <c r="M3" s="12">
        <v>42982</v>
      </c>
      <c r="N3" s="12">
        <v>43350</v>
      </c>
      <c r="O3" s="25"/>
      <c r="P3" s="25"/>
      <c r="Q3" s="25"/>
      <c r="R3" s="25"/>
      <c r="S3" s="25"/>
      <c r="T3" s="25"/>
      <c r="U3" s="25"/>
      <c r="V3" s="25"/>
      <c r="W3" s="25"/>
      <c r="X3" s="25"/>
    </row>
    <row r="4" spans="1:24" ht="36" customHeight="1" x14ac:dyDescent="0.25">
      <c r="A4" s="21">
        <f>IF($C4=0,0,SUM($C$2:C4))</f>
        <v>0</v>
      </c>
      <c r="B4" s="9" t="s">
        <v>87</v>
      </c>
      <c r="C4" s="14">
        <f>IF($B4=Recueil!$A$7,1,0)</f>
        <v>0</v>
      </c>
      <c r="D4" s="8" t="s">
        <v>63</v>
      </c>
      <c r="E4" s="9" t="s">
        <v>62</v>
      </c>
      <c r="F4" s="9" t="s">
        <v>61</v>
      </c>
      <c r="G4" s="10" t="s">
        <v>60</v>
      </c>
      <c r="H4" s="11" t="s">
        <v>59</v>
      </c>
      <c r="I4" s="10" t="s">
        <v>2</v>
      </c>
      <c r="J4" s="10" t="s">
        <v>58</v>
      </c>
      <c r="K4" s="22" t="s">
        <v>8</v>
      </c>
      <c r="L4" s="10" t="s">
        <v>57</v>
      </c>
      <c r="M4" s="12">
        <v>42614</v>
      </c>
      <c r="N4" s="12">
        <v>43708</v>
      </c>
      <c r="O4" s="25"/>
      <c r="P4" s="25"/>
      <c r="Q4" s="25"/>
      <c r="R4" s="25"/>
      <c r="S4" s="25"/>
      <c r="T4" s="25"/>
      <c r="U4" s="25"/>
      <c r="V4" s="25"/>
      <c r="W4" s="25"/>
      <c r="X4" s="25"/>
    </row>
    <row r="5" spans="1:24" s="25" customFormat="1" ht="50.25" customHeight="1" x14ac:dyDescent="0.25">
      <c r="A5" s="21">
        <f>IF($C5=0,0,SUM($C$2:C5))</f>
        <v>0</v>
      </c>
      <c r="B5" s="9" t="s">
        <v>88</v>
      </c>
      <c r="C5" s="14">
        <f>IF($B5=Recueil!$A$7,1,0)</f>
        <v>0</v>
      </c>
      <c r="D5" s="8" t="s">
        <v>63</v>
      </c>
      <c r="E5" s="9" t="s">
        <v>62</v>
      </c>
      <c r="F5" s="9" t="s">
        <v>61</v>
      </c>
      <c r="G5" s="10" t="s">
        <v>60</v>
      </c>
      <c r="H5" s="11" t="s">
        <v>59</v>
      </c>
      <c r="I5" s="10" t="s">
        <v>2</v>
      </c>
      <c r="J5" s="10" t="s">
        <v>58</v>
      </c>
      <c r="K5" s="9" t="s">
        <v>8</v>
      </c>
      <c r="L5" s="10" t="s">
        <v>57</v>
      </c>
      <c r="M5" s="12">
        <v>42982</v>
      </c>
      <c r="N5" s="12">
        <v>43373</v>
      </c>
    </row>
    <row r="6" spans="1:24" s="25" customFormat="1" ht="50.25" customHeight="1" x14ac:dyDescent="0.25">
      <c r="A6" s="21">
        <f>IF($C6=0,0,SUM($C$2:C6))</f>
        <v>0</v>
      </c>
      <c r="B6" s="9" t="s">
        <v>89</v>
      </c>
      <c r="C6" s="14">
        <f>IF($B6=Recueil!$A$7,1,0)</f>
        <v>0</v>
      </c>
      <c r="D6" s="8" t="s">
        <v>63</v>
      </c>
      <c r="E6" s="9" t="s">
        <v>62</v>
      </c>
      <c r="F6" s="9" t="s">
        <v>61</v>
      </c>
      <c r="G6" s="10" t="s">
        <v>60</v>
      </c>
      <c r="H6" s="11" t="s">
        <v>59</v>
      </c>
      <c r="I6" s="10" t="s">
        <v>2</v>
      </c>
      <c r="J6" s="10" t="s">
        <v>58</v>
      </c>
      <c r="K6" s="9" t="s">
        <v>8</v>
      </c>
      <c r="L6" s="10" t="s">
        <v>57</v>
      </c>
      <c r="M6" s="12">
        <v>43009</v>
      </c>
      <c r="N6" s="12">
        <v>43373</v>
      </c>
    </row>
    <row r="7" spans="1:24" s="27" customFormat="1" ht="50.25" customHeight="1" x14ac:dyDescent="0.25">
      <c r="A7" s="21">
        <f>IF($C7=0,0,SUM($C$2:C7))</f>
        <v>0</v>
      </c>
      <c r="B7" s="9" t="s">
        <v>90</v>
      </c>
      <c r="C7" s="14">
        <f>IF($B7=Recueil!$A$7,1,0)</f>
        <v>0</v>
      </c>
      <c r="D7" s="8" t="s">
        <v>63</v>
      </c>
      <c r="E7" s="9" t="s">
        <v>62</v>
      </c>
      <c r="F7" s="9" t="s">
        <v>61</v>
      </c>
      <c r="G7" s="10" t="s">
        <v>60</v>
      </c>
      <c r="H7" s="11" t="s">
        <v>59</v>
      </c>
      <c r="I7" s="10" t="s">
        <v>2</v>
      </c>
      <c r="J7" s="10" t="s">
        <v>58</v>
      </c>
      <c r="K7" s="9" t="s">
        <v>8</v>
      </c>
      <c r="L7" s="10" t="s">
        <v>57</v>
      </c>
      <c r="M7" s="12">
        <v>42989</v>
      </c>
      <c r="N7" s="12">
        <v>43353</v>
      </c>
      <c r="O7" s="25"/>
      <c r="P7" s="25"/>
      <c r="Q7" s="25"/>
      <c r="R7" s="25"/>
      <c r="S7" s="25"/>
      <c r="T7" s="25"/>
      <c r="U7" s="25"/>
      <c r="V7" s="25"/>
      <c r="W7" s="25"/>
      <c r="X7" s="25"/>
    </row>
    <row r="8" spans="1:24" s="25" customFormat="1" ht="50.25" customHeight="1" x14ac:dyDescent="0.25">
      <c r="A8" s="21">
        <f>IF($C8=0,0,SUM($C$2:C8))</f>
        <v>0</v>
      </c>
      <c r="B8" s="9" t="s">
        <v>91</v>
      </c>
      <c r="C8" s="14">
        <f>IF($B8=Recueil!$A$7,1,0)</f>
        <v>0</v>
      </c>
      <c r="D8" s="8" t="s">
        <v>63</v>
      </c>
      <c r="E8" s="9" t="s">
        <v>62</v>
      </c>
      <c r="F8" s="9" t="s">
        <v>61</v>
      </c>
      <c r="G8" s="10" t="s">
        <v>60</v>
      </c>
      <c r="H8" s="11" t="s">
        <v>59</v>
      </c>
      <c r="I8" s="10" t="s">
        <v>2</v>
      </c>
      <c r="J8" s="10" t="s">
        <v>58</v>
      </c>
      <c r="K8" s="9" t="s">
        <v>8</v>
      </c>
      <c r="L8" s="10" t="s">
        <v>57</v>
      </c>
      <c r="M8" s="12">
        <v>42982</v>
      </c>
      <c r="N8" s="12">
        <v>43708</v>
      </c>
    </row>
    <row r="9" spans="1:24" s="25" customFormat="1" ht="50.25" customHeight="1" x14ac:dyDescent="0.25">
      <c r="A9" s="21">
        <f>IF($C9=0,0,SUM($C$2:C9))</f>
        <v>0</v>
      </c>
      <c r="B9" s="9" t="s">
        <v>92</v>
      </c>
      <c r="C9" s="14">
        <f>IF($B9=Recueil!$A$7,1,0)</f>
        <v>0</v>
      </c>
      <c r="D9" s="8" t="s">
        <v>63</v>
      </c>
      <c r="E9" s="9" t="s">
        <v>62</v>
      </c>
      <c r="F9" s="9" t="s">
        <v>61</v>
      </c>
      <c r="G9" s="10" t="s">
        <v>60</v>
      </c>
      <c r="H9" s="11" t="s">
        <v>59</v>
      </c>
      <c r="I9" s="10" t="s">
        <v>2</v>
      </c>
      <c r="J9" s="10" t="s">
        <v>58</v>
      </c>
      <c r="K9" s="9" t="s">
        <v>8</v>
      </c>
      <c r="L9" s="10" t="s">
        <v>57</v>
      </c>
      <c r="M9" s="12">
        <v>42989</v>
      </c>
      <c r="N9" s="12">
        <v>43358</v>
      </c>
    </row>
    <row r="10" spans="1:24" s="25" customFormat="1" ht="50.25" customHeight="1" x14ac:dyDescent="0.25">
      <c r="A10" s="21">
        <f>IF($C10=0,0,SUM($C$2:C10))</f>
        <v>0</v>
      </c>
      <c r="B10" s="9" t="s">
        <v>93</v>
      </c>
      <c r="C10" s="14">
        <f>IF($B10=Recueil!$A$7,1,0)</f>
        <v>0</v>
      </c>
      <c r="D10" s="8" t="s">
        <v>63</v>
      </c>
      <c r="E10" s="9" t="s">
        <v>62</v>
      </c>
      <c r="F10" s="9" t="s">
        <v>61</v>
      </c>
      <c r="G10" s="10" t="s">
        <v>60</v>
      </c>
      <c r="H10" s="11" t="s">
        <v>59</v>
      </c>
      <c r="I10" s="10" t="s">
        <v>2</v>
      </c>
      <c r="J10" s="10" t="s">
        <v>58</v>
      </c>
      <c r="K10" s="9" t="s">
        <v>8</v>
      </c>
      <c r="L10" s="10" t="s">
        <v>57</v>
      </c>
      <c r="M10" s="12">
        <v>42996</v>
      </c>
      <c r="N10" s="12">
        <v>44091</v>
      </c>
    </row>
    <row r="11" spans="1:24" s="25" customFormat="1" ht="50.25" customHeight="1" x14ac:dyDescent="0.25">
      <c r="A11" s="21">
        <f>IF($C11=0,0,SUM($C$2:C11))</f>
        <v>0</v>
      </c>
      <c r="B11" s="9" t="s">
        <v>94</v>
      </c>
      <c r="C11" s="14">
        <f>IF($B11=Recueil!$A$7,1,0)</f>
        <v>0</v>
      </c>
      <c r="D11" s="8" t="s">
        <v>63</v>
      </c>
      <c r="E11" s="9" t="s">
        <v>62</v>
      </c>
      <c r="F11" s="9" t="s">
        <v>61</v>
      </c>
      <c r="G11" s="10" t="s">
        <v>60</v>
      </c>
      <c r="H11" s="11" t="s">
        <v>59</v>
      </c>
      <c r="I11" s="10" t="s">
        <v>2</v>
      </c>
      <c r="J11" s="10" t="s">
        <v>58</v>
      </c>
      <c r="K11" s="9" t="s">
        <v>8</v>
      </c>
      <c r="L11" s="10" t="s">
        <v>57</v>
      </c>
      <c r="M11" s="12">
        <v>43007</v>
      </c>
      <c r="N11" s="12">
        <v>43738</v>
      </c>
    </row>
    <row r="12" spans="1:24" s="25" customFormat="1" ht="50.25" customHeight="1" x14ac:dyDescent="0.25">
      <c r="A12" s="21">
        <f>IF($C12=0,0,SUM($C$2:C12))</f>
        <v>0</v>
      </c>
      <c r="B12" s="9" t="s">
        <v>95</v>
      </c>
      <c r="C12" s="14">
        <f>IF($B12=Recueil!$A$7,1,0)</f>
        <v>0</v>
      </c>
      <c r="D12" s="8" t="s">
        <v>63</v>
      </c>
      <c r="E12" s="9" t="s">
        <v>62</v>
      </c>
      <c r="F12" s="9" t="s">
        <v>61</v>
      </c>
      <c r="G12" s="10" t="s">
        <v>60</v>
      </c>
      <c r="H12" s="11" t="s">
        <v>59</v>
      </c>
      <c r="I12" s="10" t="s">
        <v>2</v>
      </c>
      <c r="J12" s="10" t="s">
        <v>58</v>
      </c>
      <c r="K12" s="9" t="s">
        <v>14</v>
      </c>
      <c r="L12" s="10" t="s">
        <v>57</v>
      </c>
      <c r="M12" s="12">
        <v>43003</v>
      </c>
      <c r="N12" s="12">
        <v>43707</v>
      </c>
    </row>
    <row r="13" spans="1:24" s="25" customFormat="1" ht="50.25" customHeight="1" x14ac:dyDescent="0.25">
      <c r="A13" s="21">
        <f>IF($C13=0,0,SUM($C$2:C13))</f>
        <v>0</v>
      </c>
      <c r="B13" s="9" t="s">
        <v>96</v>
      </c>
      <c r="C13" s="14">
        <f>IF($B13=Recueil!$A$7,1,0)</f>
        <v>0</v>
      </c>
      <c r="D13" s="8" t="s">
        <v>63</v>
      </c>
      <c r="E13" s="9" t="s">
        <v>62</v>
      </c>
      <c r="F13" s="9" t="s">
        <v>61</v>
      </c>
      <c r="G13" s="10" t="s">
        <v>60</v>
      </c>
      <c r="H13" s="11" t="s">
        <v>59</v>
      </c>
      <c r="I13" s="10" t="s">
        <v>2</v>
      </c>
      <c r="J13" s="10" t="s">
        <v>58</v>
      </c>
      <c r="K13" s="9" t="s">
        <v>14</v>
      </c>
      <c r="L13" s="10" t="s">
        <v>57</v>
      </c>
      <c r="M13" s="12">
        <v>43003</v>
      </c>
      <c r="N13" s="12">
        <v>43677</v>
      </c>
    </row>
    <row r="14" spans="1:24" s="25" customFormat="1" ht="50.25" customHeight="1" x14ac:dyDescent="0.25">
      <c r="A14" s="21">
        <f>IF($C14=0,0,SUM($C$2:C14))</f>
        <v>0</v>
      </c>
      <c r="B14" s="9" t="s">
        <v>97</v>
      </c>
      <c r="C14" s="14">
        <f>IF($B14=Recueil!$A$7,1,0)</f>
        <v>0</v>
      </c>
      <c r="D14" s="8" t="s">
        <v>63</v>
      </c>
      <c r="E14" s="9" t="s">
        <v>62</v>
      </c>
      <c r="F14" s="9" t="s">
        <v>61</v>
      </c>
      <c r="G14" s="10" t="s">
        <v>60</v>
      </c>
      <c r="H14" s="11" t="s">
        <v>59</v>
      </c>
      <c r="I14" s="10" t="s">
        <v>2</v>
      </c>
      <c r="J14" s="10" t="s">
        <v>58</v>
      </c>
      <c r="K14" s="18" t="s">
        <v>8</v>
      </c>
      <c r="L14" s="10" t="s">
        <v>57</v>
      </c>
      <c r="M14" s="20">
        <v>43017</v>
      </c>
      <c r="N14" s="20">
        <v>43708</v>
      </c>
    </row>
    <row r="15" spans="1:24" s="25" customFormat="1" ht="50.25" customHeight="1" x14ac:dyDescent="0.25">
      <c r="A15" s="21">
        <f>IF($C15=0,0,SUM($C$2:C15))</f>
        <v>0</v>
      </c>
      <c r="B15" s="9" t="s">
        <v>98</v>
      </c>
      <c r="C15" s="14">
        <f>IF($B15=Recueil!$A$7,1,0)</f>
        <v>0</v>
      </c>
      <c r="D15" s="8" t="s">
        <v>63</v>
      </c>
      <c r="E15" s="9" t="s">
        <v>62</v>
      </c>
      <c r="F15" s="9" t="s">
        <v>61</v>
      </c>
      <c r="G15" s="10" t="s">
        <v>60</v>
      </c>
      <c r="H15" s="11" t="s">
        <v>59</v>
      </c>
      <c r="I15" s="10" t="s">
        <v>2</v>
      </c>
      <c r="J15" s="10" t="s">
        <v>58</v>
      </c>
      <c r="K15" s="18" t="s">
        <v>8</v>
      </c>
      <c r="L15" s="10" t="s">
        <v>57</v>
      </c>
      <c r="M15" s="20">
        <v>43010</v>
      </c>
      <c r="N15" s="20">
        <v>43373</v>
      </c>
    </row>
    <row r="16" spans="1:24" ht="39" customHeight="1" x14ac:dyDescent="0.25">
      <c r="A16" s="21">
        <f>IF($C16=0,0,SUM($C$2:C16))</f>
        <v>0</v>
      </c>
      <c r="B16" s="9" t="s">
        <v>99</v>
      </c>
      <c r="C16" s="14">
        <f>IF($B16=Recueil!$A$7,1,0)</f>
        <v>0</v>
      </c>
      <c r="D16" s="8" t="s">
        <v>63</v>
      </c>
      <c r="E16" s="9" t="s">
        <v>62</v>
      </c>
      <c r="F16" s="9" t="s">
        <v>61</v>
      </c>
      <c r="G16" s="10" t="s">
        <v>60</v>
      </c>
      <c r="H16" s="11" t="s">
        <v>59</v>
      </c>
      <c r="I16" s="10" t="s">
        <v>2</v>
      </c>
      <c r="J16" s="10" t="s">
        <v>58</v>
      </c>
      <c r="K16" s="9" t="s">
        <v>8</v>
      </c>
      <c r="L16" s="10" t="s">
        <v>57</v>
      </c>
      <c r="M16" s="12">
        <v>43018</v>
      </c>
      <c r="N16" s="12">
        <v>43373</v>
      </c>
      <c r="O16" s="25"/>
      <c r="P16" s="25"/>
      <c r="Q16" s="25"/>
      <c r="R16" s="25"/>
      <c r="S16" s="25"/>
      <c r="T16" s="25"/>
      <c r="U16" s="25"/>
      <c r="V16" s="25"/>
      <c r="W16" s="25"/>
      <c r="X16" s="25"/>
    </row>
    <row r="17" spans="1:24" s="25" customFormat="1" ht="50.25" customHeight="1" x14ac:dyDescent="0.25">
      <c r="A17" s="21">
        <f>IF($C17=0,0,SUM($C$2:C17))</f>
        <v>0</v>
      </c>
      <c r="B17" s="9" t="s">
        <v>100</v>
      </c>
      <c r="C17" s="14">
        <f>IF($B17=Recueil!$A$7,1,0)</f>
        <v>0</v>
      </c>
      <c r="D17" s="8" t="s">
        <v>63</v>
      </c>
      <c r="E17" s="9" t="s">
        <v>62</v>
      </c>
      <c r="F17" s="9" t="s">
        <v>61</v>
      </c>
      <c r="G17" s="10" t="s">
        <v>60</v>
      </c>
      <c r="H17" s="11" t="s">
        <v>59</v>
      </c>
      <c r="I17" s="10" t="s">
        <v>2</v>
      </c>
      <c r="J17" s="10" t="s">
        <v>58</v>
      </c>
      <c r="K17" s="18" t="s">
        <v>8</v>
      </c>
      <c r="L17" s="10" t="s">
        <v>57</v>
      </c>
      <c r="M17" s="20">
        <v>43024</v>
      </c>
      <c r="N17" s="20">
        <v>43677</v>
      </c>
    </row>
    <row r="18" spans="1:24" s="25" customFormat="1" ht="50.25" customHeight="1" x14ac:dyDescent="0.25">
      <c r="A18" s="21">
        <f>IF($C18=0,0,SUM($C$2:C18))</f>
        <v>0</v>
      </c>
      <c r="B18" s="9" t="s">
        <v>101</v>
      </c>
      <c r="C18" s="14">
        <f>IF($B18=Recueil!$A$7,1,0)</f>
        <v>0</v>
      </c>
      <c r="D18" s="8" t="s">
        <v>63</v>
      </c>
      <c r="E18" s="9" t="s">
        <v>62</v>
      </c>
      <c r="F18" s="9" t="s">
        <v>61</v>
      </c>
      <c r="G18" s="10" t="s">
        <v>60</v>
      </c>
      <c r="H18" s="11" t="s">
        <v>59</v>
      </c>
      <c r="I18" s="10" t="s">
        <v>2</v>
      </c>
      <c r="J18" s="10" t="s">
        <v>58</v>
      </c>
      <c r="K18" s="9" t="s">
        <v>18</v>
      </c>
      <c r="L18" s="10" t="s">
        <v>57</v>
      </c>
      <c r="M18" s="12">
        <v>42996</v>
      </c>
      <c r="N18" s="12">
        <v>43220</v>
      </c>
    </row>
    <row r="19" spans="1:24" s="25" customFormat="1" ht="50.25" customHeight="1" x14ac:dyDescent="0.25">
      <c r="A19" s="21">
        <f>IF($C19=0,0,SUM($C$2:C19))</f>
        <v>0</v>
      </c>
      <c r="B19" s="9" t="s">
        <v>102</v>
      </c>
      <c r="C19" s="14">
        <f>IF($B19=Recueil!$A$7,1,0)</f>
        <v>0</v>
      </c>
      <c r="D19" s="8" t="s">
        <v>63</v>
      </c>
      <c r="E19" s="9" t="s">
        <v>62</v>
      </c>
      <c r="F19" s="9" t="s">
        <v>61</v>
      </c>
      <c r="G19" s="10" t="s">
        <v>60</v>
      </c>
      <c r="H19" s="11" t="s">
        <v>59</v>
      </c>
      <c r="I19" s="10" t="s">
        <v>2</v>
      </c>
      <c r="J19" s="10" t="s">
        <v>58</v>
      </c>
      <c r="K19" s="9" t="s">
        <v>18</v>
      </c>
      <c r="L19" s="10" t="s">
        <v>57</v>
      </c>
      <c r="M19" s="12">
        <v>42989</v>
      </c>
      <c r="N19" s="12">
        <v>43646</v>
      </c>
    </row>
    <row r="20" spans="1:24" s="25" customFormat="1" ht="50.25" customHeight="1" x14ac:dyDescent="0.25">
      <c r="A20" s="21">
        <f>IF($C20=0,0,SUM($C$2:C20))</f>
        <v>0</v>
      </c>
      <c r="B20" s="9" t="s">
        <v>103</v>
      </c>
      <c r="C20" s="14">
        <f>IF($B20=Recueil!$A$7,1,0)</f>
        <v>0</v>
      </c>
      <c r="D20" s="8" t="s">
        <v>63</v>
      </c>
      <c r="E20" s="9" t="s">
        <v>62</v>
      </c>
      <c r="F20" s="9" t="s">
        <v>61</v>
      </c>
      <c r="G20" s="10" t="s">
        <v>60</v>
      </c>
      <c r="H20" s="11" t="s">
        <v>59</v>
      </c>
      <c r="I20" s="10" t="s">
        <v>2</v>
      </c>
      <c r="J20" s="10" t="s">
        <v>58</v>
      </c>
      <c r="K20" s="9" t="s">
        <v>18</v>
      </c>
      <c r="L20" s="10" t="s">
        <v>57</v>
      </c>
      <c r="M20" s="12">
        <v>43010</v>
      </c>
      <c r="N20" s="12">
        <v>43343</v>
      </c>
    </row>
    <row r="21" spans="1:24" s="25" customFormat="1" ht="50.25" customHeight="1" x14ac:dyDescent="0.25">
      <c r="A21" s="21">
        <f>IF($C21=0,0,SUM($C$2:C21))</f>
        <v>0</v>
      </c>
      <c r="B21" s="9" t="s">
        <v>84</v>
      </c>
      <c r="C21" s="14">
        <f>IF($B21=Recueil!$A$7,1,0)</f>
        <v>0</v>
      </c>
      <c r="D21" s="8" t="s">
        <v>63</v>
      </c>
      <c r="E21" s="9" t="s">
        <v>62</v>
      </c>
      <c r="F21" s="9" t="s">
        <v>61</v>
      </c>
      <c r="G21" s="10" t="s">
        <v>60</v>
      </c>
      <c r="H21" s="11" t="s">
        <v>59</v>
      </c>
      <c r="I21" s="10" t="s">
        <v>2</v>
      </c>
      <c r="J21" s="10" t="s">
        <v>58</v>
      </c>
      <c r="K21" s="9" t="s">
        <v>20</v>
      </c>
      <c r="L21" s="10" t="s">
        <v>57</v>
      </c>
      <c r="M21" s="12">
        <v>43024</v>
      </c>
      <c r="N21" s="12">
        <v>43220</v>
      </c>
    </row>
    <row r="22" spans="1:24" ht="39" customHeight="1" x14ac:dyDescent="0.25">
      <c r="A22" s="21">
        <f>IF($C22=0,0,SUM($C$2:C22))</f>
        <v>2</v>
      </c>
      <c r="B22" s="9" t="s">
        <v>86</v>
      </c>
      <c r="C22" s="14">
        <f>IF($B22=Recueil!$A$7,1,0)</f>
        <v>1</v>
      </c>
      <c r="D22" s="8" t="s">
        <v>63</v>
      </c>
      <c r="E22" s="9" t="s">
        <v>62</v>
      </c>
      <c r="F22" s="9" t="s">
        <v>61</v>
      </c>
      <c r="G22" s="10" t="s">
        <v>60</v>
      </c>
      <c r="H22" s="11" t="s">
        <v>59</v>
      </c>
      <c r="I22" s="10" t="s">
        <v>2</v>
      </c>
      <c r="J22" s="10" t="s">
        <v>58</v>
      </c>
      <c r="K22" s="23" t="s">
        <v>8</v>
      </c>
      <c r="L22" s="10" t="s">
        <v>57</v>
      </c>
      <c r="M22" s="24">
        <v>42674</v>
      </c>
      <c r="N22" s="24">
        <v>43343</v>
      </c>
      <c r="O22" s="25"/>
      <c r="P22" s="25"/>
      <c r="Q22" s="25"/>
      <c r="R22" s="25"/>
      <c r="S22" s="25"/>
      <c r="T22" s="25"/>
      <c r="U22" s="25"/>
      <c r="V22" s="25"/>
      <c r="W22" s="25"/>
      <c r="X22" s="25"/>
    </row>
    <row r="23" spans="1:24" s="25" customFormat="1" ht="39" customHeight="1" x14ac:dyDescent="0.25">
      <c r="A23" s="21">
        <f>IF($C23=0,0,SUM($C$2:C23))</f>
        <v>0</v>
      </c>
      <c r="B23" s="9" t="s">
        <v>87</v>
      </c>
      <c r="C23" s="14">
        <f>IF($B23=Recueil!$A$7,1,0)</f>
        <v>0</v>
      </c>
      <c r="D23" s="8" t="s">
        <v>63</v>
      </c>
      <c r="E23" s="9" t="s">
        <v>62</v>
      </c>
      <c r="F23" s="9" t="s">
        <v>61</v>
      </c>
      <c r="G23" s="10" t="s">
        <v>60</v>
      </c>
      <c r="H23" s="11" t="s">
        <v>59</v>
      </c>
      <c r="I23" s="10" t="s">
        <v>2</v>
      </c>
      <c r="J23" s="10" t="s">
        <v>58</v>
      </c>
      <c r="K23" s="9" t="s">
        <v>8</v>
      </c>
      <c r="L23" s="10" t="s">
        <v>57</v>
      </c>
      <c r="M23" s="12">
        <v>42982</v>
      </c>
      <c r="N23" s="12">
        <v>43711</v>
      </c>
    </row>
    <row r="24" spans="1:24" ht="50.25" customHeight="1" x14ac:dyDescent="0.25">
      <c r="A24" s="21">
        <f>IF($C24=0,0,SUM($C$2:C24))</f>
        <v>0</v>
      </c>
      <c r="B24" s="9" t="s">
        <v>88</v>
      </c>
      <c r="C24" s="14">
        <f>IF($B24=Recueil!$A$7,1,0)</f>
        <v>0</v>
      </c>
      <c r="D24" s="8" t="s">
        <v>63</v>
      </c>
      <c r="E24" s="9" t="s">
        <v>62</v>
      </c>
      <c r="F24" s="9" t="s">
        <v>61</v>
      </c>
      <c r="G24" s="10" t="s">
        <v>60</v>
      </c>
      <c r="H24" s="11" t="s">
        <v>59</v>
      </c>
      <c r="I24" s="10" t="s">
        <v>2</v>
      </c>
      <c r="J24" s="10" t="s">
        <v>58</v>
      </c>
      <c r="K24" s="9" t="s">
        <v>8</v>
      </c>
      <c r="L24" s="10" t="s">
        <v>57</v>
      </c>
      <c r="M24" s="12">
        <v>42982</v>
      </c>
      <c r="N24" s="12">
        <v>43312</v>
      </c>
      <c r="O24" s="25"/>
      <c r="P24" s="25"/>
      <c r="Q24" s="25"/>
      <c r="R24" s="25"/>
      <c r="S24" s="25"/>
      <c r="T24" s="25"/>
      <c r="U24" s="25"/>
      <c r="V24" s="25"/>
      <c r="W24" s="25"/>
      <c r="X24" s="25"/>
    </row>
    <row r="25" spans="1:24" ht="31.5" customHeight="1" x14ac:dyDescent="0.25">
      <c r="A25" s="21">
        <f>IF($C25=0,0,SUM($C$2:C25))</f>
        <v>0</v>
      </c>
      <c r="B25" s="9" t="s">
        <v>89</v>
      </c>
      <c r="C25" s="14">
        <f>IF($B25=Recueil!$A$7,1,0)</f>
        <v>0</v>
      </c>
      <c r="D25" s="8" t="s">
        <v>63</v>
      </c>
      <c r="E25" s="9" t="s">
        <v>62</v>
      </c>
      <c r="F25" s="9" t="s">
        <v>61</v>
      </c>
      <c r="G25" s="10" t="s">
        <v>60</v>
      </c>
      <c r="H25" s="11" t="s">
        <v>59</v>
      </c>
      <c r="I25" s="10" t="s">
        <v>2</v>
      </c>
      <c r="J25" s="10" t="s">
        <v>58</v>
      </c>
      <c r="K25" s="9" t="s">
        <v>8</v>
      </c>
      <c r="L25" s="10" t="s">
        <v>57</v>
      </c>
      <c r="M25" s="12">
        <v>42985</v>
      </c>
      <c r="N25" s="12">
        <v>43714</v>
      </c>
      <c r="O25" s="25"/>
      <c r="P25" s="25"/>
      <c r="Q25" s="25"/>
      <c r="R25" s="25"/>
      <c r="S25" s="25"/>
      <c r="T25" s="25"/>
      <c r="U25" s="25"/>
      <c r="V25" s="25"/>
      <c r="W25" s="25"/>
      <c r="X25" s="25"/>
    </row>
    <row r="26" spans="1:24" ht="39" customHeight="1" x14ac:dyDescent="0.25">
      <c r="A26" s="21">
        <f>IF($C26=0,0,SUM($C$2:C26))</f>
        <v>0</v>
      </c>
      <c r="B26" s="9" t="s">
        <v>90</v>
      </c>
      <c r="C26" s="14">
        <f>IF($B26=Recueil!$A$7,1,0)</f>
        <v>0</v>
      </c>
      <c r="D26" s="8" t="s">
        <v>63</v>
      </c>
      <c r="E26" s="9" t="s">
        <v>62</v>
      </c>
      <c r="F26" s="9" t="s">
        <v>61</v>
      </c>
      <c r="G26" s="10" t="s">
        <v>60</v>
      </c>
      <c r="H26" s="11" t="s">
        <v>59</v>
      </c>
      <c r="I26" s="10" t="s">
        <v>2</v>
      </c>
      <c r="J26" s="10" t="s">
        <v>58</v>
      </c>
      <c r="K26" s="9" t="s">
        <v>8</v>
      </c>
      <c r="L26" s="10" t="s">
        <v>57</v>
      </c>
      <c r="M26" s="12">
        <v>42996</v>
      </c>
      <c r="N26" s="12">
        <v>43220</v>
      </c>
      <c r="O26" s="25"/>
      <c r="P26" s="25"/>
      <c r="Q26" s="25"/>
      <c r="R26" s="25"/>
      <c r="S26" s="25"/>
      <c r="T26" s="25"/>
      <c r="U26" s="25"/>
      <c r="V26" s="25"/>
      <c r="W26" s="25"/>
      <c r="X26" s="25"/>
    </row>
    <row r="27" spans="1:24" ht="39" customHeight="1" x14ac:dyDescent="0.25">
      <c r="A27" s="21">
        <f>IF($C27=0,0,SUM($C$2:C27))</f>
        <v>0</v>
      </c>
      <c r="B27" s="9" t="s">
        <v>91</v>
      </c>
      <c r="C27" s="14">
        <f>IF($B27=Recueil!$A$7,1,0)</f>
        <v>0</v>
      </c>
      <c r="D27" s="8" t="s">
        <v>63</v>
      </c>
      <c r="E27" s="9" t="s">
        <v>62</v>
      </c>
      <c r="F27" s="9" t="s">
        <v>61</v>
      </c>
      <c r="G27" s="10" t="s">
        <v>60</v>
      </c>
      <c r="H27" s="11" t="s">
        <v>59</v>
      </c>
      <c r="I27" s="10" t="s">
        <v>2</v>
      </c>
      <c r="J27" s="10" t="s">
        <v>58</v>
      </c>
      <c r="K27" s="9" t="s">
        <v>8</v>
      </c>
      <c r="L27" s="10" t="s">
        <v>57</v>
      </c>
      <c r="M27" s="12">
        <v>43010</v>
      </c>
      <c r="N27" s="12">
        <v>43312</v>
      </c>
      <c r="O27" s="25"/>
      <c r="P27" s="25"/>
      <c r="Q27" s="25"/>
      <c r="R27" s="25"/>
      <c r="S27" s="25"/>
      <c r="T27" s="25"/>
      <c r="U27" s="25"/>
      <c r="V27" s="25"/>
      <c r="W27" s="25"/>
      <c r="X27" s="25"/>
    </row>
    <row r="28" spans="1:24" ht="39" customHeight="1" x14ac:dyDescent="0.25">
      <c r="A28" s="21">
        <f>IF($C28=0,0,SUM($C$2:C28))</f>
        <v>0</v>
      </c>
      <c r="B28" s="9" t="s">
        <v>92</v>
      </c>
      <c r="C28" s="14">
        <f>IF($B28=Recueil!$A$7,1,0)</f>
        <v>0</v>
      </c>
      <c r="D28" s="8" t="s">
        <v>63</v>
      </c>
      <c r="E28" s="9" t="s">
        <v>62</v>
      </c>
      <c r="F28" s="9" t="s">
        <v>61</v>
      </c>
      <c r="G28" s="10" t="s">
        <v>60</v>
      </c>
      <c r="H28" s="11" t="s">
        <v>59</v>
      </c>
      <c r="I28" s="10" t="s">
        <v>2</v>
      </c>
      <c r="J28" s="10" t="s">
        <v>58</v>
      </c>
      <c r="K28" s="9" t="s">
        <v>8</v>
      </c>
      <c r="L28" s="10" t="s">
        <v>57</v>
      </c>
      <c r="M28" s="12">
        <v>42989</v>
      </c>
      <c r="N28" s="12">
        <v>43358</v>
      </c>
      <c r="O28" s="25"/>
      <c r="P28" s="25"/>
      <c r="Q28" s="25"/>
      <c r="R28" s="25"/>
      <c r="S28" s="25"/>
      <c r="T28" s="25"/>
      <c r="U28" s="25"/>
      <c r="V28" s="25"/>
      <c r="W28" s="25"/>
      <c r="X28" s="25"/>
    </row>
    <row r="29" spans="1:24" ht="51" customHeight="1" x14ac:dyDescent="0.25">
      <c r="A29" s="21">
        <f>IF($C29=0,0,SUM($C$2:C29))</f>
        <v>0</v>
      </c>
      <c r="B29" s="9" t="s">
        <v>93</v>
      </c>
      <c r="C29" s="14">
        <f>IF($B29=Recueil!$A$7,1,0)</f>
        <v>0</v>
      </c>
      <c r="D29" s="8" t="s">
        <v>63</v>
      </c>
      <c r="E29" s="9" t="s">
        <v>62</v>
      </c>
      <c r="F29" s="9" t="s">
        <v>61</v>
      </c>
      <c r="G29" s="10" t="s">
        <v>60</v>
      </c>
      <c r="H29" s="11" t="s">
        <v>59</v>
      </c>
      <c r="I29" s="10" t="s">
        <v>2</v>
      </c>
      <c r="J29" s="10" t="s">
        <v>58</v>
      </c>
      <c r="K29" s="9" t="s">
        <v>8</v>
      </c>
      <c r="L29" s="10" t="s">
        <v>57</v>
      </c>
      <c r="M29" s="12">
        <v>42982</v>
      </c>
      <c r="N29" s="12">
        <v>43312</v>
      </c>
      <c r="O29" s="25"/>
      <c r="P29" s="25"/>
      <c r="Q29" s="25"/>
      <c r="R29" s="25"/>
      <c r="S29" s="25"/>
      <c r="T29" s="25"/>
      <c r="U29" s="25"/>
      <c r="V29" s="25"/>
      <c r="W29" s="25"/>
      <c r="X29" s="25"/>
    </row>
    <row r="30" spans="1:24" ht="39" customHeight="1" x14ac:dyDescent="0.25">
      <c r="A30" s="21">
        <f>IF($C30=0,0,SUM($C$2:C30))</f>
        <v>0</v>
      </c>
      <c r="B30" s="9" t="s">
        <v>94</v>
      </c>
      <c r="C30" s="14">
        <f>IF($B30=Recueil!$A$7,1,0)</f>
        <v>0</v>
      </c>
      <c r="D30" s="8" t="s">
        <v>63</v>
      </c>
      <c r="E30" s="9" t="s">
        <v>62</v>
      </c>
      <c r="F30" s="9" t="s">
        <v>61</v>
      </c>
      <c r="G30" s="10" t="s">
        <v>60</v>
      </c>
      <c r="H30" s="11" t="s">
        <v>59</v>
      </c>
      <c r="I30" s="10" t="s">
        <v>2</v>
      </c>
      <c r="J30" s="10" t="s">
        <v>58</v>
      </c>
      <c r="K30" s="9" t="s">
        <v>8</v>
      </c>
      <c r="L30" s="10" t="s">
        <v>57</v>
      </c>
      <c r="M30" s="12">
        <v>43003</v>
      </c>
      <c r="N30" s="12">
        <v>43707</v>
      </c>
      <c r="O30" s="25"/>
      <c r="P30" s="25"/>
      <c r="Q30" s="25"/>
      <c r="R30" s="25"/>
      <c r="S30" s="25"/>
      <c r="T30" s="25"/>
      <c r="U30" s="25"/>
      <c r="V30" s="25"/>
      <c r="W30" s="25"/>
      <c r="X30" s="25"/>
    </row>
    <row r="31" spans="1:24" ht="45.75" customHeight="1" x14ac:dyDescent="0.25">
      <c r="A31" s="21">
        <f>IF($C31=0,0,SUM($C$2:C31))</f>
        <v>0</v>
      </c>
      <c r="B31" s="9" t="s">
        <v>95</v>
      </c>
      <c r="C31" s="14">
        <f>IF($B31=Recueil!$A$7,1,0)</f>
        <v>0</v>
      </c>
      <c r="D31" s="8" t="s">
        <v>63</v>
      </c>
      <c r="E31" s="9" t="s">
        <v>62</v>
      </c>
      <c r="F31" s="9" t="s">
        <v>61</v>
      </c>
      <c r="G31" s="10" t="s">
        <v>60</v>
      </c>
      <c r="H31" s="11" t="s">
        <v>59</v>
      </c>
      <c r="I31" s="10" t="s">
        <v>2</v>
      </c>
      <c r="J31" s="10" t="s">
        <v>58</v>
      </c>
      <c r="K31" s="9" t="s">
        <v>8</v>
      </c>
      <c r="L31" s="10" t="s">
        <v>57</v>
      </c>
      <c r="M31" s="12">
        <v>43003</v>
      </c>
      <c r="N31" s="12">
        <v>43312</v>
      </c>
      <c r="O31" s="25"/>
      <c r="P31" s="25"/>
    </row>
    <row r="32" spans="1:24" ht="86.25" customHeight="1" x14ac:dyDescent="0.25">
      <c r="A32" s="21">
        <f>IF($C32=0,0,SUM($C$2:C32))</f>
        <v>0</v>
      </c>
      <c r="B32" s="9" t="s">
        <v>96</v>
      </c>
      <c r="C32" s="14">
        <f>IF($B32=Recueil!$A$7,1,0)</f>
        <v>0</v>
      </c>
      <c r="D32" s="8" t="s">
        <v>63</v>
      </c>
      <c r="E32" s="9" t="s">
        <v>62</v>
      </c>
      <c r="F32" s="9" t="s">
        <v>61</v>
      </c>
      <c r="G32" s="10" t="s">
        <v>60</v>
      </c>
      <c r="H32" s="11" t="s">
        <v>59</v>
      </c>
      <c r="I32" s="10" t="s">
        <v>2</v>
      </c>
      <c r="J32" s="10" t="s">
        <v>58</v>
      </c>
      <c r="K32" s="22" t="s">
        <v>8</v>
      </c>
      <c r="L32" s="10" t="s">
        <v>57</v>
      </c>
      <c r="M32" s="12">
        <v>42555</v>
      </c>
      <c r="N32" s="12">
        <v>43282</v>
      </c>
      <c r="O32" s="25"/>
      <c r="P32" s="25"/>
    </row>
    <row r="33" spans="1:16" ht="28.5" customHeight="1" x14ac:dyDescent="0.25">
      <c r="A33" s="21">
        <f>IF($C33=0,0,SUM($C$2:C33))</f>
        <v>0</v>
      </c>
      <c r="B33" s="9" t="s">
        <v>97</v>
      </c>
      <c r="C33" s="14">
        <f>IF($B33=Recueil!$A$7,1,0)</f>
        <v>0</v>
      </c>
      <c r="D33" s="8" t="s">
        <v>63</v>
      </c>
      <c r="E33" s="9" t="s">
        <v>62</v>
      </c>
      <c r="F33" s="9" t="s">
        <v>61</v>
      </c>
      <c r="G33" s="10" t="s">
        <v>60</v>
      </c>
      <c r="H33" s="11" t="s">
        <v>59</v>
      </c>
      <c r="I33" s="10" t="s">
        <v>2</v>
      </c>
      <c r="J33" s="10" t="s">
        <v>58</v>
      </c>
      <c r="K33" s="22" t="s">
        <v>8</v>
      </c>
      <c r="L33" s="10" t="s">
        <v>57</v>
      </c>
      <c r="M33" s="12">
        <v>42625</v>
      </c>
      <c r="N33" s="12">
        <v>43343</v>
      </c>
      <c r="O33" s="25"/>
      <c r="P33" s="25"/>
    </row>
    <row r="34" spans="1:16" ht="15" x14ac:dyDescent="0.25">
      <c r="A34" s="21">
        <f>IF($C34=0,0,SUM($C$2:C34))</f>
        <v>0</v>
      </c>
      <c r="B34" s="9" t="s">
        <v>98</v>
      </c>
      <c r="C34" s="14">
        <f>IF($B34=Recueil!$A$7,1,0)</f>
        <v>0</v>
      </c>
      <c r="D34" s="8" t="s">
        <v>63</v>
      </c>
      <c r="E34" s="9" t="s">
        <v>62</v>
      </c>
      <c r="F34" s="9" t="s">
        <v>61</v>
      </c>
      <c r="G34" s="10" t="s">
        <v>60</v>
      </c>
      <c r="H34" s="11" t="s">
        <v>59</v>
      </c>
      <c r="I34" s="10" t="s">
        <v>2</v>
      </c>
      <c r="J34" s="10" t="s">
        <v>58</v>
      </c>
      <c r="K34" s="9" t="s">
        <v>8</v>
      </c>
      <c r="L34" s="10" t="s">
        <v>57</v>
      </c>
      <c r="M34" s="12">
        <v>42979</v>
      </c>
      <c r="N34" s="12">
        <v>43312</v>
      </c>
      <c r="O34" s="25"/>
      <c r="P34" s="25"/>
    </row>
    <row r="35" spans="1:16" ht="61.5" customHeight="1" x14ac:dyDescent="0.25">
      <c r="A35" s="21">
        <f>IF($C35=0,0,SUM($C$2:C35))</f>
        <v>0</v>
      </c>
      <c r="B35" s="9" t="s">
        <v>99</v>
      </c>
      <c r="C35" s="14">
        <f>IF($B35=Recueil!$A$7,1,0)</f>
        <v>0</v>
      </c>
      <c r="D35" s="8" t="s">
        <v>63</v>
      </c>
      <c r="E35" s="9" t="s">
        <v>62</v>
      </c>
      <c r="F35" s="9" t="s">
        <v>61</v>
      </c>
      <c r="G35" s="10" t="s">
        <v>60</v>
      </c>
      <c r="H35" s="11" t="s">
        <v>59</v>
      </c>
      <c r="I35" s="10" t="s">
        <v>2</v>
      </c>
      <c r="J35" s="10" t="s">
        <v>58</v>
      </c>
      <c r="K35" s="9" t="s">
        <v>8</v>
      </c>
      <c r="L35" s="10" t="s">
        <v>57</v>
      </c>
      <c r="M35" s="12">
        <v>42977</v>
      </c>
      <c r="N35" s="12">
        <v>43341</v>
      </c>
      <c r="O35" s="25"/>
      <c r="P35" s="25"/>
    </row>
    <row r="36" spans="1:16" ht="61.5" customHeight="1" x14ac:dyDescent="0.25">
      <c r="A36" s="21">
        <f>IF($C36=0,0,SUM($C$2:C36))</f>
        <v>0</v>
      </c>
      <c r="B36" s="9" t="s">
        <v>100</v>
      </c>
      <c r="C36" s="14">
        <f>IF($B36=Recueil!$A$7,1,0)</f>
        <v>0</v>
      </c>
      <c r="D36" s="8" t="s">
        <v>63</v>
      </c>
      <c r="E36" s="9" t="s">
        <v>62</v>
      </c>
      <c r="F36" s="9" t="s">
        <v>61</v>
      </c>
      <c r="G36" s="10" t="s">
        <v>60</v>
      </c>
      <c r="H36" s="11" t="s">
        <v>59</v>
      </c>
      <c r="I36" s="10" t="s">
        <v>2</v>
      </c>
      <c r="J36" s="10" t="s">
        <v>58</v>
      </c>
      <c r="K36" s="9" t="s">
        <v>19</v>
      </c>
      <c r="L36" s="10" t="s">
        <v>57</v>
      </c>
      <c r="M36" s="12">
        <v>42979</v>
      </c>
      <c r="N36" s="12">
        <v>43677</v>
      </c>
      <c r="O36" s="25"/>
      <c r="P36" s="25"/>
    </row>
    <row r="37" spans="1:16" ht="61.5" customHeight="1" x14ac:dyDescent="0.25">
      <c r="A37" s="21">
        <f>IF($C37=0,0,SUM($C$2:C37))</f>
        <v>0</v>
      </c>
      <c r="B37" s="9" t="s">
        <v>101</v>
      </c>
      <c r="C37" s="14">
        <f>IF($B37=Recueil!$A$7,1,0)</f>
        <v>0</v>
      </c>
      <c r="D37" s="8" t="s">
        <v>63</v>
      </c>
      <c r="E37" s="9" t="s">
        <v>62</v>
      </c>
      <c r="F37" s="9" t="s">
        <v>61</v>
      </c>
      <c r="G37" s="10" t="s">
        <v>60</v>
      </c>
      <c r="H37" s="11" t="s">
        <v>59</v>
      </c>
      <c r="I37" s="10" t="s">
        <v>2</v>
      </c>
      <c r="J37" s="10" t="s">
        <v>58</v>
      </c>
      <c r="K37" s="9" t="s">
        <v>14</v>
      </c>
      <c r="L37" s="10" t="s">
        <v>57</v>
      </c>
      <c r="M37" s="12">
        <v>42982</v>
      </c>
      <c r="N37" s="12">
        <v>43341</v>
      </c>
      <c r="O37" s="25"/>
      <c r="P37" s="25"/>
    </row>
    <row r="38" spans="1:16" ht="57.75" customHeight="1" x14ac:dyDescent="0.25">
      <c r="A38" s="21">
        <f>IF($C38=0,0,SUM($C$2:C38))</f>
        <v>0</v>
      </c>
      <c r="B38" s="9" t="s">
        <v>102</v>
      </c>
      <c r="C38" s="14">
        <f>IF($B38=Recueil!$A$7,1,0)</f>
        <v>0</v>
      </c>
      <c r="D38" s="8" t="s">
        <v>63</v>
      </c>
      <c r="E38" s="9" t="s">
        <v>62</v>
      </c>
      <c r="F38" s="9" t="s">
        <v>61</v>
      </c>
      <c r="G38" s="10" t="s">
        <v>60</v>
      </c>
      <c r="H38" s="11" t="s">
        <v>59</v>
      </c>
      <c r="I38" s="10" t="s">
        <v>2</v>
      </c>
      <c r="J38" s="10" t="s">
        <v>58</v>
      </c>
      <c r="K38" s="9" t="s">
        <v>19</v>
      </c>
      <c r="L38" s="10" t="s">
        <v>57</v>
      </c>
      <c r="M38" s="12">
        <v>42948</v>
      </c>
      <c r="N38" s="12">
        <v>43343</v>
      </c>
      <c r="O38" s="25"/>
      <c r="P38" s="25"/>
    </row>
    <row r="39" spans="1:16" ht="15" x14ac:dyDescent="0.25">
      <c r="A39" s="21">
        <f>IF($C39=0,0,SUM($C$2:C39))</f>
        <v>0</v>
      </c>
      <c r="B39" s="9" t="s">
        <v>103</v>
      </c>
      <c r="C39" s="14">
        <f>IF($B39=Recueil!$A$7,1,0)</f>
        <v>0</v>
      </c>
      <c r="D39" s="8" t="s">
        <v>63</v>
      </c>
      <c r="E39" s="9" t="s">
        <v>62</v>
      </c>
      <c r="F39" s="9" t="s">
        <v>61</v>
      </c>
      <c r="G39" s="10" t="s">
        <v>60</v>
      </c>
      <c r="H39" s="11" t="s">
        <v>59</v>
      </c>
      <c r="I39" s="10" t="s">
        <v>2</v>
      </c>
      <c r="J39" s="10" t="s">
        <v>58</v>
      </c>
      <c r="K39" s="9" t="s">
        <v>19</v>
      </c>
      <c r="L39" s="10" t="s">
        <v>57</v>
      </c>
      <c r="M39" s="12">
        <v>42983</v>
      </c>
      <c r="N39" s="12">
        <v>43646</v>
      </c>
      <c r="O39" s="25"/>
      <c r="P39" s="25"/>
    </row>
    <row r="40" spans="1:16" ht="39" customHeight="1" x14ac:dyDescent="0.25">
      <c r="A40" s="21">
        <f>IF($C40=0,0,SUM($C$2:C40))</f>
        <v>0</v>
      </c>
      <c r="B40" s="9" t="s">
        <v>84</v>
      </c>
      <c r="C40" s="14">
        <f>IF($B40=Recueil!$A$7,1,0)</f>
        <v>0</v>
      </c>
      <c r="D40" s="8" t="s">
        <v>63</v>
      </c>
      <c r="E40" s="9" t="s">
        <v>62</v>
      </c>
      <c r="F40" s="9" t="s">
        <v>61</v>
      </c>
      <c r="G40" s="10" t="s">
        <v>60</v>
      </c>
      <c r="H40" s="11" t="s">
        <v>59</v>
      </c>
      <c r="I40" s="10" t="s">
        <v>2</v>
      </c>
      <c r="J40" s="10" t="s">
        <v>58</v>
      </c>
      <c r="K40" s="9" t="s">
        <v>18</v>
      </c>
      <c r="L40" s="10" t="s">
        <v>57</v>
      </c>
      <c r="M40" s="12">
        <v>42979</v>
      </c>
      <c r="N40" s="12">
        <v>43308</v>
      </c>
      <c r="O40" s="25"/>
      <c r="P40" s="25"/>
    </row>
    <row r="41" spans="1:16" ht="66.75" customHeight="1" x14ac:dyDescent="0.25">
      <c r="A41" s="21">
        <f>IF($C41=0,0,SUM($C$2:C41))</f>
        <v>3</v>
      </c>
      <c r="B41" s="9" t="s">
        <v>86</v>
      </c>
      <c r="C41" s="14">
        <f>IF($B41=Recueil!$A$7,1,0)</f>
        <v>1</v>
      </c>
      <c r="D41" s="8" t="s">
        <v>63</v>
      </c>
      <c r="E41" s="9" t="s">
        <v>62</v>
      </c>
      <c r="F41" s="9" t="s">
        <v>61</v>
      </c>
      <c r="G41" s="10" t="s">
        <v>60</v>
      </c>
      <c r="H41" s="11" t="s">
        <v>59</v>
      </c>
      <c r="I41" s="10" t="s">
        <v>2</v>
      </c>
      <c r="J41" s="10" t="s">
        <v>58</v>
      </c>
      <c r="K41" s="9" t="s">
        <v>15</v>
      </c>
      <c r="L41" s="10" t="s">
        <v>57</v>
      </c>
      <c r="M41" s="12">
        <v>43045</v>
      </c>
      <c r="N41" s="12">
        <v>43312</v>
      </c>
      <c r="O41" s="25"/>
      <c r="P41" s="25"/>
    </row>
    <row r="42" spans="1:16" ht="39" customHeight="1" x14ac:dyDescent="0.25">
      <c r="A42" s="21">
        <f>IF($C42=0,0,SUM($C$2:C42))</f>
        <v>0</v>
      </c>
      <c r="B42" s="9" t="s">
        <v>87</v>
      </c>
      <c r="C42" s="14">
        <f>IF($B42=Recueil!$A$7,1,0)</f>
        <v>0</v>
      </c>
      <c r="D42" s="8" t="s">
        <v>63</v>
      </c>
      <c r="E42" s="9" t="s">
        <v>62</v>
      </c>
      <c r="F42" s="9" t="s">
        <v>61</v>
      </c>
      <c r="G42" s="10" t="s">
        <v>60</v>
      </c>
      <c r="H42" s="11" t="s">
        <v>59</v>
      </c>
      <c r="I42" s="10" t="s">
        <v>2</v>
      </c>
      <c r="J42" s="10" t="s">
        <v>58</v>
      </c>
      <c r="K42" s="9" t="s">
        <v>16</v>
      </c>
      <c r="L42" s="10" t="s">
        <v>57</v>
      </c>
      <c r="M42" s="12">
        <v>42933</v>
      </c>
      <c r="N42" s="12">
        <v>43662</v>
      </c>
      <c r="O42" s="25"/>
      <c r="P42" s="25"/>
    </row>
    <row r="43" spans="1:16" ht="39" customHeight="1" x14ac:dyDescent="0.25">
      <c r="A43" s="21">
        <f>IF($C43=0,0,SUM($C$2:C43))</f>
        <v>0</v>
      </c>
      <c r="B43" s="9" t="s">
        <v>88</v>
      </c>
      <c r="C43" s="14">
        <f>IF($B43=Recueil!$A$7,1,0)</f>
        <v>0</v>
      </c>
      <c r="D43" s="8" t="s">
        <v>63</v>
      </c>
      <c r="E43" s="9" t="s">
        <v>62</v>
      </c>
      <c r="F43" s="9" t="s">
        <v>61</v>
      </c>
      <c r="G43" s="10" t="s">
        <v>60</v>
      </c>
      <c r="H43" s="11" t="s">
        <v>59</v>
      </c>
      <c r="I43" s="10" t="s">
        <v>2</v>
      </c>
      <c r="J43" s="10" t="s">
        <v>58</v>
      </c>
      <c r="K43" s="9" t="s">
        <v>16</v>
      </c>
      <c r="L43" s="10" t="s">
        <v>57</v>
      </c>
      <c r="M43" s="12">
        <v>42948</v>
      </c>
      <c r="N43" s="12">
        <v>43312</v>
      </c>
      <c r="O43" s="25"/>
      <c r="P43" s="25"/>
    </row>
    <row r="44" spans="1:16" ht="39" customHeight="1" x14ac:dyDescent="0.25">
      <c r="A44" s="21">
        <f>IF($C44=0,0,SUM($C$2:C44))</f>
        <v>0</v>
      </c>
      <c r="B44" s="9" t="s">
        <v>89</v>
      </c>
      <c r="C44" s="14">
        <f>IF($B44=Recueil!$A$7,1,0)</f>
        <v>0</v>
      </c>
      <c r="D44" s="8" t="s">
        <v>63</v>
      </c>
      <c r="E44" s="9" t="s">
        <v>62</v>
      </c>
      <c r="F44" s="9" t="s">
        <v>61</v>
      </c>
      <c r="G44" s="10" t="s">
        <v>60</v>
      </c>
      <c r="H44" s="11" t="s">
        <v>59</v>
      </c>
      <c r="I44" s="10" t="s">
        <v>2</v>
      </c>
      <c r="J44" s="10" t="s">
        <v>58</v>
      </c>
      <c r="K44" s="9" t="s">
        <v>8</v>
      </c>
      <c r="L44" s="10" t="s">
        <v>57</v>
      </c>
      <c r="M44" s="12">
        <v>42975</v>
      </c>
      <c r="N44" s="12">
        <v>43312</v>
      </c>
      <c r="O44" s="25"/>
      <c r="P44" s="25"/>
    </row>
    <row r="45" spans="1:16" ht="39" customHeight="1" x14ac:dyDescent="0.25">
      <c r="A45" s="21">
        <f>IF($C45=0,0,SUM($C$2:C45))</f>
        <v>0</v>
      </c>
      <c r="B45" s="9" t="s">
        <v>90</v>
      </c>
      <c r="C45" s="14">
        <f>IF($B45=Recueil!$A$7,1,0)</f>
        <v>0</v>
      </c>
      <c r="D45" s="8" t="s">
        <v>63</v>
      </c>
      <c r="E45" s="9" t="s">
        <v>62</v>
      </c>
      <c r="F45" s="9" t="s">
        <v>61</v>
      </c>
      <c r="G45" s="10" t="s">
        <v>60</v>
      </c>
      <c r="H45" s="11" t="s">
        <v>59</v>
      </c>
      <c r="I45" s="10" t="s">
        <v>2</v>
      </c>
      <c r="J45" s="10" t="s">
        <v>58</v>
      </c>
      <c r="K45" s="9" t="s">
        <v>8</v>
      </c>
      <c r="L45" s="10" t="s">
        <v>57</v>
      </c>
      <c r="M45" s="12">
        <v>42996</v>
      </c>
      <c r="N45" s="12">
        <v>43350</v>
      </c>
      <c r="O45" s="25"/>
      <c r="P45" s="25"/>
    </row>
    <row r="46" spans="1:16" ht="39" customHeight="1" x14ac:dyDescent="0.25">
      <c r="A46" s="21">
        <f>IF($C46=0,0,SUM($C$2:C46))</f>
        <v>0</v>
      </c>
      <c r="B46" s="9" t="s">
        <v>91</v>
      </c>
      <c r="C46" s="14">
        <f>IF($B46=Recueil!$A$7,1,0)</f>
        <v>0</v>
      </c>
      <c r="D46" s="8" t="s">
        <v>63</v>
      </c>
      <c r="E46" s="9" t="s">
        <v>62</v>
      </c>
      <c r="F46" s="9" t="s">
        <v>61</v>
      </c>
      <c r="G46" s="10" t="s">
        <v>60</v>
      </c>
      <c r="H46" s="11" t="s">
        <v>59</v>
      </c>
      <c r="I46" s="10" t="s">
        <v>2</v>
      </c>
      <c r="J46" s="10" t="s">
        <v>58</v>
      </c>
      <c r="K46" s="9" t="s">
        <v>8</v>
      </c>
      <c r="L46" s="10" t="s">
        <v>57</v>
      </c>
      <c r="M46" s="12">
        <v>42982</v>
      </c>
      <c r="N46" s="12">
        <v>43358</v>
      </c>
      <c r="O46" s="25"/>
      <c r="P46" s="25"/>
    </row>
    <row r="47" spans="1:16" ht="39" customHeight="1" x14ac:dyDescent="0.25">
      <c r="A47" s="21">
        <f>IF($C47=0,0,SUM($C$2:C47))</f>
        <v>0</v>
      </c>
      <c r="B47" s="9" t="s">
        <v>92</v>
      </c>
      <c r="C47" s="14">
        <f>IF($B47=Recueil!$A$7,1,0)</f>
        <v>0</v>
      </c>
      <c r="D47" s="8" t="s">
        <v>63</v>
      </c>
      <c r="E47" s="9" t="s">
        <v>62</v>
      </c>
      <c r="F47" s="9" t="s">
        <v>61</v>
      </c>
      <c r="G47" s="10" t="s">
        <v>60</v>
      </c>
      <c r="H47" s="11" t="s">
        <v>59</v>
      </c>
      <c r="I47" s="10" t="s">
        <v>2</v>
      </c>
      <c r="J47" s="10" t="s">
        <v>58</v>
      </c>
      <c r="K47" s="9" t="s">
        <v>18</v>
      </c>
      <c r="L47" s="10" t="s">
        <v>57</v>
      </c>
      <c r="M47" s="12">
        <v>42982</v>
      </c>
      <c r="N47" s="12">
        <v>43707</v>
      </c>
      <c r="O47" s="25"/>
      <c r="P47" s="25"/>
    </row>
    <row r="48" spans="1:16" ht="39" customHeight="1" x14ac:dyDescent="0.25">
      <c r="A48" s="21">
        <f>IF($C48=0,0,SUM($C$2:C48))</f>
        <v>0</v>
      </c>
      <c r="B48" s="9" t="s">
        <v>93</v>
      </c>
      <c r="C48" s="14">
        <f>IF($B48=Recueil!$A$7,1,0)</f>
        <v>0</v>
      </c>
      <c r="D48" s="8" t="s">
        <v>63</v>
      </c>
      <c r="E48" s="9" t="s">
        <v>62</v>
      </c>
      <c r="F48" s="9" t="s">
        <v>61</v>
      </c>
      <c r="G48" s="10" t="s">
        <v>60</v>
      </c>
      <c r="H48" s="11" t="s">
        <v>59</v>
      </c>
      <c r="I48" s="10" t="s">
        <v>2</v>
      </c>
      <c r="J48" s="10" t="s">
        <v>58</v>
      </c>
      <c r="K48" s="22" t="s">
        <v>14</v>
      </c>
      <c r="L48" s="10" t="s">
        <v>57</v>
      </c>
      <c r="M48" s="12">
        <v>42646</v>
      </c>
      <c r="N48" s="12">
        <v>43365</v>
      </c>
      <c r="O48" s="25"/>
      <c r="P48" s="25"/>
    </row>
    <row r="49" spans="1:16" ht="39" customHeight="1" x14ac:dyDescent="0.25">
      <c r="A49" s="21">
        <f>IF($C49=0,0,SUM($C$2:C49))</f>
        <v>0</v>
      </c>
      <c r="B49" s="9" t="s">
        <v>94</v>
      </c>
      <c r="C49" s="14">
        <f>IF($B49=Recueil!$A$7,1,0)</f>
        <v>0</v>
      </c>
      <c r="D49" s="8" t="s">
        <v>63</v>
      </c>
      <c r="E49" s="9" t="s">
        <v>62</v>
      </c>
      <c r="F49" s="9" t="s">
        <v>61</v>
      </c>
      <c r="G49" s="10" t="s">
        <v>60</v>
      </c>
      <c r="H49" s="11" t="s">
        <v>59</v>
      </c>
      <c r="I49" s="10" t="s">
        <v>2</v>
      </c>
      <c r="J49" s="10" t="s">
        <v>58</v>
      </c>
      <c r="K49" s="22" t="s">
        <v>14</v>
      </c>
      <c r="L49" s="10" t="s">
        <v>57</v>
      </c>
      <c r="M49" s="12">
        <v>42646</v>
      </c>
      <c r="N49" s="12">
        <v>43365</v>
      </c>
      <c r="O49" s="25"/>
      <c r="P49" s="25"/>
    </row>
    <row r="50" spans="1:16" ht="39" customHeight="1" x14ac:dyDescent="0.25">
      <c r="A50" s="21">
        <f>IF($C50=0,0,SUM($C$2:C50))</f>
        <v>0</v>
      </c>
      <c r="B50" s="9" t="s">
        <v>95</v>
      </c>
      <c r="C50" s="14">
        <f>IF($B50=Recueil!$A$7,1,0)</f>
        <v>0</v>
      </c>
      <c r="D50" s="8" t="s">
        <v>63</v>
      </c>
      <c r="E50" s="9" t="s">
        <v>62</v>
      </c>
      <c r="F50" s="9" t="s">
        <v>61</v>
      </c>
      <c r="G50" s="10" t="s">
        <v>60</v>
      </c>
      <c r="H50" s="11" t="s">
        <v>59</v>
      </c>
      <c r="I50" s="10" t="s">
        <v>2</v>
      </c>
      <c r="J50" s="10" t="s">
        <v>58</v>
      </c>
      <c r="K50" s="22" t="s">
        <v>20</v>
      </c>
      <c r="L50" s="10" t="s">
        <v>57</v>
      </c>
      <c r="M50" s="12">
        <v>42647</v>
      </c>
      <c r="N50" s="12">
        <v>43350</v>
      </c>
      <c r="O50" s="25"/>
      <c r="P50" s="25"/>
    </row>
    <row r="51" spans="1:16" s="25" customFormat="1" ht="39" customHeight="1" x14ac:dyDescent="0.25">
      <c r="A51" s="21">
        <f>IF($C51=0,0,SUM($C$2:C51))</f>
        <v>0</v>
      </c>
      <c r="B51" s="9" t="s">
        <v>96</v>
      </c>
      <c r="C51" s="14">
        <f>IF($B51=Recueil!$A$7,1,0)</f>
        <v>0</v>
      </c>
      <c r="D51" s="8" t="s">
        <v>63</v>
      </c>
      <c r="E51" s="9" t="s">
        <v>62</v>
      </c>
      <c r="F51" s="9" t="s">
        <v>61</v>
      </c>
      <c r="G51" s="10" t="s">
        <v>60</v>
      </c>
      <c r="H51" s="11" t="s">
        <v>59</v>
      </c>
      <c r="I51" s="10" t="s">
        <v>2</v>
      </c>
      <c r="J51" s="10" t="s">
        <v>58</v>
      </c>
      <c r="K51" s="9" t="s">
        <v>20</v>
      </c>
      <c r="L51" s="10" t="s">
        <v>57</v>
      </c>
      <c r="M51" s="12">
        <v>42979</v>
      </c>
      <c r="N51" s="12">
        <v>43371</v>
      </c>
    </row>
    <row r="52" spans="1:16" ht="39" customHeight="1" x14ac:dyDescent="0.25">
      <c r="A52" s="21">
        <f>IF($C52=0,0,SUM($C$2:C52))</f>
        <v>0</v>
      </c>
      <c r="B52" s="9" t="s">
        <v>97</v>
      </c>
      <c r="C52" s="14">
        <f>IF($B52=Recueil!$A$7,1,0)</f>
        <v>0</v>
      </c>
      <c r="D52" s="8" t="s">
        <v>63</v>
      </c>
      <c r="E52" s="9" t="s">
        <v>62</v>
      </c>
      <c r="F52" s="9" t="s">
        <v>61</v>
      </c>
      <c r="G52" s="10" t="s">
        <v>60</v>
      </c>
      <c r="H52" s="11" t="s">
        <v>59</v>
      </c>
      <c r="I52" s="10" t="s">
        <v>2</v>
      </c>
      <c r="J52" s="10" t="s">
        <v>58</v>
      </c>
      <c r="K52" s="9" t="s">
        <v>20</v>
      </c>
      <c r="L52" s="10" t="s">
        <v>57</v>
      </c>
      <c r="M52" s="12">
        <v>42994</v>
      </c>
      <c r="N52" s="12">
        <v>43722</v>
      </c>
      <c r="O52" s="25"/>
      <c r="P52" s="25"/>
    </row>
    <row r="53" spans="1:16" ht="39" customHeight="1" x14ac:dyDescent="0.25">
      <c r="A53" s="21">
        <f>IF($C53=0,0,SUM($C$2:C53))</f>
        <v>0</v>
      </c>
      <c r="B53" s="9" t="s">
        <v>98</v>
      </c>
      <c r="C53" s="14">
        <f>IF($B53=Recueil!$A$7,1,0)</f>
        <v>0</v>
      </c>
      <c r="D53" s="8" t="s">
        <v>63</v>
      </c>
      <c r="E53" s="9" t="s">
        <v>62</v>
      </c>
      <c r="F53" s="9" t="s">
        <v>61</v>
      </c>
      <c r="G53" s="10" t="s">
        <v>60</v>
      </c>
      <c r="H53" s="11" t="s">
        <v>59</v>
      </c>
      <c r="I53" s="10" t="s">
        <v>2</v>
      </c>
      <c r="J53" s="10" t="s">
        <v>58</v>
      </c>
      <c r="K53" s="15" t="s">
        <v>20</v>
      </c>
      <c r="L53" s="10" t="s">
        <v>57</v>
      </c>
      <c r="M53" s="17">
        <v>43024</v>
      </c>
      <c r="N53" s="17">
        <v>43280</v>
      </c>
      <c r="O53" s="25"/>
      <c r="P53" s="25"/>
    </row>
    <row r="54" spans="1:16" s="25" customFormat="1" ht="51.75" customHeight="1" x14ac:dyDescent="0.25">
      <c r="A54" s="21">
        <f>IF($C54=0,0,SUM($C$2:C54))</f>
        <v>0</v>
      </c>
      <c r="B54" s="9" t="s">
        <v>99</v>
      </c>
      <c r="C54" s="14">
        <f>IF($B54=Recueil!$A$7,1,0)</f>
        <v>0</v>
      </c>
      <c r="D54" s="8" t="s">
        <v>63</v>
      </c>
      <c r="E54" s="9" t="s">
        <v>62</v>
      </c>
      <c r="F54" s="9" t="s">
        <v>61</v>
      </c>
      <c r="G54" s="10" t="s">
        <v>60</v>
      </c>
      <c r="H54" s="11" t="s">
        <v>59</v>
      </c>
      <c r="I54" s="10" t="s">
        <v>2</v>
      </c>
      <c r="J54" s="10" t="s">
        <v>58</v>
      </c>
      <c r="K54" s="9" t="s">
        <v>20</v>
      </c>
      <c r="L54" s="10" t="s">
        <v>57</v>
      </c>
      <c r="M54" s="12">
        <v>42990</v>
      </c>
      <c r="N54" s="12">
        <v>43220</v>
      </c>
    </row>
    <row r="55" spans="1:16" s="26" customFormat="1" ht="54" customHeight="1" x14ac:dyDescent="0.25">
      <c r="A55" s="21">
        <f>IF($C55=0,0,SUM($C$2:C55))</f>
        <v>0</v>
      </c>
      <c r="B55" s="9" t="s">
        <v>100</v>
      </c>
      <c r="C55" s="14">
        <f>IF($B55=Recueil!$A$7,1,0)</f>
        <v>0</v>
      </c>
      <c r="D55" s="8" t="s">
        <v>63</v>
      </c>
      <c r="E55" s="9" t="s">
        <v>62</v>
      </c>
      <c r="F55" s="9" t="s">
        <v>61</v>
      </c>
      <c r="G55" s="10" t="s">
        <v>60</v>
      </c>
      <c r="H55" s="11" t="s">
        <v>59</v>
      </c>
      <c r="I55" s="10" t="s">
        <v>2</v>
      </c>
      <c r="J55" s="10" t="s">
        <v>58</v>
      </c>
      <c r="K55" s="9" t="s">
        <v>14</v>
      </c>
      <c r="L55" s="10" t="s">
        <v>57</v>
      </c>
      <c r="M55" s="12">
        <v>42996</v>
      </c>
      <c r="N55" s="12">
        <v>43312</v>
      </c>
    </row>
    <row r="56" spans="1:16" s="26" customFormat="1" ht="39" customHeight="1" x14ac:dyDescent="0.25">
      <c r="A56" s="21">
        <f>IF($C56=0,0,SUM($C$2:C56))</f>
        <v>0</v>
      </c>
      <c r="B56" s="9" t="s">
        <v>101</v>
      </c>
      <c r="C56" s="14">
        <f>IF($B56=Recueil!$A$7,1,0)</f>
        <v>0</v>
      </c>
      <c r="D56" s="8" t="s">
        <v>63</v>
      </c>
      <c r="E56" s="9" t="s">
        <v>62</v>
      </c>
      <c r="F56" s="9" t="s">
        <v>61</v>
      </c>
      <c r="G56" s="10" t="s">
        <v>60</v>
      </c>
      <c r="H56" s="11" t="s">
        <v>59</v>
      </c>
      <c r="I56" s="10" t="s">
        <v>2</v>
      </c>
      <c r="J56" s="10" t="s">
        <v>58</v>
      </c>
      <c r="K56" s="9" t="s">
        <v>18</v>
      </c>
      <c r="L56" s="10" t="s">
        <v>57</v>
      </c>
      <c r="M56" s="12">
        <v>42940</v>
      </c>
      <c r="N56" s="12">
        <v>43644</v>
      </c>
    </row>
    <row r="57" spans="1:16" s="25" customFormat="1" ht="51" customHeight="1" x14ac:dyDescent="0.25">
      <c r="A57" s="21">
        <f>IF($C57=0,0,SUM($C$2:C57))</f>
        <v>0</v>
      </c>
      <c r="B57" s="9" t="s">
        <v>102</v>
      </c>
      <c r="C57" s="14">
        <f>IF($B57=Recueil!$A$7,1,0)</f>
        <v>0</v>
      </c>
      <c r="D57" s="8" t="s">
        <v>63</v>
      </c>
      <c r="E57" s="9" t="s">
        <v>62</v>
      </c>
      <c r="F57" s="9" t="s">
        <v>61</v>
      </c>
      <c r="G57" s="10" t="s">
        <v>60</v>
      </c>
      <c r="H57" s="11" t="s">
        <v>59</v>
      </c>
      <c r="I57" s="10" t="s">
        <v>2</v>
      </c>
      <c r="J57" s="10" t="s">
        <v>58</v>
      </c>
      <c r="K57" s="9" t="s">
        <v>18</v>
      </c>
      <c r="L57" s="10" t="s">
        <v>57</v>
      </c>
      <c r="M57" s="12">
        <v>42948</v>
      </c>
      <c r="N57" s="12">
        <v>43652</v>
      </c>
    </row>
    <row r="58" spans="1:16" s="26" customFormat="1" ht="15" x14ac:dyDescent="0.25">
      <c r="A58" s="21">
        <f>IF($C58=0,0,SUM($C$2:C58))</f>
        <v>0</v>
      </c>
      <c r="B58" s="9" t="s">
        <v>103</v>
      </c>
      <c r="C58" s="14">
        <f>IF($B58=Recueil!$A$7,1,0)</f>
        <v>0</v>
      </c>
      <c r="D58" s="8" t="s">
        <v>63</v>
      </c>
      <c r="E58" s="9" t="s">
        <v>62</v>
      </c>
      <c r="F58" s="9" t="s">
        <v>61</v>
      </c>
      <c r="G58" s="10" t="s">
        <v>60</v>
      </c>
      <c r="H58" s="11" t="s">
        <v>59</v>
      </c>
      <c r="I58" s="10" t="s">
        <v>2</v>
      </c>
      <c r="J58" s="10" t="s">
        <v>58</v>
      </c>
      <c r="K58" s="22" t="s">
        <v>20</v>
      </c>
      <c r="L58" s="10" t="s">
        <v>57</v>
      </c>
      <c r="M58" s="12">
        <v>42614</v>
      </c>
      <c r="N58" s="12">
        <v>43343</v>
      </c>
    </row>
    <row r="59" spans="1:16" s="26" customFormat="1" ht="44.25" customHeight="1" x14ac:dyDescent="0.25">
      <c r="A59" s="21">
        <f>IF($C59=0,0,SUM($C$2:C59))</f>
        <v>0</v>
      </c>
      <c r="B59" s="9" t="s">
        <v>84</v>
      </c>
      <c r="C59" s="14">
        <f>IF($B59=Recueil!$A$7,1,0)</f>
        <v>0</v>
      </c>
      <c r="D59" s="8" t="s">
        <v>63</v>
      </c>
      <c r="E59" s="9" t="s">
        <v>62</v>
      </c>
      <c r="F59" s="9" t="s">
        <v>61</v>
      </c>
      <c r="G59" s="10" t="s">
        <v>60</v>
      </c>
      <c r="H59" s="11" t="s">
        <v>59</v>
      </c>
      <c r="I59" s="10" t="s">
        <v>2</v>
      </c>
      <c r="J59" s="10" t="s">
        <v>58</v>
      </c>
      <c r="K59" s="9" t="s">
        <v>18</v>
      </c>
      <c r="L59" s="10" t="s">
        <v>57</v>
      </c>
      <c r="M59" s="12">
        <v>42982</v>
      </c>
      <c r="N59" s="12">
        <v>43707</v>
      </c>
    </row>
    <row r="60" spans="1:16" s="26" customFormat="1" ht="45" customHeight="1" x14ac:dyDescent="0.25">
      <c r="A60" s="21">
        <f>IF($C60=0,0,SUM($C$2:C60))</f>
        <v>4</v>
      </c>
      <c r="B60" s="9" t="s">
        <v>86</v>
      </c>
      <c r="C60" s="14">
        <f>IF($B60=Recueil!$A$7,1,0)</f>
        <v>1</v>
      </c>
      <c r="D60" s="8" t="s">
        <v>63</v>
      </c>
      <c r="E60" s="9" t="s">
        <v>62</v>
      </c>
      <c r="F60" s="9" t="s">
        <v>61</v>
      </c>
      <c r="G60" s="10" t="s">
        <v>60</v>
      </c>
      <c r="H60" s="11" t="s">
        <v>59</v>
      </c>
      <c r="I60" s="10" t="s">
        <v>2</v>
      </c>
      <c r="J60" s="10" t="s">
        <v>58</v>
      </c>
      <c r="K60" s="22" t="s">
        <v>18</v>
      </c>
      <c r="L60" s="10" t="s">
        <v>57</v>
      </c>
      <c r="M60" s="12">
        <v>42723</v>
      </c>
      <c r="N60" s="12">
        <v>43281</v>
      </c>
    </row>
    <row r="61" spans="1:16" s="26" customFormat="1" ht="58.5" customHeight="1" x14ac:dyDescent="0.25">
      <c r="A61" s="21">
        <f>IF($C61=0,0,SUM($C$2:C61))</f>
        <v>0</v>
      </c>
      <c r="B61" s="9" t="s">
        <v>87</v>
      </c>
      <c r="C61" s="14">
        <f>IF($B61=Recueil!$A$7,1,0)</f>
        <v>0</v>
      </c>
      <c r="D61" s="8" t="s">
        <v>63</v>
      </c>
      <c r="E61" s="9" t="s">
        <v>62</v>
      </c>
      <c r="F61" s="9" t="s">
        <v>61</v>
      </c>
      <c r="G61" s="10" t="s">
        <v>60</v>
      </c>
      <c r="H61" s="11" t="s">
        <v>59</v>
      </c>
      <c r="I61" s="10" t="s">
        <v>2</v>
      </c>
      <c r="J61" s="10" t="s">
        <v>58</v>
      </c>
      <c r="K61" s="15" t="s">
        <v>18</v>
      </c>
      <c r="L61" s="10" t="s">
        <v>57</v>
      </c>
      <c r="M61" s="17">
        <v>43010</v>
      </c>
      <c r="N61" s="17">
        <v>43373</v>
      </c>
    </row>
    <row r="62" spans="1:16" s="26" customFormat="1" ht="39" customHeight="1" x14ac:dyDescent="0.25">
      <c r="A62" s="21">
        <f>IF($C62=0,0,SUM($C$2:C62))</f>
        <v>0</v>
      </c>
      <c r="B62" s="9" t="s">
        <v>88</v>
      </c>
      <c r="C62" s="14">
        <f>IF($B62=Recueil!$A$7,1,0)</f>
        <v>0</v>
      </c>
      <c r="D62" s="8" t="s">
        <v>63</v>
      </c>
      <c r="E62" s="9" t="s">
        <v>62</v>
      </c>
      <c r="F62" s="9" t="s">
        <v>61</v>
      </c>
      <c r="G62" s="10" t="s">
        <v>60</v>
      </c>
      <c r="H62" s="11" t="s">
        <v>59</v>
      </c>
      <c r="I62" s="10" t="s">
        <v>2</v>
      </c>
      <c r="J62" s="10" t="s">
        <v>58</v>
      </c>
      <c r="K62" s="9" t="s">
        <v>14</v>
      </c>
      <c r="L62" s="10" t="s">
        <v>57</v>
      </c>
      <c r="M62" s="12">
        <v>42989</v>
      </c>
      <c r="N62" s="12">
        <v>43373</v>
      </c>
    </row>
    <row r="63" spans="1:16" s="26" customFormat="1" ht="39" customHeight="1" x14ac:dyDescent="0.25">
      <c r="A63" s="21">
        <f>IF($C63=0,0,SUM($C$2:C63))</f>
        <v>0</v>
      </c>
      <c r="B63" s="9" t="s">
        <v>89</v>
      </c>
      <c r="C63" s="14">
        <f>IF($B63=Recueil!$A$7,1,0)</f>
        <v>0</v>
      </c>
      <c r="D63" s="8" t="s">
        <v>63</v>
      </c>
      <c r="E63" s="9" t="s">
        <v>62</v>
      </c>
      <c r="F63" s="9" t="s">
        <v>61</v>
      </c>
      <c r="G63" s="10" t="s">
        <v>60</v>
      </c>
      <c r="H63" s="11" t="s">
        <v>59</v>
      </c>
      <c r="I63" s="10" t="s">
        <v>2</v>
      </c>
      <c r="J63" s="10" t="s">
        <v>58</v>
      </c>
      <c r="K63" s="9" t="s">
        <v>20</v>
      </c>
      <c r="L63" s="10" t="s">
        <v>57</v>
      </c>
      <c r="M63" s="12">
        <v>43004</v>
      </c>
      <c r="N63" s="12">
        <v>43343</v>
      </c>
    </row>
    <row r="64" spans="1:16" s="26" customFormat="1" ht="15" x14ac:dyDescent="0.25">
      <c r="A64" s="21">
        <f>IF($C64=0,0,SUM($C$2:C64))</f>
        <v>0</v>
      </c>
      <c r="B64" s="9" t="s">
        <v>90</v>
      </c>
      <c r="C64" s="14">
        <f>IF($B64=Recueil!$A$7,1,0)</f>
        <v>0</v>
      </c>
      <c r="D64" s="8" t="s">
        <v>63</v>
      </c>
      <c r="E64" s="9" t="s">
        <v>62</v>
      </c>
      <c r="F64" s="9" t="s">
        <v>61</v>
      </c>
      <c r="G64" s="10" t="s">
        <v>60</v>
      </c>
      <c r="H64" s="11" t="s">
        <v>59</v>
      </c>
      <c r="I64" s="10" t="s">
        <v>2</v>
      </c>
      <c r="J64" s="10" t="s">
        <v>58</v>
      </c>
      <c r="K64" s="18" t="s">
        <v>20</v>
      </c>
      <c r="L64" s="10" t="s">
        <v>57</v>
      </c>
      <c r="M64" s="20">
        <v>43017</v>
      </c>
      <c r="N64" s="20">
        <v>43220</v>
      </c>
    </row>
    <row r="65" spans="1:14" s="26" customFormat="1" ht="39" customHeight="1" x14ac:dyDescent="0.25">
      <c r="A65" s="21">
        <f>IF($C65=0,0,SUM($C$2:C65))</f>
        <v>0</v>
      </c>
      <c r="B65" s="9" t="s">
        <v>91</v>
      </c>
      <c r="C65" s="14">
        <f>IF($B65=Recueil!$A$7,1,0)</f>
        <v>0</v>
      </c>
      <c r="D65" s="8" t="s">
        <v>63</v>
      </c>
      <c r="E65" s="9" t="s">
        <v>62</v>
      </c>
      <c r="F65" s="9" t="s">
        <v>61</v>
      </c>
      <c r="G65" s="10" t="s">
        <v>60</v>
      </c>
      <c r="H65" s="11" t="s">
        <v>59</v>
      </c>
      <c r="I65" s="10" t="s">
        <v>2</v>
      </c>
      <c r="J65" s="10" t="s">
        <v>58</v>
      </c>
      <c r="K65" s="9" t="s">
        <v>20</v>
      </c>
      <c r="L65" s="10" t="s">
        <v>57</v>
      </c>
      <c r="M65" s="12">
        <v>43026</v>
      </c>
      <c r="N65" s="12">
        <v>43343</v>
      </c>
    </row>
    <row r="66" spans="1:14" s="26" customFormat="1" ht="39" customHeight="1" x14ac:dyDescent="0.25">
      <c r="A66" s="21">
        <f>IF($C66=0,0,SUM($C$2:C66))</f>
        <v>0</v>
      </c>
      <c r="B66" s="9" t="s">
        <v>92</v>
      </c>
      <c r="C66" s="14">
        <f>IF($B66=Recueil!$A$7,1,0)</f>
        <v>0</v>
      </c>
      <c r="D66" s="8" t="s">
        <v>63</v>
      </c>
      <c r="E66" s="9" t="s">
        <v>62</v>
      </c>
      <c r="F66" s="9" t="s">
        <v>61</v>
      </c>
      <c r="G66" s="10" t="s">
        <v>60</v>
      </c>
      <c r="H66" s="11" t="s">
        <v>59</v>
      </c>
      <c r="I66" s="10" t="s">
        <v>2</v>
      </c>
      <c r="J66" s="10" t="s">
        <v>58</v>
      </c>
      <c r="K66" s="9" t="s">
        <v>20</v>
      </c>
      <c r="L66" s="10" t="s">
        <v>57</v>
      </c>
      <c r="M66" s="12">
        <v>43026</v>
      </c>
      <c r="N66" s="12">
        <v>43343</v>
      </c>
    </row>
    <row r="67" spans="1:14" s="26" customFormat="1" ht="39" customHeight="1" x14ac:dyDescent="0.25">
      <c r="A67" s="21">
        <f>IF($C67=0,0,SUM($C$2:C67))</f>
        <v>0</v>
      </c>
      <c r="B67" s="9" t="s">
        <v>93</v>
      </c>
      <c r="C67" s="14">
        <f>IF($B67=Recueil!$A$7,1,0)</f>
        <v>0</v>
      </c>
      <c r="D67" s="8" t="s">
        <v>63</v>
      </c>
      <c r="E67" s="9" t="s">
        <v>62</v>
      </c>
      <c r="F67" s="9" t="s">
        <v>61</v>
      </c>
      <c r="G67" s="10" t="s">
        <v>60</v>
      </c>
      <c r="H67" s="11" t="s">
        <v>59</v>
      </c>
      <c r="I67" s="10" t="s">
        <v>2</v>
      </c>
      <c r="J67" s="10" t="s">
        <v>58</v>
      </c>
      <c r="K67" s="9" t="s">
        <v>20</v>
      </c>
      <c r="L67" s="10" t="s">
        <v>57</v>
      </c>
      <c r="M67" s="12">
        <v>43026</v>
      </c>
      <c r="N67" s="12">
        <v>43343</v>
      </c>
    </row>
    <row r="68" spans="1:14" s="26" customFormat="1" ht="39" customHeight="1" x14ac:dyDescent="0.25">
      <c r="A68" s="21">
        <f>IF($C68=0,0,SUM($C$2:C68))</f>
        <v>0</v>
      </c>
      <c r="B68" s="9" t="s">
        <v>94</v>
      </c>
      <c r="C68" s="14">
        <f>IF($B68=Recueil!$A$7,1,0)</f>
        <v>0</v>
      </c>
      <c r="D68" s="8" t="s">
        <v>63</v>
      </c>
      <c r="E68" s="9" t="s">
        <v>62</v>
      </c>
      <c r="F68" s="9" t="s">
        <v>61</v>
      </c>
      <c r="G68" s="10" t="s">
        <v>60</v>
      </c>
      <c r="H68" s="11" t="s">
        <v>59</v>
      </c>
      <c r="I68" s="10" t="s">
        <v>2</v>
      </c>
      <c r="J68" s="10" t="s">
        <v>58</v>
      </c>
      <c r="K68" s="9" t="s">
        <v>8</v>
      </c>
      <c r="L68" s="10" t="s">
        <v>57</v>
      </c>
      <c r="M68" s="12">
        <v>42979</v>
      </c>
      <c r="N68" s="12">
        <v>43672</v>
      </c>
    </row>
    <row r="69" spans="1:14" s="26" customFormat="1" ht="39" customHeight="1" x14ac:dyDescent="0.25">
      <c r="A69" s="21">
        <f>IF($C69=0,0,SUM($C$2:C69))</f>
        <v>0</v>
      </c>
      <c r="B69" s="9" t="s">
        <v>95</v>
      </c>
      <c r="C69" s="14">
        <f>IF($B69=Recueil!$A$7,1,0)</f>
        <v>0</v>
      </c>
      <c r="D69" s="8" t="s">
        <v>63</v>
      </c>
      <c r="E69" s="9" t="s">
        <v>62</v>
      </c>
      <c r="F69" s="9" t="s">
        <v>61</v>
      </c>
      <c r="G69" s="10" t="s">
        <v>60</v>
      </c>
      <c r="H69" s="11" t="s">
        <v>59</v>
      </c>
      <c r="I69" s="10" t="s">
        <v>2</v>
      </c>
      <c r="J69" s="10" t="s">
        <v>58</v>
      </c>
      <c r="K69" s="9" t="s">
        <v>8</v>
      </c>
      <c r="L69" s="10" t="s">
        <v>57</v>
      </c>
      <c r="M69" s="12">
        <v>42982</v>
      </c>
      <c r="N69" s="12">
        <v>43677</v>
      </c>
    </row>
    <row r="70" spans="1:14" s="26" customFormat="1" ht="15" x14ac:dyDescent="0.25">
      <c r="A70" s="21">
        <f>IF($C70=0,0,SUM($C$2:C70))</f>
        <v>0</v>
      </c>
      <c r="B70" s="9" t="s">
        <v>96</v>
      </c>
      <c r="C70" s="14">
        <f>IF($B70=Recueil!$A$7,1,0)</f>
        <v>0</v>
      </c>
      <c r="D70" s="8" t="s">
        <v>63</v>
      </c>
      <c r="E70" s="9" t="s">
        <v>62</v>
      </c>
      <c r="F70" s="9" t="s">
        <v>61</v>
      </c>
      <c r="G70" s="10" t="s">
        <v>60</v>
      </c>
      <c r="H70" s="11" t="s">
        <v>59</v>
      </c>
      <c r="I70" s="10" t="s">
        <v>2</v>
      </c>
      <c r="J70" s="10" t="s">
        <v>58</v>
      </c>
      <c r="K70" s="9" t="s">
        <v>8</v>
      </c>
      <c r="L70" s="10" t="s">
        <v>57</v>
      </c>
      <c r="M70" s="12">
        <v>42989</v>
      </c>
      <c r="N70" s="12">
        <v>43708</v>
      </c>
    </row>
    <row r="71" spans="1:14" s="26" customFormat="1" ht="39" customHeight="1" x14ac:dyDescent="0.25">
      <c r="A71" s="21">
        <f>IF($C71=0,0,SUM($C$2:C71))</f>
        <v>0</v>
      </c>
      <c r="B71" s="9" t="s">
        <v>97</v>
      </c>
      <c r="C71" s="14">
        <f>IF($B71=Recueil!$A$7,1,0)</f>
        <v>0</v>
      </c>
      <c r="D71" s="8" t="s">
        <v>63</v>
      </c>
      <c r="E71" s="9" t="s">
        <v>62</v>
      </c>
      <c r="F71" s="9" t="s">
        <v>61</v>
      </c>
      <c r="G71" s="10" t="s">
        <v>60</v>
      </c>
      <c r="H71" s="11" t="s">
        <v>59</v>
      </c>
      <c r="I71" s="10" t="s">
        <v>2</v>
      </c>
      <c r="J71" s="10" t="s">
        <v>58</v>
      </c>
      <c r="K71" s="9" t="s">
        <v>8</v>
      </c>
      <c r="L71" s="10" t="s">
        <v>57</v>
      </c>
      <c r="M71" s="12">
        <v>43017</v>
      </c>
      <c r="N71" s="12">
        <v>43677</v>
      </c>
    </row>
    <row r="72" spans="1:14" s="26" customFormat="1" ht="15" x14ac:dyDescent="0.25">
      <c r="A72" s="21">
        <f>IF($C72=0,0,SUM($C$2:C72))</f>
        <v>0</v>
      </c>
      <c r="B72" s="9" t="s">
        <v>98</v>
      </c>
      <c r="C72" s="14">
        <f>IF($B72=Recueil!$A$7,1,0)</f>
        <v>0</v>
      </c>
      <c r="D72" s="8" t="s">
        <v>63</v>
      </c>
      <c r="E72" s="9" t="s">
        <v>62</v>
      </c>
      <c r="F72" s="9" t="s">
        <v>61</v>
      </c>
      <c r="G72" s="10" t="s">
        <v>60</v>
      </c>
      <c r="H72" s="11" t="s">
        <v>59</v>
      </c>
      <c r="I72" s="10" t="s">
        <v>2</v>
      </c>
      <c r="J72" s="10" t="s">
        <v>58</v>
      </c>
      <c r="K72" s="9" t="s">
        <v>8</v>
      </c>
      <c r="L72" s="10" t="s">
        <v>57</v>
      </c>
      <c r="M72" s="12">
        <v>43017</v>
      </c>
      <c r="N72" s="12">
        <v>43220</v>
      </c>
    </row>
    <row r="73" spans="1:14" s="26" customFormat="1" ht="15" x14ac:dyDescent="0.25">
      <c r="A73" s="21">
        <f>IF($C73=0,0,SUM($C$2:C73))</f>
        <v>0</v>
      </c>
      <c r="B73" s="9" t="s">
        <v>99</v>
      </c>
      <c r="C73" s="14">
        <f>IF($B73=Recueil!$A$7,1,0)</f>
        <v>0</v>
      </c>
      <c r="D73" s="8" t="s">
        <v>63</v>
      </c>
      <c r="E73" s="9" t="s">
        <v>62</v>
      </c>
      <c r="F73" s="9" t="s">
        <v>61</v>
      </c>
      <c r="G73" s="10" t="s">
        <v>60</v>
      </c>
      <c r="H73" s="11" t="s">
        <v>59</v>
      </c>
      <c r="I73" s="10" t="s">
        <v>2</v>
      </c>
      <c r="J73" s="10" t="s">
        <v>58</v>
      </c>
      <c r="K73" s="23" t="s">
        <v>8</v>
      </c>
      <c r="L73" s="10" t="s">
        <v>57</v>
      </c>
      <c r="M73" s="24">
        <v>42605</v>
      </c>
      <c r="N73" s="24">
        <v>43312</v>
      </c>
    </row>
    <row r="74" spans="1:14" s="26" customFormat="1" ht="39" customHeight="1" x14ac:dyDescent="0.25">
      <c r="A74" s="21">
        <f>IF($C74=0,0,SUM($C$2:C74))</f>
        <v>0</v>
      </c>
      <c r="B74" s="9" t="s">
        <v>100</v>
      </c>
      <c r="C74" s="14">
        <f>IF($B74=Recueil!$A$7,1,0)</f>
        <v>0</v>
      </c>
      <c r="D74" s="8" t="s">
        <v>63</v>
      </c>
      <c r="E74" s="9" t="s">
        <v>62</v>
      </c>
      <c r="F74" s="9" t="s">
        <v>61</v>
      </c>
      <c r="G74" s="10" t="s">
        <v>60</v>
      </c>
      <c r="H74" s="11" t="s">
        <v>59</v>
      </c>
      <c r="I74" s="10" t="s">
        <v>2</v>
      </c>
      <c r="J74" s="10" t="s">
        <v>58</v>
      </c>
      <c r="K74" s="9" t="s">
        <v>19</v>
      </c>
      <c r="L74" s="10" t="s">
        <v>57</v>
      </c>
      <c r="M74" s="12">
        <v>43010</v>
      </c>
      <c r="N74" s="12">
        <v>43738</v>
      </c>
    </row>
    <row r="75" spans="1:14" s="26" customFormat="1" ht="45.75" customHeight="1" x14ac:dyDescent="0.25">
      <c r="A75" s="21">
        <f>IF($C75=0,0,SUM($C$2:C75))</f>
        <v>0</v>
      </c>
      <c r="B75" s="9" t="s">
        <v>101</v>
      </c>
      <c r="C75" s="14">
        <f>IF($B75=Recueil!$A$7,1,0)</f>
        <v>0</v>
      </c>
      <c r="D75" s="8" t="s">
        <v>63</v>
      </c>
      <c r="E75" s="9" t="s">
        <v>62</v>
      </c>
      <c r="F75" s="9" t="s">
        <v>61</v>
      </c>
      <c r="G75" s="10" t="s">
        <v>60</v>
      </c>
      <c r="H75" s="11" t="s">
        <v>59</v>
      </c>
      <c r="I75" s="10" t="s">
        <v>2</v>
      </c>
      <c r="J75" s="10" t="s">
        <v>58</v>
      </c>
      <c r="K75" s="9" t="s">
        <v>19</v>
      </c>
      <c r="L75" s="10" t="s">
        <v>57</v>
      </c>
      <c r="M75" s="12">
        <v>42975</v>
      </c>
      <c r="N75" s="12">
        <v>43704</v>
      </c>
    </row>
    <row r="76" spans="1:14" s="26" customFormat="1" ht="39" customHeight="1" x14ac:dyDescent="0.25">
      <c r="A76" s="21">
        <f>IF($C76=0,0,SUM($C$2:C76))</f>
        <v>0</v>
      </c>
      <c r="B76" s="9" t="s">
        <v>102</v>
      </c>
      <c r="C76" s="14">
        <f>IF($B76=Recueil!$A$7,1,0)</f>
        <v>0</v>
      </c>
      <c r="D76" s="8" t="s">
        <v>63</v>
      </c>
      <c r="E76" s="9" t="s">
        <v>62</v>
      </c>
      <c r="F76" s="9" t="s">
        <v>61</v>
      </c>
      <c r="G76" s="10" t="s">
        <v>60</v>
      </c>
      <c r="H76" s="11" t="s">
        <v>59</v>
      </c>
      <c r="I76" s="10" t="s">
        <v>2</v>
      </c>
      <c r="J76" s="10" t="s">
        <v>58</v>
      </c>
      <c r="K76" s="9" t="s">
        <v>8</v>
      </c>
      <c r="L76" s="10" t="s">
        <v>57</v>
      </c>
      <c r="M76" s="12">
        <v>42979</v>
      </c>
      <c r="N76" s="12">
        <v>43707</v>
      </c>
    </row>
    <row r="77" spans="1:14" s="26" customFormat="1" ht="39" customHeight="1" x14ac:dyDescent="0.25">
      <c r="A77" s="21">
        <f>IF($C77=0,0,SUM($C$2:C77))</f>
        <v>0</v>
      </c>
      <c r="B77" s="9" t="s">
        <v>103</v>
      </c>
      <c r="C77" s="14">
        <f>IF($B77=Recueil!$A$7,1,0)</f>
        <v>0</v>
      </c>
      <c r="D77" s="8" t="s">
        <v>63</v>
      </c>
      <c r="E77" s="9" t="s">
        <v>62</v>
      </c>
      <c r="F77" s="9" t="s">
        <v>61</v>
      </c>
      <c r="G77" s="10" t="s">
        <v>60</v>
      </c>
      <c r="H77" s="11" t="s">
        <v>59</v>
      </c>
      <c r="I77" s="10" t="s">
        <v>2</v>
      </c>
      <c r="J77" s="10" t="s">
        <v>58</v>
      </c>
      <c r="K77" s="9" t="s">
        <v>8</v>
      </c>
      <c r="L77" s="10" t="s">
        <v>57</v>
      </c>
      <c r="M77" s="12">
        <v>42996</v>
      </c>
      <c r="N77" s="12">
        <v>43677</v>
      </c>
    </row>
    <row r="78" spans="1:14" s="26" customFormat="1" ht="39" customHeight="1" x14ac:dyDescent="0.25">
      <c r="A78" s="21">
        <f>IF($C78=0,0,SUM($C$2:C78))</f>
        <v>0</v>
      </c>
      <c r="B78" s="9" t="s">
        <v>84</v>
      </c>
      <c r="C78" s="14">
        <f>IF($B78=Recueil!$A$7,1,0)</f>
        <v>0</v>
      </c>
      <c r="D78" s="8" t="s">
        <v>63</v>
      </c>
      <c r="E78" s="9" t="s">
        <v>62</v>
      </c>
      <c r="F78" s="9" t="s">
        <v>61</v>
      </c>
      <c r="G78" s="10" t="s">
        <v>60</v>
      </c>
      <c r="H78" s="11" t="s">
        <v>59</v>
      </c>
      <c r="I78" s="10" t="s">
        <v>2</v>
      </c>
      <c r="J78" s="10" t="s">
        <v>58</v>
      </c>
      <c r="K78" s="9" t="s">
        <v>8</v>
      </c>
      <c r="L78" s="10" t="s">
        <v>57</v>
      </c>
      <c r="M78" s="12">
        <v>42991</v>
      </c>
      <c r="N78" s="12">
        <v>43738</v>
      </c>
    </row>
    <row r="79" spans="1:14" s="26" customFormat="1" ht="39" customHeight="1" x14ac:dyDescent="0.25">
      <c r="A79" s="21">
        <f>IF($C79=0,0,SUM($C$2:C79))</f>
        <v>5</v>
      </c>
      <c r="B79" s="9" t="s">
        <v>86</v>
      </c>
      <c r="C79" s="14">
        <f>IF($B79=Recueil!$A$7,1,0)</f>
        <v>1</v>
      </c>
      <c r="D79" s="8" t="s">
        <v>63</v>
      </c>
      <c r="E79" s="9" t="s">
        <v>62</v>
      </c>
      <c r="F79" s="9" t="s">
        <v>61</v>
      </c>
      <c r="G79" s="10" t="s">
        <v>60</v>
      </c>
      <c r="H79" s="11" t="s">
        <v>59</v>
      </c>
      <c r="I79" s="10" t="s">
        <v>2</v>
      </c>
      <c r="J79" s="10" t="s">
        <v>58</v>
      </c>
      <c r="K79" s="9" t="s">
        <v>16</v>
      </c>
      <c r="L79" s="10" t="s">
        <v>57</v>
      </c>
      <c r="M79" s="12">
        <v>42857</v>
      </c>
      <c r="N79" s="12">
        <v>43312</v>
      </c>
    </row>
    <row r="80" spans="1:14" s="26" customFormat="1" ht="39" customHeight="1" x14ac:dyDescent="0.25">
      <c r="A80" s="21">
        <f>IF($C80=0,0,SUM($C$2:C80))</f>
        <v>0</v>
      </c>
      <c r="B80" s="9" t="s">
        <v>87</v>
      </c>
      <c r="C80" s="14">
        <f>IF($B80=Recueil!$A$7,1,0)</f>
        <v>0</v>
      </c>
      <c r="D80" s="8" t="s">
        <v>63</v>
      </c>
      <c r="E80" s="9" t="s">
        <v>62</v>
      </c>
      <c r="F80" s="9" t="s">
        <v>61</v>
      </c>
      <c r="G80" s="10" t="s">
        <v>60</v>
      </c>
      <c r="H80" s="11" t="s">
        <v>59</v>
      </c>
      <c r="I80" s="10" t="s">
        <v>2</v>
      </c>
      <c r="J80" s="10" t="s">
        <v>58</v>
      </c>
      <c r="K80" s="22" t="s">
        <v>8</v>
      </c>
      <c r="L80" s="10" t="s">
        <v>57</v>
      </c>
      <c r="M80" s="12">
        <v>42632</v>
      </c>
      <c r="N80" s="12">
        <v>43343</v>
      </c>
    </row>
    <row r="81" spans="1:14" s="25" customFormat="1" ht="39" customHeight="1" x14ac:dyDescent="0.25">
      <c r="A81" s="21">
        <f>IF($C81=0,0,SUM($C$2:C81))</f>
        <v>0</v>
      </c>
      <c r="B81" s="9" t="s">
        <v>88</v>
      </c>
      <c r="C81" s="14">
        <f>IF($B81=Recueil!$A$7,1,0)</f>
        <v>0</v>
      </c>
      <c r="D81" s="8" t="s">
        <v>63</v>
      </c>
      <c r="E81" s="9" t="s">
        <v>62</v>
      </c>
      <c r="F81" s="9" t="s">
        <v>61</v>
      </c>
      <c r="G81" s="10" t="s">
        <v>60</v>
      </c>
      <c r="H81" s="11" t="s">
        <v>59</v>
      </c>
      <c r="I81" s="10" t="s">
        <v>2</v>
      </c>
      <c r="J81" s="10" t="s">
        <v>58</v>
      </c>
      <c r="K81" s="22" t="s">
        <v>8</v>
      </c>
      <c r="L81" s="10" t="s">
        <v>57</v>
      </c>
      <c r="M81" s="12">
        <v>42614</v>
      </c>
      <c r="N81" s="12">
        <v>43342</v>
      </c>
    </row>
    <row r="82" spans="1:14" s="25" customFormat="1" ht="39" customHeight="1" x14ac:dyDescent="0.25">
      <c r="A82" s="21">
        <f>IF($C82=0,0,SUM($C$2:C82))</f>
        <v>0</v>
      </c>
      <c r="B82" s="9" t="s">
        <v>89</v>
      </c>
      <c r="C82" s="14">
        <f>IF($B82=Recueil!$A$7,1,0)</f>
        <v>0</v>
      </c>
      <c r="D82" s="8" t="s">
        <v>63</v>
      </c>
      <c r="E82" s="9" t="s">
        <v>62</v>
      </c>
      <c r="F82" s="9" t="s">
        <v>61</v>
      </c>
      <c r="G82" s="10" t="s">
        <v>60</v>
      </c>
      <c r="H82" s="11" t="s">
        <v>59</v>
      </c>
      <c r="I82" s="10" t="s">
        <v>2</v>
      </c>
      <c r="J82" s="10" t="s">
        <v>58</v>
      </c>
      <c r="K82" s="23" t="s">
        <v>8</v>
      </c>
      <c r="L82" s="10" t="s">
        <v>57</v>
      </c>
      <c r="M82" s="24">
        <v>42625</v>
      </c>
      <c r="N82" s="24">
        <v>43312</v>
      </c>
    </row>
    <row r="83" spans="1:14" s="26" customFormat="1" ht="15" x14ac:dyDescent="0.25">
      <c r="A83" s="21">
        <f>IF($C83=0,0,SUM($C$2:C83))</f>
        <v>0</v>
      </c>
      <c r="B83" s="9" t="s">
        <v>90</v>
      </c>
      <c r="C83" s="14">
        <f>IF($B83=Recueil!$A$7,1,0)</f>
        <v>0</v>
      </c>
      <c r="D83" s="8" t="s">
        <v>63</v>
      </c>
      <c r="E83" s="9" t="s">
        <v>62</v>
      </c>
      <c r="F83" s="9" t="s">
        <v>61</v>
      </c>
      <c r="G83" s="10" t="s">
        <v>60</v>
      </c>
      <c r="H83" s="11" t="s">
        <v>59</v>
      </c>
      <c r="I83" s="10" t="s">
        <v>2</v>
      </c>
      <c r="J83" s="10" t="s">
        <v>58</v>
      </c>
      <c r="K83" s="23" t="s">
        <v>8</v>
      </c>
      <c r="L83" s="10" t="s">
        <v>57</v>
      </c>
      <c r="M83" s="24">
        <v>42611</v>
      </c>
      <c r="N83" s="24">
        <v>43312</v>
      </c>
    </row>
    <row r="84" spans="1:14" s="26" customFormat="1" ht="39" customHeight="1" x14ac:dyDescent="0.25">
      <c r="A84" s="21">
        <f>IF($C84=0,0,SUM($C$2:C84))</f>
        <v>0</v>
      </c>
      <c r="B84" s="9" t="s">
        <v>91</v>
      </c>
      <c r="C84" s="14">
        <f>IF($B84=Recueil!$A$7,1,0)</f>
        <v>0</v>
      </c>
      <c r="D84" s="8" t="s">
        <v>63</v>
      </c>
      <c r="E84" s="9" t="s">
        <v>62</v>
      </c>
      <c r="F84" s="9" t="s">
        <v>61</v>
      </c>
      <c r="G84" s="10" t="s">
        <v>60</v>
      </c>
      <c r="H84" s="11" t="s">
        <v>59</v>
      </c>
      <c r="I84" s="10" t="s">
        <v>2</v>
      </c>
      <c r="J84" s="10" t="s">
        <v>58</v>
      </c>
      <c r="K84" s="9" t="s">
        <v>8</v>
      </c>
      <c r="L84" s="10" t="s">
        <v>57</v>
      </c>
      <c r="M84" s="12">
        <v>42782</v>
      </c>
      <c r="N84" s="12">
        <v>43288</v>
      </c>
    </row>
    <row r="85" spans="1:14" s="26" customFormat="1" ht="39" customHeight="1" x14ac:dyDescent="0.25">
      <c r="A85" s="21">
        <f>IF($C85=0,0,SUM($C$2:C85))</f>
        <v>0</v>
      </c>
      <c r="B85" s="9" t="s">
        <v>92</v>
      </c>
      <c r="C85" s="14">
        <f>IF($B85=Recueil!$A$7,1,0)</f>
        <v>0</v>
      </c>
      <c r="D85" s="8" t="s">
        <v>63</v>
      </c>
      <c r="E85" s="9" t="s">
        <v>62</v>
      </c>
      <c r="F85" s="9" t="s">
        <v>61</v>
      </c>
      <c r="G85" s="10" t="s">
        <v>60</v>
      </c>
      <c r="H85" s="11" t="s">
        <v>59</v>
      </c>
      <c r="I85" s="10" t="s">
        <v>2</v>
      </c>
      <c r="J85" s="10" t="s">
        <v>58</v>
      </c>
      <c r="K85" s="22" t="s">
        <v>15</v>
      </c>
      <c r="L85" s="10" t="s">
        <v>57</v>
      </c>
      <c r="M85" s="12">
        <v>42614</v>
      </c>
      <c r="N85" s="12">
        <v>43312</v>
      </c>
    </row>
    <row r="86" spans="1:14" s="26" customFormat="1" ht="39" customHeight="1" x14ac:dyDescent="0.25">
      <c r="A86" s="21">
        <f>IF($C86=0,0,SUM($C$2:C86))</f>
        <v>0</v>
      </c>
      <c r="B86" s="9" t="s">
        <v>93</v>
      </c>
      <c r="C86" s="14">
        <f>IF($B86=Recueil!$A$7,1,0)</f>
        <v>0</v>
      </c>
      <c r="D86" s="8" t="s">
        <v>63</v>
      </c>
      <c r="E86" s="9" t="s">
        <v>62</v>
      </c>
      <c r="F86" s="9" t="s">
        <v>61</v>
      </c>
      <c r="G86" s="10" t="s">
        <v>60</v>
      </c>
      <c r="H86" s="11" t="s">
        <v>59</v>
      </c>
      <c r="I86" s="10" t="s">
        <v>2</v>
      </c>
      <c r="J86" s="10" t="s">
        <v>58</v>
      </c>
      <c r="K86" s="22" t="s">
        <v>15</v>
      </c>
      <c r="L86" s="10" t="s">
        <v>57</v>
      </c>
      <c r="M86" s="12">
        <v>42639</v>
      </c>
      <c r="N86" s="12">
        <v>43341</v>
      </c>
    </row>
    <row r="87" spans="1:14" s="26" customFormat="1" ht="39" customHeight="1" x14ac:dyDescent="0.25">
      <c r="A87" s="21">
        <f>IF($C87=0,0,SUM($C$2:C87))</f>
        <v>0</v>
      </c>
      <c r="B87" s="9" t="s">
        <v>94</v>
      </c>
      <c r="C87" s="14">
        <f>IF($B87=Recueil!$A$7,1,0)</f>
        <v>0</v>
      </c>
      <c r="D87" s="8" t="s">
        <v>63</v>
      </c>
      <c r="E87" s="9" t="s">
        <v>62</v>
      </c>
      <c r="F87" s="9" t="s">
        <v>61</v>
      </c>
      <c r="G87" s="10" t="s">
        <v>60</v>
      </c>
      <c r="H87" s="11" t="s">
        <v>59</v>
      </c>
      <c r="I87" s="10" t="s">
        <v>2</v>
      </c>
      <c r="J87" s="10" t="s">
        <v>58</v>
      </c>
      <c r="K87" s="9" t="s">
        <v>15</v>
      </c>
      <c r="L87" s="10" t="s">
        <v>57</v>
      </c>
      <c r="M87" s="12">
        <v>42996</v>
      </c>
      <c r="N87" s="12">
        <v>43373</v>
      </c>
    </row>
    <row r="88" spans="1:14" s="26" customFormat="1" ht="39" customHeight="1" x14ac:dyDescent="0.25">
      <c r="A88" s="21">
        <f>IF($C88=0,0,SUM($C$2:C88))</f>
        <v>0</v>
      </c>
      <c r="B88" s="9" t="s">
        <v>95</v>
      </c>
      <c r="C88" s="14">
        <f>IF($B88=Recueil!$A$7,1,0)</f>
        <v>0</v>
      </c>
      <c r="D88" s="8" t="s">
        <v>63</v>
      </c>
      <c r="E88" s="9" t="s">
        <v>62</v>
      </c>
      <c r="F88" s="9" t="s">
        <v>61</v>
      </c>
      <c r="G88" s="10" t="s">
        <v>60</v>
      </c>
      <c r="H88" s="11" t="s">
        <v>59</v>
      </c>
      <c r="I88" s="10" t="s">
        <v>2</v>
      </c>
      <c r="J88" s="10" t="s">
        <v>58</v>
      </c>
      <c r="K88" s="23" t="s">
        <v>8</v>
      </c>
      <c r="L88" s="10" t="s">
        <v>57</v>
      </c>
      <c r="M88" s="24">
        <v>42626</v>
      </c>
      <c r="N88" s="24">
        <v>43350</v>
      </c>
    </row>
    <row r="89" spans="1:14" s="26" customFormat="1" ht="39" customHeight="1" x14ac:dyDescent="0.25">
      <c r="A89" s="21">
        <f>IF($C89=0,0,SUM($C$2:C89))</f>
        <v>0</v>
      </c>
      <c r="B89" s="9" t="s">
        <v>96</v>
      </c>
      <c r="C89" s="14">
        <f>IF($B89=Recueil!$A$7,1,0)</f>
        <v>0</v>
      </c>
      <c r="D89" s="8" t="s">
        <v>63</v>
      </c>
      <c r="E89" s="9" t="s">
        <v>62</v>
      </c>
      <c r="F89" s="9" t="s">
        <v>61</v>
      </c>
      <c r="G89" s="10" t="s">
        <v>60</v>
      </c>
      <c r="H89" s="11" t="s">
        <v>59</v>
      </c>
      <c r="I89" s="10" t="s">
        <v>2</v>
      </c>
      <c r="J89" s="10" t="s">
        <v>58</v>
      </c>
      <c r="K89" s="9" t="s">
        <v>8</v>
      </c>
      <c r="L89" s="10" t="s">
        <v>57</v>
      </c>
      <c r="M89" s="12">
        <v>42919</v>
      </c>
      <c r="N89" s="12">
        <v>43648</v>
      </c>
    </row>
    <row r="90" spans="1:14" s="26" customFormat="1" ht="39" customHeight="1" x14ac:dyDescent="0.25">
      <c r="A90" s="21">
        <f>IF($C90=0,0,SUM($C$2:C90))</f>
        <v>0</v>
      </c>
      <c r="B90" s="9" t="s">
        <v>97</v>
      </c>
      <c r="C90" s="14">
        <f>IF($B90=Recueil!$A$7,1,0)</f>
        <v>0</v>
      </c>
      <c r="D90" s="8" t="s">
        <v>63</v>
      </c>
      <c r="E90" s="9" t="s">
        <v>62</v>
      </c>
      <c r="F90" s="9" t="s">
        <v>61</v>
      </c>
      <c r="G90" s="10" t="s">
        <v>60</v>
      </c>
      <c r="H90" s="11" t="s">
        <v>59</v>
      </c>
      <c r="I90" s="10" t="s">
        <v>2</v>
      </c>
      <c r="J90" s="10" t="s">
        <v>58</v>
      </c>
      <c r="K90" s="9" t="s">
        <v>8</v>
      </c>
      <c r="L90" s="10" t="s">
        <v>57</v>
      </c>
      <c r="M90" s="12">
        <v>42963</v>
      </c>
      <c r="N90" s="12">
        <v>43358</v>
      </c>
    </row>
    <row r="91" spans="1:14" s="26" customFormat="1" ht="39" customHeight="1" x14ac:dyDescent="0.25">
      <c r="A91" s="21">
        <f>IF($C91=0,0,SUM($C$2:C91))</f>
        <v>0</v>
      </c>
      <c r="B91" s="9" t="s">
        <v>98</v>
      </c>
      <c r="C91" s="14">
        <f>IF($B91=Recueil!$A$7,1,0)</f>
        <v>0</v>
      </c>
      <c r="D91" s="8" t="s">
        <v>63</v>
      </c>
      <c r="E91" s="9" t="s">
        <v>62</v>
      </c>
      <c r="F91" s="9" t="s">
        <v>61</v>
      </c>
      <c r="G91" s="10" t="s">
        <v>60</v>
      </c>
      <c r="H91" s="11" t="s">
        <v>59</v>
      </c>
      <c r="I91" s="10" t="s">
        <v>2</v>
      </c>
      <c r="J91" s="10" t="s">
        <v>58</v>
      </c>
      <c r="K91" s="9" t="s">
        <v>8</v>
      </c>
      <c r="L91" s="10" t="s">
        <v>57</v>
      </c>
      <c r="M91" s="12">
        <v>42975</v>
      </c>
      <c r="N91" s="12">
        <v>43312</v>
      </c>
    </row>
    <row r="92" spans="1:14" s="26" customFormat="1" ht="39" customHeight="1" x14ac:dyDescent="0.25">
      <c r="A92" s="21">
        <f>IF($C92=0,0,SUM($C$2:C92))</f>
        <v>0</v>
      </c>
      <c r="B92" s="9" t="s">
        <v>99</v>
      </c>
      <c r="C92" s="14">
        <f>IF($B92=Recueil!$A$7,1,0)</f>
        <v>0</v>
      </c>
      <c r="D92" s="8" t="s">
        <v>63</v>
      </c>
      <c r="E92" s="9" t="s">
        <v>62</v>
      </c>
      <c r="F92" s="9" t="s">
        <v>61</v>
      </c>
      <c r="G92" s="10" t="s">
        <v>60</v>
      </c>
      <c r="H92" s="11" t="s">
        <v>59</v>
      </c>
      <c r="I92" s="10" t="s">
        <v>2</v>
      </c>
      <c r="J92" s="10" t="s">
        <v>58</v>
      </c>
      <c r="K92" s="9" t="s">
        <v>8</v>
      </c>
      <c r="L92" s="10" t="s">
        <v>57</v>
      </c>
      <c r="M92" s="12">
        <v>43003</v>
      </c>
      <c r="N92" s="12">
        <v>43357</v>
      </c>
    </row>
    <row r="93" spans="1:14" s="26" customFormat="1" ht="39" customHeight="1" x14ac:dyDescent="0.25">
      <c r="A93" s="21">
        <f>IF($C93=0,0,SUM($C$2:C93))</f>
        <v>0</v>
      </c>
      <c r="B93" s="9" t="s">
        <v>100</v>
      </c>
      <c r="C93" s="14">
        <f>IF($B93=Recueil!$A$7,1,0)</f>
        <v>0</v>
      </c>
      <c r="D93" s="8" t="s">
        <v>63</v>
      </c>
      <c r="E93" s="9" t="s">
        <v>62</v>
      </c>
      <c r="F93" s="9" t="s">
        <v>61</v>
      </c>
      <c r="G93" s="10" t="s">
        <v>60</v>
      </c>
      <c r="H93" s="11" t="s">
        <v>59</v>
      </c>
      <c r="I93" s="10" t="s">
        <v>2</v>
      </c>
      <c r="J93" s="10" t="s">
        <v>58</v>
      </c>
      <c r="K93" s="9" t="s">
        <v>8</v>
      </c>
      <c r="L93" s="10" t="s">
        <v>57</v>
      </c>
      <c r="M93" s="12">
        <v>42979</v>
      </c>
      <c r="N93" s="12">
        <v>43312</v>
      </c>
    </row>
    <row r="94" spans="1:14" s="26" customFormat="1" ht="39" customHeight="1" x14ac:dyDescent="0.25">
      <c r="A94" s="21">
        <f>IF($C94=0,0,SUM($C$2:C94))</f>
        <v>0</v>
      </c>
      <c r="B94" s="9" t="s">
        <v>101</v>
      </c>
      <c r="C94" s="14">
        <f>IF($B94=Recueil!$A$7,1,0)</f>
        <v>0</v>
      </c>
      <c r="D94" s="8" t="s">
        <v>63</v>
      </c>
      <c r="E94" s="9" t="s">
        <v>62</v>
      </c>
      <c r="F94" s="9" t="s">
        <v>61</v>
      </c>
      <c r="G94" s="10" t="s">
        <v>60</v>
      </c>
      <c r="H94" s="11" t="s">
        <v>59</v>
      </c>
      <c r="I94" s="10" t="s">
        <v>2</v>
      </c>
      <c r="J94" s="10" t="s">
        <v>58</v>
      </c>
      <c r="K94" s="9" t="s">
        <v>8</v>
      </c>
      <c r="L94" s="10" t="s">
        <v>57</v>
      </c>
      <c r="M94" s="12">
        <v>42979</v>
      </c>
      <c r="N94" s="12">
        <v>43358</v>
      </c>
    </row>
    <row r="95" spans="1:14" s="26" customFormat="1" ht="39" customHeight="1" x14ac:dyDescent="0.25">
      <c r="A95" s="21">
        <f>IF($C95=0,0,SUM($C$2:C95))</f>
        <v>0</v>
      </c>
      <c r="B95" s="9" t="s">
        <v>102</v>
      </c>
      <c r="C95" s="14">
        <f>IF($B95=Recueil!$A$7,1,0)</f>
        <v>0</v>
      </c>
      <c r="D95" s="8" t="s">
        <v>63</v>
      </c>
      <c r="E95" s="9" t="s">
        <v>62</v>
      </c>
      <c r="F95" s="9" t="s">
        <v>61</v>
      </c>
      <c r="G95" s="10" t="s">
        <v>60</v>
      </c>
      <c r="H95" s="11" t="s">
        <v>59</v>
      </c>
      <c r="I95" s="10" t="s">
        <v>2</v>
      </c>
      <c r="J95" s="10" t="s">
        <v>58</v>
      </c>
      <c r="K95" s="9" t="s">
        <v>8</v>
      </c>
      <c r="L95" s="10" t="s">
        <v>57</v>
      </c>
      <c r="M95" s="12">
        <v>42979</v>
      </c>
      <c r="N95" s="12">
        <v>43358</v>
      </c>
    </row>
    <row r="96" spans="1:14" s="26" customFormat="1" ht="39" customHeight="1" x14ac:dyDescent="0.25">
      <c r="A96" s="21">
        <f>IF($C96=0,0,SUM($C$2:C96))</f>
        <v>0</v>
      </c>
      <c r="B96" s="9" t="s">
        <v>103</v>
      </c>
      <c r="C96" s="14">
        <f>IF($B96=Recueil!$A$7,1,0)</f>
        <v>0</v>
      </c>
      <c r="D96" s="8" t="s">
        <v>63</v>
      </c>
      <c r="E96" s="9" t="s">
        <v>62</v>
      </c>
      <c r="F96" s="9" t="s">
        <v>61</v>
      </c>
      <c r="G96" s="10" t="s">
        <v>60</v>
      </c>
      <c r="H96" s="11" t="s">
        <v>59</v>
      </c>
      <c r="I96" s="10" t="s">
        <v>2</v>
      </c>
      <c r="J96" s="10" t="s">
        <v>58</v>
      </c>
      <c r="K96" s="9" t="s">
        <v>8</v>
      </c>
      <c r="L96" s="10" t="s">
        <v>57</v>
      </c>
      <c r="M96" s="12">
        <v>42979</v>
      </c>
      <c r="N96" s="12">
        <v>43312</v>
      </c>
    </row>
    <row r="97" spans="1:14" s="26" customFormat="1" ht="39" customHeight="1" x14ac:dyDescent="0.25">
      <c r="A97" s="21">
        <f>IF($C97=0,0,SUM($C$2:C97))</f>
        <v>0</v>
      </c>
      <c r="B97" s="9" t="s">
        <v>84</v>
      </c>
      <c r="C97" s="14">
        <f>IF($B97=Recueil!$A$7,1,0)</f>
        <v>0</v>
      </c>
      <c r="D97" s="8" t="s">
        <v>63</v>
      </c>
      <c r="E97" s="9" t="s">
        <v>62</v>
      </c>
      <c r="F97" s="9" t="s">
        <v>61</v>
      </c>
      <c r="G97" s="10" t="s">
        <v>60</v>
      </c>
      <c r="H97" s="11" t="s">
        <v>59</v>
      </c>
      <c r="I97" s="10" t="s">
        <v>2</v>
      </c>
      <c r="J97" s="10" t="s">
        <v>58</v>
      </c>
      <c r="K97" s="9" t="s">
        <v>8</v>
      </c>
      <c r="L97" s="10" t="s">
        <v>57</v>
      </c>
      <c r="M97" s="12">
        <v>42982</v>
      </c>
      <c r="N97" s="12">
        <v>43677</v>
      </c>
    </row>
    <row r="98" spans="1:14" s="26" customFormat="1" ht="39" customHeight="1" x14ac:dyDescent="0.25">
      <c r="A98" s="21">
        <f>IF($C98=0,0,SUM($C$2:C98))</f>
        <v>6</v>
      </c>
      <c r="B98" s="9" t="s">
        <v>86</v>
      </c>
      <c r="C98" s="14">
        <f>IF($B98=Recueil!$A$7,1,0)</f>
        <v>1</v>
      </c>
      <c r="D98" s="8" t="s">
        <v>63</v>
      </c>
      <c r="E98" s="9" t="s">
        <v>62</v>
      </c>
      <c r="F98" s="9" t="s">
        <v>61</v>
      </c>
      <c r="G98" s="10" t="s">
        <v>60</v>
      </c>
      <c r="H98" s="11" t="s">
        <v>59</v>
      </c>
      <c r="I98" s="10" t="s">
        <v>2</v>
      </c>
      <c r="J98" s="10" t="s">
        <v>58</v>
      </c>
      <c r="K98" s="9" t="s">
        <v>8</v>
      </c>
      <c r="L98" s="10" t="s">
        <v>57</v>
      </c>
      <c r="M98" s="12">
        <v>42982</v>
      </c>
      <c r="N98" s="12">
        <v>43312</v>
      </c>
    </row>
    <row r="99" spans="1:14" s="26" customFormat="1" ht="39" customHeight="1" x14ac:dyDescent="0.25">
      <c r="A99" s="21">
        <f>IF($C99=0,0,SUM($C$2:C99))</f>
        <v>0</v>
      </c>
      <c r="B99" s="9" t="s">
        <v>87</v>
      </c>
      <c r="C99" s="14">
        <f>IF($B99=Recueil!$A$7,1,0)</f>
        <v>0</v>
      </c>
      <c r="D99" s="8" t="s">
        <v>63</v>
      </c>
      <c r="E99" s="9" t="s">
        <v>62</v>
      </c>
      <c r="F99" s="9" t="s">
        <v>61</v>
      </c>
      <c r="G99" s="10" t="s">
        <v>60</v>
      </c>
      <c r="H99" s="11" t="s">
        <v>59</v>
      </c>
      <c r="I99" s="10" t="s">
        <v>2</v>
      </c>
      <c r="J99" s="10" t="s">
        <v>58</v>
      </c>
      <c r="K99" s="9" t="s">
        <v>8</v>
      </c>
      <c r="L99" s="10" t="s">
        <v>57</v>
      </c>
      <c r="M99" s="12">
        <v>42990</v>
      </c>
      <c r="N99" s="12">
        <v>43312</v>
      </c>
    </row>
    <row r="100" spans="1:14" s="26" customFormat="1" ht="39" customHeight="1" x14ac:dyDescent="0.25">
      <c r="A100" s="21">
        <f>IF($C100=0,0,SUM($C$2:C100))</f>
        <v>0</v>
      </c>
      <c r="B100" s="9" t="s">
        <v>88</v>
      </c>
      <c r="C100" s="14">
        <f>IF($B100=Recueil!$A$7,1,0)</f>
        <v>0</v>
      </c>
      <c r="D100" s="8" t="s">
        <v>63</v>
      </c>
      <c r="E100" s="9" t="s">
        <v>62</v>
      </c>
      <c r="F100" s="9" t="s">
        <v>61</v>
      </c>
      <c r="G100" s="10" t="s">
        <v>60</v>
      </c>
      <c r="H100" s="11" t="s">
        <v>59</v>
      </c>
      <c r="I100" s="10" t="s">
        <v>2</v>
      </c>
      <c r="J100" s="10" t="s">
        <v>58</v>
      </c>
      <c r="K100" s="9" t="s">
        <v>8</v>
      </c>
      <c r="L100" s="10" t="s">
        <v>57</v>
      </c>
      <c r="M100" s="12">
        <v>43003</v>
      </c>
      <c r="N100" s="12">
        <v>43312</v>
      </c>
    </row>
    <row r="101" spans="1:14" s="26" customFormat="1" ht="39" customHeight="1" x14ac:dyDescent="0.25">
      <c r="A101" s="21">
        <f>IF($C101=0,0,SUM($C$2:C101))</f>
        <v>0</v>
      </c>
      <c r="B101" s="9" t="s">
        <v>89</v>
      </c>
      <c r="C101" s="14">
        <f>IF($B101=Recueil!$A$7,1,0)</f>
        <v>0</v>
      </c>
      <c r="D101" s="8" t="s">
        <v>63</v>
      </c>
      <c r="E101" s="9" t="s">
        <v>62</v>
      </c>
      <c r="F101" s="9" t="s">
        <v>61</v>
      </c>
      <c r="G101" s="10" t="s">
        <v>60</v>
      </c>
      <c r="H101" s="11" t="s">
        <v>59</v>
      </c>
      <c r="I101" s="10" t="s">
        <v>2</v>
      </c>
      <c r="J101" s="10" t="s">
        <v>58</v>
      </c>
      <c r="K101" s="9" t="s">
        <v>8</v>
      </c>
      <c r="L101" s="10" t="s">
        <v>57</v>
      </c>
      <c r="M101" s="12">
        <v>43010</v>
      </c>
      <c r="N101" s="12">
        <v>43312</v>
      </c>
    </row>
    <row r="102" spans="1:14" s="26" customFormat="1" ht="39" customHeight="1" x14ac:dyDescent="0.25">
      <c r="A102" s="21">
        <f>IF($C102=0,0,SUM($C$2:C102))</f>
        <v>0</v>
      </c>
      <c r="B102" s="9" t="s">
        <v>90</v>
      </c>
      <c r="C102" s="14">
        <f>IF($B102=Recueil!$A$7,1,0)</f>
        <v>0</v>
      </c>
      <c r="D102" s="8" t="s">
        <v>63</v>
      </c>
      <c r="E102" s="9" t="s">
        <v>62</v>
      </c>
      <c r="F102" s="9" t="s">
        <v>61</v>
      </c>
      <c r="G102" s="10" t="s">
        <v>60</v>
      </c>
      <c r="H102" s="11" t="s">
        <v>59</v>
      </c>
      <c r="I102" s="10" t="s">
        <v>2</v>
      </c>
      <c r="J102" s="10" t="s">
        <v>58</v>
      </c>
      <c r="K102" s="9" t="s">
        <v>8</v>
      </c>
      <c r="L102" s="10" t="s">
        <v>57</v>
      </c>
      <c r="M102" s="12">
        <v>43024</v>
      </c>
      <c r="N102" s="12">
        <v>43220</v>
      </c>
    </row>
    <row r="103" spans="1:14" s="26" customFormat="1" ht="15" x14ac:dyDescent="0.25">
      <c r="A103" s="21">
        <f>IF($C103=0,0,SUM($C$2:C103))</f>
        <v>0</v>
      </c>
      <c r="B103" s="9" t="s">
        <v>91</v>
      </c>
      <c r="C103" s="14">
        <f>IF($B103=Recueil!$A$7,1,0)</f>
        <v>0</v>
      </c>
      <c r="D103" s="8" t="s">
        <v>63</v>
      </c>
      <c r="E103" s="9" t="s">
        <v>62</v>
      </c>
      <c r="F103" s="9" t="s">
        <v>61</v>
      </c>
      <c r="G103" s="10" t="s">
        <v>60</v>
      </c>
      <c r="H103" s="11" t="s">
        <v>59</v>
      </c>
      <c r="I103" s="10" t="s">
        <v>2</v>
      </c>
      <c r="J103" s="10" t="s">
        <v>58</v>
      </c>
      <c r="K103" s="9" t="s">
        <v>8</v>
      </c>
      <c r="L103" s="10" t="s">
        <v>57</v>
      </c>
      <c r="M103" s="12">
        <v>43024</v>
      </c>
      <c r="N103" s="12">
        <v>43343</v>
      </c>
    </row>
    <row r="104" spans="1:14" s="26" customFormat="1" ht="39" customHeight="1" x14ac:dyDescent="0.25">
      <c r="A104" s="21">
        <f>IF($C104=0,0,SUM($C$2:C104))</f>
        <v>0</v>
      </c>
      <c r="B104" s="9" t="s">
        <v>92</v>
      </c>
      <c r="C104" s="14">
        <f>IF($B104=Recueil!$A$7,1,0)</f>
        <v>0</v>
      </c>
      <c r="D104" s="8" t="s">
        <v>63</v>
      </c>
      <c r="E104" s="9" t="s">
        <v>62</v>
      </c>
      <c r="F104" s="9" t="s">
        <v>61</v>
      </c>
      <c r="G104" s="10" t="s">
        <v>60</v>
      </c>
      <c r="H104" s="11" t="s">
        <v>59</v>
      </c>
      <c r="I104" s="10" t="s">
        <v>2</v>
      </c>
      <c r="J104" s="10" t="s">
        <v>58</v>
      </c>
      <c r="K104" s="22" t="s">
        <v>20</v>
      </c>
      <c r="L104" s="10" t="s">
        <v>57</v>
      </c>
      <c r="M104" s="12">
        <v>42614</v>
      </c>
      <c r="N104" s="12">
        <v>43312</v>
      </c>
    </row>
    <row r="105" spans="1:14" s="26" customFormat="1" ht="39" customHeight="1" x14ac:dyDescent="0.25">
      <c r="A105" s="21">
        <f>IF($C105=0,0,SUM($C$2:C105))</f>
        <v>0</v>
      </c>
      <c r="B105" s="9" t="s">
        <v>93</v>
      </c>
      <c r="C105" s="14">
        <f>IF($B105=Recueil!$A$7,1,0)</f>
        <v>0</v>
      </c>
      <c r="D105" s="8" t="s">
        <v>63</v>
      </c>
      <c r="E105" s="9" t="s">
        <v>62</v>
      </c>
      <c r="F105" s="9" t="s">
        <v>61</v>
      </c>
      <c r="G105" s="10" t="s">
        <v>60</v>
      </c>
      <c r="H105" s="11" t="s">
        <v>59</v>
      </c>
      <c r="I105" s="10" t="s">
        <v>2</v>
      </c>
      <c r="J105" s="10" t="s">
        <v>58</v>
      </c>
      <c r="K105" s="9" t="s">
        <v>8</v>
      </c>
      <c r="L105" s="10" t="s">
        <v>57</v>
      </c>
      <c r="M105" s="12">
        <v>43010</v>
      </c>
      <c r="N105" s="12">
        <v>43312</v>
      </c>
    </row>
    <row r="106" spans="1:14" s="26" customFormat="1" ht="39" customHeight="1" x14ac:dyDescent="0.25">
      <c r="A106" s="21">
        <f>IF($C106=0,0,SUM($C$2:C106))</f>
        <v>0</v>
      </c>
      <c r="B106" s="9" t="s">
        <v>94</v>
      </c>
      <c r="C106" s="14">
        <f>IF($B106=Recueil!$A$7,1,0)</f>
        <v>0</v>
      </c>
      <c r="D106" s="8" t="s">
        <v>63</v>
      </c>
      <c r="E106" s="9" t="s">
        <v>62</v>
      </c>
      <c r="F106" s="9" t="s">
        <v>61</v>
      </c>
      <c r="G106" s="10" t="s">
        <v>60</v>
      </c>
      <c r="H106" s="11" t="s">
        <v>59</v>
      </c>
      <c r="I106" s="10" t="s">
        <v>2</v>
      </c>
      <c r="J106" s="10" t="s">
        <v>58</v>
      </c>
      <c r="K106" s="9" t="s">
        <v>8</v>
      </c>
      <c r="L106" s="10" t="s">
        <v>57</v>
      </c>
      <c r="M106" s="12">
        <v>43017</v>
      </c>
      <c r="N106" s="12">
        <v>43312</v>
      </c>
    </row>
    <row r="107" spans="1:14" s="26" customFormat="1" ht="39" customHeight="1" x14ac:dyDescent="0.25">
      <c r="A107" s="21">
        <f>IF($C107=0,0,SUM($C$2:C107))</f>
        <v>0</v>
      </c>
      <c r="B107" s="9" t="s">
        <v>95</v>
      </c>
      <c r="C107" s="14">
        <f>IF($B107=Recueil!$A$7,1,0)</f>
        <v>0</v>
      </c>
      <c r="D107" s="8" t="s">
        <v>63</v>
      </c>
      <c r="E107" s="9" t="s">
        <v>62</v>
      </c>
      <c r="F107" s="9" t="s">
        <v>61</v>
      </c>
      <c r="G107" s="10" t="s">
        <v>60</v>
      </c>
      <c r="H107" s="11" t="s">
        <v>59</v>
      </c>
      <c r="I107" s="10" t="s">
        <v>2</v>
      </c>
      <c r="J107" s="10" t="s">
        <v>58</v>
      </c>
      <c r="K107" s="9" t="s">
        <v>19</v>
      </c>
      <c r="L107" s="10" t="s">
        <v>57</v>
      </c>
      <c r="M107" s="12">
        <v>42982</v>
      </c>
      <c r="N107" s="12">
        <v>43677</v>
      </c>
    </row>
    <row r="108" spans="1:14" s="26" customFormat="1" ht="39" customHeight="1" x14ac:dyDescent="0.25">
      <c r="A108" s="21">
        <f>IF($C108=0,0,SUM($C$2:C108))</f>
        <v>0</v>
      </c>
      <c r="B108" s="9" t="s">
        <v>96</v>
      </c>
      <c r="C108" s="14">
        <f>IF($B108=Recueil!$A$7,1,0)</f>
        <v>0</v>
      </c>
      <c r="D108" s="8" t="s">
        <v>63</v>
      </c>
      <c r="E108" s="9" t="s">
        <v>62</v>
      </c>
      <c r="F108" s="9" t="s">
        <v>61</v>
      </c>
      <c r="G108" s="10" t="s">
        <v>60</v>
      </c>
      <c r="H108" s="11" t="s">
        <v>59</v>
      </c>
      <c r="I108" s="10" t="s">
        <v>2</v>
      </c>
      <c r="J108" s="10" t="s">
        <v>58</v>
      </c>
      <c r="K108" s="9" t="s">
        <v>14</v>
      </c>
      <c r="L108" s="10" t="s">
        <v>57</v>
      </c>
      <c r="M108" s="12">
        <v>42996</v>
      </c>
      <c r="N108" s="12">
        <v>43358</v>
      </c>
    </row>
    <row r="109" spans="1:14" s="26" customFormat="1" ht="39" customHeight="1" x14ac:dyDescent="0.25">
      <c r="A109" s="21">
        <f>IF($C109=0,0,SUM($C$2:C109))</f>
        <v>0</v>
      </c>
      <c r="B109" s="9" t="s">
        <v>97</v>
      </c>
      <c r="C109" s="14">
        <f>IF($B109=Recueil!$A$7,1,0)</f>
        <v>0</v>
      </c>
      <c r="D109" s="8" t="s">
        <v>63</v>
      </c>
      <c r="E109" s="9" t="s">
        <v>62</v>
      </c>
      <c r="F109" s="9" t="s">
        <v>61</v>
      </c>
      <c r="G109" s="10" t="s">
        <v>60</v>
      </c>
      <c r="H109" s="11" t="s">
        <v>59</v>
      </c>
      <c r="I109" s="10" t="s">
        <v>2</v>
      </c>
      <c r="J109" s="10" t="s">
        <v>58</v>
      </c>
      <c r="K109" s="9" t="s">
        <v>14</v>
      </c>
      <c r="L109" s="10" t="s">
        <v>57</v>
      </c>
      <c r="M109" s="12">
        <v>43003</v>
      </c>
      <c r="N109" s="12">
        <v>43220</v>
      </c>
    </row>
    <row r="110" spans="1:14" s="26" customFormat="1" ht="39" customHeight="1" x14ac:dyDescent="0.25">
      <c r="A110" s="21">
        <f>IF($C110=0,0,SUM($C$2:C110))</f>
        <v>0</v>
      </c>
      <c r="B110" s="9" t="s">
        <v>98</v>
      </c>
      <c r="C110" s="14">
        <f>IF($B110=Recueil!$A$7,1,0)</f>
        <v>0</v>
      </c>
      <c r="D110" s="8" t="s">
        <v>63</v>
      </c>
      <c r="E110" s="9" t="s">
        <v>62</v>
      </c>
      <c r="F110" s="9" t="s">
        <v>61</v>
      </c>
      <c r="G110" s="10" t="s">
        <v>60</v>
      </c>
      <c r="H110" s="11" t="s">
        <v>59</v>
      </c>
      <c r="I110" s="10" t="s">
        <v>2</v>
      </c>
      <c r="J110" s="10" t="s">
        <v>58</v>
      </c>
      <c r="K110" s="9" t="s">
        <v>8</v>
      </c>
      <c r="L110" s="10" t="s">
        <v>57</v>
      </c>
      <c r="M110" s="12">
        <v>42968</v>
      </c>
      <c r="N110" s="12">
        <v>43358</v>
      </c>
    </row>
    <row r="111" spans="1:14" s="26" customFormat="1" ht="39" customHeight="1" x14ac:dyDescent="0.25">
      <c r="A111" s="21">
        <f>IF($C111=0,0,SUM($C$2:C111))</f>
        <v>0</v>
      </c>
      <c r="B111" s="9" t="s">
        <v>99</v>
      </c>
      <c r="C111" s="14">
        <f>IF($B111=Recueil!$A$7,1,0)</f>
        <v>0</v>
      </c>
      <c r="D111" s="8" t="s">
        <v>63</v>
      </c>
      <c r="E111" s="9" t="s">
        <v>62</v>
      </c>
      <c r="F111" s="9" t="s">
        <v>61</v>
      </c>
      <c r="G111" s="10" t="s">
        <v>60</v>
      </c>
      <c r="H111" s="11" t="s">
        <v>59</v>
      </c>
      <c r="I111" s="10" t="s">
        <v>2</v>
      </c>
      <c r="J111" s="10" t="s">
        <v>58</v>
      </c>
      <c r="K111" s="23" t="s">
        <v>8</v>
      </c>
      <c r="L111" s="10" t="s">
        <v>57</v>
      </c>
      <c r="M111" s="24">
        <v>42618</v>
      </c>
      <c r="N111" s="24">
        <v>43343</v>
      </c>
    </row>
    <row r="112" spans="1:14" s="26" customFormat="1" ht="39" customHeight="1" x14ac:dyDescent="0.25">
      <c r="A112" s="21">
        <f>IF($C112=0,0,SUM($C$2:C112))</f>
        <v>0</v>
      </c>
      <c r="B112" s="9" t="s">
        <v>100</v>
      </c>
      <c r="C112" s="14">
        <f>IF($B112=Recueil!$A$7,1,0)</f>
        <v>0</v>
      </c>
      <c r="D112" s="8" t="s">
        <v>63</v>
      </c>
      <c r="E112" s="9" t="s">
        <v>62</v>
      </c>
      <c r="F112" s="9" t="s">
        <v>61</v>
      </c>
      <c r="G112" s="10" t="s">
        <v>60</v>
      </c>
      <c r="H112" s="11" t="s">
        <v>59</v>
      </c>
      <c r="I112" s="10" t="s">
        <v>2</v>
      </c>
      <c r="J112" s="10" t="s">
        <v>58</v>
      </c>
      <c r="K112" s="22" t="s">
        <v>8</v>
      </c>
      <c r="L112" s="10" t="s">
        <v>57</v>
      </c>
      <c r="M112" s="12">
        <v>42660</v>
      </c>
      <c r="N112" s="12">
        <v>43373</v>
      </c>
    </row>
    <row r="113" spans="1:14" s="26" customFormat="1" ht="39" customHeight="1" x14ac:dyDescent="0.25">
      <c r="A113" s="21">
        <f>IF($C113=0,0,SUM($C$2:C113))</f>
        <v>0</v>
      </c>
      <c r="B113" s="9" t="s">
        <v>101</v>
      </c>
      <c r="C113" s="14">
        <f>IF($B113=Recueil!$A$7,1,0)</f>
        <v>0</v>
      </c>
      <c r="D113" s="8" t="s">
        <v>63</v>
      </c>
      <c r="E113" s="9" t="s">
        <v>62</v>
      </c>
      <c r="F113" s="9" t="s">
        <v>61</v>
      </c>
      <c r="G113" s="10" t="s">
        <v>60</v>
      </c>
      <c r="H113" s="11" t="s">
        <v>59</v>
      </c>
      <c r="I113" s="10" t="s">
        <v>2</v>
      </c>
      <c r="J113" s="10" t="s">
        <v>58</v>
      </c>
      <c r="K113" s="23" t="s">
        <v>8</v>
      </c>
      <c r="L113" s="10" t="s">
        <v>57</v>
      </c>
      <c r="M113" s="24">
        <v>42625</v>
      </c>
      <c r="N113" s="24">
        <v>43312</v>
      </c>
    </row>
    <row r="114" spans="1:14" s="26" customFormat="1" ht="39" customHeight="1" x14ac:dyDescent="0.25">
      <c r="A114" s="21">
        <f>IF($C114=0,0,SUM($C$2:C114))</f>
        <v>0</v>
      </c>
      <c r="B114" s="9" t="s">
        <v>102</v>
      </c>
      <c r="C114" s="14">
        <f>IF($B114=Recueil!$A$7,1,0)</f>
        <v>0</v>
      </c>
      <c r="D114" s="8" t="s">
        <v>63</v>
      </c>
      <c r="E114" s="9" t="s">
        <v>62</v>
      </c>
      <c r="F114" s="9" t="s">
        <v>61</v>
      </c>
      <c r="G114" s="10" t="s">
        <v>60</v>
      </c>
      <c r="H114" s="11" t="s">
        <v>59</v>
      </c>
      <c r="I114" s="10" t="s">
        <v>2</v>
      </c>
      <c r="J114" s="10" t="s">
        <v>58</v>
      </c>
      <c r="K114" s="9" t="s">
        <v>8</v>
      </c>
      <c r="L114" s="10" t="s">
        <v>57</v>
      </c>
      <c r="M114" s="12">
        <v>42954</v>
      </c>
      <c r="N114" s="12">
        <v>43677</v>
      </c>
    </row>
    <row r="115" spans="1:14" s="26" customFormat="1" ht="39" customHeight="1" x14ac:dyDescent="0.25">
      <c r="A115" s="21">
        <f>IF($C115=0,0,SUM($C$2:C115))</f>
        <v>0</v>
      </c>
      <c r="B115" s="9" t="s">
        <v>103</v>
      </c>
      <c r="C115" s="14">
        <f>IF($B115=Recueil!$A$7,1,0)</f>
        <v>0</v>
      </c>
      <c r="D115" s="8" t="s">
        <v>63</v>
      </c>
      <c r="E115" s="9" t="s">
        <v>62</v>
      </c>
      <c r="F115" s="9" t="s">
        <v>61</v>
      </c>
      <c r="G115" s="10" t="s">
        <v>60</v>
      </c>
      <c r="H115" s="11" t="s">
        <v>59</v>
      </c>
      <c r="I115" s="10" t="s">
        <v>2</v>
      </c>
      <c r="J115" s="10" t="s">
        <v>58</v>
      </c>
      <c r="K115" s="9" t="s">
        <v>8</v>
      </c>
      <c r="L115" s="10" t="s">
        <v>57</v>
      </c>
      <c r="M115" s="12">
        <v>42982</v>
      </c>
      <c r="N115" s="12">
        <v>43677</v>
      </c>
    </row>
    <row r="116" spans="1:14" s="26" customFormat="1" ht="39" customHeight="1" x14ac:dyDescent="0.25">
      <c r="A116" s="21">
        <f>IF($C116=0,0,SUM($C$2:C116))</f>
        <v>0</v>
      </c>
      <c r="B116" s="9" t="s">
        <v>84</v>
      </c>
      <c r="C116" s="14">
        <f>IF($B116=Recueil!$A$7,1,0)</f>
        <v>0</v>
      </c>
      <c r="D116" s="8" t="s">
        <v>63</v>
      </c>
      <c r="E116" s="9" t="s">
        <v>62</v>
      </c>
      <c r="F116" s="9" t="s">
        <v>61</v>
      </c>
      <c r="G116" s="10" t="s">
        <v>60</v>
      </c>
      <c r="H116" s="11" t="s">
        <v>59</v>
      </c>
      <c r="I116" s="10" t="s">
        <v>2</v>
      </c>
      <c r="J116" s="10" t="s">
        <v>58</v>
      </c>
      <c r="K116" s="9" t="s">
        <v>8</v>
      </c>
      <c r="L116" s="10" t="s">
        <v>57</v>
      </c>
      <c r="M116" s="12">
        <v>42970</v>
      </c>
      <c r="N116" s="12">
        <v>44065</v>
      </c>
    </row>
    <row r="117" spans="1:14" s="26" customFormat="1" ht="39" customHeight="1" x14ac:dyDescent="0.25">
      <c r="A117" s="21">
        <f>IF($C117=0,0,SUM($C$2:C117))</f>
        <v>7</v>
      </c>
      <c r="B117" s="9" t="s">
        <v>86</v>
      </c>
      <c r="C117" s="14">
        <f>IF($B117=Recueil!$A$7,1,0)</f>
        <v>1</v>
      </c>
      <c r="D117" s="8" t="s">
        <v>63</v>
      </c>
      <c r="E117" s="9" t="s">
        <v>62</v>
      </c>
      <c r="F117" s="9" t="s">
        <v>61</v>
      </c>
      <c r="G117" s="10" t="s">
        <v>60</v>
      </c>
      <c r="H117" s="11" t="s">
        <v>59</v>
      </c>
      <c r="I117" s="10" t="s">
        <v>2</v>
      </c>
      <c r="J117" s="10" t="s">
        <v>58</v>
      </c>
      <c r="K117" s="9" t="s">
        <v>8</v>
      </c>
      <c r="L117" s="10" t="s">
        <v>57</v>
      </c>
      <c r="M117" s="12">
        <v>42955</v>
      </c>
      <c r="N117" s="12">
        <v>43312</v>
      </c>
    </row>
    <row r="118" spans="1:14" s="26" customFormat="1" ht="39" customHeight="1" x14ac:dyDescent="0.25">
      <c r="A118" s="21">
        <f>IF($C118=0,0,SUM($C$2:C118))</f>
        <v>0</v>
      </c>
      <c r="B118" s="9" t="s">
        <v>87</v>
      </c>
      <c r="C118" s="14">
        <f>IF($B118=Recueil!$A$7,1,0)</f>
        <v>0</v>
      </c>
      <c r="D118" s="8" t="s">
        <v>63</v>
      </c>
      <c r="E118" s="9" t="s">
        <v>62</v>
      </c>
      <c r="F118" s="9" t="s">
        <v>61</v>
      </c>
      <c r="G118" s="10" t="s">
        <v>60</v>
      </c>
      <c r="H118" s="11" t="s">
        <v>59</v>
      </c>
      <c r="I118" s="10" t="s">
        <v>2</v>
      </c>
      <c r="J118" s="10" t="s">
        <v>58</v>
      </c>
      <c r="K118" s="9" t="s">
        <v>8</v>
      </c>
      <c r="L118" s="10" t="s">
        <v>57</v>
      </c>
      <c r="M118" s="12">
        <v>42989</v>
      </c>
      <c r="N118" s="12">
        <v>43708</v>
      </c>
    </row>
    <row r="119" spans="1:14" s="26" customFormat="1" ht="39" customHeight="1" x14ac:dyDescent="0.25">
      <c r="A119" s="21">
        <f>IF($C119=0,0,SUM($C$2:C119))</f>
        <v>0</v>
      </c>
      <c r="B119" s="9" t="s">
        <v>88</v>
      </c>
      <c r="C119" s="14">
        <f>IF($B119=Recueil!$A$7,1,0)</f>
        <v>0</v>
      </c>
      <c r="D119" s="8" t="s">
        <v>63</v>
      </c>
      <c r="E119" s="9" t="s">
        <v>62</v>
      </c>
      <c r="F119" s="9" t="s">
        <v>61</v>
      </c>
      <c r="G119" s="10" t="s">
        <v>60</v>
      </c>
      <c r="H119" s="11" t="s">
        <v>59</v>
      </c>
      <c r="I119" s="10" t="s">
        <v>2</v>
      </c>
      <c r="J119" s="10" t="s">
        <v>58</v>
      </c>
      <c r="K119" s="18" t="s">
        <v>15</v>
      </c>
      <c r="L119" s="10" t="s">
        <v>57</v>
      </c>
      <c r="M119" s="20">
        <v>43017</v>
      </c>
      <c r="N119" s="20">
        <v>43220</v>
      </c>
    </row>
    <row r="120" spans="1:14" s="26" customFormat="1" ht="15" x14ac:dyDescent="0.25">
      <c r="A120" s="21">
        <f>IF($C120=0,0,SUM($C$2:C120))</f>
        <v>0</v>
      </c>
      <c r="B120" s="9" t="s">
        <v>89</v>
      </c>
      <c r="C120" s="14">
        <f>IF($B120=Recueil!$A$7,1,0)</f>
        <v>0</v>
      </c>
      <c r="D120" s="8" t="s">
        <v>63</v>
      </c>
      <c r="E120" s="9" t="s">
        <v>62</v>
      </c>
      <c r="F120" s="9" t="s">
        <v>61</v>
      </c>
      <c r="G120" s="10" t="s">
        <v>60</v>
      </c>
      <c r="H120" s="11" t="s">
        <v>59</v>
      </c>
      <c r="I120" s="10" t="s">
        <v>2</v>
      </c>
      <c r="J120" s="10" t="s">
        <v>58</v>
      </c>
      <c r="K120" s="15" t="s">
        <v>15</v>
      </c>
      <c r="L120" s="10" t="s">
        <v>57</v>
      </c>
      <c r="M120" s="17">
        <v>43024</v>
      </c>
      <c r="N120" s="17">
        <v>43220</v>
      </c>
    </row>
    <row r="121" spans="1:14" s="26" customFormat="1" ht="15" x14ac:dyDescent="0.25">
      <c r="A121" s="21">
        <f>IF($C121=0,0,SUM($C$2:C121))</f>
        <v>0</v>
      </c>
      <c r="B121" s="9" t="s">
        <v>90</v>
      </c>
      <c r="C121" s="14">
        <f>IF($B121=Recueil!$A$7,1,0)</f>
        <v>0</v>
      </c>
      <c r="D121" s="8" t="s">
        <v>63</v>
      </c>
      <c r="E121" s="9" t="s">
        <v>62</v>
      </c>
      <c r="F121" s="9" t="s">
        <v>61</v>
      </c>
      <c r="G121" s="10" t="s">
        <v>60</v>
      </c>
      <c r="H121" s="11" t="s">
        <v>59</v>
      </c>
      <c r="I121" s="10" t="s">
        <v>2</v>
      </c>
      <c r="J121" s="10" t="s">
        <v>58</v>
      </c>
      <c r="K121" s="23" t="s">
        <v>24</v>
      </c>
      <c r="L121" s="10" t="s">
        <v>57</v>
      </c>
      <c r="M121" s="24">
        <v>42632</v>
      </c>
      <c r="N121" s="24">
        <v>43357</v>
      </c>
    </row>
    <row r="122" spans="1:14" s="26" customFormat="1" ht="39" customHeight="1" x14ac:dyDescent="0.25">
      <c r="A122" s="21">
        <f>IF($C122=0,0,SUM($C$2:C122))</f>
        <v>0</v>
      </c>
      <c r="B122" s="9" t="s">
        <v>91</v>
      </c>
      <c r="C122" s="14">
        <f>IF($B122=Recueil!$A$7,1,0)</f>
        <v>0</v>
      </c>
      <c r="D122" s="8" t="s">
        <v>63</v>
      </c>
      <c r="E122" s="9" t="s">
        <v>62</v>
      </c>
      <c r="F122" s="9" t="s">
        <v>61</v>
      </c>
      <c r="G122" s="10" t="s">
        <v>60</v>
      </c>
      <c r="H122" s="11" t="s">
        <v>59</v>
      </c>
      <c r="I122" s="10" t="s">
        <v>2</v>
      </c>
      <c r="J122" s="10" t="s">
        <v>58</v>
      </c>
      <c r="K122" s="23" t="s">
        <v>24</v>
      </c>
      <c r="L122" s="10" t="s">
        <v>57</v>
      </c>
      <c r="M122" s="24">
        <v>42604</v>
      </c>
      <c r="N122" s="24">
        <v>43357</v>
      </c>
    </row>
    <row r="123" spans="1:14" s="26" customFormat="1" ht="39" customHeight="1" x14ac:dyDescent="0.25">
      <c r="A123" s="21">
        <f>IF($C123=0,0,SUM($C$2:C123))</f>
        <v>0</v>
      </c>
      <c r="B123" s="9" t="s">
        <v>92</v>
      </c>
      <c r="C123" s="14">
        <f>IF($B123=Recueil!$A$7,1,0)</f>
        <v>0</v>
      </c>
      <c r="D123" s="8" t="s">
        <v>63</v>
      </c>
      <c r="E123" s="9" t="s">
        <v>62</v>
      </c>
      <c r="F123" s="9" t="s">
        <v>61</v>
      </c>
      <c r="G123" s="10" t="s">
        <v>60</v>
      </c>
      <c r="H123" s="11" t="s">
        <v>59</v>
      </c>
      <c r="I123" s="10" t="s">
        <v>2</v>
      </c>
      <c r="J123" s="10" t="s">
        <v>58</v>
      </c>
      <c r="K123" s="22" t="s">
        <v>24</v>
      </c>
      <c r="L123" s="10" t="s">
        <v>57</v>
      </c>
      <c r="M123" s="12">
        <v>42989</v>
      </c>
      <c r="N123" s="12">
        <v>43353</v>
      </c>
    </row>
    <row r="124" spans="1:14" s="26" customFormat="1" ht="39" customHeight="1" x14ac:dyDescent="0.25">
      <c r="A124" s="21">
        <f>IF($C124=0,0,SUM($C$2:C124))</f>
        <v>0</v>
      </c>
      <c r="B124" s="9" t="s">
        <v>93</v>
      </c>
      <c r="C124" s="14">
        <f>IF($B124=Recueil!$A$7,1,0)</f>
        <v>0</v>
      </c>
      <c r="D124" s="8" t="s">
        <v>63</v>
      </c>
      <c r="E124" s="9" t="s">
        <v>62</v>
      </c>
      <c r="F124" s="9" t="s">
        <v>61</v>
      </c>
      <c r="G124" s="10" t="s">
        <v>60</v>
      </c>
      <c r="H124" s="11" t="s">
        <v>59</v>
      </c>
      <c r="I124" s="10" t="s">
        <v>2</v>
      </c>
      <c r="J124" s="10" t="s">
        <v>58</v>
      </c>
      <c r="K124" s="22" t="s">
        <v>24</v>
      </c>
      <c r="L124" s="10" t="s">
        <v>57</v>
      </c>
      <c r="M124" s="13">
        <v>42625</v>
      </c>
      <c r="N124" s="12">
        <v>43312</v>
      </c>
    </row>
    <row r="125" spans="1:14" s="26" customFormat="1" ht="39" customHeight="1" x14ac:dyDescent="0.25">
      <c r="A125" s="21">
        <f>IF($C125=0,0,SUM($C$2:C125))</f>
        <v>0</v>
      </c>
      <c r="B125" s="9" t="s">
        <v>94</v>
      </c>
      <c r="C125" s="14">
        <f>IF($B125=Recueil!$A$7,1,0)</f>
        <v>0</v>
      </c>
      <c r="D125" s="8" t="s">
        <v>63</v>
      </c>
      <c r="E125" s="9" t="s">
        <v>62</v>
      </c>
      <c r="F125" s="9" t="s">
        <v>61</v>
      </c>
      <c r="G125" s="10" t="s">
        <v>60</v>
      </c>
      <c r="H125" s="11" t="s">
        <v>59</v>
      </c>
      <c r="I125" s="10" t="s">
        <v>2</v>
      </c>
      <c r="J125" s="10" t="s">
        <v>58</v>
      </c>
      <c r="K125" s="22" t="s">
        <v>24</v>
      </c>
      <c r="L125" s="10" t="s">
        <v>57</v>
      </c>
      <c r="M125" s="12">
        <v>42625</v>
      </c>
      <c r="N125" s="12">
        <v>43312</v>
      </c>
    </row>
    <row r="126" spans="1:14" s="26" customFormat="1" ht="39" customHeight="1" x14ac:dyDescent="0.25">
      <c r="A126" s="21">
        <f>IF($C126=0,0,SUM($C$2:C126))</f>
        <v>0</v>
      </c>
      <c r="B126" s="9" t="s">
        <v>95</v>
      </c>
      <c r="C126" s="14">
        <f>IF($B126=Recueil!$A$7,1,0)</f>
        <v>0</v>
      </c>
      <c r="D126" s="8" t="s">
        <v>63</v>
      </c>
      <c r="E126" s="9" t="s">
        <v>62</v>
      </c>
      <c r="F126" s="9" t="s">
        <v>61</v>
      </c>
      <c r="G126" s="10" t="s">
        <v>60</v>
      </c>
      <c r="H126" s="11" t="s">
        <v>59</v>
      </c>
      <c r="I126" s="10" t="s">
        <v>2</v>
      </c>
      <c r="J126" s="10" t="s">
        <v>58</v>
      </c>
      <c r="K126" s="22" t="s">
        <v>24</v>
      </c>
      <c r="L126" s="10" t="s">
        <v>57</v>
      </c>
      <c r="M126" s="12">
        <v>42646</v>
      </c>
      <c r="N126" s="12">
        <v>43350</v>
      </c>
    </row>
    <row r="127" spans="1:14" s="26" customFormat="1" ht="15" x14ac:dyDescent="0.25">
      <c r="A127" s="21">
        <f>IF($C127=0,0,SUM($C$2:C127))</f>
        <v>0</v>
      </c>
      <c r="B127" s="9" t="s">
        <v>96</v>
      </c>
      <c r="C127" s="14">
        <f>IF($B127=Recueil!$A$7,1,0)</f>
        <v>0</v>
      </c>
      <c r="D127" s="8" t="s">
        <v>63</v>
      </c>
      <c r="E127" s="9" t="s">
        <v>62</v>
      </c>
      <c r="F127" s="9" t="s">
        <v>61</v>
      </c>
      <c r="G127" s="10" t="s">
        <v>60</v>
      </c>
      <c r="H127" s="11" t="s">
        <v>59</v>
      </c>
      <c r="I127" s="10" t="s">
        <v>2</v>
      </c>
      <c r="J127" s="10" t="s">
        <v>58</v>
      </c>
      <c r="K127" s="22" t="s">
        <v>24</v>
      </c>
      <c r="L127" s="10" t="s">
        <v>57</v>
      </c>
      <c r="M127" s="12">
        <v>42716</v>
      </c>
      <c r="N127" s="12">
        <v>43343</v>
      </c>
    </row>
    <row r="128" spans="1:14" s="26" customFormat="1" ht="39" customHeight="1" x14ac:dyDescent="0.25">
      <c r="A128" s="21">
        <f>IF($C128=0,0,SUM($C$2:C128))</f>
        <v>0</v>
      </c>
      <c r="B128" s="9" t="s">
        <v>97</v>
      </c>
      <c r="C128" s="14">
        <f>IF($B128=Recueil!$A$7,1,0)</f>
        <v>0</v>
      </c>
      <c r="D128" s="8" t="s">
        <v>63</v>
      </c>
      <c r="E128" s="9" t="s">
        <v>62</v>
      </c>
      <c r="F128" s="9" t="s">
        <v>61</v>
      </c>
      <c r="G128" s="10" t="s">
        <v>60</v>
      </c>
      <c r="H128" s="11" t="s">
        <v>59</v>
      </c>
      <c r="I128" s="10" t="s">
        <v>2</v>
      </c>
      <c r="J128" s="10" t="s">
        <v>58</v>
      </c>
      <c r="K128" s="9" t="s">
        <v>8</v>
      </c>
      <c r="L128" s="10" t="s">
        <v>57</v>
      </c>
      <c r="M128" s="12">
        <v>42826</v>
      </c>
      <c r="N128" s="12">
        <v>43555</v>
      </c>
    </row>
    <row r="129" spans="1:14" s="26" customFormat="1" ht="39" customHeight="1" x14ac:dyDescent="0.25">
      <c r="A129" s="21">
        <f>IF($C129=0,0,SUM($C$2:C129))</f>
        <v>0</v>
      </c>
      <c r="B129" s="9" t="s">
        <v>98</v>
      </c>
      <c r="C129" s="14">
        <f>IF($B129=Recueil!$A$7,1,0)</f>
        <v>0</v>
      </c>
      <c r="D129" s="8" t="s">
        <v>63</v>
      </c>
      <c r="E129" s="9" t="s">
        <v>62</v>
      </c>
      <c r="F129" s="9" t="s">
        <v>61</v>
      </c>
      <c r="G129" s="10" t="s">
        <v>60</v>
      </c>
      <c r="H129" s="11" t="s">
        <v>59</v>
      </c>
      <c r="I129" s="10" t="s">
        <v>2</v>
      </c>
      <c r="J129" s="10" t="s">
        <v>58</v>
      </c>
      <c r="K129" s="9" t="s">
        <v>8</v>
      </c>
      <c r="L129" s="10" t="s">
        <v>57</v>
      </c>
      <c r="M129" s="12">
        <v>42982</v>
      </c>
      <c r="N129" s="12">
        <v>43343</v>
      </c>
    </row>
    <row r="130" spans="1:14" s="26" customFormat="1" ht="39" customHeight="1" x14ac:dyDescent="0.25">
      <c r="A130" s="21">
        <f>IF($C130=0,0,SUM($C$2:C130))</f>
        <v>0</v>
      </c>
      <c r="B130" s="9" t="s">
        <v>99</v>
      </c>
      <c r="C130" s="14">
        <f>IF($B130=Recueil!$A$7,1,0)</f>
        <v>0</v>
      </c>
      <c r="D130" s="8" t="s">
        <v>63</v>
      </c>
      <c r="E130" s="9" t="s">
        <v>62</v>
      </c>
      <c r="F130" s="9" t="s">
        <v>61</v>
      </c>
      <c r="G130" s="10" t="s">
        <v>60</v>
      </c>
      <c r="H130" s="11" t="s">
        <v>59</v>
      </c>
      <c r="I130" s="10" t="s">
        <v>2</v>
      </c>
      <c r="J130" s="10" t="s">
        <v>58</v>
      </c>
      <c r="K130" s="9" t="s">
        <v>8</v>
      </c>
      <c r="L130" s="10" t="s">
        <v>57</v>
      </c>
      <c r="M130" s="12">
        <v>42982</v>
      </c>
      <c r="N130" s="12">
        <v>43707</v>
      </c>
    </row>
    <row r="131" spans="1:14" s="26" customFormat="1" ht="39" customHeight="1" x14ac:dyDescent="0.25">
      <c r="A131" s="21">
        <f>IF($C131=0,0,SUM($C$2:C131))</f>
        <v>0</v>
      </c>
      <c r="B131" s="9" t="s">
        <v>100</v>
      </c>
      <c r="C131" s="14">
        <f>IF($B131=Recueil!$A$7,1,0)</f>
        <v>0</v>
      </c>
      <c r="D131" s="8" t="s">
        <v>63</v>
      </c>
      <c r="E131" s="9" t="s">
        <v>62</v>
      </c>
      <c r="F131" s="9" t="s">
        <v>61</v>
      </c>
      <c r="G131" s="10" t="s">
        <v>60</v>
      </c>
      <c r="H131" s="11" t="s">
        <v>59</v>
      </c>
      <c r="I131" s="10" t="s">
        <v>2</v>
      </c>
      <c r="J131" s="10" t="s">
        <v>58</v>
      </c>
      <c r="K131" s="9" t="s">
        <v>8</v>
      </c>
      <c r="L131" s="10" t="s">
        <v>57</v>
      </c>
      <c r="M131" s="12">
        <v>42982</v>
      </c>
      <c r="N131" s="12">
        <v>43357</v>
      </c>
    </row>
    <row r="132" spans="1:14" s="26" customFormat="1" ht="39" customHeight="1" x14ac:dyDescent="0.25">
      <c r="A132" s="21">
        <f>IF($C132=0,0,SUM($C$2:C132))</f>
        <v>0</v>
      </c>
      <c r="B132" s="9" t="s">
        <v>101</v>
      </c>
      <c r="C132" s="14">
        <f>IF($B132=Recueil!$A$7,1,0)</f>
        <v>0</v>
      </c>
      <c r="D132" s="8" t="s">
        <v>63</v>
      </c>
      <c r="E132" s="9" t="s">
        <v>62</v>
      </c>
      <c r="F132" s="9" t="s">
        <v>61</v>
      </c>
      <c r="G132" s="10" t="s">
        <v>60</v>
      </c>
      <c r="H132" s="11" t="s">
        <v>59</v>
      </c>
      <c r="I132" s="10" t="s">
        <v>2</v>
      </c>
      <c r="J132" s="10" t="s">
        <v>58</v>
      </c>
      <c r="K132" s="9" t="s">
        <v>8</v>
      </c>
      <c r="L132" s="10" t="s">
        <v>57</v>
      </c>
      <c r="M132" s="12">
        <v>42982</v>
      </c>
      <c r="N132" s="12">
        <v>43357</v>
      </c>
    </row>
    <row r="133" spans="1:14" s="26" customFormat="1" ht="39" customHeight="1" x14ac:dyDescent="0.25">
      <c r="A133" s="21">
        <f>IF($C133=0,0,SUM($C$2:C133))</f>
        <v>0</v>
      </c>
      <c r="B133" s="9" t="s">
        <v>102</v>
      </c>
      <c r="C133" s="14">
        <f>IF($B133=Recueil!$A$7,1,0)</f>
        <v>0</v>
      </c>
      <c r="D133" s="8" t="s">
        <v>63</v>
      </c>
      <c r="E133" s="9" t="s">
        <v>62</v>
      </c>
      <c r="F133" s="9" t="s">
        <v>61</v>
      </c>
      <c r="G133" s="10" t="s">
        <v>60</v>
      </c>
      <c r="H133" s="11" t="s">
        <v>59</v>
      </c>
      <c r="I133" s="10" t="s">
        <v>2</v>
      </c>
      <c r="J133" s="10" t="s">
        <v>58</v>
      </c>
      <c r="K133" s="9" t="s">
        <v>8</v>
      </c>
      <c r="L133" s="10" t="s">
        <v>57</v>
      </c>
      <c r="M133" s="12">
        <v>42982</v>
      </c>
      <c r="N133" s="12">
        <v>43357</v>
      </c>
    </row>
    <row r="134" spans="1:14" s="26" customFormat="1" ht="39" customHeight="1" x14ac:dyDescent="0.25">
      <c r="A134" s="21">
        <f>IF($C134=0,0,SUM($C$2:C134))</f>
        <v>0</v>
      </c>
      <c r="B134" s="9" t="s">
        <v>103</v>
      </c>
      <c r="C134" s="14">
        <f>IF($B134=Recueil!$A$7,1,0)</f>
        <v>0</v>
      </c>
      <c r="D134" s="8" t="s">
        <v>63</v>
      </c>
      <c r="E134" s="9" t="s">
        <v>62</v>
      </c>
      <c r="F134" s="9" t="s">
        <v>61</v>
      </c>
      <c r="G134" s="10" t="s">
        <v>60</v>
      </c>
      <c r="H134" s="11" t="s">
        <v>59</v>
      </c>
      <c r="I134" s="10" t="s">
        <v>2</v>
      </c>
      <c r="J134" s="10" t="s">
        <v>58</v>
      </c>
      <c r="K134" s="9" t="s">
        <v>8</v>
      </c>
      <c r="L134" s="10" t="s">
        <v>57</v>
      </c>
      <c r="M134" s="12">
        <v>42989</v>
      </c>
      <c r="N134" s="12">
        <v>43312</v>
      </c>
    </row>
    <row r="135" spans="1:14" s="26" customFormat="1" ht="39" customHeight="1" x14ac:dyDescent="0.25">
      <c r="A135" s="21">
        <f>IF($C135=0,0,SUM($C$2:C135))</f>
        <v>0</v>
      </c>
      <c r="B135" s="9" t="s">
        <v>84</v>
      </c>
      <c r="C135" s="14">
        <f>IF($B135=Recueil!$A$7,1,0)</f>
        <v>0</v>
      </c>
      <c r="D135" s="8" t="s">
        <v>63</v>
      </c>
      <c r="E135" s="9" t="s">
        <v>62</v>
      </c>
      <c r="F135" s="9" t="s">
        <v>61</v>
      </c>
      <c r="G135" s="10" t="s">
        <v>60</v>
      </c>
      <c r="H135" s="11" t="s">
        <v>59</v>
      </c>
      <c r="I135" s="10" t="s">
        <v>2</v>
      </c>
      <c r="J135" s="10" t="s">
        <v>58</v>
      </c>
      <c r="K135" s="9" t="s">
        <v>8</v>
      </c>
      <c r="L135" s="10" t="s">
        <v>57</v>
      </c>
      <c r="M135" s="12">
        <v>42989</v>
      </c>
      <c r="N135" s="12">
        <v>43707</v>
      </c>
    </row>
    <row r="136" spans="1:14" s="26" customFormat="1" ht="39" customHeight="1" x14ac:dyDescent="0.25">
      <c r="A136" s="21">
        <f>IF($C136=0,0,SUM($C$2:C136))</f>
        <v>8</v>
      </c>
      <c r="B136" s="9" t="s">
        <v>86</v>
      </c>
      <c r="C136" s="14">
        <f>IF($B136=Recueil!$A$7,1,0)</f>
        <v>1</v>
      </c>
      <c r="D136" s="8" t="s">
        <v>63</v>
      </c>
      <c r="E136" s="9" t="s">
        <v>62</v>
      </c>
      <c r="F136" s="9" t="s">
        <v>61</v>
      </c>
      <c r="G136" s="10" t="s">
        <v>60</v>
      </c>
      <c r="H136" s="11" t="s">
        <v>59</v>
      </c>
      <c r="I136" s="10" t="s">
        <v>2</v>
      </c>
      <c r="J136" s="10" t="s">
        <v>58</v>
      </c>
      <c r="K136" s="9" t="s">
        <v>8</v>
      </c>
      <c r="L136" s="10" t="s">
        <v>57</v>
      </c>
      <c r="M136" s="12">
        <v>42989</v>
      </c>
      <c r="N136" s="12">
        <v>43353</v>
      </c>
    </row>
    <row r="137" spans="1:14" s="26" customFormat="1" ht="39" customHeight="1" x14ac:dyDescent="0.25">
      <c r="A137" s="21">
        <f>IF($C137=0,0,SUM($C$2:C137))</f>
        <v>0</v>
      </c>
      <c r="B137" s="9" t="s">
        <v>87</v>
      </c>
      <c r="C137" s="14">
        <f>IF($B137=Recueil!$A$7,1,0)</f>
        <v>0</v>
      </c>
      <c r="D137" s="8" t="s">
        <v>63</v>
      </c>
      <c r="E137" s="9" t="s">
        <v>62</v>
      </c>
      <c r="F137" s="9" t="s">
        <v>61</v>
      </c>
      <c r="G137" s="10" t="s">
        <v>60</v>
      </c>
      <c r="H137" s="11" t="s">
        <v>59</v>
      </c>
      <c r="I137" s="10" t="s">
        <v>2</v>
      </c>
      <c r="J137" s="10" t="s">
        <v>58</v>
      </c>
      <c r="K137" s="9" t="s">
        <v>8</v>
      </c>
      <c r="L137" s="10" t="s">
        <v>57</v>
      </c>
      <c r="M137" s="12">
        <v>43010</v>
      </c>
      <c r="N137" s="12">
        <v>44135</v>
      </c>
    </row>
    <row r="138" spans="1:14" s="26" customFormat="1" ht="39" customHeight="1" x14ac:dyDescent="0.25">
      <c r="A138" s="21">
        <f>IF($C138=0,0,SUM($C$2:C138))</f>
        <v>0</v>
      </c>
      <c r="B138" s="9" t="s">
        <v>88</v>
      </c>
      <c r="C138" s="14">
        <f>IF($B138=Recueil!$A$7,1,0)</f>
        <v>0</v>
      </c>
      <c r="D138" s="8" t="s">
        <v>63</v>
      </c>
      <c r="E138" s="9" t="s">
        <v>62</v>
      </c>
      <c r="F138" s="9" t="s">
        <v>61</v>
      </c>
      <c r="G138" s="10" t="s">
        <v>60</v>
      </c>
      <c r="H138" s="11" t="s">
        <v>59</v>
      </c>
      <c r="I138" s="10" t="s">
        <v>2</v>
      </c>
      <c r="J138" s="10" t="s">
        <v>58</v>
      </c>
      <c r="K138" s="9" t="s">
        <v>8</v>
      </c>
      <c r="L138" s="10" t="s">
        <v>57</v>
      </c>
      <c r="M138" s="12">
        <v>43010</v>
      </c>
      <c r="N138" s="12">
        <v>43708</v>
      </c>
    </row>
    <row r="139" spans="1:14" s="26" customFormat="1" ht="39" customHeight="1" x14ac:dyDescent="0.25">
      <c r="A139" s="21">
        <f>IF($C139=0,0,SUM($C$2:C139))</f>
        <v>0</v>
      </c>
      <c r="B139" s="9" t="s">
        <v>89</v>
      </c>
      <c r="C139" s="14">
        <f>IF($B139=Recueil!$A$7,1,0)</f>
        <v>0</v>
      </c>
      <c r="D139" s="8" t="s">
        <v>63</v>
      </c>
      <c r="E139" s="9" t="s">
        <v>62</v>
      </c>
      <c r="F139" s="9" t="s">
        <v>61</v>
      </c>
      <c r="G139" s="10" t="s">
        <v>60</v>
      </c>
      <c r="H139" s="11" t="s">
        <v>59</v>
      </c>
      <c r="I139" s="10" t="s">
        <v>2</v>
      </c>
      <c r="J139" s="10" t="s">
        <v>58</v>
      </c>
      <c r="K139" s="9" t="s">
        <v>8</v>
      </c>
      <c r="L139" s="10" t="s">
        <v>57</v>
      </c>
      <c r="M139" s="12">
        <v>43031</v>
      </c>
      <c r="N139" s="12">
        <v>43312</v>
      </c>
    </row>
    <row r="140" spans="1:14" s="26" customFormat="1" ht="39" customHeight="1" x14ac:dyDescent="0.25">
      <c r="A140" s="21">
        <f>IF($C140=0,0,SUM($C$2:C140))</f>
        <v>0</v>
      </c>
      <c r="B140" s="9" t="s">
        <v>90</v>
      </c>
      <c r="C140" s="14">
        <f>IF($B140=Recueil!$A$7,1,0)</f>
        <v>0</v>
      </c>
      <c r="D140" s="8" t="s">
        <v>63</v>
      </c>
      <c r="E140" s="9" t="s">
        <v>62</v>
      </c>
      <c r="F140" s="9" t="s">
        <v>61</v>
      </c>
      <c r="G140" s="10" t="s">
        <v>60</v>
      </c>
      <c r="H140" s="11" t="s">
        <v>59</v>
      </c>
      <c r="I140" s="10" t="s">
        <v>2</v>
      </c>
      <c r="J140" s="10" t="s">
        <v>58</v>
      </c>
      <c r="K140" s="9" t="s">
        <v>8</v>
      </c>
      <c r="L140" s="10" t="s">
        <v>57</v>
      </c>
      <c r="M140" s="12">
        <v>43010</v>
      </c>
      <c r="N140" s="12">
        <v>43357</v>
      </c>
    </row>
    <row r="141" spans="1:14" s="26" customFormat="1" ht="39" customHeight="1" x14ac:dyDescent="0.25">
      <c r="A141" s="21">
        <f>IF($C141=0,0,SUM($C$2:C141))</f>
        <v>0</v>
      </c>
      <c r="B141" s="9" t="s">
        <v>91</v>
      </c>
      <c r="C141" s="14">
        <f>IF($B141=Recueil!$A$7,1,0)</f>
        <v>0</v>
      </c>
      <c r="D141" s="8" t="s">
        <v>63</v>
      </c>
      <c r="E141" s="9" t="s">
        <v>62</v>
      </c>
      <c r="F141" s="9" t="s">
        <v>61</v>
      </c>
      <c r="G141" s="10" t="s">
        <v>60</v>
      </c>
      <c r="H141" s="11" t="s">
        <v>59</v>
      </c>
      <c r="I141" s="10" t="s">
        <v>2</v>
      </c>
      <c r="J141" s="10" t="s">
        <v>58</v>
      </c>
      <c r="K141" s="9" t="s">
        <v>8</v>
      </c>
      <c r="L141" s="10" t="s">
        <v>57</v>
      </c>
      <c r="M141" s="12">
        <v>42982</v>
      </c>
      <c r="N141" s="12">
        <v>43738</v>
      </c>
    </row>
    <row r="142" spans="1:14" s="26" customFormat="1" ht="39" customHeight="1" x14ac:dyDescent="0.25">
      <c r="A142" s="21">
        <f>IF($C142=0,0,SUM($C$2:C142))</f>
        <v>0</v>
      </c>
      <c r="B142" s="9" t="s">
        <v>92</v>
      </c>
      <c r="C142" s="14">
        <f>IF($B142=Recueil!$A$7,1,0)</f>
        <v>0</v>
      </c>
      <c r="D142" s="8" t="s">
        <v>63</v>
      </c>
      <c r="E142" s="9" t="s">
        <v>62</v>
      </c>
      <c r="F142" s="9" t="s">
        <v>61</v>
      </c>
      <c r="G142" s="10" t="s">
        <v>60</v>
      </c>
      <c r="H142" s="11" t="s">
        <v>59</v>
      </c>
      <c r="I142" s="10" t="s">
        <v>2</v>
      </c>
      <c r="J142" s="10" t="s">
        <v>58</v>
      </c>
      <c r="K142" s="18" t="s">
        <v>20</v>
      </c>
      <c r="L142" s="10" t="s">
        <v>57</v>
      </c>
      <c r="M142" s="20">
        <v>43017</v>
      </c>
      <c r="N142" s="20">
        <v>43220</v>
      </c>
    </row>
    <row r="143" spans="1:14" s="26" customFormat="1" ht="39" customHeight="1" x14ac:dyDescent="0.25">
      <c r="A143" s="21">
        <f>IF($C143=0,0,SUM($C$2:C143))</f>
        <v>0</v>
      </c>
      <c r="B143" s="9" t="s">
        <v>93</v>
      </c>
      <c r="C143" s="14">
        <f>IF($B143=Recueil!$A$7,1,0)</f>
        <v>0</v>
      </c>
      <c r="D143" s="8" t="s">
        <v>63</v>
      </c>
      <c r="E143" s="9" t="s">
        <v>62</v>
      </c>
      <c r="F143" s="9" t="s">
        <v>61</v>
      </c>
      <c r="G143" s="10" t="s">
        <v>60</v>
      </c>
      <c r="H143" s="11" t="s">
        <v>59</v>
      </c>
      <c r="I143" s="10" t="s">
        <v>2</v>
      </c>
      <c r="J143" s="10" t="s">
        <v>58</v>
      </c>
      <c r="K143" s="9" t="s">
        <v>19</v>
      </c>
      <c r="L143" s="10" t="s">
        <v>57</v>
      </c>
      <c r="M143" s="12">
        <v>42905</v>
      </c>
      <c r="N143" s="12">
        <v>43270</v>
      </c>
    </row>
    <row r="144" spans="1:14" s="26" customFormat="1" ht="39" customHeight="1" x14ac:dyDescent="0.25">
      <c r="A144" s="21">
        <f>IF($C144=0,0,SUM($C$2:C144))</f>
        <v>0</v>
      </c>
      <c r="B144" s="9" t="s">
        <v>94</v>
      </c>
      <c r="C144" s="14">
        <f>IF($B144=Recueil!$A$7,1,0)</f>
        <v>0</v>
      </c>
      <c r="D144" s="8" t="s">
        <v>63</v>
      </c>
      <c r="E144" s="9" t="s">
        <v>62</v>
      </c>
      <c r="F144" s="9" t="s">
        <v>61</v>
      </c>
      <c r="G144" s="10" t="s">
        <v>60</v>
      </c>
      <c r="H144" s="11" t="s">
        <v>59</v>
      </c>
      <c r="I144" s="10" t="s">
        <v>2</v>
      </c>
      <c r="J144" s="10" t="s">
        <v>58</v>
      </c>
      <c r="K144" s="22" t="s">
        <v>14</v>
      </c>
      <c r="L144" s="10" t="s">
        <v>57</v>
      </c>
      <c r="M144" s="12">
        <v>42618</v>
      </c>
      <c r="N144" s="12">
        <v>43342</v>
      </c>
    </row>
    <row r="145" spans="1:14" s="26" customFormat="1" ht="39" customHeight="1" x14ac:dyDescent="0.25">
      <c r="A145" s="21">
        <f>IF($C145=0,0,SUM($C$2:C145))</f>
        <v>0</v>
      </c>
      <c r="B145" s="9" t="s">
        <v>95</v>
      </c>
      <c r="C145" s="14">
        <f>IF($B145=Recueil!$A$7,1,0)</f>
        <v>0</v>
      </c>
      <c r="D145" s="8" t="s">
        <v>63</v>
      </c>
      <c r="E145" s="9" t="s">
        <v>62</v>
      </c>
      <c r="F145" s="9" t="s">
        <v>61</v>
      </c>
      <c r="G145" s="10" t="s">
        <v>60</v>
      </c>
      <c r="H145" s="11" t="s">
        <v>59</v>
      </c>
      <c r="I145" s="10" t="s">
        <v>2</v>
      </c>
      <c r="J145" s="10" t="s">
        <v>58</v>
      </c>
      <c r="K145" s="9" t="s">
        <v>15</v>
      </c>
      <c r="L145" s="10" t="s">
        <v>57</v>
      </c>
      <c r="M145" s="12">
        <v>42979</v>
      </c>
      <c r="N145" s="12">
        <v>43735</v>
      </c>
    </row>
    <row r="146" spans="1:14" s="26" customFormat="1" ht="39" customHeight="1" x14ac:dyDescent="0.25">
      <c r="A146" s="21">
        <f>IF($C146=0,0,SUM($C$2:C146))</f>
        <v>0</v>
      </c>
      <c r="B146" s="9" t="s">
        <v>96</v>
      </c>
      <c r="C146" s="14">
        <f>IF($B146=Recueil!$A$7,1,0)</f>
        <v>0</v>
      </c>
      <c r="D146" s="8" t="s">
        <v>63</v>
      </c>
      <c r="E146" s="9" t="s">
        <v>62</v>
      </c>
      <c r="F146" s="9" t="s">
        <v>61</v>
      </c>
      <c r="G146" s="10" t="s">
        <v>60</v>
      </c>
      <c r="H146" s="11" t="s">
        <v>59</v>
      </c>
      <c r="I146" s="10" t="s">
        <v>2</v>
      </c>
      <c r="J146" s="10" t="s">
        <v>58</v>
      </c>
      <c r="K146" s="22" t="s">
        <v>8</v>
      </c>
      <c r="L146" s="10" t="s">
        <v>57</v>
      </c>
      <c r="M146" s="12">
        <v>42641</v>
      </c>
      <c r="N146" s="12">
        <v>43363</v>
      </c>
    </row>
    <row r="147" spans="1:14" s="26" customFormat="1" ht="39" customHeight="1" x14ac:dyDescent="0.25">
      <c r="A147" s="21">
        <f>IF($C147=0,0,SUM($C$2:C147))</f>
        <v>0</v>
      </c>
      <c r="B147" s="9" t="s">
        <v>97</v>
      </c>
      <c r="C147" s="14">
        <f>IF($B147=Recueil!$A$7,1,0)</f>
        <v>0</v>
      </c>
      <c r="D147" s="8" t="s">
        <v>63</v>
      </c>
      <c r="E147" s="9" t="s">
        <v>62</v>
      </c>
      <c r="F147" s="9" t="s">
        <v>61</v>
      </c>
      <c r="G147" s="10" t="s">
        <v>60</v>
      </c>
      <c r="H147" s="11" t="s">
        <v>59</v>
      </c>
      <c r="I147" s="10" t="s">
        <v>2</v>
      </c>
      <c r="J147" s="10" t="s">
        <v>58</v>
      </c>
      <c r="K147" s="9" t="s">
        <v>8</v>
      </c>
      <c r="L147" s="10" t="s">
        <v>57</v>
      </c>
      <c r="M147" s="12">
        <v>43010</v>
      </c>
      <c r="N147" s="12">
        <v>43714</v>
      </c>
    </row>
    <row r="148" spans="1:14" s="26" customFormat="1" ht="39" customHeight="1" x14ac:dyDescent="0.25">
      <c r="A148" s="21">
        <f>IF($C148=0,0,SUM($C$2:C148))</f>
        <v>0</v>
      </c>
      <c r="B148" s="9" t="s">
        <v>98</v>
      </c>
      <c r="C148" s="14">
        <f>IF($B148=Recueil!$A$7,1,0)</f>
        <v>0</v>
      </c>
      <c r="D148" s="8" t="s">
        <v>63</v>
      </c>
      <c r="E148" s="9" t="s">
        <v>62</v>
      </c>
      <c r="F148" s="9" t="s">
        <v>61</v>
      </c>
      <c r="G148" s="10" t="s">
        <v>60</v>
      </c>
      <c r="H148" s="11" t="s">
        <v>59</v>
      </c>
      <c r="I148" s="10" t="s">
        <v>2</v>
      </c>
      <c r="J148" s="10" t="s">
        <v>58</v>
      </c>
      <c r="K148" s="9" t="s">
        <v>8</v>
      </c>
      <c r="L148" s="10" t="s">
        <v>57</v>
      </c>
      <c r="M148" s="12">
        <v>42989</v>
      </c>
      <c r="N148" s="12">
        <v>43343</v>
      </c>
    </row>
    <row r="149" spans="1:14" s="26" customFormat="1" ht="39" customHeight="1" x14ac:dyDescent="0.25">
      <c r="A149" s="21">
        <f>IF($C149=0,0,SUM($C$2:C149))</f>
        <v>0</v>
      </c>
      <c r="B149" s="9" t="s">
        <v>99</v>
      </c>
      <c r="C149" s="14">
        <f>IF($B149=Recueil!$A$7,1,0)</f>
        <v>0</v>
      </c>
      <c r="D149" s="8" t="s">
        <v>63</v>
      </c>
      <c r="E149" s="9" t="s">
        <v>62</v>
      </c>
      <c r="F149" s="9" t="s">
        <v>61</v>
      </c>
      <c r="G149" s="10" t="s">
        <v>60</v>
      </c>
      <c r="H149" s="11" t="s">
        <v>59</v>
      </c>
      <c r="I149" s="10" t="s">
        <v>2</v>
      </c>
      <c r="J149" s="10" t="s">
        <v>58</v>
      </c>
      <c r="K149" s="9" t="s">
        <v>8</v>
      </c>
      <c r="L149" s="10" t="s">
        <v>57</v>
      </c>
      <c r="M149" s="12">
        <v>42979</v>
      </c>
      <c r="N149" s="12">
        <v>43357</v>
      </c>
    </row>
    <row r="150" spans="1:14" s="26" customFormat="1" ht="39" customHeight="1" x14ac:dyDescent="0.25">
      <c r="A150" s="21">
        <f>IF($C150=0,0,SUM($C$2:C150))</f>
        <v>0</v>
      </c>
      <c r="B150" s="9" t="s">
        <v>100</v>
      </c>
      <c r="C150" s="14">
        <f>IF($B150=Recueil!$A$7,1,0)</f>
        <v>0</v>
      </c>
      <c r="D150" s="8" t="s">
        <v>63</v>
      </c>
      <c r="E150" s="9" t="s">
        <v>62</v>
      </c>
      <c r="F150" s="9" t="s">
        <v>61</v>
      </c>
      <c r="G150" s="10" t="s">
        <v>60</v>
      </c>
      <c r="H150" s="11" t="s">
        <v>59</v>
      </c>
      <c r="I150" s="10" t="s">
        <v>2</v>
      </c>
      <c r="J150" s="10" t="s">
        <v>58</v>
      </c>
      <c r="K150" s="15" t="s">
        <v>8</v>
      </c>
      <c r="L150" s="10" t="s">
        <v>57</v>
      </c>
      <c r="M150" s="16">
        <v>43045</v>
      </c>
      <c r="N150" s="17">
        <v>43312</v>
      </c>
    </row>
    <row r="151" spans="1:14" s="26" customFormat="1" ht="39" customHeight="1" x14ac:dyDescent="0.25">
      <c r="A151" s="21">
        <f>IF($C151=0,0,SUM($C$2:C151))</f>
        <v>0</v>
      </c>
      <c r="B151" s="9" t="s">
        <v>101</v>
      </c>
      <c r="C151" s="14">
        <f>IF($B151=Recueil!$A$7,1,0)</f>
        <v>0</v>
      </c>
      <c r="D151" s="8" t="s">
        <v>63</v>
      </c>
      <c r="E151" s="9" t="s">
        <v>62</v>
      </c>
      <c r="F151" s="9" t="s">
        <v>61</v>
      </c>
      <c r="G151" s="10" t="s">
        <v>60</v>
      </c>
      <c r="H151" s="11" t="s">
        <v>59</v>
      </c>
      <c r="I151" s="10" t="s">
        <v>2</v>
      </c>
      <c r="J151" s="10" t="s">
        <v>58</v>
      </c>
      <c r="K151" s="9" t="s">
        <v>8</v>
      </c>
      <c r="L151" s="10" t="s">
        <v>57</v>
      </c>
      <c r="M151" s="13">
        <v>43010</v>
      </c>
      <c r="N151" s="12">
        <v>43312</v>
      </c>
    </row>
    <row r="152" spans="1:14" s="26" customFormat="1" ht="39" customHeight="1" x14ac:dyDescent="0.25">
      <c r="A152" s="21">
        <f>IF($C152=0,0,SUM($C$2:C152))</f>
        <v>0</v>
      </c>
      <c r="B152" s="9" t="s">
        <v>102</v>
      </c>
      <c r="C152" s="14">
        <f>IF($B152=Recueil!$A$7,1,0)</f>
        <v>0</v>
      </c>
      <c r="D152" s="8" t="s">
        <v>63</v>
      </c>
      <c r="E152" s="9" t="s">
        <v>62</v>
      </c>
      <c r="F152" s="9" t="s">
        <v>61</v>
      </c>
      <c r="G152" s="10" t="s">
        <v>60</v>
      </c>
      <c r="H152" s="11" t="s">
        <v>59</v>
      </c>
      <c r="I152" s="10" t="s">
        <v>2</v>
      </c>
      <c r="J152" s="10" t="s">
        <v>58</v>
      </c>
      <c r="K152" s="9" t="s">
        <v>8</v>
      </c>
      <c r="L152" s="10" t="s">
        <v>57</v>
      </c>
      <c r="M152" s="12">
        <v>42996</v>
      </c>
      <c r="N152" s="12">
        <v>43707</v>
      </c>
    </row>
    <row r="153" spans="1:14" s="26" customFormat="1" ht="15" x14ac:dyDescent="0.25">
      <c r="A153" s="21">
        <f>IF($C153=0,0,SUM($C$2:C153))</f>
        <v>0</v>
      </c>
      <c r="B153" s="9" t="s">
        <v>103</v>
      </c>
      <c r="C153" s="14">
        <f>IF($B153=Recueil!$A$7,1,0)</f>
        <v>0</v>
      </c>
      <c r="D153" s="8" t="s">
        <v>63</v>
      </c>
      <c r="E153" s="9" t="s">
        <v>62</v>
      </c>
      <c r="F153" s="9" t="s">
        <v>61</v>
      </c>
      <c r="G153" s="10" t="s">
        <v>60</v>
      </c>
      <c r="H153" s="11" t="s">
        <v>59</v>
      </c>
      <c r="I153" s="10" t="s">
        <v>2</v>
      </c>
      <c r="J153" s="10" t="s">
        <v>58</v>
      </c>
      <c r="K153" s="9" t="s">
        <v>8</v>
      </c>
      <c r="L153" s="10" t="s">
        <v>57</v>
      </c>
      <c r="M153" s="12">
        <v>43010</v>
      </c>
      <c r="N153" s="12">
        <v>43707</v>
      </c>
    </row>
    <row r="154" spans="1:14" s="26" customFormat="1" ht="39" customHeight="1" x14ac:dyDescent="0.25">
      <c r="A154" s="21">
        <f>IF($C154=0,0,SUM($C$2:C154))</f>
        <v>0</v>
      </c>
      <c r="B154" s="9" t="s">
        <v>84</v>
      </c>
      <c r="C154" s="14">
        <f>IF($B154=Recueil!$A$7,1,0)</f>
        <v>0</v>
      </c>
      <c r="D154" s="8" t="s">
        <v>63</v>
      </c>
      <c r="E154" s="9" t="s">
        <v>62</v>
      </c>
      <c r="F154" s="9" t="s">
        <v>61</v>
      </c>
      <c r="G154" s="10" t="s">
        <v>60</v>
      </c>
      <c r="H154" s="11" t="s">
        <v>59</v>
      </c>
      <c r="I154" s="10" t="s">
        <v>2</v>
      </c>
      <c r="J154" s="10" t="s">
        <v>58</v>
      </c>
      <c r="K154" s="9" t="s">
        <v>8</v>
      </c>
      <c r="L154" s="10" t="s">
        <v>57</v>
      </c>
      <c r="M154" s="12">
        <v>43010</v>
      </c>
      <c r="N154" s="12">
        <v>43220</v>
      </c>
    </row>
    <row r="155" spans="1:14" s="26" customFormat="1" ht="39" customHeight="1" x14ac:dyDescent="0.25">
      <c r="A155" s="21">
        <f>IF($C155=0,0,SUM($C$2:C155))</f>
        <v>9</v>
      </c>
      <c r="B155" s="9" t="s">
        <v>86</v>
      </c>
      <c r="C155" s="14">
        <f>IF($B155=Recueil!$A$7,1,0)</f>
        <v>1</v>
      </c>
      <c r="D155" s="8" t="s">
        <v>63</v>
      </c>
      <c r="E155" s="9" t="s">
        <v>62</v>
      </c>
      <c r="F155" s="9" t="s">
        <v>61</v>
      </c>
      <c r="G155" s="10" t="s">
        <v>60</v>
      </c>
      <c r="H155" s="11" t="s">
        <v>59</v>
      </c>
      <c r="I155" s="10" t="s">
        <v>2</v>
      </c>
      <c r="J155" s="10" t="s">
        <v>58</v>
      </c>
      <c r="K155" s="23" t="s">
        <v>8</v>
      </c>
      <c r="L155" s="10" t="s">
        <v>57</v>
      </c>
      <c r="M155" s="24">
        <v>42625</v>
      </c>
      <c r="N155" s="24">
        <v>43350</v>
      </c>
    </row>
    <row r="156" spans="1:14" s="26" customFormat="1" ht="39" customHeight="1" x14ac:dyDescent="0.25">
      <c r="A156" s="21">
        <f>IF($C156=0,0,SUM($C$2:C156))</f>
        <v>0</v>
      </c>
      <c r="B156" s="9" t="s">
        <v>87</v>
      </c>
      <c r="C156" s="14">
        <f>IF($B156=Recueil!$A$7,1,0)</f>
        <v>0</v>
      </c>
      <c r="D156" s="8" t="s">
        <v>63</v>
      </c>
      <c r="E156" s="9" t="s">
        <v>62</v>
      </c>
      <c r="F156" s="9" t="s">
        <v>61</v>
      </c>
      <c r="G156" s="10" t="s">
        <v>60</v>
      </c>
      <c r="H156" s="11" t="s">
        <v>59</v>
      </c>
      <c r="I156" s="10" t="s">
        <v>2</v>
      </c>
      <c r="J156" s="10" t="s">
        <v>58</v>
      </c>
      <c r="K156" s="23" t="s">
        <v>8</v>
      </c>
      <c r="L156" s="10" t="s">
        <v>57</v>
      </c>
      <c r="M156" s="24">
        <v>42628</v>
      </c>
      <c r="N156" s="24">
        <v>43281</v>
      </c>
    </row>
    <row r="157" spans="1:14" s="26" customFormat="1" ht="39" customHeight="1" x14ac:dyDescent="0.25">
      <c r="A157" s="21">
        <f>IF($C157=0,0,SUM($C$2:C157))</f>
        <v>0</v>
      </c>
      <c r="B157" s="9" t="s">
        <v>88</v>
      </c>
      <c r="C157" s="14">
        <f>IF($B157=Recueil!$A$7,1,0)</f>
        <v>0</v>
      </c>
      <c r="D157" s="8" t="s">
        <v>63</v>
      </c>
      <c r="E157" s="9" t="s">
        <v>62</v>
      </c>
      <c r="F157" s="9" t="s">
        <v>61</v>
      </c>
      <c r="G157" s="10" t="s">
        <v>60</v>
      </c>
      <c r="H157" s="11" t="s">
        <v>59</v>
      </c>
      <c r="I157" s="10" t="s">
        <v>2</v>
      </c>
      <c r="J157" s="10" t="s">
        <v>58</v>
      </c>
      <c r="K157" s="9" t="s">
        <v>8</v>
      </c>
      <c r="L157" s="10" t="s">
        <v>57</v>
      </c>
      <c r="M157" s="12">
        <v>42982</v>
      </c>
      <c r="N157" s="12">
        <v>43302</v>
      </c>
    </row>
    <row r="158" spans="1:14" s="26" customFormat="1" ht="39" customHeight="1" x14ac:dyDescent="0.25">
      <c r="A158" s="21">
        <f>IF($C158=0,0,SUM($C$2:C158))</f>
        <v>0</v>
      </c>
      <c r="B158" s="9" t="s">
        <v>89</v>
      </c>
      <c r="C158" s="14">
        <f>IF($B158=Recueil!$A$7,1,0)</f>
        <v>0</v>
      </c>
      <c r="D158" s="8" t="s">
        <v>63</v>
      </c>
      <c r="E158" s="9" t="s">
        <v>62</v>
      </c>
      <c r="F158" s="9" t="s">
        <v>61</v>
      </c>
      <c r="G158" s="10" t="s">
        <v>60</v>
      </c>
      <c r="H158" s="11" t="s">
        <v>59</v>
      </c>
      <c r="I158" s="10" t="s">
        <v>2</v>
      </c>
      <c r="J158" s="10" t="s">
        <v>58</v>
      </c>
      <c r="K158" s="9" t="s">
        <v>19</v>
      </c>
      <c r="L158" s="10" t="s">
        <v>57</v>
      </c>
      <c r="M158" s="12">
        <v>42983</v>
      </c>
      <c r="N158" s="12">
        <v>43350</v>
      </c>
    </row>
    <row r="159" spans="1:14" s="26" customFormat="1" ht="39" customHeight="1" x14ac:dyDescent="0.25">
      <c r="A159" s="21">
        <f>IF($C159=0,0,SUM($C$2:C159))</f>
        <v>0</v>
      </c>
      <c r="B159" s="9" t="s">
        <v>90</v>
      </c>
      <c r="C159" s="14">
        <f>IF($B159=Recueil!$A$7,1,0)</f>
        <v>0</v>
      </c>
      <c r="D159" s="8" t="s">
        <v>63</v>
      </c>
      <c r="E159" s="9" t="s">
        <v>62</v>
      </c>
      <c r="F159" s="9" t="s">
        <v>61</v>
      </c>
      <c r="G159" s="10" t="s">
        <v>60</v>
      </c>
      <c r="H159" s="11" t="s">
        <v>59</v>
      </c>
      <c r="I159" s="10" t="s">
        <v>2</v>
      </c>
      <c r="J159" s="10" t="s">
        <v>58</v>
      </c>
      <c r="K159" s="9" t="s">
        <v>19</v>
      </c>
      <c r="L159" s="10" t="s">
        <v>57</v>
      </c>
      <c r="M159" s="12">
        <v>42979</v>
      </c>
      <c r="N159" s="12">
        <v>43373</v>
      </c>
    </row>
    <row r="160" spans="1:14" s="26" customFormat="1" ht="39" customHeight="1" x14ac:dyDescent="0.25">
      <c r="A160" s="21">
        <f>IF($C160=0,0,SUM($C$2:C160))</f>
        <v>0</v>
      </c>
      <c r="B160" s="9" t="s">
        <v>91</v>
      </c>
      <c r="C160" s="14">
        <f>IF($B160=Recueil!$A$7,1,0)</f>
        <v>0</v>
      </c>
      <c r="D160" s="8" t="s">
        <v>63</v>
      </c>
      <c r="E160" s="9" t="s">
        <v>62</v>
      </c>
      <c r="F160" s="9" t="s">
        <v>61</v>
      </c>
      <c r="G160" s="10" t="s">
        <v>60</v>
      </c>
      <c r="H160" s="11" t="s">
        <v>59</v>
      </c>
      <c r="I160" s="10" t="s">
        <v>2</v>
      </c>
      <c r="J160" s="10" t="s">
        <v>58</v>
      </c>
      <c r="K160" s="9" t="s">
        <v>19</v>
      </c>
      <c r="L160" s="10" t="s">
        <v>57</v>
      </c>
      <c r="M160" s="12">
        <v>42982</v>
      </c>
      <c r="N160" s="12">
        <v>43373</v>
      </c>
    </row>
    <row r="161" spans="1:14" s="26" customFormat="1" ht="15" x14ac:dyDescent="0.25">
      <c r="A161" s="21">
        <f>IF($C161=0,0,SUM($C$2:C161))</f>
        <v>0</v>
      </c>
      <c r="B161" s="9" t="s">
        <v>92</v>
      </c>
      <c r="C161" s="14">
        <f>IF($B161=Recueil!$A$7,1,0)</f>
        <v>0</v>
      </c>
      <c r="D161" s="8" t="s">
        <v>63</v>
      </c>
      <c r="E161" s="9" t="s">
        <v>62</v>
      </c>
      <c r="F161" s="9" t="s">
        <v>61</v>
      </c>
      <c r="G161" s="10" t="s">
        <v>60</v>
      </c>
      <c r="H161" s="11" t="s">
        <v>59</v>
      </c>
      <c r="I161" s="10" t="s">
        <v>2</v>
      </c>
      <c r="J161" s="10" t="s">
        <v>58</v>
      </c>
      <c r="K161" s="23" t="s">
        <v>15</v>
      </c>
      <c r="L161" s="10" t="s">
        <v>57</v>
      </c>
      <c r="M161" s="24">
        <v>42646</v>
      </c>
      <c r="N161" s="24">
        <v>43342</v>
      </c>
    </row>
    <row r="162" spans="1:14" s="26" customFormat="1" ht="39" customHeight="1" x14ac:dyDescent="0.25">
      <c r="A162" s="21">
        <f>IF($C162=0,0,SUM($C$2:C162))</f>
        <v>0</v>
      </c>
      <c r="B162" s="9" t="s">
        <v>93</v>
      </c>
      <c r="C162" s="14">
        <f>IF($B162=Recueil!$A$7,1,0)</f>
        <v>0</v>
      </c>
      <c r="D162" s="8" t="s">
        <v>63</v>
      </c>
      <c r="E162" s="9" t="s">
        <v>62</v>
      </c>
      <c r="F162" s="9" t="s">
        <v>61</v>
      </c>
      <c r="G162" s="10" t="s">
        <v>60</v>
      </c>
      <c r="H162" s="11" t="s">
        <v>59</v>
      </c>
      <c r="I162" s="10" t="s">
        <v>2</v>
      </c>
      <c r="J162" s="10" t="s">
        <v>58</v>
      </c>
      <c r="K162" s="9" t="s">
        <v>15</v>
      </c>
      <c r="L162" s="10" t="s">
        <v>57</v>
      </c>
      <c r="M162" s="13">
        <v>42984</v>
      </c>
      <c r="N162" s="12">
        <v>43312</v>
      </c>
    </row>
    <row r="163" spans="1:14" s="26" customFormat="1" ht="39" customHeight="1" x14ac:dyDescent="0.25">
      <c r="A163" s="21">
        <f>IF($C163=0,0,SUM($C$2:C163))</f>
        <v>0</v>
      </c>
      <c r="B163" s="9" t="s">
        <v>94</v>
      </c>
      <c r="C163" s="14">
        <f>IF($B163=Recueil!$A$7,1,0)</f>
        <v>0</v>
      </c>
      <c r="D163" s="8" t="s">
        <v>63</v>
      </c>
      <c r="E163" s="9" t="s">
        <v>62</v>
      </c>
      <c r="F163" s="9" t="s">
        <v>61</v>
      </c>
      <c r="G163" s="10" t="s">
        <v>60</v>
      </c>
      <c r="H163" s="11" t="s">
        <v>59</v>
      </c>
      <c r="I163" s="10" t="s">
        <v>2</v>
      </c>
      <c r="J163" s="10" t="s">
        <v>58</v>
      </c>
      <c r="K163" s="18" t="s">
        <v>8</v>
      </c>
      <c r="L163" s="10" t="s">
        <v>57</v>
      </c>
      <c r="M163" s="20">
        <v>42996</v>
      </c>
      <c r="N163" s="20">
        <v>43708</v>
      </c>
    </row>
    <row r="164" spans="1:14" s="26" customFormat="1" ht="39" customHeight="1" x14ac:dyDescent="0.25">
      <c r="A164" s="21">
        <f>IF($C164=0,0,SUM($C$2:C164))</f>
        <v>0</v>
      </c>
      <c r="B164" s="9" t="s">
        <v>95</v>
      </c>
      <c r="C164" s="14">
        <f>IF($B164=Recueil!$A$7,1,0)</f>
        <v>0</v>
      </c>
      <c r="D164" s="8" t="s">
        <v>63</v>
      </c>
      <c r="E164" s="9" t="s">
        <v>62</v>
      </c>
      <c r="F164" s="9" t="s">
        <v>61</v>
      </c>
      <c r="G164" s="10" t="s">
        <v>60</v>
      </c>
      <c r="H164" s="11" t="s">
        <v>59</v>
      </c>
      <c r="I164" s="10" t="s">
        <v>2</v>
      </c>
      <c r="J164" s="10" t="s">
        <v>58</v>
      </c>
      <c r="K164" s="23" t="s">
        <v>15</v>
      </c>
      <c r="L164" s="10" t="s">
        <v>57</v>
      </c>
      <c r="M164" s="24">
        <v>42625</v>
      </c>
      <c r="N164" s="24">
        <v>43312</v>
      </c>
    </row>
    <row r="165" spans="1:14" s="26" customFormat="1" ht="39" customHeight="1" x14ac:dyDescent="0.25">
      <c r="A165" s="21">
        <f>IF($C165=0,0,SUM($C$2:C165))</f>
        <v>0</v>
      </c>
      <c r="B165" s="9" t="s">
        <v>96</v>
      </c>
      <c r="C165" s="14">
        <f>IF($B165=Recueil!$A$7,1,0)</f>
        <v>0</v>
      </c>
      <c r="D165" s="8" t="s">
        <v>63</v>
      </c>
      <c r="E165" s="9" t="s">
        <v>62</v>
      </c>
      <c r="F165" s="9" t="s">
        <v>61</v>
      </c>
      <c r="G165" s="10" t="s">
        <v>60</v>
      </c>
      <c r="H165" s="11" t="s">
        <v>59</v>
      </c>
      <c r="I165" s="10" t="s">
        <v>2</v>
      </c>
      <c r="J165" s="10" t="s">
        <v>58</v>
      </c>
      <c r="K165" s="9" t="s">
        <v>15</v>
      </c>
      <c r="L165" s="10" t="s">
        <v>57</v>
      </c>
      <c r="M165" s="12">
        <v>43003</v>
      </c>
      <c r="N165" s="12">
        <v>43677</v>
      </c>
    </row>
    <row r="166" spans="1:14" s="26" customFormat="1" ht="39" customHeight="1" x14ac:dyDescent="0.25">
      <c r="A166" s="21">
        <f>IF($C166=0,0,SUM($C$2:C166))</f>
        <v>0</v>
      </c>
      <c r="B166" s="9" t="s">
        <v>97</v>
      </c>
      <c r="C166" s="14">
        <f>IF($B166=Recueil!$A$7,1,0)</f>
        <v>0</v>
      </c>
      <c r="D166" s="8" t="s">
        <v>63</v>
      </c>
      <c r="E166" s="9" t="s">
        <v>62</v>
      </c>
      <c r="F166" s="9" t="s">
        <v>61</v>
      </c>
      <c r="G166" s="10" t="s">
        <v>60</v>
      </c>
      <c r="H166" s="11" t="s">
        <v>59</v>
      </c>
      <c r="I166" s="10" t="s">
        <v>2</v>
      </c>
      <c r="J166" s="10" t="s">
        <v>58</v>
      </c>
      <c r="K166" s="22" t="s">
        <v>8</v>
      </c>
      <c r="L166" s="10" t="s">
        <v>57</v>
      </c>
      <c r="M166" s="12">
        <v>42614</v>
      </c>
      <c r="N166" s="12">
        <v>43312</v>
      </c>
    </row>
    <row r="167" spans="1:14" s="26" customFormat="1" ht="39" customHeight="1" x14ac:dyDescent="0.25">
      <c r="A167" s="21">
        <f>IF($C167=0,0,SUM($C$2:C167))</f>
        <v>0</v>
      </c>
      <c r="B167" s="9" t="s">
        <v>98</v>
      </c>
      <c r="C167" s="14">
        <f>IF($B167=Recueil!$A$7,1,0)</f>
        <v>0</v>
      </c>
      <c r="D167" s="8" t="s">
        <v>63</v>
      </c>
      <c r="E167" s="9" t="s">
        <v>62</v>
      </c>
      <c r="F167" s="9" t="s">
        <v>61</v>
      </c>
      <c r="G167" s="10" t="s">
        <v>60</v>
      </c>
      <c r="H167" s="11" t="s">
        <v>59</v>
      </c>
      <c r="I167" s="10" t="s">
        <v>2</v>
      </c>
      <c r="J167" s="10" t="s">
        <v>58</v>
      </c>
      <c r="K167" s="23" t="s">
        <v>8</v>
      </c>
      <c r="L167" s="10" t="s">
        <v>57</v>
      </c>
      <c r="M167" s="24">
        <v>42614</v>
      </c>
      <c r="N167" s="24">
        <v>43312</v>
      </c>
    </row>
    <row r="168" spans="1:14" s="26" customFormat="1" ht="39" customHeight="1" x14ac:dyDescent="0.25">
      <c r="A168" s="21">
        <f>IF($C168=0,0,SUM($C$2:C168))</f>
        <v>0</v>
      </c>
      <c r="B168" s="9" t="s">
        <v>99</v>
      </c>
      <c r="C168" s="14">
        <f>IF($B168=Recueil!$A$7,1,0)</f>
        <v>0</v>
      </c>
      <c r="D168" s="8" t="s">
        <v>63</v>
      </c>
      <c r="E168" s="9" t="s">
        <v>62</v>
      </c>
      <c r="F168" s="9" t="s">
        <v>61</v>
      </c>
      <c r="G168" s="10" t="s">
        <v>60</v>
      </c>
      <c r="H168" s="11" t="s">
        <v>59</v>
      </c>
      <c r="I168" s="10" t="s">
        <v>2</v>
      </c>
      <c r="J168" s="10" t="s">
        <v>58</v>
      </c>
      <c r="K168" s="9" t="s">
        <v>8</v>
      </c>
      <c r="L168" s="10" t="s">
        <v>57</v>
      </c>
      <c r="M168" s="12">
        <v>42979</v>
      </c>
      <c r="N168" s="12">
        <v>43299</v>
      </c>
    </row>
    <row r="169" spans="1:14" s="26" customFormat="1" ht="39" customHeight="1" x14ac:dyDescent="0.25">
      <c r="A169" s="21">
        <f>IF($C169=0,0,SUM($C$2:C169))</f>
        <v>0</v>
      </c>
      <c r="B169" s="9" t="s">
        <v>100</v>
      </c>
      <c r="C169" s="14">
        <f>IF($B169=Recueil!$A$7,1,0)</f>
        <v>0</v>
      </c>
      <c r="D169" s="8" t="s">
        <v>63</v>
      </c>
      <c r="E169" s="9" t="s">
        <v>62</v>
      </c>
      <c r="F169" s="9" t="s">
        <v>61</v>
      </c>
      <c r="G169" s="10" t="s">
        <v>60</v>
      </c>
      <c r="H169" s="11" t="s">
        <v>59</v>
      </c>
      <c r="I169" s="10" t="s">
        <v>2</v>
      </c>
      <c r="J169" s="10" t="s">
        <v>58</v>
      </c>
      <c r="K169" s="9" t="s">
        <v>8</v>
      </c>
      <c r="L169" s="10" t="s">
        <v>57</v>
      </c>
      <c r="M169" s="12">
        <v>42979</v>
      </c>
      <c r="N169" s="12">
        <v>43287</v>
      </c>
    </row>
    <row r="170" spans="1:14" s="26" customFormat="1" ht="39" customHeight="1" x14ac:dyDescent="0.25">
      <c r="A170" s="21">
        <f>IF($C170=0,0,SUM($C$2:C170))</f>
        <v>0</v>
      </c>
      <c r="B170" s="9" t="s">
        <v>101</v>
      </c>
      <c r="C170" s="14">
        <f>IF($B170=Recueil!$A$7,1,0)</f>
        <v>0</v>
      </c>
      <c r="D170" s="8" t="s">
        <v>63</v>
      </c>
      <c r="E170" s="9" t="s">
        <v>62</v>
      </c>
      <c r="F170" s="9" t="s">
        <v>61</v>
      </c>
      <c r="G170" s="10" t="s">
        <v>60</v>
      </c>
      <c r="H170" s="11" t="s">
        <v>59</v>
      </c>
      <c r="I170" s="10" t="s">
        <v>2</v>
      </c>
      <c r="J170" s="10" t="s">
        <v>58</v>
      </c>
      <c r="K170" s="9" t="s">
        <v>8</v>
      </c>
      <c r="L170" s="10" t="s">
        <v>57</v>
      </c>
      <c r="M170" s="12">
        <v>42989</v>
      </c>
      <c r="N170" s="12">
        <v>43312</v>
      </c>
    </row>
    <row r="171" spans="1:14" s="26" customFormat="1" ht="39" customHeight="1" x14ac:dyDescent="0.25">
      <c r="A171" s="21">
        <f>IF($C171=0,0,SUM($C$2:C171))</f>
        <v>0</v>
      </c>
      <c r="B171" s="9" t="s">
        <v>102</v>
      </c>
      <c r="C171" s="14">
        <f>IF($B171=Recueil!$A$7,1,0)</f>
        <v>0</v>
      </c>
      <c r="D171" s="8" t="s">
        <v>63</v>
      </c>
      <c r="E171" s="9" t="s">
        <v>62</v>
      </c>
      <c r="F171" s="9" t="s">
        <v>61</v>
      </c>
      <c r="G171" s="10" t="s">
        <v>60</v>
      </c>
      <c r="H171" s="11" t="s">
        <v>59</v>
      </c>
      <c r="I171" s="10" t="s">
        <v>2</v>
      </c>
      <c r="J171" s="10" t="s">
        <v>58</v>
      </c>
      <c r="K171" s="9" t="s">
        <v>8</v>
      </c>
      <c r="L171" s="10" t="s">
        <v>57</v>
      </c>
      <c r="M171" s="12">
        <v>43017</v>
      </c>
      <c r="N171" s="12">
        <v>43220</v>
      </c>
    </row>
    <row r="172" spans="1:14" s="26" customFormat="1" ht="39" customHeight="1" x14ac:dyDescent="0.25">
      <c r="A172" s="21">
        <f>IF($C172=0,0,SUM($C$2:C172))</f>
        <v>0</v>
      </c>
      <c r="B172" s="9" t="s">
        <v>103</v>
      </c>
      <c r="C172" s="14">
        <f>IF($B172=Recueil!$A$7,1,0)</f>
        <v>0</v>
      </c>
      <c r="D172" s="8" t="s">
        <v>63</v>
      </c>
      <c r="E172" s="9" t="s">
        <v>62</v>
      </c>
      <c r="F172" s="9" t="s">
        <v>61</v>
      </c>
      <c r="G172" s="10" t="s">
        <v>60</v>
      </c>
      <c r="H172" s="11" t="s">
        <v>59</v>
      </c>
      <c r="I172" s="10" t="s">
        <v>2</v>
      </c>
      <c r="J172" s="10" t="s">
        <v>58</v>
      </c>
      <c r="K172" s="22" t="s">
        <v>8</v>
      </c>
      <c r="L172" s="10" t="s">
        <v>57</v>
      </c>
      <c r="M172" s="12">
        <v>42625</v>
      </c>
      <c r="N172" s="12">
        <v>43354</v>
      </c>
    </row>
    <row r="173" spans="1:14" s="26" customFormat="1" ht="39" customHeight="1" x14ac:dyDescent="0.25">
      <c r="A173" s="21">
        <f>IF($C173=0,0,SUM($C$2:C173))</f>
        <v>0</v>
      </c>
      <c r="B173" s="9" t="s">
        <v>84</v>
      </c>
      <c r="C173" s="14">
        <f>IF($B173=Recueil!$A$7,1,0)</f>
        <v>0</v>
      </c>
      <c r="D173" s="8" t="s">
        <v>63</v>
      </c>
      <c r="E173" s="9" t="s">
        <v>62</v>
      </c>
      <c r="F173" s="9" t="s">
        <v>61</v>
      </c>
      <c r="G173" s="10" t="s">
        <v>60</v>
      </c>
      <c r="H173" s="11" t="s">
        <v>59</v>
      </c>
      <c r="I173" s="10" t="s">
        <v>2</v>
      </c>
      <c r="J173" s="10" t="s">
        <v>58</v>
      </c>
      <c r="K173" s="22" t="s">
        <v>8</v>
      </c>
      <c r="L173" s="10" t="s">
        <v>57</v>
      </c>
      <c r="M173" s="12">
        <v>42646</v>
      </c>
      <c r="N173" s="12">
        <v>43343</v>
      </c>
    </row>
    <row r="174" spans="1:14" s="26" customFormat="1" ht="15" x14ac:dyDescent="0.25">
      <c r="A174" s="21">
        <f>IF($C174=0,0,SUM($C$2:C174))</f>
        <v>10</v>
      </c>
      <c r="B174" s="9" t="s">
        <v>86</v>
      </c>
      <c r="C174" s="14">
        <f>IF($B174=Recueil!$A$7,1,0)</f>
        <v>1</v>
      </c>
      <c r="D174" s="8" t="s">
        <v>63</v>
      </c>
      <c r="E174" s="9" t="s">
        <v>62</v>
      </c>
      <c r="F174" s="9" t="s">
        <v>61</v>
      </c>
      <c r="G174" s="10" t="s">
        <v>60</v>
      </c>
      <c r="H174" s="11" t="s">
        <v>59</v>
      </c>
      <c r="I174" s="10" t="s">
        <v>2</v>
      </c>
      <c r="J174" s="10" t="s">
        <v>58</v>
      </c>
      <c r="K174" s="23" t="s">
        <v>8</v>
      </c>
      <c r="L174" s="10" t="s">
        <v>57</v>
      </c>
      <c r="M174" s="24">
        <v>42614</v>
      </c>
      <c r="N174" s="24">
        <v>43302</v>
      </c>
    </row>
    <row r="175" spans="1:14" s="26" customFormat="1" ht="39" customHeight="1" x14ac:dyDescent="0.25">
      <c r="A175" s="21">
        <f>IF($C175=0,0,SUM($C$2:C175))</f>
        <v>0</v>
      </c>
      <c r="B175" s="9" t="s">
        <v>87</v>
      </c>
      <c r="C175" s="14">
        <f>IF($B175=Recueil!$A$7,1,0)</f>
        <v>0</v>
      </c>
      <c r="D175" s="8" t="s">
        <v>63</v>
      </c>
      <c r="E175" s="9" t="s">
        <v>62</v>
      </c>
      <c r="F175" s="9" t="s">
        <v>61</v>
      </c>
      <c r="G175" s="10" t="s">
        <v>60</v>
      </c>
      <c r="H175" s="11" t="s">
        <v>59</v>
      </c>
      <c r="I175" s="10" t="s">
        <v>2</v>
      </c>
      <c r="J175" s="10" t="s">
        <v>58</v>
      </c>
      <c r="K175" s="9" t="s">
        <v>15</v>
      </c>
      <c r="L175" s="10" t="s">
        <v>57</v>
      </c>
      <c r="M175" s="12">
        <v>42982</v>
      </c>
      <c r="N175" s="12">
        <v>43707</v>
      </c>
    </row>
    <row r="176" spans="1:14" s="26" customFormat="1" ht="39" customHeight="1" x14ac:dyDescent="0.25">
      <c r="A176" s="21">
        <f>IF($C176=0,0,SUM($C$2:C176))</f>
        <v>0</v>
      </c>
      <c r="B176" s="9" t="s">
        <v>88</v>
      </c>
      <c r="C176" s="14">
        <f>IF($B176=Recueil!$A$7,1,0)</f>
        <v>0</v>
      </c>
      <c r="D176" s="8" t="s">
        <v>63</v>
      </c>
      <c r="E176" s="9" t="s">
        <v>62</v>
      </c>
      <c r="F176" s="9" t="s">
        <v>61</v>
      </c>
      <c r="G176" s="10" t="s">
        <v>60</v>
      </c>
      <c r="H176" s="11" t="s">
        <v>59</v>
      </c>
      <c r="I176" s="10" t="s">
        <v>2</v>
      </c>
      <c r="J176" s="10" t="s">
        <v>58</v>
      </c>
      <c r="K176" s="22" t="s">
        <v>8</v>
      </c>
      <c r="L176" s="10" t="s">
        <v>57</v>
      </c>
      <c r="M176" s="12">
        <v>42614</v>
      </c>
      <c r="N176" s="12">
        <v>43341</v>
      </c>
    </row>
    <row r="177" spans="1:14" s="26" customFormat="1" ht="39" customHeight="1" x14ac:dyDescent="0.25">
      <c r="A177" s="21">
        <f>IF($C177=0,0,SUM($C$2:C177))</f>
        <v>0</v>
      </c>
      <c r="B177" s="9" t="s">
        <v>89</v>
      </c>
      <c r="C177" s="14">
        <f>IF($B177=Recueil!$A$7,1,0)</f>
        <v>0</v>
      </c>
      <c r="D177" s="8" t="s">
        <v>63</v>
      </c>
      <c r="E177" s="9" t="s">
        <v>62</v>
      </c>
      <c r="F177" s="9" t="s">
        <v>61</v>
      </c>
      <c r="G177" s="10" t="s">
        <v>60</v>
      </c>
      <c r="H177" s="11" t="s">
        <v>59</v>
      </c>
      <c r="I177" s="10" t="s">
        <v>2</v>
      </c>
      <c r="J177" s="10" t="s">
        <v>58</v>
      </c>
      <c r="K177" s="9" t="s">
        <v>17</v>
      </c>
      <c r="L177" s="10" t="s">
        <v>57</v>
      </c>
      <c r="M177" s="12">
        <v>42982</v>
      </c>
      <c r="N177" s="12">
        <v>43645</v>
      </c>
    </row>
    <row r="178" spans="1:14" s="26" customFormat="1" ht="15" x14ac:dyDescent="0.25">
      <c r="A178" s="21">
        <f>IF($C178=0,0,SUM($C$2:C178))</f>
        <v>0</v>
      </c>
      <c r="B178" s="9" t="s">
        <v>90</v>
      </c>
      <c r="C178" s="14">
        <f>IF($B178=Recueil!$A$7,1,0)</f>
        <v>0</v>
      </c>
      <c r="D178" s="8" t="s">
        <v>63</v>
      </c>
      <c r="E178" s="9" t="s">
        <v>62</v>
      </c>
      <c r="F178" s="9" t="s">
        <v>61</v>
      </c>
      <c r="G178" s="10" t="s">
        <v>60</v>
      </c>
      <c r="H178" s="11" t="s">
        <v>59</v>
      </c>
      <c r="I178" s="10" t="s">
        <v>2</v>
      </c>
      <c r="J178" s="10" t="s">
        <v>58</v>
      </c>
      <c r="K178" s="9" t="s">
        <v>17</v>
      </c>
      <c r="L178" s="10" t="s">
        <v>57</v>
      </c>
      <c r="M178" s="12">
        <v>42982</v>
      </c>
      <c r="N178" s="12">
        <v>43645</v>
      </c>
    </row>
    <row r="179" spans="1:14" s="26" customFormat="1" ht="39" customHeight="1" x14ac:dyDescent="0.25">
      <c r="A179" s="21">
        <f>IF($C179=0,0,SUM($C$2:C179))</f>
        <v>0</v>
      </c>
      <c r="B179" s="9" t="s">
        <v>91</v>
      </c>
      <c r="C179" s="14">
        <f>IF($B179=Recueil!$A$7,1,0)</f>
        <v>0</v>
      </c>
      <c r="D179" s="8" t="s">
        <v>63</v>
      </c>
      <c r="E179" s="9" t="s">
        <v>62</v>
      </c>
      <c r="F179" s="9" t="s">
        <v>61</v>
      </c>
      <c r="G179" s="10" t="s">
        <v>60</v>
      </c>
      <c r="H179" s="11" t="s">
        <v>59</v>
      </c>
      <c r="I179" s="10" t="s">
        <v>2</v>
      </c>
      <c r="J179" s="10" t="s">
        <v>58</v>
      </c>
      <c r="K179" s="9" t="s">
        <v>17</v>
      </c>
      <c r="L179" s="10" t="s">
        <v>57</v>
      </c>
      <c r="M179" s="12">
        <v>42982</v>
      </c>
      <c r="N179" s="12">
        <v>43371</v>
      </c>
    </row>
    <row r="180" spans="1:14" s="26" customFormat="1" ht="39" customHeight="1" x14ac:dyDescent="0.25">
      <c r="A180" s="21">
        <f>IF($C180=0,0,SUM($C$2:C180))</f>
        <v>0</v>
      </c>
      <c r="B180" s="9" t="s">
        <v>92</v>
      </c>
      <c r="C180" s="14">
        <f>IF($B180=Recueil!$A$7,1,0)</f>
        <v>0</v>
      </c>
      <c r="D180" s="8" t="s">
        <v>63</v>
      </c>
      <c r="E180" s="9" t="s">
        <v>62</v>
      </c>
      <c r="F180" s="9" t="s">
        <v>61</v>
      </c>
      <c r="G180" s="10" t="s">
        <v>60</v>
      </c>
      <c r="H180" s="11" t="s">
        <v>59</v>
      </c>
      <c r="I180" s="10" t="s">
        <v>2</v>
      </c>
      <c r="J180" s="10" t="s">
        <v>58</v>
      </c>
      <c r="K180" s="9" t="s">
        <v>14</v>
      </c>
      <c r="L180" s="10" t="s">
        <v>57</v>
      </c>
      <c r="M180" s="12">
        <v>43000</v>
      </c>
      <c r="N180" s="12">
        <v>43707</v>
      </c>
    </row>
    <row r="181" spans="1:14" s="26" customFormat="1" ht="39" customHeight="1" x14ac:dyDescent="0.25">
      <c r="A181" s="21">
        <f>IF($C181=0,0,SUM($C$2:C181))</f>
        <v>0</v>
      </c>
      <c r="B181" s="9" t="s">
        <v>93</v>
      </c>
      <c r="C181" s="14">
        <f>IF($B181=Recueil!$A$7,1,0)</f>
        <v>0</v>
      </c>
      <c r="D181" s="8" t="s">
        <v>63</v>
      </c>
      <c r="E181" s="9" t="s">
        <v>62</v>
      </c>
      <c r="F181" s="9" t="s">
        <v>61</v>
      </c>
      <c r="G181" s="10" t="s">
        <v>60</v>
      </c>
      <c r="H181" s="11" t="s">
        <v>59</v>
      </c>
      <c r="I181" s="10" t="s">
        <v>2</v>
      </c>
      <c r="J181" s="10" t="s">
        <v>58</v>
      </c>
      <c r="K181" s="9" t="s">
        <v>14</v>
      </c>
      <c r="L181" s="10" t="s">
        <v>57</v>
      </c>
      <c r="M181" s="12">
        <v>42982</v>
      </c>
      <c r="N181" s="12">
        <v>43371</v>
      </c>
    </row>
    <row r="182" spans="1:14" s="26" customFormat="1" ht="39" customHeight="1" x14ac:dyDescent="0.25">
      <c r="A182" s="21">
        <f>IF($C182=0,0,SUM($C$2:C182))</f>
        <v>0</v>
      </c>
      <c r="B182" s="9" t="s">
        <v>94</v>
      </c>
      <c r="C182" s="14">
        <f>IF($B182=Recueil!$A$7,1,0)</f>
        <v>0</v>
      </c>
      <c r="D182" s="8" t="s">
        <v>63</v>
      </c>
      <c r="E182" s="9" t="s">
        <v>62</v>
      </c>
      <c r="F182" s="9" t="s">
        <v>61</v>
      </c>
      <c r="G182" s="10" t="s">
        <v>60</v>
      </c>
      <c r="H182" s="11" t="s">
        <v>59</v>
      </c>
      <c r="I182" s="10" t="s">
        <v>2</v>
      </c>
      <c r="J182" s="10" t="s">
        <v>58</v>
      </c>
      <c r="K182" s="23" t="s">
        <v>15</v>
      </c>
      <c r="L182" s="10" t="s">
        <v>57</v>
      </c>
      <c r="M182" s="24">
        <v>42639</v>
      </c>
      <c r="N182" s="24">
        <v>43341</v>
      </c>
    </row>
    <row r="183" spans="1:14" s="26" customFormat="1" ht="39" customHeight="1" x14ac:dyDescent="0.25">
      <c r="A183" s="21">
        <f>IF($C183=0,0,SUM($C$2:C183))</f>
        <v>0</v>
      </c>
      <c r="B183" s="9" t="s">
        <v>95</v>
      </c>
      <c r="C183" s="14">
        <f>IF($B183=Recueil!$A$7,1,0)</f>
        <v>0</v>
      </c>
      <c r="D183" s="8" t="s">
        <v>63</v>
      </c>
      <c r="E183" s="9" t="s">
        <v>62</v>
      </c>
      <c r="F183" s="9" t="s">
        <v>61</v>
      </c>
      <c r="G183" s="10" t="s">
        <v>60</v>
      </c>
      <c r="H183" s="11" t="s">
        <v>59</v>
      </c>
      <c r="I183" s="10" t="s">
        <v>2</v>
      </c>
      <c r="J183" s="10" t="s">
        <v>58</v>
      </c>
      <c r="K183" s="9" t="s">
        <v>16</v>
      </c>
      <c r="L183" s="10" t="s">
        <v>57</v>
      </c>
      <c r="M183" s="12">
        <v>42982</v>
      </c>
      <c r="N183" s="12">
        <v>43364</v>
      </c>
    </row>
    <row r="184" spans="1:14" s="26" customFormat="1" ht="39" customHeight="1" x14ac:dyDescent="0.25">
      <c r="A184" s="21">
        <f>IF($C184=0,0,SUM($C$2:C184))</f>
        <v>0</v>
      </c>
      <c r="B184" s="9" t="s">
        <v>96</v>
      </c>
      <c r="C184" s="14">
        <f>IF($B184=Recueil!$A$7,1,0)</f>
        <v>0</v>
      </c>
      <c r="D184" s="8" t="s">
        <v>63</v>
      </c>
      <c r="E184" s="9" t="s">
        <v>62</v>
      </c>
      <c r="F184" s="9" t="s">
        <v>61</v>
      </c>
      <c r="G184" s="10" t="s">
        <v>60</v>
      </c>
      <c r="H184" s="11" t="s">
        <v>59</v>
      </c>
      <c r="I184" s="10" t="s">
        <v>2</v>
      </c>
      <c r="J184" s="10" t="s">
        <v>58</v>
      </c>
      <c r="K184" s="9" t="s">
        <v>20</v>
      </c>
      <c r="L184" s="10" t="s">
        <v>57</v>
      </c>
      <c r="M184" s="12">
        <v>42963</v>
      </c>
      <c r="N184" s="12">
        <v>43220</v>
      </c>
    </row>
    <row r="185" spans="1:14" s="26" customFormat="1" ht="39" customHeight="1" x14ac:dyDescent="0.25">
      <c r="A185" s="21">
        <f>IF($C185=0,0,SUM($C$2:C185))</f>
        <v>0</v>
      </c>
      <c r="B185" s="9" t="s">
        <v>97</v>
      </c>
      <c r="C185" s="14">
        <f>IF($B185=Recueil!$A$7,1,0)</f>
        <v>0</v>
      </c>
      <c r="D185" s="8" t="s">
        <v>63</v>
      </c>
      <c r="E185" s="9" t="s">
        <v>62</v>
      </c>
      <c r="F185" s="9" t="s">
        <v>61</v>
      </c>
      <c r="G185" s="10" t="s">
        <v>60</v>
      </c>
      <c r="H185" s="11" t="s">
        <v>59</v>
      </c>
      <c r="I185" s="10" t="s">
        <v>2</v>
      </c>
      <c r="J185" s="10" t="s">
        <v>58</v>
      </c>
      <c r="K185" s="9" t="s">
        <v>20</v>
      </c>
      <c r="L185" s="10" t="s">
        <v>57</v>
      </c>
      <c r="M185" s="12">
        <v>43018</v>
      </c>
      <c r="N185" s="12">
        <v>43373</v>
      </c>
    </row>
    <row r="186" spans="1:14" s="26" customFormat="1" ht="39" customHeight="1" x14ac:dyDescent="0.25">
      <c r="A186" s="21">
        <f>IF($C186=0,0,SUM($C$2:C186))</f>
        <v>0</v>
      </c>
      <c r="B186" s="9" t="s">
        <v>98</v>
      </c>
      <c r="C186" s="14">
        <f>IF($B186=Recueil!$A$7,1,0)</f>
        <v>0</v>
      </c>
      <c r="D186" s="8" t="s">
        <v>63</v>
      </c>
      <c r="E186" s="9" t="s">
        <v>62</v>
      </c>
      <c r="F186" s="9" t="s">
        <v>61</v>
      </c>
      <c r="G186" s="10" t="s">
        <v>60</v>
      </c>
      <c r="H186" s="11" t="s">
        <v>59</v>
      </c>
      <c r="I186" s="10" t="s">
        <v>2</v>
      </c>
      <c r="J186" s="10" t="s">
        <v>58</v>
      </c>
      <c r="K186" s="9" t="s">
        <v>20</v>
      </c>
      <c r="L186" s="10" t="s">
        <v>57</v>
      </c>
      <c r="M186" s="12">
        <v>43024</v>
      </c>
      <c r="N186" s="12">
        <v>43220</v>
      </c>
    </row>
    <row r="187" spans="1:14" s="26" customFormat="1" ht="39" customHeight="1" x14ac:dyDescent="0.25">
      <c r="A187" s="21">
        <f>IF($C187=0,0,SUM($C$2:C187))</f>
        <v>0</v>
      </c>
      <c r="B187" s="9" t="s">
        <v>99</v>
      </c>
      <c r="C187" s="14">
        <f>IF($B187=Recueil!$A$7,1,0)</f>
        <v>0</v>
      </c>
      <c r="D187" s="8" t="s">
        <v>63</v>
      </c>
      <c r="E187" s="9" t="s">
        <v>62</v>
      </c>
      <c r="F187" s="9" t="s">
        <v>61</v>
      </c>
      <c r="G187" s="10" t="s">
        <v>60</v>
      </c>
      <c r="H187" s="11" t="s">
        <v>59</v>
      </c>
      <c r="I187" s="10" t="s">
        <v>2</v>
      </c>
      <c r="J187" s="10" t="s">
        <v>58</v>
      </c>
      <c r="K187" s="22" t="s">
        <v>18</v>
      </c>
      <c r="L187" s="10" t="s">
        <v>57</v>
      </c>
      <c r="M187" s="12">
        <v>42614</v>
      </c>
      <c r="N187" s="12">
        <v>43342</v>
      </c>
    </row>
    <row r="188" spans="1:14" s="26" customFormat="1" ht="39" customHeight="1" x14ac:dyDescent="0.25">
      <c r="A188" s="21">
        <f>IF($C188=0,0,SUM($C$2:C188))</f>
        <v>0</v>
      </c>
      <c r="B188" s="9" t="s">
        <v>100</v>
      </c>
      <c r="C188" s="14">
        <f>IF($B188=Recueil!$A$7,1,0)</f>
        <v>0</v>
      </c>
      <c r="D188" s="8" t="s">
        <v>63</v>
      </c>
      <c r="E188" s="9" t="s">
        <v>62</v>
      </c>
      <c r="F188" s="9" t="s">
        <v>61</v>
      </c>
      <c r="G188" s="10" t="s">
        <v>60</v>
      </c>
      <c r="H188" s="11" t="s">
        <v>59</v>
      </c>
      <c r="I188" s="10" t="s">
        <v>2</v>
      </c>
      <c r="J188" s="10" t="s">
        <v>58</v>
      </c>
      <c r="K188" s="22" t="s">
        <v>18</v>
      </c>
      <c r="L188" s="10" t="s">
        <v>57</v>
      </c>
      <c r="M188" s="12">
        <v>42614</v>
      </c>
      <c r="N188" s="12">
        <v>43342</v>
      </c>
    </row>
    <row r="189" spans="1:14" s="26" customFormat="1" ht="39" customHeight="1" x14ac:dyDescent="0.25">
      <c r="A189" s="21">
        <f>IF($C189=0,0,SUM($C$2:C189))</f>
        <v>0</v>
      </c>
      <c r="B189" s="9" t="s">
        <v>101</v>
      </c>
      <c r="C189" s="14">
        <f>IF($B189=Recueil!$A$7,1,0)</f>
        <v>0</v>
      </c>
      <c r="D189" s="8" t="s">
        <v>63</v>
      </c>
      <c r="E189" s="9" t="s">
        <v>62</v>
      </c>
      <c r="F189" s="9" t="s">
        <v>61</v>
      </c>
      <c r="G189" s="10" t="s">
        <v>60</v>
      </c>
      <c r="H189" s="11" t="s">
        <v>59</v>
      </c>
      <c r="I189" s="10" t="s">
        <v>2</v>
      </c>
      <c r="J189" s="10" t="s">
        <v>58</v>
      </c>
      <c r="K189" s="9" t="s">
        <v>18</v>
      </c>
      <c r="L189" s="10" t="s">
        <v>57</v>
      </c>
      <c r="M189" s="12">
        <v>42826</v>
      </c>
      <c r="N189" s="12">
        <v>43321</v>
      </c>
    </row>
    <row r="190" spans="1:14" s="26" customFormat="1" ht="39" customHeight="1" x14ac:dyDescent="0.25">
      <c r="A190" s="21">
        <f>IF($C190=0,0,SUM($C$2:C190))</f>
        <v>0</v>
      </c>
      <c r="B190" s="9" t="s">
        <v>102</v>
      </c>
      <c r="C190" s="14">
        <f>IF($B190=Recueil!$A$7,1,0)</f>
        <v>0</v>
      </c>
      <c r="D190" s="8" t="s">
        <v>63</v>
      </c>
      <c r="E190" s="9" t="s">
        <v>62</v>
      </c>
      <c r="F190" s="9" t="s">
        <v>61</v>
      </c>
      <c r="G190" s="10" t="s">
        <v>60</v>
      </c>
      <c r="H190" s="11" t="s">
        <v>59</v>
      </c>
      <c r="I190" s="10" t="s">
        <v>2</v>
      </c>
      <c r="J190" s="10" t="s">
        <v>58</v>
      </c>
      <c r="K190" s="9" t="s">
        <v>18</v>
      </c>
      <c r="L190" s="10" t="s">
        <v>57</v>
      </c>
      <c r="M190" s="12">
        <v>42947</v>
      </c>
      <c r="N190" s="12">
        <v>43281</v>
      </c>
    </row>
    <row r="191" spans="1:14" s="26" customFormat="1" ht="39" customHeight="1" x14ac:dyDescent="0.25">
      <c r="A191" s="21">
        <f>IF($C191=0,0,SUM($C$2:C191))</f>
        <v>0</v>
      </c>
      <c r="B191" s="9" t="s">
        <v>103</v>
      </c>
      <c r="C191" s="14">
        <f>IF($B191=Recueil!$A$7,1,0)</f>
        <v>0</v>
      </c>
      <c r="D191" s="8" t="s">
        <v>63</v>
      </c>
      <c r="E191" s="9" t="s">
        <v>62</v>
      </c>
      <c r="F191" s="9" t="s">
        <v>61</v>
      </c>
      <c r="G191" s="10" t="s">
        <v>60</v>
      </c>
      <c r="H191" s="11" t="s">
        <v>59</v>
      </c>
      <c r="I191" s="10" t="s">
        <v>2</v>
      </c>
      <c r="J191" s="10" t="s">
        <v>58</v>
      </c>
      <c r="K191" s="9" t="s">
        <v>18</v>
      </c>
      <c r="L191" s="10" t="s">
        <v>57</v>
      </c>
      <c r="M191" s="12">
        <v>42979</v>
      </c>
      <c r="N191" s="12">
        <v>43646</v>
      </c>
    </row>
    <row r="192" spans="1:14" s="26" customFormat="1" ht="39" customHeight="1" x14ac:dyDescent="0.25">
      <c r="A192" s="21">
        <f>IF($C192=0,0,SUM($C$2:C192))</f>
        <v>0</v>
      </c>
      <c r="B192" s="9" t="s">
        <v>84</v>
      </c>
      <c r="C192" s="14">
        <f>IF($B192=Recueil!$A$7,1,0)</f>
        <v>0</v>
      </c>
      <c r="D192" s="8" t="s">
        <v>63</v>
      </c>
      <c r="E192" s="9" t="s">
        <v>62</v>
      </c>
      <c r="F192" s="9" t="s">
        <v>61</v>
      </c>
      <c r="G192" s="10" t="s">
        <v>60</v>
      </c>
      <c r="H192" s="11" t="s">
        <v>59</v>
      </c>
      <c r="I192" s="10" t="s">
        <v>2</v>
      </c>
      <c r="J192" s="10" t="s">
        <v>58</v>
      </c>
      <c r="K192" s="9" t="s">
        <v>19</v>
      </c>
      <c r="L192" s="10" t="s">
        <v>57</v>
      </c>
      <c r="M192" s="12">
        <v>42982</v>
      </c>
      <c r="N192" s="12">
        <v>43646</v>
      </c>
    </row>
    <row r="193" spans="1:14" s="26" customFormat="1" ht="39" customHeight="1" x14ac:dyDescent="0.25">
      <c r="A193" s="21">
        <f>IF($C193=0,0,SUM($C$2:C193))</f>
        <v>11</v>
      </c>
      <c r="B193" s="9" t="s">
        <v>86</v>
      </c>
      <c r="C193" s="14">
        <f>IF($B193=Recueil!$A$7,1,0)</f>
        <v>1</v>
      </c>
      <c r="D193" s="8" t="s">
        <v>63</v>
      </c>
      <c r="E193" s="9" t="s">
        <v>62</v>
      </c>
      <c r="F193" s="9" t="s">
        <v>61</v>
      </c>
      <c r="G193" s="10" t="s">
        <v>60</v>
      </c>
      <c r="H193" s="11" t="s">
        <v>59</v>
      </c>
      <c r="I193" s="10" t="s">
        <v>2</v>
      </c>
      <c r="J193" s="10" t="s">
        <v>58</v>
      </c>
      <c r="K193" s="9" t="s">
        <v>17</v>
      </c>
      <c r="L193" s="10" t="s">
        <v>57</v>
      </c>
      <c r="M193" s="12">
        <v>42807</v>
      </c>
      <c r="N193" s="12">
        <v>43342</v>
      </c>
    </row>
    <row r="194" spans="1:14" s="26" customFormat="1" ht="39" customHeight="1" x14ac:dyDescent="0.25">
      <c r="A194" s="21">
        <f>IF($C194=0,0,SUM($C$2:C194))</f>
        <v>0</v>
      </c>
      <c r="B194" s="9" t="s">
        <v>87</v>
      </c>
      <c r="C194" s="14">
        <f>IF($B194=Recueil!$A$7,1,0)</f>
        <v>0</v>
      </c>
      <c r="D194" s="8" t="s">
        <v>63</v>
      </c>
      <c r="E194" s="9" t="s">
        <v>62</v>
      </c>
      <c r="F194" s="9" t="s">
        <v>61</v>
      </c>
      <c r="G194" s="10" t="s">
        <v>60</v>
      </c>
      <c r="H194" s="11" t="s">
        <v>59</v>
      </c>
      <c r="I194" s="10" t="s">
        <v>2</v>
      </c>
      <c r="J194" s="10" t="s">
        <v>58</v>
      </c>
      <c r="K194" s="9" t="s">
        <v>17</v>
      </c>
      <c r="L194" s="10" t="s">
        <v>57</v>
      </c>
      <c r="M194" s="12">
        <v>42919</v>
      </c>
      <c r="N194" s="12">
        <v>43648</v>
      </c>
    </row>
    <row r="195" spans="1:14" s="26" customFormat="1" ht="39" customHeight="1" x14ac:dyDescent="0.25">
      <c r="A195" s="21">
        <f>IF($C195=0,0,SUM($C$2:C195))</f>
        <v>0</v>
      </c>
      <c r="B195" s="9" t="s">
        <v>88</v>
      </c>
      <c r="C195" s="14">
        <f>IF($B195=Recueil!$A$7,1,0)</f>
        <v>0</v>
      </c>
      <c r="D195" s="8" t="s">
        <v>63</v>
      </c>
      <c r="E195" s="9" t="s">
        <v>62</v>
      </c>
      <c r="F195" s="9" t="s">
        <v>61</v>
      </c>
      <c r="G195" s="10" t="s">
        <v>60</v>
      </c>
      <c r="H195" s="11" t="s">
        <v>59</v>
      </c>
      <c r="I195" s="10" t="s">
        <v>2</v>
      </c>
      <c r="J195" s="10" t="s">
        <v>58</v>
      </c>
      <c r="K195" s="9" t="s">
        <v>17</v>
      </c>
      <c r="L195" s="10" t="s">
        <v>57</v>
      </c>
      <c r="M195" s="12">
        <v>43003</v>
      </c>
      <c r="N195" s="12">
        <v>43731</v>
      </c>
    </row>
    <row r="196" spans="1:14" s="26" customFormat="1" ht="39" customHeight="1" x14ac:dyDescent="0.25">
      <c r="A196" s="21">
        <f>IF($C196=0,0,SUM($C$2:C196))</f>
        <v>0</v>
      </c>
      <c r="B196" s="9" t="s">
        <v>89</v>
      </c>
      <c r="C196" s="14">
        <f>IF($B196=Recueil!$A$7,1,0)</f>
        <v>0</v>
      </c>
      <c r="D196" s="8" t="s">
        <v>63</v>
      </c>
      <c r="E196" s="9" t="s">
        <v>62</v>
      </c>
      <c r="F196" s="9" t="s">
        <v>61</v>
      </c>
      <c r="G196" s="10" t="s">
        <v>60</v>
      </c>
      <c r="H196" s="11" t="s">
        <v>59</v>
      </c>
      <c r="I196" s="10" t="s">
        <v>2</v>
      </c>
      <c r="J196" s="10" t="s">
        <v>58</v>
      </c>
      <c r="K196" s="22" t="s">
        <v>15</v>
      </c>
      <c r="L196" s="10" t="s">
        <v>57</v>
      </c>
      <c r="M196" s="12">
        <v>42614</v>
      </c>
      <c r="N196" s="12">
        <v>43342</v>
      </c>
    </row>
    <row r="197" spans="1:14" s="26" customFormat="1" ht="39" customHeight="1" x14ac:dyDescent="0.25">
      <c r="A197" s="21">
        <f>IF($C197=0,0,SUM($C$2:C197))</f>
        <v>0</v>
      </c>
      <c r="B197" s="9" t="s">
        <v>90</v>
      </c>
      <c r="C197" s="14">
        <f>IF($B197=Recueil!$A$7,1,0)</f>
        <v>0</v>
      </c>
      <c r="D197" s="8" t="s">
        <v>63</v>
      </c>
      <c r="E197" s="9" t="s">
        <v>62</v>
      </c>
      <c r="F197" s="9" t="s">
        <v>61</v>
      </c>
      <c r="G197" s="10" t="s">
        <v>60</v>
      </c>
      <c r="H197" s="11" t="s">
        <v>59</v>
      </c>
      <c r="I197" s="10" t="s">
        <v>2</v>
      </c>
      <c r="J197" s="10" t="s">
        <v>58</v>
      </c>
      <c r="K197" s="22" t="s">
        <v>15</v>
      </c>
      <c r="L197" s="10" t="s">
        <v>57</v>
      </c>
      <c r="M197" s="12">
        <v>42621</v>
      </c>
      <c r="N197" s="12">
        <v>43343</v>
      </c>
    </row>
    <row r="198" spans="1:14" s="26" customFormat="1" ht="39" customHeight="1" x14ac:dyDescent="0.25">
      <c r="A198" s="21">
        <f>IF($C198=0,0,SUM($C$2:C198))</f>
        <v>0</v>
      </c>
      <c r="B198" s="9" t="s">
        <v>91</v>
      </c>
      <c r="C198" s="14">
        <f>IF($B198=Recueil!$A$7,1,0)</f>
        <v>0</v>
      </c>
      <c r="D198" s="8" t="s">
        <v>63</v>
      </c>
      <c r="E198" s="9" t="s">
        <v>62</v>
      </c>
      <c r="F198" s="9" t="s">
        <v>61</v>
      </c>
      <c r="G198" s="10" t="s">
        <v>60</v>
      </c>
      <c r="H198" s="11" t="s">
        <v>59</v>
      </c>
      <c r="I198" s="10" t="s">
        <v>2</v>
      </c>
      <c r="J198" s="10" t="s">
        <v>58</v>
      </c>
      <c r="K198" s="18" t="s">
        <v>20</v>
      </c>
      <c r="L198" s="10" t="s">
        <v>57</v>
      </c>
      <c r="M198" s="20">
        <v>43024</v>
      </c>
      <c r="N198" s="20">
        <v>43220</v>
      </c>
    </row>
    <row r="199" spans="1:14" s="26" customFormat="1" ht="39" customHeight="1" x14ac:dyDescent="0.25">
      <c r="A199" s="21">
        <f>IF($C199=0,0,SUM($C$2:C199))</f>
        <v>0</v>
      </c>
      <c r="B199" s="9" t="s">
        <v>92</v>
      </c>
      <c r="C199" s="14">
        <f>IF($B199=Recueil!$A$7,1,0)</f>
        <v>0</v>
      </c>
      <c r="D199" s="8" t="s">
        <v>63</v>
      </c>
      <c r="E199" s="9" t="s">
        <v>62</v>
      </c>
      <c r="F199" s="9" t="s">
        <v>61</v>
      </c>
      <c r="G199" s="10" t="s">
        <v>60</v>
      </c>
      <c r="H199" s="11" t="s">
        <v>59</v>
      </c>
      <c r="I199" s="10" t="s">
        <v>2</v>
      </c>
      <c r="J199" s="10" t="s">
        <v>58</v>
      </c>
      <c r="K199" s="22" t="s">
        <v>20</v>
      </c>
      <c r="L199" s="10" t="s">
        <v>57</v>
      </c>
      <c r="M199" s="12">
        <v>42618</v>
      </c>
      <c r="N199" s="12">
        <v>43312</v>
      </c>
    </row>
    <row r="200" spans="1:14" s="26" customFormat="1" ht="15" x14ac:dyDescent="0.25">
      <c r="A200" s="21">
        <f>IF($C200=0,0,SUM($C$2:C200))</f>
        <v>0</v>
      </c>
      <c r="B200" s="9" t="s">
        <v>93</v>
      </c>
      <c r="C200" s="14">
        <f>IF($B200=Recueil!$A$7,1,0)</f>
        <v>0</v>
      </c>
      <c r="D200" s="8" t="s">
        <v>63</v>
      </c>
      <c r="E200" s="9" t="s">
        <v>62</v>
      </c>
      <c r="F200" s="9" t="s">
        <v>61</v>
      </c>
      <c r="G200" s="10" t="s">
        <v>60</v>
      </c>
      <c r="H200" s="11" t="s">
        <v>59</v>
      </c>
      <c r="I200" s="10" t="s">
        <v>2</v>
      </c>
      <c r="J200" s="10" t="s">
        <v>58</v>
      </c>
      <c r="K200" s="22" t="s">
        <v>20</v>
      </c>
      <c r="L200" s="10" t="s">
        <v>57</v>
      </c>
      <c r="M200" s="12">
        <v>42614</v>
      </c>
      <c r="N200" s="12">
        <v>43343</v>
      </c>
    </row>
    <row r="201" spans="1:14" s="26" customFormat="1" ht="39" customHeight="1" x14ac:dyDescent="0.25">
      <c r="A201" s="21">
        <f>IF($C201=0,0,SUM($C$2:C201))</f>
        <v>0</v>
      </c>
      <c r="B201" s="9" t="s">
        <v>94</v>
      </c>
      <c r="C201" s="14">
        <f>IF($B201=Recueil!$A$7,1,0)</f>
        <v>0</v>
      </c>
      <c r="D201" s="8" t="s">
        <v>63</v>
      </c>
      <c r="E201" s="9" t="s">
        <v>62</v>
      </c>
      <c r="F201" s="9" t="s">
        <v>61</v>
      </c>
      <c r="G201" s="10" t="s">
        <v>60</v>
      </c>
      <c r="H201" s="11" t="s">
        <v>59</v>
      </c>
      <c r="I201" s="10" t="s">
        <v>2</v>
      </c>
      <c r="J201" s="10" t="s">
        <v>58</v>
      </c>
      <c r="K201" s="9" t="s">
        <v>8</v>
      </c>
      <c r="L201" s="10" t="s">
        <v>57</v>
      </c>
      <c r="M201" s="12">
        <v>43017</v>
      </c>
      <c r="N201" s="12">
        <v>43708</v>
      </c>
    </row>
    <row r="202" spans="1:14" s="26" customFormat="1" ht="39" customHeight="1" x14ac:dyDescent="0.25">
      <c r="A202" s="21">
        <f>IF($C202=0,0,SUM($C$2:C202))</f>
        <v>0</v>
      </c>
      <c r="B202" s="9" t="s">
        <v>95</v>
      </c>
      <c r="C202" s="14">
        <f>IF($B202=Recueil!$A$7,1,0)</f>
        <v>0</v>
      </c>
      <c r="D202" s="8" t="s">
        <v>63</v>
      </c>
      <c r="E202" s="9" t="s">
        <v>62</v>
      </c>
      <c r="F202" s="9" t="s">
        <v>61</v>
      </c>
      <c r="G202" s="10" t="s">
        <v>60</v>
      </c>
      <c r="H202" s="11" t="s">
        <v>59</v>
      </c>
      <c r="I202" s="10" t="s">
        <v>2</v>
      </c>
      <c r="J202" s="10" t="s">
        <v>58</v>
      </c>
      <c r="K202" s="9" t="s">
        <v>8</v>
      </c>
      <c r="L202" s="10" t="s">
        <v>57</v>
      </c>
      <c r="M202" s="12">
        <v>43017</v>
      </c>
      <c r="N202" s="12">
        <v>43708</v>
      </c>
    </row>
    <row r="203" spans="1:14" s="26" customFormat="1" ht="39" customHeight="1" x14ac:dyDescent="0.25">
      <c r="A203" s="21">
        <f>IF($C203=0,0,SUM($C$2:C203))</f>
        <v>0</v>
      </c>
      <c r="B203" s="9" t="s">
        <v>96</v>
      </c>
      <c r="C203" s="14">
        <f>IF($B203=Recueil!$A$7,1,0)</f>
        <v>0</v>
      </c>
      <c r="D203" s="8" t="s">
        <v>63</v>
      </c>
      <c r="E203" s="9" t="s">
        <v>62</v>
      </c>
      <c r="F203" s="9" t="s">
        <v>61</v>
      </c>
      <c r="G203" s="10" t="s">
        <v>60</v>
      </c>
      <c r="H203" s="11" t="s">
        <v>59</v>
      </c>
      <c r="I203" s="10" t="s">
        <v>2</v>
      </c>
      <c r="J203" s="10" t="s">
        <v>58</v>
      </c>
      <c r="K203" s="9" t="s">
        <v>8</v>
      </c>
      <c r="L203" s="10" t="s">
        <v>57</v>
      </c>
      <c r="M203" s="12">
        <v>42979</v>
      </c>
      <c r="N203" s="12">
        <v>43646</v>
      </c>
    </row>
    <row r="204" spans="1:14" s="26" customFormat="1" ht="39" customHeight="1" x14ac:dyDescent="0.25">
      <c r="A204" s="21">
        <f>IF($C204=0,0,SUM($C$2:C204))</f>
        <v>0</v>
      </c>
      <c r="B204" s="9" t="s">
        <v>97</v>
      </c>
      <c r="C204" s="14">
        <f>IF($B204=Recueil!$A$7,1,0)</f>
        <v>0</v>
      </c>
      <c r="D204" s="8" t="s">
        <v>63</v>
      </c>
      <c r="E204" s="9" t="s">
        <v>62</v>
      </c>
      <c r="F204" s="9" t="s">
        <v>61</v>
      </c>
      <c r="G204" s="10" t="s">
        <v>60</v>
      </c>
      <c r="H204" s="11" t="s">
        <v>59</v>
      </c>
      <c r="I204" s="10" t="s">
        <v>2</v>
      </c>
      <c r="J204" s="10" t="s">
        <v>58</v>
      </c>
      <c r="K204" s="9" t="s">
        <v>8</v>
      </c>
      <c r="L204" s="10" t="s">
        <v>57</v>
      </c>
      <c r="M204" s="12">
        <v>43003</v>
      </c>
      <c r="N204" s="12">
        <v>43349</v>
      </c>
    </row>
    <row r="205" spans="1:14" s="26" customFormat="1" ht="39" customHeight="1" x14ac:dyDescent="0.25">
      <c r="A205" s="21">
        <f>IF($C205=0,0,SUM($C$2:C205))</f>
        <v>0</v>
      </c>
      <c r="B205" s="9" t="s">
        <v>98</v>
      </c>
      <c r="C205" s="14">
        <f>IF($B205=Recueil!$A$7,1,0)</f>
        <v>0</v>
      </c>
      <c r="D205" s="8" t="s">
        <v>63</v>
      </c>
      <c r="E205" s="9" t="s">
        <v>62</v>
      </c>
      <c r="F205" s="9" t="s">
        <v>61</v>
      </c>
      <c r="G205" s="10" t="s">
        <v>60</v>
      </c>
      <c r="H205" s="11" t="s">
        <v>59</v>
      </c>
      <c r="I205" s="10" t="s">
        <v>2</v>
      </c>
      <c r="J205" s="10" t="s">
        <v>58</v>
      </c>
      <c r="K205" s="9" t="s">
        <v>8</v>
      </c>
      <c r="L205" s="10" t="s">
        <v>57</v>
      </c>
      <c r="M205" s="12">
        <v>42985</v>
      </c>
      <c r="N205" s="12">
        <v>43714</v>
      </c>
    </row>
    <row r="206" spans="1:14" s="26" customFormat="1" ht="39" customHeight="1" x14ac:dyDescent="0.25">
      <c r="A206" s="21">
        <f>IF($C206=0,0,SUM($C$2:C206))</f>
        <v>0</v>
      </c>
      <c r="B206" s="9" t="s">
        <v>99</v>
      </c>
      <c r="C206" s="14">
        <f>IF($B206=Recueil!$A$7,1,0)</f>
        <v>0</v>
      </c>
      <c r="D206" s="8" t="s">
        <v>63</v>
      </c>
      <c r="E206" s="9" t="s">
        <v>62</v>
      </c>
      <c r="F206" s="9" t="s">
        <v>61</v>
      </c>
      <c r="G206" s="10" t="s">
        <v>60</v>
      </c>
      <c r="H206" s="11" t="s">
        <v>59</v>
      </c>
      <c r="I206" s="10" t="s">
        <v>2</v>
      </c>
      <c r="J206" s="10" t="s">
        <v>58</v>
      </c>
      <c r="K206" s="23" t="s">
        <v>8</v>
      </c>
      <c r="L206" s="10" t="s">
        <v>57</v>
      </c>
      <c r="M206" s="24">
        <v>42653</v>
      </c>
      <c r="N206" s="24">
        <v>43312</v>
      </c>
    </row>
    <row r="207" spans="1:14" s="26" customFormat="1" ht="39" customHeight="1" x14ac:dyDescent="0.25">
      <c r="A207" s="21">
        <f>IF($C207=0,0,SUM($C$2:C207))</f>
        <v>0</v>
      </c>
      <c r="B207" s="9" t="s">
        <v>100</v>
      </c>
      <c r="C207" s="14">
        <f>IF($B207=Recueil!$A$7,1,0)</f>
        <v>0</v>
      </c>
      <c r="D207" s="8" t="s">
        <v>63</v>
      </c>
      <c r="E207" s="9" t="s">
        <v>62</v>
      </c>
      <c r="F207" s="9" t="s">
        <v>61</v>
      </c>
      <c r="G207" s="10" t="s">
        <v>60</v>
      </c>
      <c r="H207" s="11" t="s">
        <v>59</v>
      </c>
      <c r="I207" s="10" t="s">
        <v>2</v>
      </c>
      <c r="J207" s="10" t="s">
        <v>58</v>
      </c>
      <c r="K207" s="23" t="s">
        <v>8</v>
      </c>
      <c r="L207" s="10" t="s">
        <v>57</v>
      </c>
      <c r="M207" s="24">
        <v>42641</v>
      </c>
      <c r="N207" s="24">
        <v>43342</v>
      </c>
    </row>
    <row r="208" spans="1:14" s="26" customFormat="1" ht="39" customHeight="1" x14ac:dyDescent="0.25">
      <c r="A208" s="21">
        <f>IF($C208=0,0,SUM($C$2:C208))</f>
        <v>0</v>
      </c>
      <c r="B208" s="9" t="s">
        <v>101</v>
      </c>
      <c r="C208" s="14">
        <f>IF($B208=Recueil!$A$7,1,0)</f>
        <v>0</v>
      </c>
      <c r="D208" s="8" t="s">
        <v>63</v>
      </c>
      <c r="E208" s="9" t="s">
        <v>62</v>
      </c>
      <c r="F208" s="9" t="s">
        <v>61</v>
      </c>
      <c r="G208" s="10" t="s">
        <v>60</v>
      </c>
      <c r="H208" s="11" t="s">
        <v>59</v>
      </c>
      <c r="I208" s="10" t="s">
        <v>2</v>
      </c>
      <c r="J208" s="10" t="s">
        <v>58</v>
      </c>
      <c r="K208" s="22" t="s">
        <v>8</v>
      </c>
      <c r="L208" s="10" t="s">
        <v>57</v>
      </c>
      <c r="M208" s="12">
        <v>42663</v>
      </c>
      <c r="N208" s="12">
        <v>43341</v>
      </c>
    </row>
    <row r="209" spans="1:14" s="26" customFormat="1" ht="39" customHeight="1" x14ac:dyDescent="0.25">
      <c r="A209" s="21">
        <f>IF($C209=0,0,SUM($C$2:C209))</f>
        <v>0</v>
      </c>
      <c r="B209" s="9" t="s">
        <v>102</v>
      </c>
      <c r="C209" s="14">
        <f>IF($B209=Recueil!$A$7,1,0)</f>
        <v>0</v>
      </c>
      <c r="D209" s="8" t="s">
        <v>63</v>
      </c>
      <c r="E209" s="9" t="s">
        <v>62</v>
      </c>
      <c r="F209" s="9" t="s">
        <v>61</v>
      </c>
      <c r="G209" s="10" t="s">
        <v>60</v>
      </c>
      <c r="H209" s="11" t="s">
        <v>59</v>
      </c>
      <c r="I209" s="10" t="s">
        <v>2</v>
      </c>
      <c r="J209" s="10" t="s">
        <v>58</v>
      </c>
      <c r="K209" s="9" t="s">
        <v>8</v>
      </c>
      <c r="L209" s="10" t="s">
        <v>57</v>
      </c>
      <c r="M209" s="12">
        <v>42978</v>
      </c>
      <c r="N209" s="12">
        <v>43358</v>
      </c>
    </row>
    <row r="210" spans="1:14" s="26" customFormat="1" ht="39" customHeight="1" x14ac:dyDescent="0.25">
      <c r="A210" s="21">
        <f>IF($C210=0,0,SUM($C$2:C210))</f>
        <v>0</v>
      </c>
      <c r="B210" s="9" t="s">
        <v>103</v>
      </c>
      <c r="C210" s="14">
        <f>IF($B210=Recueil!$A$7,1,0)</f>
        <v>0</v>
      </c>
      <c r="D210" s="8" t="s">
        <v>63</v>
      </c>
      <c r="E210" s="9" t="s">
        <v>62</v>
      </c>
      <c r="F210" s="9" t="s">
        <v>61</v>
      </c>
      <c r="G210" s="10" t="s">
        <v>60</v>
      </c>
      <c r="H210" s="11" t="s">
        <v>59</v>
      </c>
      <c r="I210" s="10" t="s">
        <v>2</v>
      </c>
      <c r="J210" s="10" t="s">
        <v>58</v>
      </c>
      <c r="K210" s="9" t="s">
        <v>8</v>
      </c>
      <c r="L210" s="10" t="s">
        <v>57</v>
      </c>
      <c r="M210" s="12">
        <v>42979</v>
      </c>
      <c r="N210" s="13">
        <v>43281</v>
      </c>
    </row>
    <row r="211" spans="1:14" s="26" customFormat="1" ht="39" customHeight="1" x14ac:dyDescent="0.25">
      <c r="A211" s="21">
        <f>IF($C211=0,0,SUM($C$2:C211))</f>
        <v>0</v>
      </c>
      <c r="B211" s="9" t="s">
        <v>84</v>
      </c>
      <c r="C211" s="14">
        <f>IF($B211=Recueil!$A$7,1,0)</f>
        <v>0</v>
      </c>
      <c r="D211" s="8" t="s">
        <v>63</v>
      </c>
      <c r="E211" s="9" t="s">
        <v>62</v>
      </c>
      <c r="F211" s="9" t="s">
        <v>61</v>
      </c>
      <c r="G211" s="10" t="s">
        <v>60</v>
      </c>
      <c r="H211" s="11" t="s">
        <v>59</v>
      </c>
      <c r="I211" s="10" t="s">
        <v>2</v>
      </c>
      <c r="J211" s="10" t="s">
        <v>58</v>
      </c>
      <c r="K211" s="23" t="s">
        <v>8</v>
      </c>
      <c r="L211" s="10" t="s">
        <v>57</v>
      </c>
      <c r="M211" s="24">
        <v>42660</v>
      </c>
      <c r="N211" s="24">
        <v>43342</v>
      </c>
    </row>
    <row r="212" spans="1:14" s="26" customFormat="1" ht="39" customHeight="1" x14ac:dyDescent="0.25">
      <c r="A212" s="21">
        <f>IF($C212=0,0,SUM($C$2:C212))</f>
        <v>12</v>
      </c>
      <c r="B212" s="9" t="s">
        <v>86</v>
      </c>
      <c r="C212" s="14">
        <f>IF($B212=Recueil!$A$7,1,0)</f>
        <v>1</v>
      </c>
      <c r="D212" s="8" t="s">
        <v>63</v>
      </c>
      <c r="E212" s="9" t="s">
        <v>62</v>
      </c>
      <c r="F212" s="9" t="s">
        <v>61</v>
      </c>
      <c r="G212" s="10" t="s">
        <v>60</v>
      </c>
      <c r="H212" s="11" t="s">
        <v>59</v>
      </c>
      <c r="I212" s="10" t="s">
        <v>2</v>
      </c>
      <c r="J212" s="10" t="s">
        <v>58</v>
      </c>
      <c r="K212" s="9" t="s">
        <v>8</v>
      </c>
      <c r="L212" s="10" t="s">
        <v>57</v>
      </c>
      <c r="M212" s="12">
        <v>42926</v>
      </c>
      <c r="N212" s="12">
        <v>43281</v>
      </c>
    </row>
    <row r="213" spans="1:14" s="26" customFormat="1" ht="39" customHeight="1" x14ac:dyDescent="0.25">
      <c r="A213" s="21">
        <f>IF($C213=0,0,SUM($C$2:C213))</f>
        <v>0</v>
      </c>
      <c r="B213" s="9" t="s">
        <v>87</v>
      </c>
      <c r="C213" s="14">
        <f>IF($B213=Recueil!$A$7,1,0)</f>
        <v>0</v>
      </c>
      <c r="D213" s="8" t="s">
        <v>63</v>
      </c>
      <c r="E213" s="9" t="s">
        <v>62</v>
      </c>
      <c r="F213" s="9" t="s">
        <v>61</v>
      </c>
      <c r="G213" s="10" t="s">
        <v>60</v>
      </c>
      <c r="H213" s="11" t="s">
        <v>59</v>
      </c>
      <c r="I213" s="10" t="s">
        <v>2</v>
      </c>
      <c r="J213" s="10" t="s">
        <v>58</v>
      </c>
      <c r="K213" s="22" t="s">
        <v>8</v>
      </c>
      <c r="L213" s="10" t="s">
        <v>57</v>
      </c>
      <c r="M213" s="12">
        <v>42618</v>
      </c>
      <c r="N213" s="12">
        <v>43281</v>
      </c>
    </row>
    <row r="214" spans="1:14" s="26" customFormat="1" ht="39" customHeight="1" x14ac:dyDescent="0.25">
      <c r="A214" s="21">
        <f>IF($C214=0,0,SUM($C$2:C214))</f>
        <v>0</v>
      </c>
      <c r="B214" s="9" t="s">
        <v>88</v>
      </c>
      <c r="C214" s="14">
        <f>IF($B214=Recueil!$A$7,1,0)</f>
        <v>0</v>
      </c>
      <c r="D214" s="8" t="s">
        <v>63</v>
      </c>
      <c r="E214" s="9" t="s">
        <v>62</v>
      </c>
      <c r="F214" s="9" t="s">
        <v>61</v>
      </c>
      <c r="G214" s="10" t="s">
        <v>60</v>
      </c>
      <c r="H214" s="11" t="s">
        <v>59</v>
      </c>
      <c r="I214" s="10" t="s">
        <v>2</v>
      </c>
      <c r="J214" s="10" t="s">
        <v>58</v>
      </c>
      <c r="K214" s="23" t="s">
        <v>8</v>
      </c>
      <c r="L214" s="10" t="s">
        <v>57</v>
      </c>
      <c r="M214" s="24">
        <v>42618</v>
      </c>
      <c r="N214" s="24">
        <v>43312</v>
      </c>
    </row>
    <row r="215" spans="1:14" s="26" customFormat="1" ht="39" customHeight="1" x14ac:dyDescent="0.25">
      <c r="A215" s="21">
        <f>IF($C215=0,0,SUM($C$2:C215))</f>
        <v>0</v>
      </c>
      <c r="B215" s="9" t="s">
        <v>89</v>
      </c>
      <c r="C215" s="14">
        <f>IF($B215=Recueil!$A$7,1,0)</f>
        <v>0</v>
      </c>
      <c r="D215" s="8" t="s">
        <v>63</v>
      </c>
      <c r="E215" s="9" t="s">
        <v>62</v>
      </c>
      <c r="F215" s="9" t="s">
        <v>61</v>
      </c>
      <c r="G215" s="10" t="s">
        <v>60</v>
      </c>
      <c r="H215" s="11" t="s">
        <v>59</v>
      </c>
      <c r="I215" s="10" t="s">
        <v>2</v>
      </c>
      <c r="J215" s="10" t="s">
        <v>58</v>
      </c>
      <c r="K215" s="9" t="s">
        <v>8</v>
      </c>
      <c r="L215" s="10" t="s">
        <v>57</v>
      </c>
      <c r="M215" s="12">
        <v>43010</v>
      </c>
      <c r="N215" s="12">
        <v>43312</v>
      </c>
    </row>
    <row r="216" spans="1:14" s="26" customFormat="1" ht="39" customHeight="1" x14ac:dyDescent="0.25">
      <c r="A216" s="21">
        <f>IF($C216=0,0,SUM($C$2:C216))</f>
        <v>0</v>
      </c>
      <c r="B216" s="9" t="s">
        <v>90</v>
      </c>
      <c r="C216" s="14">
        <f>IF($B216=Recueil!$A$7,1,0)</f>
        <v>0</v>
      </c>
      <c r="D216" s="8" t="s">
        <v>63</v>
      </c>
      <c r="E216" s="9" t="s">
        <v>62</v>
      </c>
      <c r="F216" s="9" t="s">
        <v>61</v>
      </c>
      <c r="G216" s="10" t="s">
        <v>60</v>
      </c>
      <c r="H216" s="11" t="s">
        <v>59</v>
      </c>
      <c r="I216" s="10" t="s">
        <v>2</v>
      </c>
      <c r="J216" s="10" t="s">
        <v>58</v>
      </c>
      <c r="K216" s="9" t="s">
        <v>8</v>
      </c>
      <c r="L216" s="10" t="s">
        <v>57</v>
      </c>
      <c r="M216" s="12">
        <v>43026</v>
      </c>
      <c r="N216" s="12">
        <v>43373</v>
      </c>
    </row>
    <row r="217" spans="1:14" s="26" customFormat="1" ht="39" customHeight="1" x14ac:dyDescent="0.25">
      <c r="A217" s="21">
        <f>IF($C217=0,0,SUM($C$2:C217))</f>
        <v>0</v>
      </c>
      <c r="B217" s="9" t="s">
        <v>91</v>
      </c>
      <c r="C217" s="14">
        <f>IF($B217=Recueil!$A$7,1,0)</f>
        <v>0</v>
      </c>
      <c r="D217" s="8" t="s">
        <v>63</v>
      </c>
      <c r="E217" s="9" t="s">
        <v>62</v>
      </c>
      <c r="F217" s="9" t="s">
        <v>61</v>
      </c>
      <c r="G217" s="10" t="s">
        <v>60</v>
      </c>
      <c r="H217" s="11" t="s">
        <v>59</v>
      </c>
      <c r="I217" s="10" t="s">
        <v>2</v>
      </c>
      <c r="J217" s="10" t="s">
        <v>58</v>
      </c>
      <c r="K217" s="22" t="s">
        <v>15</v>
      </c>
      <c r="L217" s="10" t="s">
        <v>57</v>
      </c>
      <c r="M217" s="12">
        <v>42618</v>
      </c>
      <c r="N217" s="12">
        <v>43357</v>
      </c>
    </row>
    <row r="218" spans="1:14" s="26" customFormat="1" ht="39" customHeight="1" x14ac:dyDescent="0.25">
      <c r="A218" s="21">
        <f>IF($C218=0,0,SUM($C$2:C218))</f>
        <v>0</v>
      </c>
      <c r="B218" s="9" t="s">
        <v>92</v>
      </c>
      <c r="C218" s="14">
        <f>IF($B218=Recueil!$A$7,1,0)</f>
        <v>0</v>
      </c>
      <c r="D218" s="8" t="s">
        <v>63</v>
      </c>
      <c r="E218" s="9" t="s">
        <v>62</v>
      </c>
      <c r="F218" s="9" t="s">
        <v>61</v>
      </c>
      <c r="G218" s="10" t="s">
        <v>60</v>
      </c>
      <c r="H218" s="11" t="s">
        <v>59</v>
      </c>
      <c r="I218" s="10" t="s">
        <v>2</v>
      </c>
      <c r="J218" s="10" t="s">
        <v>58</v>
      </c>
      <c r="K218" s="9" t="s">
        <v>15</v>
      </c>
      <c r="L218" s="10" t="s">
        <v>57</v>
      </c>
      <c r="M218" s="12">
        <v>43017</v>
      </c>
      <c r="N218" s="12">
        <v>43220</v>
      </c>
    </row>
    <row r="219" spans="1:14" s="26" customFormat="1" ht="39" customHeight="1" x14ac:dyDescent="0.25">
      <c r="A219" s="21">
        <f>IF($C219=0,0,SUM($C$2:C219))</f>
        <v>0</v>
      </c>
      <c r="B219" s="9" t="s">
        <v>93</v>
      </c>
      <c r="C219" s="14">
        <f>IF($B219=Recueil!$A$7,1,0)</f>
        <v>0</v>
      </c>
      <c r="D219" s="8" t="s">
        <v>63</v>
      </c>
      <c r="E219" s="9" t="s">
        <v>62</v>
      </c>
      <c r="F219" s="9" t="s">
        <v>61</v>
      </c>
      <c r="G219" s="10" t="s">
        <v>60</v>
      </c>
      <c r="H219" s="11" t="s">
        <v>59</v>
      </c>
      <c r="I219" s="10" t="s">
        <v>2</v>
      </c>
      <c r="J219" s="10" t="s">
        <v>58</v>
      </c>
      <c r="K219" s="23" t="s">
        <v>14</v>
      </c>
      <c r="L219" s="10" t="s">
        <v>57</v>
      </c>
      <c r="M219" s="24">
        <v>42636</v>
      </c>
      <c r="N219" s="24">
        <v>43312</v>
      </c>
    </row>
    <row r="220" spans="1:14" s="26" customFormat="1" ht="39" customHeight="1" x14ac:dyDescent="0.25">
      <c r="A220" s="21">
        <f>IF($C220=0,0,SUM($C$2:C220))</f>
        <v>0</v>
      </c>
      <c r="B220" s="9" t="s">
        <v>94</v>
      </c>
      <c r="C220" s="14">
        <f>IF($B220=Recueil!$A$7,1,0)</f>
        <v>0</v>
      </c>
      <c r="D220" s="8" t="s">
        <v>63</v>
      </c>
      <c r="E220" s="9" t="s">
        <v>62</v>
      </c>
      <c r="F220" s="9" t="s">
        <v>61</v>
      </c>
      <c r="G220" s="10" t="s">
        <v>60</v>
      </c>
      <c r="H220" s="11" t="s">
        <v>59</v>
      </c>
      <c r="I220" s="10" t="s">
        <v>2</v>
      </c>
      <c r="J220" s="10" t="s">
        <v>58</v>
      </c>
      <c r="K220" s="9" t="s">
        <v>19</v>
      </c>
      <c r="L220" s="10" t="s">
        <v>57</v>
      </c>
      <c r="M220" s="12">
        <v>42979</v>
      </c>
      <c r="N220" s="12">
        <v>43373</v>
      </c>
    </row>
    <row r="221" spans="1:14" s="26" customFormat="1" ht="39" customHeight="1" x14ac:dyDescent="0.25">
      <c r="A221" s="21">
        <f>IF($C221=0,0,SUM($C$2:C221))</f>
        <v>0</v>
      </c>
      <c r="B221" s="9" t="s">
        <v>95</v>
      </c>
      <c r="C221" s="14">
        <f>IF($B221=Recueil!$A$7,1,0)</f>
        <v>0</v>
      </c>
      <c r="D221" s="8" t="s">
        <v>63</v>
      </c>
      <c r="E221" s="9" t="s">
        <v>62</v>
      </c>
      <c r="F221" s="9" t="s">
        <v>61</v>
      </c>
      <c r="G221" s="10" t="s">
        <v>60</v>
      </c>
      <c r="H221" s="11" t="s">
        <v>59</v>
      </c>
      <c r="I221" s="10" t="s">
        <v>2</v>
      </c>
      <c r="J221" s="10" t="s">
        <v>58</v>
      </c>
      <c r="K221" s="9" t="s">
        <v>19</v>
      </c>
      <c r="L221" s="10" t="s">
        <v>57</v>
      </c>
      <c r="M221" s="12">
        <v>42979</v>
      </c>
      <c r="N221" s="12">
        <v>43373</v>
      </c>
    </row>
    <row r="222" spans="1:14" s="26" customFormat="1" ht="39" customHeight="1" x14ac:dyDescent="0.25">
      <c r="A222" s="21">
        <f>IF($C222=0,0,SUM($C$2:C222))</f>
        <v>0</v>
      </c>
      <c r="B222" s="9" t="s">
        <v>96</v>
      </c>
      <c r="C222" s="14">
        <f>IF($B222=Recueil!$A$7,1,0)</f>
        <v>0</v>
      </c>
      <c r="D222" s="8" t="s">
        <v>63</v>
      </c>
      <c r="E222" s="9" t="s">
        <v>62</v>
      </c>
      <c r="F222" s="9" t="s">
        <v>61</v>
      </c>
      <c r="G222" s="10" t="s">
        <v>60</v>
      </c>
      <c r="H222" s="11" t="s">
        <v>59</v>
      </c>
      <c r="I222" s="10" t="s">
        <v>2</v>
      </c>
      <c r="J222" s="10" t="s">
        <v>58</v>
      </c>
      <c r="K222" s="22" t="s">
        <v>15</v>
      </c>
      <c r="L222" s="10" t="s">
        <v>57</v>
      </c>
      <c r="M222" s="12">
        <v>42632</v>
      </c>
      <c r="N222" s="12">
        <v>43342</v>
      </c>
    </row>
    <row r="223" spans="1:14" s="26" customFormat="1" ht="39" customHeight="1" x14ac:dyDescent="0.25">
      <c r="A223" s="21">
        <f>IF($C223=0,0,SUM($C$2:C223))</f>
        <v>0</v>
      </c>
      <c r="B223" s="9" t="s">
        <v>97</v>
      </c>
      <c r="C223" s="14">
        <f>IF($B223=Recueil!$A$7,1,0)</f>
        <v>0</v>
      </c>
      <c r="D223" s="8" t="s">
        <v>63</v>
      </c>
      <c r="E223" s="9" t="s">
        <v>62</v>
      </c>
      <c r="F223" s="9" t="s">
        <v>61</v>
      </c>
      <c r="G223" s="10" t="s">
        <v>60</v>
      </c>
      <c r="H223" s="11" t="s">
        <v>59</v>
      </c>
      <c r="I223" s="10" t="s">
        <v>2</v>
      </c>
      <c r="J223" s="10" t="s">
        <v>58</v>
      </c>
      <c r="K223" s="9" t="s">
        <v>19</v>
      </c>
      <c r="L223" s="10" t="s">
        <v>57</v>
      </c>
      <c r="M223" s="12">
        <v>42968</v>
      </c>
      <c r="N223" s="12">
        <v>43347</v>
      </c>
    </row>
    <row r="224" spans="1:14" s="26" customFormat="1" ht="39" customHeight="1" x14ac:dyDescent="0.25">
      <c r="A224" s="21">
        <f>IF($C224=0,0,SUM($C$2:C224))</f>
        <v>0</v>
      </c>
      <c r="B224" s="9" t="s">
        <v>98</v>
      </c>
      <c r="C224" s="14">
        <f>IF($B224=Recueil!$A$7,1,0)</f>
        <v>0</v>
      </c>
      <c r="D224" s="8" t="s">
        <v>63</v>
      </c>
      <c r="E224" s="9" t="s">
        <v>62</v>
      </c>
      <c r="F224" s="9" t="s">
        <v>61</v>
      </c>
      <c r="G224" s="10" t="s">
        <v>60</v>
      </c>
      <c r="H224" s="11" t="s">
        <v>59</v>
      </c>
      <c r="I224" s="10" t="s">
        <v>2</v>
      </c>
      <c r="J224" s="10" t="s">
        <v>58</v>
      </c>
      <c r="K224" s="9" t="s">
        <v>19</v>
      </c>
      <c r="L224" s="10" t="s">
        <v>57</v>
      </c>
      <c r="M224" s="12">
        <v>42963</v>
      </c>
      <c r="N224" s="12">
        <v>43347</v>
      </c>
    </row>
    <row r="225" spans="1:14" s="26" customFormat="1" ht="39" customHeight="1" x14ac:dyDescent="0.25">
      <c r="A225" s="21">
        <f>IF($C225=0,0,SUM($C$2:C225))</f>
        <v>0</v>
      </c>
      <c r="B225" s="9" t="s">
        <v>99</v>
      </c>
      <c r="C225" s="14">
        <f>IF($B225=Recueil!$A$7,1,0)</f>
        <v>0</v>
      </c>
      <c r="D225" s="8" t="s">
        <v>63</v>
      </c>
      <c r="E225" s="9" t="s">
        <v>62</v>
      </c>
      <c r="F225" s="9" t="s">
        <v>61</v>
      </c>
      <c r="G225" s="10" t="s">
        <v>60</v>
      </c>
      <c r="H225" s="11" t="s">
        <v>59</v>
      </c>
      <c r="I225" s="10" t="s">
        <v>2</v>
      </c>
      <c r="J225" s="10" t="s">
        <v>58</v>
      </c>
      <c r="K225" s="23" t="s">
        <v>14</v>
      </c>
      <c r="L225" s="10" t="s">
        <v>57</v>
      </c>
      <c r="M225" s="24">
        <v>42681</v>
      </c>
      <c r="N225" s="24">
        <v>43373</v>
      </c>
    </row>
    <row r="226" spans="1:14" s="26" customFormat="1" ht="30" customHeight="1" x14ac:dyDescent="0.25">
      <c r="A226" s="21">
        <f>IF($C226=0,0,SUM($C$2:C226))</f>
        <v>0</v>
      </c>
      <c r="B226" s="9" t="s">
        <v>100</v>
      </c>
      <c r="C226" s="14">
        <f>IF($B226=Recueil!$A$7,1,0)</f>
        <v>0</v>
      </c>
      <c r="D226" s="8" t="s">
        <v>63</v>
      </c>
      <c r="E226" s="9" t="s">
        <v>62</v>
      </c>
      <c r="F226" s="9" t="s">
        <v>61</v>
      </c>
      <c r="G226" s="10" t="s">
        <v>60</v>
      </c>
      <c r="H226" s="11" t="s">
        <v>59</v>
      </c>
      <c r="I226" s="10" t="s">
        <v>2</v>
      </c>
      <c r="J226" s="10" t="s">
        <v>58</v>
      </c>
      <c r="K226" s="18" t="s">
        <v>14</v>
      </c>
      <c r="L226" s="10" t="s">
        <v>57</v>
      </c>
      <c r="M226" s="20">
        <v>43017</v>
      </c>
      <c r="N226" s="20">
        <v>43220</v>
      </c>
    </row>
    <row r="227" spans="1:14" s="26" customFormat="1" ht="15" x14ac:dyDescent="0.25">
      <c r="A227" s="21">
        <f>IF($C227=0,0,SUM($C$2:C227))</f>
        <v>0</v>
      </c>
      <c r="B227" s="9" t="s">
        <v>101</v>
      </c>
      <c r="C227" s="14">
        <f>IF($B227=Recueil!$A$7,1,0)</f>
        <v>0</v>
      </c>
      <c r="D227" s="8" t="s">
        <v>63</v>
      </c>
      <c r="E227" s="9" t="s">
        <v>62</v>
      </c>
      <c r="F227" s="9" t="s">
        <v>61</v>
      </c>
      <c r="G227" s="10" t="s">
        <v>60</v>
      </c>
      <c r="H227" s="11" t="s">
        <v>59</v>
      </c>
      <c r="I227" s="10" t="s">
        <v>2</v>
      </c>
      <c r="J227" s="10" t="s">
        <v>58</v>
      </c>
      <c r="K227" s="9" t="s">
        <v>19</v>
      </c>
      <c r="L227" s="10" t="s">
        <v>57</v>
      </c>
      <c r="M227" s="12">
        <v>42982</v>
      </c>
      <c r="N227" s="12">
        <v>43358</v>
      </c>
    </row>
    <row r="228" spans="1:14" s="26" customFormat="1" ht="15" x14ac:dyDescent="0.25">
      <c r="A228" s="21">
        <f>IF($C228=0,0,SUM($C$2:C228))</f>
        <v>0</v>
      </c>
      <c r="B228" s="9" t="s">
        <v>102</v>
      </c>
      <c r="C228" s="14">
        <f>IF($B228=Recueil!$A$7,1,0)</f>
        <v>0</v>
      </c>
      <c r="D228" s="8" t="s">
        <v>63</v>
      </c>
      <c r="E228" s="9" t="s">
        <v>62</v>
      </c>
      <c r="F228" s="9" t="s">
        <v>61</v>
      </c>
      <c r="G228" s="10" t="s">
        <v>60</v>
      </c>
      <c r="H228" s="11" t="s">
        <v>59</v>
      </c>
      <c r="I228" s="10" t="s">
        <v>2</v>
      </c>
      <c r="J228" s="10" t="s">
        <v>58</v>
      </c>
      <c r="K228" s="23" t="s">
        <v>15</v>
      </c>
      <c r="L228" s="10" t="s">
        <v>57</v>
      </c>
      <c r="M228" s="24">
        <v>42614</v>
      </c>
      <c r="N228" s="24">
        <v>43312</v>
      </c>
    </row>
    <row r="229" spans="1:14" s="26" customFormat="1" ht="39" customHeight="1" x14ac:dyDescent="0.25">
      <c r="A229" s="21">
        <f>IF($C229=0,0,SUM($C$2:C229))</f>
        <v>0</v>
      </c>
      <c r="B229" s="9" t="s">
        <v>103</v>
      </c>
      <c r="C229" s="14">
        <f>IF($B229=Recueil!$A$7,1,0)</f>
        <v>0</v>
      </c>
      <c r="D229" s="8" t="s">
        <v>63</v>
      </c>
      <c r="E229" s="9" t="s">
        <v>62</v>
      </c>
      <c r="F229" s="9" t="s">
        <v>61</v>
      </c>
      <c r="G229" s="10" t="s">
        <v>60</v>
      </c>
      <c r="H229" s="11" t="s">
        <v>59</v>
      </c>
      <c r="I229" s="10" t="s">
        <v>2</v>
      </c>
      <c r="J229" s="10" t="s">
        <v>58</v>
      </c>
      <c r="K229" s="9" t="s">
        <v>8</v>
      </c>
      <c r="L229" s="10" t="s">
        <v>57</v>
      </c>
      <c r="M229" s="12">
        <v>42989</v>
      </c>
      <c r="N229" s="12">
        <v>43714</v>
      </c>
    </row>
    <row r="230" spans="1:14" s="26" customFormat="1" ht="39" customHeight="1" x14ac:dyDescent="0.25">
      <c r="A230" s="21">
        <f>IF($C230=0,0,SUM($C$2:C230))</f>
        <v>0</v>
      </c>
      <c r="B230" s="9" t="s">
        <v>84</v>
      </c>
      <c r="C230" s="14">
        <f>IF($B230=Recueil!$A$7,1,0)</f>
        <v>0</v>
      </c>
      <c r="D230" s="8" t="s">
        <v>63</v>
      </c>
      <c r="E230" s="9" t="s">
        <v>62</v>
      </c>
      <c r="F230" s="9" t="s">
        <v>61</v>
      </c>
      <c r="G230" s="10" t="s">
        <v>60</v>
      </c>
      <c r="H230" s="11" t="s">
        <v>59</v>
      </c>
      <c r="I230" s="10" t="s">
        <v>2</v>
      </c>
      <c r="J230" s="10" t="s">
        <v>58</v>
      </c>
      <c r="K230" s="9" t="s">
        <v>8</v>
      </c>
      <c r="L230" s="10" t="s">
        <v>57</v>
      </c>
      <c r="M230" s="12">
        <v>43010</v>
      </c>
      <c r="N230" s="12">
        <v>43677</v>
      </c>
    </row>
    <row r="231" spans="1:14" s="26" customFormat="1" ht="28.5" customHeight="1" x14ac:dyDescent="0.25">
      <c r="A231" s="21">
        <f>IF($C231=0,0,SUM($C$2:C231))</f>
        <v>13</v>
      </c>
      <c r="B231" s="9" t="s">
        <v>86</v>
      </c>
      <c r="C231" s="14">
        <f>IF($B231=Recueil!$A$7,1,0)</f>
        <v>1</v>
      </c>
      <c r="D231" s="8" t="s">
        <v>63</v>
      </c>
      <c r="E231" s="9" t="s">
        <v>62</v>
      </c>
      <c r="F231" s="9" t="s">
        <v>61</v>
      </c>
      <c r="G231" s="10" t="s">
        <v>60</v>
      </c>
      <c r="H231" s="11" t="s">
        <v>59</v>
      </c>
      <c r="I231" s="10" t="s">
        <v>2</v>
      </c>
      <c r="J231" s="10" t="s">
        <v>58</v>
      </c>
      <c r="K231" s="22" t="s">
        <v>8</v>
      </c>
      <c r="L231" s="10" t="s">
        <v>57</v>
      </c>
      <c r="M231" s="12">
        <v>42639</v>
      </c>
      <c r="N231" s="12">
        <v>43312</v>
      </c>
    </row>
    <row r="232" spans="1:14" s="26" customFormat="1" ht="39" customHeight="1" x14ac:dyDescent="0.25">
      <c r="A232" s="21">
        <f>IF($C232=0,0,SUM($C$2:C232))</f>
        <v>0</v>
      </c>
      <c r="B232" s="9" t="s">
        <v>87</v>
      </c>
      <c r="C232" s="14">
        <f>IF($B232=Recueil!$A$7,1,0)</f>
        <v>0</v>
      </c>
      <c r="D232" s="8" t="s">
        <v>63</v>
      </c>
      <c r="E232" s="9" t="s">
        <v>62</v>
      </c>
      <c r="F232" s="9" t="s">
        <v>61</v>
      </c>
      <c r="G232" s="10" t="s">
        <v>60</v>
      </c>
      <c r="H232" s="11" t="s">
        <v>59</v>
      </c>
      <c r="I232" s="10" t="s">
        <v>2</v>
      </c>
      <c r="J232" s="10" t="s">
        <v>58</v>
      </c>
      <c r="K232" s="9" t="s">
        <v>8</v>
      </c>
      <c r="L232" s="10" t="s">
        <v>57</v>
      </c>
      <c r="M232" s="12">
        <v>43010</v>
      </c>
      <c r="N232" s="12">
        <v>43358</v>
      </c>
    </row>
    <row r="233" spans="1:14" s="26" customFormat="1" ht="39" customHeight="1" x14ac:dyDescent="0.25">
      <c r="A233" s="21">
        <f>IF($C233=0,0,SUM($C$2:C233))</f>
        <v>0</v>
      </c>
      <c r="B233" s="9" t="s">
        <v>88</v>
      </c>
      <c r="C233" s="14">
        <f>IF($B233=Recueil!$A$7,1,0)</f>
        <v>0</v>
      </c>
      <c r="D233" s="8" t="s">
        <v>63</v>
      </c>
      <c r="E233" s="9" t="s">
        <v>62</v>
      </c>
      <c r="F233" s="9" t="s">
        <v>61</v>
      </c>
      <c r="G233" s="10" t="s">
        <v>60</v>
      </c>
      <c r="H233" s="11" t="s">
        <v>59</v>
      </c>
      <c r="I233" s="10" t="s">
        <v>2</v>
      </c>
      <c r="J233" s="10" t="s">
        <v>58</v>
      </c>
      <c r="K233" s="9" t="s">
        <v>8</v>
      </c>
      <c r="L233" s="10" t="s">
        <v>57</v>
      </c>
      <c r="M233" s="12">
        <v>42982</v>
      </c>
      <c r="N233" s="12">
        <v>43672</v>
      </c>
    </row>
    <row r="234" spans="1:14" s="26" customFormat="1" ht="39" customHeight="1" x14ac:dyDescent="0.25">
      <c r="A234" s="21">
        <f>IF($C234=0,0,SUM($C$2:C234))</f>
        <v>0</v>
      </c>
      <c r="B234" s="9" t="s">
        <v>89</v>
      </c>
      <c r="C234" s="14">
        <f>IF($B234=Recueil!$A$7,1,0)</f>
        <v>0</v>
      </c>
      <c r="D234" s="8" t="s">
        <v>63</v>
      </c>
      <c r="E234" s="9" t="s">
        <v>62</v>
      </c>
      <c r="F234" s="9" t="s">
        <v>61</v>
      </c>
      <c r="G234" s="10" t="s">
        <v>60</v>
      </c>
      <c r="H234" s="11" t="s">
        <v>59</v>
      </c>
      <c r="I234" s="10" t="s">
        <v>2</v>
      </c>
      <c r="J234" s="10" t="s">
        <v>58</v>
      </c>
      <c r="K234" s="9" t="s">
        <v>16</v>
      </c>
      <c r="L234" s="10" t="s">
        <v>57</v>
      </c>
      <c r="M234" s="12">
        <v>42941</v>
      </c>
      <c r="N234" s="12">
        <v>43364</v>
      </c>
    </row>
    <row r="235" spans="1:14" s="26" customFormat="1" ht="39" customHeight="1" x14ac:dyDescent="0.25">
      <c r="A235" s="21">
        <f>IF($C235=0,0,SUM($C$2:C235))</f>
        <v>0</v>
      </c>
      <c r="B235" s="9" t="s">
        <v>90</v>
      </c>
      <c r="C235" s="14">
        <f>IF($B235=Recueil!$A$7,1,0)</f>
        <v>0</v>
      </c>
      <c r="D235" s="8" t="s">
        <v>63</v>
      </c>
      <c r="E235" s="9" t="s">
        <v>62</v>
      </c>
      <c r="F235" s="9" t="s">
        <v>61</v>
      </c>
      <c r="G235" s="10" t="s">
        <v>60</v>
      </c>
      <c r="H235" s="11" t="s">
        <v>59</v>
      </c>
      <c r="I235" s="10" t="s">
        <v>2</v>
      </c>
      <c r="J235" s="10" t="s">
        <v>58</v>
      </c>
      <c r="K235" s="22" t="s">
        <v>15</v>
      </c>
      <c r="L235" s="10" t="s">
        <v>57</v>
      </c>
      <c r="M235" s="12">
        <v>42614</v>
      </c>
      <c r="N235" s="12">
        <v>43338</v>
      </c>
    </row>
    <row r="236" spans="1:14" s="26" customFormat="1" ht="39" customHeight="1" x14ac:dyDescent="0.25">
      <c r="A236" s="21">
        <f>IF($C236=0,0,SUM($C$2:C236))</f>
        <v>0</v>
      </c>
      <c r="B236" s="9" t="s">
        <v>91</v>
      </c>
      <c r="C236" s="14">
        <f>IF($B236=Recueil!$A$7,1,0)</f>
        <v>0</v>
      </c>
      <c r="D236" s="8" t="s">
        <v>63</v>
      </c>
      <c r="E236" s="9" t="s">
        <v>62</v>
      </c>
      <c r="F236" s="9" t="s">
        <v>61</v>
      </c>
      <c r="G236" s="10" t="s">
        <v>60</v>
      </c>
      <c r="H236" s="11" t="s">
        <v>59</v>
      </c>
      <c r="I236" s="10" t="s">
        <v>2</v>
      </c>
      <c r="J236" s="10" t="s">
        <v>58</v>
      </c>
      <c r="K236" s="9" t="s">
        <v>20</v>
      </c>
      <c r="L236" s="10" t="s">
        <v>57</v>
      </c>
      <c r="M236" s="13">
        <v>43010</v>
      </c>
      <c r="N236" s="12">
        <v>43312</v>
      </c>
    </row>
    <row r="237" spans="1:14" s="26" customFormat="1" ht="39" customHeight="1" x14ac:dyDescent="0.25">
      <c r="A237" s="21">
        <f>IF($C237=0,0,SUM($C$2:C237))</f>
        <v>0</v>
      </c>
      <c r="B237" s="9" t="s">
        <v>92</v>
      </c>
      <c r="C237" s="14">
        <f>IF($B237=Recueil!$A$7,1,0)</f>
        <v>0</v>
      </c>
      <c r="D237" s="8" t="s">
        <v>63</v>
      </c>
      <c r="E237" s="9" t="s">
        <v>62</v>
      </c>
      <c r="F237" s="9" t="s">
        <v>61</v>
      </c>
      <c r="G237" s="10" t="s">
        <v>60</v>
      </c>
      <c r="H237" s="11" t="s">
        <v>59</v>
      </c>
      <c r="I237" s="10" t="s">
        <v>2</v>
      </c>
      <c r="J237" s="10" t="s">
        <v>58</v>
      </c>
      <c r="K237" s="9" t="s">
        <v>20</v>
      </c>
      <c r="L237" s="10" t="s">
        <v>57</v>
      </c>
      <c r="M237" s="13">
        <v>42983</v>
      </c>
      <c r="N237" s="12">
        <v>43220</v>
      </c>
    </row>
    <row r="238" spans="1:14" s="26" customFormat="1" ht="39" customHeight="1" x14ac:dyDescent="0.25">
      <c r="A238" s="21">
        <f>IF($C238=0,0,SUM($C$2:C238))</f>
        <v>0</v>
      </c>
      <c r="B238" s="9" t="s">
        <v>93</v>
      </c>
      <c r="C238" s="14">
        <f>IF($B238=Recueil!$A$7,1,0)</f>
        <v>0</v>
      </c>
      <c r="D238" s="8" t="s">
        <v>63</v>
      </c>
      <c r="E238" s="9" t="s">
        <v>62</v>
      </c>
      <c r="F238" s="9" t="s">
        <v>61</v>
      </c>
      <c r="G238" s="10" t="s">
        <v>60</v>
      </c>
      <c r="H238" s="11" t="s">
        <v>59</v>
      </c>
      <c r="I238" s="10" t="s">
        <v>2</v>
      </c>
      <c r="J238" s="10" t="s">
        <v>58</v>
      </c>
      <c r="K238" s="22" t="s">
        <v>15</v>
      </c>
      <c r="L238" s="10" t="s">
        <v>57</v>
      </c>
      <c r="M238" s="12">
        <v>42660</v>
      </c>
      <c r="N238" s="12">
        <v>43341</v>
      </c>
    </row>
    <row r="239" spans="1:14" s="26" customFormat="1" ht="39" customHeight="1" x14ac:dyDescent="0.25">
      <c r="A239" s="21">
        <f>IF($C239=0,0,SUM($C$2:C239))</f>
        <v>0</v>
      </c>
      <c r="B239" s="9" t="s">
        <v>94</v>
      </c>
      <c r="C239" s="14">
        <f>IF($B239=Recueil!$A$7,1,0)</f>
        <v>0</v>
      </c>
      <c r="D239" s="8" t="s">
        <v>63</v>
      </c>
      <c r="E239" s="9" t="s">
        <v>62</v>
      </c>
      <c r="F239" s="9" t="s">
        <v>61</v>
      </c>
      <c r="G239" s="10" t="s">
        <v>60</v>
      </c>
      <c r="H239" s="11" t="s">
        <v>59</v>
      </c>
      <c r="I239" s="10" t="s">
        <v>2</v>
      </c>
      <c r="J239" s="10" t="s">
        <v>58</v>
      </c>
      <c r="K239" s="22" t="s">
        <v>15</v>
      </c>
      <c r="L239" s="10" t="s">
        <v>57</v>
      </c>
      <c r="M239" s="12">
        <v>42660</v>
      </c>
      <c r="N239" s="12">
        <v>43341</v>
      </c>
    </row>
    <row r="240" spans="1:14" s="26" customFormat="1" ht="39" customHeight="1" x14ac:dyDescent="0.25">
      <c r="A240" s="21">
        <f>IF($C240=0,0,SUM($C$2:C240))</f>
        <v>0</v>
      </c>
      <c r="B240" s="9" t="s">
        <v>95</v>
      </c>
      <c r="C240" s="14">
        <f>IF($B240=Recueil!$A$7,1,0)</f>
        <v>0</v>
      </c>
      <c r="D240" s="8" t="s">
        <v>63</v>
      </c>
      <c r="E240" s="9" t="s">
        <v>62</v>
      </c>
      <c r="F240" s="9" t="s">
        <v>61</v>
      </c>
      <c r="G240" s="10" t="s">
        <v>60</v>
      </c>
      <c r="H240" s="11" t="s">
        <v>59</v>
      </c>
      <c r="I240" s="10" t="s">
        <v>2</v>
      </c>
      <c r="J240" s="10" t="s">
        <v>58</v>
      </c>
      <c r="K240" s="9" t="s">
        <v>16</v>
      </c>
      <c r="L240" s="10" t="s">
        <v>57</v>
      </c>
      <c r="M240" s="12">
        <v>42982</v>
      </c>
      <c r="N240" s="12">
        <v>43302</v>
      </c>
    </row>
    <row r="241" spans="1:14" s="26" customFormat="1" ht="39" customHeight="1" x14ac:dyDescent="0.25">
      <c r="A241" s="21">
        <f>IF($C241=0,0,SUM($C$2:C241))</f>
        <v>0</v>
      </c>
      <c r="B241" s="9" t="s">
        <v>96</v>
      </c>
      <c r="C241" s="14">
        <f>IF($B241=Recueil!$A$7,1,0)</f>
        <v>0</v>
      </c>
      <c r="D241" s="8" t="s">
        <v>63</v>
      </c>
      <c r="E241" s="9" t="s">
        <v>62</v>
      </c>
      <c r="F241" s="9" t="s">
        <v>61</v>
      </c>
      <c r="G241" s="10" t="s">
        <v>60</v>
      </c>
      <c r="H241" s="11" t="s">
        <v>59</v>
      </c>
      <c r="I241" s="10" t="s">
        <v>2</v>
      </c>
      <c r="J241" s="10" t="s">
        <v>58</v>
      </c>
      <c r="K241" s="9" t="s">
        <v>16</v>
      </c>
      <c r="L241" s="10" t="s">
        <v>57</v>
      </c>
      <c r="M241" s="12">
        <v>43003</v>
      </c>
      <c r="N241" s="12">
        <v>43373</v>
      </c>
    </row>
    <row r="242" spans="1:14" s="26" customFormat="1" ht="39" customHeight="1" x14ac:dyDescent="0.25">
      <c r="A242" s="21">
        <f>IF($C242=0,0,SUM($C$2:C242))</f>
        <v>0</v>
      </c>
      <c r="B242" s="9" t="s">
        <v>97</v>
      </c>
      <c r="C242" s="14">
        <f>IF($B242=Recueil!$A$7,1,0)</f>
        <v>0</v>
      </c>
      <c r="D242" s="8" t="s">
        <v>63</v>
      </c>
      <c r="E242" s="9" t="s">
        <v>62</v>
      </c>
      <c r="F242" s="9" t="s">
        <v>61</v>
      </c>
      <c r="G242" s="10" t="s">
        <v>60</v>
      </c>
      <c r="H242" s="11" t="s">
        <v>59</v>
      </c>
      <c r="I242" s="10" t="s">
        <v>2</v>
      </c>
      <c r="J242" s="10" t="s">
        <v>58</v>
      </c>
      <c r="K242" s="9" t="s">
        <v>16</v>
      </c>
      <c r="L242" s="10" t="s">
        <v>57</v>
      </c>
      <c r="M242" s="12">
        <v>42979</v>
      </c>
      <c r="N242" s="12">
        <v>43364</v>
      </c>
    </row>
    <row r="243" spans="1:14" s="26" customFormat="1" ht="39" customHeight="1" x14ac:dyDescent="0.25">
      <c r="A243" s="21">
        <f>IF($C243=0,0,SUM($C$2:C243))</f>
        <v>0</v>
      </c>
      <c r="B243" s="9" t="s">
        <v>98</v>
      </c>
      <c r="C243" s="14">
        <f>IF($B243=Recueil!$A$7,1,0)</f>
        <v>0</v>
      </c>
      <c r="D243" s="8" t="s">
        <v>63</v>
      </c>
      <c r="E243" s="9" t="s">
        <v>62</v>
      </c>
      <c r="F243" s="9" t="s">
        <v>61</v>
      </c>
      <c r="G243" s="10" t="s">
        <v>60</v>
      </c>
      <c r="H243" s="11" t="s">
        <v>59</v>
      </c>
      <c r="I243" s="10" t="s">
        <v>2</v>
      </c>
      <c r="J243" s="10" t="s">
        <v>58</v>
      </c>
      <c r="K243" s="9" t="s">
        <v>20</v>
      </c>
      <c r="L243" s="10" t="s">
        <v>57</v>
      </c>
      <c r="M243" s="12">
        <v>42982</v>
      </c>
      <c r="N243" s="12">
        <v>44077</v>
      </c>
    </row>
    <row r="244" spans="1:14" s="26" customFormat="1" ht="39" customHeight="1" x14ac:dyDescent="0.25">
      <c r="A244" s="21">
        <f>IF($C244=0,0,SUM($C$2:C244))</f>
        <v>0</v>
      </c>
      <c r="B244" s="9" t="s">
        <v>99</v>
      </c>
      <c r="C244" s="14">
        <f>IF($B244=Recueil!$A$7,1,0)</f>
        <v>0</v>
      </c>
      <c r="D244" s="8" t="s">
        <v>63</v>
      </c>
      <c r="E244" s="9" t="s">
        <v>62</v>
      </c>
      <c r="F244" s="9" t="s">
        <v>61</v>
      </c>
      <c r="G244" s="10" t="s">
        <v>60</v>
      </c>
      <c r="H244" s="11" t="s">
        <v>59</v>
      </c>
      <c r="I244" s="10" t="s">
        <v>2</v>
      </c>
      <c r="J244" s="10" t="s">
        <v>58</v>
      </c>
      <c r="K244" s="9" t="s">
        <v>18</v>
      </c>
      <c r="L244" s="10" t="s">
        <v>57</v>
      </c>
      <c r="M244" s="12">
        <v>42982</v>
      </c>
      <c r="N244" s="12">
        <v>43677</v>
      </c>
    </row>
    <row r="245" spans="1:14" s="26" customFormat="1" ht="39" customHeight="1" x14ac:dyDescent="0.25">
      <c r="A245" s="21">
        <f>IF($C245=0,0,SUM($C$2:C245))</f>
        <v>0</v>
      </c>
      <c r="B245" s="9" t="s">
        <v>100</v>
      </c>
      <c r="C245" s="14">
        <f>IF($B245=Recueil!$A$7,1,0)</f>
        <v>0</v>
      </c>
      <c r="D245" s="8" t="s">
        <v>63</v>
      </c>
      <c r="E245" s="9" t="s">
        <v>62</v>
      </c>
      <c r="F245" s="9" t="s">
        <v>61</v>
      </c>
      <c r="G245" s="10" t="s">
        <v>60</v>
      </c>
      <c r="H245" s="11" t="s">
        <v>59</v>
      </c>
      <c r="I245" s="10" t="s">
        <v>2</v>
      </c>
      <c r="J245" s="10" t="s">
        <v>58</v>
      </c>
      <c r="K245" s="18" t="s">
        <v>15</v>
      </c>
      <c r="L245" s="10" t="s">
        <v>57</v>
      </c>
      <c r="M245" s="20">
        <v>42984</v>
      </c>
      <c r="N245" s="20">
        <v>43708</v>
      </c>
    </row>
    <row r="246" spans="1:14" s="26" customFormat="1" ht="39" customHeight="1" x14ac:dyDescent="0.25">
      <c r="A246" s="21">
        <f>IF($C246=0,0,SUM($C$2:C246))</f>
        <v>0</v>
      </c>
      <c r="B246" s="9" t="s">
        <v>101</v>
      </c>
      <c r="C246" s="14">
        <f>IF($B246=Recueil!$A$7,1,0)</f>
        <v>0</v>
      </c>
      <c r="D246" s="8" t="s">
        <v>63</v>
      </c>
      <c r="E246" s="9" t="s">
        <v>62</v>
      </c>
      <c r="F246" s="9" t="s">
        <v>61</v>
      </c>
      <c r="G246" s="10" t="s">
        <v>60</v>
      </c>
      <c r="H246" s="11" t="s">
        <v>59</v>
      </c>
      <c r="I246" s="10" t="s">
        <v>2</v>
      </c>
      <c r="J246" s="10" t="s">
        <v>58</v>
      </c>
      <c r="K246" s="9" t="s">
        <v>15</v>
      </c>
      <c r="L246" s="10" t="s">
        <v>57</v>
      </c>
      <c r="M246" s="12">
        <v>43024</v>
      </c>
      <c r="N246" s="12">
        <v>43220</v>
      </c>
    </row>
    <row r="247" spans="1:14" s="26" customFormat="1" ht="39" customHeight="1" x14ac:dyDescent="0.25">
      <c r="A247" s="21">
        <f>IF($C247=0,0,SUM($C$2:C247))</f>
        <v>0</v>
      </c>
      <c r="B247" s="9" t="s">
        <v>102</v>
      </c>
      <c r="C247" s="14">
        <f>IF($B247=Recueil!$A$7,1,0)</f>
        <v>0</v>
      </c>
      <c r="D247" s="8" t="s">
        <v>63</v>
      </c>
      <c r="E247" s="9" t="s">
        <v>62</v>
      </c>
      <c r="F247" s="9" t="s">
        <v>61</v>
      </c>
      <c r="G247" s="10" t="s">
        <v>60</v>
      </c>
      <c r="H247" s="11" t="s">
        <v>59</v>
      </c>
      <c r="I247" s="10" t="s">
        <v>2</v>
      </c>
      <c r="J247" s="10" t="s">
        <v>58</v>
      </c>
      <c r="K247" s="9" t="s">
        <v>15</v>
      </c>
      <c r="L247" s="10" t="s">
        <v>57</v>
      </c>
      <c r="M247" s="12">
        <v>43017</v>
      </c>
      <c r="N247" s="12">
        <v>43220</v>
      </c>
    </row>
    <row r="248" spans="1:14" s="26" customFormat="1" ht="39" customHeight="1" x14ac:dyDescent="0.25">
      <c r="A248" s="21">
        <f>IF($C248=0,0,SUM($C$2:C248))</f>
        <v>0</v>
      </c>
      <c r="B248" s="9" t="s">
        <v>103</v>
      </c>
      <c r="C248" s="14">
        <f>IF($B248=Recueil!$A$7,1,0)</f>
        <v>0</v>
      </c>
      <c r="D248" s="8" t="s">
        <v>63</v>
      </c>
      <c r="E248" s="9" t="s">
        <v>62</v>
      </c>
      <c r="F248" s="9" t="s">
        <v>61</v>
      </c>
      <c r="G248" s="10" t="s">
        <v>60</v>
      </c>
      <c r="H248" s="11" t="s">
        <v>59</v>
      </c>
      <c r="I248" s="10" t="s">
        <v>2</v>
      </c>
      <c r="J248" s="10" t="s">
        <v>58</v>
      </c>
      <c r="K248" s="22" t="s">
        <v>14</v>
      </c>
      <c r="L248" s="10" t="s">
        <v>57</v>
      </c>
      <c r="M248" s="12">
        <v>42614</v>
      </c>
      <c r="N248" s="12">
        <v>43312</v>
      </c>
    </row>
    <row r="249" spans="1:14" s="26" customFormat="1" ht="39" customHeight="1" x14ac:dyDescent="0.25">
      <c r="A249" s="21">
        <f>IF($C249=0,0,SUM($C$2:C249))</f>
        <v>0</v>
      </c>
      <c r="B249" s="9" t="s">
        <v>84</v>
      </c>
      <c r="C249" s="14">
        <f>IF($B249=Recueil!$A$7,1,0)</f>
        <v>0</v>
      </c>
      <c r="D249" s="8" t="s">
        <v>63</v>
      </c>
      <c r="E249" s="9" t="s">
        <v>62</v>
      </c>
      <c r="F249" s="9" t="s">
        <v>61</v>
      </c>
      <c r="G249" s="10" t="s">
        <v>60</v>
      </c>
      <c r="H249" s="11" t="s">
        <v>59</v>
      </c>
      <c r="I249" s="10" t="s">
        <v>2</v>
      </c>
      <c r="J249" s="10" t="s">
        <v>58</v>
      </c>
      <c r="K249" s="9" t="s">
        <v>8</v>
      </c>
      <c r="L249" s="10" t="s">
        <v>57</v>
      </c>
      <c r="M249" s="12">
        <v>42982</v>
      </c>
      <c r="N249" s="12">
        <v>43355</v>
      </c>
    </row>
    <row r="250" spans="1:14" s="26" customFormat="1" ht="39" customHeight="1" x14ac:dyDescent="0.25">
      <c r="A250" s="21">
        <f>IF($C250=0,0,SUM($C$2:C250))</f>
        <v>14</v>
      </c>
      <c r="B250" s="9" t="s">
        <v>86</v>
      </c>
      <c r="C250" s="14">
        <f>IF($B250=Recueil!$A$7,1,0)</f>
        <v>1</v>
      </c>
      <c r="D250" s="8" t="s">
        <v>63</v>
      </c>
      <c r="E250" s="9" t="s">
        <v>62</v>
      </c>
      <c r="F250" s="9" t="s">
        <v>61</v>
      </c>
      <c r="G250" s="10" t="s">
        <v>60</v>
      </c>
      <c r="H250" s="11" t="s">
        <v>59</v>
      </c>
      <c r="I250" s="10" t="s">
        <v>2</v>
      </c>
      <c r="J250" s="10" t="s">
        <v>58</v>
      </c>
      <c r="K250" s="22" t="s">
        <v>8</v>
      </c>
      <c r="L250" s="10" t="s">
        <v>57</v>
      </c>
      <c r="M250" s="12">
        <v>42614</v>
      </c>
      <c r="N250" s="12">
        <v>43342</v>
      </c>
    </row>
    <row r="251" spans="1:14" s="26" customFormat="1" ht="39" customHeight="1" x14ac:dyDescent="0.25">
      <c r="A251" s="21">
        <f>IF($C251=0,0,SUM($C$2:C251))</f>
        <v>0</v>
      </c>
      <c r="B251" s="9" t="s">
        <v>87</v>
      </c>
      <c r="C251" s="14">
        <f>IF($B251=Recueil!$A$7,1,0)</f>
        <v>0</v>
      </c>
      <c r="D251" s="8" t="s">
        <v>63</v>
      </c>
      <c r="E251" s="9" t="s">
        <v>62</v>
      </c>
      <c r="F251" s="9" t="s">
        <v>61</v>
      </c>
      <c r="G251" s="10" t="s">
        <v>60</v>
      </c>
      <c r="H251" s="11" t="s">
        <v>59</v>
      </c>
      <c r="I251" s="10" t="s">
        <v>2</v>
      </c>
      <c r="J251" s="10" t="s">
        <v>58</v>
      </c>
      <c r="K251" s="9" t="s">
        <v>8</v>
      </c>
      <c r="L251" s="10" t="s">
        <v>57</v>
      </c>
      <c r="M251" s="12">
        <v>42963</v>
      </c>
      <c r="N251" s="12">
        <v>43220</v>
      </c>
    </row>
    <row r="252" spans="1:14" s="26" customFormat="1" ht="39" customHeight="1" x14ac:dyDescent="0.25">
      <c r="A252" s="21">
        <f>IF($C252=0,0,SUM($C$2:C252))</f>
        <v>0</v>
      </c>
      <c r="B252" s="9" t="s">
        <v>88</v>
      </c>
      <c r="C252" s="14">
        <f>IF($B252=Recueil!$A$7,1,0)</f>
        <v>0</v>
      </c>
      <c r="D252" s="8" t="s">
        <v>63</v>
      </c>
      <c r="E252" s="9" t="s">
        <v>62</v>
      </c>
      <c r="F252" s="9" t="s">
        <v>61</v>
      </c>
      <c r="G252" s="10" t="s">
        <v>60</v>
      </c>
      <c r="H252" s="11" t="s">
        <v>59</v>
      </c>
      <c r="I252" s="10" t="s">
        <v>2</v>
      </c>
      <c r="J252" s="10" t="s">
        <v>58</v>
      </c>
      <c r="K252" s="9" t="s">
        <v>8</v>
      </c>
      <c r="L252" s="10" t="s">
        <v>57</v>
      </c>
      <c r="M252" s="12">
        <v>42983</v>
      </c>
      <c r="N252" s="12">
        <v>43347</v>
      </c>
    </row>
    <row r="253" spans="1:14" s="26" customFormat="1" ht="15" x14ac:dyDescent="0.25">
      <c r="A253" s="21">
        <f>IF($C253=0,0,SUM($C$2:C253))</f>
        <v>0</v>
      </c>
      <c r="B253" s="9" t="s">
        <v>89</v>
      </c>
      <c r="C253" s="14">
        <f>IF($B253=Recueil!$A$7,1,0)</f>
        <v>0</v>
      </c>
      <c r="D253" s="8" t="s">
        <v>63</v>
      </c>
      <c r="E253" s="9" t="s">
        <v>62</v>
      </c>
      <c r="F253" s="9" t="s">
        <v>61</v>
      </c>
      <c r="G253" s="10" t="s">
        <v>60</v>
      </c>
      <c r="H253" s="11" t="s">
        <v>59</v>
      </c>
      <c r="I253" s="10" t="s">
        <v>2</v>
      </c>
      <c r="J253" s="10" t="s">
        <v>58</v>
      </c>
      <c r="K253" s="18" t="s">
        <v>8</v>
      </c>
      <c r="L253" s="10" t="s">
        <v>57</v>
      </c>
      <c r="M253" s="20">
        <v>43010</v>
      </c>
      <c r="N253" s="20">
        <v>43358</v>
      </c>
    </row>
    <row r="254" spans="1:14" s="26" customFormat="1" ht="15" x14ac:dyDescent="0.25">
      <c r="A254" s="21">
        <f>IF($C254=0,0,SUM($C$2:C254))</f>
        <v>0</v>
      </c>
      <c r="B254" s="9" t="s">
        <v>90</v>
      </c>
      <c r="C254" s="14">
        <f>IF($B254=Recueil!$A$7,1,0)</f>
        <v>0</v>
      </c>
      <c r="D254" s="8" t="s">
        <v>63</v>
      </c>
      <c r="E254" s="9" t="s">
        <v>62</v>
      </c>
      <c r="F254" s="9" t="s">
        <v>61</v>
      </c>
      <c r="G254" s="10" t="s">
        <v>60</v>
      </c>
      <c r="H254" s="11" t="s">
        <v>59</v>
      </c>
      <c r="I254" s="10" t="s">
        <v>2</v>
      </c>
      <c r="J254" s="10" t="s">
        <v>58</v>
      </c>
      <c r="K254" s="9" t="s">
        <v>8</v>
      </c>
      <c r="L254" s="10" t="s">
        <v>57</v>
      </c>
      <c r="M254" s="12">
        <v>43014</v>
      </c>
      <c r="N254" s="12">
        <v>43708</v>
      </c>
    </row>
    <row r="255" spans="1:14" s="26" customFormat="1" ht="39" customHeight="1" x14ac:dyDescent="0.25">
      <c r="A255" s="21">
        <f>IF($C255=0,0,SUM($C$2:C255))</f>
        <v>0</v>
      </c>
      <c r="B255" s="9" t="s">
        <v>91</v>
      </c>
      <c r="C255" s="14">
        <f>IF($B255=Recueil!$A$7,1,0)</f>
        <v>0</v>
      </c>
      <c r="D255" s="8" t="s">
        <v>63</v>
      </c>
      <c r="E255" s="9" t="s">
        <v>62</v>
      </c>
      <c r="F255" s="9" t="s">
        <v>61</v>
      </c>
      <c r="G255" s="10" t="s">
        <v>60</v>
      </c>
      <c r="H255" s="11" t="s">
        <v>59</v>
      </c>
      <c r="I255" s="10" t="s">
        <v>2</v>
      </c>
      <c r="J255" s="10" t="s">
        <v>58</v>
      </c>
      <c r="K255" s="9" t="s">
        <v>19</v>
      </c>
      <c r="L255" s="10" t="s">
        <v>57</v>
      </c>
      <c r="M255" s="12">
        <v>42982</v>
      </c>
      <c r="N255" s="12">
        <v>43373</v>
      </c>
    </row>
    <row r="256" spans="1:14" s="26" customFormat="1" ht="39" customHeight="1" x14ac:dyDescent="0.25">
      <c r="A256" s="21">
        <f>IF($C256=0,0,SUM($C$2:C256))</f>
        <v>0</v>
      </c>
      <c r="B256" s="9" t="s">
        <v>92</v>
      </c>
      <c r="C256" s="14">
        <f>IF($B256=Recueil!$A$7,1,0)</f>
        <v>0</v>
      </c>
      <c r="D256" s="8" t="s">
        <v>63</v>
      </c>
      <c r="E256" s="9" t="s">
        <v>62</v>
      </c>
      <c r="F256" s="9" t="s">
        <v>61</v>
      </c>
      <c r="G256" s="10" t="s">
        <v>60</v>
      </c>
      <c r="H256" s="11" t="s">
        <v>59</v>
      </c>
      <c r="I256" s="10" t="s">
        <v>2</v>
      </c>
      <c r="J256" s="10" t="s">
        <v>58</v>
      </c>
      <c r="K256" s="9" t="s">
        <v>14</v>
      </c>
      <c r="L256" s="10" t="s">
        <v>57</v>
      </c>
      <c r="M256" s="12">
        <v>42982</v>
      </c>
      <c r="N256" s="12">
        <v>43350</v>
      </c>
    </row>
    <row r="257" spans="1:14" s="26" customFormat="1" ht="39" customHeight="1" x14ac:dyDescent="0.25">
      <c r="A257" s="21">
        <f>IF($C257=0,0,SUM($C$2:C257))</f>
        <v>0</v>
      </c>
      <c r="B257" s="9" t="s">
        <v>93</v>
      </c>
      <c r="C257" s="14">
        <f>IF($B257=Recueil!$A$7,1,0)</f>
        <v>0</v>
      </c>
      <c r="D257" s="8" t="s">
        <v>63</v>
      </c>
      <c r="E257" s="9" t="s">
        <v>62</v>
      </c>
      <c r="F257" s="9" t="s">
        <v>61</v>
      </c>
      <c r="G257" s="10" t="s">
        <v>60</v>
      </c>
      <c r="H257" s="11" t="s">
        <v>59</v>
      </c>
      <c r="I257" s="10" t="s">
        <v>2</v>
      </c>
      <c r="J257" s="10" t="s">
        <v>58</v>
      </c>
      <c r="K257" s="9" t="s">
        <v>14</v>
      </c>
      <c r="L257" s="10" t="s">
        <v>57</v>
      </c>
      <c r="M257" s="12">
        <v>42983</v>
      </c>
      <c r="N257" s="12">
        <v>43350</v>
      </c>
    </row>
    <row r="258" spans="1:14" s="26" customFormat="1" ht="15" x14ac:dyDescent="0.25">
      <c r="A258" s="21">
        <f>IF($C258=0,0,SUM($C$2:C258))</f>
        <v>0</v>
      </c>
      <c r="B258" s="9" t="s">
        <v>94</v>
      </c>
      <c r="C258" s="14">
        <f>IF($B258=Recueil!$A$7,1,0)</f>
        <v>0</v>
      </c>
      <c r="D258" s="8" t="s">
        <v>63</v>
      </c>
      <c r="E258" s="9" t="s">
        <v>62</v>
      </c>
      <c r="F258" s="9" t="s">
        <v>61</v>
      </c>
      <c r="G258" s="10" t="s">
        <v>60</v>
      </c>
      <c r="H258" s="11" t="s">
        <v>59</v>
      </c>
      <c r="I258" s="10" t="s">
        <v>2</v>
      </c>
      <c r="J258" s="10" t="s">
        <v>58</v>
      </c>
      <c r="K258" s="9" t="s">
        <v>14</v>
      </c>
      <c r="L258" s="10" t="s">
        <v>57</v>
      </c>
      <c r="M258" s="12">
        <v>43017</v>
      </c>
      <c r="N258" s="12">
        <v>43220</v>
      </c>
    </row>
    <row r="259" spans="1:14" s="26" customFormat="1" ht="39" customHeight="1" x14ac:dyDescent="0.25">
      <c r="A259" s="21">
        <f>IF($C259=0,0,SUM($C$2:C259))</f>
        <v>0</v>
      </c>
      <c r="B259" s="9" t="s">
        <v>95</v>
      </c>
      <c r="C259" s="14">
        <f>IF($B259=Recueil!$A$7,1,0)</f>
        <v>0</v>
      </c>
      <c r="D259" s="8" t="s">
        <v>63</v>
      </c>
      <c r="E259" s="9" t="s">
        <v>62</v>
      </c>
      <c r="F259" s="9" t="s">
        <v>61</v>
      </c>
      <c r="G259" s="10" t="s">
        <v>60</v>
      </c>
      <c r="H259" s="11" t="s">
        <v>59</v>
      </c>
      <c r="I259" s="10" t="s">
        <v>2</v>
      </c>
      <c r="J259" s="10" t="s">
        <v>58</v>
      </c>
      <c r="K259" s="15" t="s">
        <v>14</v>
      </c>
      <c r="L259" s="10" t="s">
        <v>57</v>
      </c>
      <c r="M259" s="17">
        <v>42982</v>
      </c>
      <c r="N259" s="17">
        <v>43707</v>
      </c>
    </row>
    <row r="260" spans="1:14" s="26" customFormat="1" ht="15" x14ac:dyDescent="0.25">
      <c r="A260" s="21">
        <f>IF($C260=0,0,SUM($C$2:C260))</f>
        <v>0</v>
      </c>
      <c r="B260" s="9" t="s">
        <v>96</v>
      </c>
      <c r="C260" s="14">
        <f>IF($B260=Recueil!$A$7,1,0)</f>
        <v>0</v>
      </c>
      <c r="D260" s="8" t="s">
        <v>63</v>
      </c>
      <c r="E260" s="9" t="s">
        <v>62</v>
      </c>
      <c r="F260" s="9" t="s">
        <v>61</v>
      </c>
      <c r="G260" s="10" t="s">
        <v>60</v>
      </c>
      <c r="H260" s="11" t="s">
        <v>59</v>
      </c>
      <c r="I260" s="10" t="s">
        <v>2</v>
      </c>
      <c r="J260" s="10" t="s">
        <v>58</v>
      </c>
      <c r="K260" s="9" t="s">
        <v>8</v>
      </c>
      <c r="L260" s="10" t="s">
        <v>57</v>
      </c>
      <c r="M260" s="12">
        <v>42989</v>
      </c>
      <c r="N260" s="12">
        <v>43353</v>
      </c>
    </row>
    <row r="261" spans="1:14" s="26" customFormat="1" ht="15" x14ac:dyDescent="0.25">
      <c r="A261" s="21">
        <f>IF($C261=0,0,SUM($C$2:C261))</f>
        <v>0</v>
      </c>
      <c r="B261" s="9" t="s">
        <v>97</v>
      </c>
      <c r="C261" s="14">
        <f>IF($B261=Recueil!$A$7,1,0)</f>
        <v>0</v>
      </c>
      <c r="D261" s="8" t="s">
        <v>63</v>
      </c>
      <c r="E261" s="9" t="s">
        <v>62</v>
      </c>
      <c r="F261" s="9" t="s">
        <v>61</v>
      </c>
      <c r="G261" s="10" t="s">
        <v>60</v>
      </c>
      <c r="H261" s="11" t="s">
        <v>59</v>
      </c>
      <c r="I261" s="10" t="s">
        <v>2</v>
      </c>
      <c r="J261" s="10" t="s">
        <v>58</v>
      </c>
      <c r="K261" s="9" t="s">
        <v>8</v>
      </c>
      <c r="L261" s="10" t="s">
        <v>57</v>
      </c>
      <c r="M261" s="12">
        <v>42982</v>
      </c>
      <c r="N261" s="12">
        <v>43677</v>
      </c>
    </row>
    <row r="262" spans="1:14" s="26" customFormat="1" ht="39" customHeight="1" x14ac:dyDescent="0.25">
      <c r="A262" s="21">
        <f>IF($C262=0,0,SUM($C$2:C262))</f>
        <v>0</v>
      </c>
      <c r="B262" s="9" t="s">
        <v>98</v>
      </c>
      <c r="C262" s="14">
        <f>IF($B262=Recueil!$A$7,1,0)</f>
        <v>0</v>
      </c>
      <c r="D262" s="8" t="s">
        <v>63</v>
      </c>
      <c r="E262" s="9" t="s">
        <v>62</v>
      </c>
      <c r="F262" s="9" t="s">
        <v>61</v>
      </c>
      <c r="G262" s="10" t="s">
        <v>60</v>
      </c>
      <c r="H262" s="11" t="s">
        <v>59</v>
      </c>
      <c r="I262" s="10" t="s">
        <v>2</v>
      </c>
      <c r="J262" s="10" t="s">
        <v>58</v>
      </c>
      <c r="K262" s="9" t="s">
        <v>16</v>
      </c>
      <c r="L262" s="10" t="s">
        <v>57</v>
      </c>
      <c r="M262" s="12">
        <v>42982</v>
      </c>
      <c r="N262" s="12">
        <v>43373</v>
      </c>
    </row>
    <row r="263" spans="1:14" s="26" customFormat="1" ht="39" customHeight="1" x14ac:dyDescent="0.25">
      <c r="A263" s="21">
        <f>IF($C263=0,0,SUM($C$2:C263))</f>
        <v>0</v>
      </c>
      <c r="B263" s="9" t="s">
        <v>99</v>
      </c>
      <c r="C263" s="14">
        <f>IF($B263=Recueil!$A$7,1,0)</f>
        <v>0</v>
      </c>
      <c r="D263" s="8" t="s">
        <v>63</v>
      </c>
      <c r="E263" s="9" t="s">
        <v>62</v>
      </c>
      <c r="F263" s="9" t="s">
        <v>61</v>
      </c>
      <c r="G263" s="10" t="s">
        <v>60</v>
      </c>
      <c r="H263" s="11" t="s">
        <v>59</v>
      </c>
      <c r="I263" s="10" t="s">
        <v>2</v>
      </c>
      <c r="J263" s="10" t="s">
        <v>58</v>
      </c>
      <c r="K263" s="9" t="s">
        <v>15</v>
      </c>
      <c r="L263" s="10" t="s">
        <v>57</v>
      </c>
      <c r="M263" s="12">
        <v>43003</v>
      </c>
      <c r="N263" s="12">
        <v>43280</v>
      </c>
    </row>
    <row r="264" spans="1:14" s="26" customFormat="1" ht="15" x14ac:dyDescent="0.25">
      <c r="A264" s="21">
        <f>IF($C264=0,0,SUM($C$2:C264))</f>
        <v>0</v>
      </c>
      <c r="B264" s="9" t="s">
        <v>100</v>
      </c>
      <c r="C264" s="14">
        <f>IF($B264=Recueil!$A$7,1,0)</f>
        <v>0</v>
      </c>
      <c r="D264" s="8" t="s">
        <v>63</v>
      </c>
      <c r="E264" s="9" t="s">
        <v>62</v>
      </c>
      <c r="F264" s="9" t="s">
        <v>61</v>
      </c>
      <c r="G264" s="10" t="s">
        <v>60</v>
      </c>
      <c r="H264" s="11" t="s">
        <v>59</v>
      </c>
      <c r="I264" s="10" t="s">
        <v>2</v>
      </c>
      <c r="J264" s="10" t="s">
        <v>58</v>
      </c>
      <c r="K264" s="9" t="s">
        <v>19</v>
      </c>
      <c r="L264" s="10" t="s">
        <v>57</v>
      </c>
      <c r="M264" s="12">
        <v>42943</v>
      </c>
      <c r="N264" s="12">
        <v>43343</v>
      </c>
    </row>
    <row r="265" spans="1:14" s="26" customFormat="1" ht="39" customHeight="1" x14ac:dyDescent="0.25">
      <c r="A265" s="21">
        <f>IF($C265=0,0,SUM($C$2:C265))</f>
        <v>0</v>
      </c>
      <c r="B265" s="9" t="s">
        <v>101</v>
      </c>
      <c r="C265" s="14">
        <f>IF($B265=Recueil!$A$7,1,0)</f>
        <v>0</v>
      </c>
      <c r="D265" s="8" t="s">
        <v>63</v>
      </c>
      <c r="E265" s="9" t="s">
        <v>62</v>
      </c>
      <c r="F265" s="9" t="s">
        <v>61</v>
      </c>
      <c r="G265" s="10" t="s">
        <v>60</v>
      </c>
      <c r="H265" s="11" t="s">
        <v>59</v>
      </c>
      <c r="I265" s="10" t="s">
        <v>2</v>
      </c>
      <c r="J265" s="10" t="s">
        <v>58</v>
      </c>
      <c r="K265" s="22" t="s">
        <v>20</v>
      </c>
      <c r="L265" s="10" t="s">
        <v>57</v>
      </c>
      <c r="M265" s="12">
        <v>42618</v>
      </c>
      <c r="N265" s="12">
        <v>43343</v>
      </c>
    </row>
    <row r="266" spans="1:14" s="26" customFormat="1" ht="39" customHeight="1" x14ac:dyDescent="0.25">
      <c r="A266" s="21">
        <f>IF($C266=0,0,SUM($C$2:C266))</f>
        <v>0</v>
      </c>
      <c r="B266" s="9" t="s">
        <v>102</v>
      </c>
      <c r="C266" s="14">
        <f>IF($B266=Recueil!$A$7,1,0)</f>
        <v>0</v>
      </c>
      <c r="D266" s="8" t="s">
        <v>63</v>
      </c>
      <c r="E266" s="9" t="s">
        <v>62</v>
      </c>
      <c r="F266" s="9" t="s">
        <v>61</v>
      </c>
      <c r="G266" s="10" t="s">
        <v>60</v>
      </c>
      <c r="H266" s="11" t="s">
        <v>59</v>
      </c>
      <c r="I266" s="10" t="s">
        <v>2</v>
      </c>
      <c r="J266" s="10" t="s">
        <v>58</v>
      </c>
      <c r="K266" s="9" t="s">
        <v>16</v>
      </c>
      <c r="L266" s="10" t="s">
        <v>57</v>
      </c>
      <c r="M266" s="12">
        <v>42979</v>
      </c>
      <c r="N266" s="12">
        <v>43364</v>
      </c>
    </row>
    <row r="267" spans="1:14" s="26" customFormat="1" ht="39" customHeight="1" x14ac:dyDescent="0.25">
      <c r="A267" s="21">
        <f>IF($C267=0,0,SUM($C$2:C267))</f>
        <v>0</v>
      </c>
      <c r="B267" s="9" t="s">
        <v>103</v>
      </c>
      <c r="C267" s="14">
        <f>IF($B267=Recueil!$A$7,1,0)</f>
        <v>0</v>
      </c>
      <c r="D267" s="8" t="s">
        <v>63</v>
      </c>
      <c r="E267" s="9" t="s">
        <v>62</v>
      </c>
      <c r="F267" s="9" t="s">
        <v>61</v>
      </c>
      <c r="G267" s="10" t="s">
        <v>60</v>
      </c>
      <c r="H267" s="11" t="s">
        <v>59</v>
      </c>
      <c r="I267" s="10" t="s">
        <v>2</v>
      </c>
      <c r="J267" s="10" t="s">
        <v>58</v>
      </c>
      <c r="K267" s="23" t="s">
        <v>8</v>
      </c>
      <c r="L267" s="10" t="s">
        <v>57</v>
      </c>
      <c r="M267" s="24">
        <v>42614</v>
      </c>
      <c r="N267" s="24">
        <v>43341</v>
      </c>
    </row>
    <row r="268" spans="1:14" s="26" customFormat="1" ht="39" customHeight="1" x14ac:dyDescent="0.25">
      <c r="A268" s="21">
        <f>IF($C268=0,0,SUM($C$2:C268))</f>
        <v>0</v>
      </c>
      <c r="B268" s="9" t="s">
        <v>84</v>
      </c>
      <c r="C268" s="14">
        <f>IF($B268=Recueil!$A$7,1,0)</f>
        <v>0</v>
      </c>
      <c r="D268" s="8" t="s">
        <v>63</v>
      </c>
      <c r="E268" s="9" t="s">
        <v>62</v>
      </c>
      <c r="F268" s="9" t="s">
        <v>61</v>
      </c>
      <c r="G268" s="10" t="s">
        <v>60</v>
      </c>
      <c r="H268" s="11" t="s">
        <v>59</v>
      </c>
      <c r="I268" s="10" t="s">
        <v>2</v>
      </c>
      <c r="J268" s="10" t="s">
        <v>58</v>
      </c>
      <c r="K268" s="9" t="s">
        <v>8</v>
      </c>
      <c r="L268" s="10" t="s">
        <v>57</v>
      </c>
      <c r="M268" s="12">
        <v>42954</v>
      </c>
      <c r="N268" s="12">
        <v>43646</v>
      </c>
    </row>
    <row r="269" spans="1:14" s="26" customFormat="1" ht="39" customHeight="1" x14ac:dyDescent="0.25">
      <c r="A269" s="21">
        <f>IF($C269=0,0,SUM($C$2:C269))</f>
        <v>15</v>
      </c>
      <c r="B269" s="9" t="s">
        <v>86</v>
      </c>
      <c r="C269" s="14">
        <f>IF($B269=Recueil!$A$7,1,0)</f>
        <v>1</v>
      </c>
      <c r="D269" s="8" t="s">
        <v>63</v>
      </c>
      <c r="E269" s="9" t="s">
        <v>62</v>
      </c>
      <c r="F269" s="9" t="s">
        <v>61</v>
      </c>
      <c r="G269" s="10" t="s">
        <v>60</v>
      </c>
      <c r="H269" s="11" t="s">
        <v>59</v>
      </c>
      <c r="I269" s="10" t="s">
        <v>2</v>
      </c>
      <c r="J269" s="10" t="s">
        <v>58</v>
      </c>
      <c r="K269" s="9" t="s">
        <v>8</v>
      </c>
      <c r="L269" s="10" t="s">
        <v>57</v>
      </c>
      <c r="M269" s="12">
        <v>42989</v>
      </c>
      <c r="N269" s="12">
        <v>43707</v>
      </c>
    </row>
    <row r="270" spans="1:14" s="26" customFormat="1" ht="39" customHeight="1" x14ac:dyDescent="0.25">
      <c r="A270" s="21">
        <f>IF($C270=0,0,SUM($C$2:C270))</f>
        <v>0</v>
      </c>
      <c r="B270" s="9" t="s">
        <v>87</v>
      </c>
      <c r="C270" s="14">
        <f>IF($B270=Recueil!$A$7,1,0)</f>
        <v>0</v>
      </c>
      <c r="D270" s="8" t="s">
        <v>63</v>
      </c>
      <c r="E270" s="9" t="s">
        <v>62</v>
      </c>
      <c r="F270" s="9" t="s">
        <v>61</v>
      </c>
      <c r="G270" s="10" t="s">
        <v>60</v>
      </c>
      <c r="H270" s="11" t="s">
        <v>59</v>
      </c>
      <c r="I270" s="10" t="s">
        <v>2</v>
      </c>
      <c r="J270" s="10" t="s">
        <v>58</v>
      </c>
      <c r="K270" s="15" t="s">
        <v>8</v>
      </c>
      <c r="L270" s="10" t="s">
        <v>57</v>
      </c>
      <c r="M270" s="17">
        <v>43010</v>
      </c>
      <c r="N270" s="17">
        <v>43220</v>
      </c>
    </row>
    <row r="271" spans="1:14" s="26" customFormat="1" ht="39" customHeight="1" x14ac:dyDescent="0.25">
      <c r="A271" s="21">
        <f>IF($C271=0,0,SUM($C$2:C271))</f>
        <v>0</v>
      </c>
      <c r="B271" s="9" t="s">
        <v>88</v>
      </c>
      <c r="C271" s="14">
        <f>IF($B271=Recueil!$A$7,1,0)</f>
        <v>0</v>
      </c>
      <c r="D271" s="8" t="s">
        <v>63</v>
      </c>
      <c r="E271" s="9" t="s">
        <v>62</v>
      </c>
      <c r="F271" s="9" t="s">
        <v>61</v>
      </c>
      <c r="G271" s="10" t="s">
        <v>60</v>
      </c>
      <c r="H271" s="11" t="s">
        <v>59</v>
      </c>
      <c r="I271" s="10" t="s">
        <v>2</v>
      </c>
      <c r="J271" s="10" t="s">
        <v>58</v>
      </c>
      <c r="K271" s="22" t="s">
        <v>8</v>
      </c>
      <c r="L271" s="10" t="s">
        <v>57</v>
      </c>
      <c r="M271" s="12">
        <v>42620</v>
      </c>
      <c r="N271" s="12">
        <v>43343</v>
      </c>
    </row>
    <row r="272" spans="1:14" s="26" customFormat="1" ht="15" x14ac:dyDescent="0.25">
      <c r="A272" s="21">
        <f>IF($C272=0,0,SUM($C$2:C272))</f>
        <v>0</v>
      </c>
      <c r="B272" s="9" t="s">
        <v>89</v>
      </c>
      <c r="C272" s="14">
        <f>IF($B272=Recueil!$A$7,1,0)</f>
        <v>0</v>
      </c>
      <c r="D272" s="8" t="s">
        <v>63</v>
      </c>
      <c r="E272" s="9" t="s">
        <v>62</v>
      </c>
      <c r="F272" s="9" t="s">
        <v>61</v>
      </c>
      <c r="G272" s="10" t="s">
        <v>60</v>
      </c>
      <c r="H272" s="11" t="s">
        <v>59</v>
      </c>
      <c r="I272" s="10" t="s">
        <v>2</v>
      </c>
      <c r="J272" s="10" t="s">
        <v>58</v>
      </c>
      <c r="K272" s="22" t="s">
        <v>8</v>
      </c>
      <c r="L272" s="10" t="s">
        <v>57</v>
      </c>
      <c r="M272" s="12">
        <v>42614</v>
      </c>
      <c r="N272" s="12">
        <v>43312</v>
      </c>
    </row>
    <row r="273" spans="1:14" s="26" customFormat="1" ht="15" x14ac:dyDescent="0.25">
      <c r="A273" s="21">
        <f>IF($C273=0,0,SUM($C$2:C273))</f>
        <v>0</v>
      </c>
      <c r="B273" s="9" t="s">
        <v>90</v>
      </c>
      <c r="C273" s="14">
        <f>IF($B273=Recueil!$A$7,1,0)</f>
        <v>0</v>
      </c>
      <c r="D273" s="8" t="s">
        <v>63</v>
      </c>
      <c r="E273" s="9" t="s">
        <v>62</v>
      </c>
      <c r="F273" s="9" t="s">
        <v>61</v>
      </c>
      <c r="G273" s="10" t="s">
        <v>60</v>
      </c>
      <c r="H273" s="11" t="s">
        <v>59</v>
      </c>
      <c r="I273" s="10" t="s">
        <v>2</v>
      </c>
      <c r="J273" s="10" t="s">
        <v>58</v>
      </c>
      <c r="K273" s="22" t="s">
        <v>8</v>
      </c>
      <c r="L273" s="10" t="s">
        <v>57</v>
      </c>
      <c r="M273" s="12">
        <v>42625</v>
      </c>
      <c r="N273" s="12">
        <v>43312</v>
      </c>
    </row>
    <row r="274" spans="1:14" s="26" customFormat="1" ht="39" customHeight="1" x14ac:dyDescent="0.25">
      <c r="A274" s="21">
        <f>IF($C274=0,0,SUM($C$2:C274))</f>
        <v>0</v>
      </c>
      <c r="B274" s="9" t="s">
        <v>91</v>
      </c>
      <c r="C274" s="14">
        <f>IF($B274=Recueil!$A$7,1,0)</f>
        <v>0</v>
      </c>
      <c r="D274" s="8" t="s">
        <v>63</v>
      </c>
      <c r="E274" s="9" t="s">
        <v>62</v>
      </c>
      <c r="F274" s="9" t="s">
        <v>61</v>
      </c>
      <c r="G274" s="10" t="s">
        <v>60</v>
      </c>
      <c r="H274" s="11" t="s">
        <v>59</v>
      </c>
      <c r="I274" s="10" t="s">
        <v>2</v>
      </c>
      <c r="J274" s="10" t="s">
        <v>58</v>
      </c>
      <c r="K274" s="22" t="s">
        <v>8</v>
      </c>
      <c r="L274" s="10" t="s">
        <v>57</v>
      </c>
      <c r="M274" s="12">
        <v>42625</v>
      </c>
      <c r="N274" s="12">
        <v>43342</v>
      </c>
    </row>
    <row r="275" spans="1:14" s="26" customFormat="1" ht="39" customHeight="1" x14ac:dyDescent="0.25">
      <c r="A275" s="21">
        <f>IF($C275=0,0,SUM($C$2:C275))</f>
        <v>0</v>
      </c>
      <c r="B275" s="9" t="s">
        <v>92</v>
      </c>
      <c r="C275" s="14">
        <f>IF($B275=Recueil!$A$7,1,0)</f>
        <v>0</v>
      </c>
      <c r="D275" s="8" t="s">
        <v>63</v>
      </c>
      <c r="E275" s="9" t="s">
        <v>62</v>
      </c>
      <c r="F275" s="9" t="s">
        <v>61</v>
      </c>
      <c r="G275" s="10" t="s">
        <v>60</v>
      </c>
      <c r="H275" s="11" t="s">
        <v>59</v>
      </c>
      <c r="I275" s="10" t="s">
        <v>2</v>
      </c>
      <c r="J275" s="10" t="s">
        <v>58</v>
      </c>
      <c r="K275" s="9" t="s">
        <v>8</v>
      </c>
      <c r="L275" s="10" t="s">
        <v>57</v>
      </c>
      <c r="M275" s="12">
        <v>42983</v>
      </c>
      <c r="N275" s="12">
        <v>43342</v>
      </c>
    </row>
    <row r="276" spans="1:14" s="26" customFormat="1" ht="39" customHeight="1" x14ac:dyDescent="0.25">
      <c r="A276" s="21">
        <f>IF($C276=0,0,SUM($C$2:C276))</f>
        <v>0</v>
      </c>
      <c r="B276" s="9" t="s">
        <v>93</v>
      </c>
      <c r="C276" s="14">
        <f>IF($B276=Recueil!$A$7,1,0)</f>
        <v>0</v>
      </c>
      <c r="D276" s="8" t="s">
        <v>63</v>
      </c>
      <c r="E276" s="9" t="s">
        <v>62</v>
      </c>
      <c r="F276" s="9" t="s">
        <v>61</v>
      </c>
      <c r="G276" s="10" t="s">
        <v>60</v>
      </c>
      <c r="H276" s="11" t="s">
        <v>59</v>
      </c>
      <c r="I276" s="10" t="s">
        <v>2</v>
      </c>
      <c r="J276" s="10" t="s">
        <v>58</v>
      </c>
      <c r="K276" s="22" t="s">
        <v>8</v>
      </c>
      <c r="L276" s="10" t="s">
        <v>57</v>
      </c>
      <c r="M276" s="12">
        <v>42634</v>
      </c>
      <c r="N276" s="12">
        <v>43343</v>
      </c>
    </row>
    <row r="277" spans="1:14" s="26" customFormat="1" ht="39" customHeight="1" x14ac:dyDescent="0.25">
      <c r="A277" s="21">
        <f>IF($C277=0,0,SUM($C$2:C277))</f>
        <v>0</v>
      </c>
      <c r="B277" s="9" t="s">
        <v>94</v>
      </c>
      <c r="C277" s="14">
        <f>IF($B277=Recueil!$A$7,1,0)</f>
        <v>0</v>
      </c>
      <c r="D277" s="8" t="s">
        <v>63</v>
      </c>
      <c r="E277" s="9" t="s">
        <v>62</v>
      </c>
      <c r="F277" s="9" t="s">
        <v>61</v>
      </c>
      <c r="G277" s="10" t="s">
        <v>60</v>
      </c>
      <c r="H277" s="11" t="s">
        <v>59</v>
      </c>
      <c r="I277" s="10" t="s">
        <v>2</v>
      </c>
      <c r="J277" s="10" t="s">
        <v>58</v>
      </c>
      <c r="K277" s="18" t="s">
        <v>8</v>
      </c>
      <c r="L277" s="10" t="s">
        <v>57</v>
      </c>
      <c r="M277" s="19">
        <v>43017</v>
      </c>
      <c r="N277" s="20">
        <v>43220</v>
      </c>
    </row>
    <row r="278" spans="1:14" s="26" customFormat="1" ht="39" customHeight="1" x14ac:dyDescent="0.25">
      <c r="A278" s="21">
        <f>IF($C278=0,0,SUM($C$2:C278))</f>
        <v>0</v>
      </c>
      <c r="B278" s="9" t="s">
        <v>95</v>
      </c>
      <c r="C278" s="14">
        <f>IF($B278=Recueil!$A$7,1,0)</f>
        <v>0</v>
      </c>
      <c r="D278" s="8" t="s">
        <v>63</v>
      </c>
      <c r="E278" s="9" t="s">
        <v>62</v>
      </c>
      <c r="F278" s="9" t="s">
        <v>61</v>
      </c>
      <c r="G278" s="10" t="s">
        <v>60</v>
      </c>
      <c r="H278" s="11" t="s">
        <v>59</v>
      </c>
      <c r="I278" s="10" t="s">
        <v>2</v>
      </c>
      <c r="J278" s="10" t="s">
        <v>58</v>
      </c>
      <c r="K278" s="9" t="s">
        <v>8</v>
      </c>
      <c r="L278" s="10" t="s">
        <v>57</v>
      </c>
      <c r="M278" s="12">
        <v>42996</v>
      </c>
      <c r="N278" s="12">
        <v>43312</v>
      </c>
    </row>
    <row r="279" spans="1:14" s="26" customFormat="1" ht="39" customHeight="1" x14ac:dyDescent="0.25">
      <c r="A279" s="21">
        <f>IF($C279=0,0,SUM($C$2:C279))</f>
        <v>0</v>
      </c>
      <c r="B279" s="9" t="s">
        <v>96</v>
      </c>
      <c r="C279" s="14">
        <f>IF($B279=Recueil!$A$7,1,0)</f>
        <v>0</v>
      </c>
      <c r="D279" s="8" t="s">
        <v>63</v>
      </c>
      <c r="E279" s="9" t="s">
        <v>62</v>
      </c>
      <c r="F279" s="9" t="s">
        <v>61</v>
      </c>
      <c r="G279" s="10" t="s">
        <v>60</v>
      </c>
      <c r="H279" s="11" t="s">
        <v>59</v>
      </c>
      <c r="I279" s="10" t="s">
        <v>2</v>
      </c>
      <c r="J279" s="10" t="s">
        <v>58</v>
      </c>
      <c r="K279" s="18" t="s">
        <v>15</v>
      </c>
      <c r="L279" s="10" t="s">
        <v>57</v>
      </c>
      <c r="M279" s="19">
        <v>43045</v>
      </c>
      <c r="N279" s="20">
        <v>43312</v>
      </c>
    </row>
    <row r="280" spans="1:14" s="26" customFormat="1" ht="39" customHeight="1" x14ac:dyDescent="0.25">
      <c r="A280" s="21">
        <f>IF($C280=0,0,SUM($C$2:C280))</f>
        <v>0</v>
      </c>
      <c r="B280" s="9" t="s">
        <v>97</v>
      </c>
      <c r="C280" s="14">
        <f>IF($B280=Recueil!$A$7,1,0)</f>
        <v>0</v>
      </c>
      <c r="D280" s="8" t="s">
        <v>63</v>
      </c>
      <c r="E280" s="9" t="s">
        <v>62</v>
      </c>
      <c r="F280" s="9" t="s">
        <v>61</v>
      </c>
      <c r="G280" s="10" t="s">
        <v>60</v>
      </c>
      <c r="H280" s="11" t="s">
        <v>59</v>
      </c>
      <c r="I280" s="10" t="s">
        <v>2</v>
      </c>
      <c r="J280" s="10" t="s">
        <v>58</v>
      </c>
      <c r="K280" s="9" t="s">
        <v>15</v>
      </c>
      <c r="L280" s="10" t="s">
        <v>57</v>
      </c>
      <c r="M280" s="12">
        <v>43010</v>
      </c>
      <c r="N280" s="12">
        <v>43220</v>
      </c>
    </row>
    <row r="281" spans="1:14" s="26" customFormat="1" ht="39" customHeight="1" x14ac:dyDescent="0.25">
      <c r="A281" s="21">
        <f>IF($C281=0,0,SUM($C$2:C281))</f>
        <v>0</v>
      </c>
      <c r="B281" s="9" t="s">
        <v>98</v>
      </c>
      <c r="C281" s="14">
        <f>IF($B281=Recueil!$A$7,1,0)</f>
        <v>0</v>
      </c>
      <c r="D281" s="8" t="s">
        <v>63</v>
      </c>
      <c r="E281" s="9" t="s">
        <v>62</v>
      </c>
      <c r="F281" s="9" t="s">
        <v>61</v>
      </c>
      <c r="G281" s="10" t="s">
        <v>60</v>
      </c>
      <c r="H281" s="11" t="s">
        <v>59</v>
      </c>
      <c r="I281" s="10" t="s">
        <v>2</v>
      </c>
      <c r="J281" s="10" t="s">
        <v>58</v>
      </c>
      <c r="K281" s="9" t="s">
        <v>8</v>
      </c>
      <c r="L281" s="10" t="s">
        <v>57</v>
      </c>
      <c r="M281" s="12">
        <v>42992</v>
      </c>
      <c r="N281" s="12">
        <v>43707</v>
      </c>
    </row>
    <row r="282" spans="1:14" s="26" customFormat="1" ht="39" customHeight="1" x14ac:dyDescent="0.25">
      <c r="A282" s="21">
        <f>IF($C282=0,0,SUM($C$2:C282))</f>
        <v>0</v>
      </c>
      <c r="B282" s="9" t="s">
        <v>99</v>
      </c>
      <c r="C282" s="14">
        <f>IF($B282=Recueil!$A$7,1,0)</f>
        <v>0</v>
      </c>
      <c r="D282" s="8" t="s">
        <v>63</v>
      </c>
      <c r="E282" s="9" t="s">
        <v>62</v>
      </c>
      <c r="F282" s="9" t="s">
        <v>61</v>
      </c>
      <c r="G282" s="10" t="s">
        <v>60</v>
      </c>
      <c r="H282" s="11" t="s">
        <v>59</v>
      </c>
      <c r="I282" s="10" t="s">
        <v>2</v>
      </c>
      <c r="J282" s="10" t="s">
        <v>58</v>
      </c>
      <c r="K282" s="22" t="s">
        <v>15</v>
      </c>
      <c r="L282" s="10" t="s">
        <v>57</v>
      </c>
      <c r="M282" s="12">
        <v>42625</v>
      </c>
      <c r="N282" s="12">
        <v>43341</v>
      </c>
    </row>
    <row r="283" spans="1:14" s="26" customFormat="1" ht="39" customHeight="1" x14ac:dyDescent="0.25">
      <c r="A283" s="21">
        <f>IF($C283=0,0,SUM($C$2:C283))</f>
        <v>0</v>
      </c>
      <c r="B283" s="9" t="s">
        <v>100</v>
      </c>
      <c r="C283" s="14">
        <f>IF($B283=Recueil!$A$7,1,0)</f>
        <v>0</v>
      </c>
      <c r="D283" s="8" t="s">
        <v>63</v>
      </c>
      <c r="E283" s="9" t="s">
        <v>62</v>
      </c>
      <c r="F283" s="9" t="s">
        <v>61</v>
      </c>
      <c r="G283" s="10" t="s">
        <v>60</v>
      </c>
      <c r="H283" s="11" t="s">
        <v>59</v>
      </c>
      <c r="I283" s="10" t="s">
        <v>2</v>
      </c>
      <c r="J283" s="10" t="s">
        <v>58</v>
      </c>
      <c r="K283" s="9" t="s">
        <v>8</v>
      </c>
      <c r="L283" s="10" t="s">
        <v>57</v>
      </c>
      <c r="M283" s="12">
        <v>42989</v>
      </c>
      <c r="N283" s="12">
        <v>43280</v>
      </c>
    </row>
    <row r="284" spans="1:14" s="26" customFormat="1" ht="39" customHeight="1" x14ac:dyDescent="0.25">
      <c r="A284" s="21">
        <f>IF($C284=0,0,SUM($C$2:C284))</f>
        <v>0</v>
      </c>
      <c r="B284" s="9" t="s">
        <v>101</v>
      </c>
      <c r="C284" s="14">
        <f>IF($B284=Recueil!$A$7,1,0)</f>
        <v>0</v>
      </c>
      <c r="D284" s="8" t="s">
        <v>63</v>
      </c>
      <c r="E284" s="9" t="s">
        <v>62</v>
      </c>
      <c r="F284" s="9" t="s">
        <v>61</v>
      </c>
      <c r="G284" s="10" t="s">
        <v>60</v>
      </c>
      <c r="H284" s="11" t="s">
        <v>59</v>
      </c>
      <c r="I284" s="10" t="s">
        <v>2</v>
      </c>
      <c r="J284" s="10" t="s">
        <v>58</v>
      </c>
      <c r="K284" s="9" t="s">
        <v>8</v>
      </c>
      <c r="L284" s="10" t="s">
        <v>57</v>
      </c>
      <c r="M284" s="12">
        <v>42989</v>
      </c>
      <c r="N284" s="12">
        <v>43342</v>
      </c>
    </row>
    <row r="285" spans="1:14" s="26" customFormat="1" ht="39" customHeight="1" x14ac:dyDescent="0.25">
      <c r="A285" s="21">
        <f>IF($C285=0,0,SUM($C$2:C285))</f>
        <v>0</v>
      </c>
      <c r="B285" s="9" t="s">
        <v>102</v>
      </c>
      <c r="C285" s="14">
        <f>IF($B285=Recueil!$A$7,1,0)</f>
        <v>0</v>
      </c>
      <c r="D285" s="8" t="s">
        <v>63</v>
      </c>
      <c r="E285" s="9" t="s">
        <v>62</v>
      </c>
      <c r="F285" s="9" t="s">
        <v>61</v>
      </c>
      <c r="G285" s="10" t="s">
        <v>60</v>
      </c>
      <c r="H285" s="11" t="s">
        <v>59</v>
      </c>
      <c r="I285" s="10" t="s">
        <v>2</v>
      </c>
      <c r="J285" s="10" t="s">
        <v>58</v>
      </c>
      <c r="K285" s="9" t="s">
        <v>8</v>
      </c>
      <c r="L285" s="10" t="s">
        <v>57</v>
      </c>
      <c r="M285" s="12">
        <v>42997</v>
      </c>
      <c r="N285" s="12">
        <v>43665</v>
      </c>
    </row>
    <row r="286" spans="1:14" s="26" customFormat="1" ht="39" customHeight="1" x14ac:dyDescent="0.25">
      <c r="A286" s="21">
        <f>IF($C286=0,0,SUM($C$2:C286))</f>
        <v>0</v>
      </c>
      <c r="B286" s="9" t="s">
        <v>103</v>
      </c>
      <c r="C286" s="14">
        <f>IF($B286=Recueil!$A$7,1,0)</f>
        <v>0</v>
      </c>
      <c r="D286" s="8" t="s">
        <v>63</v>
      </c>
      <c r="E286" s="9" t="s">
        <v>62</v>
      </c>
      <c r="F286" s="9" t="s">
        <v>61</v>
      </c>
      <c r="G286" s="10" t="s">
        <v>60</v>
      </c>
      <c r="H286" s="11" t="s">
        <v>59</v>
      </c>
      <c r="I286" s="10" t="s">
        <v>2</v>
      </c>
      <c r="J286" s="10" t="s">
        <v>58</v>
      </c>
      <c r="K286" s="15" t="s">
        <v>8</v>
      </c>
      <c r="L286" s="10" t="s">
        <v>57</v>
      </c>
      <c r="M286" s="17">
        <v>43031</v>
      </c>
      <c r="N286" s="17">
        <v>43287</v>
      </c>
    </row>
    <row r="287" spans="1:14" s="26" customFormat="1" ht="39" customHeight="1" x14ac:dyDescent="0.25">
      <c r="A287" s="21">
        <f>IF($C287=0,0,SUM($C$2:C287))</f>
        <v>0</v>
      </c>
      <c r="B287" s="9" t="s">
        <v>84</v>
      </c>
      <c r="C287" s="14">
        <f>IF($B287=Recueil!$A$7,1,0)</f>
        <v>0</v>
      </c>
      <c r="D287" s="8" t="s">
        <v>63</v>
      </c>
      <c r="E287" s="9" t="s">
        <v>62</v>
      </c>
      <c r="F287" s="9" t="s">
        <v>61</v>
      </c>
      <c r="G287" s="10" t="s">
        <v>60</v>
      </c>
      <c r="H287" s="11" t="s">
        <v>59</v>
      </c>
      <c r="I287" s="10" t="s">
        <v>2</v>
      </c>
      <c r="J287" s="10" t="s">
        <v>58</v>
      </c>
      <c r="K287" s="9" t="s">
        <v>14</v>
      </c>
      <c r="L287" s="10" t="s">
        <v>57</v>
      </c>
      <c r="M287" s="12">
        <v>43024</v>
      </c>
      <c r="N287" s="12">
        <v>43280</v>
      </c>
    </row>
    <row r="288" spans="1:14" s="26" customFormat="1" ht="39" customHeight="1" x14ac:dyDescent="0.25">
      <c r="A288" s="21">
        <f>IF($C288=0,0,SUM($C$2:C288))</f>
        <v>16</v>
      </c>
      <c r="B288" s="9" t="s">
        <v>86</v>
      </c>
      <c r="C288" s="14">
        <f>IF($B288=Recueil!$A$7,1,0)</f>
        <v>1</v>
      </c>
      <c r="D288" s="8" t="s">
        <v>63</v>
      </c>
      <c r="E288" s="9" t="s">
        <v>62</v>
      </c>
      <c r="F288" s="9" t="s">
        <v>61</v>
      </c>
      <c r="G288" s="10" t="s">
        <v>60</v>
      </c>
      <c r="H288" s="11" t="s">
        <v>59</v>
      </c>
      <c r="I288" s="10" t="s">
        <v>2</v>
      </c>
      <c r="J288" s="10" t="s">
        <v>58</v>
      </c>
      <c r="K288" s="9" t="s">
        <v>16</v>
      </c>
      <c r="L288" s="10" t="s">
        <v>57</v>
      </c>
      <c r="M288" s="12">
        <v>42982</v>
      </c>
      <c r="N288" s="12">
        <v>43301</v>
      </c>
    </row>
    <row r="289" spans="1:14" s="26" customFormat="1" ht="39" customHeight="1" x14ac:dyDescent="0.25">
      <c r="A289" s="21">
        <f>IF($C289=0,0,SUM($C$2:C289))</f>
        <v>0</v>
      </c>
      <c r="B289" s="9" t="s">
        <v>87</v>
      </c>
      <c r="C289" s="14">
        <f>IF($B289=Recueil!$A$7,1,0)</f>
        <v>0</v>
      </c>
      <c r="D289" s="8" t="s">
        <v>63</v>
      </c>
      <c r="E289" s="9" t="s">
        <v>62</v>
      </c>
      <c r="F289" s="9" t="s">
        <v>61</v>
      </c>
      <c r="G289" s="10" t="s">
        <v>60</v>
      </c>
      <c r="H289" s="11" t="s">
        <v>59</v>
      </c>
      <c r="I289" s="10" t="s">
        <v>2</v>
      </c>
      <c r="J289" s="10" t="s">
        <v>58</v>
      </c>
      <c r="K289" s="9" t="s">
        <v>20</v>
      </c>
      <c r="L289" s="10" t="s">
        <v>57</v>
      </c>
      <c r="M289" s="12">
        <v>43024</v>
      </c>
      <c r="N289" s="12">
        <v>43280</v>
      </c>
    </row>
    <row r="290" spans="1:14" s="26" customFormat="1" ht="39" customHeight="1" x14ac:dyDescent="0.25">
      <c r="A290" s="21">
        <f>IF($C290=0,0,SUM($C$2:C290))</f>
        <v>0</v>
      </c>
      <c r="B290" s="9" t="s">
        <v>88</v>
      </c>
      <c r="C290" s="14">
        <f>IF($B290=Recueil!$A$7,1,0)</f>
        <v>0</v>
      </c>
      <c r="D290" s="8" t="s">
        <v>63</v>
      </c>
      <c r="E290" s="9" t="s">
        <v>62</v>
      </c>
      <c r="F290" s="9" t="s">
        <v>61</v>
      </c>
      <c r="G290" s="10" t="s">
        <v>60</v>
      </c>
      <c r="H290" s="11" t="s">
        <v>59</v>
      </c>
      <c r="I290" s="10" t="s">
        <v>2</v>
      </c>
      <c r="J290" s="10" t="s">
        <v>58</v>
      </c>
      <c r="K290" s="18" t="s">
        <v>20</v>
      </c>
      <c r="L290" s="10" t="s">
        <v>57</v>
      </c>
      <c r="M290" s="20">
        <v>43024</v>
      </c>
      <c r="N290" s="20">
        <v>43280</v>
      </c>
    </row>
    <row r="291" spans="1:14" s="26" customFormat="1" ht="39" customHeight="1" x14ac:dyDescent="0.25">
      <c r="A291" s="21">
        <f>IF($C291=0,0,SUM($C$2:C291))</f>
        <v>0</v>
      </c>
      <c r="B291" s="9" t="s">
        <v>89</v>
      </c>
      <c r="C291" s="14">
        <f>IF($B291=Recueil!$A$7,1,0)</f>
        <v>0</v>
      </c>
      <c r="D291" s="8" t="s">
        <v>63</v>
      </c>
      <c r="E291" s="9" t="s">
        <v>62</v>
      </c>
      <c r="F291" s="9" t="s">
        <v>61</v>
      </c>
      <c r="G291" s="10" t="s">
        <v>60</v>
      </c>
      <c r="H291" s="11" t="s">
        <v>59</v>
      </c>
      <c r="I291" s="10" t="s">
        <v>2</v>
      </c>
      <c r="J291" s="10" t="s">
        <v>58</v>
      </c>
      <c r="K291" s="9" t="s">
        <v>19</v>
      </c>
      <c r="L291" s="10" t="s">
        <v>57</v>
      </c>
      <c r="M291" s="12">
        <v>42982</v>
      </c>
      <c r="N291" s="12">
        <v>43358</v>
      </c>
    </row>
    <row r="292" spans="1:14" s="26" customFormat="1" ht="39" customHeight="1" x14ac:dyDescent="0.25">
      <c r="A292" s="21">
        <f>IF($C292=0,0,SUM($C$2:C292))</f>
        <v>0</v>
      </c>
      <c r="B292" s="9" t="s">
        <v>90</v>
      </c>
      <c r="C292" s="14">
        <f>IF($B292=Recueil!$A$7,1,0)</f>
        <v>0</v>
      </c>
      <c r="D292" s="8" t="s">
        <v>63</v>
      </c>
      <c r="E292" s="9" t="s">
        <v>62</v>
      </c>
      <c r="F292" s="9" t="s">
        <v>61</v>
      </c>
      <c r="G292" s="10" t="s">
        <v>60</v>
      </c>
      <c r="H292" s="11" t="s">
        <v>59</v>
      </c>
      <c r="I292" s="10" t="s">
        <v>2</v>
      </c>
      <c r="J292" s="10" t="s">
        <v>58</v>
      </c>
      <c r="K292" s="9" t="s">
        <v>18</v>
      </c>
      <c r="L292" s="10" t="s">
        <v>57</v>
      </c>
      <c r="M292" s="12">
        <v>43024</v>
      </c>
      <c r="N292" s="12">
        <v>43280</v>
      </c>
    </row>
    <row r="293" spans="1:14" s="26" customFormat="1" ht="39" customHeight="1" x14ac:dyDescent="0.25">
      <c r="A293" s="21">
        <f>IF($C293=0,0,SUM($C$2:C293))</f>
        <v>0</v>
      </c>
      <c r="B293" s="9" t="s">
        <v>91</v>
      </c>
      <c r="C293" s="14">
        <f>IF($B293=Recueil!$A$7,1,0)</f>
        <v>0</v>
      </c>
      <c r="D293" s="8" t="s">
        <v>63</v>
      </c>
      <c r="E293" s="9" t="s">
        <v>62</v>
      </c>
      <c r="F293" s="9" t="s">
        <v>61</v>
      </c>
      <c r="G293" s="10" t="s">
        <v>60</v>
      </c>
      <c r="H293" s="11" t="s">
        <v>59</v>
      </c>
      <c r="I293" s="10" t="s">
        <v>2</v>
      </c>
      <c r="J293" s="10" t="s">
        <v>58</v>
      </c>
      <c r="K293" s="9" t="s">
        <v>18</v>
      </c>
      <c r="L293" s="10" t="s">
        <v>57</v>
      </c>
      <c r="M293" s="12">
        <v>42984</v>
      </c>
      <c r="N293" s="12">
        <v>43280</v>
      </c>
    </row>
    <row r="294" spans="1:14" s="26" customFormat="1" ht="39" customHeight="1" x14ac:dyDescent="0.25">
      <c r="A294" s="21">
        <f>IF($C294=0,0,SUM($C$2:C294))</f>
        <v>0</v>
      </c>
      <c r="B294" s="9" t="s">
        <v>92</v>
      </c>
      <c r="C294" s="14">
        <f>IF($B294=Recueil!$A$7,1,0)</f>
        <v>0</v>
      </c>
      <c r="D294" s="8" t="s">
        <v>63</v>
      </c>
      <c r="E294" s="9" t="s">
        <v>62</v>
      </c>
      <c r="F294" s="9" t="s">
        <v>61</v>
      </c>
      <c r="G294" s="10" t="s">
        <v>60</v>
      </c>
      <c r="H294" s="11" t="s">
        <v>59</v>
      </c>
      <c r="I294" s="10" t="s">
        <v>2</v>
      </c>
      <c r="J294" s="10" t="s">
        <v>58</v>
      </c>
      <c r="K294" s="9" t="s">
        <v>16</v>
      </c>
      <c r="L294" s="10" t="s">
        <v>57</v>
      </c>
      <c r="M294" s="12">
        <v>42948</v>
      </c>
      <c r="N294" s="12">
        <v>43312</v>
      </c>
    </row>
    <row r="295" spans="1:14" s="26" customFormat="1" ht="39" customHeight="1" x14ac:dyDescent="0.25">
      <c r="A295" s="21">
        <f>IF($C295=0,0,SUM($C$2:C295))</f>
        <v>0</v>
      </c>
      <c r="B295" s="9" t="s">
        <v>93</v>
      </c>
      <c r="C295" s="14">
        <f>IF($B295=Recueil!$A$7,1,0)</f>
        <v>0</v>
      </c>
      <c r="D295" s="8" t="s">
        <v>63</v>
      </c>
      <c r="E295" s="9" t="s">
        <v>62</v>
      </c>
      <c r="F295" s="9" t="s">
        <v>61</v>
      </c>
      <c r="G295" s="10" t="s">
        <v>60</v>
      </c>
      <c r="H295" s="11" t="s">
        <v>59</v>
      </c>
      <c r="I295" s="10" t="s">
        <v>2</v>
      </c>
      <c r="J295" s="10" t="s">
        <v>58</v>
      </c>
      <c r="K295" s="22" t="s">
        <v>8</v>
      </c>
      <c r="L295" s="10" t="s">
        <v>57</v>
      </c>
      <c r="M295" s="12">
        <v>42649</v>
      </c>
      <c r="N295" s="12">
        <v>43342</v>
      </c>
    </row>
    <row r="296" spans="1:14" s="26" customFormat="1" ht="39" customHeight="1" x14ac:dyDescent="0.25">
      <c r="A296" s="21">
        <f>IF($C296=0,0,SUM($C$2:C296))</f>
        <v>0</v>
      </c>
      <c r="B296" s="9" t="s">
        <v>94</v>
      </c>
      <c r="C296" s="14">
        <f>IF($B296=Recueil!$A$7,1,0)</f>
        <v>0</v>
      </c>
      <c r="D296" s="8" t="s">
        <v>63</v>
      </c>
      <c r="E296" s="9" t="s">
        <v>62</v>
      </c>
      <c r="F296" s="9" t="s">
        <v>61</v>
      </c>
      <c r="G296" s="10" t="s">
        <v>60</v>
      </c>
      <c r="H296" s="11" t="s">
        <v>59</v>
      </c>
      <c r="I296" s="10" t="s">
        <v>2</v>
      </c>
      <c r="J296" s="10" t="s">
        <v>58</v>
      </c>
      <c r="K296" s="22" t="s">
        <v>8</v>
      </c>
      <c r="L296" s="10" t="s">
        <v>57</v>
      </c>
      <c r="M296" s="12">
        <v>42604</v>
      </c>
      <c r="N296" s="12">
        <v>43312</v>
      </c>
    </row>
    <row r="297" spans="1:14" s="26" customFormat="1" ht="39" customHeight="1" x14ac:dyDescent="0.25">
      <c r="A297" s="21">
        <f>IF($C297=0,0,SUM($C$2:C297))</f>
        <v>0</v>
      </c>
      <c r="B297" s="9" t="s">
        <v>95</v>
      </c>
      <c r="C297" s="14">
        <f>IF($B297=Recueil!$A$7,1,0)</f>
        <v>0</v>
      </c>
      <c r="D297" s="8" t="s">
        <v>63</v>
      </c>
      <c r="E297" s="9" t="s">
        <v>62</v>
      </c>
      <c r="F297" s="9" t="s">
        <v>61</v>
      </c>
      <c r="G297" s="10" t="s">
        <v>60</v>
      </c>
      <c r="H297" s="11" t="s">
        <v>59</v>
      </c>
      <c r="I297" s="10" t="s">
        <v>2</v>
      </c>
      <c r="J297" s="10" t="s">
        <v>58</v>
      </c>
      <c r="K297" s="9" t="s">
        <v>8</v>
      </c>
      <c r="L297" s="10" t="s">
        <v>57</v>
      </c>
      <c r="M297" s="12">
        <v>42982</v>
      </c>
      <c r="N297" s="12">
        <v>43677</v>
      </c>
    </row>
    <row r="298" spans="1:14" s="26" customFormat="1" ht="39" customHeight="1" x14ac:dyDescent="0.25">
      <c r="A298" s="21">
        <f>IF($C298=0,0,SUM($C$2:C298))</f>
        <v>0</v>
      </c>
      <c r="B298" s="9" t="s">
        <v>96</v>
      </c>
      <c r="C298" s="14">
        <f>IF($B298=Recueil!$A$7,1,0)</f>
        <v>0</v>
      </c>
      <c r="D298" s="8" t="s">
        <v>63</v>
      </c>
      <c r="E298" s="9" t="s">
        <v>62</v>
      </c>
      <c r="F298" s="9" t="s">
        <v>61</v>
      </c>
      <c r="G298" s="10" t="s">
        <v>60</v>
      </c>
      <c r="H298" s="11" t="s">
        <v>59</v>
      </c>
      <c r="I298" s="10" t="s">
        <v>2</v>
      </c>
      <c r="J298" s="10" t="s">
        <v>58</v>
      </c>
      <c r="K298" s="9" t="s">
        <v>8</v>
      </c>
      <c r="L298" s="10" t="s">
        <v>57</v>
      </c>
      <c r="M298" s="12">
        <v>42982</v>
      </c>
      <c r="N298" s="12">
        <v>43708</v>
      </c>
    </row>
    <row r="299" spans="1:14" s="26" customFormat="1" ht="39" customHeight="1" x14ac:dyDescent="0.25">
      <c r="A299" s="21">
        <f>IF($C299=0,0,SUM($C$2:C299))</f>
        <v>0</v>
      </c>
      <c r="B299" s="9" t="s">
        <v>97</v>
      </c>
      <c r="C299" s="14">
        <f>IF($B299=Recueil!$A$7,1,0)</f>
        <v>0</v>
      </c>
      <c r="D299" s="8" t="s">
        <v>63</v>
      </c>
      <c r="E299" s="9" t="s">
        <v>62</v>
      </c>
      <c r="F299" s="9" t="s">
        <v>61</v>
      </c>
      <c r="G299" s="10" t="s">
        <v>60</v>
      </c>
      <c r="H299" s="11" t="s">
        <v>59</v>
      </c>
      <c r="I299" s="10" t="s">
        <v>2</v>
      </c>
      <c r="J299" s="10" t="s">
        <v>58</v>
      </c>
      <c r="K299" s="9" t="s">
        <v>8</v>
      </c>
      <c r="L299" s="10" t="s">
        <v>57</v>
      </c>
      <c r="M299" s="12">
        <v>42985</v>
      </c>
      <c r="N299" s="12">
        <v>43371</v>
      </c>
    </row>
    <row r="300" spans="1:14" s="26" customFormat="1" ht="39" customHeight="1" x14ac:dyDescent="0.25">
      <c r="A300" s="21">
        <f>IF($C300=0,0,SUM($C$2:C300))</f>
        <v>0</v>
      </c>
      <c r="B300" s="9" t="s">
        <v>98</v>
      </c>
      <c r="C300" s="14">
        <f>IF($B300=Recueil!$A$7,1,0)</f>
        <v>0</v>
      </c>
      <c r="D300" s="8" t="s">
        <v>63</v>
      </c>
      <c r="E300" s="9" t="s">
        <v>62</v>
      </c>
      <c r="F300" s="9" t="s">
        <v>61</v>
      </c>
      <c r="G300" s="10" t="s">
        <v>60</v>
      </c>
      <c r="H300" s="11" t="s">
        <v>59</v>
      </c>
      <c r="I300" s="10" t="s">
        <v>2</v>
      </c>
      <c r="J300" s="10" t="s">
        <v>58</v>
      </c>
      <c r="K300" s="9" t="s">
        <v>8</v>
      </c>
      <c r="L300" s="10" t="s">
        <v>57</v>
      </c>
      <c r="M300" s="12">
        <v>43024</v>
      </c>
      <c r="N300" s="12">
        <v>43280</v>
      </c>
    </row>
    <row r="301" spans="1:14" s="26" customFormat="1" ht="15" x14ac:dyDescent="0.25">
      <c r="A301" s="21">
        <f>IF($C301=0,0,SUM($C$2:C301))</f>
        <v>0</v>
      </c>
      <c r="B301" s="9" t="s">
        <v>99</v>
      </c>
      <c r="C301" s="14">
        <f>IF($B301=Recueil!$A$7,1,0)</f>
        <v>0</v>
      </c>
      <c r="D301" s="8" t="s">
        <v>63</v>
      </c>
      <c r="E301" s="9" t="s">
        <v>62</v>
      </c>
      <c r="F301" s="9" t="s">
        <v>61</v>
      </c>
      <c r="G301" s="10" t="s">
        <v>60</v>
      </c>
      <c r="H301" s="11" t="s">
        <v>59</v>
      </c>
      <c r="I301" s="10" t="s">
        <v>2</v>
      </c>
      <c r="J301" s="10" t="s">
        <v>58</v>
      </c>
      <c r="K301" s="9" t="s">
        <v>8</v>
      </c>
      <c r="L301" s="10" t="s">
        <v>57</v>
      </c>
      <c r="M301" s="12">
        <v>42989</v>
      </c>
      <c r="N301" s="12">
        <v>43708</v>
      </c>
    </row>
    <row r="302" spans="1:14" s="26" customFormat="1" ht="39" customHeight="1" x14ac:dyDescent="0.25">
      <c r="A302" s="21">
        <f>IF($C302=0,0,SUM($C$2:C302))</f>
        <v>0</v>
      </c>
      <c r="B302" s="9" t="s">
        <v>100</v>
      </c>
      <c r="C302" s="14">
        <f>IF($B302=Recueil!$A$7,1,0)</f>
        <v>0</v>
      </c>
      <c r="D302" s="8" t="s">
        <v>63</v>
      </c>
      <c r="E302" s="9" t="s">
        <v>62</v>
      </c>
      <c r="F302" s="9" t="s">
        <v>61</v>
      </c>
      <c r="G302" s="10" t="s">
        <v>60</v>
      </c>
      <c r="H302" s="11" t="s">
        <v>59</v>
      </c>
      <c r="I302" s="10" t="s">
        <v>2</v>
      </c>
      <c r="J302" s="10" t="s">
        <v>58</v>
      </c>
      <c r="K302" s="9" t="s">
        <v>8</v>
      </c>
      <c r="L302" s="10" t="s">
        <v>57</v>
      </c>
      <c r="M302" s="12">
        <v>42982</v>
      </c>
      <c r="N302" s="12">
        <v>43738</v>
      </c>
    </row>
    <row r="303" spans="1:14" s="26" customFormat="1" ht="39" customHeight="1" x14ac:dyDescent="0.25">
      <c r="A303" s="21">
        <f>IF($C303=0,0,SUM($C$2:C303))</f>
        <v>0</v>
      </c>
      <c r="B303" s="9" t="s">
        <v>101</v>
      </c>
      <c r="C303" s="14">
        <f>IF($B303=Recueil!$A$7,1,0)</f>
        <v>0</v>
      </c>
      <c r="D303" s="8" t="s">
        <v>63</v>
      </c>
      <c r="E303" s="9" t="s">
        <v>62</v>
      </c>
      <c r="F303" s="9" t="s">
        <v>61</v>
      </c>
      <c r="G303" s="10" t="s">
        <v>60</v>
      </c>
      <c r="H303" s="11" t="s">
        <v>59</v>
      </c>
      <c r="I303" s="10" t="s">
        <v>2</v>
      </c>
      <c r="J303" s="10" t="s">
        <v>58</v>
      </c>
      <c r="K303" s="9" t="s">
        <v>8</v>
      </c>
      <c r="L303" s="10" t="s">
        <v>57</v>
      </c>
      <c r="M303" s="12">
        <v>43013</v>
      </c>
      <c r="N303" s="12">
        <v>43280</v>
      </c>
    </row>
    <row r="304" spans="1:14" s="26" customFormat="1" ht="39" customHeight="1" x14ac:dyDescent="0.25">
      <c r="A304" s="21">
        <f>IF($C304=0,0,SUM($C$2:C304))</f>
        <v>0</v>
      </c>
      <c r="B304" s="9" t="s">
        <v>102</v>
      </c>
      <c r="C304" s="14">
        <f>IF($B304=Recueil!$A$7,1,0)</f>
        <v>0</v>
      </c>
      <c r="D304" s="8" t="s">
        <v>63</v>
      </c>
      <c r="E304" s="9" t="s">
        <v>62</v>
      </c>
      <c r="F304" s="9" t="s">
        <v>61</v>
      </c>
      <c r="G304" s="10" t="s">
        <v>60</v>
      </c>
      <c r="H304" s="11" t="s">
        <v>59</v>
      </c>
      <c r="I304" s="10" t="s">
        <v>2</v>
      </c>
      <c r="J304" s="10" t="s">
        <v>58</v>
      </c>
      <c r="K304" s="9" t="s">
        <v>8</v>
      </c>
      <c r="L304" s="10" t="s">
        <v>57</v>
      </c>
      <c r="M304" s="12">
        <v>43012</v>
      </c>
      <c r="N304" s="12">
        <v>43280</v>
      </c>
    </row>
    <row r="305" spans="1:14" s="26" customFormat="1" ht="39" customHeight="1" x14ac:dyDescent="0.25">
      <c r="A305" s="21">
        <f>IF($C305=0,0,SUM($C$2:C305))</f>
        <v>0</v>
      </c>
      <c r="B305" s="9" t="s">
        <v>103</v>
      </c>
      <c r="C305" s="14">
        <f>IF($B305=Recueil!$A$7,1,0)</f>
        <v>0</v>
      </c>
      <c r="D305" s="8" t="s">
        <v>63</v>
      </c>
      <c r="E305" s="9" t="s">
        <v>62</v>
      </c>
      <c r="F305" s="9" t="s">
        <v>61</v>
      </c>
      <c r="G305" s="10" t="s">
        <v>60</v>
      </c>
      <c r="H305" s="11" t="s">
        <v>59</v>
      </c>
      <c r="I305" s="10" t="s">
        <v>2</v>
      </c>
      <c r="J305" s="10" t="s">
        <v>58</v>
      </c>
      <c r="K305" s="23" t="s">
        <v>8</v>
      </c>
      <c r="L305" s="10" t="s">
        <v>57</v>
      </c>
      <c r="M305" s="24">
        <v>42648</v>
      </c>
      <c r="N305" s="24">
        <v>43291</v>
      </c>
    </row>
    <row r="306" spans="1:14" s="26" customFormat="1" ht="15" x14ac:dyDescent="0.25">
      <c r="A306" s="21">
        <f>IF($C306=0,0,SUM($C$2:C306))</f>
        <v>0</v>
      </c>
      <c r="B306" s="9" t="s">
        <v>84</v>
      </c>
      <c r="C306" s="14">
        <f>IF($B306=Recueil!$A$7,1,0)</f>
        <v>0</v>
      </c>
      <c r="D306" s="8" t="s">
        <v>63</v>
      </c>
      <c r="E306" s="9" t="s">
        <v>62</v>
      </c>
      <c r="F306" s="9" t="s">
        <v>61</v>
      </c>
      <c r="G306" s="10" t="s">
        <v>60</v>
      </c>
      <c r="H306" s="11" t="s">
        <v>59</v>
      </c>
      <c r="I306" s="10" t="s">
        <v>2</v>
      </c>
      <c r="J306" s="10" t="s">
        <v>58</v>
      </c>
      <c r="K306" s="22" t="s">
        <v>8</v>
      </c>
      <c r="L306" s="10" t="s">
        <v>57</v>
      </c>
      <c r="M306" s="12">
        <v>42618</v>
      </c>
      <c r="N306" s="12">
        <v>43312</v>
      </c>
    </row>
    <row r="307" spans="1:14" s="26" customFormat="1" ht="39" customHeight="1" x14ac:dyDescent="0.25">
      <c r="A307" s="21">
        <f>IF($C307=0,0,SUM($C$2:C307))</f>
        <v>17</v>
      </c>
      <c r="B307" s="9" t="s">
        <v>86</v>
      </c>
      <c r="C307" s="14">
        <f>IF($B307=Recueil!$A$7,1,0)</f>
        <v>1</v>
      </c>
      <c r="D307" s="8" t="s">
        <v>63</v>
      </c>
      <c r="E307" s="9" t="s">
        <v>62</v>
      </c>
      <c r="F307" s="9" t="s">
        <v>61</v>
      </c>
      <c r="G307" s="10" t="s">
        <v>60</v>
      </c>
      <c r="H307" s="11" t="s">
        <v>59</v>
      </c>
      <c r="I307" s="10" t="s">
        <v>2</v>
      </c>
      <c r="J307" s="10" t="s">
        <v>58</v>
      </c>
      <c r="K307" s="22" t="s">
        <v>8</v>
      </c>
      <c r="L307" s="10" t="s">
        <v>57</v>
      </c>
      <c r="M307" s="12">
        <v>42618</v>
      </c>
      <c r="N307" s="12">
        <v>43312</v>
      </c>
    </row>
    <row r="308" spans="1:14" s="26" customFormat="1" ht="39" customHeight="1" x14ac:dyDescent="0.25">
      <c r="A308" s="21">
        <f>IF($C308=0,0,SUM($C$2:C308))</f>
        <v>0</v>
      </c>
      <c r="B308" s="9" t="s">
        <v>87</v>
      </c>
      <c r="C308" s="14">
        <f>IF($B308=Recueil!$A$7,1,0)</f>
        <v>0</v>
      </c>
      <c r="D308" s="8" t="s">
        <v>63</v>
      </c>
      <c r="E308" s="9" t="s">
        <v>62</v>
      </c>
      <c r="F308" s="9" t="s">
        <v>61</v>
      </c>
      <c r="G308" s="10" t="s">
        <v>60</v>
      </c>
      <c r="H308" s="11" t="s">
        <v>59</v>
      </c>
      <c r="I308" s="10" t="s">
        <v>2</v>
      </c>
      <c r="J308" s="10" t="s">
        <v>58</v>
      </c>
      <c r="K308" s="18" t="s">
        <v>8</v>
      </c>
      <c r="L308" s="10" t="s">
        <v>57</v>
      </c>
      <c r="M308" s="20">
        <v>43024</v>
      </c>
      <c r="N308" s="20">
        <v>43280</v>
      </c>
    </row>
    <row r="309" spans="1:14" s="26" customFormat="1" ht="39" customHeight="1" x14ac:dyDescent="0.25">
      <c r="A309" s="21">
        <f>IF($C309=0,0,SUM($C$2:C309))</f>
        <v>0</v>
      </c>
      <c r="B309" s="9" t="s">
        <v>88</v>
      </c>
      <c r="C309" s="14">
        <f>IF($B309=Recueil!$A$7,1,0)</f>
        <v>0</v>
      </c>
      <c r="D309" s="8" t="s">
        <v>63</v>
      </c>
      <c r="E309" s="9" t="s">
        <v>62</v>
      </c>
      <c r="F309" s="9" t="s">
        <v>61</v>
      </c>
      <c r="G309" s="10" t="s">
        <v>60</v>
      </c>
      <c r="H309" s="11" t="s">
        <v>59</v>
      </c>
      <c r="I309" s="10" t="s">
        <v>2</v>
      </c>
      <c r="J309" s="10" t="s">
        <v>58</v>
      </c>
      <c r="K309" s="9" t="s">
        <v>18</v>
      </c>
      <c r="L309" s="10" t="s">
        <v>57</v>
      </c>
      <c r="M309" s="12">
        <v>43024</v>
      </c>
      <c r="N309" s="12">
        <v>43280</v>
      </c>
    </row>
    <row r="310" spans="1:14" s="26" customFormat="1" ht="39" customHeight="1" x14ac:dyDescent="0.25">
      <c r="A310" s="21">
        <f>IF($C310=0,0,SUM($C$2:C310))</f>
        <v>0</v>
      </c>
      <c r="B310" s="9" t="s">
        <v>89</v>
      </c>
      <c r="C310" s="14">
        <f>IF($B310=Recueil!$A$7,1,0)</f>
        <v>0</v>
      </c>
      <c r="D310" s="8" t="s">
        <v>63</v>
      </c>
      <c r="E310" s="9" t="s">
        <v>62</v>
      </c>
      <c r="F310" s="9" t="s">
        <v>61</v>
      </c>
      <c r="G310" s="10" t="s">
        <v>60</v>
      </c>
      <c r="H310" s="11" t="s">
        <v>59</v>
      </c>
      <c r="I310" s="10" t="s">
        <v>2</v>
      </c>
      <c r="J310" s="10" t="s">
        <v>58</v>
      </c>
      <c r="K310" s="9" t="s">
        <v>18</v>
      </c>
      <c r="L310" s="10" t="s">
        <v>57</v>
      </c>
      <c r="M310" s="12">
        <v>43024</v>
      </c>
      <c r="N310" s="12">
        <v>43280</v>
      </c>
    </row>
    <row r="311" spans="1:14" s="26" customFormat="1" ht="39" customHeight="1" x14ac:dyDescent="0.25">
      <c r="A311" s="21">
        <f>IF($C311=0,0,SUM($C$2:C311))</f>
        <v>0</v>
      </c>
      <c r="B311" s="9" t="s">
        <v>90</v>
      </c>
      <c r="C311" s="14">
        <f>IF($B311=Recueil!$A$7,1,0)</f>
        <v>0</v>
      </c>
      <c r="D311" s="8" t="s">
        <v>63</v>
      </c>
      <c r="E311" s="9" t="s">
        <v>62</v>
      </c>
      <c r="F311" s="9" t="s">
        <v>61</v>
      </c>
      <c r="G311" s="10" t="s">
        <v>60</v>
      </c>
      <c r="H311" s="11" t="s">
        <v>59</v>
      </c>
      <c r="I311" s="10" t="s">
        <v>2</v>
      </c>
      <c r="J311" s="10" t="s">
        <v>58</v>
      </c>
      <c r="K311" s="9" t="s">
        <v>17</v>
      </c>
      <c r="L311" s="10" t="s">
        <v>57</v>
      </c>
      <c r="M311" s="12">
        <v>42982</v>
      </c>
      <c r="N311" s="12">
        <v>43706</v>
      </c>
    </row>
    <row r="312" spans="1:14" s="26" customFormat="1" ht="39" customHeight="1" x14ac:dyDescent="0.25">
      <c r="A312" s="21">
        <f>IF($C312=0,0,SUM($C$2:C312))</f>
        <v>0</v>
      </c>
      <c r="B312" s="9" t="s">
        <v>91</v>
      </c>
      <c r="C312" s="14">
        <f>IF($B312=Recueil!$A$7,1,0)</f>
        <v>0</v>
      </c>
      <c r="D312" s="8" t="s">
        <v>63</v>
      </c>
      <c r="E312" s="9" t="s">
        <v>62</v>
      </c>
      <c r="F312" s="9" t="s">
        <v>61</v>
      </c>
      <c r="G312" s="10" t="s">
        <v>60</v>
      </c>
      <c r="H312" s="11" t="s">
        <v>59</v>
      </c>
      <c r="I312" s="10" t="s">
        <v>2</v>
      </c>
      <c r="J312" s="10" t="s">
        <v>58</v>
      </c>
      <c r="K312" s="9" t="s">
        <v>17</v>
      </c>
      <c r="L312" s="10" t="s">
        <v>57</v>
      </c>
      <c r="M312" s="12">
        <v>42982</v>
      </c>
      <c r="N312" s="12">
        <v>43707</v>
      </c>
    </row>
    <row r="313" spans="1:14" s="26" customFormat="1" ht="39" customHeight="1" x14ac:dyDescent="0.25">
      <c r="A313" s="21">
        <f>IF($C313=0,0,SUM($C$2:C313))</f>
        <v>0</v>
      </c>
      <c r="B313" s="9" t="s">
        <v>92</v>
      </c>
      <c r="C313" s="14">
        <f>IF($B313=Recueil!$A$7,1,0)</f>
        <v>0</v>
      </c>
      <c r="D313" s="8" t="s">
        <v>63</v>
      </c>
      <c r="E313" s="9" t="s">
        <v>62</v>
      </c>
      <c r="F313" s="9" t="s">
        <v>61</v>
      </c>
      <c r="G313" s="10" t="s">
        <v>60</v>
      </c>
      <c r="H313" s="11" t="s">
        <v>59</v>
      </c>
      <c r="I313" s="10" t="s">
        <v>2</v>
      </c>
      <c r="J313" s="10" t="s">
        <v>58</v>
      </c>
      <c r="K313" s="9" t="s">
        <v>14</v>
      </c>
      <c r="L313" s="10" t="s">
        <v>57</v>
      </c>
      <c r="M313" s="13">
        <v>43024</v>
      </c>
      <c r="N313" s="12">
        <v>43280</v>
      </c>
    </row>
    <row r="314" spans="1:14" s="26" customFormat="1" ht="39" customHeight="1" x14ac:dyDescent="0.25">
      <c r="A314" s="21">
        <f>IF($C314=0,0,SUM($C$2:C314))</f>
        <v>0</v>
      </c>
      <c r="B314" s="9" t="s">
        <v>93</v>
      </c>
      <c r="C314" s="14">
        <f>IF($B314=Recueil!$A$7,1,0)</f>
        <v>0</v>
      </c>
      <c r="D314" s="8" t="s">
        <v>63</v>
      </c>
      <c r="E314" s="9" t="s">
        <v>62</v>
      </c>
      <c r="F314" s="9" t="s">
        <v>61</v>
      </c>
      <c r="G314" s="10" t="s">
        <v>60</v>
      </c>
      <c r="H314" s="11" t="s">
        <v>59</v>
      </c>
      <c r="I314" s="10" t="s">
        <v>2</v>
      </c>
      <c r="J314" s="10" t="s">
        <v>58</v>
      </c>
      <c r="K314" s="18" t="s">
        <v>19</v>
      </c>
      <c r="L314" s="10" t="s">
        <v>57</v>
      </c>
      <c r="M314" s="20">
        <v>43024</v>
      </c>
      <c r="N314" s="20">
        <v>43280</v>
      </c>
    </row>
    <row r="315" spans="1:14" s="26" customFormat="1" ht="39" customHeight="1" x14ac:dyDescent="0.25">
      <c r="A315" s="21">
        <f>IF($C315=0,0,SUM($C$2:C315))</f>
        <v>0</v>
      </c>
      <c r="B315" s="9" t="s">
        <v>94</v>
      </c>
      <c r="C315" s="14">
        <f>IF($B315=Recueil!$A$7,1,0)</f>
        <v>0</v>
      </c>
      <c r="D315" s="8" t="s">
        <v>63</v>
      </c>
      <c r="E315" s="9" t="s">
        <v>62</v>
      </c>
      <c r="F315" s="9" t="s">
        <v>61</v>
      </c>
      <c r="G315" s="10" t="s">
        <v>60</v>
      </c>
      <c r="H315" s="11" t="s">
        <v>59</v>
      </c>
      <c r="I315" s="10" t="s">
        <v>2</v>
      </c>
      <c r="J315" s="10" t="s">
        <v>58</v>
      </c>
      <c r="K315" s="23" t="s">
        <v>15</v>
      </c>
      <c r="L315" s="10" t="s">
        <v>57</v>
      </c>
      <c r="M315" s="24">
        <v>42646</v>
      </c>
      <c r="N315" s="24">
        <v>43375</v>
      </c>
    </row>
    <row r="316" spans="1:14" s="26" customFormat="1" ht="39" customHeight="1" x14ac:dyDescent="0.25">
      <c r="A316" s="21">
        <f>IF($C316=0,0,SUM($C$2:C316))</f>
        <v>0</v>
      </c>
      <c r="B316" s="9" t="s">
        <v>95</v>
      </c>
      <c r="C316" s="14">
        <f>IF($B316=Recueil!$A$7,1,0)</f>
        <v>0</v>
      </c>
      <c r="D316" s="8" t="s">
        <v>63</v>
      </c>
      <c r="E316" s="9" t="s">
        <v>62</v>
      </c>
      <c r="F316" s="9" t="s">
        <v>61</v>
      </c>
      <c r="G316" s="10" t="s">
        <v>60</v>
      </c>
      <c r="H316" s="11" t="s">
        <v>59</v>
      </c>
      <c r="I316" s="10" t="s">
        <v>2</v>
      </c>
      <c r="J316" s="10" t="s">
        <v>58</v>
      </c>
      <c r="K316" s="9" t="s">
        <v>18</v>
      </c>
      <c r="L316" s="10" t="s">
        <v>57</v>
      </c>
      <c r="M316" s="12">
        <v>43017</v>
      </c>
      <c r="N316" s="12">
        <v>43373</v>
      </c>
    </row>
    <row r="317" spans="1:14" s="26" customFormat="1" ht="39" customHeight="1" x14ac:dyDescent="0.25">
      <c r="A317" s="21">
        <f>IF($C317=0,0,SUM($C$2:C317))</f>
        <v>0</v>
      </c>
      <c r="B317" s="9" t="s">
        <v>96</v>
      </c>
      <c r="C317" s="14">
        <f>IF($B317=Recueil!$A$7,1,0)</f>
        <v>0</v>
      </c>
      <c r="D317" s="8" t="s">
        <v>63</v>
      </c>
      <c r="E317" s="9" t="s">
        <v>62</v>
      </c>
      <c r="F317" s="9" t="s">
        <v>61</v>
      </c>
      <c r="G317" s="10" t="s">
        <v>60</v>
      </c>
      <c r="H317" s="11" t="s">
        <v>59</v>
      </c>
      <c r="I317" s="10" t="s">
        <v>2</v>
      </c>
      <c r="J317" s="10" t="s">
        <v>58</v>
      </c>
      <c r="K317" s="9" t="s">
        <v>18</v>
      </c>
      <c r="L317" s="10" t="s">
        <v>57</v>
      </c>
      <c r="M317" s="12">
        <v>42979</v>
      </c>
      <c r="N317" s="12">
        <v>43707</v>
      </c>
    </row>
    <row r="318" spans="1:14" s="26" customFormat="1" ht="39" customHeight="1" x14ac:dyDescent="0.25">
      <c r="A318" s="21">
        <f>IF($C318=0,0,SUM($C$2:C318))</f>
        <v>0</v>
      </c>
      <c r="B318" s="9" t="s">
        <v>97</v>
      </c>
      <c r="C318" s="14">
        <f>IF($B318=Recueil!$A$7,1,0)</f>
        <v>0</v>
      </c>
      <c r="D318" s="8" t="s">
        <v>63</v>
      </c>
      <c r="E318" s="9" t="s">
        <v>62</v>
      </c>
      <c r="F318" s="9" t="s">
        <v>61</v>
      </c>
      <c r="G318" s="10" t="s">
        <v>60</v>
      </c>
      <c r="H318" s="11" t="s">
        <v>59</v>
      </c>
      <c r="I318" s="10" t="s">
        <v>2</v>
      </c>
      <c r="J318" s="10" t="s">
        <v>58</v>
      </c>
      <c r="K318" s="9" t="s">
        <v>15</v>
      </c>
      <c r="L318" s="10" t="s">
        <v>57</v>
      </c>
      <c r="M318" s="12">
        <v>43024</v>
      </c>
      <c r="N318" s="12">
        <v>43280</v>
      </c>
    </row>
    <row r="319" spans="1:14" s="26" customFormat="1" ht="39" customHeight="1" x14ac:dyDescent="0.25">
      <c r="A319" s="21">
        <f>IF($C319=0,0,SUM($C$2:C319))</f>
        <v>0</v>
      </c>
      <c r="B319" s="9" t="s">
        <v>98</v>
      </c>
      <c r="C319" s="14">
        <f>IF($B319=Recueil!$A$7,1,0)</f>
        <v>0</v>
      </c>
      <c r="D319" s="8" t="s">
        <v>63</v>
      </c>
      <c r="E319" s="9" t="s">
        <v>62</v>
      </c>
      <c r="F319" s="9" t="s">
        <v>61</v>
      </c>
      <c r="G319" s="10" t="s">
        <v>60</v>
      </c>
      <c r="H319" s="11" t="s">
        <v>59</v>
      </c>
      <c r="I319" s="10" t="s">
        <v>2</v>
      </c>
      <c r="J319" s="10" t="s">
        <v>58</v>
      </c>
      <c r="K319" s="9" t="s">
        <v>16</v>
      </c>
      <c r="L319" s="10" t="s">
        <v>57</v>
      </c>
      <c r="M319" s="12">
        <v>42984</v>
      </c>
      <c r="N319" s="12">
        <v>43343</v>
      </c>
    </row>
    <row r="320" spans="1:14" s="26" customFormat="1" ht="39" customHeight="1" x14ac:dyDescent="0.25">
      <c r="A320" s="21">
        <f>IF($C320=0,0,SUM($C$2:C320))</f>
        <v>0</v>
      </c>
      <c r="B320" s="9" t="s">
        <v>99</v>
      </c>
      <c r="C320" s="14">
        <f>IF($B320=Recueil!$A$7,1,0)</f>
        <v>0</v>
      </c>
      <c r="D320" s="8" t="s">
        <v>63</v>
      </c>
      <c r="E320" s="9" t="s">
        <v>62</v>
      </c>
      <c r="F320" s="9" t="s">
        <v>61</v>
      </c>
      <c r="G320" s="10" t="s">
        <v>60</v>
      </c>
      <c r="H320" s="11" t="s">
        <v>59</v>
      </c>
      <c r="I320" s="10" t="s">
        <v>2</v>
      </c>
      <c r="J320" s="10" t="s">
        <v>58</v>
      </c>
      <c r="K320" s="9" t="s">
        <v>16</v>
      </c>
      <c r="L320" s="10" t="s">
        <v>57</v>
      </c>
      <c r="M320" s="12">
        <v>42975</v>
      </c>
      <c r="N320" s="12">
        <v>43677</v>
      </c>
    </row>
    <row r="321" spans="1:14" s="26" customFormat="1" ht="39" customHeight="1" x14ac:dyDescent="0.25">
      <c r="A321" s="21">
        <f>IF($C321=0,0,SUM($C$2:C321))</f>
        <v>0</v>
      </c>
      <c r="B321" s="9" t="s">
        <v>100</v>
      </c>
      <c r="C321" s="14">
        <f>IF($B321=Recueil!$A$7,1,0)</f>
        <v>0</v>
      </c>
      <c r="D321" s="8" t="s">
        <v>63</v>
      </c>
      <c r="E321" s="9" t="s">
        <v>62</v>
      </c>
      <c r="F321" s="9" t="s">
        <v>61</v>
      </c>
      <c r="G321" s="10" t="s">
        <v>60</v>
      </c>
      <c r="H321" s="11" t="s">
        <v>59</v>
      </c>
      <c r="I321" s="10" t="s">
        <v>2</v>
      </c>
      <c r="J321" s="10" t="s">
        <v>58</v>
      </c>
      <c r="K321" s="9" t="s">
        <v>8</v>
      </c>
      <c r="L321" s="10" t="s">
        <v>57</v>
      </c>
      <c r="M321" s="12">
        <v>43010</v>
      </c>
      <c r="N321" s="12">
        <v>43280</v>
      </c>
    </row>
    <row r="322" spans="1:14" s="26" customFormat="1" ht="39" customHeight="1" x14ac:dyDescent="0.25">
      <c r="A322" s="21">
        <f>IF($C322=0,0,SUM($C$2:C322))</f>
        <v>0</v>
      </c>
      <c r="B322" s="9" t="s">
        <v>101</v>
      </c>
      <c r="C322" s="14">
        <f>IF($B322=Recueil!$A$7,1,0)</f>
        <v>0</v>
      </c>
      <c r="D322" s="8" t="s">
        <v>63</v>
      </c>
      <c r="E322" s="9" t="s">
        <v>62</v>
      </c>
      <c r="F322" s="9" t="s">
        <v>61</v>
      </c>
      <c r="G322" s="10" t="s">
        <v>60</v>
      </c>
      <c r="H322" s="11" t="s">
        <v>59</v>
      </c>
      <c r="I322" s="10" t="s">
        <v>2</v>
      </c>
      <c r="J322" s="10" t="s">
        <v>58</v>
      </c>
      <c r="K322" s="18" t="s">
        <v>20</v>
      </c>
      <c r="L322" s="10" t="s">
        <v>57</v>
      </c>
      <c r="M322" s="20">
        <v>43010</v>
      </c>
      <c r="N322" s="20">
        <v>43343</v>
      </c>
    </row>
    <row r="323" spans="1:14" s="26" customFormat="1" ht="39" customHeight="1" x14ac:dyDescent="0.25">
      <c r="A323" s="21">
        <f>IF($C323=0,0,SUM($C$2:C323))</f>
        <v>0</v>
      </c>
      <c r="B323" s="9" t="s">
        <v>102</v>
      </c>
      <c r="C323" s="14">
        <f>IF($B323=Recueil!$A$7,1,0)</f>
        <v>0</v>
      </c>
      <c r="D323" s="8" t="s">
        <v>63</v>
      </c>
      <c r="E323" s="9" t="s">
        <v>62</v>
      </c>
      <c r="F323" s="9" t="s">
        <v>61</v>
      </c>
      <c r="G323" s="10" t="s">
        <v>60</v>
      </c>
      <c r="H323" s="11" t="s">
        <v>59</v>
      </c>
      <c r="I323" s="10" t="s">
        <v>2</v>
      </c>
      <c r="J323" s="10" t="s">
        <v>58</v>
      </c>
      <c r="K323" s="18" t="s">
        <v>15</v>
      </c>
      <c r="L323" s="10" t="s">
        <v>57</v>
      </c>
      <c r="M323" s="19">
        <v>43024</v>
      </c>
      <c r="N323" s="20">
        <v>43280</v>
      </c>
    </row>
    <row r="324" spans="1:14" s="26" customFormat="1" ht="39" customHeight="1" x14ac:dyDescent="0.25">
      <c r="A324" s="21">
        <f>IF($C324=0,0,SUM($C$2:C324))</f>
        <v>0</v>
      </c>
      <c r="B324" s="9" t="s">
        <v>103</v>
      </c>
      <c r="C324" s="14">
        <f>IF($B324=Recueil!$A$7,1,0)</f>
        <v>0</v>
      </c>
      <c r="D324" s="8" t="s">
        <v>63</v>
      </c>
      <c r="E324" s="9" t="s">
        <v>62</v>
      </c>
      <c r="F324" s="9" t="s">
        <v>61</v>
      </c>
      <c r="G324" s="10" t="s">
        <v>60</v>
      </c>
      <c r="H324" s="11" t="s">
        <v>59</v>
      </c>
      <c r="I324" s="10" t="s">
        <v>2</v>
      </c>
      <c r="J324" s="10" t="s">
        <v>58</v>
      </c>
      <c r="K324" s="9" t="s">
        <v>15</v>
      </c>
      <c r="L324" s="10" t="s">
        <v>57</v>
      </c>
      <c r="M324" s="12">
        <v>42992</v>
      </c>
      <c r="N324" s="12">
        <v>43280</v>
      </c>
    </row>
    <row r="325" spans="1:14" s="26" customFormat="1" ht="39" customHeight="1" x14ac:dyDescent="0.25">
      <c r="A325" s="21">
        <f>IF($C325=0,0,SUM($C$2:C325))</f>
        <v>0</v>
      </c>
      <c r="B325" s="9" t="s">
        <v>84</v>
      </c>
      <c r="C325" s="14">
        <f>IF($B325=Recueil!$A$7,1,0)</f>
        <v>0</v>
      </c>
      <c r="D325" s="8" t="s">
        <v>63</v>
      </c>
      <c r="E325" s="9" t="s">
        <v>62</v>
      </c>
      <c r="F325" s="9" t="s">
        <v>61</v>
      </c>
      <c r="G325" s="10" t="s">
        <v>60</v>
      </c>
      <c r="H325" s="11" t="s">
        <v>59</v>
      </c>
      <c r="I325" s="10" t="s">
        <v>2</v>
      </c>
      <c r="J325" s="10" t="s">
        <v>58</v>
      </c>
      <c r="K325" s="22" t="s">
        <v>8</v>
      </c>
      <c r="L325" s="10" t="s">
        <v>57</v>
      </c>
      <c r="M325" s="12">
        <v>42618</v>
      </c>
      <c r="N325" s="12">
        <v>43342</v>
      </c>
    </row>
    <row r="326" spans="1:14" s="26" customFormat="1" ht="39" customHeight="1" x14ac:dyDescent="0.25">
      <c r="A326" s="21">
        <f>IF($C326=0,0,SUM($C$2:C326))</f>
        <v>18</v>
      </c>
      <c r="B326" s="9" t="s">
        <v>86</v>
      </c>
      <c r="C326" s="14">
        <f>IF($B326=Recueil!$A$7,1,0)</f>
        <v>1</v>
      </c>
      <c r="D326" s="8" t="s">
        <v>63</v>
      </c>
      <c r="E326" s="9" t="s">
        <v>62</v>
      </c>
      <c r="F326" s="9" t="s">
        <v>61</v>
      </c>
      <c r="G326" s="10" t="s">
        <v>60</v>
      </c>
      <c r="H326" s="11" t="s">
        <v>59</v>
      </c>
      <c r="I326" s="10" t="s">
        <v>2</v>
      </c>
      <c r="J326" s="10" t="s">
        <v>58</v>
      </c>
      <c r="K326" s="15" t="s">
        <v>8</v>
      </c>
      <c r="L326" s="10" t="s">
        <v>57</v>
      </c>
      <c r="M326" s="16">
        <v>43024</v>
      </c>
      <c r="N326" s="17">
        <v>43280</v>
      </c>
    </row>
    <row r="327" spans="1:14" s="26" customFormat="1" ht="39" customHeight="1" x14ac:dyDescent="0.25">
      <c r="A327" s="21">
        <f>IF($C327=0,0,SUM($C$2:C327))</f>
        <v>0</v>
      </c>
      <c r="B327" s="9" t="s">
        <v>87</v>
      </c>
      <c r="C327" s="14">
        <f>IF($B327=Recueil!$A$7,1,0)</f>
        <v>0</v>
      </c>
      <c r="D327" s="8" t="s">
        <v>63</v>
      </c>
      <c r="E327" s="9" t="s">
        <v>62</v>
      </c>
      <c r="F327" s="9" t="s">
        <v>61</v>
      </c>
      <c r="G327" s="10" t="s">
        <v>60</v>
      </c>
      <c r="H327" s="11" t="s">
        <v>59</v>
      </c>
      <c r="I327" s="10" t="s">
        <v>2</v>
      </c>
      <c r="J327" s="10" t="s">
        <v>58</v>
      </c>
      <c r="K327" s="18" t="s">
        <v>8</v>
      </c>
      <c r="L327" s="10" t="s">
        <v>57</v>
      </c>
      <c r="M327" s="20">
        <v>43010</v>
      </c>
      <c r="N327" s="20">
        <v>43677</v>
      </c>
    </row>
    <row r="328" spans="1:14" s="26" customFormat="1" ht="39" customHeight="1" x14ac:dyDescent="0.25">
      <c r="A328" s="21">
        <f>IF($C328=0,0,SUM($C$2:C328))</f>
        <v>0</v>
      </c>
      <c r="B328" s="9" t="s">
        <v>88</v>
      </c>
      <c r="C328" s="14">
        <f>IF($B328=Recueil!$A$7,1,0)</f>
        <v>0</v>
      </c>
      <c r="D328" s="8" t="s">
        <v>63</v>
      </c>
      <c r="E328" s="9" t="s">
        <v>62</v>
      </c>
      <c r="F328" s="9" t="s">
        <v>61</v>
      </c>
      <c r="G328" s="10" t="s">
        <v>60</v>
      </c>
      <c r="H328" s="11" t="s">
        <v>59</v>
      </c>
      <c r="I328" s="10" t="s">
        <v>2</v>
      </c>
      <c r="J328" s="10" t="s">
        <v>58</v>
      </c>
      <c r="K328" s="9" t="s">
        <v>17</v>
      </c>
      <c r="L328" s="10" t="s">
        <v>57</v>
      </c>
      <c r="M328" s="12">
        <v>42982</v>
      </c>
      <c r="N328" s="12">
        <v>43708</v>
      </c>
    </row>
    <row r="329" spans="1:14" s="26" customFormat="1" ht="39" customHeight="1" x14ac:dyDescent="0.25">
      <c r="A329" s="21">
        <f>IF($C329=0,0,SUM($C$2:C329))</f>
        <v>0</v>
      </c>
      <c r="B329" s="9" t="s">
        <v>89</v>
      </c>
      <c r="C329" s="14">
        <f>IF($B329=Recueil!$A$7,1,0)</f>
        <v>0</v>
      </c>
      <c r="D329" s="8" t="s">
        <v>63</v>
      </c>
      <c r="E329" s="9" t="s">
        <v>62</v>
      </c>
      <c r="F329" s="9" t="s">
        <v>61</v>
      </c>
      <c r="G329" s="10" t="s">
        <v>60</v>
      </c>
      <c r="H329" s="11" t="s">
        <v>59</v>
      </c>
      <c r="I329" s="10" t="s">
        <v>2</v>
      </c>
      <c r="J329" s="10" t="s">
        <v>58</v>
      </c>
      <c r="K329" s="9" t="s">
        <v>15</v>
      </c>
      <c r="L329" s="10" t="s">
        <v>57</v>
      </c>
      <c r="M329" s="12">
        <v>43017</v>
      </c>
      <c r="N329" s="12">
        <v>43342</v>
      </c>
    </row>
    <row r="330" spans="1:14" s="26" customFormat="1" ht="39" customHeight="1" x14ac:dyDescent="0.25">
      <c r="A330" s="21">
        <f>IF($C330=0,0,SUM($C$2:C330))</f>
        <v>0</v>
      </c>
      <c r="B330" s="9" t="s">
        <v>90</v>
      </c>
      <c r="C330" s="14">
        <f>IF($B330=Recueil!$A$7,1,0)</f>
        <v>0</v>
      </c>
      <c r="D330" s="8" t="s">
        <v>63</v>
      </c>
      <c r="E330" s="9" t="s">
        <v>62</v>
      </c>
      <c r="F330" s="9" t="s">
        <v>61</v>
      </c>
      <c r="G330" s="10" t="s">
        <v>60</v>
      </c>
      <c r="H330" s="11" t="s">
        <v>59</v>
      </c>
      <c r="I330" s="10" t="s">
        <v>2</v>
      </c>
      <c r="J330" s="10" t="s">
        <v>58</v>
      </c>
      <c r="K330" s="9" t="s">
        <v>18</v>
      </c>
      <c r="L330" s="10" t="s">
        <v>57</v>
      </c>
      <c r="M330" s="12">
        <v>43024</v>
      </c>
      <c r="N330" s="12">
        <v>43280</v>
      </c>
    </row>
    <row r="331" spans="1:14" s="26" customFormat="1" ht="39" customHeight="1" x14ac:dyDescent="0.25">
      <c r="A331" s="21">
        <f>IF($C331=0,0,SUM($C$2:C331))</f>
        <v>0</v>
      </c>
      <c r="B331" s="9" t="s">
        <v>91</v>
      </c>
      <c r="C331" s="14">
        <f>IF($B331=Recueil!$A$7,1,0)</f>
        <v>0</v>
      </c>
      <c r="D331" s="8" t="s">
        <v>63</v>
      </c>
      <c r="E331" s="9" t="s">
        <v>62</v>
      </c>
      <c r="F331" s="9" t="s">
        <v>61</v>
      </c>
      <c r="G331" s="10" t="s">
        <v>60</v>
      </c>
      <c r="H331" s="11" t="s">
        <v>59</v>
      </c>
      <c r="I331" s="10" t="s">
        <v>2</v>
      </c>
      <c r="J331" s="10" t="s">
        <v>58</v>
      </c>
      <c r="K331" s="9" t="s">
        <v>18</v>
      </c>
      <c r="L331" s="10" t="s">
        <v>57</v>
      </c>
      <c r="M331" s="13">
        <v>43024</v>
      </c>
      <c r="N331" s="12">
        <v>43280</v>
      </c>
    </row>
    <row r="332" spans="1:14" s="26" customFormat="1" ht="39" customHeight="1" x14ac:dyDescent="0.25">
      <c r="A332" s="21">
        <f>IF($C332=0,0,SUM($C$2:C332))</f>
        <v>0</v>
      </c>
      <c r="B332" s="9" t="s">
        <v>92</v>
      </c>
      <c r="C332" s="14">
        <f>IF($B332=Recueil!$A$7,1,0)</f>
        <v>0</v>
      </c>
      <c r="D332" s="8" t="s">
        <v>63</v>
      </c>
      <c r="E332" s="9" t="s">
        <v>62</v>
      </c>
      <c r="F332" s="9" t="s">
        <v>61</v>
      </c>
      <c r="G332" s="10" t="s">
        <v>60</v>
      </c>
      <c r="H332" s="11" t="s">
        <v>59</v>
      </c>
      <c r="I332" s="10" t="s">
        <v>2</v>
      </c>
      <c r="J332" s="10" t="s">
        <v>58</v>
      </c>
      <c r="K332" s="9" t="s">
        <v>16</v>
      </c>
      <c r="L332" s="10" t="s">
        <v>57</v>
      </c>
      <c r="M332" s="12">
        <v>42982</v>
      </c>
      <c r="N332" s="12">
        <v>43372</v>
      </c>
    </row>
    <row r="333" spans="1:14" s="26" customFormat="1" ht="39" customHeight="1" x14ac:dyDescent="0.25">
      <c r="A333" s="21">
        <f>IF($C333=0,0,SUM($C$2:C333))</f>
        <v>0</v>
      </c>
      <c r="B333" s="9" t="s">
        <v>93</v>
      </c>
      <c r="C333" s="14">
        <f>IF($B333=Recueil!$A$7,1,0)</f>
        <v>0</v>
      </c>
      <c r="D333" s="8" t="s">
        <v>63</v>
      </c>
      <c r="E333" s="9" t="s">
        <v>62</v>
      </c>
      <c r="F333" s="9" t="s">
        <v>61</v>
      </c>
      <c r="G333" s="10" t="s">
        <v>60</v>
      </c>
      <c r="H333" s="11" t="s">
        <v>59</v>
      </c>
      <c r="I333" s="10" t="s">
        <v>2</v>
      </c>
      <c r="J333" s="10" t="s">
        <v>58</v>
      </c>
      <c r="K333" s="9" t="s">
        <v>16</v>
      </c>
      <c r="L333" s="10" t="s">
        <v>57</v>
      </c>
      <c r="M333" s="12">
        <v>42982</v>
      </c>
      <c r="N333" s="12">
        <v>43708</v>
      </c>
    </row>
    <row r="334" spans="1:14" s="26" customFormat="1" ht="39" customHeight="1" x14ac:dyDescent="0.25">
      <c r="A334" s="21">
        <f>IF($C334=0,0,SUM($C$2:C334))</f>
        <v>0</v>
      </c>
      <c r="B334" s="9" t="s">
        <v>94</v>
      </c>
      <c r="C334" s="14">
        <f>IF($B334=Recueil!$A$7,1,0)</f>
        <v>0</v>
      </c>
      <c r="D334" s="8" t="s">
        <v>63</v>
      </c>
      <c r="E334" s="9" t="s">
        <v>62</v>
      </c>
      <c r="F334" s="9" t="s">
        <v>61</v>
      </c>
      <c r="G334" s="10" t="s">
        <v>60</v>
      </c>
      <c r="H334" s="11" t="s">
        <v>59</v>
      </c>
      <c r="I334" s="10" t="s">
        <v>2</v>
      </c>
      <c r="J334" s="10" t="s">
        <v>58</v>
      </c>
      <c r="K334" s="9" t="s">
        <v>16</v>
      </c>
      <c r="L334" s="10" t="s">
        <v>57</v>
      </c>
      <c r="M334" s="12">
        <v>42979</v>
      </c>
      <c r="N334" s="12">
        <v>43708</v>
      </c>
    </row>
    <row r="335" spans="1:14" s="26" customFormat="1" ht="39" customHeight="1" x14ac:dyDescent="0.25">
      <c r="A335" s="21">
        <f>IF($C335=0,0,SUM($C$2:C335))</f>
        <v>0</v>
      </c>
      <c r="B335" s="9" t="s">
        <v>95</v>
      </c>
      <c r="C335" s="14">
        <f>IF($B335=Recueil!$A$7,1,0)</f>
        <v>0</v>
      </c>
      <c r="D335" s="8" t="s">
        <v>63</v>
      </c>
      <c r="E335" s="9" t="s">
        <v>62</v>
      </c>
      <c r="F335" s="9" t="s">
        <v>61</v>
      </c>
      <c r="G335" s="10" t="s">
        <v>60</v>
      </c>
      <c r="H335" s="11" t="s">
        <v>59</v>
      </c>
      <c r="I335" s="10" t="s">
        <v>2</v>
      </c>
      <c r="J335" s="10" t="s">
        <v>58</v>
      </c>
      <c r="K335" s="9" t="s">
        <v>16</v>
      </c>
      <c r="L335" s="10" t="s">
        <v>57</v>
      </c>
      <c r="M335" s="12">
        <v>42982</v>
      </c>
      <c r="N335" s="12">
        <v>43708</v>
      </c>
    </row>
    <row r="336" spans="1:14" s="26" customFormat="1" ht="39" customHeight="1" x14ac:dyDescent="0.25">
      <c r="A336" s="21">
        <f>IF($C336=0,0,SUM($C$2:C336))</f>
        <v>0</v>
      </c>
      <c r="B336" s="9" t="s">
        <v>96</v>
      </c>
      <c r="C336" s="14">
        <f>IF($B336=Recueil!$A$7,1,0)</f>
        <v>0</v>
      </c>
      <c r="D336" s="8" t="s">
        <v>63</v>
      </c>
      <c r="E336" s="9" t="s">
        <v>62</v>
      </c>
      <c r="F336" s="9" t="s">
        <v>61</v>
      </c>
      <c r="G336" s="10" t="s">
        <v>60</v>
      </c>
      <c r="H336" s="11" t="s">
        <v>59</v>
      </c>
      <c r="I336" s="10" t="s">
        <v>2</v>
      </c>
      <c r="J336" s="10" t="s">
        <v>58</v>
      </c>
      <c r="K336" s="23" t="s">
        <v>8</v>
      </c>
      <c r="L336" s="10" t="s">
        <v>57</v>
      </c>
      <c r="M336" s="24">
        <v>42646</v>
      </c>
      <c r="N336" s="24">
        <v>43311</v>
      </c>
    </row>
    <row r="337" spans="1:14" s="26" customFormat="1" ht="39" customHeight="1" x14ac:dyDescent="0.25">
      <c r="A337" s="21">
        <f>IF($C337=0,0,SUM($C$2:C337))</f>
        <v>0</v>
      </c>
      <c r="B337" s="9" t="s">
        <v>97</v>
      </c>
      <c r="C337" s="14">
        <f>IF($B337=Recueil!$A$7,1,0)</f>
        <v>0</v>
      </c>
      <c r="D337" s="8" t="s">
        <v>63</v>
      </c>
      <c r="E337" s="9" t="s">
        <v>62</v>
      </c>
      <c r="F337" s="9" t="s">
        <v>61</v>
      </c>
      <c r="G337" s="10" t="s">
        <v>60</v>
      </c>
      <c r="H337" s="11" t="s">
        <v>59</v>
      </c>
      <c r="I337" s="10" t="s">
        <v>2</v>
      </c>
      <c r="J337" s="10" t="s">
        <v>58</v>
      </c>
      <c r="K337" s="15" t="s">
        <v>8</v>
      </c>
      <c r="L337" s="10" t="s">
        <v>57</v>
      </c>
      <c r="M337" s="17">
        <v>43031</v>
      </c>
      <c r="N337" s="17">
        <v>43738</v>
      </c>
    </row>
    <row r="338" spans="1:14" s="26" customFormat="1" ht="39" customHeight="1" x14ac:dyDescent="0.25">
      <c r="A338" s="21">
        <f>IF($C338=0,0,SUM($C$2:C338))</f>
        <v>0</v>
      </c>
      <c r="B338" s="9" t="s">
        <v>98</v>
      </c>
      <c r="C338" s="14">
        <f>IF($B338=Recueil!$A$7,1,0)</f>
        <v>0</v>
      </c>
      <c r="D338" s="8" t="s">
        <v>63</v>
      </c>
      <c r="E338" s="9" t="s">
        <v>62</v>
      </c>
      <c r="F338" s="9" t="s">
        <v>61</v>
      </c>
      <c r="G338" s="10" t="s">
        <v>60</v>
      </c>
      <c r="H338" s="11" t="s">
        <v>59</v>
      </c>
      <c r="I338" s="10" t="s">
        <v>2</v>
      </c>
      <c r="J338" s="10" t="s">
        <v>58</v>
      </c>
      <c r="K338" s="23" t="s">
        <v>21</v>
      </c>
      <c r="L338" s="10" t="s">
        <v>57</v>
      </c>
      <c r="M338" s="24">
        <v>42646</v>
      </c>
      <c r="N338" s="24">
        <v>43312</v>
      </c>
    </row>
    <row r="339" spans="1:14" s="26" customFormat="1" ht="39" customHeight="1" x14ac:dyDescent="0.25">
      <c r="A339" s="21">
        <f>IF($C339=0,0,SUM($C$2:C339))</f>
        <v>0</v>
      </c>
      <c r="B339" s="9" t="s">
        <v>99</v>
      </c>
      <c r="C339" s="14">
        <f>IF($B339=Recueil!$A$7,1,0)</f>
        <v>0</v>
      </c>
      <c r="D339" s="8" t="s">
        <v>63</v>
      </c>
      <c r="E339" s="9" t="s">
        <v>62</v>
      </c>
      <c r="F339" s="9" t="s">
        <v>61</v>
      </c>
      <c r="G339" s="10" t="s">
        <v>60</v>
      </c>
      <c r="H339" s="11" t="s">
        <v>59</v>
      </c>
      <c r="I339" s="10" t="s">
        <v>2</v>
      </c>
      <c r="J339" s="10" t="s">
        <v>58</v>
      </c>
      <c r="K339" s="9" t="s">
        <v>21</v>
      </c>
      <c r="L339" s="10" t="s">
        <v>57</v>
      </c>
      <c r="M339" s="12">
        <v>43017</v>
      </c>
      <c r="N339" s="12">
        <v>43357</v>
      </c>
    </row>
    <row r="340" spans="1:14" s="26" customFormat="1" ht="39" customHeight="1" x14ac:dyDescent="0.25">
      <c r="A340" s="21">
        <f>IF($C340=0,0,SUM($C$2:C340))</f>
        <v>0</v>
      </c>
      <c r="B340" s="9" t="s">
        <v>100</v>
      </c>
      <c r="C340" s="14">
        <f>IF($B340=Recueil!$A$7,1,0)</f>
        <v>0</v>
      </c>
      <c r="D340" s="8" t="s">
        <v>63</v>
      </c>
      <c r="E340" s="9" t="s">
        <v>62</v>
      </c>
      <c r="F340" s="9" t="s">
        <v>61</v>
      </c>
      <c r="G340" s="10" t="s">
        <v>60</v>
      </c>
      <c r="H340" s="11" t="s">
        <v>59</v>
      </c>
      <c r="I340" s="10" t="s">
        <v>2</v>
      </c>
      <c r="J340" s="10" t="s">
        <v>58</v>
      </c>
      <c r="K340" s="22" t="s">
        <v>21</v>
      </c>
      <c r="L340" s="10" t="s">
        <v>57</v>
      </c>
      <c r="M340" s="12">
        <v>42676</v>
      </c>
      <c r="N340" s="12">
        <v>43404</v>
      </c>
    </row>
    <row r="341" spans="1:14" s="26" customFormat="1" ht="39" customHeight="1" x14ac:dyDescent="0.25">
      <c r="A341" s="21">
        <f>IF($C341=0,0,SUM($C$2:C341))</f>
        <v>0</v>
      </c>
      <c r="B341" s="9" t="s">
        <v>101</v>
      </c>
      <c r="C341" s="14">
        <f>IF($B341=Recueil!$A$7,1,0)</f>
        <v>0</v>
      </c>
      <c r="D341" s="8" t="s">
        <v>63</v>
      </c>
      <c r="E341" s="9" t="s">
        <v>62</v>
      </c>
      <c r="F341" s="9" t="s">
        <v>61</v>
      </c>
      <c r="G341" s="10" t="s">
        <v>60</v>
      </c>
      <c r="H341" s="11" t="s">
        <v>59</v>
      </c>
      <c r="I341" s="10" t="s">
        <v>2</v>
      </c>
      <c r="J341" s="10" t="s">
        <v>58</v>
      </c>
      <c r="K341" s="9" t="s">
        <v>19</v>
      </c>
      <c r="L341" s="10" t="s">
        <v>57</v>
      </c>
      <c r="M341" s="12">
        <v>42828</v>
      </c>
      <c r="N341" s="12">
        <v>43190</v>
      </c>
    </row>
    <row r="342" spans="1:14" s="26" customFormat="1" ht="39" customHeight="1" x14ac:dyDescent="0.25">
      <c r="A342" s="21">
        <f>IF($C342=0,0,SUM($C$2:C342))</f>
        <v>0</v>
      </c>
      <c r="B342" s="9" t="s">
        <v>102</v>
      </c>
      <c r="C342" s="14">
        <f>IF($B342=Recueil!$A$7,1,0)</f>
        <v>0</v>
      </c>
      <c r="D342" s="8" t="s">
        <v>63</v>
      </c>
      <c r="E342" s="9" t="s">
        <v>62</v>
      </c>
      <c r="F342" s="9" t="s">
        <v>61</v>
      </c>
      <c r="G342" s="10" t="s">
        <v>60</v>
      </c>
      <c r="H342" s="11" t="s">
        <v>59</v>
      </c>
      <c r="I342" s="10" t="s">
        <v>2</v>
      </c>
      <c r="J342" s="10" t="s">
        <v>58</v>
      </c>
      <c r="K342" s="9" t="s">
        <v>21</v>
      </c>
      <c r="L342" s="10" t="s">
        <v>57</v>
      </c>
      <c r="M342" s="12">
        <v>43010</v>
      </c>
      <c r="N342" s="12">
        <v>43738</v>
      </c>
    </row>
    <row r="343" spans="1:14" s="26" customFormat="1" ht="39" customHeight="1" x14ac:dyDescent="0.25">
      <c r="A343" s="21">
        <f>IF($C343=0,0,SUM($C$2:C343))</f>
        <v>0</v>
      </c>
      <c r="B343" s="9" t="s">
        <v>103</v>
      </c>
      <c r="C343" s="14">
        <f>IF($B343=Recueil!$A$7,1,0)</f>
        <v>0</v>
      </c>
      <c r="D343" s="8" t="s">
        <v>63</v>
      </c>
      <c r="E343" s="9" t="s">
        <v>62</v>
      </c>
      <c r="F343" s="9" t="s">
        <v>61</v>
      </c>
      <c r="G343" s="10" t="s">
        <v>60</v>
      </c>
      <c r="H343" s="11" t="s">
        <v>59</v>
      </c>
      <c r="I343" s="10" t="s">
        <v>2</v>
      </c>
      <c r="J343" s="10" t="s">
        <v>58</v>
      </c>
      <c r="K343" s="9" t="s">
        <v>21</v>
      </c>
      <c r="L343" s="10" t="s">
        <v>57</v>
      </c>
      <c r="M343" s="12">
        <v>43017</v>
      </c>
      <c r="N343" s="12">
        <v>43677</v>
      </c>
    </row>
    <row r="344" spans="1:14" x14ac:dyDescent="0.25">
      <c r="E344" s="1"/>
    </row>
    <row r="345" spans="1:14" s="31" customFormat="1" ht="15" x14ac:dyDescent="0.25">
      <c r="E345" s="32"/>
      <c r="G345" s="33"/>
      <c r="J345" s="33"/>
      <c r="L345" s="33"/>
      <c r="M345" s="34"/>
      <c r="N345" s="34"/>
    </row>
    <row r="346" spans="1:14" x14ac:dyDescent="0.25">
      <c r="E346" s="35"/>
    </row>
    <row r="347" spans="1:14" x14ac:dyDescent="0.25">
      <c r="E347" s="35"/>
    </row>
    <row r="348" spans="1:14" x14ac:dyDescent="0.25">
      <c r="E348" s="36"/>
    </row>
    <row r="349" spans="1:14" x14ac:dyDescent="0.25">
      <c r="E349" s="35"/>
    </row>
    <row r="350" spans="1:14" x14ac:dyDescent="0.25">
      <c r="E350" s="1"/>
    </row>
    <row r="351" spans="1:14" x14ac:dyDescent="0.25">
      <c r="E351" s="1"/>
    </row>
    <row r="352" spans="1:14" x14ac:dyDescent="0.25">
      <c r="E352" s="1"/>
    </row>
    <row r="359" spans="10:10" x14ac:dyDescent="0.25">
      <c r="J359" s="29" t="s">
        <v>25</v>
      </c>
    </row>
    <row r="371" spans="10:10" x14ac:dyDescent="0.25">
      <c r="J371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17</vt:i4>
      </vt:variant>
    </vt:vector>
  </HeadingPairs>
  <TitlesOfParts>
    <vt:vector size="21" baseType="lpstr">
      <vt:lpstr>Recueil</vt:lpstr>
      <vt:lpstr>Listes</vt:lpstr>
      <vt:lpstr>liste postes</vt:lpstr>
      <vt:lpstr>BDD SOURCE 2017</vt:lpstr>
      <vt:lpstr>Autre</vt:lpstr>
      <vt:lpstr>Diplôme1</vt:lpstr>
      <vt:lpstr>Diplôme10</vt:lpstr>
      <vt:lpstr>Diplôme2</vt:lpstr>
      <vt:lpstr>Diplôme3</vt:lpstr>
      <vt:lpstr>Diplôme4</vt:lpstr>
      <vt:lpstr>Diplôme5</vt:lpstr>
      <vt:lpstr>Diplôme6</vt:lpstr>
      <vt:lpstr>Diplôme7</vt:lpstr>
      <vt:lpstr>Diplôme8</vt:lpstr>
      <vt:lpstr>Diplôme9</vt:lpstr>
      <vt:lpstr>Filière</vt:lpstr>
      <vt:lpstr>Filière2</vt:lpstr>
      <vt:lpstr>Filière3</vt:lpstr>
      <vt:lpstr>Filière4</vt:lpstr>
      <vt:lpstr>Filière5</vt:lpstr>
      <vt:lpstr>Filière6</vt:lpstr>
    </vt:vector>
  </TitlesOfParts>
  <Company>Foncia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FR111831</dc:creator>
  <cp:lastModifiedBy>BARGHON Mathilde</cp:lastModifiedBy>
  <dcterms:created xsi:type="dcterms:W3CDTF">2017-11-02T14:33:26Z</dcterms:created>
  <dcterms:modified xsi:type="dcterms:W3CDTF">2018-02-01T10:48:22Z</dcterms:modified>
</cp:coreProperties>
</file>