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827"/>
  <workbookPr date1904="1" saveExternalLinkValues="0" defaultThemeVersion="166925"/>
  <mc:AlternateContent xmlns:mc="http://schemas.openxmlformats.org/markup-compatibility/2006">
    <mc:Choice Requires="x15">
      <x15ac:absPath xmlns:x15ac="http://schemas.microsoft.com/office/spreadsheetml/2010/11/ac" url="C:\Users\CT Construction\Desktop\"/>
    </mc:Choice>
  </mc:AlternateContent>
  <bookViews>
    <workbookView xWindow="0" yWindow="0" windowWidth="20490" windowHeight="7530" tabRatio="824" xr2:uid="{5B3795F3-8165-44C8-8933-5278F56C7F2C}"/>
  </bookViews>
  <sheets>
    <sheet name="Janvier" sheetId="1" r:id="rId1"/>
    <sheet name="Février" sheetId="2" r:id="rId2"/>
    <sheet name="Mars" sheetId="3" r:id="rId3"/>
    <sheet name="Avril" sheetId="4" r:id="rId4"/>
    <sheet name="Mai" sheetId="5" r:id="rId5"/>
    <sheet name="Juin" sheetId="6" r:id="rId6"/>
    <sheet name="Juillet" sheetId="7" r:id="rId7"/>
    <sheet name="Août" sheetId="8" r:id="rId8"/>
    <sheet name="Septembre" sheetId="9" r:id="rId9"/>
    <sheet name="Octobre" sheetId="10" r:id="rId10"/>
    <sheet name="Novembre" sheetId="11" r:id="rId11"/>
    <sheet name="Décembre" sheetId="12" r:id="rId12"/>
    <sheet name="Calculs" sheetId="13" state="hidden" r:id="rId13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1" l="1"/>
  <c r="F10" i="1"/>
  <c r="G10" i="1"/>
  <c r="G17" i="1" l="1"/>
  <c r="G18" i="1"/>
  <c r="G19" i="1"/>
  <c r="G20" i="1"/>
  <c r="G21" i="1"/>
  <c r="G24" i="1"/>
  <c r="G25" i="1"/>
  <c r="G26" i="1"/>
  <c r="G27" i="1"/>
  <c r="G28" i="1"/>
  <c r="G31" i="1"/>
  <c r="G32" i="1"/>
  <c r="G33" i="1"/>
  <c r="G34" i="1"/>
  <c r="G35" i="1"/>
  <c r="G38" i="1"/>
  <c r="G39" i="1"/>
  <c r="G40" i="1"/>
  <c r="F15" i="1"/>
  <c r="G15" i="1" s="1"/>
  <c r="F17" i="1"/>
  <c r="F18" i="1"/>
  <c r="F19" i="1"/>
  <c r="F20" i="1"/>
  <c r="F21" i="1"/>
  <c r="F22" i="1"/>
  <c r="G22" i="1" s="1"/>
  <c r="F24" i="1"/>
  <c r="F25" i="1"/>
  <c r="F26" i="1"/>
  <c r="F27" i="1"/>
  <c r="F28" i="1"/>
  <c r="F29" i="1"/>
  <c r="G29" i="1" s="1"/>
  <c r="F31" i="1"/>
  <c r="F32" i="1"/>
  <c r="F33" i="1"/>
  <c r="F34" i="1"/>
  <c r="F35" i="1"/>
  <c r="F36" i="1"/>
  <c r="G36" i="1" s="1"/>
  <c r="F38" i="1"/>
  <c r="F39" i="1"/>
  <c r="F40" i="1"/>
  <c r="G11" i="1"/>
  <c r="G12" i="1"/>
  <c r="G13" i="1"/>
  <c r="G14" i="1"/>
  <c r="F12" i="1"/>
  <c r="F13" i="1"/>
  <c r="F14" i="1"/>
  <c r="I41" i="12" l="1"/>
  <c r="I44" i="12" s="1"/>
  <c r="J41" i="12"/>
  <c r="J44" i="12" s="1"/>
  <c r="K41" i="12"/>
  <c r="K44" i="12" s="1"/>
  <c r="I40" i="11"/>
  <c r="I43" i="11" s="1"/>
  <c r="J40" i="11"/>
  <c r="J43" i="11" s="1"/>
  <c r="K40" i="11"/>
  <c r="K43" i="11" s="1"/>
  <c r="I41" i="10"/>
  <c r="I44" i="10" s="1"/>
  <c r="J41" i="10"/>
  <c r="J44" i="10" s="1"/>
  <c r="K41" i="10"/>
  <c r="K44" i="10" s="1"/>
  <c r="I40" i="9"/>
  <c r="I43" i="9" s="1"/>
  <c r="J40" i="9"/>
  <c r="J43" i="9" s="1"/>
  <c r="K40" i="9"/>
  <c r="K43" i="9" s="1"/>
  <c r="I41" i="8"/>
  <c r="I44" i="8" s="1"/>
  <c r="J41" i="8"/>
  <c r="J44" i="8" s="1"/>
  <c r="K41" i="8"/>
  <c r="K44" i="8" s="1"/>
  <c r="I41" i="7"/>
  <c r="I44" i="7" s="1"/>
  <c r="J41" i="7"/>
  <c r="J44" i="7" s="1"/>
  <c r="K41" i="7"/>
  <c r="K44" i="7" s="1"/>
  <c r="I40" i="6"/>
  <c r="I43" i="6" s="1"/>
  <c r="J40" i="6"/>
  <c r="J43" i="6" s="1"/>
  <c r="K40" i="6"/>
  <c r="K43" i="6" s="1"/>
  <c r="I41" i="5"/>
  <c r="I44" i="5" s="1"/>
  <c r="J41" i="5"/>
  <c r="J44" i="5" s="1"/>
  <c r="K41" i="5"/>
  <c r="K44" i="5" s="1"/>
  <c r="H41" i="1"/>
  <c r="H44" i="1" s="1"/>
  <c r="I41" i="1"/>
  <c r="I44" i="1" s="1"/>
  <c r="J41" i="1"/>
  <c r="J44" i="1" s="1"/>
  <c r="I41" i="3"/>
  <c r="I44" i="3" s="1"/>
  <c r="J41" i="3"/>
  <c r="J44" i="3" s="1"/>
  <c r="K41" i="3"/>
  <c r="K44" i="3" s="1"/>
  <c r="I40" i="4"/>
  <c r="I43" i="4" s="1"/>
  <c r="J40" i="4"/>
  <c r="J43" i="4" s="1"/>
  <c r="K40" i="4"/>
  <c r="K43" i="4" s="1"/>
  <c r="G11" i="2"/>
  <c r="H11" i="2"/>
  <c r="G12" i="2"/>
  <c r="H12" i="2" s="1"/>
  <c r="G14" i="2"/>
  <c r="H14" i="2"/>
  <c r="G15" i="2"/>
  <c r="H15" i="2"/>
  <c r="G16" i="2"/>
  <c r="H16" i="2"/>
  <c r="G17" i="2"/>
  <c r="H17" i="2"/>
  <c r="G18" i="2"/>
  <c r="H18" i="2"/>
  <c r="G19" i="2"/>
  <c r="H19" i="2" s="1"/>
  <c r="G21" i="2"/>
  <c r="H21" i="2"/>
  <c r="G22" i="2"/>
  <c r="H22" i="2"/>
  <c r="G23" i="2"/>
  <c r="H23" i="2"/>
  <c r="G24" i="2"/>
  <c r="H24" i="2"/>
  <c r="G25" i="2"/>
  <c r="H25" i="2"/>
  <c r="G26" i="2"/>
  <c r="H26" i="2" s="1"/>
  <c r="G28" i="2"/>
  <c r="H28" i="2"/>
  <c r="G29" i="2"/>
  <c r="H29" i="2"/>
  <c r="G30" i="2"/>
  <c r="H30" i="2"/>
  <c r="G31" i="2"/>
  <c r="H31" i="2"/>
  <c r="G32" i="2"/>
  <c r="H32" i="2"/>
  <c r="G33" i="2"/>
  <c r="G35" i="2"/>
  <c r="H35" i="2"/>
  <c r="G36" i="2"/>
  <c r="H36" i="2"/>
  <c r="G37" i="2"/>
  <c r="H37" i="2"/>
  <c r="I38" i="2"/>
  <c r="I41" i="2" s="1"/>
  <c r="J38" i="2"/>
  <c r="J41" i="2" s="1"/>
  <c r="K38" i="2"/>
  <c r="K41" i="2" s="1"/>
  <c r="G12" i="12"/>
  <c r="H12" i="12"/>
  <c r="G13" i="12"/>
  <c r="H13" i="12"/>
  <c r="G14" i="12"/>
  <c r="H14" i="12"/>
  <c r="G15" i="12"/>
  <c r="H15" i="12"/>
  <c r="G16" i="12"/>
  <c r="H16" i="12"/>
  <c r="G17" i="12"/>
  <c r="H17" i="12" s="1"/>
  <c r="G19" i="12"/>
  <c r="H19" i="12"/>
  <c r="G20" i="12"/>
  <c r="H20" i="12"/>
  <c r="G21" i="12"/>
  <c r="H21" i="12"/>
  <c r="G22" i="12"/>
  <c r="H22" i="12"/>
  <c r="G23" i="12"/>
  <c r="H23" i="12"/>
  <c r="G24" i="12"/>
  <c r="H24" i="12" s="1"/>
  <c r="G26" i="12"/>
  <c r="H26" i="12"/>
  <c r="G27" i="12"/>
  <c r="H27" i="12"/>
  <c r="G28" i="12"/>
  <c r="H28" i="12"/>
  <c r="G29" i="12"/>
  <c r="H29" i="12"/>
  <c r="G30" i="12"/>
  <c r="H30" i="12"/>
  <c r="G31" i="12"/>
  <c r="H31" i="12" s="1"/>
  <c r="G33" i="12"/>
  <c r="H33" i="12"/>
  <c r="G34" i="12"/>
  <c r="H34" i="12"/>
  <c r="G35" i="12"/>
  <c r="H35" i="12"/>
  <c r="G36" i="12"/>
  <c r="H36" i="12"/>
  <c r="G37" i="12"/>
  <c r="H37" i="12"/>
  <c r="G38" i="12"/>
  <c r="G40" i="12"/>
  <c r="H40" i="12"/>
  <c r="G10" i="12"/>
  <c r="H10" i="12" s="1"/>
  <c r="G11" i="11"/>
  <c r="H11" i="11"/>
  <c r="G12" i="11"/>
  <c r="H12" i="11" s="1"/>
  <c r="G14" i="11"/>
  <c r="H14" i="11"/>
  <c r="G15" i="11"/>
  <c r="H15" i="11"/>
  <c r="G16" i="11"/>
  <c r="H16" i="11"/>
  <c r="G17" i="11"/>
  <c r="H17" i="11"/>
  <c r="G18" i="11"/>
  <c r="H18" i="11"/>
  <c r="G19" i="11"/>
  <c r="H19" i="11" s="1"/>
  <c r="G21" i="11"/>
  <c r="H21" i="11"/>
  <c r="G22" i="11"/>
  <c r="H22" i="11"/>
  <c r="G23" i="11"/>
  <c r="H23" i="11"/>
  <c r="G24" i="11"/>
  <c r="H24" i="11"/>
  <c r="G25" i="11"/>
  <c r="H25" i="11"/>
  <c r="G26" i="11"/>
  <c r="H26" i="11" s="1"/>
  <c r="G28" i="11"/>
  <c r="H28" i="11"/>
  <c r="G29" i="11"/>
  <c r="H29" i="11"/>
  <c r="G30" i="11"/>
  <c r="H30" i="11"/>
  <c r="G31" i="11"/>
  <c r="H31" i="11"/>
  <c r="G32" i="11"/>
  <c r="H32" i="11"/>
  <c r="G33" i="11"/>
  <c r="G35" i="11"/>
  <c r="H35" i="11"/>
  <c r="G36" i="11"/>
  <c r="H36" i="11"/>
  <c r="G37" i="11"/>
  <c r="H37" i="11"/>
  <c r="G38" i="11"/>
  <c r="H38" i="11"/>
  <c r="G39" i="11"/>
  <c r="H39" i="11"/>
  <c r="H10" i="11"/>
  <c r="G10" i="11"/>
  <c r="G11" i="10"/>
  <c r="H11" i="10"/>
  <c r="G12" i="10"/>
  <c r="H12" i="10"/>
  <c r="G13" i="10"/>
  <c r="H13" i="10"/>
  <c r="G14" i="10"/>
  <c r="H14" i="10"/>
  <c r="G15" i="10"/>
  <c r="H15" i="10" s="1"/>
  <c r="G17" i="10"/>
  <c r="H17" i="10"/>
  <c r="G18" i="10"/>
  <c r="H18" i="10"/>
  <c r="G19" i="10"/>
  <c r="H19" i="10"/>
  <c r="G20" i="10"/>
  <c r="H20" i="10"/>
  <c r="G21" i="10"/>
  <c r="H21" i="10"/>
  <c r="G22" i="10"/>
  <c r="H22" i="10" s="1"/>
  <c r="G24" i="10"/>
  <c r="H24" i="10"/>
  <c r="G25" i="10"/>
  <c r="H25" i="10"/>
  <c r="G26" i="10"/>
  <c r="H26" i="10"/>
  <c r="G27" i="10"/>
  <c r="H27" i="10"/>
  <c r="G28" i="10"/>
  <c r="H28" i="10"/>
  <c r="G29" i="10"/>
  <c r="H29" i="10" s="1"/>
  <c r="G31" i="10"/>
  <c r="H31" i="10"/>
  <c r="G32" i="10"/>
  <c r="H32" i="10"/>
  <c r="G33" i="10"/>
  <c r="H33" i="10"/>
  <c r="G34" i="10"/>
  <c r="H34" i="10"/>
  <c r="G35" i="10"/>
  <c r="H35" i="10"/>
  <c r="G36" i="10"/>
  <c r="G38" i="10"/>
  <c r="H38" i="10"/>
  <c r="B45" i="13" s="1"/>
  <c r="D45" i="13" s="1"/>
  <c r="E45" i="13" s="1"/>
  <c r="G39" i="10"/>
  <c r="H39" i="10"/>
  <c r="G40" i="10"/>
  <c r="H40" i="10"/>
  <c r="H10" i="10"/>
  <c r="G10" i="10"/>
  <c r="G12" i="9"/>
  <c r="H12" i="9"/>
  <c r="G13" i="9"/>
  <c r="H13" i="9"/>
  <c r="G14" i="9"/>
  <c r="H14" i="9"/>
  <c r="G15" i="9"/>
  <c r="H15" i="9"/>
  <c r="G16" i="9"/>
  <c r="H16" i="9"/>
  <c r="G17" i="9"/>
  <c r="H17" i="9" s="1"/>
  <c r="G19" i="9"/>
  <c r="H19" i="9"/>
  <c r="G20" i="9"/>
  <c r="H20" i="9"/>
  <c r="G21" i="9"/>
  <c r="H21" i="9"/>
  <c r="G22" i="9"/>
  <c r="H22" i="9"/>
  <c r="G23" i="9"/>
  <c r="H23" i="9"/>
  <c r="G24" i="9"/>
  <c r="H24" i="9" s="1"/>
  <c r="G26" i="9"/>
  <c r="H26" i="9"/>
  <c r="G27" i="9"/>
  <c r="H27" i="9"/>
  <c r="G28" i="9"/>
  <c r="H28" i="9"/>
  <c r="G29" i="9"/>
  <c r="H29" i="9"/>
  <c r="G30" i="9"/>
  <c r="H30" i="9"/>
  <c r="G31" i="9"/>
  <c r="H31" i="9" s="1"/>
  <c r="G33" i="9"/>
  <c r="H33" i="9"/>
  <c r="G34" i="9"/>
  <c r="H34" i="9"/>
  <c r="G35" i="9"/>
  <c r="H35" i="9"/>
  <c r="G36" i="9"/>
  <c r="H36" i="9"/>
  <c r="G37" i="9"/>
  <c r="H37" i="9"/>
  <c r="G38" i="9"/>
  <c r="G10" i="9"/>
  <c r="H10" i="9" s="1"/>
  <c r="G11" i="8"/>
  <c r="H11" i="8"/>
  <c r="G12" i="8"/>
  <c r="H12" i="8"/>
  <c r="G13" i="8"/>
  <c r="H13" i="8" s="1"/>
  <c r="G15" i="8"/>
  <c r="H15" i="8"/>
  <c r="G16" i="8"/>
  <c r="H16" i="8"/>
  <c r="G17" i="8"/>
  <c r="H17" i="8"/>
  <c r="G18" i="8"/>
  <c r="H18" i="8"/>
  <c r="G19" i="8"/>
  <c r="H19" i="8"/>
  <c r="G20" i="8"/>
  <c r="H20" i="8" s="1"/>
  <c r="G22" i="8"/>
  <c r="H22" i="8"/>
  <c r="G23" i="8"/>
  <c r="H23" i="8"/>
  <c r="G24" i="8"/>
  <c r="H24" i="8"/>
  <c r="G25" i="8"/>
  <c r="H25" i="8"/>
  <c r="G26" i="8"/>
  <c r="H26" i="8"/>
  <c r="G27" i="8"/>
  <c r="H27" i="8" s="1"/>
  <c r="G29" i="8"/>
  <c r="H29" i="8"/>
  <c r="G30" i="8"/>
  <c r="H30" i="8"/>
  <c r="G31" i="8"/>
  <c r="H31" i="8"/>
  <c r="G32" i="8"/>
  <c r="H32" i="8"/>
  <c r="G33" i="8"/>
  <c r="H33" i="8"/>
  <c r="G34" i="8"/>
  <c r="G36" i="8"/>
  <c r="H36" i="8"/>
  <c r="G37" i="8"/>
  <c r="H37" i="8"/>
  <c r="G38" i="8"/>
  <c r="H38" i="8"/>
  <c r="G39" i="8"/>
  <c r="H39" i="8"/>
  <c r="G40" i="8"/>
  <c r="H40" i="8"/>
  <c r="H10" i="8"/>
  <c r="G10" i="8"/>
  <c r="G11" i="7"/>
  <c r="H11" i="7"/>
  <c r="G12" i="7"/>
  <c r="H12" i="7"/>
  <c r="G13" i="7"/>
  <c r="H13" i="7"/>
  <c r="G14" i="7"/>
  <c r="H14" i="7"/>
  <c r="G15" i="7"/>
  <c r="H15" i="7"/>
  <c r="G16" i="7"/>
  <c r="H16" i="7" s="1"/>
  <c r="G18" i="7"/>
  <c r="H18" i="7"/>
  <c r="G19" i="7"/>
  <c r="H19" i="7"/>
  <c r="G20" i="7"/>
  <c r="H20" i="7"/>
  <c r="G21" i="7"/>
  <c r="H21" i="7"/>
  <c r="G22" i="7"/>
  <c r="H22" i="7"/>
  <c r="G23" i="7"/>
  <c r="H23" i="7" s="1"/>
  <c r="G25" i="7"/>
  <c r="H25" i="7"/>
  <c r="G26" i="7"/>
  <c r="H26" i="7"/>
  <c r="G27" i="7"/>
  <c r="H27" i="7"/>
  <c r="G28" i="7"/>
  <c r="H28" i="7"/>
  <c r="G29" i="7"/>
  <c r="H29" i="7"/>
  <c r="G30" i="7"/>
  <c r="H30" i="7" s="1"/>
  <c r="G32" i="7"/>
  <c r="H32" i="7"/>
  <c r="G33" i="7"/>
  <c r="H33" i="7"/>
  <c r="G34" i="7"/>
  <c r="H34" i="7"/>
  <c r="G35" i="7"/>
  <c r="H35" i="7"/>
  <c r="G36" i="7"/>
  <c r="H36" i="7"/>
  <c r="G37" i="7"/>
  <c r="G39" i="7"/>
  <c r="H39" i="7"/>
  <c r="G40" i="7"/>
  <c r="H40" i="7"/>
  <c r="G11" i="6"/>
  <c r="H11" i="6" s="1"/>
  <c r="G13" i="6"/>
  <c r="H13" i="6"/>
  <c r="G14" i="6"/>
  <c r="H14" i="6"/>
  <c r="G15" i="6"/>
  <c r="H15" i="6"/>
  <c r="G16" i="6"/>
  <c r="H16" i="6"/>
  <c r="G17" i="6"/>
  <c r="H17" i="6"/>
  <c r="G18" i="6"/>
  <c r="H18" i="6" s="1"/>
  <c r="G20" i="6"/>
  <c r="H20" i="6"/>
  <c r="G21" i="6"/>
  <c r="H21" i="6"/>
  <c r="G22" i="6"/>
  <c r="H22" i="6"/>
  <c r="G23" i="6"/>
  <c r="H23" i="6"/>
  <c r="G24" i="6"/>
  <c r="H24" i="6"/>
  <c r="G25" i="6"/>
  <c r="H25" i="6" s="1"/>
  <c r="G27" i="6"/>
  <c r="H27" i="6"/>
  <c r="G28" i="6"/>
  <c r="H28" i="6"/>
  <c r="G29" i="6"/>
  <c r="H29" i="6"/>
  <c r="G30" i="6"/>
  <c r="H30" i="6"/>
  <c r="G31" i="6"/>
  <c r="H31" i="6"/>
  <c r="G32" i="6"/>
  <c r="H32" i="6" s="1"/>
  <c r="G34" i="6"/>
  <c r="H34" i="6"/>
  <c r="G35" i="6"/>
  <c r="H35" i="6"/>
  <c r="G36" i="6"/>
  <c r="H36" i="6"/>
  <c r="G37" i="6"/>
  <c r="H37" i="6"/>
  <c r="G38" i="6"/>
  <c r="H38" i="6"/>
  <c r="G39" i="6"/>
  <c r="H10" i="6"/>
  <c r="G10" i="6"/>
  <c r="G11" i="5"/>
  <c r="H11" i="5"/>
  <c r="G12" i="5"/>
  <c r="H12" i="5"/>
  <c r="G13" i="5"/>
  <c r="H13" i="5"/>
  <c r="G14" i="5"/>
  <c r="H14" i="5" s="1"/>
  <c r="G16" i="5"/>
  <c r="H16" i="5"/>
  <c r="G17" i="5"/>
  <c r="H17" i="5"/>
  <c r="G18" i="5"/>
  <c r="H18" i="5"/>
  <c r="G19" i="5"/>
  <c r="H19" i="5"/>
  <c r="G20" i="5"/>
  <c r="H20" i="5"/>
  <c r="G21" i="5"/>
  <c r="H21" i="5" s="1"/>
  <c r="G23" i="5"/>
  <c r="H23" i="5"/>
  <c r="B21" i="13" s="1"/>
  <c r="D21" i="13" s="1"/>
  <c r="E21" i="13" s="1"/>
  <c r="G24" i="5"/>
  <c r="H24" i="5"/>
  <c r="G25" i="5"/>
  <c r="H25" i="5"/>
  <c r="G26" i="5"/>
  <c r="H26" i="5"/>
  <c r="G27" i="5"/>
  <c r="H27" i="5"/>
  <c r="G28" i="5"/>
  <c r="H28" i="5" s="1"/>
  <c r="G30" i="5"/>
  <c r="H30" i="5"/>
  <c r="G31" i="5"/>
  <c r="H31" i="5"/>
  <c r="G32" i="5"/>
  <c r="H32" i="5"/>
  <c r="G33" i="5"/>
  <c r="H33" i="5"/>
  <c r="G34" i="5"/>
  <c r="H34" i="5"/>
  <c r="G35" i="5"/>
  <c r="G37" i="5"/>
  <c r="H37" i="5"/>
  <c r="G38" i="5"/>
  <c r="H38" i="5"/>
  <c r="G39" i="5"/>
  <c r="H39" i="5"/>
  <c r="G40" i="5"/>
  <c r="H40" i="5"/>
  <c r="H10" i="5"/>
  <c r="G10" i="5"/>
  <c r="G11" i="4"/>
  <c r="H11" i="4"/>
  <c r="G12" i="4"/>
  <c r="H12" i="4"/>
  <c r="G13" i="4"/>
  <c r="H13" i="4"/>
  <c r="G14" i="4"/>
  <c r="H14" i="4"/>
  <c r="G15" i="4"/>
  <c r="H15" i="4"/>
  <c r="G16" i="4"/>
  <c r="H16" i="4" s="1"/>
  <c r="G18" i="4"/>
  <c r="H18" i="4"/>
  <c r="G19" i="4"/>
  <c r="H19" i="4"/>
  <c r="G20" i="4"/>
  <c r="H20" i="4"/>
  <c r="G21" i="4"/>
  <c r="H21" i="4"/>
  <c r="G22" i="4"/>
  <c r="H22" i="4"/>
  <c r="G23" i="4"/>
  <c r="H23" i="4" s="1"/>
  <c r="G25" i="4"/>
  <c r="H25" i="4"/>
  <c r="G26" i="4"/>
  <c r="H26" i="4"/>
  <c r="G27" i="4"/>
  <c r="H27" i="4"/>
  <c r="G28" i="4"/>
  <c r="H28" i="4"/>
  <c r="G29" i="4"/>
  <c r="H29" i="4"/>
  <c r="G30" i="4"/>
  <c r="H30" i="4" s="1"/>
  <c r="G32" i="4"/>
  <c r="H32" i="4"/>
  <c r="G33" i="4"/>
  <c r="H33" i="4"/>
  <c r="G34" i="4"/>
  <c r="H34" i="4"/>
  <c r="G35" i="4"/>
  <c r="H35" i="4"/>
  <c r="G36" i="4"/>
  <c r="H36" i="4"/>
  <c r="G37" i="4"/>
  <c r="G39" i="4"/>
  <c r="H39" i="4"/>
  <c r="B19" i="13" s="1"/>
  <c r="D19" i="13" s="1"/>
  <c r="E19" i="13" s="1"/>
  <c r="G11" i="3"/>
  <c r="H11" i="3"/>
  <c r="G12" i="3"/>
  <c r="H12" i="3" s="1"/>
  <c r="G14" i="3"/>
  <c r="H14" i="3"/>
  <c r="G15" i="3"/>
  <c r="H15" i="3"/>
  <c r="G16" i="3"/>
  <c r="H16" i="3"/>
  <c r="G17" i="3"/>
  <c r="H17" i="3"/>
  <c r="G18" i="3"/>
  <c r="H18" i="3"/>
  <c r="G19" i="3"/>
  <c r="H19" i="3" s="1"/>
  <c r="G21" i="3"/>
  <c r="H21" i="3"/>
  <c r="G22" i="3"/>
  <c r="H22" i="3"/>
  <c r="G23" i="3"/>
  <c r="H23" i="3"/>
  <c r="G24" i="3"/>
  <c r="H24" i="3"/>
  <c r="G25" i="3"/>
  <c r="H25" i="3"/>
  <c r="G26" i="3"/>
  <c r="H26" i="3" s="1"/>
  <c r="G28" i="3"/>
  <c r="H28" i="3"/>
  <c r="G29" i="3"/>
  <c r="H29" i="3"/>
  <c r="G30" i="3"/>
  <c r="H30" i="3"/>
  <c r="G31" i="3"/>
  <c r="H31" i="3"/>
  <c r="G32" i="3"/>
  <c r="H32" i="3"/>
  <c r="G33" i="3"/>
  <c r="H33" i="3" s="1"/>
  <c r="G35" i="3"/>
  <c r="H35" i="3"/>
  <c r="G36" i="3"/>
  <c r="H36" i="3"/>
  <c r="G37" i="3"/>
  <c r="H37" i="3"/>
  <c r="G38" i="3"/>
  <c r="H38" i="3"/>
  <c r="G39" i="3"/>
  <c r="H39" i="3"/>
  <c r="G40" i="3"/>
  <c r="H10" i="3"/>
  <c r="G10" i="3"/>
  <c r="H10" i="2"/>
  <c r="G10" i="2"/>
  <c r="H40" i="6" l="1"/>
  <c r="B12" i="13"/>
  <c r="D12" i="13" s="1"/>
  <c r="E12" i="13" s="1"/>
  <c r="B37" i="13"/>
  <c r="D37" i="13" s="1"/>
  <c r="E37" i="13" s="1"/>
  <c r="B47" i="13"/>
  <c r="D47" i="13" s="1"/>
  <c r="E47" i="13" s="1"/>
  <c r="B13" i="13"/>
  <c r="D13" i="13" s="1"/>
  <c r="E13" i="13" s="1"/>
  <c r="B16" i="13"/>
  <c r="D16" i="13" s="1"/>
  <c r="E16" i="13" s="1"/>
  <c r="B25" i="13"/>
  <c r="D25" i="13" s="1"/>
  <c r="E25" i="13" s="1"/>
  <c r="B32" i="13"/>
  <c r="D32" i="13" s="1"/>
  <c r="E32" i="13" s="1"/>
  <c r="B28" i="13"/>
  <c r="D28" i="13" s="1"/>
  <c r="E28" i="13" s="1"/>
  <c r="B36" i="13"/>
  <c r="D36" i="13" s="1"/>
  <c r="E36" i="13" s="1"/>
  <c r="B38" i="13"/>
  <c r="D38" i="13" s="1"/>
  <c r="E38" i="13" s="1"/>
  <c r="B42" i="13"/>
  <c r="D42" i="13" s="1"/>
  <c r="E42" i="13" s="1"/>
  <c r="B48" i="13"/>
  <c r="D48" i="13" s="1"/>
  <c r="E48" i="13" s="1"/>
  <c r="B50" i="13"/>
  <c r="D50" i="13" s="1"/>
  <c r="E50" i="13" s="1"/>
  <c r="B15" i="13"/>
  <c r="D15" i="13" s="1"/>
  <c r="E15" i="13" s="1"/>
  <c r="H40" i="4"/>
  <c r="H33" i="11"/>
  <c r="H40" i="11" s="1"/>
  <c r="G43" i="11" s="1"/>
  <c r="G40" i="11"/>
  <c r="H41" i="12"/>
  <c r="G38" i="2"/>
  <c r="H33" i="2"/>
  <c r="B9" i="13" s="1"/>
  <c r="D9" i="13" s="1"/>
  <c r="E9" i="13" s="1"/>
  <c r="B14" i="13"/>
  <c r="D14" i="13" s="1"/>
  <c r="E14" i="13" s="1"/>
  <c r="G40" i="4"/>
  <c r="H37" i="4"/>
  <c r="B17" i="13"/>
  <c r="D17" i="13" s="1"/>
  <c r="E17" i="13" s="1"/>
  <c r="B23" i="13"/>
  <c r="D23" i="13" s="1"/>
  <c r="E23" i="13" s="1"/>
  <c r="G27" i="13" s="1"/>
  <c r="H43" i="6" s="1"/>
  <c r="G43" i="6" s="1"/>
  <c r="H39" i="6"/>
  <c r="G40" i="6"/>
  <c r="B26" i="13"/>
  <c r="D26" i="13" s="1"/>
  <c r="E26" i="13" s="1"/>
  <c r="B29" i="13"/>
  <c r="D29" i="13" s="1"/>
  <c r="E29" i="13" s="1"/>
  <c r="B33" i="13"/>
  <c r="D33" i="13" s="1"/>
  <c r="E33" i="13" s="1"/>
  <c r="H38" i="9"/>
  <c r="H40" i="9" s="1"/>
  <c r="G40" i="9"/>
  <c r="B39" i="13"/>
  <c r="D39" i="13" s="1"/>
  <c r="E39" i="13" s="1"/>
  <c r="H36" i="10"/>
  <c r="H41" i="10" s="1"/>
  <c r="G41" i="10"/>
  <c r="B43" i="13"/>
  <c r="D43" i="13" s="1"/>
  <c r="E43" i="13" s="1"/>
  <c r="B49" i="13"/>
  <c r="D49" i="13" s="1"/>
  <c r="E49" i="13" s="1"/>
  <c r="B51" i="13"/>
  <c r="D51" i="13" s="1"/>
  <c r="E51" i="13" s="1"/>
  <c r="B10" i="13"/>
  <c r="D10" i="13" s="1"/>
  <c r="E10" i="13" s="1"/>
  <c r="H35" i="5"/>
  <c r="B22" i="13" s="1"/>
  <c r="D22" i="13" s="1"/>
  <c r="E22" i="13" s="1"/>
  <c r="G41" i="5"/>
  <c r="B24" i="13"/>
  <c r="D24" i="13" s="1"/>
  <c r="E24" i="13" s="1"/>
  <c r="G48" i="13"/>
  <c r="H43" i="11" s="1"/>
  <c r="B8" i="13"/>
  <c r="D8" i="13" s="1"/>
  <c r="E8" i="13" s="1"/>
  <c r="H40" i="3"/>
  <c r="H41" i="3" s="1"/>
  <c r="G41" i="3"/>
  <c r="B11" i="13"/>
  <c r="D11" i="13" s="1"/>
  <c r="E11" i="13" s="1"/>
  <c r="B18" i="13"/>
  <c r="D18" i="13" s="1"/>
  <c r="E18" i="13" s="1"/>
  <c r="B20" i="13"/>
  <c r="D20" i="13" s="1"/>
  <c r="E20" i="13" s="1"/>
  <c r="B27" i="13"/>
  <c r="D27" i="13" s="1"/>
  <c r="E27" i="13" s="1"/>
  <c r="H37" i="7"/>
  <c r="H41" i="7" s="1"/>
  <c r="G41" i="7"/>
  <c r="B30" i="13"/>
  <c r="D30" i="13" s="1"/>
  <c r="E30" i="13" s="1"/>
  <c r="H34" i="8"/>
  <c r="B35" i="13" s="1"/>
  <c r="D35" i="13" s="1"/>
  <c r="E35" i="13" s="1"/>
  <c r="G41" i="8"/>
  <c r="B34" i="13"/>
  <c r="D34" i="13" s="1"/>
  <c r="E34" i="13" s="1"/>
  <c r="B40" i="13"/>
  <c r="D40" i="13" s="1"/>
  <c r="E40" i="13" s="1"/>
  <c r="B41" i="13"/>
  <c r="D41" i="13" s="1"/>
  <c r="E41" i="13" s="1"/>
  <c r="B44" i="13"/>
  <c r="D44" i="13" s="1"/>
  <c r="E44" i="13" s="1"/>
  <c r="B46" i="13"/>
  <c r="D46" i="13" s="1"/>
  <c r="E46" i="13" s="1"/>
  <c r="H38" i="12"/>
  <c r="B53" i="13" s="1"/>
  <c r="D53" i="13" s="1"/>
  <c r="E53" i="13" s="1"/>
  <c r="G41" i="12"/>
  <c r="B52" i="13"/>
  <c r="D52" i="13" s="1"/>
  <c r="E52" i="13" s="1"/>
  <c r="B7" i="13"/>
  <c r="D7" i="13" s="1"/>
  <c r="E7" i="13" s="1"/>
  <c r="B2" i="13"/>
  <c r="D2" i="13" s="1"/>
  <c r="E2" i="13" s="1"/>
  <c r="G41" i="1"/>
  <c r="B3" i="13"/>
  <c r="D3" i="13" s="1"/>
  <c r="E3" i="13" s="1"/>
  <c r="B6" i="13"/>
  <c r="D6" i="13" s="1"/>
  <c r="E6" i="13" s="1"/>
  <c r="H38" i="2"/>
  <c r="B5" i="13"/>
  <c r="D5" i="13" s="1"/>
  <c r="E5" i="13" s="1"/>
  <c r="F41" i="1"/>
  <c r="B4" i="13"/>
  <c r="D4" i="13" s="1"/>
  <c r="E4" i="13" s="1"/>
  <c r="G22" i="13" l="1"/>
  <c r="H44" i="5" s="1"/>
  <c r="G44" i="13"/>
  <c r="H44" i="10" s="1"/>
  <c r="G44" i="10" s="1"/>
  <c r="B31" i="13"/>
  <c r="D31" i="13" s="1"/>
  <c r="E31" i="13" s="1"/>
  <c r="G18" i="13"/>
  <c r="H43" i="4" s="1"/>
  <c r="G43" i="4" s="1"/>
  <c r="G35" i="13"/>
  <c r="H44" i="8" s="1"/>
  <c r="G53" i="13"/>
  <c r="H44" i="12" s="1"/>
  <c r="G44" i="12" s="1"/>
  <c r="G31" i="13"/>
  <c r="H44" i="7" s="1"/>
  <c r="G44" i="7" s="1"/>
  <c r="G9" i="13"/>
  <c r="H41" i="2" s="1"/>
  <c r="G41" i="2" s="1"/>
  <c r="G14" i="13"/>
  <c r="H44" i="3" s="1"/>
  <c r="G44" i="3" s="1"/>
  <c r="H41" i="8"/>
  <c r="H41" i="5"/>
  <c r="G40" i="13"/>
  <c r="H43" i="9" s="1"/>
  <c r="G43" i="9" s="1"/>
  <c r="G5" i="13"/>
  <c r="G44" i="1" s="1"/>
  <c r="F44" i="1" s="1"/>
  <c r="G44" i="8" l="1"/>
  <c r="G44" i="5"/>
</calcChain>
</file>

<file path=xl/sharedStrings.xml><?xml version="1.0" encoding="utf-8"?>
<sst xmlns="http://schemas.openxmlformats.org/spreadsheetml/2006/main" count="326" uniqueCount="49">
  <si>
    <t>Employé :</t>
  </si>
  <si>
    <t>Arrivée</t>
  </si>
  <si>
    <t>Départ</t>
  </si>
  <si>
    <t>Heures normales</t>
  </si>
  <si>
    <t>Heures supplémentaires</t>
  </si>
  <si>
    <t>Vacances</t>
  </si>
  <si>
    <t>Heures totales</t>
  </si>
  <si>
    <t>Jour</t>
  </si>
  <si>
    <t>CT Construction</t>
  </si>
  <si>
    <t>Feuille de présence mensuelle</t>
  </si>
  <si>
    <t>Période :</t>
  </si>
  <si>
    <t>01/01/2018 au 31/01/2018</t>
  </si>
  <si>
    <t>32 avenue Pasteur</t>
  </si>
  <si>
    <t>BP 32</t>
  </si>
  <si>
    <t>78580 Maule</t>
  </si>
  <si>
    <t>Maladie</t>
  </si>
  <si>
    <t>Sans solde</t>
  </si>
  <si>
    <t>01/12/2018 au 31/12/2018</t>
  </si>
  <si>
    <t>01/11/2018 au 30/11/2018</t>
  </si>
  <si>
    <t>01/10/2018 au 31/10/2018</t>
  </si>
  <si>
    <t>01/08/2018 au 31/08/2018</t>
  </si>
  <si>
    <t>01/09/2018 au 30/09/2018</t>
  </si>
  <si>
    <t>01/07/2018 au 31/07/2018</t>
  </si>
  <si>
    <t>01/06/2018 au 30/06/2018</t>
  </si>
  <si>
    <t>01/05/2018 au 31/05/2018</t>
  </si>
  <si>
    <t>01/04/2018 au 30/04/2018</t>
  </si>
  <si>
    <t>01/03/2018 au 31/03/2018</t>
  </si>
  <si>
    <t>01/02/2018 au 28/02/2018</t>
  </si>
  <si>
    <t>Heures supplémentaire de la semaine</t>
  </si>
  <si>
    <t>Heures supplémentaire max à 25%</t>
  </si>
  <si>
    <t xml:space="preserve">Janvier 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</si>
  <si>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</si>
  <si>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</si>
  <si>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</si>
  <si>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</si>
  <si>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</si>
  <si>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</si>
  <si>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</si>
  <si>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</si>
  <si>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</si>
  <si>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</si>
  <si>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</si>
  <si>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Semaines </t>
  </si>
  <si>
    <t>Heures supplémentaire à 50%</t>
  </si>
  <si>
    <t>Heures supplémentaires à 25%</t>
  </si>
  <si>
    <t>Heures supplémentaires à 50%</t>
  </si>
  <si>
    <t>Congés sans solde</t>
  </si>
  <si>
    <t>Heures</t>
  </si>
  <si>
    <t>Chantier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</si>
</sst>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:mm;@"/>
    <numFmt numFmtId="165" formatCode="[$-F800]dddd\,\ mmmm\ dd\,\ yyyy"/>
  </numFmts>
  <fonts count="15" x14ac:knownFonts="1">
    <font>
      <sz val="11"/>
      <color theme="1"/>
      <name val="Calibri"/>
      <family val="2"/>
      <scheme val="minor"/>
    </font>
    <font>
      <sz val="10"/>
      <name val="Century Gothic"/>
      <family val="2"/>
    </font>
    <font>
      <b/>
      <sz val="22"/>
      <color indexed="20"/>
      <name val="Century Gothic"/>
      <family val="2"/>
    </font>
    <font>
      <b/>
      <sz val="22"/>
      <name val="Century Gothic"/>
      <family val="2"/>
    </font>
    <font>
      <b/>
      <sz val="22"/>
      <color indexed="19"/>
      <name val="Century Gothic"/>
      <family val="2"/>
    </font>
    <font>
      <sz val="9"/>
      <color indexed="23"/>
      <name val="Century Gothic"/>
      <family val="2"/>
    </font>
    <font>
      <sz val="9"/>
      <name val="Century Gothic"/>
      <family val="2"/>
    </font>
    <font>
      <b/>
      <sz val="9"/>
      <name val="Century Gothic"/>
      <family val="2"/>
    </font>
    <font>
      <sz val="8"/>
      <name val="Century Gothic"/>
      <family val="2"/>
    </font>
    <font>
      <sz val="8"/>
      <color theme="0" tint="-0.499984740745262"/>
      <name val="Century Gothic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b/>
      <sz val="10"/>
      <name val="Century Gothic"/>
      <family val="2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-0.249977111117893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 applyProtection="1">
      <protection locked="0"/>
    </xf>
    <xf numFmtId="164" fontId="8" fillId="4" borderId="5" xfId="0" applyNumberFormat="1" applyFont="1" applyFill="1" applyBorder="1" applyAlignment="1" applyProtection="1">
      <alignment horizontal="center" vertical="center"/>
      <protection locked="0"/>
    </xf>
    <xf numFmtId="164" fontId="8" fillId="5" borderId="5" xfId="0" applyNumberFormat="1" applyFont="1" applyFill="1" applyBorder="1" applyAlignment="1" applyProtection="1">
      <alignment horizontal="center" vertical="center"/>
      <protection locked="0"/>
    </xf>
    <xf numFmtId="2" fontId="8" fillId="6" borderId="5" xfId="0" applyNumberFormat="1" applyFont="1" applyFill="1" applyBorder="1" applyAlignment="1" applyProtection="1">
      <alignment horizontal="center" vertical="center"/>
    </xf>
    <xf numFmtId="2" fontId="8" fillId="7" borderId="5" xfId="0" applyNumberFormat="1" applyFont="1" applyFill="1" applyBorder="1" applyAlignment="1" applyProtection="1">
      <alignment horizontal="center" vertical="center"/>
    </xf>
    <xf numFmtId="2" fontId="9" fillId="7" borderId="5" xfId="0" applyNumberFormat="1" applyFont="1" applyFill="1" applyBorder="1" applyAlignment="1" applyProtection="1">
      <alignment horizontal="center" vertical="center"/>
    </xf>
    <xf numFmtId="0" fontId="10" fillId="0" borderId="0" xfId="0" applyFont="1" applyAlignment="1">
      <alignment horizontal="center"/>
    </xf>
    <xf numFmtId="0" fontId="10" fillId="0" borderId="6" xfId="0" applyFont="1" applyBorder="1" applyAlignment="1">
      <alignment horizontal="center"/>
    </xf>
    <xf numFmtId="2" fontId="10" fillId="0" borderId="6" xfId="0" applyNumberFormat="1" applyFont="1" applyBorder="1" applyAlignment="1">
      <alignment horizontal="center"/>
    </xf>
    <xf numFmtId="0" fontId="11" fillId="0" borderId="6" xfId="0" applyFont="1" applyBorder="1" applyAlignment="1" applyProtection="1">
      <alignment horizontal="center"/>
      <protection locked="0"/>
    </xf>
    <xf numFmtId="2" fontId="11" fillId="0" borderId="6" xfId="0" applyNumberFormat="1" applyFont="1" applyBorder="1" applyAlignment="1" applyProtection="1">
      <alignment horizontal="center"/>
      <protection locked="0"/>
    </xf>
    <xf numFmtId="0" fontId="12" fillId="0" borderId="6" xfId="0" applyFont="1" applyBorder="1" applyAlignment="1" applyProtection="1">
      <alignment horizontal="center"/>
      <protection locked="0"/>
    </xf>
    <xf numFmtId="0" fontId="13" fillId="0" borderId="6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3" fillId="0" borderId="7" xfId="0" applyFont="1" applyBorder="1" applyAlignment="1"/>
    <xf numFmtId="0" fontId="13" fillId="0" borderId="6" xfId="0" applyFont="1" applyBorder="1" applyAlignment="1"/>
    <xf numFmtId="0" fontId="7" fillId="8" borderId="8" xfId="0" applyFont="1" applyFill="1" applyBorder="1" applyAlignment="1" applyProtection="1">
      <alignment horizontal="center" vertical="center"/>
      <protection locked="0"/>
    </xf>
    <xf numFmtId="2" fontId="8" fillId="6" borderId="5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Protection="1"/>
    <xf numFmtId="0" fontId="4" fillId="2" borderId="0" xfId="0" applyFont="1" applyFill="1" applyAlignment="1" applyProtection="1">
      <alignment vertical="center"/>
    </xf>
    <xf numFmtId="0" fontId="1" fillId="0" borderId="0" xfId="0" applyFont="1" applyAlignment="1" applyProtection="1">
      <alignment horizontal="left" indent="5"/>
    </xf>
    <xf numFmtId="0" fontId="5" fillId="0" borderId="0" xfId="0" applyFont="1" applyAlignment="1" applyProtection="1">
      <alignment horizontal="left"/>
    </xf>
    <xf numFmtId="0" fontId="7" fillId="3" borderId="2" xfId="0" applyFont="1" applyFill="1" applyBorder="1" applyAlignment="1" applyProtection="1">
      <alignment horizontal="center" vertical="center"/>
    </xf>
    <xf numFmtId="0" fontId="7" fillId="3" borderId="3" xfId="0" applyFont="1" applyFill="1" applyBorder="1" applyAlignment="1" applyProtection="1">
      <alignment horizontal="center" vertical="center"/>
    </xf>
    <xf numFmtId="0" fontId="7" fillId="3" borderId="3" xfId="0" applyFont="1" applyFill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right"/>
    </xf>
    <xf numFmtId="0" fontId="1" fillId="0" borderId="0" xfId="0" applyFont="1" applyAlignment="1" applyProtection="1">
      <alignment horizontal="left"/>
    </xf>
    <xf numFmtId="165" fontId="7" fillId="3" borderId="4" xfId="0" applyNumberFormat="1" applyFont="1" applyFill="1" applyBorder="1" applyAlignment="1" applyProtection="1">
      <alignment horizontal="left" vertical="center"/>
    </xf>
    <xf numFmtId="0" fontId="7" fillId="3" borderId="4" xfId="0" applyFont="1" applyFill="1" applyBorder="1" applyAlignment="1" applyProtection="1">
      <alignment horizontal="left" vertical="center"/>
    </xf>
    <xf numFmtId="2" fontId="7" fillId="3" borderId="4" xfId="0" applyNumberFormat="1" applyFont="1" applyFill="1" applyBorder="1" applyAlignment="1" applyProtection="1">
      <alignment horizontal="center" vertical="center"/>
    </xf>
    <xf numFmtId="0" fontId="14" fillId="8" borderId="8" xfId="0" applyFont="1" applyFill="1" applyBorder="1" applyAlignment="1" applyProtection="1">
      <alignment horizontal="center" vertical="center" wrapText="1"/>
    </xf>
    <xf numFmtId="0" fontId="7" fillId="8" borderId="8" xfId="0" applyFont="1" applyFill="1" applyBorder="1" applyAlignment="1" applyProtection="1">
      <alignment horizontal="center" vertical="center"/>
    </xf>
    <xf numFmtId="2" fontId="7" fillId="8" borderId="8" xfId="0" applyNumberFormat="1" applyFont="1" applyFill="1" applyBorder="1" applyAlignment="1" applyProtection="1">
      <alignment horizontal="center" vertical="center"/>
    </xf>
    <xf numFmtId="164" fontId="8" fillId="7" borderId="5" xfId="0" applyNumberFormat="1" applyFont="1" applyFill="1" applyBorder="1" applyAlignment="1" applyProtection="1">
      <alignment horizontal="center" vertical="center"/>
    </xf>
    <xf numFmtId="164" fontId="8" fillId="9" borderId="5" xfId="0" applyNumberFormat="1" applyFont="1" applyFill="1" applyBorder="1" applyAlignment="1" applyProtection="1">
      <alignment horizontal="center" vertical="center"/>
      <protection locked="0"/>
    </xf>
    <xf numFmtId="2" fontId="8" fillId="10" borderId="5" xfId="0" applyNumberFormat="1" applyFont="1" applyFill="1" applyBorder="1" applyAlignment="1" applyProtection="1">
      <alignment horizontal="center" vertical="center"/>
    </xf>
    <xf numFmtId="2" fontId="8" fillId="10" borderId="5" xfId="0" applyNumberFormat="1" applyFont="1" applyFill="1" applyBorder="1" applyAlignment="1" applyProtection="1">
      <alignment horizontal="center" vertical="center"/>
      <protection locked="0"/>
    </xf>
    <xf numFmtId="165" fontId="7" fillId="7" borderId="5" xfId="0" applyNumberFormat="1" applyFont="1" applyFill="1" applyBorder="1" applyAlignment="1" applyProtection="1">
      <alignment horizontal="left" vertical="center"/>
    </xf>
    <xf numFmtId="165" fontId="7" fillId="11" borderId="5" xfId="0" applyNumberFormat="1" applyFont="1" applyFill="1" applyBorder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left"/>
    </xf>
    <xf numFmtId="0" fontId="5" fillId="0" borderId="0" xfId="0" applyFont="1" applyAlignment="1" applyProtection="1">
      <alignment horizontal="left" indent="5"/>
    </xf>
    <xf numFmtId="0" fontId="6" fillId="0" borderId="0" xfId="0" applyFont="1" applyBorder="1" applyAlignment="1" applyProtection="1">
      <alignment horizontal="left"/>
    </xf>
    <xf numFmtId="0" fontId="3" fillId="2" borderId="0" xfId="0" applyFont="1" applyFill="1" applyAlignment="1" applyProtection="1">
      <alignment vertical="center"/>
    </xf>
    <xf numFmtId="0" fontId="5" fillId="0" borderId="0" xfId="0" applyFont="1" applyAlignment="1" applyProtection="1">
      <alignment horizontal="left"/>
    </xf>
    <xf numFmtId="14" fontId="6" fillId="0" borderId="1" xfId="0" applyNumberFormat="1" applyFont="1" applyBorder="1" applyAlignment="1" applyProtection="1">
      <alignment horizontal="center"/>
    </xf>
    <xf numFmtId="0" fontId="6" fillId="0" borderId="1" xfId="0" applyFont="1" applyBorder="1" applyAlignment="1" applyProtection="1">
      <alignment horizontal="center"/>
      <protection locked="0"/>
    </xf>
    <xf numFmtId="0" fontId="6" fillId="0" borderId="0" xfId="0" applyFont="1" applyAlignment="1" applyProtection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B1369B-DDE5-4E9C-88B6-56C0A4F33C8C}">
  <sheetPr>
    <pageSetUpPr fitToPage="1"/>
  </sheetPr>
  <dimension ref="A1:J44"/>
  <sheetViews>
    <sheetView showGridLines="0" tabSelected="1" zoomScaleNormal="100" workbookViewId="0">
      <selection activeCell="F5" sqref="F5"/>
    </sheetView>
  </sheetViews>
  <sheetFormatPr baseColWidth="10" defaultColWidth="9.140625" defaultRowHeight="13.5" x14ac:dyDescent="0.25"/>
  <cols>
    <col min="1" max="1" width="2.140625" style="1" customWidth="1"/>
    <col min="2" max="2" width="23.5703125" style="1" customWidth="1"/>
    <col min="3" max="3" width="36" style="1" customWidth="1"/>
    <col min="4" max="4" width="12.42578125" style="1" customWidth="1"/>
    <col min="5" max="5" width="15.7109375" style="1" customWidth="1"/>
    <col min="6" max="6" width="16" style="1" customWidth="1"/>
    <col min="7" max="7" width="21.7109375" style="1" customWidth="1"/>
    <col min="8" max="10" width="18.7109375" style="1" customWidth="1"/>
    <col min="11" max="16384" width="9.140625" style="1"/>
  </cols>
  <sheetData>
    <row r="1" spans="1:10" ht="28.5" x14ac:dyDescent="0.4">
      <c r="A1" s="19"/>
      <c r="B1" s="19"/>
      <c r="C1" s="19"/>
      <c r="D1" s="19"/>
      <c r="E1" s="19"/>
      <c r="F1" s="19"/>
      <c r="G1" s="19"/>
      <c r="H1" s="19"/>
      <c r="I1" s="19"/>
      <c r="J1" s="26" t="s">
        <v>9</v>
      </c>
    </row>
    <row r="2" spans="1:10" ht="28.5" x14ac:dyDescent="0.25">
      <c r="A2" s="19"/>
      <c r="B2" s="43" t="s">
        <v>8</v>
      </c>
      <c r="C2" s="43"/>
      <c r="D2" s="43"/>
      <c r="E2" s="20"/>
      <c r="F2" s="19"/>
      <c r="G2" s="19"/>
      <c r="H2" s="19"/>
      <c r="I2" s="19"/>
      <c r="J2" s="19"/>
    </row>
    <row r="3" spans="1:10" x14ac:dyDescent="0.25">
      <c r="A3" s="19"/>
      <c r="B3" s="19"/>
      <c r="C3" s="19"/>
      <c r="D3" s="19"/>
      <c r="E3" s="19"/>
      <c r="F3" s="19"/>
      <c r="G3" s="19"/>
      <c r="H3" s="19"/>
      <c r="I3" s="19"/>
      <c r="J3" s="19"/>
    </row>
    <row r="4" spans="1:10" ht="14.25" x14ac:dyDescent="0.3">
      <c r="A4" s="19"/>
      <c r="B4" s="44" t="s">
        <v>12</v>
      </c>
      <c r="C4" s="44"/>
      <c r="D4" s="44"/>
      <c r="E4" s="19"/>
      <c r="F4" s="19"/>
      <c r="G4" s="41" t="s">
        <v>10</v>
      </c>
      <c r="H4" s="41"/>
      <c r="I4" s="45" t="s">
        <v>11</v>
      </c>
      <c r="J4" s="45"/>
    </row>
    <row r="5" spans="1:10" ht="14.25" x14ac:dyDescent="0.3">
      <c r="A5" s="19"/>
      <c r="B5" s="44" t="s">
        <v>13</v>
      </c>
      <c r="C5" s="44"/>
      <c r="D5" s="44"/>
      <c r="E5" s="19"/>
      <c r="F5" s="19"/>
      <c r="G5" s="21"/>
      <c r="H5" s="21"/>
      <c r="I5" s="27"/>
      <c r="J5" s="27"/>
    </row>
    <row r="6" spans="1:10" ht="14.25" x14ac:dyDescent="0.3">
      <c r="A6" s="19"/>
      <c r="B6" s="44" t="s">
        <v>14</v>
      </c>
      <c r="C6" s="44"/>
      <c r="D6" s="44"/>
      <c r="E6" s="19"/>
      <c r="F6" s="19"/>
      <c r="G6" s="41" t="s">
        <v>0</v>
      </c>
      <c r="H6" s="41"/>
      <c r="I6" s="46"/>
      <c r="J6" s="46"/>
    </row>
    <row r="7" spans="1:10" ht="14.25" x14ac:dyDescent="0.3">
      <c r="A7" s="19"/>
      <c r="B7" s="22"/>
      <c r="C7" s="22"/>
      <c r="D7" s="40"/>
      <c r="E7" s="19"/>
      <c r="F7" s="19"/>
      <c r="G7" s="41"/>
      <c r="H7" s="41"/>
      <c r="I7" s="42"/>
      <c r="J7" s="42"/>
    </row>
    <row r="8" spans="1:10" x14ac:dyDescent="0.25">
      <c r="A8" s="19"/>
      <c r="B8" s="19"/>
      <c r="C8" s="19"/>
      <c r="D8" s="19"/>
      <c r="E8" s="19"/>
      <c r="F8" s="19"/>
      <c r="G8" s="19"/>
      <c r="H8" s="19"/>
      <c r="I8" s="19"/>
      <c r="J8" s="19"/>
    </row>
    <row r="9" spans="1:10" ht="20.100000000000001" customHeight="1" x14ac:dyDescent="0.25">
      <c r="A9" s="19"/>
      <c r="B9" s="23" t="s">
        <v>7</v>
      </c>
      <c r="C9" s="24" t="s">
        <v>48</v>
      </c>
      <c r="D9" s="24" t="s">
        <v>1</v>
      </c>
      <c r="E9" s="24" t="s">
        <v>2</v>
      </c>
      <c r="F9" s="25" t="s">
        <v>3</v>
      </c>
      <c r="G9" s="25" t="s">
        <v>4</v>
      </c>
      <c r="H9" s="24" t="s">
        <v>15</v>
      </c>
      <c r="I9" s="24" t="s">
        <v>5</v>
      </c>
      <c r="J9" s="24" t="s">
        <v>16</v>
      </c>
    </row>
    <row r="10" spans="1:10" ht="20.100000000000001" customHeight="1" x14ac:dyDescent="0.25">
      <c r="B10" s="28">
        <v>43101</v>
      </c>
      <c r="C10" s="39"/>
      <c r="D10" s="35"/>
      <c r="E10" s="35"/>
      <c r="F10" s="36">
        <f>MIN(7,(E10-D10)*24)</f>
        <v>0</v>
      </c>
      <c r="G10" s="36">
        <f>MAX(0,(E10-D10)*24-8)</f>
        <v>0</v>
      </c>
      <c r="H10" s="37"/>
      <c r="I10" s="37"/>
      <c r="J10" s="37"/>
    </row>
    <row r="11" spans="1:10" ht="20.100000000000001" customHeight="1" x14ac:dyDescent="0.25">
      <c r="B11" s="28">
        <v>43102</v>
      </c>
      <c r="C11" s="39"/>
      <c r="D11" s="35">
        <v>0.375</v>
      </c>
      <c r="E11" s="35">
        <v>0.70833333333333337</v>
      </c>
      <c r="F11" s="36">
        <f t="shared" ref="F11:F40" si="0">MIN(7,(E11-D11)*24)</f>
        <v>7</v>
      </c>
      <c r="G11" s="36">
        <f t="shared" ref="G11:G40" si="1">MAX(0,(E11-D11)*24-8)</f>
        <v>0</v>
      </c>
      <c r="H11" s="37"/>
      <c r="I11" s="37"/>
      <c r="J11" s="37"/>
    </row>
    <row r="12" spans="1:10" ht="20.100000000000001" customHeight="1" x14ac:dyDescent="0.25">
      <c r="B12" s="28">
        <v>43103</v>
      </c>
      <c r="C12" s="39"/>
      <c r="D12" s="35">
        <v>0.375</v>
      </c>
      <c r="E12" s="35">
        <v>0.70833333333333337</v>
      </c>
      <c r="F12" s="36">
        <f t="shared" si="0"/>
        <v>7</v>
      </c>
      <c r="G12" s="36">
        <f t="shared" si="1"/>
        <v>0</v>
      </c>
      <c r="H12" s="37"/>
      <c r="I12" s="37"/>
      <c r="J12" s="37"/>
    </row>
    <row r="13" spans="1:10" ht="20.100000000000001" customHeight="1" x14ac:dyDescent="0.25">
      <c r="B13" s="28">
        <v>43104</v>
      </c>
      <c r="C13" s="39"/>
      <c r="D13" s="35">
        <v>0.375</v>
      </c>
      <c r="E13" s="35">
        <v>0.70833333333333337</v>
      </c>
      <c r="F13" s="36">
        <f t="shared" si="0"/>
        <v>7</v>
      </c>
      <c r="G13" s="36">
        <f t="shared" si="1"/>
        <v>0</v>
      </c>
      <c r="H13" s="37"/>
      <c r="I13" s="37"/>
      <c r="J13" s="37"/>
    </row>
    <row r="14" spans="1:10" ht="20.100000000000001" customHeight="1" x14ac:dyDescent="0.25">
      <c r="B14" s="28">
        <v>43105</v>
      </c>
      <c r="C14" s="39"/>
      <c r="D14" s="35">
        <v>0.375</v>
      </c>
      <c r="E14" s="35">
        <v>0.70833333333333337</v>
      </c>
      <c r="F14" s="36">
        <f t="shared" si="0"/>
        <v>7</v>
      </c>
      <c r="G14" s="36">
        <f t="shared" si="1"/>
        <v>0</v>
      </c>
      <c r="H14" s="37"/>
      <c r="I14" s="37"/>
      <c r="J14" s="37"/>
    </row>
    <row r="15" spans="1:10" ht="20.100000000000001" customHeight="1" x14ac:dyDescent="0.25">
      <c r="B15" s="28">
        <v>43106</v>
      </c>
      <c r="C15" s="39"/>
      <c r="D15" s="35"/>
      <c r="E15" s="35"/>
      <c r="F15" s="6">
        <f t="shared" si="0"/>
        <v>0</v>
      </c>
      <c r="G15" s="36">
        <f>MAX(0,(E15-D15)*24-8)+F15</f>
        <v>0</v>
      </c>
      <c r="H15" s="37"/>
      <c r="I15" s="37"/>
      <c r="J15" s="37"/>
    </row>
    <row r="16" spans="1:10" ht="20.100000000000001" customHeight="1" x14ac:dyDescent="0.25">
      <c r="B16" s="28">
        <v>43107</v>
      </c>
      <c r="C16" s="38"/>
      <c r="D16" s="34"/>
      <c r="E16" s="34"/>
      <c r="F16" s="6"/>
      <c r="G16" s="5"/>
      <c r="H16" s="5"/>
      <c r="I16" s="5"/>
      <c r="J16" s="5"/>
    </row>
    <row r="17" spans="2:10" ht="20.100000000000001" customHeight="1" x14ac:dyDescent="0.25">
      <c r="B17" s="28">
        <v>43108</v>
      </c>
      <c r="C17" s="39"/>
      <c r="D17" s="35">
        <v>0.375</v>
      </c>
      <c r="E17" s="35">
        <v>0.70833333333333337</v>
      </c>
      <c r="F17" s="36">
        <f t="shared" si="0"/>
        <v>7</v>
      </c>
      <c r="G17" s="36">
        <f t="shared" si="1"/>
        <v>0</v>
      </c>
      <c r="H17" s="37"/>
      <c r="I17" s="37"/>
      <c r="J17" s="37"/>
    </row>
    <row r="18" spans="2:10" ht="20.100000000000001" customHeight="1" x14ac:dyDescent="0.25">
      <c r="B18" s="28">
        <v>43109</v>
      </c>
      <c r="C18" s="39"/>
      <c r="D18" s="35">
        <v>0.375</v>
      </c>
      <c r="E18" s="35">
        <v>0.70833333333333337</v>
      </c>
      <c r="F18" s="36">
        <f t="shared" si="0"/>
        <v>7</v>
      </c>
      <c r="G18" s="36">
        <f t="shared" si="1"/>
        <v>0</v>
      </c>
      <c r="H18" s="37"/>
      <c r="I18" s="37"/>
      <c r="J18" s="37"/>
    </row>
    <row r="19" spans="2:10" ht="20.100000000000001" customHeight="1" x14ac:dyDescent="0.25">
      <c r="B19" s="28">
        <v>43110</v>
      </c>
      <c r="C19" s="39"/>
      <c r="D19" s="35">
        <v>0.375</v>
      </c>
      <c r="E19" s="35">
        <v>0.70833333333333337</v>
      </c>
      <c r="F19" s="36">
        <f t="shared" si="0"/>
        <v>7</v>
      </c>
      <c r="G19" s="36">
        <f t="shared" si="1"/>
        <v>0</v>
      </c>
      <c r="H19" s="37"/>
      <c r="I19" s="37"/>
      <c r="J19" s="37"/>
    </row>
    <row r="20" spans="2:10" ht="20.100000000000001" customHeight="1" x14ac:dyDescent="0.25">
      <c r="B20" s="28">
        <v>43111</v>
      </c>
      <c r="C20" s="39"/>
      <c r="D20" s="35">
        <v>0.375</v>
      </c>
      <c r="E20" s="35">
        <v>0.70833333333333337</v>
      </c>
      <c r="F20" s="36">
        <f t="shared" si="0"/>
        <v>7</v>
      </c>
      <c r="G20" s="36">
        <f t="shared" si="1"/>
        <v>0</v>
      </c>
      <c r="H20" s="37"/>
      <c r="I20" s="37"/>
      <c r="J20" s="37"/>
    </row>
    <row r="21" spans="2:10" ht="20.100000000000001" customHeight="1" x14ac:dyDescent="0.25">
      <c r="B21" s="28">
        <v>43112</v>
      </c>
      <c r="C21" s="39"/>
      <c r="D21" s="35">
        <v>0.375</v>
      </c>
      <c r="E21" s="35">
        <v>0.70833333333333337</v>
      </c>
      <c r="F21" s="36">
        <f t="shared" si="0"/>
        <v>7</v>
      </c>
      <c r="G21" s="36">
        <f t="shared" si="1"/>
        <v>0</v>
      </c>
      <c r="H21" s="37"/>
      <c r="I21" s="37"/>
      <c r="J21" s="37"/>
    </row>
    <row r="22" spans="2:10" ht="20.100000000000001" customHeight="1" x14ac:dyDescent="0.25">
      <c r="B22" s="28">
        <v>43113</v>
      </c>
      <c r="C22" s="39"/>
      <c r="D22" s="35"/>
      <c r="E22" s="35"/>
      <c r="F22" s="6">
        <f t="shared" si="0"/>
        <v>0</v>
      </c>
      <c r="G22" s="36">
        <f>MAX(0,(E22-D22)*24-8)+F22</f>
        <v>0</v>
      </c>
      <c r="H22" s="37"/>
      <c r="I22" s="37"/>
      <c r="J22" s="37"/>
    </row>
    <row r="23" spans="2:10" ht="20.100000000000001" customHeight="1" x14ac:dyDescent="0.25">
      <c r="B23" s="28">
        <v>43114</v>
      </c>
      <c r="C23" s="38"/>
      <c r="D23" s="34"/>
      <c r="E23" s="34"/>
      <c r="F23" s="6"/>
      <c r="G23" s="5"/>
      <c r="H23" s="5"/>
      <c r="I23" s="5"/>
      <c r="J23" s="5"/>
    </row>
    <row r="24" spans="2:10" ht="20.100000000000001" customHeight="1" x14ac:dyDescent="0.25">
      <c r="B24" s="28">
        <v>43115</v>
      </c>
      <c r="C24" s="39"/>
      <c r="D24" s="35">
        <v>0.375</v>
      </c>
      <c r="E24" s="35">
        <v>0.70833333333333337</v>
      </c>
      <c r="F24" s="36">
        <f t="shared" si="0"/>
        <v>7</v>
      </c>
      <c r="G24" s="36">
        <f t="shared" si="1"/>
        <v>0</v>
      </c>
      <c r="H24" s="37"/>
      <c r="I24" s="37"/>
      <c r="J24" s="37"/>
    </row>
    <row r="25" spans="2:10" ht="20.100000000000001" customHeight="1" x14ac:dyDescent="0.25">
      <c r="B25" s="28">
        <v>43116</v>
      </c>
      <c r="C25" s="39"/>
      <c r="D25" s="35">
        <v>0.375</v>
      </c>
      <c r="E25" s="35">
        <v>0.70833333333333337</v>
      </c>
      <c r="F25" s="36">
        <f t="shared" si="0"/>
        <v>7</v>
      </c>
      <c r="G25" s="36">
        <f t="shared" si="1"/>
        <v>0</v>
      </c>
      <c r="H25" s="37"/>
      <c r="I25" s="37"/>
      <c r="J25" s="37"/>
    </row>
    <row r="26" spans="2:10" ht="20.100000000000001" customHeight="1" x14ac:dyDescent="0.25">
      <c r="B26" s="28">
        <v>43117</v>
      </c>
      <c r="C26" s="39"/>
      <c r="D26" s="35">
        <v>0.375</v>
      </c>
      <c r="E26" s="35">
        <v>0.70833333333333337</v>
      </c>
      <c r="F26" s="36">
        <f t="shared" si="0"/>
        <v>7</v>
      </c>
      <c r="G26" s="36">
        <f t="shared" si="1"/>
        <v>0</v>
      </c>
      <c r="H26" s="37"/>
      <c r="I26" s="37"/>
      <c r="J26" s="37"/>
    </row>
    <row r="27" spans="2:10" ht="20.100000000000001" customHeight="1" x14ac:dyDescent="0.25">
      <c r="B27" s="28">
        <v>43118</v>
      </c>
      <c r="C27" s="39"/>
      <c r="D27" s="35">
        <v>0.375</v>
      </c>
      <c r="E27" s="35">
        <v>0.70833333333333337</v>
      </c>
      <c r="F27" s="36">
        <f t="shared" si="0"/>
        <v>7</v>
      </c>
      <c r="G27" s="36">
        <f t="shared" si="1"/>
        <v>0</v>
      </c>
      <c r="H27" s="37"/>
      <c r="I27" s="37"/>
      <c r="J27" s="37"/>
    </row>
    <row r="28" spans="2:10" ht="20.100000000000001" customHeight="1" x14ac:dyDescent="0.25">
      <c r="B28" s="28">
        <v>43119</v>
      </c>
      <c r="C28" s="39"/>
      <c r="D28" s="35">
        <v>0.375</v>
      </c>
      <c r="E28" s="35">
        <v>0.70833333333333337</v>
      </c>
      <c r="F28" s="36">
        <f t="shared" si="0"/>
        <v>7</v>
      </c>
      <c r="G28" s="36">
        <f t="shared" si="1"/>
        <v>0</v>
      </c>
      <c r="H28" s="37"/>
      <c r="I28" s="37"/>
      <c r="J28" s="37"/>
    </row>
    <row r="29" spans="2:10" ht="20.100000000000001" customHeight="1" x14ac:dyDescent="0.25">
      <c r="B29" s="28">
        <v>43120</v>
      </c>
      <c r="C29" s="39"/>
      <c r="D29" s="35"/>
      <c r="E29" s="35"/>
      <c r="F29" s="6">
        <f t="shared" si="0"/>
        <v>0</v>
      </c>
      <c r="G29" s="36">
        <f>MAX(0,(E29-D29)*24-8)+F29</f>
        <v>0</v>
      </c>
      <c r="H29" s="37"/>
      <c r="I29" s="37"/>
      <c r="J29" s="37"/>
    </row>
    <row r="30" spans="2:10" ht="20.100000000000001" customHeight="1" x14ac:dyDescent="0.25">
      <c r="B30" s="28">
        <v>43121</v>
      </c>
      <c r="C30" s="38"/>
      <c r="D30" s="34"/>
      <c r="E30" s="34"/>
      <c r="F30" s="6"/>
      <c r="G30" s="5"/>
      <c r="H30" s="5"/>
      <c r="I30" s="5"/>
      <c r="J30" s="5"/>
    </row>
    <row r="31" spans="2:10" ht="20.100000000000001" customHeight="1" x14ac:dyDescent="0.25">
      <c r="B31" s="28">
        <v>43122</v>
      </c>
      <c r="C31" s="39"/>
      <c r="D31" s="35">
        <v>0.375</v>
      </c>
      <c r="E31" s="35">
        <v>0.70833333333333337</v>
      </c>
      <c r="F31" s="36">
        <f t="shared" si="0"/>
        <v>7</v>
      </c>
      <c r="G31" s="36">
        <f t="shared" si="1"/>
        <v>0</v>
      </c>
      <c r="H31" s="37"/>
      <c r="I31" s="37"/>
      <c r="J31" s="37"/>
    </row>
    <row r="32" spans="2:10" ht="20.100000000000001" customHeight="1" x14ac:dyDescent="0.25">
      <c r="B32" s="28">
        <v>43123</v>
      </c>
      <c r="C32" s="39"/>
      <c r="D32" s="35">
        <v>0.375</v>
      </c>
      <c r="E32" s="35">
        <v>0.70833333333333337</v>
      </c>
      <c r="F32" s="36">
        <f t="shared" si="0"/>
        <v>7</v>
      </c>
      <c r="G32" s="36">
        <f t="shared" si="1"/>
        <v>0</v>
      </c>
      <c r="H32" s="37"/>
      <c r="I32" s="37"/>
      <c r="J32" s="37"/>
    </row>
    <row r="33" spans="2:10" ht="20.100000000000001" customHeight="1" x14ac:dyDescent="0.25">
      <c r="B33" s="28">
        <v>43124</v>
      </c>
      <c r="C33" s="39"/>
      <c r="D33" s="35">
        <v>0.375</v>
      </c>
      <c r="E33" s="35">
        <v>0.70833333333333337</v>
      </c>
      <c r="F33" s="36">
        <f t="shared" si="0"/>
        <v>7</v>
      </c>
      <c r="G33" s="36">
        <f t="shared" si="1"/>
        <v>0</v>
      </c>
      <c r="H33" s="37"/>
      <c r="I33" s="37"/>
      <c r="J33" s="37"/>
    </row>
    <row r="34" spans="2:10" ht="20.100000000000001" customHeight="1" x14ac:dyDescent="0.25">
      <c r="B34" s="28">
        <v>43125</v>
      </c>
      <c r="C34" s="39"/>
      <c r="D34" s="35">
        <v>0.375</v>
      </c>
      <c r="E34" s="35">
        <v>0.70833333333333337</v>
      </c>
      <c r="F34" s="36">
        <f t="shared" si="0"/>
        <v>7</v>
      </c>
      <c r="G34" s="36">
        <f t="shared" si="1"/>
        <v>0</v>
      </c>
      <c r="H34" s="37"/>
      <c r="I34" s="37"/>
      <c r="J34" s="37"/>
    </row>
    <row r="35" spans="2:10" ht="20.100000000000001" customHeight="1" x14ac:dyDescent="0.25">
      <c r="B35" s="28">
        <v>43126</v>
      </c>
      <c r="C35" s="39"/>
      <c r="D35" s="35">
        <v>0.375</v>
      </c>
      <c r="E35" s="35">
        <v>0.70833333333333337</v>
      </c>
      <c r="F35" s="36">
        <f t="shared" si="0"/>
        <v>7</v>
      </c>
      <c r="G35" s="36">
        <f t="shared" si="1"/>
        <v>0</v>
      </c>
      <c r="H35" s="37"/>
      <c r="I35" s="37"/>
      <c r="J35" s="37"/>
    </row>
    <row r="36" spans="2:10" ht="20.100000000000001" customHeight="1" x14ac:dyDescent="0.25">
      <c r="B36" s="28">
        <v>43127</v>
      </c>
      <c r="C36" s="39"/>
      <c r="D36" s="35"/>
      <c r="E36" s="35"/>
      <c r="F36" s="6">
        <f t="shared" si="0"/>
        <v>0</v>
      </c>
      <c r="G36" s="36">
        <f>MAX(0,(E36-D36)*24-8)+F36</f>
        <v>0</v>
      </c>
      <c r="H36" s="37"/>
      <c r="I36" s="37"/>
      <c r="J36" s="37"/>
    </row>
    <row r="37" spans="2:10" ht="20.100000000000001" customHeight="1" x14ac:dyDescent="0.25">
      <c r="B37" s="28">
        <v>43128</v>
      </c>
      <c r="C37" s="38"/>
      <c r="D37" s="34"/>
      <c r="E37" s="34"/>
      <c r="F37" s="6"/>
      <c r="G37" s="5"/>
      <c r="H37" s="5"/>
      <c r="I37" s="5"/>
      <c r="J37" s="5"/>
    </row>
    <row r="38" spans="2:10" ht="20.100000000000001" customHeight="1" x14ac:dyDescent="0.25">
      <c r="B38" s="28">
        <v>43129</v>
      </c>
      <c r="C38" s="39"/>
      <c r="D38" s="35">
        <v>0.375</v>
      </c>
      <c r="E38" s="35">
        <v>0.70833333333333337</v>
      </c>
      <c r="F38" s="36">
        <f t="shared" si="0"/>
        <v>7</v>
      </c>
      <c r="G38" s="36">
        <f t="shared" si="1"/>
        <v>0</v>
      </c>
      <c r="H38" s="37"/>
      <c r="I38" s="37"/>
      <c r="J38" s="37"/>
    </row>
    <row r="39" spans="2:10" ht="20.100000000000001" customHeight="1" x14ac:dyDescent="0.25">
      <c r="B39" s="28">
        <v>43130</v>
      </c>
      <c r="C39" s="39"/>
      <c r="D39" s="35">
        <v>0.375</v>
      </c>
      <c r="E39" s="35">
        <v>0.70833333333333337</v>
      </c>
      <c r="F39" s="36">
        <f t="shared" si="0"/>
        <v>7</v>
      </c>
      <c r="G39" s="36">
        <f t="shared" si="1"/>
        <v>0</v>
      </c>
      <c r="H39" s="37"/>
      <c r="I39" s="37"/>
      <c r="J39" s="37"/>
    </row>
    <row r="40" spans="2:10" ht="20.100000000000001" customHeight="1" x14ac:dyDescent="0.25">
      <c r="B40" s="28">
        <v>43131</v>
      </c>
      <c r="C40" s="39"/>
      <c r="D40" s="35">
        <v>0.375</v>
      </c>
      <c r="E40" s="35">
        <v>0.70833333333333337</v>
      </c>
      <c r="F40" s="36">
        <f t="shared" si="0"/>
        <v>7</v>
      </c>
      <c r="G40" s="36">
        <f t="shared" si="1"/>
        <v>0</v>
      </c>
      <c r="H40" s="37"/>
      <c r="I40" s="37"/>
      <c r="J40" s="37"/>
    </row>
    <row r="41" spans="2:10" ht="20.100000000000001" customHeight="1" x14ac:dyDescent="0.25">
      <c r="E41" s="29" t="s">
        <v>6</v>
      </c>
      <c r="F41" s="30">
        <f>SUM(F10:F40)-F36-F29-F22-F15</f>
        <v>154</v>
      </c>
      <c r="G41" s="30">
        <f>SUM(G10:G36)</f>
        <v>0</v>
      </c>
      <c r="H41" s="30">
        <f t="shared" ref="H41:J41" si="2">SUM(H10:H40)</f>
        <v>0</v>
      </c>
      <c r="I41" s="30">
        <f t="shared" si="2"/>
        <v>0</v>
      </c>
      <c r="J41" s="30">
        <f t="shared" si="2"/>
        <v>0</v>
      </c>
    </row>
    <row r="42" spans="2:10" x14ac:dyDescent="0.25">
      <c r="E42" s="19"/>
      <c r="F42" s="19"/>
      <c r="G42" s="19"/>
      <c r="H42" s="19"/>
      <c r="I42" s="19"/>
      <c r="J42" s="19"/>
    </row>
    <row r="43" spans="2:10" ht="38.25" x14ac:dyDescent="0.25">
      <c r="E43" s="31" t="s">
        <v>3</v>
      </c>
      <c r="F43" s="31" t="s">
        <v>44</v>
      </c>
      <c r="G43" s="31" t="s">
        <v>45</v>
      </c>
      <c r="H43" s="31" t="s">
        <v>15</v>
      </c>
      <c r="I43" s="31" t="s">
        <v>5</v>
      </c>
      <c r="J43" s="31" t="s">
        <v>46</v>
      </c>
    </row>
    <row r="44" spans="2:10" ht="20.100000000000001" customHeight="1" x14ac:dyDescent="0.25">
      <c r="E44" s="32">
        <v>151.66999999999999</v>
      </c>
      <c r="F44" s="33">
        <f>G41-G44</f>
        <v>0</v>
      </c>
      <c r="G44" s="33">
        <f>Calculs!G5</f>
        <v>0</v>
      </c>
      <c r="H44" s="33">
        <f>H41</f>
        <v>0</v>
      </c>
      <c r="I44" s="33">
        <f>I41</f>
        <v>0</v>
      </c>
      <c r="J44" s="33">
        <f>J41</f>
        <v>0</v>
      </c>
    </row>
  </sheetData>
  <mergeCells count="10">
    <mergeCell ref="G7:H7"/>
    <mergeCell ref="I7:J7"/>
    <mergeCell ref="B2:D2"/>
    <mergeCell ref="B4:D4"/>
    <mergeCell ref="G4:H4"/>
    <mergeCell ref="I4:J4"/>
    <mergeCell ref="B5:D5"/>
    <mergeCell ref="B6:D6"/>
    <mergeCell ref="G6:H6"/>
    <mergeCell ref="I6:J6"/>
  </mergeCells>
  <dataValidations count="1">
    <dataValidation type="time" allowBlank="1" showInputMessage="1" showErrorMessage="1" errorTitle="Entrée incorrecte" error="Veuillez indiquer l'heure au format 24 heures, entre 0:00 et 23:59 (1:00, 8:00, 13:00, 20:00, etc.)." sqref="D10:E40" xr:uid="{12034803-49D1-4B9E-8C3F-FE3B7489CFB7}">
      <formula1>0</formula1>
      <formula2>0.999305555555556</formula2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431686-55C8-404C-856E-A863DEF18EBC}">
  <sheetPr>
    <pageSetUpPr fitToPage="1"/>
  </sheetPr>
  <dimension ref="B1:K41"/>
  <sheetViews>
    <sheetView showGridLines="0" zoomScaleNormal="100" workbookViewId="0">
      <selection activeCell="B4" sqref="B4:D6"/>
    </sheetView>
  </sheetViews>
  <sheetFormatPr baseColWidth="10" defaultColWidth="9.140625" defaultRowHeight="13.5" x14ac:dyDescent="0.25"/>
  <cols>
    <col min="1" max="1" width="2.140625" style="1" customWidth="1"/>
    <col min="2" max="2" width="23.5703125" style="1" customWidth="1"/>
    <col min="3" max="3" width="12.42578125" style="1" customWidth="1"/>
    <col min="4" max="4" width="16.85546875" style="1" customWidth="1"/>
    <col min="5" max="5" width="12.42578125" style="1" customWidth="1"/>
    <col min="6" max="6" width="15.7109375" style="1" customWidth="1"/>
    <col min="7" max="7" width="16" style="1" customWidth="1"/>
    <col min="8" max="8" width="21.7109375" style="1" customWidth="1"/>
    <col min="9" max="11" width="18.7109375" style="1" customWidth="1"/>
    <col min="12" max="16384" width="9.140625" style="1"/>
  </cols>
  <sheetData>
    <row r="1" spans="2:11" ht="28.5" x14ac:dyDescent="0.4">
      <c r="B1" s="19"/>
      <c r="C1" s="19"/>
      <c r="D1" s="19"/>
      <c r="E1" s="19"/>
      <c r="F1" s="19"/>
      <c r="G1" s="19"/>
      <c r="H1" s="19"/>
      <c r="I1" s="19"/>
      <c r="J1" s="19"/>
      <c r="K1" s="26" t="s">
        <v>9</v>
      </c>
    </row>
    <row r="2" spans="2:11" ht="28.5" x14ac:dyDescent="0.25">
      <c r="B2" s="43" t="s">
        <v>8</v>
      </c>
      <c r="C2" s="43"/>
      <c r="D2" s="43"/>
      <c r="E2" s="20"/>
      <c r="F2" s="20"/>
      <c r="G2" s="19"/>
      <c r="H2" s="19"/>
      <c r="I2" s="19"/>
      <c r="J2" s="19"/>
      <c r="K2" s="19"/>
    </row>
    <row r="3" spans="2:11" x14ac:dyDescent="0.25">
      <c r="B3" s="19"/>
      <c r="C3" s="19"/>
      <c r="D3" s="19"/>
      <c r="E3" s="19"/>
      <c r="F3" s="19"/>
      <c r="G3" s="19"/>
      <c r="H3" s="19"/>
      <c r="I3" s="19"/>
      <c r="J3" s="19"/>
      <c r="K3" s="19"/>
    </row>
    <row r="4" spans="2:11" ht="14.25" x14ac:dyDescent="0.3">
      <c r="B4" s="44" t="s">
        <v>12</v>
      </c>
      <c r="C4" s="44"/>
      <c r="D4" s="44"/>
      <c r="E4" s="19"/>
      <c r="F4" s="19"/>
      <c r="G4" s="19"/>
      <c r="H4" s="41" t="s">
        <v>10</v>
      </c>
      <c r="I4" s="41"/>
      <c r="J4" s="45" t="s">
        <v>27</v>
      </c>
      <c r="K4" s="45"/>
    </row>
    <row r="5" spans="2:11" ht="14.25" x14ac:dyDescent="0.3">
      <c r="B5" s="44" t="s">
        <v>13</v>
      </c>
      <c r="C5" s="44"/>
      <c r="D5" s="44"/>
      <c r="E5" s="19"/>
      <c r="F5" s="19"/>
      <c r="G5" s="19"/>
      <c r="H5" s="21"/>
      <c r="I5" s="21"/>
      <c r="J5" s="27"/>
      <c r="K5" s="27"/>
    </row>
    <row r="6" spans="2:11" ht="14.25" x14ac:dyDescent="0.3">
      <c r="B6" s="44" t="s">
        <v>14</v>
      </c>
      <c r="C6" s="44"/>
      <c r="D6" s="44"/>
      <c r="E6" s="19"/>
      <c r="F6" s="19"/>
      <c r="G6" s="19"/>
      <c r="H6" s="41" t="s">
        <v>0</v>
      </c>
      <c r="I6" s="41"/>
      <c r="J6" s="46"/>
      <c r="K6" s="46"/>
    </row>
    <row r="7" spans="2:11" ht="14.25" x14ac:dyDescent="0.3">
      <c r="B7" s="22"/>
      <c r="C7" s="47"/>
      <c r="D7" s="47"/>
      <c r="E7" s="19"/>
      <c r="F7" s="19"/>
      <c r="G7" s="19"/>
      <c r="H7" s="41"/>
      <c r="I7" s="41"/>
      <c r="J7" s="42"/>
      <c r="K7" s="42"/>
    </row>
    <row r="8" spans="2:11" x14ac:dyDescent="0.25">
      <c r="B8" s="19"/>
      <c r="C8" s="19"/>
      <c r="D8" s="19"/>
      <c r="E8" s="19"/>
      <c r="F8" s="19"/>
      <c r="G8" s="19"/>
      <c r="H8" s="19"/>
      <c r="I8" s="19"/>
      <c r="J8" s="19"/>
      <c r="K8" s="19"/>
    </row>
    <row r="9" spans="2:11" ht="20.100000000000001" customHeight="1" x14ac:dyDescent="0.25">
      <c r="B9" s="23" t="s">
        <v>7</v>
      </c>
      <c r="C9" s="24" t="s">
        <v>1</v>
      </c>
      <c r="D9" s="24" t="s">
        <v>2</v>
      </c>
      <c r="E9" s="24" t="s">
        <v>1</v>
      </c>
      <c r="F9" s="24" t="s">
        <v>2</v>
      </c>
      <c r="G9" s="25" t="s">
        <v>3</v>
      </c>
      <c r="H9" s="25" t="s">
        <v>4</v>
      </c>
      <c r="I9" s="24" t="s">
        <v>15</v>
      </c>
      <c r="J9" s="24" t="s">
        <v>5</v>
      </c>
      <c r="K9" s="24" t="s">
        <v>16</v>
      </c>
    </row>
    <row r="10" spans="2:11" ht="20.100000000000001" customHeight="1" x14ac:dyDescent="0.25">
      <c r="B10" s="28">
        <v>43132</v>
      </c>
      <c r="C10" s="2"/>
      <c r="D10" s="3"/>
      <c r="E10" s="2"/>
      <c r="F10" s="3"/>
      <c r="G10" s="4">
        <f>IF((((D10-C10)+(F10-E10))*24)&gt;7,7,((D10-C10)+(F10-E10))*24)</f>
        <v>0</v>
      </c>
      <c r="H10" s="4">
        <f>IF(((D10-C10)+(F10-E10))*24&gt;7,((D10-C10)+(F10-E10))*24-7,0)</f>
        <v>0</v>
      </c>
      <c r="I10" s="18"/>
      <c r="J10" s="18"/>
      <c r="K10" s="18"/>
    </row>
    <row r="11" spans="2:11" ht="20.100000000000001" customHeight="1" x14ac:dyDescent="0.25">
      <c r="B11" s="28">
        <v>43133</v>
      </c>
      <c r="C11" s="2"/>
      <c r="D11" s="3"/>
      <c r="E11" s="2"/>
      <c r="F11" s="3"/>
      <c r="G11" s="4">
        <f t="shared" ref="G11:G37" si="0">IF((((D11-C11)+(F11-E11))*24)&gt;7,7,((D11-C11)+(F11-E11))*24)</f>
        <v>0</v>
      </c>
      <c r="H11" s="4">
        <f t="shared" ref="H11:H37" si="1">IF(((D11-C11)+(F11-E11))*24&gt;7,((D11-C11)+(F11-E11))*24-7,0)</f>
        <v>0</v>
      </c>
      <c r="I11" s="18"/>
      <c r="J11" s="18"/>
      <c r="K11" s="18"/>
    </row>
    <row r="12" spans="2:11" ht="20.100000000000001" customHeight="1" x14ac:dyDescent="0.25">
      <c r="B12" s="28">
        <v>43134</v>
      </c>
      <c r="C12" s="2"/>
      <c r="D12" s="3"/>
      <c r="E12" s="2"/>
      <c r="F12" s="3"/>
      <c r="G12" s="6">
        <f t="shared" si="0"/>
        <v>0</v>
      </c>
      <c r="H12" s="4">
        <f>IF(((D12-C12)+(F12-E12))*24&gt;7,((D12-C12)+(F12-E12))*24-7,0)+G12</f>
        <v>0</v>
      </c>
      <c r="I12" s="18"/>
      <c r="J12" s="18"/>
      <c r="K12" s="18"/>
    </row>
    <row r="13" spans="2:11" ht="20.100000000000001" customHeight="1" x14ac:dyDescent="0.25">
      <c r="B13" s="28">
        <v>43135</v>
      </c>
      <c r="C13" s="34"/>
      <c r="D13" s="34"/>
      <c r="E13" s="34"/>
      <c r="F13" s="34"/>
      <c r="G13" s="5"/>
      <c r="H13" s="5"/>
      <c r="I13" s="5"/>
      <c r="J13" s="5"/>
      <c r="K13" s="5"/>
    </row>
    <row r="14" spans="2:11" ht="20.100000000000001" customHeight="1" x14ac:dyDescent="0.25">
      <c r="B14" s="28">
        <v>43136</v>
      </c>
      <c r="C14" s="2"/>
      <c r="D14" s="3"/>
      <c r="E14" s="2"/>
      <c r="F14" s="3"/>
      <c r="G14" s="4">
        <f t="shared" si="0"/>
        <v>0</v>
      </c>
      <c r="H14" s="4">
        <f t="shared" si="1"/>
        <v>0</v>
      </c>
      <c r="I14" s="18"/>
      <c r="J14" s="18"/>
      <c r="K14" s="18"/>
    </row>
    <row r="15" spans="2:11" ht="20.100000000000001" customHeight="1" x14ac:dyDescent="0.25">
      <c r="B15" s="28">
        <v>43137</v>
      </c>
      <c r="C15" s="2"/>
      <c r="D15" s="3"/>
      <c r="E15" s="2"/>
      <c r="F15" s="3"/>
      <c r="G15" s="4">
        <f t="shared" si="0"/>
        <v>0</v>
      </c>
      <c r="H15" s="4">
        <f t="shared" si="1"/>
        <v>0</v>
      </c>
      <c r="I15" s="18"/>
      <c r="J15" s="18"/>
      <c r="K15" s="18"/>
    </row>
    <row r="16" spans="2:11" ht="20.100000000000001" customHeight="1" x14ac:dyDescent="0.25">
      <c r="B16" s="28">
        <v>43138</v>
      </c>
      <c r="C16" s="2"/>
      <c r="D16" s="3"/>
      <c r="E16" s="2"/>
      <c r="F16" s="3"/>
      <c r="G16" s="4">
        <f t="shared" si="0"/>
        <v>0</v>
      </c>
      <c r="H16" s="4">
        <f t="shared" si="1"/>
        <v>0</v>
      </c>
      <c r="I16" s="18"/>
      <c r="J16" s="18"/>
      <c r="K16" s="18"/>
    </row>
    <row r="17" spans="2:11" ht="20.100000000000001" customHeight="1" x14ac:dyDescent="0.25">
      <c r="B17" s="28">
        <v>43139</v>
      </c>
      <c r="C17" s="2"/>
      <c r="D17" s="3"/>
      <c r="E17" s="2"/>
      <c r="F17" s="3"/>
      <c r="G17" s="4">
        <f t="shared" si="0"/>
        <v>0</v>
      </c>
      <c r="H17" s="4">
        <f t="shared" si="1"/>
        <v>0</v>
      </c>
      <c r="I17" s="18"/>
      <c r="J17" s="18"/>
      <c r="K17" s="18"/>
    </row>
    <row r="18" spans="2:11" ht="20.100000000000001" customHeight="1" x14ac:dyDescent="0.25">
      <c r="B18" s="28">
        <v>43140</v>
      </c>
      <c r="C18" s="2"/>
      <c r="D18" s="3"/>
      <c r="E18" s="2"/>
      <c r="F18" s="3"/>
      <c r="G18" s="4">
        <f t="shared" si="0"/>
        <v>0</v>
      </c>
      <c r="H18" s="4">
        <f t="shared" si="1"/>
        <v>0</v>
      </c>
      <c r="I18" s="18"/>
      <c r="J18" s="18"/>
      <c r="K18" s="18"/>
    </row>
    <row r="19" spans="2:11" ht="20.100000000000001" customHeight="1" x14ac:dyDescent="0.25">
      <c r="B19" s="28">
        <v>43141</v>
      </c>
      <c r="C19" s="2"/>
      <c r="D19" s="3"/>
      <c r="E19" s="2"/>
      <c r="F19" s="3"/>
      <c r="G19" s="6">
        <f t="shared" si="0"/>
        <v>0</v>
      </c>
      <c r="H19" s="4">
        <f>IF(((D19-C19)+(F19-E19))*24&gt;7,((D19-C19)+(F19-E19))*24-7,0)+G19</f>
        <v>0</v>
      </c>
      <c r="I19" s="18"/>
      <c r="J19" s="18"/>
      <c r="K19" s="18"/>
    </row>
    <row r="20" spans="2:11" ht="20.100000000000001" customHeight="1" x14ac:dyDescent="0.25">
      <c r="B20" s="28">
        <v>43142</v>
      </c>
      <c r="C20" s="34"/>
      <c r="D20" s="34"/>
      <c r="E20" s="34"/>
      <c r="F20" s="34"/>
      <c r="G20" s="5"/>
      <c r="H20" s="5"/>
      <c r="I20" s="5"/>
      <c r="J20" s="5"/>
      <c r="K20" s="5"/>
    </row>
    <row r="21" spans="2:11" ht="20.100000000000001" customHeight="1" x14ac:dyDescent="0.25">
      <c r="B21" s="28">
        <v>43143</v>
      </c>
      <c r="C21" s="2"/>
      <c r="D21" s="3"/>
      <c r="E21" s="2"/>
      <c r="F21" s="3"/>
      <c r="G21" s="4">
        <f t="shared" si="0"/>
        <v>0</v>
      </c>
      <c r="H21" s="4">
        <f t="shared" si="1"/>
        <v>0</v>
      </c>
      <c r="I21" s="18"/>
      <c r="J21" s="18"/>
      <c r="K21" s="18"/>
    </row>
    <row r="22" spans="2:11" ht="20.100000000000001" customHeight="1" x14ac:dyDescent="0.25">
      <c r="B22" s="28">
        <v>43144</v>
      </c>
      <c r="C22" s="2"/>
      <c r="D22" s="3"/>
      <c r="E22" s="2"/>
      <c r="F22" s="3"/>
      <c r="G22" s="4">
        <f t="shared" si="0"/>
        <v>0</v>
      </c>
      <c r="H22" s="4">
        <f t="shared" si="1"/>
        <v>0</v>
      </c>
      <c r="I22" s="18"/>
      <c r="J22" s="18"/>
      <c r="K22" s="18"/>
    </row>
    <row r="23" spans="2:11" ht="20.100000000000001" customHeight="1" x14ac:dyDescent="0.25">
      <c r="B23" s="28">
        <v>43145</v>
      </c>
      <c r="C23" s="2"/>
      <c r="D23" s="3"/>
      <c r="E23" s="2"/>
      <c r="F23" s="3"/>
      <c r="G23" s="4">
        <f t="shared" si="0"/>
        <v>0</v>
      </c>
      <c r="H23" s="4">
        <f t="shared" si="1"/>
        <v>0</v>
      </c>
      <c r="I23" s="18"/>
      <c r="J23" s="18"/>
      <c r="K23" s="18"/>
    </row>
    <row r="24" spans="2:11" ht="20.100000000000001" customHeight="1" x14ac:dyDescent="0.25">
      <c r="B24" s="28">
        <v>43146</v>
      </c>
      <c r="C24" s="2"/>
      <c r="D24" s="3"/>
      <c r="E24" s="2"/>
      <c r="F24" s="3"/>
      <c r="G24" s="4">
        <f t="shared" si="0"/>
        <v>0</v>
      </c>
      <c r="H24" s="4">
        <f t="shared" si="1"/>
        <v>0</v>
      </c>
      <c r="I24" s="18"/>
      <c r="J24" s="18"/>
      <c r="K24" s="18"/>
    </row>
    <row r="25" spans="2:11" ht="20.100000000000001" customHeight="1" x14ac:dyDescent="0.25">
      <c r="B25" s="28">
        <v>43147</v>
      </c>
      <c r="C25" s="2"/>
      <c r="D25" s="3"/>
      <c r="E25" s="2"/>
      <c r="F25" s="3"/>
      <c r="G25" s="4">
        <f t="shared" si="0"/>
        <v>0</v>
      </c>
      <c r="H25" s="4">
        <f t="shared" si="1"/>
        <v>0</v>
      </c>
      <c r="I25" s="18"/>
      <c r="J25" s="18"/>
      <c r="K25" s="18"/>
    </row>
    <row r="26" spans="2:11" ht="20.100000000000001" customHeight="1" x14ac:dyDescent="0.25">
      <c r="B26" s="28">
        <v>43148</v>
      </c>
      <c r="C26" s="2"/>
      <c r="D26" s="3"/>
      <c r="E26" s="2"/>
      <c r="F26" s="3"/>
      <c r="G26" s="6">
        <f t="shared" si="0"/>
        <v>0</v>
      </c>
      <c r="H26" s="4">
        <f>IF(((D26-C26)+(F26-E26))*24&gt;7,((D26-C26)+(F26-E26))*24-7,0)+G26</f>
        <v>0</v>
      </c>
      <c r="I26" s="18"/>
      <c r="J26" s="18"/>
      <c r="K26" s="18"/>
    </row>
    <row r="27" spans="2:11" ht="20.100000000000001" customHeight="1" x14ac:dyDescent="0.25">
      <c r="B27" s="28">
        <v>43149</v>
      </c>
      <c r="C27" s="34"/>
      <c r="D27" s="34"/>
      <c r="E27" s="34"/>
      <c r="F27" s="34"/>
      <c r="G27" s="5"/>
      <c r="H27" s="5"/>
      <c r="I27" s="5"/>
      <c r="J27" s="5"/>
      <c r="K27" s="5"/>
    </row>
    <row r="28" spans="2:11" ht="20.100000000000001" customHeight="1" x14ac:dyDescent="0.25">
      <c r="B28" s="28">
        <v>43150</v>
      </c>
      <c r="C28" s="2"/>
      <c r="D28" s="3"/>
      <c r="E28" s="2"/>
      <c r="F28" s="3"/>
      <c r="G28" s="4">
        <f t="shared" si="0"/>
        <v>0</v>
      </c>
      <c r="H28" s="4">
        <f t="shared" si="1"/>
        <v>0</v>
      </c>
      <c r="I28" s="18"/>
      <c r="J28" s="18"/>
      <c r="K28" s="18"/>
    </row>
    <row r="29" spans="2:11" ht="20.100000000000001" customHeight="1" x14ac:dyDescent="0.25">
      <c r="B29" s="28">
        <v>43151</v>
      </c>
      <c r="C29" s="2"/>
      <c r="D29" s="3"/>
      <c r="E29" s="2"/>
      <c r="F29" s="3"/>
      <c r="G29" s="4">
        <f t="shared" si="0"/>
        <v>0</v>
      </c>
      <c r="H29" s="4">
        <f t="shared" si="1"/>
        <v>0</v>
      </c>
      <c r="I29" s="18"/>
      <c r="J29" s="18"/>
      <c r="K29" s="18"/>
    </row>
    <row r="30" spans="2:11" ht="20.100000000000001" customHeight="1" x14ac:dyDescent="0.25">
      <c r="B30" s="28">
        <v>43152</v>
      </c>
      <c r="C30" s="2"/>
      <c r="D30" s="3"/>
      <c r="E30" s="2"/>
      <c r="F30" s="3"/>
      <c r="G30" s="4">
        <f t="shared" si="0"/>
        <v>0</v>
      </c>
      <c r="H30" s="4">
        <f t="shared" si="1"/>
        <v>0</v>
      </c>
      <c r="I30" s="18"/>
      <c r="J30" s="18"/>
      <c r="K30" s="18"/>
    </row>
    <row r="31" spans="2:11" ht="20.100000000000001" customHeight="1" x14ac:dyDescent="0.25">
      <c r="B31" s="28">
        <v>43153</v>
      </c>
      <c r="C31" s="2"/>
      <c r="D31" s="3"/>
      <c r="E31" s="2"/>
      <c r="F31" s="3"/>
      <c r="G31" s="4">
        <f t="shared" si="0"/>
        <v>0</v>
      </c>
      <c r="H31" s="4">
        <f t="shared" si="1"/>
        <v>0</v>
      </c>
      <c r="I31" s="18"/>
      <c r="J31" s="18"/>
      <c r="K31" s="18"/>
    </row>
    <row r="32" spans="2:11" ht="20.100000000000001" customHeight="1" x14ac:dyDescent="0.25">
      <c r="B32" s="28">
        <v>43154</v>
      </c>
      <c r="C32" s="2"/>
      <c r="D32" s="3"/>
      <c r="E32" s="2"/>
      <c r="F32" s="3"/>
      <c r="G32" s="4">
        <f t="shared" si="0"/>
        <v>0</v>
      </c>
      <c r="H32" s="4">
        <f t="shared" si="1"/>
        <v>0</v>
      </c>
      <c r="I32" s="18"/>
      <c r="J32" s="18"/>
      <c r="K32" s="18"/>
    </row>
    <row r="33" spans="2:11" ht="20.100000000000001" customHeight="1" x14ac:dyDescent="0.25">
      <c r="B33" s="28">
        <v>43155</v>
      </c>
      <c r="C33" s="2"/>
      <c r="D33" s="3"/>
      <c r="E33" s="2"/>
      <c r="F33" s="3"/>
      <c r="G33" s="6">
        <f t="shared" si="0"/>
        <v>0</v>
      </c>
      <c r="H33" s="4">
        <f>IF(((D33-C33)+(F33-E33))*24&gt;7,((D33-C33)+(F33-E33))*24-7,0)+G33</f>
        <v>0</v>
      </c>
      <c r="I33" s="18"/>
      <c r="J33" s="18"/>
      <c r="K33" s="18"/>
    </row>
    <row r="34" spans="2:11" ht="20.100000000000001" customHeight="1" x14ac:dyDescent="0.25">
      <c r="B34" s="28">
        <v>43156</v>
      </c>
      <c r="C34" s="34"/>
      <c r="D34" s="34"/>
      <c r="E34" s="34"/>
      <c r="F34" s="34"/>
      <c r="G34" s="5"/>
      <c r="H34" s="5"/>
      <c r="I34" s="5"/>
      <c r="J34" s="5"/>
      <c r="K34" s="5"/>
    </row>
    <row r="35" spans="2:11" ht="20.100000000000001" customHeight="1" x14ac:dyDescent="0.25">
      <c r="B35" s="28">
        <v>43157</v>
      </c>
      <c r="C35" s="2"/>
      <c r="D35" s="3"/>
      <c r="E35" s="2"/>
      <c r="F35" s="3"/>
      <c r="G35" s="4">
        <f t="shared" si="0"/>
        <v>0</v>
      </c>
      <c r="H35" s="4">
        <f t="shared" si="1"/>
        <v>0</v>
      </c>
      <c r="I35" s="18"/>
      <c r="J35" s="18"/>
      <c r="K35" s="18"/>
    </row>
    <row r="36" spans="2:11" ht="20.100000000000001" customHeight="1" x14ac:dyDescent="0.25">
      <c r="B36" s="28">
        <v>43158</v>
      </c>
      <c r="C36" s="2"/>
      <c r="D36" s="3"/>
      <c r="E36" s="2"/>
      <c r="F36" s="3"/>
      <c r="G36" s="4">
        <f t="shared" si="0"/>
        <v>0</v>
      </c>
      <c r="H36" s="4">
        <f t="shared" si="1"/>
        <v>0</v>
      </c>
      <c r="I36" s="18"/>
      <c r="J36" s="18"/>
      <c r="K36" s="18"/>
    </row>
    <row r="37" spans="2:11" ht="20.100000000000001" customHeight="1" x14ac:dyDescent="0.25">
      <c r="B37" s="28">
        <v>43159</v>
      </c>
      <c r="C37" s="2"/>
      <c r="D37" s="3"/>
      <c r="E37" s="2"/>
      <c r="F37" s="3"/>
      <c r="G37" s="4">
        <f t="shared" si="0"/>
        <v>0</v>
      </c>
      <c r="H37" s="4">
        <f t="shared" si="1"/>
        <v>0</v>
      </c>
      <c r="I37" s="18"/>
      <c r="J37" s="18"/>
      <c r="K37" s="18"/>
    </row>
    <row r="38" spans="2:11" ht="20.100000000000001" customHeight="1" x14ac:dyDescent="0.25">
      <c r="F38" s="29" t="s">
        <v>6</v>
      </c>
      <c r="G38" s="30">
        <f>SUM(G10:G37)-G33-G26-G19-G12</f>
        <v>0</v>
      </c>
      <c r="H38" s="30">
        <f>SUM(H10:H33)+SUM(Janvier!G38:G40)</f>
        <v>0</v>
      </c>
      <c r="I38" s="30">
        <f>SUM(I10:I37)</f>
        <v>0</v>
      </c>
      <c r="J38" s="30">
        <f>SUM(J10:J37)</f>
        <v>0</v>
      </c>
      <c r="K38" s="30">
        <f>SUM(K10:K37)</f>
        <v>0</v>
      </c>
    </row>
    <row r="40" spans="2:11" ht="38.25" x14ac:dyDescent="0.25">
      <c r="E40" s="19"/>
      <c r="F40" s="31" t="s">
        <v>3</v>
      </c>
      <c r="G40" s="31" t="s">
        <v>44</v>
      </c>
      <c r="H40" s="31" t="s">
        <v>45</v>
      </c>
      <c r="I40" s="31" t="s">
        <v>15</v>
      </c>
      <c r="J40" s="31" t="s">
        <v>5</v>
      </c>
      <c r="K40" s="31" t="s">
        <v>46</v>
      </c>
    </row>
    <row r="41" spans="2:11" ht="20.100000000000001" customHeight="1" x14ac:dyDescent="0.25">
      <c r="E41" s="32" t="s">
        <v>47</v>
      </c>
      <c r="F41" s="32">
        <v>151.66999999999999</v>
      </c>
      <c r="G41" s="33">
        <f>H38-H41</f>
        <v>0</v>
      </c>
      <c r="H41" s="33">
        <f>Calculs!G9</f>
        <v>0</v>
      </c>
      <c r="I41" s="33">
        <f>I38</f>
        <v>0</v>
      </c>
      <c r="J41" s="33">
        <f>J38</f>
        <v>0</v>
      </c>
      <c r="K41" s="33">
        <f>K38</f>
        <v>0</v>
      </c>
    </row>
  </sheetData>
  <sheetProtection algorithmName="SHA-512" hashValue="oCIz9Frf/3Y1aa9R3AJt3Fyceq57I2ITa6CqT3RHn73kddYp29eNIGRZAblawdKPoucQanmLxRpr2UMkb3S8Jg==" saltValue="uHiJ30SD3v+afSPJ2o4oSA==" spinCount="100000" sheet="1" objects="1" scenarios="1"/>
  <mergeCells count="11">
    <mergeCell ref="C7:D7"/>
    <mergeCell ref="H7:I7"/>
    <mergeCell ref="J7:K7"/>
    <mergeCell ref="B2:D2"/>
    <mergeCell ref="B4:D4"/>
    <mergeCell ref="H4:I4"/>
    <mergeCell ref="J4:K4"/>
    <mergeCell ref="B5:D5"/>
    <mergeCell ref="B6:D6"/>
    <mergeCell ref="H6:I6"/>
    <mergeCell ref="J6:K6"/>
  </mergeCells>
  <dataValidations count="1">
    <dataValidation type="time" allowBlank="1" showInputMessage="1" showErrorMessage="1" errorTitle="Entrée incorrecte" error="Veuillez indiquer l'heure au format 24 heures, entre 0:00 et 23:59 (1:00, 8:00, 13:00, 20:00, etc.)." sqref="C10:F37" xr:uid="{CDFAE2A4-412C-404A-8E49-B8C4E7B630E2}">
      <formula1>0</formula1>
      <formula2>0.999305555555556</formula2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6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6D3F48-720F-4C23-8A3A-9282D642D898}">
  <sheetPr>
    <pageSetUpPr fitToPage="1"/>
  </sheetPr>
  <dimension ref="B1:K44"/>
  <sheetViews>
    <sheetView showGridLines="0" workbookViewId="0"/>
  </sheetViews>
  <sheetFormatPr baseColWidth="10" defaultColWidth="9.140625" defaultRowHeight="13.5" x14ac:dyDescent="0.25"/>
  <cols>
    <col min="1" max="1" width="2.140625" style="1" customWidth="1"/>
    <col min="2" max="2" width="23.5703125" style="1" customWidth="1"/>
    <col min="3" max="3" width="12.42578125" style="1" customWidth="1"/>
    <col min="4" max="4" width="16.85546875" style="1" customWidth="1"/>
    <col min="5" max="5" width="12.42578125" style="1" customWidth="1"/>
    <col min="6" max="6" width="15.7109375" style="1" customWidth="1"/>
    <col min="7" max="7" width="16" style="1" customWidth="1"/>
    <col min="8" max="8" width="21.7109375" style="1" customWidth="1"/>
    <col min="9" max="11" width="18.7109375" style="1" customWidth="1"/>
    <col min="12" max="16384" width="9.140625" style="1"/>
  </cols>
  <sheetData>
    <row r="1" spans="2:11" ht="28.5" x14ac:dyDescent="0.4">
      <c r="B1" s="19"/>
      <c r="C1" s="19"/>
      <c r="D1" s="19"/>
      <c r="E1" s="19"/>
      <c r="F1" s="19"/>
      <c r="G1" s="19"/>
      <c r="H1" s="19"/>
      <c r="I1" s="19"/>
      <c r="J1" s="19"/>
      <c r="K1" s="26" t="s">
        <v>9</v>
      </c>
    </row>
    <row r="2" spans="2:11" ht="28.5" x14ac:dyDescent="0.25">
      <c r="B2" s="43" t="s">
        <v>8</v>
      </c>
      <c r="C2" s="43"/>
      <c r="D2" s="43"/>
      <c r="E2" s="20"/>
      <c r="F2" s="20"/>
      <c r="G2" s="19"/>
      <c r="H2" s="19"/>
      <c r="I2" s="19"/>
      <c r="J2" s="19"/>
      <c r="K2" s="19"/>
    </row>
    <row r="3" spans="2:11" x14ac:dyDescent="0.25">
      <c r="B3" s="19"/>
      <c r="C3" s="19"/>
      <c r="D3" s="19"/>
      <c r="E3" s="19"/>
      <c r="F3" s="19"/>
      <c r="G3" s="19"/>
      <c r="H3" s="19"/>
      <c r="I3" s="19"/>
      <c r="J3" s="19"/>
      <c r="K3" s="19"/>
    </row>
    <row r="4" spans="2:11" ht="14.25" x14ac:dyDescent="0.3">
      <c r="B4" s="44" t="s">
        <v>12</v>
      </c>
      <c r="C4" s="44"/>
      <c r="D4" s="44"/>
      <c r="E4" s="19"/>
      <c r="F4" s="19"/>
      <c r="G4" s="19"/>
      <c r="H4" s="41" t="s">
        <v>10</v>
      </c>
      <c r="I4" s="41"/>
      <c r="J4" s="45" t="s">
        <v>26</v>
      </c>
      <c r="K4" s="45"/>
    </row>
    <row r="5" spans="2:11" ht="14.25" x14ac:dyDescent="0.3">
      <c r="B5" s="44" t="s">
        <v>13</v>
      </c>
      <c r="C5" s="44"/>
      <c r="D5" s="44"/>
      <c r="E5" s="19"/>
      <c r="F5" s="19"/>
      <c r="G5" s="19"/>
      <c r="H5" s="21"/>
      <c r="I5" s="21"/>
      <c r="J5" s="27"/>
      <c r="K5" s="27"/>
    </row>
    <row r="6" spans="2:11" ht="14.25" x14ac:dyDescent="0.3">
      <c r="B6" s="44" t="s">
        <v>14</v>
      </c>
      <c r="C6" s="44"/>
      <c r="D6" s="44"/>
      <c r="E6" s="19"/>
      <c r="F6" s="19"/>
      <c r="G6" s="19"/>
      <c r="H6" s="41" t="s">
        <v>0</v>
      </c>
      <c r="I6" s="41"/>
      <c r="J6" s="46"/>
      <c r="K6" s="46"/>
    </row>
    <row r="7" spans="2:11" ht="14.25" x14ac:dyDescent="0.3">
      <c r="B7" s="22"/>
      <c r="C7" s="47"/>
      <c r="D7" s="47"/>
      <c r="E7" s="19"/>
      <c r="F7" s="19"/>
      <c r="G7" s="19"/>
      <c r="H7" s="41"/>
      <c r="I7" s="41"/>
      <c r="J7" s="42"/>
      <c r="K7" s="42"/>
    </row>
    <row r="8" spans="2:11" x14ac:dyDescent="0.25">
      <c r="B8" s="19"/>
      <c r="C8" s="19"/>
      <c r="D8" s="19"/>
      <c r="E8" s="19"/>
      <c r="F8" s="19"/>
      <c r="G8" s="19"/>
      <c r="H8" s="19"/>
      <c r="I8" s="19"/>
      <c r="J8" s="19"/>
      <c r="K8" s="19"/>
    </row>
    <row r="9" spans="2:11" ht="20.100000000000001" customHeight="1" x14ac:dyDescent="0.25">
      <c r="B9" s="23" t="s">
        <v>7</v>
      </c>
      <c r="C9" s="24" t="s">
        <v>1</v>
      </c>
      <c r="D9" s="24" t="s">
        <v>2</v>
      </c>
      <c r="E9" s="24" t="s">
        <v>1</v>
      </c>
      <c r="F9" s="24" t="s">
        <v>2</v>
      </c>
      <c r="G9" s="25" t="s">
        <v>3</v>
      </c>
      <c r="H9" s="25" t="s">
        <v>4</v>
      </c>
      <c r="I9" s="24" t="s">
        <v>15</v>
      </c>
      <c r="J9" s="24" t="s">
        <v>5</v>
      </c>
      <c r="K9" s="24" t="s">
        <v>16</v>
      </c>
    </row>
    <row r="10" spans="2:11" ht="20.100000000000001" customHeight="1" x14ac:dyDescent="0.25">
      <c r="B10" s="28">
        <v>43160</v>
      </c>
      <c r="C10" s="2"/>
      <c r="D10" s="3"/>
      <c r="E10" s="2"/>
      <c r="F10" s="3"/>
      <c r="G10" s="4">
        <f>IF((((D10-C10)+(F10-E10))*24)&gt;7,7,((D10-C10)+(F10-E10))*24)</f>
        <v>0</v>
      </c>
      <c r="H10" s="4">
        <f>IF(((D10-C10)+(F10-E10))*24&gt;7,((D10-C10)+(F10-E10))*24-7,0)</f>
        <v>0</v>
      </c>
      <c r="I10" s="18"/>
      <c r="J10" s="18"/>
      <c r="K10" s="18"/>
    </row>
    <row r="11" spans="2:11" ht="20.100000000000001" customHeight="1" x14ac:dyDescent="0.25">
      <c r="B11" s="28">
        <v>43161</v>
      </c>
      <c r="C11" s="2"/>
      <c r="D11" s="3"/>
      <c r="E11" s="2"/>
      <c r="F11" s="3"/>
      <c r="G11" s="4">
        <f t="shared" ref="G11:G40" si="0">IF((((D11-C11)+(F11-E11))*24)&gt;7,7,((D11-C11)+(F11-E11))*24)</f>
        <v>0</v>
      </c>
      <c r="H11" s="4">
        <f t="shared" ref="H11:H39" si="1">IF(((D11-C11)+(F11-E11))*24&gt;7,((D11-C11)+(F11-E11))*24-7,0)</f>
        <v>0</v>
      </c>
      <c r="I11" s="18"/>
      <c r="J11" s="18"/>
      <c r="K11" s="18"/>
    </row>
    <row r="12" spans="2:11" ht="20.100000000000001" customHeight="1" x14ac:dyDescent="0.25">
      <c r="B12" s="28">
        <v>43162</v>
      </c>
      <c r="C12" s="2"/>
      <c r="D12" s="3"/>
      <c r="E12" s="2"/>
      <c r="F12" s="3"/>
      <c r="G12" s="6">
        <f t="shared" si="0"/>
        <v>0</v>
      </c>
      <c r="H12" s="4">
        <f>IF(((D12-C12)+(F12-E12))*24&gt;7,((D12-C12)+(F12-E12))*24-7,0)+G12</f>
        <v>0</v>
      </c>
      <c r="I12" s="18"/>
      <c r="J12" s="18"/>
      <c r="K12" s="18"/>
    </row>
    <row r="13" spans="2:11" ht="20.100000000000001" customHeight="1" x14ac:dyDescent="0.25">
      <c r="B13" s="28">
        <v>43163</v>
      </c>
      <c r="C13" s="34"/>
      <c r="D13" s="34"/>
      <c r="E13" s="34"/>
      <c r="F13" s="34"/>
      <c r="G13" s="5"/>
      <c r="H13" s="5"/>
      <c r="I13" s="5"/>
      <c r="J13" s="5"/>
      <c r="K13" s="5"/>
    </row>
    <row r="14" spans="2:11" ht="20.100000000000001" customHeight="1" x14ac:dyDescent="0.25">
      <c r="B14" s="28">
        <v>43164</v>
      </c>
      <c r="C14" s="2"/>
      <c r="D14" s="3"/>
      <c r="E14" s="2"/>
      <c r="F14" s="3"/>
      <c r="G14" s="4">
        <f t="shared" si="0"/>
        <v>0</v>
      </c>
      <c r="H14" s="4">
        <f t="shared" si="1"/>
        <v>0</v>
      </c>
      <c r="I14" s="18"/>
      <c r="J14" s="18"/>
      <c r="K14" s="18"/>
    </row>
    <row r="15" spans="2:11" ht="20.100000000000001" customHeight="1" x14ac:dyDescent="0.25">
      <c r="B15" s="28">
        <v>43165</v>
      </c>
      <c r="C15" s="2"/>
      <c r="D15" s="3"/>
      <c r="E15" s="2"/>
      <c r="F15" s="3"/>
      <c r="G15" s="4">
        <f t="shared" si="0"/>
        <v>0</v>
      </c>
      <c r="H15" s="4">
        <f t="shared" si="1"/>
        <v>0</v>
      </c>
      <c r="I15" s="18"/>
      <c r="J15" s="18"/>
      <c r="K15" s="18"/>
    </row>
    <row r="16" spans="2:11" ht="20.100000000000001" customHeight="1" x14ac:dyDescent="0.25">
      <c r="B16" s="28">
        <v>43166</v>
      </c>
      <c r="C16" s="2"/>
      <c r="D16" s="3"/>
      <c r="E16" s="2"/>
      <c r="F16" s="3"/>
      <c r="G16" s="4">
        <f t="shared" si="0"/>
        <v>0</v>
      </c>
      <c r="H16" s="4">
        <f t="shared" si="1"/>
        <v>0</v>
      </c>
      <c r="I16" s="18"/>
      <c r="J16" s="18"/>
      <c r="K16" s="18"/>
    </row>
    <row r="17" spans="2:11" ht="20.100000000000001" customHeight="1" x14ac:dyDescent="0.25">
      <c r="B17" s="28">
        <v>43167</v>
      </c>
      <c r="C17" s="2"/>
      <c r="D17" s="3"/>
      <c r="E17" s="2"/>
      <c r="F17" s="3"/>
      <c r="G17" s="4">
        <f t="shared" si="0"/>
        <v>0</v>
      </c>
      <c r="H17" s="4">
        <f t="shared" si="1"/>
        <v>0</v>
      </c>
      <c r="I17" s="18"/>
      <c r="J17" s="18"/>
      <c r="K17" s="18"/>
    </row>
    <row r="18" spans="2:11" ht="20.100000000000001" customHeight="1" x14ac:dyDescent="0.25">
      <c r="B18" s="28">
        <v>43168</v>
      </c>
      <c r="C18" s="2"/>
      <c r="D18" s="3"/>
      <c r="E18" s="2"/>
      <c r="F18" s="3"/>
      <c r="G18" s="4">
        <f t="shared" si="0"/>
        <v>0</v>
      </c>
      <c r="H18" s="4">
        <f t="shared" si="1"/>
        <v>0</v>
      </c>
      <c r="I18" s="18"/>
      <c r="J18" s="18"/>
      <c r="K18" s="18"/>
    </row>
    <row r="19" spans="2:11" ht="20.100000000000001" customHeight="1" x14ac:dyDescent="0.25">
      <c r="B19" s="28">
        <v>43169</v>
      </c>
      <c r="C19" s="2"/>
      <c r="D19" s="3"/>
      <c r="E19" s="2"/>
      <c r="F19" s="3"/>
      <c r="G19" s="6">
        <f t="shared" si="0"/>
        <v>0</v>
      </c>
      <c r="H19" s="4">
        <f>IF(((D19-C19)+(F19-E19))*24&gt;7,((D19-C19)+(F19-E19))*24-7,0)+G19</f>
        <v>0</v>
      </c>
      <c r="I19" s="18"/>
      <c r="J19" s="18"/>
      <c r="K19" s="18"/>
    </row>
    <row r="20" spans="2:11" ht="20.100000000000001" customHeight="1" x14ac:dyDescent="0.25">
      <c r="B20" s="28">
        <v>43170</v>
      </c>
      <c r="C20" s="34"/>
      <c r="D20" s="34"/>
      <c r="E20" s="34"/>
      <c r="F20" s="34"/>
      <c r="G20" s="5"/>
      <c r="H20" s="5"/>
      <c r="I20" s="5"/>
      <c r="J20" s="5"/>
      <c r="K20" s="5"/>
    </row>
    <row r="21" spans="2:11" ht="20.100000000000001" customHeight="1" x14ac:dyDescent="0.25">
      <c r="B21" s="28">
        <v>43171</v>
      </c>
      <c r="C21" s="2"/>
      <c r="D21" s="3"/>
      <c r="E21" s="2"/>
      <c r="F21" s="3"/>
      <c r="G21" s="4">
        <f t="shared" si="0"/>
        <v>0</v>
      </c>
      <c r="H21" s="4">
        <f t="shared" si="1"/>
        <v>0</v>
      </c>
      <c r="I21" s="18"/>
      <c r="J21" s="18"/>
      <c r="K21" s="18"/>
    </row>
    <row r="22" spans="2:11" ht="20.100000000000001" customHeight="1" x14ac:dyDescent="0.25">
      <c r="B22" s="28">
        <v>43172</v>
      </c>
      <c r="C22" s="2"/>
      <c r="D22" s="3"/>
      <c r="E22" s="2"/>
      <c r="F22" s="3"/>
      <c r="G22" s="4">
        <f t="shared" si="0"/>
        <v>0</v>
      </c>
      <c r="H22" s="4">
        <f t="shared" si="1"/>
        <v>0</v>
      </c>
      <c r="I22" s="18"/>
      <c r="J22" s="18"/>
      <c r="K22" s="18"/>
    </row>
    <row r="23" spans="2:11" ht="20.100000000000001" customHeight="1" x14ac:dyDescent="0.25">
      <c r="B23" s="28">
        <v>43173</v>
      </c>
      <c r="C23" s="2"/>
      <c r="D23" s="3"/>
      <c r="E23" s="2"/>
      <c r="F23" s="3"/>
      <c r="G23" s="4">
        <f t="shared" si="0"/>
        <v>0</v>
      </c>
      <c r="H23" s="4">
        <f t="shared" si="1"/>
        <v>0</v>
      </c>
      <c r="I23" s="18"/>
      <c r="J23" s="18"/>
      <c r="K23" s="18"/>
    </row>
    <row r="24" spans="2:11" ht="20.100000000000001" customHeight="1" x14ac:dyDescent="0.25">
      <c r="B24" s="28">
        <v>43174</v>
      </c>
      <c r="C24" s="2"/>
      <c r="D24" s="3"/>
      <c r="E24" s="2"/>
      <c r="F24" s="3"/>
      <c r="G24" s="4">
        <f t="shared" si="0"/>
        <v>0</v>
      </c>
      <c r="H24" s="4">
        <f t="shared" si="1"/>
        <v>0</v>
      </c>
      <c r="I24" s="18"/>
      <c r="J24" s="18"/>
      <c r="K24" s="18"/>
    </row>
    <row r="25" spans="2:11" ht="20.100000000000001" customHeight="1" x14ac:dyDescent="0.25">
      <c r="B25" s="28">
        <v>43175</v>
      </c>
      <c r="C25" s="2"/>
      <c r="D25" s="3"/>
      <c r="E25" s="2"/>
      <c r="F25" s="3"/>
      <c r="G25" s="4">
        <f t="shared" si="0"/>
        <v>0</v>
      </c>
      <c r="H25" s="4">
        <f t="shared" si="1"/>
        <v>0</v>
      </c>
      <c r="I25" s="18"/>
      <c r="J25" s="18"/>
      <c r="K25" s="18"/>
    </row>
    <row r="26" spans="2:11" ht="20.100000000000001" customHeight="1" x14ac:dyDescent="0.25">
      <c r="B26" s="28">
        <v>43176</v>
      </c>
      <c r="C26" s="2"/>
      <c r="D26" s="3"/>
      <c r="E26" s="2"/>
      <c r="F26" s="3"/>
      <c r="G26" s="6">
        <f t="shared" si="0"/>
        <v>0</v>
      </c>
      <c r="H26" s="4">
        <f>IF(((D26-C26)+(F26-E26))*24&gt;7,((D26-C26)+(F26-E26))*24-7,0)+G26</f>
        <v>0</v>
      </c>
      <c r="I26" s="18"/>
      <c r="J26" s="18"/>
      <c r="K26" s="18"/>
    </row>
    <row r="27" spans="2:11" ht="20.100000000000001" customHeight="1" x14ac:dyDescent="0.25">
      <c r="B27" s="28">
        <v>43177</v>
      </c>
      <c r="C27" s="34"/>
      <c r="D27" s="34"/>
      <c r="E27" s="34"/>
      <c r="F27" s="34"/>
      <c r="G27" s="5"/>
      <c r="H27" s="5"/>
      <c r="I27" s="5"/>
      <c r="J27" s="5"/>
      <c r="K27" s="5"/>
    </row>
    <row r="28" spans="2:11" ht="20.100000000000001" customHeight="1" x14ac:dyDescent="0.25">
      <c r="B28" s="28">
        <v>43178</v>
      </c>
      <c r="C28" s="2"/>
      <c r="D28" s="3"/>
      <c r="E28" s="2"/>
      <c r="F28" s="3"/>
      <c r="G28" s="4">
        <f t="shared" si="0"/>
        <v>0</v>
      </c>
      <c r="H28" s="4">
        <f t="shared" si="1"/>
        <v>0</v>
      </c>
      <c r="I28" s="18"/>
      <c r="J28" s="18"/>
      <c r="K28" s="18"/>
    </row>
    <row r="29" spans="2:11" ht="20.100000000000001" customHeight="1" x14ac:dyDescent="0.25">
      <c r="B29" s="28">
        <v>43179</v>
      </c>
      <c r="C29" s="2"/>
      <c r="D29" s="3"/>
      <c r="E29" s="2"/>
      <c r="F29" s="3"/>
      <c r="G29" s="4">
        <f t="shared" si="0"/>
        <v>0</v>
      </c>
      <c r="H29" s="4">
        <f t="shared" si="1"/>
        <v>0</v>
      </c>
      <c r="I29" s="18"/>
      <c r="J29" s="18"/>
      <c r="K29" s="18"/>
    </row>
    <row r="30" spans="2:11" ht="20.100000000000001" customHeight="1" x14ac:dyDescent="0.25">
      <c r="B30" s="28">
        <v>43180</v>
      </c>
      <c r="C30" s="2"/>
      <c r="D30" s="3"/>
      <c r="E30" s="2"/>
      <c r="F30" s="3"/>
      <c r="G30" s="4">
        <f t="shared" si="0"/>
        <v>0</v>
      </c>
      <c r="H30" s="4">
        <f t="shared" si="1"/>
        <v>0</v>
      </c>
      <c r="I30" s="18"/>
      <c r="J30" s="18"/>
      <c r="K30" s="18"/>
    </row>
    <row r="31" spans="2:11" ht="20.100000000000001" customHeight="1" x14ac:dyDescent="0.25">
      <c r="B31" s="28">
        <v>43181</v>
      </c>
      <c r="C31" s="2"/>
      <c r="D31" s="3"/>
      <c r="E31" s="2"/>
      <c r="F31" s="3"/>
      <c r="G31" s="4">
        <f t="shared" si="0"/>
        <v>0</v>
      </c>
      <c r="H31" s="4">
        <f t="shared" si="1"/>
        <v>0</v>
      </c>
      <c r="I31" s="18"/>
      <c r="J31" s="18"/>
      <c r="K31" s="18"/>
    </row>
    <row r="32" spans="2:11" ht="20.100000000000001" customHeight="1" x14ac:dyDescent="0.25">
      <c r="B32" s="28">
        <v>43182</v>
      </c>
      <c r="C32" s="2"/>
      <c r="D32" s="3"/>
      <c r="E32" s="2"/>
      <c r="F32" s="3"/>
      <c r="G32" s="4">
        <f t="shared" si="0"/>
        <v>0</v>
      </c>
      <c r="H32" s="4">
        <f t="shared" si="1"/>
        <v>0</v>
      </c>
      <c r="I32" s="18"/>
      <c r="J32" s="18"/>
      <c r="K32" s="18"/>
    </row>
    <row r="33" spans="2:11" ht="20.100000000000001" customHeight="1" x14ac:dyDescent="0.25">
      <c r="B33" s="28">
        <v>43183</v>
      </c>
      <c r="C33" s="2"/>
      <c r="D33" s="3"/>
      <c r="E33" s="2"/>
      <c r="F33" s="3"/>
      <c r="G33" s="6">
        <f t="shared" si="0"/>
        <v>0</v>
      </c>
      <c r="H33" s="4">
        <f>IF(((D33-C33)+(F33-E33))*24&gt;7,((D33-C33)+(F33-E33))*24-7,0)+G33</f>
        <v>0</v>
      </c>
      <c r="I33" s="18"/>
      <c r="J33" s="18"/>
      <c r="K33" s="18"/>
    </row>
    <row r="34" spans="2:11" ht="20.100000000000001" customHeight="1" x14ac:dyDescent="0.25">
      <c r="B34" s="28">
        <v>43184</v>
      </c>
      <c r="C34" s="34"/>
      <c r="D34" s="34"/>
      <c r="E34" s="34"/>
      <c r="F34" s="34"/>
      <c r="G34" s="5"/>
      <c r="H34" s="5"/>
      <c r="I34" s="5"/>
      <c r="J34" s="5"/>
      <c r="K34" s="5"/>
    </row>
    <row r="35" spans="2:11" ht="20.100000000000001" customHeight="1" x14ac:dyDescent="0.25">
      <c r="B35" s="28">
        <v>43185</v>
      </c>
      <c r="C35" s="2"/>
      <c r="D35" s="3"/>
      <c r="E35" s="2"/>
      <c r="F35" s="3"/>
      <c r="G35" s="4">
        <f t="shared" si="0"/>
        <v>0</v>
      </c>
      <c r="H35" s="4">
        <f t="shared" si="1"/>
        <v>0</v>
      </c>
      <c r="I35" s="18"/>
      <c r="J35" s="18"/>
      <c r="K35" s="18"/>
    </row>
    <row r="36" spans="2:11" ht="20.100000000000001" customHeight="1" x14ac:dyDescent="0.25">
      <c r="B36" s="28">
        <v>43186</v>
      </c>
      <c r="C36" s="2"/>
      <c r="D36" s="3"/>
      <c r="E36" s="2"/>
      <c r="F36" s="3"/>
      <c r="G36" s="4">
        <f t="shared" si="0"/>
        <v>0</v>
      </c>
      <c r="H36" s="4">
        <f t="shared" si="1"/>
        <v>0</v>
      </c>
      <c r="I36" s="18"/>
      <c r="J36" s="18"/>
      <c r="K36" s="18"/>
    </row>
    <row r="37" spans="2:11" ht="20.100000000000001" customHeight="1" x14ac:dyDescent="0.25">
      <c r="B37" s="28">
        <v>43187</v>
      </c>
      <c r="C37" s="2"/>
      <c r="D37" s="3"/>
      <c r="E37" s="2"/>
      <c r="F37" s="3"/>
      <c r="G37" s="4">
        <f t="shared" si="0"/>
        <v>0</v>
      </c>
      <c r="H37" s="4">
        <f t="shared" si="1"/>
        <v>0</v>
      </c>
      <c r="I37" s="18"/>
      <c r="J37" s="18"/>
      <c r="K37" s="18"/>
    </row>
    <row r="38" spans="2:11" ht="20.100000000000001" customHeight="1" x14ac:dyDescent="0.25">
      <c r="B38" s="28">
        <v>43188</v>
      </c>
      <c r="C38" s="2"/>
      <c r="D38" s="3"/>
      <c r="E38" s="2"/>
      <c r="F38" s="3"/>
      <c r="G38" s="4">
        <f t="shared" si="0"/>
        <v>0</v>
      </c>
      <c r="H38" s="4">
        <f t="shared" si="1"/>
        <v>0</v>
      </c>
      <c r="I38" s="18"/>
      <c r="J38" s="18"/>
      <c r="K38" s="18"/>
    </row>
    <row r="39" spans="2:11" ht="20.100000000000001" customHeight="1" x14ac:dyDescent="0.25">
      <c r="B39" s="28">
        <v>43189</v>
      </c>
      <c r="C39" s="2"/>
      <c r="D39" s="3"/>
      <c r="E39" s="2"/>
      <c r="F39" s="3"/>
      <c r="G39" s="4">
        <f t="shared" si="0"/>
        <v>0</v>
      </c>
      <c r="H39" s="4">
        <f t="shared" si="1"/>
        <v>0</v>
      </c>
      <c r="I39" s="18"/>
      <c r="J39" s="18"/>
      <c r="K39" s="18"/>
    </row>
    <row r="40" spans="2:11" ht="20.100000000000001" customHeight="1" x14ac:dyDescent="0.25">
      <c r="B40" s="28">
        <v>43190</v>
      </c>
      <c r="C40" s="2"/>
      <c r="D40" s="3"/>
      <c r="E40" s="2"/>
      <c r="F40" s="3"/>
      <c r="G40" s="6">
        <f t="shared" si="0"/>
        <v>0</v>
      </c>
      <c r="H40" s="4">
        <f>IF(((D40-C40)+(F40-E40))*24&gt;7,((D40-C40)+(F40-E40))*24-7,0)+G40</f>
        <v>0</v>
      </c>
      <c r="I40" s="18"/>
      <c r="J40" s="18"/>
      <c r="K40" s="18"/>
    </row>
    <row r="41" spans="2:11" ht="20.100000000000001" customHeight="1" x14ac:dyDescent="0.25">
      <c r="F41" s="29" t="s">
        <v>6</v>
      </c>
      <c r="G41" s="30">
        <f>SUM(G10:G40)-G40-G33-G26-G19-G12</f>
        <v>0</v>
      </c>
      <c r="H41" s="30">
        <f>SUM(H10:H40)+SUM(Février!H35:H37)</f>
        <v>0</v>
      </c>
      <c r="I41" s="30">
        <f t="shared" ref="I41:K41" si="2">SUM(I10:I40)</f>
        <v>0</v>
      </c>
      <c r="J41" s="30">
        <f t="shared" si="2"/>
        <v>0</v>
      </c>
      <c r="K41" s="30">
        <f t="shared" si="2"/>
        <v>0</v>
      </c>
    </row>
    <row r="42" spans="2:11" x14ac:dyDescent="0.25">
      <c r="F42" s="19"/>
      <c r="G42" s="19"/>
      <c r="H42" s="19"/>
      <c r="I42" s="19"/>
      <c r="J42" s="19"/>
      <c r="K42" s="19"/>
    </row>
    <row r="43" spans="2:11" ht="38.25" x14ac:dyDescent="0.25">
      <c r="F43" s="31" t="s">
        <v>3</v>
      </c>
      <c r="G43" s="31" t="s">
        <v>44</v>
      </c>
      <c r="H43" s="31" t="s">
        <v>45</v>
      </c>
      <c r="I43" s="31" t="s">
        <v>15</v>
      </c>
      <c r="J43" s="31" t="s">
        <v>5</v>
      </c>
      <c r="K43" s="31" t="s">
        <v>46</v>
      </c>
    </row>
    <row r="44" spans="2:11" ht="20.100000000000001" customHeight="1" x14ac:dyDescent="0.25">
      <c r="E44" s="17" t="s">
        <v>47</v>
      </c>
      <c r="F44" s="32">
        <v>151.66999999999999</v>
      </c>
      <c r="G44" s="33">
        <f>H41-H44</f>
        <v>0</v>
      </c>
      <c r="H44" s="33">
        <f>Calculs!G14</f>
        <v>0</v>
      </c>
      <c r="I44" s="33">
        <f>I41</f>
        <v>0</v>
      </c>
      <c r="J44" s="33">
        <f>J41</f>
        <v>0</v>
      </c>
      <c r="K44" s="33">
        <f>K41</f>
        <v>0</v>
      </c>
    </row>
  </sheetData>
  <sheetProtection algorithmName="SHA-512" hashValue="jC8F1O1bqyvFo73F97OMa3ZH9TC0q2JgMP/IJ6DoQCvXI4v1BXW/u/IDojzCsRF5YPFPKhpfZ5+mQojoSA7ocw==" saltValue="yyMxq8MyS7QJ3iL5n7xFuw==" spinCount="100000" sheet="1" objects="1" scenarios="1"/>
  <mergeCells count="11">
    <mergeCell ref="C7:D7"/>
    <mergeCell ref="H7:I7"/>
    <mergeCell ref="J7:K7"/>
    <mergeCell ref="B2:D2"/>
    <mergeCell ref="B4:D4"/>
    <mergeCell ref="H4:I4"/>
    <mergeCell ref="J4:K4"/>
    <mergeCell ref="B5:D5"/>
    <mergeCell ref="B6:D6"/>
    <mergeCell ref="H6:I6"/>
    <mergeCell ref="J6:K6"/>
  </mergeCells>
  <dataValidations count="1">
    <dataValidation type="time" allowBlank="1" showInputMessage="1" showErrorMessage="1" errorTitle="Entrée incorrecte" error="Veuillez indiquer l'heure au format 24 heures, entre 0:00 et 23:59 (1:00, 8:00, 13:00, 20:00, etc.)." sqref="C10:F40" xr:uid="{B001C41D-FC44-4F67-8193-1D38D36AF8C4}">
      <formula1>0</formula1>
      <formula2>0.999305555555556</formula2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6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E1BB93-C6F8-4940-9C15-1332F6A34F86}">
  <sheetPr>
    <pageSetUpPr fitToPage="1"/>
  </sheetPr>
  <dimension ref="B1:K43"/>
  <sheetViews>
    <sheetView showGridLines="0" workbookViewId="0"/>
  </sheetViews>
  <sheetFormatPr baseColWidth="10" defaultColWidth="9.140625" defaultRowHeight="13.5" x14ac:dyDescent="0.25"/>
  <cols>
    <col min="1" max="1" width="2.140625" style="1" customWidth="1"/>
    <col min="2" max="2" width="23.5703125" style="1" customWidth="1"/>
    <col min="3" max="3" width="12.42578125" style="1" customWidth="1"/>
    <col min="4" max="4" width="16.85546875" style="1" customWidth="1"/>
    <col min="5" max="5" width="12.42578125" style="1" customWidth="1"/>
    <col min="6" max="6" width="15.7109375" style="1" customWidth="1"/>
    <col min="7" max="7" width="16" style="1" customWidth="1"/>
    <col min="8" max="8" width="21.7109375" style="1" customWidth="1"/>
    <col min="9" max="11" width="18.7109375" style="1" customWidth="1"/>
    <col min="12" max="16384" width="9.140625" style="1"/>
  </cols>
  <sheetData>
    <row r="1" spans="2:11" ht="28.5" x14ac:dyDescent="0.4">
      <c r="B1" s="19"/>
      <c r="C1" s="19"/>
      <c r="D1" s="19"/>
      <c r="E1" s="19"/>
      <c r="F1" s="19"/>
      <c r="G1" s="19"/>
      <c r="H1" s="19"/>
      <c r="I1" s="19"/>
      <c r="J1" s="19"/>
      <c r="K1" s="26" t="s">
        <v>9</v>
      </c>
    </row>
    <row r="2" spans="2:11" ht="28.5" x14ac:dyDescent="0.25">
      <c r="B2" s="43" t="s">
        <v>8</v>
      </c>
      <c r="C2" s="43"/>
      <c r="D2" s="43"/>
      <c r="E2" s="20"/>
      <c r="F2" s="20"/>
      <c r="G2" s="19"/>
      <c r="H2" s="19"/>
      <c r="I2" s="19"/>
      <c r="J2" s="19"/>
      <c r="K2" s="19"/>
    </row>
    <row r="3" spans="2:11" x14ac:dyDescent="0.25">
      <c r="B3" s="19"/>
      <c r="C3" s="19"/>
      <c r="D3" s="19"/>
      <c r="E3" s="19"/>
      <c r="F3" s="19"/>
      <c r="G3" s="19"/>
      <c r="H3" s="19"/>
      <c r="I3" s="19"/>
      <c r="J3" s="19"/>
      <c r="K3" s="19"/>
    </row>
    <row r="4" spans="2:11" ht="14.25" x14ac:dyDescent="0.3">
      <c r="B4" s="44" t="s">
        <v>12</v>
      </c>
      <c r="C4" s="44"/>
      <c r="D4" s="44"/>
      <c r="E4" s="19"/>
      <c r="F4" s="19"/>
      <c r="G4" s="19"/>
      <c r="H4" s="41" t="s">
        <v>10</v>
      </c>
      <c r="I4" s="41"/>
      <c r="J4" s="45" t="s">
        <v>25</v>
      </c>
      <c r="K4" s="45"/>
    </row>
    <row r="5" spans="2:11" ht="14.25" x14ac:dyDescent="0.3">
      <c r="B5" s="44" t="s">
        <v>13</v>
      </c>
      <c r="C5" s="44"/>
      <c r="D5" s="44"/>
      <c r="E5" s="19"/>
      <c r="F5" s="19"/>
      <c r="G5" s="19"/>
      <c r="H5" s="21"/>
      <c r="I5" s="21"/>
      <c r="J5" s="27"/>
      <c r="K5" s="27"/>
    </row>
    <row r="6" spans="2:11" ht="14.25" x14ac:dyDescent="0.3">
      <c r="B6" s="44" t="s">
        <v>14</v>
      </c>
      <c r="C6" s="44"/>
      <c r="D6" s="44"/>
      <c r="E6" s="19"/>
      <c r="F6" s="19"/>
      <c r="G6" s="19"/>
      <c r="H6" s="41" t="s">
        <v>0</v>
      </c>
      <c r="I6" s="41"/>
      <c r="J6" s="46"/>
      <c r="K6" s="46"/>
    </row>
    <row r="7" spans="2:11" ht="14.25" x14ac:dyDescent="0.3">
      <c r="B7" s="22"/>
      <c r="C7" s="47"/>
      <c r="D7" s="47"/>
      <c r="E7" s="19"/>
      <c r="F7" s="19"/>
      <c r="G7" s="19"/>
      <c r="H7" s="41"/>
      <c r="I7" s="41"/>
      <c r="J7" s="42"/>
      <c r="K7" s="42"/>
    </row>
    <row r="8" spans="2:11" x14ac:dyDescent="0.25">
      <c r="B8" s="19"/>
      <c r="C8" s="19"/>
      <c r="D8" s="19"/>
      <c r="E8" s="19"/>
      <c r="F8" s="19"/>
      <c r="G8" s="19"/>
      <c r="H8" s="19"/>
      <c r="I8" s="19"/>
      <c r="J8" s="19"/>
      <c r="K8" s="19"/>
    </row>
    <row r="9" spans="2:11" ht="20.100000000000001" customHeight="1" x14ac:dyDescent="0.25">
      <c r="B9" s="23" t="s">
        <v>7</v>
      </c>
      <c r="C9" s="24" t="s">
        <v>1</v>
      </c>
      <c r="D9" s="24" t="s">
        <v>2</v>
      </c>
      <c r="E9" s="24" t="s">
        <v>1</v>
      </c>
      <c r="F9" s="24" t="s">
        <v>2</v>
      </c>
      <c r="G9" s="25" t="s">
        <v>3</v>
      </c>
      <c r="H9" s="25" t="s">
        <v>4</v>
      </c>
      <c r="I9" s="24" t="s">
        <v>15</v>
      </c>
      <c r="J9" s="24" t="s">
        <v>5</v>
      </c>
      <c r="K9" s="24" t="s">
        <v>16</v>
      </c>
    </row>
    <row r="10" spans="2:11" ht="20.100000000000001" customHeight="1" x14ac:dyDescent="0.25">
      <c r="B10" s="28">
        <v>43191</v>
      </c>
      <c r="C10" s="34"/>
      <c r="D10" s="34"/>
      <c r="E10" s="34"/>
      <c r="F10" s="34"/>
      <c r="G10" s="5"/>
      <c r="H10" s="5"/>
      <c r="I10" s="5"/>
      <c r="J10" s="5"/>
      <c r="K10" s="5"/>
    </row>
    <row r="11" spans="2:11" ht="20.100000000000001" customHeight="1" x14ac:dyDescent="0.25">
      <c r="B11" s="28">
        <v>43192</v>
      </c>
      <c r="C11" s="2"/>
      <c r="D11" s="3"/>
      <c r="E11" s="2"/>
      <c r="F11" s="3"/>
      <c r="G11" s="4">
        <f t="shared" ref="G11:G39" si="0">IF((((D11-C11)+(F11-E11))*24)&gt;7,7,((D11-C11)+(F11-E11))*24)</f>
        <v>0</v>
      </c>
      <c r="H11" s="4">
        <f t="shared" ref="H11:H39" si="1">IF(((D11-C11)+(F11-E11))*24&gt;7,((D11-C11)+(F11-E11))*24-7,0)</f>
        <v>0</v>
      </c>
      <c r="I11" s="18"/>
      <c r="J11" s="18"/>
      <c r="K11" s="18"/>
    </row>
    <row r="12" spans="2:11" ht="20.100000000000001" customHeight="1" x14ac:dyDescent="0.25">
      <c r="B12" s="28">
        <v>43193</v>
      </c>
      <c r="C12" s="2"/>
      <c r="D12" s="3"/>
      <c r="E12" s="2"/>
      <c r="F12" s="3"/>
      <c r="G12" s="4">
        <f t="shared" si="0"/>
        <v>0</v>
      </c>
      <c r="H12" s="4">
        <f t="shared" si="1"/>
        <v>0</v>
      </c>
      <c r="I12" s="18"/>
      <c r="J12" s="18"/>
      <c r="K12" s="18"/>
    </row>
    <row r="13" spans="2:11" ht="20.100000000000001" customHeight="1" x14ac:dyDescent="0.25">
      <c r="B13" s="28">
        <v>43194</v>
      </c>
      <c r="C13" s="2"/>
      <c r="D13" s="3"/>
      <c r="E13" s="2"/>
      <c r="F13" s="3"/>
      <c r="G13" s="4">
        <f t="shared" si="0"/>
        <v>0</v>
      </c>
      <c r="H13" s="4">
        <f t="shared" si="1"/>
        <v>0</v>
      </c>
      <c r="I13" s="18"/>
      <c r="J13" s="18"/>
      <c r="K13" s="18"/>
    </row>
    <row r="14" spans="2:11" ht="20.100000000000001" customHeight="1" x14ac:dyDescent="0.25">
      <c r="B14" s="28">
        <v>43195</v>
      </c>
      <c r="C14" s="2"/>
      <c r="D14" s="3"/>
      <c r="E14" s="2"/>
      <c r="F14" s="3"/>
      <c r="G14" s="4">
        <f t="shared" si="0"/>
        <v>0</v>
      </c>
      <c r="H14" s="4">
        <f t="shared" si="1"/>
        <v>0</v>
      </c>
      <c r="I14" s="18"/>
      <c r="J14" s="18"/>
      <c r="K14" s="18"/>
    </row>
    <row r="15" spans="2:11" ht="20.100000000000001" customHeight="1" x14ac:dyDescent="0.25">
      <c r="B15" s="28">
        <v>43196</v>
      </c>
      <c r="C15" s="2"/>
      <c r="D15" s="3"/>
      <c r="E15" s="2"/>
      <c r="F15" s="3"/>
      <c r="G15" s="4">
        <f t="shared" si="0"/>
        <v>0</v>
      </c>
      <c r="H15" s="4">
        <f t="shared" si="1"/>
        <v>0</v>
      </c>
      <c r="I15" s="18"/>
      <c r="J15" s="18"/>
      <c r="K15" s="18"/>
    </row>
    <row r="16" spans="2:11" ht="20.100000000000001" customHeight="1" x14ac:dyDescent="0.25">
      <c r="B16" s="28">
        <v>43197</v>
      </c>
      <c r="C16" s="2"/>
      <c r="D16" s="3"/>
      <c r="E16" s="2"/>
      <c r="F16" s="3"/>
      <c r="G16" s="6">
        <f t="shared" si="0"/>
        <v>0</v>
      </c>
      <c r="H16" s="4">
        <f>IF(((D16-C16)+(F16-E16))*24&gt;7,((D16-C16)+(F16-E16))*24-7,0)+G16</f>
        <v>0</v>
      </c>
      <c r="I16" s="18"/>
      <c r="J16" s="18"/>
      <c r="K16" s="18"/>
    </row>
    <row r="17" spans="2:11" ht="20.100000000000001" customHeight="1" x14ac:dyDescent="0.25">
      <c r="B17" s="28">
        <v>43198</v>
      </c>
      <c r="C17" s="34"/>
      <c r="D17" s="34"/>
      <c r="E17" s="34"/>
      <c r="F17" s="34"/>
      <c r="G17" s="5"/>
      <c r="H17" s="5"/>
      <c r="I17" s="5"/>
      <c r="J17" s="5"/>
      <c r="K17" s="5"/>
    </row>
    <row r="18" spans="2:11" ht="20.100000000000001" customHeight="1" x14ac:dyDescent="0.25">
      <c r="B18" s="28">
        <v>43199</v>
      </c>
      <c r="C18" s="2"/>
      <c r="D18" s="3"/>
      <c r="E18" s="2"/>
      <c r="F18" s="3"/>
      <c r="G18" s="4">
        <f t="shared" si="0"/>
        <v>0</v>
      </c>
      <c r="H18" s="4">
        <f t="shared" si="1"/>
        <v>0</v>
      </c>
      <c r="I18" s="18"/>
      <c r="J18" s="18"/>
      <c r="K18" s="18"/>
    </row>
    <row r="19" spans="2:11" ht="20.100000000000001" customHeight="1" x14ac:dyDescent="0.25">
      <c r="B19" s="28">
        <v>43200</v>
      </c>
      <c r="C19" s="2"/>
      <c r="D19" s="3"/>
      <c r="E19" s="2"/>
      <c r="F19" s="3"/>
      <c r="G19" s="4">
        <f t="shared" si="0"/>
        <v>0</v>
      </c>
      <c r="H19" s="4">
        <f t="shared" si="1"/>
        <v>0</v>
      </c>
      <c r="I19" s="18"/>
      <c r="J19" s="18"/>
      <c r="K19" s="18"/>
    </row>
    <row r="20" spans="2:11" ht="20.100000000000001" customHeight="1" x14ac:dyDescent="0.25">
      <c r="B20" s="28">
        <v>43201</v>
      </c>
      <c r="C20" s="2"/>
      <c r="D20" s="3"/>
      <c r="E20" s="2"/>
      <c r="F20" s="3"/>
      <c r="G20" s="4">
        <f t="shared" si="0"/>
        <v>0</v>
      </c>
      <c r="H20" s="4">
        <f t="shared" si="1"/>
        <v>0</v>
      </c>
      <c r="I20" s="18"/>
      <c r="J20" s="18"/>
      <c r="K20" s="18"/>
    </row>
    <row r="21" spans="2:11" ht="20.100000000000001" customHeight="1" x14ac:dyDescent="0.25">
      <c r="B21" s="28">
        <v>43202</v>
      </c>
      <c r="C21" s="2"/>
      <c r="D21" s="3"/>
      <c r="E21" s="2"/>
      <c r="F21" s="3"/>
      <c r="G21" s="4">
        <f t="shared" si="0"/>
        <v>0</v>
      </c>
      <c r="H21" s="4">
        <f t="shared" si="1"/>
        <v>0</v>
      </c>
      <c r="I21" s="18"/>
      <c r="J21" s="18"/>
      <c r="K21" s="18"/>
    </row>
    <row r="22" spans="2:11" ht="20.100000000000001" customHeight="1" x14ac:dyDescent="0.25">
      <c r="B22" s="28">
        <v>43203</v>
      </c>
      <c r="C22" s="2"/>
      <c r="D22" s="3"/>
      <c r="E22" s="2"/>
      <c r="F22" s="3"/>
      <c r="G22" s="4">
        <f t="shared" si="0"/>
        <v>0</v>
      </c>
      <c r="H22" s="4">
        <f t="shared" si="1"/>
        <v>0</v>
      </c>
      <c r="I22" s="18"/>
      <c r="J22" s="18"/>
      <c r="K22" s="18"/>
    </row>
    <row r="23" spans="2:11" ht="20.100000000000001" customHeight="1" x14ac:dyDescent="0.25">
      <c r="B23" s="28">
        <v>43204</v>
      </c>
      <c r="C23" s="2"/>
      <c r="D23" s="3"/>
      <c r="E23" s="2"/>
      <c r="F23" s="3"/>
      <c r="G23" s="6">
        <f t="shared" si="0"/>
        <v>0</v>
      </c>
      <c r="H23" s="4">
        <f>IF(((D23-C23)+(F23-E23))*24&gt;7,((D23-C23)+(F23-E23))*24-7,0)+G23</f>
        <v>0</v>
      </c>
      <c r="I23" s="18"/>
      <c r="J23" s="18"/>
      <c r="K23" s="18"/>
    </row>
    <row r="24" spans="2:11" ht="20.100000000000001" customHeight="1" x14ac:dyDescent="0.25">
      <c r="B24" s="28">
        <v>43205</v>
      </c>
      <c r="C24" s="34"/>
      <c r="D24" s="34"/>
      <c r="E24" s="34"/>
      <c r="F24" s="34"/>
      <c r="G24" s="5"/>
      <c r="H24" s="5"/>
      <c r="I24" s="5"/>
      <c r="J24" s="5"/>
      <c r="K24" s="5"/>
    </row>
    <row r="25" spans="2:11" ht="20.100000000000001" customHeight="1" x14ac:dyDescent="0.25">
      <c r="B25" s="28">
        <v>43206</v>
      </c>
      <c r="C25" s="2"/>
      <c r="D25" s="3"/>
      <c r="E25" s="2"/>
      <c r="F25" s="3"/>
      <c r="G25" s="4">
        <f t="shared" si="0"/>
        <v>0</v>
      </c>
      <c r="H25" s="4">
        <f t="shared" si="1"/>
        <v>0</v>
      </c>
      <c r="I25" s="18"/>
      <c r="J25" s="18"/>
      <c r="K25" s="18"/>
    </row>
    <row r="26" spans="2:11" ht="20.100000000000001" customHeight="1" x14ac:dyDescent="0.25">
      <c r="B26" s="28">
        <v>43207</v>
      </c>
      <c r="C26" s="2"/>
      <c r="D26" s="3"/>
      <c r="E26" s="2"/>
      <c r="F26" s="3"/>
      <c r="G26" s="4">
        <f t="shared" si="0"/>
        <v>0</v>
      </c>
      <c r="H26" s="4">
        <f t="shared" si="1"/>
        <v>0</v>
      </c>
      <c r="I26" s="18"/>
      <c r="J26" s="18"/>
      <c r="K26" s="18"/>
    </row>
    <row r="27" spans="2:11" ht="20.100000000000001" customHeight="1" x14ac:dyDescent="0.25">
      <c r="B27" s="28">
        <v>43208</v>
      </c>
      <c r="C27" s="2"/>
      <c r="D27" s="3"/>
      <c r="E27" s="2"/>
      <c r="F27" s="3"/>
      <c r="G27" s="4">
        <f t="shared" si="0"/>
        <v>0</v>
      </c>
      <c r="H27" s="4">
        <f t="shared" si="1"/>
        <v>0</v>
      </c>
      <c r="I27" s="18"/>
      <c r="J27" s="18"/>
      <c r="K27" s="18"/>
    </row>
    <row r="28" spans="2:11" ht="20.100000000000001" customHeight="1" x14ac:dyDescent="0.25">
      <c r="B28" s="28">
        <v>43209</v>
      </c>
      <c r="C28" s="2"/>
      <c r="D28" s="3"/>
      <c r="E28" s="2"/>
      <c r="F28" s="3"/>
      <c r="G28" s="4">
        <f t="shared" si="0"/>
        <v>0</v>
      </c>
      <c r="H28" s="4">
        <f t="shared" si="1"/>
        <v>0</v>
      </c>
      <c r="I28" s="18"/>
      <c r="J28" s="18"/>
      <c r="K28" s="18"/>
    </row>
    <row r="29" spans="2:11" ht="20.100000000000001" customHeight="1" x14ac:dyDescent="0.25">
      <c r="B29" s="28">
        <v>43210</v>
      </c>
      <c r="C29" s="2"/>
      <c r="D29" s="3"/>
      <c r="E29" s="2"/>
      <c r="F29" s="3"/>
      <c r="G29" s="4">
        <f t="shared" si="0"/>
        <v>0</v>
      </c>
      <c r="H29" s="4">
        <f t="shared" si="1"/>
        <v>0</v>
      </c>
      <c r="I29" s="18"/>
      <c r="J29" s="18"/>
      <c r="K29" s="18"/>
    </row>
    <row r="30" spans="2:11" ht="20.100000000000001" customHeight="1" x14ac:dyDescent="0.25">
      <c r="B30" s="28">
        <v>43211</v>
      </c>
      <c r="C30" s="2"/>
      <c r="D30" s="3"/>
      <c r="E30" s="2"/>
      <c r="F30" s="3"/>
      <c r="G30" s="6">
        <f t="shared" si="0"/>
        <v>0</v>
      </c>
      <c r="H30" s="4">
        <f>IF(((D30-C30)+(F30-E30))*24&gt;7,((D30-C30)+(F30-E30))*24-7,0)+G30</f>
        <v>0</v>
      </c>
      <c r="I30" s="18"/>
      <c r="J30" s="18"/>
      <c r="K30" s="18"/>
    </row>
    <row r="31" spans="2:11" ht="20.100000000000001" customHeight="1" x14ac:dyDescent="0.25">
      <c r="B31" s="28">
        <v>43212</v>
      </c>
      <c r="C31" s="34"/>
      <c r="D31" s="34"/>
      <c r="E31" s="34"/>
      <c r="F31" s="34"/>
      <c r="G31" s="5"/>
      <c r="H31" s="5"/>
      <c r="I31" s="5"/>
      <c r="J31" s="5"/>
      <c r="K31" s="5"/>
    </row>
    <row r="32" spans="2:11" ht="20.100000000000001" customHeight="1" x14ac:dyDescent="0.25">
      <c r="B32" s="28">
        <v>43213</v>
      </c>
      <c r="C32" s="2"/>
      <c r="D32" s="3"/>
      <c r="E32" s="2"/>
      <c r="F32" s="3"/>
      <c r="G32" s="4">
        <f t="shared" si="0"/>
        <v>0</v>
      </c>
      <c r="H32" s="4">
        <f t="shared" si="1"/>
        <v>0</v>
      </c>
      <c r="I32" s="18"/>
      <c r="J32" s="18"/>
      <c r="K32" s="18"/>
    </row>
    <row r="33" spans="2:11" ht="20.100000000000001" customHeight="1" x14ac:dyDescent="0.25">
      <c r="B33" s="28">
        <v>43214</v>
      </c>
      <c r="C33" s="2"/>
      <c r="D33" s="3"/>
      <c r="E33" s="2"/>
      <c r="F33" s="3"/>
      <c r="G33" s="4">
        <f t="shared" si="0"/>
        <v>0</v>
      </c>
      <c r="H33" s="4">
        <f t="shared" si="1"/>
        <v>0</v>
      </c>
      <c r="I33" s="18"/>
      <c r="J33" s="18"/>
      <c r="K33" s="18"/>
    </row>
    <row r="34" spans="2:11" ht="20.100000000000001" customHeight="1" x14ac:dyDescent="0.25">
      <c r="B34" s="28">
        <v>43215</v>
      </c>
      <c r="C34" s="2"/>
      <c r="D34" s="3"/>
      <c r="E34" s="2"/>
      <c r="F34" s="3"/>
      <c r="G34" s="4">
        <f t="shared" si="0"/>
        <v>0</v>
      </c>
      <c r="H34" s="4">
        <f t="shared" si="1"/>
        <v>0</v>
      </c>
      <c r="I34" s="18"/>
      <c r="J34" s="18"/>
      <c r="K34" s="18"/>
    </row>
    <row r="35" spans="2:11" ht="20.100000000000001" customHeight="1" x14ac:dyDescent="0.25">
      <c r="B35" s="28">
        <v>43216</v>
      </c>
      <c r="C35" s="2"/>
      <c r="D35" s="3"/>
      <c r="E35" s="2"/>
      <c r="F35" s="3"/>
      <c r="G35" s="4">
        <f t="shared" si="0"/>
        <v>0</v>
      </c>
      <c r="H35" s="4">
        <f t="shared" si="1"/>
        <v>0</v>
      </c>
      <c r="I35" s="18"/>
      <c r="J35" s="18"/>
      <c r="K35" s="18"/>
    </row>
    <row r="36" spans="2:11" ht="20.100000000000001" customHeight="1" x14ac:dyDescent="0.25">
      <c r="B36" s="28">
        <v>43217</v>
      </c>
      <c r="C36" s="2"/>
      <c r="D36" s="3"/>
      <c r="E36" s="2"/>
      <c r="F36" s="3"/>
      <c r="G36" s="4">
        <f t="shared" si="0"/>
        <v>0</v>
      </c>
      <c r="H36" s="4">
        <f t="shared" si="1"/>
        <v>0</v>
      </c>
      <c r="I36" s="18"/>
      <c r="J36" s="18"/>
      <c r="K36" s="18"/>
    </row>
    <row r="37" spans="2:11" ht="20.100000000000001" customHeight="1" x14ac:dyDescent="0.25">
      <c r="B37" s="28">
        <v>43218</v>
      </c>
      <c r="C37" s="2"/>
      <c r="D37" s="3"/>
      <c r="E37" s="2"/>
      <c r="F37" s="3"/>
      <c r="G37" s="6">
        <f t="shared" si="0"/>
        <v>0</v>
      </c>
      <c r="H37" s="4">
        <f>IF(((D37-C37)+(F37-E37))*24&gt;7,((D37-C37)+(F37-E37))*24-7,0)+G37</f>
        <v>0</v>
      </c>
      <c r="I37" s="18"/>
      <c r="J37" s="18"/>
      <c r="K37" s="18"/>
    </row>
    <row r="38" spans="2:11" ht="20.100000000000001" customHeight="1" x14ac:dyDescent="0.25">
      <c r="B38" s="28">
        <v>43219</v>
      </c>
      <c r="C38" s="34"/>
      <c r="D38" s="34"/>
      <c r="E38" s="34"/>
      <c r="F38" s="34"/>
      <c r="G38" s="5"/>
      <c r="H38" s="5"/>
      <c r="I38" s="5"/>
      <c r="J38" s="5"/>
      <c r="K38" s="5"/>
    </row>
    <row r="39" spans="2:11" ht="20.100000000000001" customHeight="1" x14ac:dyDescent="0.25">
      <c r="B39" s="28">
        <v>43220</v>
      </c>
      <c r="C39" s="2"/>
      <c r="D39" s="3"/>
      <c r="E39" s="2"/>
      <c r="F39" s="3"/>
      <c r="G39" s="4">
        <f t="shared" si="0"/>
        <v>0</v>
      </c>
      <c r="H39" s="4">
        <f t="shared" si="1"/>
        <v>0</v>
      </c>
      <c r="I39" s="18"/>
      <c r="J39" s="18"/>
      <c r="K39" s="18"/>
    </row>
    <row r="40" spans="2:11" ht="20.100000000000001" customHeight="1" x14ac:dyDescent="0.25">
      <c r="F40" s="29" t="s">
        <v>6</v>
      </c>
      <c r="G40" s="30">
        <f>SUM(G10:G39)-G37-G30-G23-G16</f>
        <v>0</v>
      </c>
      <c r="H40" s="30">
        <f>SUM(H10:H37)</f>
        <v>0</v>
      </c>
      <c r="I40" s="30">
        <f t="shared" ref="I40:K40" si="2">SUM(I10:I39)</f>
        <v>0</v>
      </c>
      <c r="J40" s="30">
        <f t="shared" si="2"/>
        <v>0</v>
      </c>
      <c r="K40" s="30">
        <f t="shared" si="2"/>
        <v>0</v>
      </c>
    </row>
    <row r="41" spans="2:11" x14ac:dyDescent="0.25">
      <c r="F41" s="19"/>
      <c r="G41" s="19"/>
      <c r="H41" s="19"/>
      <c r="I41" s="19"/>
      <c r="J41" s="19"/>
      <c r="K41" s="19"/>
    </row>
    <row r="42" spans="2:11" ht="38.25" x14ac:dyDescent="0.25">
      <c r="F42" s="31" t="s">
        <v>3</v>
      </c>
      <c r="G42" s="31" t="s">
        <v>44</v>
      </c>
      <c r="H42" s="31" t="s">
        <v>45</v>
      </c>
      <c r="I42" s="31" t="s">
        <v>15</v>
      </c>
      <c r="J42" s="31" t="s">
        <v>5</v>
      </c>
      <c r="K42" s="31" t="s">
        <v>46</v>
      </c>
    </row>
    <row r="43" spans="2:11" ht="20.100000000000001" customHeight="1" x14ac:dyDescent="0.25">
      <c r="E43" s="17" t="s">
        <v>47</v>
      </c>
      <c r="F43" s="32">
        <v>151.66999999999999</v>
      </c>
      <c r="G43" s="33">
        <f>H40-H43</f>
        <v>0</v>
      </c>
      <c r="H43" s="33">
        <f>Calculs!G18</f>
        <v>0</v>
      </c>
      <c r="I43" s="33">
        <f>I40</f>
        <v>0</v>
      </c>
      <c r="J43" s="33">
        <f>J40</f>
        <v>0</v>
      </c>
      <c r="K43" s="33">
        <f>K40</f>
        <v>0</v>
      </c>
    </row>
  </sheetData>
  <sheetProtection algorithmName="SHA-512" hashValue="mUWeGSTSdIxcmUNicogrLrKAhdZhqdFXv0T/MfyxNN+dyrUqq6Q6zN/U6u9QSn+yM4z6xk/Ou8Vz6cdi80xl+g==" saltValue="p/RFTkH5ptgP/W9TvSDF4g==" spinCount="100000" sheet="1" objects="1" scenarios="1"/>
  <mergeCells count="11">
    <mergeCell ref="C7:D7"/>
    <mergeCell ref="H7:I7"/>
    <mergeCell ref="J7:K7"/>
    <mergeCell ref="B2:D2"/>
    <mergeCell ref="B4:D4"/>
    <mergeCell ref="H4:I4"/>
    <mergeCell ref="J4:K4"/>
    <mergeCell ref="B5:D5"/>
    <mergeCell ref="B6:D6"/>
    <mergeCell ref="H6:I6"/>
    <mergeCell ref="J6:K6"/>
  </mergeCells>
  <dataValidations count="1">
    <dataValidation type="time" allowBlank="1" showInputMessage="1" showErrorMessage="1" errorTitle="Entrée incorrecte" error="Veuillez indiquer l'heure au format 24 heures, entre 0:00 et 23:59 (1:00, 8:00, 13:00, 20:00, etc.)." sqref="C10:F39" xr:uid="{A160D510-3019-41BD-8A3C-1A6830F8F7DF}">
      <formula1>0</formula1>
      <formula2>0.999305555555556</formula2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6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5A10C8-DB27-494B-B866-6FACE386C94D}">
  <sheetPr>
    <pageSetUpPr fitToPage="1"/>
  </sheetPr>
  <dimension ref="B1:K44"/>
  <sheetViews>
    <sheetView showGridLines="0" workbookViewId="0">
      <selection activeCell="C10" sqref="C10:F10"/>
    </sheetView>
  </sheetViews>
  <sheetFormatPr baseColWidth="10" defaultColWidth="9.140625" defaultRowHeight="13.5" x14ac:dyDescent="0.25"/>
  <cols>
    <col min="1" max="1" width="2.140625" style="1" customWidth="1"/>
    <col min="2" max="2" width="23.5703125" style="1" customWidth="1"/>
    <col min="3" max="3" width="12.42578125" style="1" customWidth="1"/>
    <col min="4" max="4" width="16.85546875" style="1" customWidth="1"/>
    <col min="5" max="5" width="12.42578125" style="1" customWidth="1"/>
    <col min="6" max="6" width="15.7109375" style="1" customWidth="1"/>
    <col min="7" max="7" width="16" style="1" customWidth="1"/>
    <col min="8" max="8" width="21.7109375" style="1" customWidth="1"/>
    <col min="9" max="11" width="18.7109375" style="1" customWidth="1"/>
    <col min="12" max="16384" width="9.140625" style="1"/>
  </cols>
  <sheetData>
    <row r="1" spans="2:11" ht="28.5" x14ac:dyDescent="0.4">
      <c r="B1" s="19"/>
      <c r="C1" s="19"/>
      <c r="D1" s="19"/>
      <c r="E1" s="19"/>
      <c r="F1" s="19"/>
      <c r="G1" s="19"/>
      <c r="H1" s="19"/>
      <c r="I1" s="19"/>
      <c r="J1" s="19"/>
      <c r="K1" s="26" t="s">
        <v>9</v>
      </c>
    </row>
    <row r="2" spans="2:11" ht="28.5" x14ac:dyDescent="0.25">
      <c r="B2" s="43" t="s">
        <v>8</v>
      </c>
      <c r="C2" s="43"/>
      <c r="D2" s="43"/>
      <c r="E2" s="20"/>
      <c r="F2" s="20"/>
      <c r="G2" s="19"/>
      <c r="H2" s="19"/>
      <c r="I2" s="19"/>
      <c r="J2" s="19"/>
      <c r="K2" s="19"/>
    </row>
    <row r="3" spans="2:11" x14ac:dyDescent="0.25">
      <c r="B3" s="19"/>
      <c r="C3" s="19"/>
      <c r="D3" s="19"/>
      <c r="E3" s="19"/>
      <c r="F3" s="19"/>
      <c r="G3" s="19"/>
      <c r="H3" s="19"/>
      <c r="I3" s="19"/>
      <c r="J3" s="19"/>
      <c r="K3" s="19"/>
    </row>
    <row r="4" spans="2:11" ht="14.25" x14ac:dyDescent="0.3">
      <c r="B4" s="44" t="s">
        <v>12</v>
      </c>
      <c r="C4" s="44"/>
      <c r="D4" s="44"/>
      <c r="E4" s="19"/>
      <c r="F4" s="19"/>
      <c r="G4" s="19"/>
      <c r="H4" s="41" t="s">
        <v>10</v>
      </c>
      <c r="I4" s="41"/>
      <c r="J4" s="45" t="s">
        <v>24</v>
      </c>
      <c r="K4" s="45"/>
    </row>
    <row r="5" spans="2:11" ht="14.25" x14ac:dyDescent="0.3">
      <c r="B5" s="44" t="s">
        <v>13</v>
      </c>
      <c r="C5" s="44"/>
      <c r="D5" s="44"/>
      <c r="E5" s="19"/>
      <c r="F5" s="19"/>
      <c r="G5" s="19"/>
      <c r="H5" s="21"/>
      <c r="I5" s="21"/>
      <c r="J5" s="27"/>
      <c r="K5" s="27"/>
    </row>
    <row r="6" spans="2:11" ht="14.25" x14ac:dyDescent="0.3">
      <c r="B6" s="44" t="s">
        <v>14</v>
      </c>
      <c r="C6" s="44"/>
      <c r="D6" s="44"/>
      <c r="E6" s="19"/>
      <c r="F6" s="19"/>
      <c r="G6" s="19"/>
      <c r="H6" s="41" t="s">
        <v>0</v>
      </c>
      <c r="I6" s="41"/>
      <c r="J6" s="46"/>
      <c r="K6" s="46"/>
    </row>
    <row r="7" spans="2:11" ht="14.25" x14ac:dyDescent="0.3">
      <c r="B7" s="22"/>
      <c r="C7" s="47"/>
      <c r="D7" s="47"/>
      <c r="E7" s="19"/>
      <c r="F7" s="19"/>
      <c r="G7" s="19"/>
      <c r="H7" s="41"/>
      <c r="I7" s="41"/>
      <c r="J7" s="42"/>
      <c r="K7" s="42"/>
    </row>
    <row r="8" spans="2:11" x14ac:dyDescent="0.25">
      <c r="B8" s="19"/>
      <c r="C8" s="19"/>
      <c r="D8" s="19"/>
      <c r="E8" s="19"/>
      <c r="F8" s="19"/>
      <c r="G8" s="19"/>
      <c r="H8" s="19"/>
      <c r="I8" s="19"/>
      <c r="J8" s="19"/>
      <c r="K8" s="19"/>
    </row>
    <row r="9" spans="2:11" ht="20.100000000000001" customHeight="1" x14ac:dyDescent="0.25">
      <c r="B9" s="23" t="s">
        <v>7</v>
      </c>
      <c r="C9" s="24" t="s">
        <v>1</v>
      </c>
      <c r="D9" s="24" t="s">
        <v>2</v>
      </c>
      <c r="E9" s="24" t="s">
        <v>1</v>
      </c>
      <c r="F9" s="24" t="s">
        <v>2</v>
      </c>
      <c r="G9" s="25" t="s">
        <v>3</v>
      </c>
      <c r="H9" s="25" t="s">
        <v>4</v>
      </c>
      <c r="I9" s="24" t="s">
        <v>15</v>
      </c>
      <c r="J9" s="24" t="s">
        <v>5</v>
      </c>
      <c r="K9" s="24" t="s">
        <v>16</v>
      </c>
    </row>
    <row r="10" spans="2:11" ht="20.100000000000001" customHeight="1" x14ac:dyDescent="0.25">
      <c r="B10" s="28">
        <v>43221</v>
      </c>
      <c r="C10" s="2"/>
      <c r="D10" s="3"/>
      <c r="E10" s="2"/>
      <c r="F10" s="3"/>
      <c r="G10" s="4">
        <f>IF((((D10-C10)+(F10-E10))*24)&gt;7,7,((D10-C10)+(F10-E10))*24)</f>
        <v>0</v>
      </c>
      <c r="H10" s="4">
        <f>IF(((D10-C10)+(F10-E10))*24&gt;7,((D10-C10)+(F10-E10))*24-7,0)</f>
        <v>0</v>
      </c>
      <c r="I10" s="18"/>
      <c r="J10" s="18"/>
      <c r="K10" s="18"/>
    </row>
    <row r="11" spans="2:11" ht="20.100000000000001" customHeight="1" x14ac:dyDescent="0.25">
      <c r="B11" s="28">
        <v>43222</v>
      </c>
      <c r="C11" s="2"/>
      <c r="D11" s="3"/>
      <c r="E11" s="2"/>
      <c r="F11" s="3"/>
      <c r="G11" s="4">
        <f t="shared" ref="G11:G40" si="0">IF((((D11-C11)+(F11-E11))*24)&gt;7,7,((D11-C11)+(F11-E11))*24)</f>
        <v>0</v>
      </c>
      <c r="H11" s="4">
        <f t="shared" ref="H11:H40" si="1">IF(((D11-C11)+(F11-E11))*24&gt;7,((D11-C11)+(F11-E11))*24-7,0)</f>
        <v>0</v>
      </c>
      <c r="I11" s="18"/>
      <c r="J11" s="18"/>
      <c r="K11" s="18"/>
    </row>
    <row r="12" spans="2:11" ht="20.100000000000001" customHeight="1" x14ac:dyDescent="0.25">
      <c r="B12" s="28">
        <v>43223</v>
      </c>
      <c r="C12" s="2"/>
      <c r="D12" s="3"/>
      <c r="E12" s="2"/>
      <c r="F12" s="3"/>
      <c r="G12" s="4">
        <f t="shared" si="0"/>
        <v>0</v>
      </c>
      <c r="H12" s="4">
        <f t="shared" si="1"/>
        <v>0</v>
      </c>
      <c r="I12" s="18"/>
      <c r="J12" s="18"/>
      <c r="K12" s="18"/>
    </row>
    <row r="13" spans="2:11" ht="20.100000000000001" customHeight="1" x14ac:dyDescent="0.25">
      <c r="B13" s="28">
        <v>43224</v>
      </c>
      <c r="C13" s="2"/>
      <c r="D13" s="3"/>
      <c r="E13" s="2"/>
      <c r="F13" s="3"/>
      <c r="G13" s="4">
        <f t="shared" si="0"/>
        <v>0</v>
      </c>
      <c r="H13" s="4">
        <f t="shared" si="1"/>
        <v>0</v>
      </c>
      <c r="I13" s="18"/>
      <c r="J13" s="18"/>
      <c r="K13" s="18"/>
    </row>
    <row r="14" spans="2:11" ht="20.100000000000001" customHeight="1" x14ac:dyDescent="0.25">
      <c r="B14" s="28">
        <v>43225</v>
      </c>
      <c r="C14" s="2"/>
      <c r="D14" s="3"/>
      <c r="E14" s="2"/>
      <c r="F14" s="3"/>
      <c r="G14" s="6">
        <f t="shared" si="0"/>
        <v>0</v>
      </c>
      <c r="H14" s="4">
        <f>IF(((D14-C14)+(F14-E14))*24&gt;7,((D14-C14)+(F14-E14))*24-7,0)+G14</f>
        <v>0</v>
      </c>
      <c r="I14" s="18"/>
      <c r="J14" s="18"/>
      <c r="K14" s="18"/>
    </row>
    <row r="15" spans="2:11" ht="20.100000000000001" customHeight="1" x14ac:dyDescent="0.25">
      <c r="B15" s="28">
        <v>43226</v>
      </c>
      <c r="C15" s="34"/>
      <c r="D15" s="34"/>
      <c r="E15" s="34"/>
      <c r="F15" s="34"/>
      <c r="G15" s="5"/>
      <c r="H15" s="5"/>
      <c r="I15" s="5"/>
      <c r="J15" s="5"/>
      <c r="K15" s="5"/>
    </row>
    <row r="16" spans="2:11" ht="20.100000000000001" customHeight="1" x14ac:dyDescent="0.25">
      <c r="B16" s="28">
        <v>43227</v>
      </c>
      <c r="C16" s="2"/>
      <c r="D16" s="3"/>
      <c r="E16" s="2"/>
      <c r="F16" s="3"/>
      <c r="G16" s="4">
        <f t="shared" si="0"/>
        <v>0</v>
      </c>
      <c r="H16" s="4">
        <f t="shared" si="1"/>
        <v>0</v>
      </c>
      <c r="I16" s="18"/>
      <c r="J16" s="18"/>
      <c r="K16" s="18"/>
    </row>
    <row r="17" spans="2:11" ht="20.100000000000001" customHeight="1" x14ac:dyDescent="0.25">
      <c r="B17" s="28">
        <v>43228</v>
      </c>
      <c r="C17" s="2"/>
      <c r="D17" s="3"/>
      <c r="E17" s="2"/>
      <c r="F17" s="3"/>
      <c r="G17" s="4">
        <f t="shared" si="0"/>
        <v>0</v>
      </c>
      <c r="H17" s="4">
        <f t="shared" si="1"/>
        <v>0</v>
      </c>
      <c r="I17" s="18"/>
      <c r="J17" s="18"/>
      <c r="K17" s="18"/>
    </row>
    <row r="18" spans="2:11" ht="20.100000000000001" customHeight="1" x14ac:dyDescent="0.25">
      <c r="B18" s="28">
        <v>43229</v>
      </c>
      <c r="C18" s="2"/>
      <c r="D18" s="3"/>
      <c r="E18" s="2"/>
      <c r="F18" s="3"/>
      <c r="G18" s="4">
        <f t="shared" si="0"/>
        <v>0</v>
      </c>
      <c r="H18" s="4">
        <f t="shared" si="1"/>
        <v>0</v>
      </c>
      <c r="I18" s="18"/>
      <c r="J18" s="18"/>
      <c r="K18" s="18"/>
    </row>
    <row r="19" spans="2:11" ht="20.100000000000001" customHeight="1" x14ac:dyDescent="0.25">
      <c r="B19" s="28">
        <v>43230</v>
      </c>
      <c r="C19" s="2"/>
      <c r="D19" s="3"/>
      <c r="E19" s="2"/>
      <c r="F19" s="3"/>
      <c r="G19" s="4">
        <f t="shared" si="0"/>
        <v>0</v>
      </c>
      <c r="H19" s="4">
        <f t="shared" si="1"/>
        <v>0</v>
      </c>
      <c r="I19" s="18"/>
      <c r="J19" s="18"/>
      <c r="K19" s="18"/>
    </row>
    <row r="20" spans="2:11" ht="20.100000000000001" customHeight="1" x14ac:dyDescent="0.25">
      <c r="B20" s="28">
        <v>43231</v>
      </c>
      <c r="C20" s="2"/>
      <c r="D20" s="3"/>
      <c r="E20" s="2"/>
      <c r="F20" s="3"/>
      <c r="G20" s="4">
        <f t="shared" si="0"/>
        <v>0</v>
      </c>
      <c r="H20" s="4">
        <f t="shared" si="1"/>
        <v>0</v>
      </c>
      <c r="I20" s="18"/>
      <c r="J20" s="18"/>
      <c r="K20" s="18"/>
    </row>
    <row r="21" spans="2:11" ht="20.100000000000001" customHeight="1" x14ac:dyDescent="0.25">
      <c r="B21" s="28">
        <v>43232</v>
      </c>
      <c r="C21" s="2"/>
      <c r="D21" s="3"/>
      <c r="E21" s="2"/>
      <c r="F21" s="3"/>
      <c r="G21" s="6">
        <f t="shared" si="0"/>
        <v>0</v>
      </c>
      <c r="H21" s="4">
        <f>IF(((D21-C21)+(F21-E21))*24&gt;7,((D21-C21)+(F21-E21))*24-7,0)+G21</f>
        <v>0</v>
      </c>
      <c r="I21" s="18"/>
      <c r="J21" s="18"/>
      <c r="K21" s="18"/>
    </row>
    <row r="22" spans="2:11" ht="20.100000000000001" customHeight="1" x14ac:dyDescent="0.25">
      <c r="B22" s="28">
        <v>43233</v>
      </c>
      <c r="C22" s="34"/>
      <c r="D22" s="34"/>
      <c r="E22" s="34"/>
      <c r="F22" s="34"/>
      <c r="G22" s="5"/>
      <c r="H22" s="5"/>
      <c r="I22" s="5"/>
      <c r="J22" s="5"/>
      <c r="K22" s="5"/>
    </row>
    <row r="23" spans="2:11" ht="20.100000000000001" customHeight="1" x14ac:dyDescent="0.25">
      <c r="B23" s="28">
        <v>43234</v>
      </c>
      <c r="C23" s="2"/>
      <c r="D23" s="3"/>
      <c r="E23" s="2"/>
      <c r="F23" s="3"/>
      <c r="G23" s="4">
        <f t="shared" si="0"/>
        <v>0</v>
      </c>
      <c r="H23" s="4">
        <f t="shared" si="1"/>
        <v>0</v>
      </c>
      <c r="I23" s="18"/>
      <c r="J23" s="18"/>
      <c r="K23" s="18"/>
    </row>
    <row r="24" spans="2:11" ht="20.100000000000001" customHeight="1" x14ac:dyDescent="0.25">
      <c r="B24" s="28">
        <v>43235</v>
      </c>
      <c r="C24" s="2"/>
      <c r="D24" s="3"/>
      <c r="E24" s="2"/>
      <c r="F24" s="3"/>
      <c r="G24" s="4">
        <f t="shared" si="0"/>
        <v>0</v>
      </c>
      <c r="H24" s="4">
        <f t="shared" si="1"/>
        <v>0</v>
      </c>
      <c r="I24" s="18"/>
      <c r="J24" s="18"/>
      <c r="K24" s="18"/>
    </row>
    <row r="25" spans="2:11" ht="20.100000000000001" customHeight="1" x14ac:dyDescent="0.25">
      <c r="B25" s="28">
        <v>43236</v>
      </c>
      <c r="C25" s="2"/>
      <c r="D25" s="3"/>
      <c r="E25" s="2"/>
      <c r="F25" s="3"/>
      <c r="G25" s="4">
        <f t="shared" si="0"/>
        <v>0</v>
      </c>
      <c r="H25" s="4">
        <f t="shared" si="1"/>
        <v>0</v>
      </c>
      <c r="I25" s="18"/>
      <c r="J25" s="18"/>
      <c r="K25" s="18"/>
    </row>
    <row r="26" spans="2:11" ht="20.100000000000001" customHeight="1" x14ac:dyDescent="0.25">
      <c r="B26" s="28">
        <v>43237</v>
      </c>
      <c r="C26" s="2"/>
      <c r="D26" s="3"/>
      <c r="E26" s="2"/>
      <c r="F26" s="3"/>
      <c r="G26" s="4">
        <f t="shared" si="0"/>
        <v>0</v>
      </c>
      <c r="H26" s="4">
        <f t="shared" si="1"/>
        <v>0</v>
      </c>
      <c r="I26" s="18"/>
      <c r="J26" s="18"/>
      <c r="K26" s="18"/>
    </row>
    <row r="27" spans="2:11" ht="20.100000000000001" customHeight="1" x14ac:dyDescent="0.25">
      <c r="B27" s="28">
        <v>43238</v>
      </c>
      <c r="C27" s="2"/>
      <c r="D27" s="3"/>
      <c r="E27" s="2"/>
      <c r="F27" s="3"/>
      <c r="G27" s="4">
        <f t="shared" si="0"/>
        <v>0</v>
      </c>
      <c r="H27" s="4">
        <f t="shared" si="1"/>
        <v>0</v>
      </c>
      <c r="I27" s="18"/>
      <c r="J27" s="18"/>
      <c r="K27" s="18"/>
    </row>
    <row r="28" spans="2:11" ht="20.100000000000001" customHeight="1" x14ac:dyDescent="0.25">
      <c r="B28" s="28">
        <v>43239</v>
      </c>
      <c r="C28" s="2"/>
      <c r="D28" s="3"/>
      <c r="E28" s="2"/>
      <c r="F28" s="3"/>
      <c r="G28" s="6">
        <f t="shared" si="0"/>
        <v>0</v>
      </c>
      <c r="H28" s="4">
        <f>IF(((D28-C28)+(F28-E28))*24&gt;7,((D28-C28)+(F28-E28))*24-7,0)+G28</f>
        <v>0</v>
      </c>
      <c r="I28" s="18"/>
      <c r="J28" s="18"/>
      <c r="K28" s="18"/>
    </row>
    <row r="29" spans="2:11" ht="20.100000000000001" customHeight="1" x14ac:dyDescent="0.25">
      <c r="B29" s="28">
        <v>43240</v>
      </c>
      <c r="C29" s="34"/>
      <c r="D29" s="34"/>
      <c r="E29" s="34"/>
      <c r="F29" s="34"/>
      <c r="G29" s="5"/>
      <c r="H29" s="5"/>
      <c r="I29" s="5"/>
      <c r="J29" s="5"/>
      <c r="K29" s="5"/>
    </row>
    <row r="30" spans="2:11" ht="20.100000000000001" customHeight="1" x14ac:dyDescent="0.25">
      <c r="B30" s="28">
        <v>43241</v>
      </c>
      <c r="C30" s="2"/>
      <c r="D30" s="3"/>
      <c r="E30" s="2"/>
      <c r="F30" s="3"/>
      <c r="G30" s="4">
        <f t="shared" si="0"/>
        <v>0</v>
      </c>
      <c r="H30" s="4">
        <f t="shared" si="1"/>
        <v>0</v>
      </c>
      <c r="I30" s="18"/>
      <c r="J30" s="18"/>
      <c r="K30" s="18"/>
    </row>
    <row r="31" spans="2:11" ht="20.100000000000001" customHeight="1" x14ac:dyDescent="0.25">
      <c r="B31" s="28">
        <v>43242</v>
      </c>
      <c r="C31" s="2"/>
      <c r="D31" s="3"/>
      <c r="E31" s="2"/>
      <c r="F31" s="3"/>
      <c r="G31" s="4">
        <f t="shared" si="0"/>
        <v>0</v>
      </c>
      <c r="H31" s="4">
        <f t="shared" si="1"/>
        <v>0</v>
      </c>
      <c r="I31" s="18"/>
      <c r="J31" s="18"/>
      <c r="K31" s="18"/>
    </row>
    <row r="32" spans="2:11" ht="20.100000000000001" customHeight="1" x14ac:dyDescent="0.25">
      <c r="B32" s="28">
        <v>43243</v>
      </c>
      <c r="C32" s="2"/>
      <c r="D32" s="3"/>
      <c r="E32" s="2"/>
      <c r="F32" s="3"/>
      <c r="G32" s="4">
        <f t="shared" si="0"/>
        <v>0</v>
      </c>
      <c r="H32" s="4">
        <f t="shared" si="1"/>
        <v>0</v>
      </c>
      <c r="I32" s="18"/>
      <c r="J32" s="18"/>
      <c r="K32" s="18"/>
    </row>
    <row r="33" spans="2:11" ht="20.100000000000001" customHeight="1" x14ac:dyDescent="0.25">
      <c r="B33" s="28">
        <v>43244</v>
      </c>
      <c r="C33" s="2"/>
      <c r="D33" s="3"/>
      <c r="E33" s="2"/>
      <c r="F33" s="3"/>
      <c r="G33" s="4">
        <f t="shared" si="0"/>
        <v>0</v>
      </c>
      <c r="H33" s="4">
        <f t="shared" si="1"/>
        <v>0</v>
      </c>
      <c r="I33" s="18"/>
      <c r="J33" s="18"/>
      <c r="K33" s="18"/>
    </row>
    <row r="34" spans="2:11" ht="20.100000000000001" customHeight="1" x14ac:dyDescent="0.25">
      <c r="B34" s="28">
        <v>43245</v>
      </c>
      <c r="C34" s="2"/>
      <c r="D34" s="3"/>
      <c r="E34" s="2"/>
      <c r="F34" s="3"/>
      <c r="G34" s="4">
        <f t="shared" si="0"/>
        <v>0</v>
      </c>
      <c r="H34" s="4">
        <f t="shared" si="1"/>
        <v>0</v>
      </c>
      <c r="I34" s="18"/>
      <c r="J34" s="18"/>
      <c r="K34" s="18"/>
    </row>
    <row r="35" spans="2:11" ht="20.100000000000001" customHeight="1" x14ac:dyDescent="0.25">
      <c r="B35" s="28">
        <v>43246</v>
      </c>
      <c r="C35" s="2"/>
      <c r="D35" s="3"/>
      <c r="E35" s="2"/>
      <c r="F35" s="3"/>
      <c r="G35" s="6">
        <f t="shared" si="0"/>
        <v>0</v>
      </c>
      <c r="H35" s="4">
        <f>IF(((D35-C35)+(F35-E35))*24&gt;7,((D35-C35)+(F35-E35))*24-7,0)+G35</f>
        <v>0</v>
      </c>
      <c r="I35" s="18"/>
      <c r="J35" s="18"/>
      <c r="K35" s="18"/>
    </row>
    <row r="36" spans="2:11" ht="20.100000000000001" customHeight="1" x14ac:dyDescent="0.25">
      <c r="B36" s="28">
        <v>43247</v>
      </c>
      <c r="C36" s="34"/>
      <c r="D36" s="34"/>
      <c r="E36" s="34"/>
      <c r="F36" s="34"/>
      <c r="G36" s="5"/>
      <c r="H36" s="5"/>
      <c r="I36" s="5"/>
      <c r="J36" s="5"/>
      <c r="K36" s="5"/>
    </row>
    <row r="37" spans="2:11" ht="20.100000000000001" customHeight="1" x14ac:dyDescent="0.25">
      <c r="B37" s="28">
        <v>43248</v>
      </c>
      <c r="C37" s="2"/>
      <c r="D37" s="3"/>
      <c r="E37" s="2"/>
      <c r="F37" s="3"/>
      <c r="G37" s="4">
        <f t="shared" si="0"/>
        <v>0</v>
      </c>
      <c r="H37" s="4">
        <f t="shared" si="1"/>
        <v>0</v>
      </c>
      <c r="I37" s="18"/>
      <c r="J37" s="18"/>
      <c r="K37" s="18"/>
    </row>
    <row r="38" spans="2:11" ht="20.100000000000001" customHeight="1" x14ac:dyDescent="0.25">
      <c r="B38" s="28">
        <v>43249</v>
      </c>
      <c r="C38" s="2"/>
      <c r="D38" s="3"/>
      <c r="E38" s="2"/>
      <c r="F38" s="3"/>
      <c r="G38" s="4">
        <f t="shared" si="0"/>
        <v>0</v>
      </c>
      <c r="H38" s="4">
        <f t="shared" si="1"/>
        <v>0</v>
      </c>
      <c r="I38" s="18"/>
      <c r="J38" s="18"/>
      <c r="K38" s="18"/>
    </row>
    <row r="39" spans="2:11" ht="20.100000000000001" customHeight="1" x14ac:dyDescent="0.25">
      <c r="B39" s="28">
        <v>43250</v>
      </c>
      <c r="C39" s="2"/>
      <c r="D39" s="3"/>
      <c r="E39" s="2"/>
      <c r="F39" s="3"/>
      <c r="G39" s="4">
        <f t="shared" si="0"/>
        <v>0</v>
      </c>
      <c r="H39" s="4">
        <f t="shared" si="1"/>
        <v>0</v>
      </c>
      <c r="I39" s="18"/>
      <c r="J39" s="18"/>
      <c r="K39" s="18"/>
    </row>
    <row r="40" spans="2:11" ht="20.100000000000001" customHeight="1" x14ac:dyDescent="0.25">
      <c r="B40" s="28">
        <v>43251</v>
      </c>
      <c r="C40" s="2"/>
      <c r="D40" s="3"/>
      <c r="E40" s="2"/>
      <c r="F40" s="3"/>
      <c r="G40" s="4">
        <f t="shared" si="0"/>
        <v>0</v>
      </c>
      <c r="H40" s="4">
        <f t="shared" si="1"/>
        <v>0</v>
      </c>
      <c r="I40" s="18"/>
      <c r="J40" s="18"/>
      <c r="K40" s="18"/>
    </row>
    <row r="41" spans="2:11" ht="20.100000000000001" customHeight="1" x14ac:dyDescent="0.25">
      <c r="F41" s="29" t="s">
        <v>6</v>
      </c>
      <c r="G41" s="30">
        <f>SUM(G10:G40)-G35-G28-G21-G14</f>
        <v>0</v>
      </c>
      <c r="H41" s="30">
        <f>SUM(H10:H35)+SUM(Avril!H39)</f>
        <v>0</v>
      </c>
      <c r="I41" s="30">
        <f t="shared" ref="I41:K41" si="2">SUM(I10:I40)</f>
        <v>0</v>
      </c>
      <c r="J41" s="30">
        <f t="shared" si="2"/>
        <v>0</v>
      </c>
      <c r="K41" s="30">
        <f t="shared" si="2"/>
        <v>0</v>
      </c>
    </row>
    <row r="42" spans="2:11" x14ac:dyDescent="0.25">
      <c r="F42" s="19"/>
      <c r="G42" s="19"/>
      <c r="H42" s="19"/>
      <c r="I42" s="19"/>
      <c r="J42" s="19"/>
      <c r="K42" s="19"/>
    </row>
    <row r="43" spans="2:11" ht="38.25" x14ac:dyDescent="0.25">
      <c r="F43" s="31" t="s">
        <v>3</v>
      </c>
      <c r="G43" s="31" t="s">
        <v>44</v>
      </c>
      <c r="H43" s="31" t="s">
        <v>45</v>
      </c>
      <c r="I43" s="31" t="s">
        <v>15</v>
      </c>
      <c r="J43" s="31" t="s">
        <v>5</v>
      </c>
      <c r="K43" s="31" t="s">
        <v>46</v>
      </c>
    </row>
    <row r="44" spans="2:11" ht="20.100000000000001" customHeight="1" x14ac:dyDescent="0.25">
      <c r="E44" s="17" t="s">
        <v>47</v>
      </c>
      <c r="F44" s="32">
        <v>151.66999999999999</v>
      </c>
      <c r="G44" s="33">
        <f>H41-H44</f>
        <v>0</v>
      </c>
      <c r="H44" s="33">
        <f>Calculs!G22</f>
        <v>0</v>
      </c>
      <c r="I44" s="33">
        <f>I41</f>
        <v>0</v>
      </c>
      <c r="J44" s="33">
        <f>J41</f>
        <v>0</v>
      </c>
      <c r="K44" s="33">
        <f>K41</f>
        <v>0</v>
      </c>
    </row>
  </sheetData>
  <sheetProtection algorithmName="SHA-512" hashValue="BIUl6rQsC6BOajd3wvKb+bzGiOs6s+QoP+FwOMRdB/Q1fqnoDr4pxCwEilmleXkfmH2aaH5kC0n2UJ4rQUz05A==" saltValue="avCrZVAcrsnnSGogfVVe4A==" spinCount="100000" sheet="1" objects="1" scenarios="1"/>
  <mergeCells count="11">
    <mergeCell ref="C7:D7"/>
    <mergeCell ref="H7:I7"/>
    <mergeCell ref="J7:K7"/>
    <mergeCell ref="B2:D2"/>
    <mergeCell ref="B4:D4"/>
    <mergeCell ref="H4:I4"/>
    <mergeCell ref="J4:K4"/>
    <mergeCell ref="B5:D5"/>
    <mergeCell ref="B6:D6"/>
    <mergeCell ref="H6:I6"/>
    <mergeCell ref="J6:K6"/>
  </mergeCells>
  <dataValidations count="1">
    <dataValidation type="time" allowBlank="1" showInputMessage="1" showErrorMessage="1" errorTitle="Entrée incorrecte" error="Veuillez indiquer l'heure au format 24 heures, entre 0:00 et 23:59 (1:00, 8:00, 13:00, 20:00, etc.)." sqref="C10:F40" xr:uid="{0175AC07-86B6-481D-8E94-B2A20CF60602}">
      <formula1>0</formula1>
      <formula2>0.999305555555556</formula2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63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6B9D7-663F-45D6-A2A1-5DC103DFB902}">
  <sheetPr>
    <pageSetUpPr fitToPage="1"/>
  </sheetPr>
  <dimension ref="B1:K43"/>
  <sheetViews>
    <sheetView showGridLines="0" workbookViewId="0"/>
  </sheetViews>
  <sheetFormatPr baseColWidth="10" defaultColWidth="9.140625" defaultRowHeight="13.5" x14ac:dyDescent="0.25"/>
  <cols>
    <col min="1" max="1" width="2.140625" style="1" customWidth="1"/>
    <col min="2" max="2" width="23.5703125" style="1" customWidth="1"/>
    <col min="3" max="3" width="12.42578125" style="1" customWidth="1"/>
    <col min="4" max="4" width="16.85546875" style="1" customWidth="1"/>
    <col min="5" max="5" width="12.42578125" style="1" customWidth="1"/>
    <col min="6" max="6" width="15.7109375" style="1" customWidth="1"/>
    <col min="7" max="7" width="16" style="1" customWidth="1"/>
    <col min="8" max="8" width="21.7109375" style="1" customWidth="1"/>
    <col min="9" max="11" width="18.7109375" style="1" customWidth="1"/>
    <col min="12" max="16384" width="9.140625" style="1"/>
  </cols>
  <sheetData>
    <row r="1" spans="2:11" ht="28.5" x14ac:dyDescent="0.4">
      <c r="B1" s="19"/>
      <c r="C1" s="19"/>
      <c r="D1" s="19"/>
      <c r="E1" s="19"/>
      <c r="F1" s="19"/>
      <c r="G1" s="19"/>
      <c r="H1" s="19"/>
      <c r="I1" s="19"/>
      <c r="J1" s="19"/>
      <c r="K1" s="26" t="s">
        <v>9</v>
      </c>
    </row>
    <row r="2" spans="2:11" ht="28.5" x14ac:dyDescent="0.25">
      <c r="B2" s="43" t="s">
        <v>8</v>
      </c>
      <c r="C2" s="43"/>
      <c r="D2" s="43"/>
      <c r="E2" s="20"/>
      <c r="F2" s="20"/>
      <c r="G2" s="19"/>
      <c r="H2" s="19"/>
      <c r="I2" s="19"/>
      <c r="J2" s="19"/>
      <c r="K2" s="19"/>
    </row>
    <row r="3" spans="2:11" x14ac:dyDescent="0.25">
      <c r="B3" s="19"/>
      <c r="C3" s="19"/>
      <c r="D3" s="19"/>
      <c r="E3" s="19"/>
      <c r="F3" s="19"/>
      <c r="G3" s="19"/>
      <c r="H3" s="19"/>
      <c r="I3" s="19"/>
      <c r="J3" s="19"/>
      <c r="K3" s="19"/>
    </row>
    <row r="4" spans="2:11" ht="14.25" x14ac:dyDescent="0.3">
      <c r="B4" s="44" t="s">
        <v>12</v>
      </c>
      <c r="C4" s="44"/>
      <c r="D4" s="44"/>
      <c r="E4" s="19"/>
      <c r="F4" s="19"/>
      <c r="G4" s="19"/>
      <c r="H4" s="41" t="s">
        <v>10</v>
      </c>
      <c r="I4" s="41"/>
      <c r="J4" s="45" t="s">
        <v>23</v>
      </c>
      <c r="K4" s="45"/>
    </row>
    <row r="5" spans="2:11" ht="14.25" x14ac:dyDescent="0.3">
      <c r="B5" s="44" t="s">
        <v>13</v>
      </c>
      <c r="C5" s="44"/>
      <c r="D5" s="44"/>
      <c r="E5" s="19"/>
      <c r="F5" s="19"/>
      <c r="G5" s="19"/>
      <c r="H5" s="21"/>
      <c r="I5" s="21"/>
      <c r="J5" s="27"/>
      <c r="K5" s="27"/>
    </row>
    <row r="6" spans="2:11" ht="14.25" x14ac:dyDescent="0.3">
      <c r="B6" s="44" t="s">
        <v>14</v>
      </c>
      <c r="C6" s="44"/>
      <c r="D6" s="44"/>
      <c r="E6" s="19"/>
      <c r="F6" s="19"/>
      <c r="G6" s="19"/>
      <c r="H6" s="41" t="s">
        <v>0</v>
      </c>
      <c r="I6" s="41"/>
      <c r="J6" s="46"/>
      <c r="K6" s="46"/>
    </row>
    <row r="7" spans="2:11" ht="14.25" x14ac:dyDescent="0.3">
      <c r="B7" s="22"/>
      <c r="C7" s="47"/>
      <c r="D7" s="47"/>
      <c r="E7" s="19"/>
      <c r="F7" s="19"/>
      <c r="G7" s="19"/>
      <c r="H7" s="41"/>
      <c r="I7" s="41"/>
      <c r="J7" s="42"/>
      <c r="K7" s="42"/>
    </row>
    <row r="8" spans="2:11" x14ac:dyDescent="0.25">
      <c r="B8" s="19"/>
      <c r="C8" s="19"/>
      <c r="D8" s="19"/>
      <c r="E8" s="19"/>
      <c r="F8" s="19"/>
      <c r="G8" s="19"/>
      <c r="H8" s="19"/>
      <c r="I8" s="19"/>
      <c r="J8" s="19"/>
      <c r="K8" s="19"/>
    </row>
    <row r="9" spans="2:11" ht="20.100000000000001" customHeight="1" x14ac:dyDescent="0.25">
      <c r="B9" s="23" t="s">
        <v>7</v>
      </c>
      <c r="C9" s="24" t="s">
        <v>1</v>
      </c>
      <c r="D9" s="24" t="s">
        <v>2</v>
      </c>
      <c r="E9" s="24" t="s">
        <v>1</v>
      </c>
      <c r="F9" s="24" t="s">
        <v>2</v>
      </c>
      <c r="G9" s="25" t="s">
        <v>3</v>
      </c>
      <c r="H9" s="25" t="s">
        <v>4</v>
      </c>
      <c r="I9" s="24" t="s">
        <v>15</v>
      </c>
      <c r="J9" s="24" t="s">
        <v>5</v>
      </c>
      <c r="K9" s="24" t="s">
        <v>16</v>
      </c>
    </row>
    <row r="10" spans="2:11" ht="20.100000000000001" customHeight="1" x14ac:dyDescent="0.25">
      <c r="B10" s="28">
        <v>43252</v>
      </c>
      <c r="C10" s="2"/>
      <c r="D10" s="3"/>
      <c r="E10" s="2"/>
      <c r="F10" s="3"/>
      <c r="G10" s="4">
        <f>IF((((D10-C10)+(F10-E10))*24)&gt;7,7,((D10-C10)+(F10-E10))*24)</f>
        <v>0</v>
      </c>
      <c r="H10" s="4">
        <f>IF(((D10-C10)+(F10-E10))*24&gt;7,((D10-C10)+(F10-E10))*24-7,0)</f>
        <v>0</v>
      </c>
      <c r="I10" s="18"/>
      <c r="J10" s="18"/>
      <c r="K10" s="18"/>
    </row>
    <row r="11" spans="2:11" ht="20.100000000000001" customHeight="1" x14ac:dyDescent="0.25">
      <c r="B11" s="28">
        <v>43253</v>
      </c>
      <c r="C11" s="2"/>
      <c r="D11" s="3"/>
      <c r="E11" s="2"/>
      <c r="F11" s="3"/>
      <c r="G11" s="6">
        <f t="shared" ref="G11:G39" si="0">IF((((D11-C11)+(F11-E11))*24)&gt;7,7,((D11-C11)+(F11-E11))*24)</f>
        <v>0</v>
      </c>
      <c r="H11" s="4">
        <f>IF(((D11-C11)+(F11-E11))*24&gt;7,((D11-C11)+(F11-E11))*24-7,0)+G11</f>
        <v>0</v>
      </c>
      <c r="I11" s="18"/>
      <c r="J11" s="18"/>
      <c r="K11" s="18"/>
    </row>
    <row r="12" spans="2:11" ht="20.100000000000001" customHeight="1" x14ac:dyDescent="0.25">
      <c r="B12" s="28">
        <v>43254</v>
      </c>
      <c r="C12" s="34"/>
      <c r="D12" s="34"/>
      <c r="E12" s="34"/>
      <c r="F12" s="34"/>
      <c r="G12" s="5"/>
      <c r="H12" s="5"/>
      <c r="I12" s="5"/>
      <c r="J12" s="5"/>
      <c r="K12" s="5"/>
    </row>
    <row r="13" spans="2:11" ht="20.100000000000001" customHeight="1" x14ac:dyDescent="0.25">
      <c r="B13" s="28">
        <v>43255</v>
      </c>
      <c r="C13" s="2"/>
      <c r="D13" s="3"/>
      <c r="E13" s="2"/>
      <c r="F13" s="3"/>
      <c r="G13" s="4">
        <f t="shared" si="0"/>
        <v>0</v>
      </c>
      <c r="H13" s="4">
        <f t="shared" ref="H13:H38" si="1">IF(((D13-C13)+(F13-E13))*24&gt;7,((D13-C13)+(F13-E13))*24-7,0)</f>
        <v>0</v>
      </c>
      <c r="I13" s="18"/>
      <c r="J13" s="18"/>
      <c r="K13" s="18"/>
    </row>
    <row r="14" spans="2:11" ht="20.100000000000001" customHeight="1" x14ac:dyDescent="0.25">
      <c r="B14" s="28">
        <v>43256</v>
      </c>
      <c r="C14" s="2"/>
      <c r="D14" s="3"/>
      <c r="E14" s="2"/>
      <c r="F14" s="3"/>
      <c r="G14" s="4">
        <f t="shared" si="0"/>
        <v>0</v>
      </c>
      <c r="H14" s="4">
        <f t="shared" si="1"/>
        <v>0</v>
      </c>
      <c r="I14" s="18"/>
      <c r="J14" s="18"/>
      <c r="K14" s="18"/>
    </row>
    <row r="15" spans="2:11" ht="20.100000000000001" customHeight="1" x14ac:dyDescent="0.25">
      <c r="B15" s="28">
        <v>43257</v>
      </c>
      <c r="C15" s="2"/>
      <c r="D15" s="3"/>
      <c r="E15" s="2"/>
      <c r="F15" s="3"/>
      <c r="G15" s="4">
        <f t="shared" si="0"/>
        <v>0</v>
      </c>
      <c r="H15" s="4">
        <f t="shared" si="1"/>
        <v>0</v>
      </c>
      <c r="I15" s="18"/>
      <c r="J15" s="18"/>
      <c r="K15" s="18"/>
    </row>
    <row r="16" spans="2:11" ht="20.100000000000001" customHeight="1" x14ac:dyDescent="0.25">
      <c r="B16" s="28">
        <v>43258</v>
      </c>
      <c r="C16" s="2"/>
      <c r="D16" s="3"/>
      <c r="E16" s="2"/>
      <c r="F16" s="3"/>
      <c r="G16" s="4">
        <f t="shared" si="0"/>
        <v>0</v>
      </c>
      <c r="H16" s="4">
        <f t="shared" si="1"/>
        <v>0</v>
      </c>
      <c r="I16" s="18"/>
      <c r="J16" s="18"/>
      <c r="K16" s="18"/>
    </row>
    <row r="17" spans="2:11" ht="20.100000000000001" customHeight="1" x14ac:dyDescent="0.25">
      <c r="B17" s="28">
        <v>43259</v>
      </c>
      <c r="C17" s="2"/>
      <c r="D17" s="3"/>
      <c r="E17" s="2"/>
      <c r="F17" s="3"/>
      <c r="G17" s="4">
        <f t="shared" si="0"/>
        <v>0</v>
      </c>
      <c r="H17" s="4">
        <f t="shared" si="1"/>
        <v>0</v>
      </c>
      <c r="I17" s="18"/>
      <c r="J17" s="18"/>
      <c r="K17" s="18"/>
    </row>
    <row r="18" spans="2:11" ht="20.100000000000001" customHeight="1" x14ac:dyDescent="0.25">
      <c r="B18" s="28">
        <v>43260</v>
      </c>
      <c r="C18" s="2"/>
      <c r="D18" s="3"/>
      <c r="E18" s="2"/>
      <c r="F18" s="3"/>
      <c r="G18" s="6">
        <f t="shared" si="0"/>
        <v>0</v>
      </c>
      <c r="H18" s="4">
        <f>IF(((D18-C18)+(F18-E18))*24&gt;7,((D18-C18)+(F18-E18))*24-7,0)+G18</f>
        <v>0</v>
      </c>
      <c r="I18" s="18"/>
      <c r="J18" s="18"/>
      <c r="K18" s="18"/>
    </row>
    <row r="19" spans="2:11" ht="20.100000000000001" customHeight="1" x14ac:dyDescent="0.25">
      <c r="B19" s="28">
        <v>43261</v>
      </c>
      <c r="C19" s="34"/>
      <c r="D19" s="34"/>
      <c r="E19" s="34"/>
      <c r="F19" s="34"/>
      <c r="G19" s="5"/>
      <c r="H19" s="5"/>
      <c r="I19" s="5"/>
      <c r="J19" s="5"/>
      <c r="K19" s="5"/>
    </row>
    <row r="20" spans="2:11" ht="20.100000000000001" customHeight="1" x14ac:dyDescent="0.25">
      <c r="B20" s="28">
        <v>43262</v>
      </c>
      <c r="C20" s="2"/>
      <c r="D20" s="3"/>
      <c r="E20" s="2"/>
      <c r="F20" s="3"/>
      <c r="G20" s="4">
        <f t="shared" si="0"/>
        <v>0</v>
      </c>
      <c r="H20" s="4">
        <f t="shared" si="1"/>
        <v>0</v>
      </c>
      <c r="I20" s="18"/>
      <c r="J20" s="18"/>
      <c r="K20" s="18"/>
    </row>
    <row r="21" spans="2:11" ht="20.100000000000001" customHeight="1" x14ac:dyDescent="0.25">
      <c r="B21" s="28">
        <v>43263</v>
      </c>
      <c r="C21" s="2"/>
      <c r="D21" s="3"/>
      <c r="E21" s="2"/>
      <c r="F21" s="3"/>
      <c r="G21" s="4">
        <f t="shared" si="0"/>
        <v>0</v>
      </c>
      <c r="H21" s="4">
        <f t="shared" si="1"/>
        <v>0</v>
      </c>
      <c r="I21" s="18"/>
      <c r="J21" s="18"/>
      <c r="K21" s="18"/>
    </row>
    <row r="22" spans="2:11" ht="20.100000000000001" customHeight="1" x14ac:dyDescent="0.25">
      <c r="B22" s="28">
        <v>43264</v>
      </c>
      <c r="C22" s="2"/>
      <c r="D22" s="3"/>
      <c r="E22" s="2"/>
      <c r="F22" s="3"/>
      <c r="G22" s="4">
        <f t="shared" si="0"/>
        <v>0</v>
      </c>
      <c r="H22" s="4">
        <f t="shared" si="1"/>
        <v>0</v>
      </c>
      <c r="I22" s="18"/>
      <c r="J22" s="18"/>
      <c r="K22" s="18"/>
    </row>
    <row r="23" spans="2:11" ht="20.100000000000001" customHeight="1" x14ac:dyDescent="0.25">
      <c r="B23" s="28">
        <v>43265</v>
      </c>
      <c r="C23" s="2"/>
      <c r="D23" s="3"/>
      <c r="E23" s="2"/>
      <c r="F23" s="3"/>
      <c r="G23" s="4">
        <f t="shared" si="0"/>
        <v>0</v>
      </c>
      <c r="H23" s="4">
        <f t="shared" si="1"/>
        <v>0</v>
      </c>
      <c r="I23" s="18"/>
      <c r="J23" s="18"/>
      <c r="K23" s="18"/>
    </row>
    <row r="24" spans="2:11" ht="20.100000000000001" customHeight="1" x14ac:dyDescent="0.25">
      <c r="B24" s="28">
        <v>43266</v>
      </c>
      <c r="C24" s="2"/>
      <c r="D24" s="3"/>
      <c r="E24" s="2"/>
      <c r="F24" s="3"/>
      <c r="G24" s="4">
        <f t="shared" si="0"/>
        <v>0</v>
      </c>
      <c r="H24" s="4">
        <f t="shared" si="1"/>
        <v>0</v>
      </c>
      <c r="I24" s="18"/>
      <c r="J24" s="18"/>
      <c r="K24" s="18"/>
    </row>
    <row r="25" spans="2:11" ht="20.100000000000001" customHeight="1" x14ac:dyDescent="0.25">
      <c r="B25" s="28">
        <v>43267</v>
      </c>
      <c r="C25" s="2"/>
      <c r="D25" s="3"/>
      <c r="E25" s="2"/>
      <c r="F25" s="3"/>
      <c r="G25" s="6">
        <f t="shared" si="0"/>
        <v>0</v>
      </c>
      <c r="H25" s="4">
        <f>IF(((D25-C25)+(F25-E25))*24&gt;7,((D25-C25)+(F25-E25))*24-7,0)+G25</f>
        <v>0</v>
      </c>
      <c r="I25" s="18"/>
      <c r="J25" s="18"/>
      <c r="K25" s="18"/>
    </row>
    <row r="26" spans="2:11" ht="20.100000000000001" customHeight="1" x14ac:dyDescent="0.25">
      <c r="B26" s="28">
        <v>43268</v>
      </c>
      <c r="C26" s="34"/>
      <c r="D26" s="34"/>
      <c r="E26" s="34"/>
      <c r="F26" s="34"/>
      <c r="G26" s="5"/>
      <c r="H26" s="5"/>
      <c r="I26" s="5"/>
      <c r="J26" s="5"/>
      <c r="K26" s="5"/>
    </row>
    <row r="27" spans="2:11" ht="20.100000000000001" customHeight="1" x14ac:dyDescent="0.25">
      <c r="B27" s="28">
        <v>43269</v>
      </c>
      <c r="C27" s="2"/>
      <c r="D27" s="3"/>
      <c r="E27" s="2"/>
      <c r="F27" s="3"/>
      <c r="G27" s="4">
        <f t="shared" si="0"/>
        <v>0</v>
      </c>
      <c r="H27" s="4">
        <f t="shared" si="1"/>
        <v>0</v>
      </c>
      <c r="I27" s="18"/>
      <c r="J27" s="18"/>
      <c r="K27" s="18"/>
    </row>
    <row r="28" spans="2:11" ht="20.100000000000001" customHeight="1" x14ac:dyDescent="0.25">
      <c r="B28" s="28">
        <v>43270</v>
      </c>
      <c r="C28" s="2"/>
      <c r="D28" s="3"/>
      <c r="E28" s="2"/>
      <c r="F28" s="3"/>
      <c r="G28" s="4">
        <f t="shared" si="0"/>
        <v>0</v>
      </c>
      <c r="H28" s="4">
        <f t="shared" si="1"/>
        <v>0</v>
      </c>
      <c r="I28" s="18"/>
      <c r="J28" s="18"/>
      <c r="K28" s="18"/>
    </row>
    <row r="29" spans="2:11" ht="20.100000000000001" customHeight="1" x14ac:dyDescent="0.25">
      <c r="B29" s="28">
        <v>43271</v>
      </c>
      <c r="C29" s="2"/>
      <c r="D29" s="3"/>
      <c r="E29" s="2"/>
      <c r="F29" s="3"/>
      <c r="G29" s="4">
        <f t="shared" si="0"/>
        <v>0</v>
      </c>
      <c r="H29" s="4">
        <f t="shared" si="1"/>
        <v>0</v>
      </c>
      <c r="I29" s="18"/>
      <c r="J29" s="18"/>
      <c r="K29" s="18"/>
    </row>
    <row r="30" spans="2:11" ht="20.100000000000001" customHeight="1" x14ac:dyDescent="0.25">
      <c r="B30" s="28">
        <v>43272</v>
      </c>
      <c r="C30" s="2"/>
      <c r="D30" s="3"/>
      <c r="E30" s="2"/>
      <c r="F30" s="3"/>
      <c r="G30" s="4">
        <f t="shared" si="0"/>
        <v>0</v>
      </c>
      <c r="H30" s="4">
        <f t="shared" si="1"/>
        <v>0</v>
      </c>
      <c r="I30" s="18"/>
      <c r="J30" s="18"/>
      <c r="K30" s="18"/>
    </row>
    <row r="31" spans="2:11" ht="20.100000000000001" customHeight="1" x14ac:dyDescent="0.25">
      <c r="B31" s="28">
        <v>43273</v>
      </c>
      <c r="C31" s="2"/>
      <c r="D31" s="3"/>
      <c r="E31" s="2"/>
      <c r="F31" s="3"/>
      <c r="G31" s="4">
        <f t="shared" si="0"/>
        <v>0</v>
      </c>
      <c r="H31" s="4">
        <f t="shared" si="1"/>
        <v>0</v>
      </c>
      <c r="I31" s="18"/>
      <c r="J31" s="18"/>
      <c r="K31" s="18"/>
    </row>
    <row r="32" spans="2:11" ht="20.100000000000001" customHeight="1" x14ac:dyDescent="0.25">
      <c r="B32" s="28">
        <v>43274</v>
      </c>
      <c r="C32" s="2"/>
      <c r="D32" s="3"/>
      <c r="E32" s="2"/>
      <c r="F32" s="3"/>
      <c r="G32" s="6">
        <f t="shared" si="0"/>
        <v>0</v>
      </c>
      <c r="H32" s="4">
        <f>IF(((D32-C32)+(F32-E32))*24&gt;7,((D32-C32)+(F32-E32))*24-7,0)+G32</f>
        <v>0</v>
      </c>
      <c r="I32" s="18"/>
      <c r="J32" s="18"/>
      <c r="K32" s="18"/>
    </row>
    <row r="33" spans="2:11" ht="20.100000000000001" customHeight="1" x14ac:dyDescent="0.25">
      <c r="B33" s="28">
        <v>43275</v>
      </c>
      <c r="C33" s="34"/>
      <c r="D33" s="34"/>
      <c r="E33" s="34"/>
      <c r="F33" s="34"/>
      <c r="G33" s="5"/>
      <c r="H33" s="5"/>
      <c r="I33" s="5"/>
      <c r="J33" s="5"/>
      <c r="K33" s="5"/>
    </row>
    <row r="34" spans="2:11" ht="20.100000000000001" customHeight="1" x14ac:dyDescent="0.25">
      <c r="B34" s="28">
        <v>43276</v>
      </c>
      <c r="C34" s="2"/>
      <c r="D34" s="3"/>
      <c r="E34" s="2"/>
      <c r="F34" s="3"/>
      <c r="G34" s="4">
        <f t="shared" si="0"/>
        <v>0</v>
      </c>
      <c r="H34" s="4">
        <f t="shared" si="1"/>
        <v>0</v>
      </c>
      <c r="I34" s="18"/>
      <c r="J34" s="18"/>
      <c r="K34" s="18"/>
    </row>
    <row r="35" spans="2:11" ht="20.100000000000001" customHeight="1" x14ac:dyDescent="0.25">
      <c r="B35" s="28">
        <v>43277</v>
      </c>
      <c r="C35" s="2"/>
      <c r="D35" s="3"/>
      <c r="E35" s="2"/>
      <c r="F35" s="3"/>
      <c r="G35" s="4">
        <f t="shared" si="0"/>
        <v>0</v>
      </c>
      <c r="H35" s="4">
        <f t="shared" si="1"/>
        <v>0</v>
      </c>
      <c r="I35" s="18"/>
      <c r="J35" s="18"/>
      <c r="K35" s="18"/>
    </row>
    <row r="36" spans="2:11" ht="20.100000000000001" customHeight="1" x14ac:dyDescent="0.25">
      <c r="B36" s="28">
        <v>43278</v>
      </c>
      <c r="C36" s="2"/>
      <c r="D36" s="3"/>
      <c r="E36" s="2"/>
      <c r="F36" s="3"/>
      <c r="G36" s="4">
        <f t="shared" si="0"/>
        <v>0</v>
      </c>
      <c r="H36" s="4">
        <f t="shared" si="1"/>
        <v>0</v>
      </c>
      <c r="I36" s="18"/>
      <c r="J36" s="18"/>
      <c r="K36" s="18"/>
    </row>
    <row r="37" spans="2:11" ht="20.100000000000001" customHeight="1" x14ac:dyDescent="0.25">
      <c r="B37" s="28">
        <v>43279</v>
      </c>
      <c r="C37" s="2"/>
      <c r="D37" s="3"/>
      <c r="E37" s="2"/>
      <c r="F37" s="3"/>
      <c r="G37" s="4">
        <f t="shared" si="0"/>
        <v>0</v>
      </c>
      <c r="H37" s="4">
        <f t="shared" si="1"/>
        <v>0</v>
      </c>
      <c r="I37" s="18"/>
      <c r="J37" s="18"/>
      <c r="K37" s="18"/>
    </row>
    <row r="38" spans="2:11" ht="20.100000000000001" customHeight="1" x14ac:dyDescent="0.25">
      <c r="B38" s="28">
        <v>43280</v>
      </c>
      <c r="C38" s="2"/>
      <c r="D38" s="3"/>
      <c r="E38" s="2"/>
      <c r="F38" s="3"/>
      <c r="G38" s="4">
        <f t="shared" si="0"/>
        <v>0</v>
      </c>
      <c r="H38" s="4">
        <f t="shared" si="1"/>
        <v>0</v>
      </c>
      <c r="I38" s="18"/>
      <c r="J38" s="18"/>
      <c r="K38" s="18"/>
    </row>
    <row r="39" spans="2:11" ht="20.100000000000001" customHeight="1" x14ac:dyDescent="0.25">
      <c r="B39" s="28">
        <v>43281</v>
      </c>
      <c r="C39" s="2"/>
      <c r="D39" s="3"/>
      <c r="E39" s="2"/>
      <c r="F39" s="3"/>
      <c r="G39" s="6">
        <f t="shared" si="0"/>
        <v>0</v>
      </c>
      <c r="H39" s="4">
        <f>IF(((D39-C39)+(F39-E39))*24&gt;7,((D39-C39)+(F39-E39))*24-7,0)+G39</f>
        <v>0</v>
      </c>
      <c r="I39" s="18"/>
      <c r="J39" s="18"/>
      <c r="K39" s="18"/>
    </row>
    <row r="40" spans="2:11" ht="20.100000000000001" customHeight="1" x14ac:dyDescent="0.25">
      <c r="F40" s="29" t="s">
        <v>6</v>
      </c>
      <c r="G40" s="30">
        <f>SUM(G10:G39)-G39-G32-G25-G18-G11</f>
        <v>0</v>
      </c>
      <c r="H40" s="30">
        <f>SUM(H10:H39)+SUM(Mai!H37:H40)</f>
        <v>0</v>
      </c>
      <c r="I40" s="30">
        <f>SUM(I10:I39)</f>
        <v>0</v>
      </c>
      <c r="J40" s="30">
        <f>SUM(J10:J39)</f>
        <v>0</v>
      </c>
      <c r="K40" s="30">
        <f>SUM(K10:K39)</f>
        <v>0</v>
      </c>
    </row>
    <row r="41" spans="2:11" x14ac:dyDescent="0.25">
      <c r="F41" s="19"/>
      <c r="G41" s="19"/>
      <c r="H41" s="19"/>
      <c r="I41" s="19"/>
      <c r="J41" s="19"/>
      <c r="K41" s="19"/>
    </row>
    <row r="42" spans="2:11" ht="38.25" x14ac:dyDescent="0.25">
      <c r="F42" s="31" t="s">
        <v>3</v>
      </c>
      <c r="G42" s="31" t="s">
        <v>44</v>
      </c>
      <c r="H42" s="31" t="s">
        <v>45</v>
      </c>
      <c r="I42" s="31" t="s">
        <v>15</v>
      </c>
      <c r="J42" s="31" t="s">
        <v>5</v>
      </c>
      <c r="K42" s="31" t="s">
        <v>46</v>
      </c>
    </row>
    <row r="43" spans="2:11" ht="20.100000000000001" customHeight="1" x14ac:dyDescent="0.25">
      <c r="E43" s="17" t="s">
        <v>47</v>
      </c>
      <c r="F43" s="32">
        <v>151.66999999999999</v>
      </c>
      <c r="G43" s="33">
        <f>H40-H43</f>
        <v>0</v>
      </c>
      <c r="H43" s="33">
        <f>Calculs!G27</f>
        <v>0</v>
      </c>
      <c r="I43" s="33">
        <f>I40</f>
        <v>0</v>
      </c>
      <c r="J43" s="33">
        <f>J40</f>
        <v>0</v>
      </c>
      <c r="K43" s="33">
        <f>K40</f>
        <v>0</v>
      </c>
    </row>
  </sheetData>
  <sheetProtection algorithmName="SHA-512" hashValue="m1yhLN02dfkdaZxr2VJM1DU9p4306ENdyNvct13HJs2J/GkLDc4H5tfi2ID2P56XYIsZ3ThKF3bI/ifN0A+W8A==" saltValue="nF5M1sNQr0I8EeJnLFcGRw==" spinCount="100000" sheet="1" objects="1" scenarios="1"/>
  <mergeCells count="11">
    <mergeCell ref="C7:D7"/>
    <mergeCell ref="H7:I7"/>
    <mergeCell ref="J7:K7"/>
    <mergeCell ref="B2:D2"/>
    <mergeCell ref="B4:D4"/>
    <mergeCell ref="H4:I4"/>
    <mergeCell ref="J4:K4"/>
    <mergeCell ref="B5:D5"/>
    <mergeCell ref="B6:D6"/>
    <mergeCell ref="H6:I6"/>
    <mergeCell ref="J6:K6"/>
  </mergeCells>
  <dataValidations count="1">
    <dataValidation type="time" allowBlank="1" showInputMessage="1" showErrorMessage="1" errorTitle="Entrée incorrecte" error="Veuillez indiquer l'heure au format 24 heures, entre 0:00 et 23:59 (1:00, 8:00, 13:00, 20:00, etc.)." sqref="C10:F39" xr:uid="{35410F49-E4D7-47F3-BD48-EE77F00E117F}">
      <formula1>0</formula1>
      <formula2>0.999305555555556</formula2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64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C31696-2548-4AC3-92AB-C9B482498899}">
  <sheetPr>
    <pageSetUpPr fitToPage="1"/>
  </sheetPr>
  <dimension ref="B1:K44"/>
  <sheetViews>
    <sheetView showGridLines="0" workbookViewId="0"/>
  </sheetViews>
  <sheetFormatPr baseColWidth="10" defaultColWidth="9.140625" defaultRowHeight="13.5" x14ac:dyDescent="0.25"/>
  <cols>
    <col min="1" max="1" width="2.140625" style="1" customWidth="1"/>
    <col min="2" max="2" width="23.5703125" style="1" customWidth="1"/>
    <col min="3" max="3" width="12.42578125" style="1" customWidth="1"/>
    <col min="4" max="4" width="16.85546875" style="1" customWidth="1"/>
    <col min="5" max="5" width="12.42578125" style="1" customWidth="1"/>
    <col min="6" max="6" width="15.7109375" style="1" customWidth="1"/>
    <col min="7" max="7" width="16" style="1" customWidth="1"/>
    <col min="8" max="8" width="21.7109375" style="1" customWidth="1"/>
    <col min="9" max="11" width="18.7109375" style="1" customWidth="1"/>
    <col min="12" max="16384" width="9.140625" style="1"/>
  </cols>
  <sheetData>
    <row r="1" spans="2:11" ht="28.5" x14ac:dyDescent="0.4">
      <c r="B1" s="19"/>
      <c r="C1" s="19"/>
      <c r="D1" s="19"/>
      <c r="E1" s="19"/>
      <c r="F1" s="19"/>
      <c r="G1" s="19"/>
      <c r="H1" s="19"/>
      <c r="I1" s="19"/>
      <c r="J1" s="19"/>
      <c r="K1" s="26" t="s">
        <v>9</v>
      </c>
    </row>
    <row r="2" spans="2:11" ht="28.5" x14ac:dyDescent="0.25">
      <c r="B2" s="43" t="s">
        <v>8</v>
      </c>
      <c r="C2" s="43"/>
      <c r="D2" s="43"/>
      <c r="E2" s="20"/>
      <c r="F2" s="20"/>
      <c r="G2" s="19"/>
      <c r="H2" s="19"/>
      <c r="I2" s="19"/>
      <c r="J2" s="19"/>
      <c r="K2" s="19"/>
    </row>
    <row r="3" spans="2:11" x14ac:dyDescent="0.25">
      <c r="B3" s="19"/>
      <c r="C3" s="19"/>
      <c r="D3" s="19"/>
      <c r="E3" s="19"/>
      <c r="F3" s="19"/>
      <c r="G3" s="19"/>
      <c r="H3" s="19"/>
      <c r="I3" s="19"/>
      <c r="J3" s="19"/>
      <c r="K3" s="19"/>
    </row>
    <row r="4" spans="2:11" ht="14.25" x14ac:dyDescent="0.3">
      <c r="B4" s="44" t="s">
        <v>12</v>
      </c>
      <c r="C4" s="44"/>
      <c r="D4" s="44"/>
      <c r="E4" s="19"/>
      <c r="F4" s="19"/>
      <c r="G4" s="19"/>
      <c r="H4" s="41" t="s">
        <v>10</v>
      </c>
      <c r="I4" s="41"/>
      <c r="J4" s="45" t="s">
        <v>22</v>
      </c>
      <c r="K4" s="45"/>
    </row>
    <row r="5" spans="2:11" ht="14.25" x14ac:dyDescent="0.3">
      <c r="B5" s="44" t="s">
        <v>13</v>
      </c>
      <c r="C5" s="44"/>
      <c r="D5" s="44"/>
      <c r="E5" s="19"/>
      <c r="F5" s="19"/>
      <c r="G5" s="19"/>
      <c r="H5" s="21"/>
      <c r="I5" s="21"/>
      <c r="J5" s="27"/>
      <c r="K5" s="27"/>
    </row>
    <row r="6" spans="2:11" ht="14.25" x14ac:dyDescent="0.3">
      <c r="B6" s="44" t="s">
        <v>14</v>
      </c>
      <c r="C6" s="44"/>
      <c r="D6" s="44"/>
      <c r="E6" s="19"/>
      <c r="F6" s="19"/>
      <c r="G6" s="19"/>
      <c r="H6" s="41" t="s">
        <v>0</v>
      </c>
      <c r="I6" s="41"/>
      <c r="J6" s="46"/>
      <c r="K6" s="46"/>
    </row>
    <row r="7" spans="2:11" ht="14.25" x14ac:dyDescent="0.3">
      <c r="B7" s="22"/>
      <c r="C7" s="47"/>
      <c r="D7" s="47"/>
      <c r="E7" s="19"/>
      <c r="F7" s="19"/>
      <c r="G7" s="19"/>
      <c r="H7" s="41"/>
      <c r="I7" s="41"/>
      <c r="J7" s="42"/>
      <c r="K7" s="42"/>
    </row>
    <row r="8" spans="2:11" x14ac:dyDescent="0.25">
      <c r="B8" s="19"/>
      <c r="C8" s="19"/>
      <c r="D8" s="19"/>
      <c r="E8" s="19"/>
      <c r="F8" s="19"/>
      <c r="G8" s="19"/>
      <c r="H8" s="19"/>
      <c r="I8" s="19"/>
      <c r="J8" s="19"/>
      <c r="K8" s="19"/>
    </row>
    <row r="9" spans="2:11" ht="20.100000000000001" customHeight="1" x14ac:dyDescent="0.25">
      <c r="B9" s="23" t="s">
        <v>7</v>
      </c>
      <c r="C9" s="24" t="s">
        <v>1</v>
      </c>
      <c r="D9" s="24" t="s">
        <v>2</v>
      </c>
      <c r="E9" s="24" t="s">
        <v>1</v>
      </c>
      <c r="F9" s="24" t="s">
        <v>2</v>
      </c>
      <c r="G9" s="25" t="s">
        <v>3</v>
      </c>
      <c r="H9" s="25" t="s">
        <v>4</v>
      </c>
      <c r="I9" s="24" t="s">
        <v>15</v>
      </c>
      <c r="J9" s="24" t="s">
        <v>5</v>
      </c>
      <c r="K9" s="24" t="s">
        <v>16</v>
      </c>
    </row>
    <row r="10" spans="2:11" ht="20.100000000000001" customHeight="1" x14ac:dyDescent="0.25">
      <c r="B10" s="28">
        <v>43282</v>
      </c>
      <c r="C10" s="34"/>
      <c r="D10" s="34"/>
      <c r="E10" s="34"/>
      <c r="F10" s="34"/>
      <c r="G10" s="5"/>
      <c r="H10" s="5"/>
      <c r="I10" s="5"/>
      <c r="J10" s="5"/>
      <c r="K10" s="5"/>
    </row>
    <row r="11" spans="2:11" ht="20.100000000000001" customHeight="1" x14ac:dyDescent="0.25">
      <c r="B11" s="28">
        <v>43283</v>
      </c>
      <c r="C11" s="2"/>
      <c r="D11" s="3"/>
      <c r="E11" s="2"/>
      <c r="F11" s="3"/>
      <c r="G11" s="4">
        <f t="shared" ref="G11:G40" si="0">IF((((D11-C11)+(F11-E11))*24)&gt;7,7,((D11-C11)+(F11-E11))*24)</f>
        <v>0</v>
      </c>
      <c r="H11" s="4">
        <f t="shared" ref="H11:H40" si="1">IF(((D11-C11)+(F11-E11))*24&gt;7,((D11-C11)+(F11-E11))*24-7,0)</f>
        <v>0</v>
      </c>
      <c r="I11" s="18"/>
      <c r="J11" s="18"/>
      <c r="K11" s="18"/>
    </row>
    <row r="12" spans="2:11" ht="20.100000000000001" customHeight="1" x14ac:dyDescent="0.25">
      <c r="B12" s="28">
        <v>43284</v>
      </c>
      <c r="C12" s="2"/>
      <c r="D12" s="3"/>
      <c r="E12" s="2"/>
      <c r="F12" s="3"/>
      <c r="G12" s="4">
        <f t="shared" si="0"/>
        <v>0</v>
      </c>
      <c r="H12" s="4">
        <f t="shared" si="1"/>
        <v>0</v>
      </c>
      <c r="I12" s="18"/>
      <c r="J12" s="18"/>
      <c r="K12" s="18"/>
    </row>
    <row r="13" spans="2:11" ht="20.100000000000001" customHeight="1" x14ac:dyDescent="0.25">
      <c r="B13" s="28">
        <v>43285</v>
      </c>
      <c r="C13" s="2"/>
      <c r="D13" s="3"/>
      <c r="E13" s="2"/>
      <c r="F13" s="3"/>
      <c r="G13" s="4">
        <f t="shared" si="0"/>
        <v>0</v>
      </c>
      <c r="H13" s="4">
        <f t="shared" si="1"/>
        <v>0</v>
      </c>
      <c r="I13" s="18"/>
      <c r="J13" s="18"/>
      <c r="K13" s="18"/>
    </row>
    <row r="14" spans="2:11" ht="20.100000000000001" customHeight="1" x14ac:dyDescent="0.25">
      <c r="B14" s="28">
        <v>43286</v>
      </c>
      <c r="C14" s="2"/>
      <c r="D14" s="3"/>
      <c r="E14" s="2"/>
      <c r="F14" s="3"/>
      <c r="G14" s="4">
        <f t="shared" si="0"/>
        <v>0</v>
      </c>
      <c r="H14" s="4">
        <f t="shared" si="1"/>
        <v>0</v>
      </c>
      <c r="I14" s="18"/>
      <c r="J14" s="18"/>
      <c r="K14" s="18"/>
    </row>
    <row r="15" spans="2:11" ht="20.100000000000001" customHeight="1" x14ac:dyDescent="0.25">
      <c r="B15" s="28">
        <v>43287</v>
      </c>
      <c r="C15" s="2"/>
      <c r="D15" s="3"/>
      <c r="E15" s="2"/>
      <c r="F15" s="3"/>
      <c r="G15" s="4">
        <f t="shared" si="0"/>
        <v>0</v>
      </c>
      <c r="H15" s="4">
        <f t="shared" si="1"/>
        <v>0</v>
      </c>
      <c r="I15" s="18"/>
      <c r="J15" s="18"/>
      <c r="K15" s="18"/>
    </row>
    <row r="16" spans="2:11" ht="20.100000000000001" customHeight="1" x14ac:dyDescent="0.25">
      <c r="B16" s="28">
        <v>43288</v>
      </c>
      <c r="C16" s="2"/>
      <c r="D16" s="3"/>
      <c r="E16" s="2"/>
      <c r="F16" s="3"/>
      <c r="G16" s="6">
        <f t="shared" si="0"/>
        <v>0</v>
      </c>
      <c r="H16" s="4">
        <f>IF(((D16-C16)+(F16-E16))*24&gt;7,((D16-C16)+(F16-E16))*24-7,0)+G16</f>
        <v>0</v>
      </c>
      <c r="I16" s="18"/>
      <c r="J16" s="18"/>
      <c r="K16" s="18"/>
    </row>
    <row r="17" spans="2:11" ht="20.100000000000001" customHeight="1" x14ac:dyDescent="0.25">
      <c r="B17" s="28">
        <v>43289</v>
      </c>
      <c r="C17" s="34"/>
      <c r="D17" s="34"/>
      <c r="E17" s="34"/>
      <c r="F17" s="34"/>
      <c r="G17" s="5"/>
      <c r="H17" s="5"/>
      <c r="I17" s="5"/>
      <c r="J17" s="5"/>
      <c r="K17" s="5"/>
    </row>
    <row r="18" spans="2:11" ht="20.100000000000001" customHeight="1" x14ac:dyDescent="0.25">
      <c r="B18" s="28">
        <v>43290</v>
      </c>
      <c r="C18" s="2"/>
      <c r="D18" s="3"/>
      <c r="E18" s="2"/>
      <c r="F18" s="3"/>
      <c r="G18" s="4">
        <f t="shared" si="0"/>
        <v>0</v>
      </c>
      <c r="H18" s="4">
        <f t="shared" si="1"/>
        <v>0</v>
      </c>
      <c r="I18" s="18"/>
      <c r="J18" s="18"/>
      <c r="K18" s="18"/>
    </row>
    <row r="19" spans="2:11" ht="20.100000000000001" customHeight="1" x14ac:dyDescent="0.25">
      <c r="B19" s="28">
        <v>43291</v>
      </c>
      <c r="C19" s="2"/>
      <c r="D19" s="3"/>
      <c r="E19" s="2"/>
      <c r="F19" s="3"/>
      <c r="G19" s="4">
        <f t="shared" si="0"/>
        <v>0</v>
      </c>
      <c r="H19" s="4">
        <f t="shared" si="1"/>
        <v>0</v>
      </c>
      <c r="I19" s="18"/>
      <c r="J19" s="18"/>
      <c r="K19" s="18"/>
    </row>
    <row r="20" spans="2:11" ht="20.100000000000001" customHeight="1" x14ac:dyDescent="0.25">
      <c r="B20" s="28">
        <v>43292</v>
      </c>
      <c r="C20" s="2"/>
      <c r="D20" s="3"/>
      <c r="E20" s="2"/>
      <c r="F20" s="3"/>
      <c r="G20" s="4">
        <f t="shared" si="0"/>
        <v>0</v>
      </c>
      <c r="H20" s="4">
        <f t="shared" si="1"/>
        <v>0</v>
      </c>
      <c r="I20" s="18"/>
      <c r="J20" s="18"/>
      <c r="K20" s="18"/>
    </row>
    <row r="21" spans="2:11" ht="20.100000000000001" customHeight="1" x14ac:dyDescent="0.25">
      <c r="B21" s="28">
        <v>43293</v>
      </c>
      <c r="C21" s="2"/>
      <c r="D21" s="3"/>
      <c r="E21" s="2"/>
      <c r="F21" s="3"/>
      <c r="G21" s="4">
        <f t="shared" si="0"/>
        <v>0</v>
      </c>
      <c r="H21" s="4">
        <f t="shared" si="1"/>
        <v>0</v>
      </c>
      <c r="I21" s="18"/>
      <c r="J21" s="18"/>
      <c r="K21" s="18"/>
    </row>
    <row r="22" spans="2:11" ht="20.100000000000001" customHeight="1" x14ac:dyDescent="0.25">
      <c r="B22" s="28">
        <v>43294</v>
      </c>
      <c r="C22" s="2"/>
      <c r="D22" s="3"/>
      <c r="E22" s="2"/>
      <c r="F22" s="3"/>
      <c r="G22" s="4">
        <f t="shared" si="0"/>
        <v>0</v>
      </c>
      <c r="H22" s="4">
        <f t="shared" si="1"/>
        <v>0</v>
      </c>
      <c r="I22" s="18"/>
      <c r="J22" s="18"/>
      <c r="K22" s="18"/>
    </row>
    <row r="23" spans="2:11" ht="20.100000000000001" customHeight="1" x14ac:dyDescent="0.25">
      <c r="B23" s="28">
        <v>43295</v>
      </c>
      <c r="C23" s="2"/>
      <c r="D23" s="3"/>
      <c r="E23" s="2"/>
      <c r="F23" s="3"/>
      <c r="G23" s="6">
        <f t="shared" si="0"/>
        <v>0</v>
      </c>
      <c r="H23" s="4">
        <f>IF(((D23-C23)+(F23-E23))*24&gt;7,((D23-C23)+(F23-E23))*24-7,0)+G23</f>
        <v>0</v>
      </c>
      <c r="I23" s="18"/>
      <c r="J23" s="18"/>
      <c r="K23" s="18"/>
    </row>
    <row r="24" spans="2:11" ht="20.100000000000001" customHeight="1" x14ac:dyDescent="0.25">
      <c r="B24" s="28">
        <v>43296</v>
      </c>
      <c r="C24" s="34"/>
      <c r="D24" s="34"/>
      <c r="E24" s="34"/>
      <c r="F24" s="34"/>
      <c r="G24" s="5"/>
      <c r="H24" s="5"/>
      <c r="I24" s="5"/>
      <c r="J24" s="5"/>
      <c r="K24" s="5"/>
    </row>
    <row r="25" spans="2:11" ht="20.100000000000001" customHeight="1" x14ac:dyDescent="0.25">
      <c r="B25" s="28">
        <v>43297</v>
      </c>
      <c r="C25" s="2"/>
      <c r="D25" s="3"/>
      <c r="E25" s="2"/>
      <c r="F25" s="3"/>
      <c r="G25" s="4">
        <f t="shared" si="0"/>
        <v>0</v>
      </c>
      <c r="H25" s="4">
        <f t="shared" si="1"/>
        <v>0</v>
      </c>
      <c r="I25" s="18"/>
      <c r="J25" s="18"/>
      <c r="K25" s="18"/>
    </row>
    <row r="26" spans="2:11" ht="20.100000000000001" customHeight="1" x14ac:dyDescent="0.25">
      <c r="B26" s="28">
        <v>43298</v>
      </c>
      <c r="C26" s="2"/>
      <c r="D26" s="3"/>
      <c r="E26" s="2"/>
      <c r="F26" s="3"/>
      <c r="G26" s="4">
        <f t="shared" si="0"/>
        <v>0</v>
      </c>
      <c r="H26" s="4">
        <f t="shared" si="1"/>
        <v>0</v>
      </c>
      <c r="I26" s="18"/>
      <c r="J26" s="18"/>
      <c r="K26" s="18"/>
    </row>
    <row r="27" spans="2:11" ht="20.100000000000001" customHeight="1" x14ac:dyDescent="0.25">
      <c r="B27" s="28">
        <v>43299</v>
      </c>
      <c r="C27" s="2"/>
      <c r="D27" s="3"/>
      <c r="E27" s="2"/>
      <c r="F27" s="3"/>
      <c r="G27" s="4">
        <f t="shared" si="0"/>
        <v>0</v>
      </c>
      <c r="H27" s="4">
        <f t="shared" si="1"/>
        <v>0</v>
      </c>
      <c r="I27" s="18"/>
      <c r="J27" s="18"/>
      <c r="K27" s="18"/>
    </row>
    <row r="28" spans="2:11" ht="20.100000000000001" customHeight="1" x14ac:dyDescent="0.25">
      <c r="B28" s="28">
        <v>43300</v>
      </c>
      <c r="C28" s="2"/>
      <c r="D28" s="3"/>
      <c r="E28" s="2"/>
      <c r="F28" s="3"/>
      <c r="G28" s="4">
        <f t="shared" si="0"/>
        <v>0</v>
      </c>
      <c r="H28" s="4">
        <f t="shared" si="1"/>
        <v>0</v>
      </c>
      <c r="I28" s="18"/>
      <c r="J28" s="18"/>
      <c r="K28" s="18"/>
    </row>
    <row r="29" spans="2:11" ht="20.100000000000001" customHeight="1" x14ac:dyDescent="0.25">
      <c r="B29" s="28">
        <v>43301</v>
      </c>
      <c r="C29" s="2"/>
      <c r="D29" s="3"/>
      <c r="E29" s="2"/>
      <c r="F29" s="3"/>
      <c r="G29" s="4">
        <f t="shared" si="0"/>
        <v>0</v>
      </c>
      <c r="H29" s="4">
        <f t="shared" si="1"/>
        <v>0</v>
      </c>
      <c r="I29" s="18"/>
      <c r="J29" s="18"/>
      <c r="K29" s="18"/>
    </row>
    <row r="30" spans="2:11" ht="20.100000000000001" customHeight="1" x14ac:dyDescent="0.25">
      <c r="B30" s="28">
        <v>43302</v>
      </c>
      <c r="C30" s="2"/>
      <c r="D30" s="3"/>
      <c r="E30" s="2"/>
      <c r="F30" s="3"/>
      <c r="G30" s="6">
        <f t="shared" si="0"/>
        <v>0</v>
      </c>
      <c r="H30" s="4">
        <f>IF(((D30-C30)+(F30-E30))*24&gt;7,((D30-C30)+(F30-E30))*24-7,0)+G30</f>
        <v>0</v>
      </c>
      <c r="I30" s="18"/>
      <c r="J30" s="18"/>
      <c r="K30" s="18"/>
    </row>
    <row r="31" spans="2:11" ht="20.100000000000001" customHeight="1" x14ac:dyDescent="0.25">
      <c r="B31" s="28">
        <v>43303</v>
      </c>
      <c r="C31" s="34"/>
      <c r="D31" s="34"/>
      <c r="E31" s="34"/>
      <c r="F31" s="34"/>
      <c r="G31" s="5"/>
      <c r="H31" s="5"/>
      <c r="I31" s="5"/>
      <c r="J31" s="5"/>
      <c r="K31" s="5"/>
    </row>
    <row r="32" spans="2:11" ht="20.100000000000001" customHeight="1" x14ac:dyDescent="0.25">
      <c r="B32" s="28">
        <v>43304</v>
      </c>
      <c r="C32" s="2"/>
      <c r="D32" s="3"/>
      <c r="E32" s="2"/>
      <c r="F32" s="3"/>
      <c r="G32" s="4">
        <f t="shared" si="0"/>
        <v>0</v>
      </c>
      <c r="H32" s="4">
        <f t="shared" si="1"/>
        <v>0</v>
      </c>
      <c r="I32" s="18"/>
      <c r="J32" s="18"/>
      <c r="K32" s="18"/>
    </row>
    <row r="33" spans="2:11" ht="20.100000000000001" customHeight="1" x14ac:dyDescent="0.25">
      <c r="B33" s="28">
        <v>43305</v>
      </c>
      <c r="C33" s="2"/>
      <c r="D33" s="3"/>
      <c r="E33" s="2"/>
      <c r="F33" s="3"/>
      <c r="G33" s="4">
        <f t="shared" si="0"/>
        <v>0</v>
      </c>
      <c r="H33" s="4">
        <f t="shared" si="1"/>
        <v>0</v>
      </c>
      <c r="I33" s="18"/>
      <c r="J33" s="18"/>
      <c r="K33" s="18"/>
    </row>
    <row r="34" spans="2:11" ht="20.100000000000001" customHeight="1" x14ac:dyDescent="0.25">
      <c r="B34" s="28">
        <v>43306</v>
      </c>
      <c r="C34" s="2"/>
      <c r="D34" s="3"/>
      <c r="E34" s="2"/>
      <c r="F34" s="3"/>
      <c r="G34" s="4">
        <f t="shared" si="0"/>
        <v>0</v>
      </c>
      <c r="H34" s="4">
        <f t="shared" si="1"/>
        <v>0</v>
      </c>
      <c r="I34" s="18"/>
      <c r="J34" s="18"/>
      <c r="K34" s="18"/>
    </row>
    <row r="35" spans="2:11" ht="20.100000000000001" customHeight="1" x14ac:dyDescent="0.25">
      <c r="B35" s="28">
        <v>43307</v>
      </c>
      <c r="C35" s="2"/>
      <c r="D35" s="3"/>
      <c r="E35" s="2"/>
      <c r="F35" s="3"/>
      <c r="G35" s="4">
        <f t="shared" si="0"/>
        <v>0</v>
      </c>
      <c r="H35" s="4">
        <f t="shared" si="1"/>
        <v>0</v>
      </c>
      <c r="I35" s="18"/>
      <c r="J35" s="18"/>
      <c r="K35" s="18"/>
    </row>
    <row r="36" spans="2:11" ht="20.100000000000001" customHeight="1" x14ac:dyDescent="0.25">
      <c r="B36" s="28">
        <v>43308</v>
      </c>
      <c r="C36" s="2"/>
      <c r="D36" s="3"/>
      <c r="E36" s="2"/>
      <c r="F36" s="3"/>
      <c r="G36" s="4">
        <f t="shared" si="0"/>
        <v>0</v>
      </c>
      <c r="H36" s="4">
        <f t="shared" si="1"/>
        <v>0</v>
      </c>
      <c r="I36" s="18"/>
      <c r="J36" s="18"/>
      <c r="K36" s="18"/>
    </row>
    <row r="37" spans="2:11" ht="20.100000000000001" customHeight="1" x14ac:dyDescent="0.25">
      <c r="B37" s="28">
        <v>43309</v>
      </c>
      <c r="C37" s="2"/>
      <c r="D37" s="3"/>
      <c r="E37" s="2"/>
      <c r="F37" s="3"/>
      <c r="G37" s="6">
        <f t="shared" si="0"/>
        <v>0</v>
      </c>
      <c r="H37" s="4">
        <f>IF(((D37-C37)+(F37-E37))*24&gt;7,((D37-C37)+(F37-E37))*24-7,0)+G37</f>
        <v>0</v>
      </c>
      <c r="I37" s="18"/>
      <c r="J37" s="18"/>
      <c r="K37" s="18"/>
    </row>
    <row r="38" spans="2:11" ht="20.100000000000001" customHeight="1" x14ac:dyDescent="0.25">
      <c r="B38" s="28">
        <v>43310</v>
      </c>
      <c r="C38" s="34"/>
      <c r="D38" s="34"/>
      <c r="E38" s="34"/>
      <c r="F38" s="34"/>
      <c r="G38" s="5"/>
      <c r="H38" s="5"/>
      <c r="I38" s="5"/>
      <c r="J38" s="5"/>
      <c r="K38" s="5"/>
    </row>
    <row r="39" spans="2:11" ht="20.100000000000001" customHeight="1" x14ac:dyDescent="0.25">
      <c r="B39" s="28">
        <v>43311</v>
      </c>
      <c r="C39" s="2"/>
      <c r="D39" s="3"/>
      <c r="E39" s="2"/>
      <c r="F39" s="3"/>
      <c r="G39" s="4">
        <f t="shared" si="0"/>
        <v>0</v>
      </c>
      <c r="H39" s="4">
        <f t="shared" si="1"/>
        <v>0</v>
      </c>
      <c r="I39" s="18"/>
      <c r="J39" s="18"/>
      <c r="K39" s="18"/>
    </row>
    <row r="40" spans="2:11" ht="20.100000000000001" customHeight="1" x14ac:dyDescent="0.25">
      <c r="B40" s="28">
        <v>43312</v>
      </c>
      <c r="C40" s="2"/>
      <c r="D40" s="3"/>
      <c r="E40" s="2"/>
      <c r="F40" s="3"/>
      <c r="G40" s="4">
        <f t="shared" si="0"/>
        <v>0</v>
      </c>
      <c r="H40" s="4">
        <f t="shared" si="1"/>
        <v>0</v>
      </c>
      <c r="I40" s="18"/>
      <c r="J40" s="18"/>
      <c r="K40" s="18"/>
    </row>
    <row r="41" spans="2:11" ht="20.100000000000001" customHeight="1" x14ac:dyDescent="0.25">
      <c r="F41" s="29" t="s">
        <v>6</v>
      </c>
      <c r="G41" s="30">
        <f>SUM(G10:G40)-G37-G30-G23-G16</f>
        <v>0</v>
      </c>
      <c r="H41" s="30">
        <f>SUM(H10:H37)</f>
        <v>0</v>
      </c>
      <c r="I41" s="30">
        <f t="shared" ref="I41:K41" si="2">SUM(I10:I40)</f>
        <v>0</v>
      </c>
      <c r="J41" s="30">
        <f t="shared" si="2"/>
        <v>0</v>
      </c>
      <c r="K41" s="30">
        <f t="shared" si="2"/>
        <v>0</v>
      </c>
    </row>
    <row r="42" spans="2:11" x14ac:dyDescent="0.25">
      <c r="F42" s="19"/>
      <c r="G42" s="19"/>
      <c r="H42" s="19"/>
      <c r="I42" s="19"/>
      <c r="J42" s="19"/>
      <c r="K42" s="19"/>
    </row>
    <row r="43" spans="2:11" ht="38.25" x14ac:dyDescent="0.25">
      <c r="F43" s="31" t="s">
        <v>3</v>
      </c>
      <c r="G43" s="31" t="s">
        <v>44</v>
      </c>
      <c r="H43" s="31" t="s">
        <v>45</v>
      </c>
      <c r="I43" s="31" t="s">
        <v>15</v>
      </c>
      <c r="J43" s="31" t="s">
        <v>5</v>
      </c>
      <c r="K43" s="31" t="s">
        <v>46</v>
      </c>
    </row>
    <row r="44" spans="2:11" ht="20.100000000000001" customHeight="1" x14ac:dyDescent="0.25">
      <c r="E44" s="17" t="s">
        <v>47</v>
      </c>
      <c r="F44" s="32">
        <v>151.66999999999999</v>
      </c>
      <c r="G44" s="33">
        <f>H41-H44</f>
        <v>0</v>
      </c>
      <c r="H44" s="33">
        <f>Calculs!G31</f>
        <v>0</v>
      </c>
      <c r="I44" s="33">
        <f>I41</f>
        <v>0</v>
      </c>
      <c r="J44" s="33">
        <f>J41</f>
        <v>0</v>
      </c>
      <c r="K44" s="33">
        <f>K41</f>
        <v>0</v>
      </c>
    </row>
  </sheetData>
  <sheetProtection algorithmName="SHA-512" hashValue="TXDK8sxwV9G2CNIHBGxnuq0Q8uhn5Ix0EJ4k4EExgizBnYffI+3svaJnYS5xERJR8FhZ9Gy5Za914SXGeP2caQ==" saltValue="F6dJEL3Nns5FP7vkJ3XT7A==" spinCount="100000" sheet="1" objects="1" scenarios="1"/>
  <mergeCells count="11">
    <mergeCell ref="C7:D7"/>
    <mergeCell ref="H7:I7"/>
    <mergeCell ref="J7:K7"/>
    <mergeCell ref="B2:D2"/>
    <mergeCell ref="B4:D4"/>
    <mergeCell ref="H4:I4"/>
    <mergeCell ref="J4:K4"/>
    <mergeCell ref="B5:D5"/>
    <mergeCell ref="B6:D6"/>
    <mergeCell ref="H6:I6"/>
    <mergeCell ref="J6:K6"/>
  </mergeCells>
  <dataValidations count="1">
    <dataValidation type="time" allowBlank="1" showInputMessage="1" showErrorMessage="1" errorTitle="Entrée incorrecte" error="Veuillez indiquer l'heure au format 24 heures, entre 0:00 et 23:59 (1:00, 8:00, 13:00, 20:00, etc.)." sqref="C10:F40" xr:uid="{6ADFAFEF-3514-4848-B939-4614D004F327}">
      <formula1>0</formula1>
      <formula2>0.999305555555556</formula2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63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999F07-BBE0-438A-BC1D-3EBF865C8325}">
  <sheetPr>
    <pageSetUpPr fitToPage="1"/>
  </sheetPr>
  <dimension ref="B1:K44"/>
  <sheetViews>
    <sheetView showGridLines="0" workbookViewId="0"/>
  </sheetViews>
  <sheetFormatPr baseColWidth="10" defaultColWidth="9.140625" defaultRowHeight="13.5" x14ac:dyDescent="0.25"/>
  <cols>
    <col min="1" max="1" width="2.140625" style="1" customWidth="1"/>
    <col min="2" max="2" width="23.5703125" style="1" customWidth="1"/>
    <col min="3" max="3" width="12.42578125" style="1" customWidth="1"/>
    <col min="4" max="4" width="16.85546875" style="1" customWidth="1"/>
    <col min="5" max="5" width="12.42578125" style="1" customWidth="1"/>
    <col min="6" max="6" width="15.7109375" style="1" customWidth="1"/>
    <col min="7" max="7" width="16" style="1" customWidth="1"/>
    <col min="8" max="8" width="21.7109375" style="1" customWidth="1"/>
    <col min="9" max="11" width="18.7109375" style="1" customWidth="1"/>
    <col min="12" max="16384" width="9.140625" style="1"/>
  </cols>
  <sheetData>
    <row r="1" spans="2:11" ht="28.5" x14ac:dyDescent="0.4">
      <c r="B1" s="19"/>
      <c r="C1" s="19"/>
      <c r="D1" s="19"/>
      <c r="E1" s="19"/>
      <c r="F1" s="19"/>
      <c r="G1" s="19"/>
      <c r="H1" s="19"/>
      <c r="I1" s="19"/>
      <c r="J1" s="19"/>
      <c r="K1" s="26" t="s">
        <v>9</v>
      </c>
    </row>
    <row r="2" spans="2:11" ht="28.5" x14ac:dyDescent="0.25">
      <c r="B2" s="43" t="s">
        <v>8</v>
      </c>
      <c r="C2" s="43"/>
      <c r="D2" s="43"/>
      <c r="E2" s="20"/>
      <c r="F2" s="20"/>
      <c r="G2" s="19"/>
      <c r="H2" s="19"/>
      <c r="I2" s="19"/>
      <c r="J2" s="19"/>
      <c r="K2" s="19"/>
    </row>
    <row r="3" spans="2:11" x14ac:dyDescent="0.25">
      <c r="B3" s="19"/>
      <c r="C3" s="19"/>
      <c r="D3" s="19"/>
      <c r="E3" s="19"/>
      <c r="F3" s="19"/>
      <c r="G3" s="19"/>
      <c r="H3" s="19"/>
      <c r="I3" s="19"/>
      <c r="J3" s="19"/>
      <c r="K3" s="19"/>
    </row>
    <row r="4" spans="2:11" ht="14.25" x14ac:dyDescent="0.3">
      <c r="B4" s="44" t="s">
        <v>12</v>
      </c>
      <c r="C4" s="44"/>
      <c r="D4" s="44"/>
      <c r="E4" s="19"/>
      <c r="F4" s="19"/>
      <c r="G4" s="19"/>
      <c r="H4" s="41" t="s">
        <v>10</v>
      </c>
      <c r="I4" s="41"/>
      <c r="J4" s="45" t="s">
        <v>20</v>
      </c>
      <c r="K4" s="45"/>
    </row>
    <row r="5" spans="2:11" ht="14.25" x14ac:dyDescent="0.3">
      <c r="B5" s="44" t="s">
        <v>13</v>
      </c>
      <c r="C5" s="44"/>
      <c r="D5" s="44"/>
      <c r="E5" s="19"/>
      <c r="F5" s="19"/>
      <c r="G5" s="19"/>
      <c r="H5" s="21"/>
      <c r="I5" s="21"/>
      <c r="J5" s="27"/>
      <c r="K5" s="27"/>
    </row>
    <row r="6" spans="2:11" ht="14.25" x14ac:dyDescent="0.3">
      <c r="B6" s="44" t="s">
        <v>14</v>
      </c>
      <c r="C6" s="44"/>
      <c r="D6" s="44"/>
      <c r="E6" s="19"/>
      <c r="F6" s="19"/>
      <c r="G6" s="19"/>
      <c r="H6" s="41" t="s">
        <v>0</v>
      </c>
      <c r="I6" s="41"/>
      <c r="J6" s="46"/>
      <c r="K6" s="46"/>
    </row>
    <row r="7" spans="2:11" ht="14.25" x14ac:dyDescent="0.3">
      <c r="B7" s="22"/>
      <c r="C7" s="47"/>
      <c r="D7" s="47"/>
      <c r="E7" s="19"/>
      <c r="F7" s="19"/>
      <c r="G7" s="19"/>
      <c r="H7" s="41"/>
      <c r="I7" s="41"/>
      <c r="J7" s="42"/>
      <c r="K7" s="42"/>
    </row>
    <row r="8" spans="2:11" x14ac:dyDescent="0.25">
      <c r="B8" s="19"/>
      <c r="C8" s="19"/>
      <c r="D8" s="19"/>
      <c r="E8" s="19"/>
      <c r="F8" s="19"/>
      <c r="G8" s="19"/>
      <c r="H8" s="19"/>
      <c r="I8" s="19"/>
      <c r="J8" s="19"/>
      <c r="K8" s="19"/>
    </row>
    <row r="9" spans="2:11" ht="20.100000000000001" customHeight="1" x14ac:dyDescent="0.25">
      <c r="B9" s="23" t="s">
        <v>7</v>
      </c>
      <c r="C9" s="24" t="s">
        <v>1</v>
      </c>
      <c r="D9" s="24" t="s">
        <v>2</v>
      </c>
      <c r="E9" s="24" t="s">
        <v>1</v>
      </c>
      <c r="F9" s="24" t="s">
        <v>2</v>
      </c>
      <c r="G9" s="25" t="s">
        <v>3</v>
      </c>
      <c r="H9" s="25" t="s">
        <v>4</v>
      </c>
      <c r="I9" s="24" t="s">
        <v>15</v>
      </c>
      <c r="J9" s="24" t="s">
        <v>5</v>
      </c>
      <c r="K9" s="24" t="s">
        <v>16</v>
      </c>
    </row>
    <row r="10" spans="2:11" ht="20.100000000000001" customHeight="1" x14ac:dyDescent="0.25">
      <c r="B10" s="28">
        <v>43313</v>
      </c>
      <c r="C10" s="2"/>
      <c r="D10" s="3"/>
      <c r="E10" s="2"/>
      <c r="F10" s="3"/>
      <c r="G10" s="4">
        <f>IF((((D10-C10)+(F10-E10))*24)&gt;7,7,((D10-C10)+(F10-E10))*24)</f>
        <v>0</v>
      </c>
      <c r="H10" s="4">
        <f>IF(((D10-C10)+(F10-E10))*24&gt;7,((D10-C10)+(F10-E10))*24-7,0)</f>
        <v>0</v>
      </c>
      <c r="I10" s="18"/>
      <c r="J10" s="18"/>
      <c r="K10" s="18"/>
    </row>
    <row r="11" spans="2:11" ht="20.100000000000001" customHeight="1" x14ac:dyDescent="0.25">
      <c r="B11" s="28">
        <v>43314</v>
      </c>
      <c r="C11" s="2"/>
      <c r="D11" s="3"/>
      <c r="E11" s="2"/>
      <c r="F11" s="3"/>
      <c r="G11" s="4">
        <f t="shared" ref="G11:G40" si="0">IF((((D11-C11)+(F11-E11))*24)&gt;7,7,((D11-C11)+(F11-E11))*24)</f>
        <v>0</v>
      </c>
      <c r="H11" s="4">
        <f t="shared" ref="H11:H40" si="1">IF(((D11-C11)+(F11-E11))*24&gt;7,((D11-C11)+(F11-E11))*24-7,0)</f>
        <v>0</v>
      </c>
      <c r="I11" s="18"/>
      <c r="J11" s="18"/>
      <c r="K11" s="18"/>
    </row>
    <row r="12" spans="2:11" ht="20.100000000000001" customHeight="1" x14ac:dyDescent="0.25">
      <c r="B12" s="28">
        <v>43315</v>
      </c>
      <c r="C12" s="2"/>
      <c r="D12" s="3"/>
      <c r="E12" s="2"/>
      <c r="F12" s="3"/>
      <c r="G12" s="4">
        <f t="shared" si="0"/>
        <v>0</v>
      </c>
      <c r="H12" s="4">
        <f t="shared" si="1"/>
        <v>0</v>
      </c>
      <c r="I12" s="18"/>
      <c r="J12" s="18"/>
      <c r="K12" s="18"/>
    </row>
    <row r="13" spans="2:11" ht="20.100000000000001" customHeight="1" x14ac:dyDescent="0.25">
      <c r="B13" s="28">
        <v>43316</v>
      </c>
      <c r="C13" s="2"/>
      <c r="D13" s="3"/>
      <c r="E13" s="2"/>
      <c r="F13" s="3"/>
      <c r="G13" s="6">
        <f t="shared" si="0"/>
        <v>0</v>
      </c>
      <c r="H13" s="4">
        <f>IF(((D13-C13)+(F13-E13))*24&gt;7,((D13-C13)+(F13-E13))*24-7,0)+G13</f>
        <v>0</v>
      </c>
      <c r="I13" s="18"/>
      <c r="J13" s="18"/>
      <c r="K13" s="18"/>
    </row>
    <row r="14" spans="2:11" ht="20.100000000000001" customHeight="1" x14ac:dyDescent="0.25">
      <c r="B14" s="28">
        <v>43317</v>
      </c>
      <c r="C14" s="34"/>
      <c r="D14" s="34"/>
      <c r="E14" s="34"/>
      <c r="F14" s="34"/>
      <c r="G14" s="5"/>
      <c r="H14" s="5"/>
      <c r="I14" s="5"/>
      <c r="J14" s="5"/>
      <c r="K14" s="5"/>
    </row>
    <row r="15" spans="2:11" ht="20.100000000000001" customHeight="1" x14ac:dyDescent="0.25">
      <c r="B15" s="28">
        <v>43318</v>
      </c>
      <c r="C15" s="2"/>
      <c r="D15" s="3"/>
      <c r="E15" s="2"/>
      <c r="F15" s="3"/>
      <c r="G15" s="4">
        <f t="shared" si="0"/>
        <v>0</v>
      </c>
      <c r="H15" s="4">
        <f t="shared" si="1"/>
        <v>0</v>
      </c>
      <c r="I15" s="18"/>
      <c r="J15" s="18"/>
      <c r="K15" s="18"/>
    </row>
    <row r="16" spans="2:11" ht="20.100000000000001" customHeight="1" x14ac:dyDescent="0.25">
      <c r="B16" s="28">
        <v>43319</v>
      </c>
      <c r="C16" s="2"/>
      <c r="D16" s="3"/>
      <c r="E16" s="2"/>
      <c r="F16" s="3"/>
      <c r="G16" s="4">
        <f t="shared" si="0"/>
        <v>0</v>
      </c>
      <c r="H16" s="4">
        <f t="shared" si="1"/>
        <v>0</v>
      </c>
      <c r="I16" s="18"/>
      <c r="J16" s="18"/>
      <c r="K16" s="18"/>
    </row>
    <row r="17" spans="2:11" ht="20.100000000000001" customHeight="1" x14ac:dyDescent="0.25">
      <c r="B17" s="28">
        <v>43320</v>
      </c>
      <c r="C17" s="2"/>
      <c r="D17" s="3"/>
      <c r="E17" s="2"/>
      <c r="F17" s="3"/>
      <c r="G17" s="4">
        <f t="shared" si="0"/>
        <v>0</v>
      </c>
      <c r="H17" s="4">
        <f t="shared" si="1"/>
        <v>0</v>
      </c>
      <c r="I17" s="18"/>
      <c r="J17" s="18"/>
      <c r="K17" s="18"/>
    </row>
    <row r="18" spans="2:11" ht="20.100000000000001" customHeight="1" x14ac:dyDescent="0.25">
      <c r="B18" s="28">
        <v>43321</v>
      </c>
      <c r="C18" s="2"/>
      <c r="D18" s="3"/>
      <c r="E18" s="2"/>
      <c r="F18" s="3"/>
      <c r="G18" s="4">
        <f t="shared" si="0"/>
        <v>0</v>
      </c>
      <c r="H18" s="4">
        <f t="shared" si="1"/>
        <v>0</v>
      </c>
      <c r="I18" s="18"/>
      <c r="J18" s="18"/>
      <c r="K18" s="18"/>
    </row>
    <row r="19" spans="2:11" ht="20.100000000000001" customHeight="1" x14ac:dyDescent="0.25">
      <c r="B19" s="28">
        <v>43322</v>
      </c>
      <c r="C19" s="2"/>
      <c r="D19" s="3"/>
      <c r="E19" s="2"/>
      <c r="F19" s="3"/>
      <c r="G19" s="4">
        <f t="shared" si="0"/>
        <v>0</v>
      </c>
      <c r="H19" s="4">
        <f t="shared" si="1"/>
        <v>0</v>
      </c>
      <c r="I19" s="18"/>
      <c r="J19" s="18"/>
      <c r="K19" s="18"/>
    </row>
    <row r="20" spans="2:11" ht="20.100000000000001" customHeight="1" x14ac:dyDescent="0.25">
      <c r="B20" s="28">
        <v>43323</v>
      </c>
      <c r="C20" s="2"/>
      <c r="D20" s="3"/>
      <c r="E20" s="2"/>
      <c r="F20" s="3"/>
      <c r="G20" s="6">
        <f t="shared" si="0"/>
        <v>0</v>
      </c>
      <c r="H20" s="4">
        <f>IF(((D20-C20)+(F20-E20))*24&gt;7,((D20-C20)+(F20-E20))*24-7,0)+G20</f>
        <v>0</v>
      </c>
      <c r="I20" s="18"/>
      <c r="J20" s="18"/>
      <c r="K20" s="18"/>
    </row>
    <row r="21" spans="2:11" ht="20.100000000000001" customHeight="1" x14ac:dyDescent="0.25">
      <c r="B21" s="28">
        <v>43324</v>
      </c>
      <c r="C21" s="34"/>
      <c r="D21" s="34"/>
      <c r="E21" s="34"/>
      <c r="F21" s="34"/>
      <c r="G21" s="5"/>
      <c r="H21" s="5"/>
      <c r="I21" s="5"/>
      <c r="J21" s="5"/>
      <c r="K21" s="5"/>
    </row>
    <row r="22" spans="2:11" ht="20.100000000000001" customHeight="1" x14ac:dyDescent="0.25">
      <c r="B22" s="28">
        <v>43325</v>
      </c>
      <c r="C22" s="2"/>
      <c r="D22" s="3"/>
      <c r="E22" s="2"/>
      <c r="F22" s="3"/>
      <c r="G22" s="4">
        <f t="shared" si="0"/>
        <v>0</v>
      </c>
      <c r="H22" s="4">
        <f t="shared" si="1"/>
        <v>0</v>
      </c>
      <c r="I22" s="18"/>
      <c r="J22" s="18"/>
      <c r="K22" s="18"/>
    </row>
    <row r="23" spans="2:11" ht="20.100000000000001" customHeight="1" x14ac:dyDescent="0.25">
      <c r="B23" s="28">
        <v>43326</v>
      </c>
      <c r="C23" s="2"/>
      <c r="D23" s="3"/>
      <c r="E23" s="2"/>
      <c r="F23" s="3"/>
      <c r="G23" s="4">
        <f t="shared" si="0"/>
        <v>0</v>
      </c>
      <c r="H23" s="4">
        <f t="shared" si="1"/>
        <v>0</v>
      </c>
      <c r="I23" s="18"/>
      <c r="J23" s="18"/>
      <c r="K23" s="18"/>
    </row>
    <row r="24" spans="2:11" ht="20.100000000000001" customHeight="1" x14ac:dyDescent="0.25">
      <c r="B24" s="28">
        <v>43327</v>
      </c>
      <c r="C24" s="2"/>
      <c r="D24" s="3"/>
      <c r="E24" s="2"/>
      <c r="F24" s="3"/>
      <c r="G24" s="4">
        <f t="shared" si="0"/>
        <v>0</v>
      </c>
      <c r="H24" s="4">
        <f t="shared" si="1"/>
        <v>0</v>
      </c>
      <c r="I24" s="18"/>
      <c r="J24" s="18"/>
      <c r="K24" s="18"/>
    </row>
    <row r="25" spans="2:11" ht="20.100000000000001" customHeight="1" x14ac:dyDescent="0.25">
      <c r="B25" s="28">
        <v>43328</v>
      </c>
      <c r="C25" s="2"/>
      <c r="D25" s="3"/>
      <c r="E25" s="2"/>
      <c r="F25" s="3"/>
      <c r="G25" s="4">
        <f t="shared" si="0"/>
        <v>0</v>
      </c>
      <c r="H25" s="4">
        <f t="shared" si="1"/>
        <v>0</v>
      </c>
      <c r="I25" s="18"/>
      <c r="J25" s="18"/>
      <c r="K25" s="18"/>
    </row>
    <row r="26" spans="2:11" ht="20.100000000000001" customHeight="1" x14ac:dyDescent="0.25">
      <c r="B26" s="28">
        <v>43329</v>
      </c>
      <c r="C26" s="2"/>
      <c r="D26" s="3"/>
      <c r="E26" s="2"/>
      <c r="F26" s="3"/>
      <c r="G26" s="4">
        <f t="shared" si="0"/>
        <v>0</v>
      </c>
      <c r="H26" s="4">
        <f t="shared" si="1"/>
        <v>0</v>
      </c>
      <c r="I26" s="18"/>
      <c r="J26" s="18"/>
      <c r="K26" s="18"/>
    </row>
    <row r="27" spans="2:11" ht="20.100000000000001" customHeight="1" x14ac:dyDescent="0.25">
      <c r="B27" s="28">
        <v>43330</v>
      </c>
      <c r="C27" s="2"/>
      <c r="D27" s="3"/>
      <c r="E27" s="2"/>
      <c r="F27" s="3"/>
      <c r="G27" s="6">
        <f t="shared" si="0"/>
        <v>0</v>
      </c>
      <c r="H27" s="4">
        <f>IF(((D27-C27)+(F27-E27))*24&gt;7,((D27-C27)+(F27-E27))*24-7,0)+G27</f>
        <v>0</v>
      </c>
      <c r="I27" s="18"/>
      <c r="J27" s="18"/>
      <c r="K27" s="18"/>
    </row>
    <row r="28" spans="2:11" ht="20.100000000000001" customHeight="1" x14ac:dyDescent="0.25">
      <c r="B28" s="28">
        <v>43331</v>
      </c>
      <c r="C28" s="34"/>
      <c r="D28" s="34"/>
      <c r="E28" s="34"/>
      <c r="F28" s="34"/>
      <c r="G28" s="5"/>
      <c r="H28" s="5"/>
      <c r="I28" s="5"/>
      <c r="J28" s="5"/>
      <c r="K28" s="5"/>
    </row>
    <row r="29" spans="2:11" ht="20.100000000000001" customHeight="1" x14ac:dyDescent="0.25">
      <c r="B29" s="28">
        <v>43332</v>
      </c>
      <c r="C29" s="2"/>
      <c r="D29" s="3"/>
      <c r="E29" s="2"/>
      <c r="F29" s="3"/>
      <c r="G29" s="4">
        <f t="shared" si="0"/>
        <v>0</v>
      </c>
      <c r="H29" s="4">
        <f t="shared" si="1"/>
        <v>0</v>
      </c>
      <c r="I29" s="18"/>
      <c r="J29" s="18"/>
      <c r="K29" s="18"/>
    </row>
    <row r="30" spans="2:11" ht="20.100000000000001" customHeight="1" x14ac:dyDescent="0.25">
      <c r="B30" s="28">
        <v>43333</v>
      </c>
      <c r="C30" s="2"/>
      <c r="D30" s="3"/>
      <c r="E30" s="2"/>
      <c r="F30" s="3"/>
      <c r="G30" s="4">
        <f t="shared" si="0"/>
        <v>0</v>
      </c>
      <c r="H30" s="4">
        <f t="shared" si="1"/>
        <v>0</v>
      </c>
      <c r="I30" s="18"/>
      <c r="J30" s="18"/>
      <c r="K30" s="18"/>
    </row>
    <row r="31" spans="2:11" ht="20.100000000000001" customHeight="1" x14ac:dyDescent="0.25">
      <c r="B31" s="28">
        <v>43334</v>
      </c>
      <c r="C31" s="2"/>
      <c r="D31" s="3"/>
      <c r="E31" s="2"/>
      <c r="F31" s="3"/>
      <c r="G31" s="4">
        <f t="shared" si="0"/>
        <v>0</v>
      </c>
      <c r="H31" s="4">
        <f t="shared" si="1"/>
        <v>0</v>
      </c>
      <c r="I31" s="18"/>
      <c r="J31" s="18"/>
      <c r="K31" s="18"/>
    </row>
    <row r="32" spans="2:11" ht="20.100000000000001" customHeight="1" x14ac:dyDescent="0.25">
      <c r="B32" s="28">
        <v>43335</v>
      </c>
      <c r="C32" s="2"/>
      <c r="D32" s="3"/>
      <c r="E32" s="2"/>
      <c r="F32" s="3"/>
      <c r="G32" s="4">
        <f t="shared" si="0"/>
        <v>0</v>
      </c>
      <c r="H32" s="4">
        <f t="shared" si="1"/>
        <v>0</v>
      </c>
      <c r="I32" s="18"/>
      <c r="J32" s="18"/>
      <c r="K32" s="18"/>
    </row>
    <row r="33" spans="2:11" ht="20.100000000000001" customHeight="1" x14ac:dyDescent="0.25">
      <c r="B33" s="28">
        <v>43336</v>
      </c>
      <c r="C33" s="2"/>
      <c r="D33" s="3"/>
      <c r="E33" s="2"/>
      <c r="F33" s="3"/>
      <c r="G33" s="4">
        <f t="shared" si="0"/>
        <v>0</v>
      </c>
      <c r="H33" s="4">
        <f t="shared" si="1"/>
        <v>0</v>
      </c>
      <c r="I33" s="18"/>
      <c r="J33" s="18"/>
      <c r="K33" s="18"/>
    </row>
    <row r="34" spans="2:11" ht="20.100000000000001" customHeight="1" x14ac:dyDescent="0.25">
      <c r="B34" s="28">
        <v>43337</v>
      </c>
      <c r="C34" s="2"/>
      <c r="D34" s="3"/>
      <c r="E34" s="2"/>
      <c r="F34" s="3"/>
      <c r="G34" s="6">
        <f t="shared" si="0"/>
        <v>0</v>
      </c>
      <c r="H34" s="4">
        <f>IF(((D34-C34)+(F34-E34))*24&gt;7,((D34-C34)+(F34-E34))*24-7,0)+G34</f>
        <v>0</v>
      </c>
      <c r="I34" s="18"/>
      <c r="J34" s="18"/>
      <c r="K34" s="18"/>
    </row>
    <row r="35" spans="2:11" ht="20.100000000000001" customHeight="1" x14ac:dyDescent="0.25">
      <c r="B35" s="28">
        <v>43338</v>
      </c>
      <c r="C35" s="34"/>
      <c r="D35" s="34"/>
      <c r="E35" s="34"/>
      <c r="F35" s="34"/>
      <c r="G35" s="5"/>
      <c r="H35" s="5"/>
      <c r="I35" s="5"/>
      <c r="J35" s="5"/>
      <c r="K35" s="5"/>
    </row>
    <row r="36" spans="2:11" ht="20.100000000000001" customHeight="1" x14ac:dyDescent="0.25">
      <c r="B36" s="28">
        <v>43339</v>
      </c>
      <c r="C36" s="2"/>
      <c r="D36" s="3"/>
      <c r="E36" s="2"/>
      <c r="F36" s="3"/>
      <c r="G36" s="4">
        <f t="shared" si="0"/>
        <v>0</v>
      </c>
      <c r="H36" s="4">
        <f t="shared" si="1"/>
        <v>0</v>
      </c>
      <c r="I36" s="18"/>
      <c r="J36" s="18"/>
      <c r="K36" s="18"/>
    </row>
    <row r="37" spans="2:11" ht="20.100000000000001" customHeight="1" x14ac:dyDescent="0.25">
      <c r="B37" s="28">
        <v>43340</v>
      </c>
      <c r="C37" s="2"/>
      <c r="D37" s="3"/>
      <c r="E37" s="2"/>
      <c r="F37" s="3"/>
      <c r="G37" s="4">
        <f t="shared" si="0"/>
        <v>0</v>
      </c>
      <c r="H37" s="4">
        <f t="shared" si="1"/>
        <v>0</v>
      </c>
      <c r="I37" s="18"/>
      <c r="J37" s="18"/>
      <c r="K37" s="18"/>
    </row>
    <row r="38" spans="2:11" ht="20.100000000000001" customHeight="1" x14ac:dyDescent="0.25">
      <c r="B38" s="28">
        <v>43341</v>
      </c>
      <c r="C38" s="2"/>
      <c r="D38" s="3"/>
      <c r="E38" s="2"/>
      <c r="F38" s="3"/>
      <c r="G38" s="4">
        <f t="shared" si="0"/>
        <v>0</v>
      </c>
      <c r="H38" s="4">
        <f t="shared" si="1"/>
        <v>0</v>
      </c>
      <c r="I38" s="18"/>
      <c r="J38" s="18"/>
      <c r="K38" s="18"/>
    </row>
    <row r="39" spans="2:11" ht="20.100000000000001" customHeight="1" x14ac:dyDescent="0.25">
      <c r="B39" s="28">
        <v>43342</v>
      </c>
      <c r="C39" s="2"/>
      <c r="D39" s="3"/>
      <c r="E39" s="2"/>
      <c r="F39" s="3"/>
      <c r="G39" s="4">
        <f t="shared" si="0"/>
        <v>0</v>
      </c>
      <c r="H39" s="4">
        <f t="shared" si="1"/>
        <v>0</v>
      </c>
      <c r="I39" s="18"/>
      <c r="J39" s="18"/>
      <c r="K39" s="18"/>
    </row>
    <row r="40" spans="2:11" ht="20.100000000000001" customHeight="1" x14ac:dyDescent="0.25">
      <c r="B40" s="28">
        <v>43343</v>
      </c>
      <c r="C40" s="2"/>
      <c r="D40" s="3"/>
      <c r="E40" s="2"/>
      <c r="F40" s="3"/>
      <c r="G40" s="4">
        <f t="shared" si="0"/>
        <v>0</v>
      </c>
      <c r="H40" s="4">
        <f t="shared" si="1"/>
        <v>0</v>
      </c>
      <c r="I40" s="18"/>
      <c r="J40" s="18"/>
      <c r="K40" s="18"/>
    </row>
    <row r="41" spans="2:11" ht="20.100000000000001" customHeight="1" x14ac:dyDescent="0.25">
      <c r="F41" s="29" t="s">
        <v>6</v>
      </c>
      <c r="G41" s="30">
        <f>SUM(G10:G40)-G34-G27-G20-G13</f>
        <v>0</v>
      </c>
      <c r="H41" s="30">
        <f>SUM(H10:H34)+SUM(Juillet!H39:H40)</f>
        <v>0</v>
      </c>
      <c r="I41" s="30">
        <f t="shared" ref="I41:K41" si="2">SUM(I10:I40)</f>
        <v>0</v>
      </c>
      <c r="J41" s="30">
        <f t="shared" si="2"/>
        <v>0</v>
      </c>
      <c r="K41" s="30">
        <f t="shared" si="2"/>
        <v>0</v>
      </c>
    </row>
    <row r="42" spans="2:11" x14ac:dyDescent="0.25">
      <c r="F42" s="19"/>
      <c r="G42" s="19"/>
      <c r="H42" s="19"/>
      <c r="I42" s="19"/>
      <c r="J42" s="19"/>
      <c r="K42" s="19"/>
    </row>
    <row r="43" spans="2:11" ht="38.25" x14ac:dyDescent="0.25">
      <c r="F43" s="31" t="s">
        <v>3</v>
      </c>
      <c r="G43" s="31" t="s">
        <v>44</v>
      </c>
      <c r="H43" s="31" t="s">
        <v>45</v>
      </c>
      <c r="I43" s="31" t="s">
        <v>15</v>
      </c>
      <c r="J43" s="31" t="s">
        <v>5</v>
      </c>
      <c r="K43" s="31" t="s">
        <v>46</v>
      </c>
    </row>
    <row r="44" spans="2:11" ht="20.100000000000001" customHeight="1" x14ac:dyDescent="0.25">
      <c r="E44" s="17" t="s">
        <v>47</v>
      </c>
      <c r="F44" s="32">
        <v>151.66999999999999</v>
      </c>
      <c r="G44" s="33">
        <f>H41-H44</f>
        <v>0</v>
      </c>
      <c r="H44" s="33">
        <f>Calculs!G35</f>
        <v>0</v>
      </c>
      <c r="I44" s="33">
        <f>I41</f>
        <v>0</v>
      </c>
      <c r="J44" s="33">
        <f>J41</f>
        <v>0</v>
      </c>
      <c r="K44" s="33">
        <f>K41</f>
        <v>0</v>
      </c>
    </row>
  </sheetData>
  <sheetProtection algorithmName="SHA-512" hashValue="XGwc4Hx1mzmrsZEhtcZpYAxRUmiYigh+Xa4JsgHdxslNq8RBU+nmJVepitHfjQ87nHZY/r6atP/3Nz6WaC0UtQ==" saltValue="HxkAtiW/P4By79lu2bpLlA==" spinCount="100000" sheet="1" objects="1" scenarios="1"/>
  <mergeCells count="11">
    <mergeCell ref="C7:D7"/>
    <mergeCell ref="H7:I7"/>
    <mergeCell ref="J7:K7"/>
    <mergeCell ref="B2:D2"/>
    <mergeCell ref="B4:D4"/>
    <mergeCell ref="H4:I4"/>
    <mergeCell ref="J4:K4"/>
    <mergeCell ref="B5:D5"/>
    <mergeCell ref="B6:D6"/>
    <mergeCell ref="H6:I6"/>
    <mergeCell ref="J6:K6"/>
  </mergeCells>
  <dataValidations count="1">
    <dataValidation type="time" allowBlank="1" showInputMessage="1" showErrorMessage="1" errorTitle="Entrée incorrecte" error="Veuillez indiquer l'heure au format 24 heures, entre 0:00 et 23:59 (1:00, 8:00, 13:00, 20:00, etc.)." sqref="C10:F40" xr:uid="{8981FF4E-8D30-4385-BDCB-1E8A938093FE}">
      <formula1>0</formula1>
      <formula2>0.999305555555556</formula2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63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259DDF-181D-4A00-8C2A-1C2D0AD14F33}">
  <sheetPr>
    <pageSetUpPr fitToPage="1"/>
  </sheetPr>
  <dimension ref="B1:K43"/>
  <sheetViews>
    <sheetView showGridLines="0" zoomScaleNormal="100" workbookViewId="0"/>
  </sheetViews>
  <sheetFormatPr baseColWidth="10" defaultColWidth="9.140625" defaultRowHeight="13.5" x14ac:dyDescent="0.25"/>
  <cols>
    <col min="1" max="1" width="2.140625" style="1" customWidth="1"/>
    <col min="2" max="2" width="26.140625" style="1" bestFit="1" customWidth="1"/>
    <col min="3" max="3" width="12.42578125" style="1" customWidth="1"/>
    <col min="4" max="4" width="16.85546875" style="1" customWidth="1"/>
    <col min="5" max="5" width="12.42578125" style="1" customWidth="1"/>
    <col min="6" max="6" width="15.7109375" style="1" customWidth="1"/>
    <col min="7" max="7" width="16" style="1" customWidth="1"/>
    <col min="8" max="8" width="21.7109375" style="1" customWidth="1"/>
    <col min="9" max="11" width="18.7109375" style="1" customWidth="1"/>
    <col min="12" max="16384" width="9.140625" style="1"/>
  </cols>
  <sheetData>
    <row r="1" spans="2:11" ht="28.5" x14ac:dyDescent="0.4">
      <c r="B1" s="19"/>
      <c r="C1" s="19"/>
      <c r="D1" s="19"/>
      <c r="E1" s="19"/>
      <c r="F1" s="19"/>
      <c r="G1" s="19"/>
      <c r="H1" s="19"/>
      <c r="I1" s="19"/>
      <c r="J1" s="19"/>
      <c r="K1" s="26" t="s">
        <v>9</v>
      </c>
    </row>
    <row r="2" spans="2:11" ht="28.5" x14ac:dyDescent="0.25">
      <c r="B2" s="43" t="s">
        <v>8</v>
      </c>
      <c r="C2" s="43"/>
      <c r="D2" s="43"/>
      <c r="E2" s="20"/>
      <c r="F2" s="20"/>
      <c r="G2" s="19"/>
      <c r="H2" s="19"/>
      <c r="I2" s="19"/>
      <c r="J2" s="19"/>
      <c r="K2" s="19"/>
    </row>
    <row r="3" spans="2:11" x14ac:dyDescent="0.25">
      <c r="B3" s="19"/>
      <c r="C3" s="19"/>
      <c r="D3" s="19"/>
      <c r="E3" s="19"/>
      <c r="F3" s="19"/>
      <c r="G3" s="19"/>
      <c r="H3" s="19"/>
      <c r="I3" s="19"/>
      <c r="J3" s="19"/>
      <c r="K3" s="19"/>
    </row>
    <row r="4" spans="2:11" ht="14.25" x14ac:dyDescent="0.3">
      <c r="B4" s="44" t="s">
        <v>12</v>
      </c>
      <c r="C4" s="44"/>
      <c r="D4" s="44"/>
      <c r="E4" s="19"/>
      <c r="F4" s="19"/>
      <c r="G4" s="19"/>
      <c r="H4" s="41" t="s">
        <v>10</v>
      </c>
      <c r="I4" s="41"/>
      <c r="J4" s="45" t="s">
        <v>21</v>
      </c>
      <c r="K4" s="45"/>
    </row>
    <row r="5" spans="2:11" ht="14.25" x14ac:dyDescent="0.3">
      <c r="B5" s="44" t="s">
        <v>13</v>
      </c>
      <c r="C5" s="44"/>
      <c r="D5" s="44"/>
      <c r="E5" s="19"/>
      <c r="F5" s="19"/>
      <c r="G5" s="19"/>
      <c r="H5" s="21"/>
      <c r="I5" s="21"/>
      <c r="J5" s="27"/>
      <c r="K5" s="27"/>
    </row>
    <row r="6" spans="2:11" ht="14.25" x14ac:dyDescent="0.3">
      <c r="B6" s="44" t="s">
        <v>14</v>
      </c>
      <c r="C6" s="44"/>
      <c r="D6" s="44"/>
      <c r="E6" s="19"/>
      <c r="F6" s="19"/>
      <c r="G6" s="19"/>
      <c r="H6" s="41" t="s">
        <v>0</v>
      </c>
      <c r="I6" s="41"/>
      <c r="J6" s="46"/>
      <c r="K6" s="46"/>
    </row>
    <row r="7" spans="2:11" ht="14.25" x14ac:dyDescent="0.3">
      <c r="B7" s="22"/>
      <c r="C7" s="47"/>
      <c r="D7" s="47"/>
      <c r="E7" s="19"/>
      <c r="F7" s="19"/>
      <c r="G7" s="19"/>
      <c r="H7" s="41"/>
      <c r="I7" s="41"/>
      <c r="J7" s="42"/>
      <c r="K7" s="42"/>
    </row>
    <row r="8" spans="2:11" x14ac:dyDescent="0.25">
      <c r="B8" s="19"/>
      <c r="C8" s="19"/>
      <c r="D8" s="19"/>
      <c r="E8" s="19"/>
      <c r="F8" s="19"/>
      <c r="G8" s="19"/>
      <c r="H8" s="19"/>
      <c r="I8" s="19"/>
      <c r="J8" s="19"/>
      <c r="K8" s="19"/>
    </row>
    <row r="9" spans="2:11" ht="20.100000000000001" customHeight="1" x14ac:dyDescent="0.25">
      <c r="B9" s="23" t="s">
        <v>7</v>
      </c>
      <c r="C9" s="24" t="s">
        <v>1</v>
      </c>
      <c r="D9" s="24" t="s">
        <v>2</v>
      </c>
      <c r="E9" s="24" t="s">
        <v>1</v>
      </c>
      <c r="F9" s="24" t="s">
        <v>2</v>
      </c>
      <c r="G9" s="25" t="s">
        <v>3</v>
      </c>
      <c r="H9" s="25" t="s">
        <v>4</v>
      </c>
      <c r="I9" s="24" t="s">
        <v>15</v>
      </c>
      <c r="J9" s="24" t="s">
        <v>5</v>
      </c>
      <c r="K9" s="24" t="s">
        <v>16</v>
      </c>
    </row>
    <row r="10" spans="2:11" ht="20.100000000000001" customHeight="1" x14ac:dyDescent="0.25">
      <c r="B10" s="28">
        <v>43344</v>
      </c>
      <c r="C10" s="2"/>
      <c r="D10" s="3"/>
      <c r="E10" s="2"/>
      <c r="F10" s="3"/>
      <c r="G10" s="6">
        <f>IF((((D10-C10)+(F10-E10))*24)&gt;7,7,((D10-C10)+(F10-E10))*24)</f>
        <v>0</v>
      </c>
      <c r="H10" s="4">
        <f>IF(((D10-C10)+(F10-E10))*24&gt;7,((D10-C10)+(F10-E10))*24-7,0)+G10</f>
        <v>0</v>
      </c>
      <c r="I10" s="18"/>
      <c r="J10" s="18"/>
      <c r="K10" s="18"/>
    </row>
    <row r="11" spans="2:11" ht="20.100000000000001" customHeight="1" x14ac:dyDescent="0.25">
      <c r="B11" s="28">
        <v>43345</v>
      </c>
      <c r="C11" s="34"/>
      <c r="D11" s="34"/>
      <c r="E11" s="34"/>
      <c r="F11" s="34"/>
      <c r="G11" s="5"/>
      <c r="H11" s="5"/>
      <c r="I11" s="5"/>
      <c r="J11" s="5"/>
      <c r="K11" s="5"/>
    </row>
    <row r="12" spans="2:11" ht="20.100000000000001" customHeight="1" x14ac:dyDescent="0.25">
      <c r="B12" s="28">
        <v>43346</v>
      </c>
      <c r="C12" s="2"/>
      <c r="D12" s="3"/>
      <c r="E12" s="2"/>
      <c r="F12" s="3"/>
      <c r="G12" s="4">
        <f t="shared" ref="G12:G38" si="0">IF((((D12-C12)+(F12-E12))*24)&gt;7,7,((D12-C12)+(F12-E12))*24)</f>
        <v>0</v>
      </c>
      <c r="H12" s="4">
        <f t="shared" ref="H12:H37" si="1">IF(((D12-C12)+(F12-E12))*24&gt;7,((D12-C12)+(F12-E12))*24-7,0)</f>
        <v>0</v>
      </c>
      <c r="I12" s="18"/>
      <c r="J12" s="18"/>
      <c r="K12" s="18"/>
    </row>
    <row r="13" spans="2:11" ht="20.100000000000001" customHeight="1" x14ac:dyDescent="0.25">
      <c r="B13" s="28">
        <v>43347</v>
      </c>
      <c r="C13" s="2"/>
      <c r="D13" s="3"/>
      <c r="E13" s="2"/>
      <c r="F13" s="3"/>
      <c r="G13" s="4">
        <f t="shared" si="0"/>
        <v>0</v>
      </c>
      <c r="H13" s="4">
        <f t="shared" si="1"/>
        <v>0</v>
      </c>
      <c r="I13" s="18"/>
      <c r="J13" s="18"/>
      <c r="K13" s="18"/>
    </row>
    <row r="14" spans="2:11" ht="20.100000000000001" customHeight="1" x14ac:dyDescent="0.25">
      <c r="B14" s="28">
        <v>43348</v>
      </c>
      <c r="C14" s="2"/>
      <c r="D14" s="3"/>
      <c r="E14" s="2"/>
      <c r="F14" s="3"/>
      <c r="G14" s="4">
        <f t="shared" si="0"/>
        <v>0</v>
      </c>
      <c r="H14" s="4">
        <f t="shared" si="1"/>
        <v>0</v>
      </c>
      <c r="I14" s="18"/>
      <c r="J14" s="18"/>
      <c r="K14" s="18"/>
    </row>
    <row r="15" spans="2:11" ht="20.100000000000001" customHeight="1" x14ac:dyDescent="0.25">
      <c r="B15" s="28">
        <v>43349</v>
      </c>
      <c r="C15" s="2"/>
      <c r="D15" s="3"/>
      <c r="E15" s="2"/>
      <c r="F15" s="3"/>
      <c r="G15" s="4">
        <f t="shared" si="0"/>
        <v>0</v>
      </c>
      <c r="H15" s="4">
        <f t="shared" si="1"/>
        <v>0</v>
      </c>
      <c r="I15" s="18"/>
      <c r="J15" s="18"/>
      <c r="K15" s="18"/>
    </row>
    <row r="16" spans="2:11" ht="20.100000000000001" customHeight="1" x14ac:dyDescent="0.25">
      <c r="B16" s="28">
        <v>43350</v>
      </c>
      <c r="C16" s="2"/>
      <c r="D16" s="3"/>
      <c r="E16" s="2"/>
      <c r="F16" s="3"/>
      <c r="G16" s="4">
        <f t="shared" si="0"/>
        <v>0</v>
      </c>
      <c r="H16" s="4">
        <f t="shared" si="1"/>
        <v>0</v>
      </c>
      <c r="I16" s="18"/>
      <c r="J16" s="18"/>
      <c r="K16" s="18"/>
    </row>
    <row r="17" spans="2:11" ht="20.100000000000001" customHeight="1" x14ac:dyDescent="0.25">
      <c r="B17" s="28">
        <v>43351</v>
      </c>
      <c r="C17" s="2"/>
      <c r="D17" s="3"/>
      <c r="E17" s="2"/>
      <c r="F17" s="3"/>
      <c r="G17" s="6">
        <f t="shared" si="0"/>
        <v>0</v>
      </c>
      <c r="H17" s="4">
        <f>IF(((D17-C17)+(F17-E17))*24&gt;7,((D17-C17)+(F17-E17))*24-7,0)+G17</f>
        <v>0</v>
      </c>
      <c r="I17" s="18"/>
      <c r="J17" s="18"/>
      <c r="K17" s="18"/>
    </row>
    <row r="18" spans="2:11" ht="20.100000000000001" customHeight="1" x14ac:dyDescent="0.25">
      <c r="B18" s="28">
        <v>43352</v>
      </c>
      <c r="C18" s="34"/>
      <c r="D18" s="34"/>
      <c r="E18" s="34"/>
      <c r="F18" s="34"/>
      <c r="G18" s="5"/>
      <c r="H18" s="5"/>
      <c r="I18" s="5"/>
      <c r="J18" s="5"/>
      <c r="K18" s="5"/>
    </row>
    <row r="19" spans="2:11" ht="20.100000000000001" customHeight="1" x14ac:dyDescent="0.25">
      <c r="B19" s="28">
        <v>43353</v>
      </c>
      <c r="C19" s="2"/>
      <c r="D19" s="3"/>
      <c r="E19" s="2"/>
      <c r="F19" s="3"/>
      <c r="G19" s="4">
        <f t="shared" si="0"/>
        <v>0</v>
      </c>
      <c r="H19" s="4">
        <f t="shared" si="1"/>
        <v>0</v>
      </c>
      <c r="I19" s="18"/>
      <c r="J19" s="18"/>
      <c r="K19" s="18"/>
    </row>
    <row r="20" spans="2:11" ht="20.100000000000001" customHeight="1" x14ac:dyDescent="0.25">
      <c r="B20" s="28">
        <v>43354</v>
      </c>
      <c r="C20" s="2"/>
      <c r="D20" s="3"/>
      <c r="E20" s="2"/>
      <c r="F20" s="3"/>
      <c r="G20" s="4">
        <f t="shared" si="0"/>
        <v>0</v>
      </c>
      <c r="H20" s="4">
        <f t="shared" si="1"/>
        <v>0</v>
      </c>
      <c r="I20" s="18"/>
      <c r="J20" s="18"/>
      <c r="K20" s="18"/>
    </row>
    <row r="21" spans="2:11" ht="20.100000000000001" customHeight="1" x14ac:dyDescent="0.25">
      <c r="B21" s="28">
        <v>43355</v>
      </c>
      <c r="C21" s="2"/>
      <c r="D21" s="3"/>
      <c r="E21" s="2"/>
      <c r="F21" s="3"/>
      <c r="G21" s="4">
        <f t="shared" si="0"/>
        <v>0</v>
      </c>
      <c r="H21" s="4">
        <f t="shared" si="1"/>
        <v>0</v>
      </c>
      <c r="I21" s="18"/>
      <c r="J21" s="18"/>
      <c r="K21" s="18"/>
    </row>
    <row r="22" spans="2:11" ht="20.100000000000001" customHeight="1" x14ac:dyDescent="0.25">
      <c r="B22" s="28">
        <v>43356</v>
      </c>
      <c r="C22" s="2"/>
      <c r="D22" s="3"/>
      <c r="E22" s="2"/>
      <c r="F22" s="3"/>
      <c r="G22" s="4">
        <f t="shared" si="0"/>
        <v>0</v>
      </c>
      <c r="H22" s="4">
        <f t="shared" si="1"/>
        <v>0</v>
      </c>
      <c r="I22" s="18"/>
      <c r="J22" s="18"/>
      <c r="K22" s="18"/>
    </row>
    <row r="23" spans="2:11" ht="20.100000000000001" customHeight="1" x14ac:dyDescent="0.25">
      <c r="B23" s="28">
        <v>43357</v>
      </c>
      <c r="C23" s="2"/>
      <c r="D23" s="3"/>
      <c r="E23" s="2"/>
      <c r="F23" s="3"/>
      <c r="G23" s="4">
        <f t="shared" si="0"/>
        <v>0</v>
      </c>
      <c r="H23" s="4">
        <f t="shared" si="1"/>
        <v>0</v>
      </c>
      <c r="I23" s="18"/>
      <c r="J23" s="18"/>
      <c r="K23" s="18"/>
    </row>
    <row r="24" spans="2:11" ht="20.100000000000001" customHeight="1" x14ac:dyDescent="0.25">
      <c r="B24" s="28">
        <v>43358</v>
      </c>
      <c r="C24" s="2"/>
      <c r="D24" s="3"/>
      <c r="E24" s="2"/>
      <c r="F24" s="3"/>
      <c r="G24" s="6">
        <f t="shared" si="0"/>
        <v>0</v>
      </c>
      <c r="H24" s="4">
        <f>IF(((D24-C24)+(F24-E24))*24&gt;7,((D24-C24)+(F24-E24))*24-7,0)+G24</f>
        <v>0</v>
      </c>
      <c r="I24" s="18"/>
      <c r="J24" s="18"/>
      <c r="K24" s="18"/>
    </row>
    <row r="25" spans="2:11" ht="20.100000000000001" customHeight="1" x14ac:dyDescent="0.25">
      <c r="B25" s="28">
        <v>43359</v>
      </c>
      <c r="C25" s="34"/>
      <c r="D25" s="34"/>
      <c r="E25" s="34"/>
      <c r="F25" s="34"/>
      <c r="G25" s="5"/>
      <c r="H25" s="5"/>
      <c r="I25" s="5"/>
      <c r="J25" s="5"/>
      <c r="K25" s="5"/>
    </row>
    <row r="26" spans="2:11" ht="20.100000000000001" customHeight="1" x14ac:dyDescent="0.25">
      <c r="B26" s="28">
        <v>43360</v>
      </c>
      <c r="C26" s="2"/>
      <c r="D26" s="3"/>
      <c r="E26" s="2"/>
      <c r="F26" s="3"/>
      <c r="G26" s="4">
        <f t="shared" si="0"/>
        <v>0</v>
      </c>
      <c r="H26" s="4">
        <f t="shared" si="1"/>
        <v>0</v>
      </c>
      <c r="I26" s="18"/>
      <c r="J26" s="18"/>
      <c r="K26" s="18"/>
    </row>
    <row r="27" spans="2:11" ht="20.100000000000001" customHeight="1" x14ac:dyDescent="0.25">
      <c r="B27" s="28">
        <v>43361</v>
      </c>
      <c r="C27" s="2"/>
      <c r="D27" s="3"/>
      <c r="E27" s="2"/>
      <c r="F27" s="3"/>
      <c r="G27" s="4">
        <f t="shared" si="0"/>
        <v>0</v>
      </c>
      <c r="H27" s="4">
        <f t="shared" si="1"/>
        <v>0</v>
      </c>
      <c r="I27" s="18"/>
      <c r="J27" s="18"/>
      <c r="K27" s="18"/>
    </row>
    <row r="28" spans="2:11" ht="20.100000000000001" customHeight="1" x14ac:dyDescent="0.25">
      <c r="B28" s="28">
        <v>43362</v>
      </c>
      <c r="C28" s="2"/>
      <c r="D28" s="3"/>
      <c r="E28" s="2"/>
      <c r="F28" s="3"/>
      <c r="G28" s="4">
        <f t="shared" si="0"/>
        <v>0</v>
      </c>
      <c r="H28" s="4">
        <f t="shared" si="1"/>
        <v>0</v>
      </c>
      <c r="I28" s="18"/>
      <c r="J28" s="18"/>
      <c r="K28" s="18"/>
    </row>
    <row r="29" spans="2:11" ht="20.100000000000001" customHeight="1" x14ac:dyDescent="0.25">
      <c r="B29" s="28">
        <v>43363</v>
      </c>
      <c r="C29" s="2"/>
      <c r="D29" s="3"/>
      <c r="E29" s="2"/>
      <c r="F29" s="3"/>
      <c r="G29" s="4">
        <f t="shared" si="0"/>
        <v>0</v>
      </c>
      <c r="H29" s="4">
        <f t="shared" si="1"/>
        <v>0</v>
      </c>
      <c r="I29" s="18"/>
      <c r="J29" s="18"/>
      <c r="K29" s="18"/>
    </row>
    <row r="30" spans="2:11" ht="20.100000000000001" customHeight="1" x14ac:dyDescent="0.25">
      <c r="B30" s="28">
        <v>43364</v>
      </c>
      <c r="C30" s="2"/>
      <c r="D30" s="3"/>
      <c r="E30" s="2"/>
      <c r="F30" s="3"/>
      <c r="G30" s="4">
        <f t="shared" si="0"/>
        <v>0</v>
      </c>
      <c r="H30" s="4">
        <f t="shared" si="1"/>
        <v>0</v>
      </c>
      <c r="I30" s="18"/>
      <c r="J30" s="18"/>
      <c r="K30" s="18"/>
    </row>
    <row r="31" spans="2:11" ht="20.100000000000001" customHeight="1" x14ac:dyDescent="0.25">
      <c r="B31" s="28">
        <v>43365</v>
      </c>
      <c r="C31" s="2"/>
      <c r="D31" s="3"/>
      <c r="E31" s="2"/>
      <c r="F31" s="3"/>
      <c r="G31" s="6">
        <f t="shared" si="0"/>
        <v>0</v>
      </c>
      <c r="H31" s="4">
        <f>IF(((D31-C31)+(F31-E31))*24&gt;7,((D31-C31)+(F31-E31))*24-7,0)+G31</f>
        <v>0</v>
      </c>
      <c r="I31" s="18"/>
      <c r="J31" s="18"/>
      <c r="K31" s="18"/>
    </row>
    <row r="32" spans="2:11" ht="20.100000000000001" customHeight="1" x14ac:dyDescent="0.25">
      <c r="B32" s="28">
        <v>43366</v>
      </c>
      <c r="C32" s="34"/>
      <c r="D32" s="34"/>
      <c r="E32" s="34"/>
      <c r="F32" s="34"/>
      <c r="G32" s="5"/>
      <c r="H32" s="5"/>
      <c r="I32" s="5"/>
      <c r="J32" s="5"/>
      <c r="K32" s="5"/>
    </row>
    <row r="33" spans="2:11" ht="20.100000000000001" customHeight="1" x14ac:dyDescent="0.25">
      <c r="B33" s="28">
        <v>43367</v>
      </c>
      <c r="C33" s="2"/>
      <c r="D33" s="3"/>
      <c r="E33" s="2"/>
      <c r="F33" s="3"/>
      <c r="G33" s="4">
        <f t="shared" si="0"/>
        <v>0</v>
      </c>
      <c r="H33" s="4">
        <f t="shared" si="1"/>
        <v>0</v>
      </c>
      <c r="I33" s="18"/>
      <c r="J33" s="18"/>
      <c r="K33" s="18"/>
    </row>
    <row r="34" spans="2:11" ht="20.100000000000001" customHeight="1" x14ac:dyDescent="0.25">
      <c r="B34" s="28">
        <v>43368</v>
      </c>
      <c r="C34" s="2"/>
      <c r="D34" s="3"/>
      <c r="E34" s="2"/>
      <c r="F34" s="3"/>
      <c r="G34" s="4">
        <f t="shared" si="0"/>
        <v>0</v>
      </c>
      <c r="H34" s="4">
        <f t="shared" si="1"/>
        <v>0</v>
      </c>
      <c r="I34" s="18"/>
      <c r="J34" s="18"/>
      <c r="K34" s="18"/>
    </row>
    <row r="35" spans="2:11" ht="20.100000000000001" customHeight="1" x14ac:dyDescent="0.25">
      <c r="B35" s="28">
        <v>43369</v>
      </c>
      <c r="C35" s="2"/>
      <c r="D35" s="3"/>
      <c r="E35" s="2"/>
      <c r="F35" s="3"/>
      <c r="G35" s="4">
        <f t="shared" si="0"/>
        <v>0</v>
      </c>
      <c r="H35" s="4">
        <f t="shared" si="1"/>
        <v>0</v>
      </c>
      <c r="I35" s="18"/>
      <c r="J35" s="18"/>
      <c r="K35" s="18"/>
    </row>
    <row r="36" spans="2:11" ht="20.100000000000001" customHeight="1" x14ac:dyDescent="0.25">
      <c r="B36" s="28">
        <v>43370</v>
      </c>
      <c r="C36" s="2"/>
      <c r="D36" s="3"/>
      <c r="E36" s="2"/>
      <c r="F36" s="3"/>
      <c r="G36" s="4">
        <f t="shared" si="0"/>
        <v>0</v>
      </c>
      <c r="H36" s="4">
        <f t="shared" si="1"/>
        <v>0</v>
      </c>
      <c r="I36" s="18"/>
      <c r="J36" s="18"/>
      <c r="K36" s="18"/>
    </row>
    <row r="37" spans="2:11" ht="20.100000000000001" customHeight="1" x14ac:dyDescent="0.25">
      <c r="B37" s="28">
        <v>43371</v>
      </c>
      <c r="C37" s="2"/>
      <c r="D37" s="3"/>
      <c r="E37" s="2"/>
      <c r="F37" s="3"/>
      <c r="G37" s="4">
        <f t="shared" si="0"/>
        <v>0</v>
      </c>
      <c r="H37" s="4">
        <f t="shared" si="1"/>
        <v>0</v>
      </c>
      <c r="I37" s="18"/>
      <c r="J37" s="18"/>
      <c r="K37" s="18"/>
    </row>
    <row r="38" spans="2:11" ht="20.100000000000001" customHeight="1" x14ac:dyDescent="0.25">
      <c r="B38" s="28">
        <v>43372</v>
      </c>
      <c r="C38" s="2"/>
      <c r="D38" s="3"/>
      <c r="E38" s="2"/>
      <c r="F38" s="3"/>
      <c r="G38" s="6">
        <f t="shared" si="0"/>
        <v>0</v>
      </c>
      <c r="H38" s="4">
        <f>IF(((D38-C38)+(F38-E38))*24&gt;7,((D38-C38)+(F38-E38))*24-7,0)+G38</f>
        <v>0</v>
      </c>
      <c r="I38" s="18"/>
      <c r="J38" s="18"/>
      <c r="K38" s="18"/>
    </row>
    <row r="39" spans="2:11" ht="20.100000000000001" customHeight="1" x14ac:dyDescent="0.25">
      <c r="B39" s="28">
        <v>43373</v>
      </c>
      <c r="C39" s="34"/>
      <c r="D39" s="34"/>
      <c r="E39" s="34"/>
      <c r="F39" s="34"/>
      <c r="G39" s="5"/>
      <c r="H39" s="5"/>
      <c r="I39" s="5"/>
      <c r="J39" s="5"/>
      <c r="K39" s="5"/>
    </row>
    <row r="40" spans="2:11" ht="20.100000000000001" customHeight="1" x14ac:dyDescent="0.25">
      <c r="C40" s="19"/>
      <c r="D40" s="19"/>
      <c r="E40" s="19"/>
      <c r="F40" s="29" t="s">
        <v>6</v>
      </c>
      <c r="G40" s="30">
        <f>SUM(G10:G39)-G38-G31-G24-G17-G10</f>
        <v>0</v>
      </c>
      <c r="H40" s="30">
        <f>SUM(H10:H39)+SUM(Août!H36:H40)</f>
        <v>0</v>
      </c>
      <c r="I40" s="30">
        <f>SUM(I10:I39)</f>
        <v>0</v>
      </c>
      <c r="J40" s="30">
        <f>SUM(J10:J39)</f>
        <v>0</v>
      </c>
      <c r="K40" s="30">
        <f>SUM(K10:K39)</f>
        <v>0</v>
      </c>
    </row>
    <row r="41" spans="2:11" x14ac:dyDescent="0.25">
      <c r="C41" s="19"/>
      <c r="D41" s="19"/>
      <c r="E41" s="19"/>
      <c r="F41" s="19"/>
      <c r="G41" s="19"/>
      <c r="H41" s="19"/>
      <c r="I41" s="19"/>
      <c r="J41" s="19"/>
      <c r="K41" s="19"/>
    </row>
    <row r="42" spans="2:11" ht="38.25" x14ac:dyDescent="0.25">
      <c r="C42" s="19"/>
      <c r="D42" s="19"/>
      <c r="E42" s="19"/>
      <c r="F42" s="31" t="s">
        <v>3</v>
      </c>
      <c r="G42" s="31" t="s">
        <v>44</v>
      </c>
      <c r="H42" s="31" t="s">
        <v>45</v>
      </c>
      <c r="I42" s="31" t="s">
        <v>15</v>
      </c>
      <c r="J42" s="31" t="s">
        <v>5</v>
      </c>
      <c r="K42" s="31" t="s">
        <v>46</v>
      </c>
    </row>
    <row r="43" spans="2:11" ht="20.100000000000001" customHeight="1" x14ac:dyDescent="0.25">
      <c r="C43" s="19"/>
      <c r="D43" s="19"/>
      <c r="E43" s="32" t="s">
        <v>47</v>
      </c>
      <c r="F43" s="32">
        <v>151.66999999999999</v>
      </c>
      <c r="G43" s="33">
        <f>H40-H43</f>
        <v>0</v>
      </c>
      <c r="H43" s="33">
        <f>Calculs!G40</f>
        <v>0</v>
      </c>
      <c r="I43" s="33">
        <f>I40</f>
        <v>0</v>
      </c>
      <c r="J43" s="33">
        <f>J40</f>
        <v>0</v>
      </c>
      <c r="K43" s="33">
        <f>K40</f>
        <v>0</v>
      </c>
    </row>
  </sheetData>
  <sheetProtection algorithmName="SHA-512" hashValue="n37++Z0b3BKFRufAYDVV2hwv6Z05NWRRH6xqLp5ihJKYz2+JoeWWmqPiDhLQEf26nj01qp+nwSjZnNNWRQoawQ==" saltValue="tcycrpJGsrYHLzSvoZzHag==" spinCount="100000" sheet="1" objects="1" scenarios="1"/>
  <mergeCells count="11">
    <mergeCell ref="C7:D7"/>
    <mergeCell ref="H7:I7"/>
    <mergeCell ref="J7:K7"/>
    <mergeCell ref="B2:D2"/>
    <mergeCell ref="B4:D4"/>
    <mergeCell ref="H4:I4"/>
    <mergeCell ref="J4:K4"/>
    <mergeCell ref="B5:D5"/>
    <mergeCell ref="B6:D6"/>
    <mergeCell ref="H6:I6"/>
    <mergeCell ref="J6:K6"/>
  </mergeCells>
  <dataValidations count="1">
    <dataValidation type="time" allowBlank="1" showInputMessage="1" showErrorMessage="1" errorTitle="Entrée incorrecte" error="Veuillez indiquer l'heure au format 24 heures, entre 0:00 et 23:59 (1:00, 8:00, 13:00, 20:00, etc.)." sqref="C10:F39" xr:uid="{085E4102-22C1-47A4-B1CB-65202CFF34BA}">
      <formula1>0</formula1>
      <formula2>0.999305555555556</formula2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64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109073-E7D9-4298-A57C-2B00030F2B12}">
  <sheetPr>
    <pageSetUpPr fitToPage="1"/>
  </sheetPr>
  <dimension ref="B1:K44"/>
  <sheetViews>
    <sheetView showGridLines="0" workbookViewId="0"/>
  </sheetViews>
  <sheetFormatPr baseColWidth="10" defaultColWidth="9.140625" defaultRowHeight="13.5" x14ac:dyDescent="0.25"/>
  <cols>
    <col min="1" max="1" width="2.140625" style="1" customWidth="1"/>
    <col min="2" max="2" width="23.5703125" style="1" customWidth="1"/>
    <col min="3" max="3" width="12.42578125" style="1" customWidth="1"/>
    <col min="4" max="4" width="16.85546875" style="1" customWidth="1"/>
    <col min="5" max="5" width="12.42578125" style="1" customWidth="1"/>
    <col min="6" max="6" width="15.7109375" style="1" customWidth="1"/>
    <col min="7" max="7" width="16" style="1" customWidth="1"/>
    <col min="8" max="8" width="21.7109375" style="1" customWidth="1"/>
    <col min="9" max="11" width="18.7109375" style="1" customWidth="1"/>
    <col min="12" max="16384" width="9.140625" style="1"/>
  </cols>
  <sheetData>
    <row r="1" spans="2:11" ht="28.5" x14ac:dyDescent="0.4">
      <c r="B1" s="19"/>
      <c r="C1" s="19"/>
      <c r="D1" s="19"/>
      <c r="E1" s="19"/>
      <c r="F1" s="19"/>
      <c r="G1" s="19"/>
      <c r="H1" s="19"/>
      <c r="I1" s="19"/>
      <c r="J1" s="19"/>
      <c r="K1" s="26" t="s">
        <v>9</v>
      </c>
    </row>
    <row r="2" spans="2:11" ht="28.5" x14ac:dyDescent="0.25">
      <c r="B2" s="43" t="s">
        <v>8</v>
      </c>
      <c r="C2" s="43"/>
      <c r="D2" s="43"/>
      <c r="E2" s="20"/>
      <c r="F2" s="20"/>
      <c r="G2" s="19"/>
      <c r="H2" s="19"/>
      <c r="I2" s="19"/>
      <c r="J2" s="19"/>
      <c r="K2" s="19"/>
    </row>
    <row r="3" spans="2:11" x14ac:dyDescent="0.25">
      <c r="B3" s="19"/>
      <c r="C3" s="19"/>
      <c r="D3" s="19"/>
      <c r="E3" s="19"/>
      <c r="F3" s="19"/>
      <c r="G3" s="19"/>
      <c r="H3" s="19"/>
      <c r="I3" s="19"/>
      <c r="J3" s="19"/>
      <c r="K3" s="19"/>
    </row>
    <row r="4" spans="2:11" ht="14.25" x14ac:dyDescent="0.3">
      <c r="B4" s="44" t="s">
        <v>12</v>
      </c>
      <c r="C4" s="44"/>
      <c r="D4" s="44"/>
      <c r="E4" s="19"/>
      <c r="F4" s="19"/>
      <c r="G4" s="19"/>
      <c r="H4" s="41" t="s">
        <v>10</v>
      </c>
      <c r="I4" s="41"/>
      <c r="J4" s="45" t="s">
        <v>19</v>
      </c>
      <c r="K4" s="45"/>
    </row>
    <row r="5" spans="2:11" ht="14.25" x14ac:dyDescent="0.3">
      <c r="B5" s="44" t="s">
        <v>13</v>
      </c>
      <c r="C5" s="44"/>
      <c r="D5" s="44"/>
      <c r="E5" s="19"/>
      <c r="F5" s="19"/>
      <c r="G5" s="19"/>
      <c r="H5" s="21"/>
      <c r="I5" s="21"/>
      <c r="J5" s="27"/>
      <c r="K5" s="27"/>
    </row>
    <row r="6" spans="2:11" ht="14.25" x14ac:dyDescent="0.3">
      <c r="B6" s="44" t="s">
        <v>14</v>
      </c>
      <c r="C6" s="44"/>
      <c r="D6" s="44"/>
      <c r="E6" s="19"/>
      <c r="F6" s="19"/>
      <c r="G6" s="19"/>
      <c r="H6" s="41" t="s">
        <v>0</v>
      </c>
      <c r="I6" s="41"/>
      <c r="J6" s="46"/>
      <c r="K6" s="46"/>
    </row>
    <row r="7" spans="2:11" ht="14.25" x14ac:dyDescent="0.3">
      <c r="B7" s="22"/>
      <c r="C7" s="47"/>
      <c r="D7" s="47"/>
      <c r="E7" s="19"/>
      <c r="F7" s="19"/>
      <c r="G7" s="19"/>
      <c r="H7" s="41"/>
      <c r="I7" s="41"/>
      <c r="J7" s="42"/>
      <c r="K7" s="42"/>
    </row>
    <row r="8" spans="2:11" x14ac:dyDescent="0.25">
      <c r="B8" s="19"/>
      <c r="C8" s="19"/>
      <c r="D8" s="19"/>
      <c r="E8" s="19"/>
      <c r="F8" s="19"/>
      <c r="G8" s="19"/>
      <c r="H8" s="19"/>
      <c r="I8" s="19"/>
      <c r="J8" s="19"/>
      <c r="K8" s="19"/>
    </row>
    <row r="9" spans="2:11" ht="20.100000000000001" customHeight="1" x14ac:dyDescent="0.25">
      <c r="B9" s="23" t="s">
        <v>7</v>
      </c>
      <c r="C9" s="24" t="s">
        <v>1</v>
      </c>
      <c r="D9" s="24" t="s">
        <v>2</v>
      </c>
      <c r="E9" s="24" t="s">
        <v>1</v>
      </c>
      <c r="F9" s="24" t="s">
        <v>2</v>
      </c>
      <c r="G9" s="25" t="s">
        <v>3</v>
      </c>
      <c r="H9" s="25" t="s">
        <v>4</v>
      </c>
      <c r="I9" s="24" t="s">
        <v>15</v>
      </c>
      <c r="J9" s="24" t="s">
        <v>5</v>
      </c>
      <c r="K9" s="24" t="s">
        <v>16</v>
      </c>
    </row>
    <row r="10" spans="2:11" ht="20.100000000000001" customHeight="1" x14ac:dyDescent="0.25">
      <c r="B10" s="28">
        <v>43374</v>
      </c>
      <c r="C10" s="2"/>
      <c r="D10" s="3"/>
      <c r="E10" s="2"/>
      <c r="F10" s="3"/>
      <c r="G10" s="4">
        <f>IF((((D10-C10)+(F10-E10))*24)&gt;7,7,((D10-C10)+(F10-E10))*24)</f>
        <v>0</v>
      </c>
      <c r="H10" s="4">
        <f>IF(((D10-C10)+(F10-E10))*24&gt;7,((D10-C10)+(F10-E10))*24-7,0)</f>
        <v>0</v>
      </c>
      <c r="I10" s="18"/>
      <c r="J10" s="18"/>
      <c r="K10" s="18"/>
    </row>
    <row r="11" spans="2:11" ht="20.100000000000001" customHeight="1" x14ac:dyDescent="0.25">
      <c r="B11" s="28">
        <v>43375</v>
      </c>
      <c r="C11" s="2"/>
      <c r="D11" s="3"/>
      <c r="E11" s="2"/>
      <c r="F11" s="3"/>
      <c r="G11" s="4">
        <f t="shared" ref="G11:G40" si="0">IF((((D11-C11)+(F11-E11))*24)&gt;7,7,((D11-C11)+(F11-E11))*24)</f>
        <v>0</v>
      </c>
      <c r="H11" s="4">
        <f t="shared" ref="H11:H40" si="1">IF(((D11-C11)+(F11-E11))*24&gt;7,((D11-C11)+(F11-E11))*24-7,0)</f>
        <v>0</v>
      </c>
      <c r="I11" s="18"/>
      <c r="J11" s="18"/>
      <c r="K11" s="18"/>
    </row>
    <row r="12" spans="2:11" ht="20.100000000000001" customHeight="1" x14ac:dyDescent="0.25">
      <c r="B12" s="28">
        <v>43376</v>
      </c>
      <c r="C12" s="2"/>
      <c r="D12" s="3"/>
      <c r="E12" s="2"/>
      <c r="F12" s="3"/>
      <c r="G12" s="4">
        <f t="shared" si="0"/>
        <v>0</v>
      </c>
      <c r="H12" s="4">
        <f t="shared" si="1"/>
        <v>0</v>
      </c>
      <c r="I12" s="18"/>
      <c r="J12" s="18"/>
      <c r="K12" s="18"/>
    </row>
    <row r="13" spans="2:11" ht="20.100000000000001" customHeight="1" x14ac:dyDescent="0.25">
      <c r="B13" s="28">
        <v>43377</v>
      </c>
      <c r="C13" s="2"/>
      <c r="D13" s="3"/>
      <c r="E13" s="2"/>
      <c r="F13" s="3"/>
      <c r="G13" s="4">
        <f t="shared" si="0"/>
        <v>0</v>
      </c>
      <c r="H13" s="4">
        <f t="shared" si="1"/>
        <v>0</v>
      </c>
      <c r="I13" s="18"/>
      <c r="J13" s="18"/>
      <c r="K13" s="18"/>
    </row>
    <row r="14" spans="2:11" ht="20.100000000000001" customHeight="1" x14ac:dyDescent="0.25">
      <c r="B14" s="28">
        <v>43378</v>
      </c>
      <c r="C14" s="2"/>
      <c r="D14" s="3"/>
      <c r="E14" s="2"/>
      <c r="F14" s="3"/>
      <c r="G14" s="4">
        <f t="shared" si="0"/>
        <v>0</v>
      </c>
      <c r="H14" s="4">
        <f t="shared" si="1"/>
        <v>0</v>
      </c>
      <c r="I14" s="18"/>
      <c r="J14" s="18"/>
      <c r="K14" s="18"/>
    </row>
    <row r="15" spans="2:11" ht="20.100000000000001" customHeight="1" x14ac:dyDescent="0.25">
      <c r="B15" s="28">
        <v>43379</v>
      </c>
      <c r="C15" s="2"/>
      <c r="D15" s="3"/>
      <c r="E15" s="2"/>
      <c r="F15" s="3"/>
      <c r="G15" s="6">
        <f t="shared" si="0"/>
        <v>0</v>
      </c>
      <c r="H15" s="4">
        <f>IF(((D15-C15)+(F15-E15))*24&gt;7,((D15-C15)+(F15-E15))*24-7,0)+G15</f>
        <v>0</v>
      </c>
      <c r="I15" s="18"/>
      <c r="J15" s="18"/>
      <c r="K15" s="18"/>
    </row>
    <row r="16" spans="2:11" ht="20.100000000000001" customHeight="1" x14ac:dyDescent="0.25">
      <c r="B16" s="28">
        <v>43380</v>
      </c>
      <c r="C16" s="34"/>
      <c r="D16" s="34"/>
      <c r="E16" s="34"/>
      <c r="F16" s="34"/>
      <c r="G16" s="5"/>
      <c r="H16" s="5"/>
      <c r="I16" s="5"/>
      <c r="J16" s="5"/>
      <c r="K16" s="5"/>
    </row>
    <row r="17" spans="2:11" ht="20.100000000000001" customHeight="1" x14ac:dyDescent="0.25">
      <c r="B17" s="28">
        <v>43381</v>
      </c>
      <c r="C17" s="2"/>
      <c r="D17" s="3"/>
      <c r="E17" s="2"/>
      <c r="F17" s="3"/>
      <c r="G17" s="4">
        <f t="shared" si="0"/>
        <v>0</v>
      </c>
      <c r="H17" s="4">
        <f t="shared" si="1"/>
        <v>0</v>
      </c>
      <c r="I17" s="18"/>
      <c r="J17" s="18"/>
      <c r="K17" s="18"/>
    </row>
    <row r="18" spans="2:11" ht="20.100000000000001" customHeight="1" x14ac:dyDescent="0.25">
      <c r="B18" s="28">
        <v>43382</v>
      </c>
      <c r="C18" s="2"/>
      <c r="D18" s="3"/>
      <c r="E18" s="2"/>
      <c r="F18" s="3"/>
      <c r="G18" s="4">
        <f t="shared" si="0"/>
        <v>0</v>
      </c>
      <c r="H18" s="4">
        <f t="shared" si="1"/>
        <v>0</v>
      </c>
      <c r="I18" s="18"/>
      <c r="J18" s="18"/>
      <c r="K18" s="18"/>
    </row>
    <row r="19" spans="2:11" ht="20.100000000000001" customHeight="1" x14ac:dyDescent="0.25">
      <c r="B19" s="28">
        <v>43383</v>
      </c>
      <c r="C19" s="2"/>
      <c r="D19" s="3"/>
      <c r="E19" s="2"/>
      <c r="F19" s="3"/>
      <c r="G19" s="4">
        <f t="shared" si="0"/>
        <v>0</v>
      </c>
      <c r="H19" s="4">
        <f t="shared" si="1"/>
        <v>0</v>
      </c>
      <c r="I19" s="18"/>
      <c r="J19" s="18"/>
      <c r="K19" s="18"/>
    </row>
    <row r="20" spans="2:11" ht="20.100000000000001" customHeight="1" x14ac:dyDescent="0.25">
      <c r="B20" s="28">
        <v>43384</v>
      </c>
      <c r="C20" s="2"/>
      <c r="D20" s="3"/>
      <c r="E20" s="2"/>
      <c r="F20" s="3"/>
      <c r="G20" s="4">
        <f t="shared" si="0"/>
        <v>0</v>
      </c>
      <c r="H20" s="4">
        <f t="shared" si="1"/>
        <v>0</v>
      </c>
      <c r="I20" s="18"/>
      <c r="J20" s="18"/>
      <c r="K20" s="18"/>
    </row>
    <row r="21" spans="2:11" ht="20.100000000000001" customHeight="1" x14ac:dyDescent="0.25">
      <c r="B21" s="28">
        <v>43385</v>
      </c>
      <c r="C21" s="2"/>
      <c r="D21" s="3"/>
      <c r="E21" s="2"/>
      <c r="F21" s="3"/>
      <c r="G21" s="4">
        <f t="shared" si="0"/>
        <v>0</v>
      </c>
      <c r="H21" s="4">
        <f t="shared" si="1"/>
        <v>0</v>
      </c>
      <c r="I21" s="18"/>
      <c r="J21" s="18"/>
      <c r="K21" s="18"/>
    </row>
    <row r="22" spans="2:11" ht="20.100000000000001" customHeight="1" x14ac:dyDescent="0.25">
      <c r="B22" s="28">
        <v>43386</v>
      </c>
      <c r="C22" s="2"/>
      <c r="D22" s="3"/>
      <c r="E22" s="2"/>
      <c r="F22" s="3"/>
      <c r="G22" s="6">
        <f t="shared" si="0"/>
        <v>0</v>
      </c>
      <c r="H22" s="4">
        <f>IF(((D22-C22)+(F22-E22))*24&gt;7,((D22-C22)+(F22-E22))*24-7,0)+G22</f>
        <v>0</v>
      </c>
      <c r="I22" s="18"/>
      <c r="J22" s="18"/>
      <c r="K22" s="18"/>
    </row>
    <row r="23" spans="2:11" ht="20.100000000000001" customHeight="1" x14ac:dyDescent="0.25">
      <c r="B23" s="28">
        <v>43387</v>
      </c>
      <c r="C23" s="34"/>
      <c r="D23" s="34"/>
      <c r="E23" s="34"/>
      <c r="F23" s="34"/>
      <c r="G23" s="5"/>
      <c r="H23" s="5"/>
      <c r="I23" s="5"/>
      <c r="J23" s="5"/>
      <c r="K23" s="5"/>
    </row>
    <row r="24" spans="2:11" ht="20.100000000000001" customHeight="1" x14ac:dyDescent="0.25">
      <c r="B24" s="28">
        <v>43388</v>
      </c>
      <c r="C24" s="2"/>
      <c r="D24" s="3"/>
      <c r="E24" s="2"/>
      <c r="F24" s="3"/>
      <c r="G24" s="4">
        <f t="shared" si="0"/>
        <v>0</v>
      </c>
      <c r="H24" s="4">
        <f t="shared" si="1"/>
        <v>0</v>
      </c>
      <c r="I24" s="18"/>
      <c r="J24" s="18"/>
      <c r="K24" s="18"/>
    </row>
    <row r="25" spans="2:11" ht="20.100000000000001" customHeight="1" x14ac:dyDescent="0.25">
      <c r="B25" s="28">
        <v>43389</v>
      </c>
      <c r="C25" s="2"/>
      <c r="D25" s="3"/>
      <c r="E25" s="2"/>
      <c r="F25" s="3"/>
      <c r="G25" s="4">
        <f t="shared" si="0"/>
        <v>0</v>
      </c>
      <c r="H25" s="4">
        <f t="shared" si="1"/>
        <v>0</v>
      </c>
      <c r="I25" s="18"/>
      <c r="J25" s="18"/>
      <c r="K25" s="18"/>
    </row>
    <row r="26" spans="2:11" ht="20.100000000000001" customHeight="1" x14ac:dyDescent="0.25">
      <c r="B26" s="28">
        <v>43390</v>
      </c>
      <c r="C26" s="2"/>
      <c r="D26" s="3"/>
      <c r="E26" s="2"/>
      <c r="F26" s="3"/>
      <c r="G26" s="4">
        <f t="shared" si="0"/>
        <v>0</v>
      </c>
      <c r="H26" s="4">
        <f t="shared" si="1"/>
        <v>0</v>
      </c>
      <c r="I26" s="18"/>
      <c r="J26" s="18"/>
      <c r="K26" s="18"/>
    </row>
    <row r="27" spans="2:11" ht="20.100000000000001" customHeight="1" x14ac:dyDescent="0.25">
      <c r="B27" s="28">
        <v>43391</v>
      </c>
      <c r="C27" s="2"/>
      <c r="D27" s="3"/>
      <c r="E27" s="2"/>
      <c r="F27" s="3"/>
      <c r="G27" s="4">
        <f t="shared" si="0"/>
        <v>0</v>
      </c>
      <c r="H27" s="4">
        <f t="shared" si="1"/>
        <v>0</v>
      </c>
      <c r="I27" s="18"/>
      <c r="J27" s="18"/>
      <c r="K27" s="18"/>
    </row>
    <row r="28" spans="2:11" ht="20.100000000000001" customHeight="1" x14ac:dyDescent="0.25">
      <c r="B28" s="28">
        <v>43392</v>
      </c>
      <c r="C28" s="2"/>
      <c r="D28" s="3"/>
      <c r="E28" s="2"/>
      <c r="F28" s="3"/>
      <c r="G28" s="4">
        <f t="shared" si="0"/>
        <v>0</v>
      </c>
      <c r="H28" s="4">
        <f t="shared" si="1"/>
        <v>0</v>
      </c>
      <c r="I28" s="18"/>
      <c r="J28" s="18"/>
      <c r="K28" s="18"/>
    </row>
    <row r="29" spans="2:11" ht="20.100000000000001" customHeight="1" x14ac:dyDescent="0.25">
      <c r="B29" s="28">
        <v>43393</v>
      </c>
      <c r="C29" s="2"/>
      <c r="D29" s="3"/>
      <c r="E29" s="2"/>
      <c r="F29" s="3"/>
      <c r="G29" s="6">
        <f t="shared" si="0"/>
        <v>0</v>
      </c>
      <c r="H29" s="4">
        <f>IF(((D29-C29)+(F29-E29))*24&gt;7,((D29-C29)+(F29-E29))*24-7,0)+G29</f>
        <v>0</v>
      </c>
      <c r="I29" s="18"/>
      <c r="J29" s="18"/>
      <c r="K29" s="18"/>
    </row>
    <row r="30" spans="2:11" ht="20.100000000000001" customHeight="1" x14ac:dyDescent="0.25">
      <c r="B30" s="28">
        <v>43394</v>
      </c>
      <c r="C30" s="34"/>
      <c r="D30" s="34"/>
      <c r="E30" s="34"/>
      <c r="F30" s="34"/>
      <c r="G30" s="5"/>
      <c r="H30" s="5"/>
      <c r="I30" s="5"/>
      <c r="J30" s="5"/>
      <c r="K30" s="5"/>
    </row>
    <row r="31" spans="2:11" ht="20.100000000000001" customHeight="1" x14ac:dyDescent="0.25">
      <c r="B31" s="28">
        <v>43395</v>
      </c>
      <c r="C31" s="2"/>
      <c r="D31" s="3"/>
      <c r="E31" s="2"/>
      <c r="F31" s="3"/>
      <c r="G31" s="4">
        <f t="shared" si="0"/>
        <v>0</v>
      </c>
      <c r="H31" s="4">
        <f t="shared" si="1"/>
        <v>0</v>
      </c>
      <c r="I31" s="18"/>
      <c r="J31" s="18"/>
      <c r="K31" s="18"/>
    </row>
    <row r="32" spans="2:11" ht="20.100000000000001" customHeight="1" x14ac:dyDescent="0.25">
      <c r="B32" s="28">
        <v>43396</v>
      </c>
      <c r="C32" s="2"/>
      <c r="D32" s="3"/>
      <c r="E32" s="2"/>
      <c r="F32" s="3"/>
      <c r="G32" s="4">
        <f t="shared" si="0"/>
        <v>0</v>
      </c>
      <c r="H32" s="4">
        <f t="shared" si="1"/>
        <v>0</v>
      </c>
      <c r="I32" s="18"/>
      <c r="J32" s="18"/>
      <c r="K32" s="18"/>
    </row>
    <row r="33" spans="2:11" ht="20.100000000000001" customHeight="1" x14ac:dyDescent="0.25">
      <c r="B33" s="28">
        <v>43397</v>
      </c>
      <c r="C33" s="2"/>
      <c r="D33" s="3"/>
      <c r="E33" s="2"/>
      <c r="F33" s="3"/>
      <c r="G33" s="4">
        <f t="shared" si="0"/>
        <v>0</v>
      </c>
      <c r="H33" s="4">
        <f t="shared" si="1"/>
        <v>0</v>
      </c>
      <c r="I33" s="18"/>
      <c r="J33" s="18"/>
      <c r="K33" s="18"/>
    </row>
    <row r="34" spans="2:11" ht="20.100000000000001" customHeight="1" x14ac:dyDescent="0.25">
      <c r="B34" s="28">
        <v>43398</v>
      </c>
      <c r="C34" s="2"/>
      <c r="D34" s="3"/>
      <c r="E34" s="2"/>
      <c r="F34" s="3"/>
      <c r="G34" s="4">
        <f t="shared" si="0"/>
        <v>0</v>
      </c>
      <c r="H34" s="4">
        <f t="shared" si="1"/>
        <v>0</v>
      </c>
      <c r="I34" s="18"/>
      <c r="J34" s="18"/>
      <c r="K34" s="18"/>
    </row>
    <row r="35" spans="2:11" ht="20.100000000000001" customHeight="1" x14ac:dyDescent="0.25">
      <c r="B35" s="28">
        <v>43399</v>
      </c>
      <c r="C35" s="2"/>
      <c r="D35" s="3"/>
      <c r="E35" s="2"/>
      <c r="F35" s="3"/>
      <c r="G35" s="4">
        <f t="shared" si="0"/>
        <v>0</v>
      </c>
      <c r="H35" s="4">
        <f t="shared" si="1"/>
        <v>0</v>
      </c>
      <c r="I35" s="18"/>
      <c r="J35" s="18"/>
      <c r="K35" s="18"/>
    </row>
    <row r="36" spans="2:11" ht="20.100000000000001" customHeight="1" x14ac:dyDescent="0.25">
      <c r="B36" s="28">
        <v>43400</v>
      </c>
      <c r="C36" s="2"/>
      <c r="D36" s="3"/>
      <c r="E36" s="2"/>
      <c r="F36" s="3"/>
      <c r="G36" s="6">
        <f t="shared" si="0"/>
        <v>0</v>
      </c>
      <c r="H36" s="4">
        <f>IF(((D36-C36)+(F36-E36))*24&gt;7,((D36-C36)+(F36-E36))*24-7,0)+G36</f>
        <v>0</v>
      </c>
      <c r="I36" s="18"/>
      <c r="J36" s="18"/>
      <c r="K36" s="18"/>
    </row>
    <row r="37" spans="2:11" ht="20.100000000000001" customHeight="1" x14ac:dyDescent="0.25">
      <c r="B37" s="28">
        <v>43401</v>
      </c>
      <c r="C37" s="34"/>
      <c r="D37" s="34"/>
      <c r="E37" s="34"/>
      <c r="F37" s="34"/>
      <c r="G37" s="5"/>
      <c r="H37" s="5"/>
      <c r="I37" s="5"/>
      <c r="J37" s="5"/>
      <c r="K37" s="5"/>
    </row>
    <row r="38" spans="2:11" ht="20.100000000000001" customHeight="1" x14ac:dyDescent="0.25">
      <c r="B38" s="28">
        <v>43402</v>
      </c>
      <c r="C38" s="2"/>
      <c r="D38" s="3"/>
      <c r="E38" s="2"/>
      <c r="F38" s="3"/>
      <c r="G38" s="4">
        <f t="shared" si="0"/>
        <v>0</v>
      </c>
      <c r="H38" s="4">
        <f t="shared" si="1"/>
        <v>0</v>
      </c>
      <c r="I38" s="18"/>
      <c r="J38" s="18"/>
      <c r="K38" s="18"/>
    </row>
    <row r="39" spans="2:11" ht="20.100000000000001" customHeight="1" x14ac:dyDescent="0.25">
      <c r="B39" s="28">
        <v>43403</v>
      </c>
      <c r="C39" s="2"/>
      <c r="D39" s="3"/>
      <c r="E39" s="2"/>
      <c r="F39" s="3"/>
      <c r="G39" s="4">
        <f t="shared" si="0"/>
        <v>0</v>
      </c>
      <c r="H39" s="4">
        <f t="shared" si="1"/>
        <v>0</v>
      </c>
      <c r="I39" s="18"/>
      <c r="J39" s="18"/>
      <c r="K39" s="18"/>
    </row>
    <row r="40" spans="2:11" ht="20.100000000000001" customHeight="1" x14ac:dyDescent="0.25">
      <c r="B40" s="28">
        <v>43404</v>
      </c>
      <c r="C40" s="2"/>
      <c r="D40" s="3"/>
      <c r="E40" s="2"/>
      <c r="F40" s="3"/>
      <c r="G40" s="4">
        <f t="shared" si="0"/>
        <v>0</v>
      </c>
      <c r="H40" s="4">
        <f t="shared" si="1"/>
        <v>0</v>
      </c>
      <c r="I40" s="18"/>
      <c r="J40" s="18"/>
      <c r="K40" s="18"/>
    </row>
    <row r="41" spans="2:11" ht="20.100000000000001" customHeight="1" x14ac:dyDescent="0.25">
      <c r="F41" s="29" t="s">
        <v>6</v>
      </c>
      <c r="G41" s="30">
        <f>SUM(G10:G40)-G36-G29-G22-G15</f>
        <v>0</v>
      </c>
      <c r="H41" s="30">
        <f>SUM(H10:H36)</f>
        <v>0</v>
      </c>
      <c r="I41" s="30">
        <f t="shared" ref="I41:K41" si="2">SUM(I10:I40)</f>
        <v>0</v>
      </c>
      <c r="J41" s="30">
        <f t="shared" si="2"/>
        <v>0</v>
      </c>
      <c r="K41" s="30">
        <f t="shared" si="2"/>
        <v>0</v>
      </c>
    </row>
    <row r="42" spans="2:11" x14ac:dyDescent="0.25">
      <c r="F42" s="19"/>
      <c r="G42" s="19"/>
      <c r="H42" s="19"/>
      <c r="I42" s="19"/>
      <c r="J42" s="19"/>
      <c r="K42" s="19"/>
    </row>
    <row r="43" spans="2:11" ht="38.25" x14ac:dyDescent="0.25">
      <c r="F43" s="31" t="s">
        <v>3</v>
      </c>
      <c r="G43" s="31" t="s">
        <v>44</v>
      </c>
      <c r="H43" s="31" t="s">
        <v>45</v>
      </c>
      <c r="I43" s="31" t="s">
        <v>15</v>
      </c>
      <c r="J43" s="31" t="s">
        <v>5</v>
      </c>
      <c r="K43" s="31" t="s">
        <v>46</v>
      </c>
    </row>
    <row r="44" spans="2:11" ht="20.100000000000001" customHeight="1" x14ac:dyDescent="0.25">
      <c r="E44" s="17" t="s">
        <v>47</v>
      </c>
      <c r="F44" s="32">
        <v>151.66999999999999</v>
      </c>
      <c r="G44" s="33">
        <f>H41-H44</f>
        <v>0</v>
      </c>
      <c r="H44" s="33">
        <f>Calculs!G44</f>
        <v>0</v>
      </c>
      <c r="I44" s="33">
        <f>I41</f>
        <v>0</v>
      </c>
      <c r="J44" s="33">
        <f>J41</f>
        <v>0</v>
      </c>
      <c r="K44" s="33">
        <f>K41</f>
        <v>0</v>
      </c>
    </row>
  </sheetData>
  <sheetProtection algorithmName="SHA-512" hashValue="QL+hteQSmYaiSEEhpQfwtpPooPuhN3T97MavFe7ozb9QsZSx4ad+s3+P2NppEjAcXGxspdePeSMyYlM1hn4FHQ==" saltValue="Z0pHoNhJchTkWFE2a7LZGg==" spinCount="100000" sheet="1" objects="1" scenarios="1"/>
  <mergeCells count="11">
    <mergeCell ref="C7:D7"/>
    <mergeCell ref="H7:I7"/>
    <mergeCell ref="J7:K7"/>
    <mergeCell ref="B2:D2"/>
    <mergeCell ref="B4:D4"/>
    <mergeCell ref="H4:I4"/>
    <mergeCell ref="J4:K4"/>
    <mergeCell ref="B5:D5"/>
    <mergeCell ref="B6:D6"/>
    <mergeCell ref="H6:I6"/>
    <mergeCell ref="J6:K6"/>
  </mergeCells>
  <dataValidations count="1">
    <dataValidation type="time" allowBlank="1" showInputMessage="1" showErrorMessage="1" errorTitle="Entrée incorrecte" error="Veuillez indiquer l'heure au format 24 heures, entre 0:00 et 23:59 (1:00, 8:00, 13:00, 20:00, etc.)." sqref="C10:F40" xr:uid="{8684478A-38EF-44F2-B0D6-758A7D6C45CE}">
      <formula1>0</formula1>
      <formula2>0.999305555555556</formula2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63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4960B8-BCF5-46F1-A362-FC8F0502EF07}">
  <sheetPr>
    <pageSetUpPr fitToPage="1"/>
  </sheetPr>
  <dimension ref="B1:K43"/>
  <sheetViews>
    <sheetView showGridLines="0" workbookViewId="0"/>
  </sheetViews>
  <sheetFormatPr baseColWidth="10" defaultColWidth="9.140625" defaultRowHeight="13.5" x14ac:dyDescent="0.25"/>
  <cols>
    <col min="1" max="1" width="2.140625" style="1" customWidth="1"/>
    <col min="2" max="2" width="25.85546875" style="1" bestFit="1" customWidth="1"/>
    <col min="3" max="3" width="12.42578125" style="1" customWidth="1"/>
    <col min="4" max="4" width="16.85546875" style="1" customWidth="1"/>
    <col min="5" max="5" width="12.42578125" style="1" customWidth="1"/>
    <col min="6" max="6" width="15.7109375" style="1" customWidth="1"/>
    <col min="7" max="7" width="16" style="1" customWidth="1"/>
    <col min="8" max="8" width="21.7109375" style="1" customWidth="1"/>
    <col min="9" max="11" width="18.7109375" style="1" customWidth="1"/>
    <col min="12" max="16384" width="9.140625" style="1"/>
  </cols>
  <sheetData>
    <row r="1" spans="2:11" ht="28.5" x14ac:dyDescent="0.4">
      <c r="B1" s="19"/>
      <c r="C1" s="19"/>
      <c r="D1" s="19"/>
      <c r="E1" s="19"/>
      <c r="F1" s="19"/>
      <c r="G1" s="19"/>
      <c r="H1" s="19"/>
      <c r="I1" s="19"/>
      <c r="J1" s="19"/>
      <c r="K1" s="26" t="s">
        <v>9</v>
      </c>
    </row>
    <row r="2" spans="2:11" ht="28.5" x14ac:dyDescent="0.25">
      <c r="B2" s="43" t="s">
        <v>8</v>
      </c>
      <c r="C2" s="43"/>
      <c r="D2" s="43"/>
      <c r="E2" s="20"/>
      <c r="F2" s="20"/>
      <c r="G2" s="19"/>
      <c r="H2" s="19"/>
      <c r="I2" s="19"/>
      <c r="J2" s="19"/>
      <c r="K2" s="19"/>
    </row>
    <row r="3" spans="2:11" x14ac:dyDescent="0.25">
      <c r="B3" s="19"/>
      <c r="C3" s="19"/>
      <c r="D3" s="19"/>
      <c r="E3" s="19"/>
      <c r="F3" s="19"/>
      <c r="G3" s="19"/>
      <c r="H3" s="19"/>
      <c r="I3" s="19"/>
      <c r="J3" s="19"/>
      <c r="K3" s="19"/>
    </row>
    <row r="4" spans="2:11" ht="14.25" x14ac:dyDescent="0.3">
      <c r="B4" s="44" t="s">
        <v>12</v>
      </c>
      <c r="C4" s="44"/>
      <c r="D4" s="44"/>
      <c r="E4" s="19"/>
      <c r="F4" s="19"/>
      <c r="G4" s="19"/>
      <c r="H4" s="41" t="s">
        <v>10</v>
      </c>
      <c r="I4" s="41"/>
      <c r="J4" s="45" t="s">
        <v>18</v>
      </c>
      <c r="K4" s="45"/>
    </row>
    <row r="5" spans="2:11" ht="14.25" x14ac:dyDescent="0.3">
      <c r="B5" s="44" t="s">
        <v>13</v>
      </c>
      <c r="C5" s="44"/>
      <c r="D5" s="44"/>
      <c r="E5" s="19"/>
      <c r="F5" s="19"/>
      <c r="G5" s="19"/>
      <c r="H5" s="21"/>
      <c r="I5" s="21"/>
      <c r="J5" s="27"/>
      <c r="K5" s="27"/>
    </row>
    <row r="6" spans="2:11" ht="14.25" x14ac:dyDescent="0.3">
      <c r="B6" s="44" t="s">
        <v>14</v>
      </c>
      <c r="C6" s="44"/>
      <c r="D6" s="44"/>
      <c r="E6" s="19"/>
      <c r="F6" s="19"/>
      <c r="G6" s="19"/>
      <c r="H6" s="41" t="s">
        <v>0</v>
      </c>
      <c r="I6" s="41"/>
      <c r="J6" s="46"/>
      <c r="K6" s="46"/>
    </row>
    <row r="7" spans="2:11" ht="14.25" x14ac:dyDescent="0.3">
      <c r="B7" s="22"/>
      <c r="C7" s="47"/>
      <c r="D7" s="47"/>
      <c r="E7" s="19"/>
      <c r="F7" s="19"/>
      <c r="G7" s="19"/>
      <c r="H7" s="41"/>
      <c r="I7" s="41"/>
      <c r="J7" s="42"/>
      <c r="K7" s="42"/>
    </row>
    <row r="8" spans="2:11" x14ac:dyDescent="0.25">
      <c r="B8" s="19"/>
      <c r="C8" s="19"/>
      <c r="D8" s="19"/>
      <c r="E8" s="19"/>
      <c r="F8" s="19"/>
      <c r="G8" s="19"/>
      <c r="H8" s="19"/>
      <c r="I8" s="19"/>
      <c r="J8" s="19"/>
      <c r="K8" s="19"/>
    </row>
    <row r="9" spans="2:11" ht="20.100000000000001" customHeight="1" x14ac:dyDescent="0.25">
      <c r="B9" s="23" t="s">
        <v>7</v>
      </c>
      <c r="C9" s="24" t="s">
        <v>1</v>
      </c>
      <c r="D9" s="24" t="s">
        <v>2</v>
      </c>
      <c r="E9" s="24" t="s">
        <v>1</v>
      </c>
      <c r="F9" s="24" t="s">
        <v>2</v>
      </c>
      <c r="G9" s="25" t="s">
        <v>3</v>
      </c>
      <c r="H9" s="25" t="s">
        <v>4</v>
      </c>
      <c r="I9" s="24" t="s">
        <v>15</v>
      </c>
      <c r="J9" s="24" t="s">
        <v>5</v>
      </c>
      <c r="K9" s="24" t="s">
        <v>16</v>
      </c>
    </row>
    <row r="10" spans="2:11" ht="20.100000000000001" customHeight="1" x14ac:dyDescent="0.25">
      <c r="B10" s="28">
        <v>43405</v>
      </c>
      <c r="C10" s="2"/>
      <c r="D10" s="3"/>
      <c r="E10" s="2"/>
      <c r="F10" s="3"/>
      <c r="G10" s="4">
        <f>IF((((D10-C10)+(F10-E10))*24)&gt;7,7,((D10-C10)+(F10-E10))*24)</f>
        <v>0</v>
      </c>
      <c r="H10" s="4">
        <f>IF(((D10-C10)+(F10-E10))*24&gt;7,((D10-C10)+(F10-E10))*24-7,0)</f>
        <v>0</v>
      </c>
      <c r="I10" s="18"/>
      <c r="J10" s="18"/>
      <c r="K10" s="18"/>
    </row>
    <row r="11" spans="2:11" ht="20.100000000000001" customHeight="1" x14ac:dyDescent="0.25">
      <c r="B11" s="28">
        <v>43406</v>
      </c>
      <c r="C11" s="2"/>
      <c r="D11" s="3"/>
      <c r="E11" s="2"/>
      <c r="F11" s="3"/>
      <c r="G11" s="4">
        <f t="shared" ref="G11:G39" si="0">IF((((D11-C11)+(F11-E11))*24)&gt;7,7,((D11-C11)+(F11-E11))*24)</f>
        <v>0</v>
      </c>
      <c r="H11" s="4">
        <f t="shared" ref="H11:H39" si="1">IF(((D11-C11)+(F11-E11))*24&gt;7,((D11-C11)+(F11-E11))*24-7,0)</f>
        <v>0</v>
      </c>
      <c r="I11" s="18"/>
      <c r="J11" s="18"/>
      <c r="K11" s="18"/>
    </row>
    <row r="12" spans="2:11" ht="20.100000000000001" customHeight="1" x14ac:dyDescent="0.25">
      <c r="B12" s="28">
        <v>43407</v>
      </c>
      <c r="C12" s="2"/>
      <c r="D12" s="3"/>
      <c r="E12" s="2"/>
      <c r="F12" s="3"/>
      <c r="G12" s="6">
        <f t="shared" si="0"/>
        <v>0</v>
      </c>
      <c r="H12" s="4">
        <f>IF(((D12-C12)+(F12-E12))*24&gt;7,((D12-C12)+(F12-E12))*24-7,0)+G12</f>
        <v>0</v>
      </c>
      <c r="I12" s="18"/>
      <c r="J12" s="18"/>
      <c r="K12" s="18"/>
    </row>
    <row r="13" spans="2:11" ht="20.100000000000001" customHeight="1" x14ac:dyDescent="0.25">
      <c r="B13" s="28">
        <v>43408</v>
      </c>
      <c r="C13" s="34"/>
      <c r="D13" s="34"/>
      <c r="E13" s="34"/>
      <c r="F13" s="34"/>
      <c r="G13" s="5"/>
      <c r="H13" s="5"/>
      <c r="I13" s="5"/>
      <c r="J13" s="5"/>
      <c r="K13" s="5"/>
    </row>
    <row r="14" spans="2:11" ht="20.100000000000001" customHeight="1" x14ac:dyDescent="0.25">
      <c r="B14" s="28">
        <v>43409</v>
      </c>
      <c r="C14" s="2"/>
      <c r="D14" s="3"/>
      <c r="E14" s="2"/>
      <c r="F14" s="3"/>
      <c r="G14" s="4">
        <f t="shared" si="0"/>
        <v>0</v>
      </c>
      <c r="H14" s="4">
        <f t="shared" si="1"/>
        <v>0</v>
      </c>
      <c r="I14" s="18"/>
      <c r="J14" s="18"/>
      <c r="K14" s="18"/>
    </row>
    <row r="15" spans="2:11" ht="20.100000000000001" customHeight="1" x14ac:dyDescent="0.25">
      <c r="B15" s="28">
        <v>43410</v>
      </c>
      <c r="C15" s="2"/>
      <c r="D15" s="3"/>
      <c r="E15" s="2"/>
      <c r="F15" s="3"/>
      <c r="G15" s="4">
        <f t="shared" si="0"/>
        <v>0</v>
      </c>
      <c r="H15" s="4">
        <f t="shared" si="1"/>
        <v>0</v>
      </c>
      <c r="I15" s="18"/>
      <c r="J15" s="18"/>
      <c r="K15" s="18"/>
    </row>
    <row r="16" spans="2:11" ht="20.100000000000001" customHeight="1" x14ac:dyDescent="0.25">
      <c r="B16" s="28">
        <v>43411</v>
      </c>
      <c r="C16" s="2"/>
      <c r="D16" s="3"/>
      <c r="E16" s="2"/>
      <c r="F16" s="3"/>
      <c r="G16" s="4">
        <f t="shared" si="0"/>
        <v>0</v>
      </c>
      <c r="H16" s="4">
        <f t="shared" si="1"/>
        <v>0</v>
      </c>
      <c r="I16" s="18"/>
      <c r="J16" s="18"/>
      <c r="K16" s="18"/>
    </row>
    <row r="17" spans="2:11" ht="20.100000000000001" customHeight="1" x14ac:dyDescent="0.25">
      <c r="B17" s="28">
        <v>43412</v>
      </c>
      <c r="C17" s="2"/>
      <c r="D17" s="3"/>
      <c r="E17" s="2"/>
      <c r="F17" s="3"/>
      <c r="G17" s="4">
        <f t="shared" si="0"/>
        <v>0</v>
      </c>
      <c r="H17" s="4">
        <f t="shared" si="1"/>
        <v>0</v>
      </c>
      <c r="I17" s="18"/>
      <c r="J17" s="18"/>
      <c r="K17" s="18"/>
    </row>
    <row r="18" spans="2:11" ht="20.100000000000001" customHeight="1" x14ac:dyDescent="0.25">
      <c r="B18" s="28">
        <v>43413</v>
      </c>
      <c r="C18" s="2"/>
      <c r="D18" s="3"/>
      <c r="E18" s="2"/>
      <c r="F18" s="3"/>
      <c r="G18" s="4">
        <f t="shared" si="0"/>
        <v>0</v>
      </c>
      <c r="H18" s="4">
        <f t="shared" si="1"/>
        <v>0</v>
      </c>
      <c r="I18" s="18"/>
      <c r="J18" s="18"/>
      <c r="K18" s="18"/>
    </row>
    <row r="19" spans="2:11" ht="20.100000000000001" customHeight="1" x14ac:dyDescent="0.25">
      <c r="B19" s="28">
        <v>43414</v>
      </c>
      <c r="C19" s="2"/>
      <c r="D19" s="3"/>
      <c r="E19" s="2"/>
      <c r="F19" s="3"/>
      <c r="G19" s="6">
        <f t="shared" si="0"/>
        <v>0</v>
      </c>
      <c r="H19" s="4">
        <f>IF(((D19-C19)+(F19-E19))*24&gt;7,((D19-C19)+(F19-E19))*24-7,0)+G19</f>
        <v>0</v>
      </c>
      <c r="I19" s="18"/>
      <c r="J19" s="18"/>
      <c r="K19" s="18"/>
    </row>
    <row r="20" spans="2:11" ht="20.100000000000001" customHeight="1" x14ac:dyDescent="0.25">
      <c r="B20" s="28">
        <v>43415</v>
      </c>
      <c r="C20" s="34"/>
      <c r="D20" s="34"/>
      <c r="E20" s="34"/>
      <c r="F20" s="34"/>
      <c r="G20" s="5"/>
      <c r="H20" s="5"/>
      <c r="I20" s="5"/>
      <c r="J20" s="5"/>
      <c r="K20" s="5"/>
    </row>
    <row r="21" spans="2:11" ht="20.100000000000001" customHeight="1" x14ac:dyDescent="0.25">
      <c r="B21" s="28">
        <v>43416</v>
      </c>
      <c r="C21" s="2"/>
      <c r="D21" s="3"/>
      <c r="E21" s="2"/>
      <c r="F21" s="3"/>
      <c r="G21" s="4">
        <f t="shared" si="0"/>
        <v>0</v>
      </c>
      <c r="H21" s="4">
        <f t="shared" si="1"/>
        <v>0</v>
      </c>
      <c r="I21" s="18"/>
      <c r="J21" s="18"/>
      <c r="K21" s="18"/>
    </row>
    <row r="22" spans="2:11" ht="20.100000000000001" customHeight="1" x14ac:dyDescent="0.25">
      <c r="B22" s="28">
        <v>43417</v>
      </c>
      <c r="C22" s="2"/>
      <c r="D22" s="3"/>
      <c r="E22" s="2"/>
      <c r="F22" s="3"/>
      <c r="G22" s="4">
        <f t="shared" si="0"/>
        <v>0</v>
      </c>
      <c r="H22" s="4">
        <f t="shared" si="1"/>
        <v>0</v>
      </c>
      <c r="I22" s="18"/>
      <c r="J22" s="18"/>
      <c r="K22" s="18"/>
    </row>
    <row r="23" spans="2:11" ht="20.100000000000001" customHeight="1" x14ac:dyDescent="0.25">
      <c r="B23" s="28">
        <v>43418</v>
      </c>
      <c r="C23" s="2"/>
      <c r="D23" s="3"/>
      <c r="E23" s="2"/>
      <c r="F23" s="3"/>
      <c r="G23" s="4">
        <f t="shared" si="0"/>
        <v>0</v>
      </c>
      <c r="H23" s="4">
        <f t="shared" si="1"/>
        <v>0</v>
      </c>
      <c r="I23" s="18"/>
      <c r="J23" s="18"/>
      <c r="K23" s="18"/>
    </row>
    <row r="24" spans="2:11" ht="20.100000000000001" customHeight="1" x14ac:dyDescent="0.25">
      <c r="B24" s="28">
        <v>43419</v>
      </c>
      <c r="C24" s="2"/>
      <c r="D24" s="3"/>
      <c r="E24" s="2"/>
      <c r="F24" s="3"/>
      <c r="G24" s="4">
        <f t="shared" si="0"/>
        <v>0</v>
      </c>
      <c r="H24" s="4">
        <f t="shared" si="1"/>
        <v>0</v>
      </c>
      <c r="I24" s="18"/>
      <c r="J24" s="18"/>
      <c r="K24" s="18"/>
    </row>
    <row r="25" spans="2:11" ht="20.100000000000001" customHeight="1" x14ac:dyDescent="0.25">
      <c r="B25" s="28">
        <v>43420</v>
      </c>
      <c r="C25" s="2"/>
      <c r="D25" s="3"/>
      <c r="E25" s="2"/>
      <c r="F25" s="3"/>
      <c r="G25" s="4">
        <f t="shared" si="0"/>
        <v>0</v>
      </c>
      <c r="H25" s="4">
        <f t="shared" si="1"/>
        <v>0</v>
      </c>
      <c r="I25" s="18"/>
      <c r="J25" s="18"/>
      <c r="K25" s="18"/>
    </row>
    <row r="26" spans="2:11" ht="20.100000000000001" customHeight="1" x14ac:dyDescent="0.25">
      <c r="B26" s="28">
        <v>43421</v>
      </c>
      <c r="C26" s="2"/>
      <c r="D26" s="3"/>
      <c r="E26" s="2"/>
      <c r="F26" s="3"/>
      <c r="G26" s="6">
        <f t="shared" si="0"/>
        <v>0</v>
      </c>
      <c r="H26" s="4">
        <f>IF(((D26-C26)+(F26-E26))*24&gt;7,((D26-C26)+(F26-E26))*24-7,0)+G26</f>
        <v>0</v>
      </c>
      <c r="I26" s="18"/>
      <c r="J26" s="18"/>
      <c r="K26" s="18"/>
    </row>
    <row r="27" spans="2:11" ht="20.100000000000001" customHeight="1" x14ac:dyDescent="0.25">
      <c r="B27" s="28">
        <v>43422</v>
      </c>
      <c r="C27" s="34"/>
      <c r="D27" s="34"/>
      <c r="E27" s="34"/>
      <c r="F27" s="34"/>
      <c r="G27" s="5"/>
      <c r="H27" s="5"/>
      <c r="I27" s="5"/>
      <c r="J27" s="5"/>
      <c r="K27" s="5"/>
    </row>
    <row r="28" spans="2:11" ht="20.100000000000001" customHeight="1" x14ac:dyDescent="0.25">
      <c r="B28" s="28">
        <v>43423</v>
      </c>
      <c r="C28" s="2"/>
      <c r="D28" s="3"/>
      <c r="E28" s="2"/>
      <c r="F28" s="3"/>
      <c r="G28" s="4">
        <f t="shared" si="0"/>
        <v>0</v>
      </c>
      <c r="H28" s="4">
        <f t="shared" si="1"/>
        <v>0</v>
      </c>
      <c r="I28" s="18"/>
      <c r="J28" s="18"/>
      <c r="K28" s="18"/>
    </row>
    <row r="29" spans="2:11" ht="20.100000000000001" customHeight="1" x14ac:dyDescent="0.25">
      <c r="B29" s="28">
        <v>43424</v>
      </c>
      <c r="C29" s="2"/>
      <c r="D29" s="3"/>
      <c r="E29" s="2"/>
      <c r="F29" s="3"/>
      <c r="G29" s="4">
        <f t="shared" si="0"/>
        <v>0</v>
      </c>
      <c r="H29" s="4">
        <f t="shared" si="1"/>
        <v>0</v>
      </c>
      <c r="I29" s="18"/>
      <c r="J29" s="18"/>
      <c r="K29" s="18"/>
    </row>
    <row r="30" spans="2:11" ht="20.100000000000001" customHeight="1" x14ac:dyDescent="0.25">
      <c r="B30" s="28">
        <v>43425</v>
      </c>
      <c r="C30" s="2"/>
      <c r="D30" s="3"/>
      <c r="E30" s="2"/>
      <c r="F30" s="3"/>
      <c r="G30" s="4">
        <f t="shared" si="0"/>
        <v>0</v>
      </c>
      <c r="H30" s="4">
        <f t="shared" si="1"/>
        <v>0</v>
      </c>
      <c r="I30" s="18"/>
      <c r="J30" s="18"/>
      <c r="K30" s="18"/>
    </row>
    <row r="31" spans="2:11" ht="20.100000000000001" customHeight="1" x14ac:dyDescent="0.25">
      <c r="B31" s="28">
        <v>43426</v>
      </c>
      <c r="C31" s="2"/>
      <c r="D31" s="3"/>
      <c r="E31" s="2"/>
      <c r="F31" s="3"/>
      <c r="G31" s="4">
        <f t="shared" si="0"/>
        <v>0</v>
      </c>
      <c r="H31" s="4">
        <f t="shared" si="1"/>
        <v>0</v>
      </c>
      <c r="I31" s="18"/>
      <c r="J31" s="18"/>
      <c r="K31" s="18"/>
    </row>
    <row r="32" spans="2:11" ht="20.100000000000001" customHeight="1" x14ac:dyDescent="0.25">
      <c r="B32" s="28">
        <v>43427</v>
      </c>
      <c r="C32" s="2"/>
      <c r="D32" s="3"/>
      <c r="E32" s="2"/>
      <c r="F32" s="3"/>
      <c r="G32" s="4">
        <f t="shared" si="0"/>
        <v>0</v>
      </c>
      <c r="H32" s="4">
        <f t="shared" si="1"/>
        <v>0</v>
      </c>
      <c r="I32" s="18"/>
      <c r="J32" s="18"/>
      <c r="K32" s="18"/>
    </row>
    <row r="33" spans="2:11" ht="20.100000000000001" customHeight="1" x14ac:dyDescent="0.25">
      <c r="B33" s="28">
        <v>43428</v>
      </c>
      <c r="C33" s="2"/>
      <c r="D33" s="3"/>
      <c r="E33" s="2"/>
      <c r="F33" s="3"/>
      <c r="G33" s="6">
        <f t="shared" si="0"/>
        <v>0</v>
      </c>
      <c r="H33" s="4">
        <f>IF(((D33-C33)+(F33-E33))*24&gt;7,((D33-C33)+(F33-E33))*24-7,0)+G33</f>
        <v>0</v>
      </c>
      <c r="I33" s="18"/>
      <c r="J33" s="18"/>
      <c r="K33" s="18"/>
    </row>
    <row r="34" spans="2:11" ht="20.100000000000001" customHeight="1" x14ac:dyDescent="0.25">
      <c r="B34" s="28">
        <v>43429</v>
      </c>
      <c r="C34" s="34"/>
      <c r="D34" s="34"/>
      <c r="E34" s="34"/>
      <c r="F34" s="34"/>
      <c r="G34" s="5"/>
      <c r="H34" s="5"/>
      <c r="I34" s="5"/>
      <c r="J34" s="5"/>
      <c r="K34" s="5"/>
    </row>
    <row r="35" spans="2:11" ht="20.100000000000001" customHeight="1" x14ac:dyDescent="0.25">
      <c r="B35" s="28">
        <v>43430</v>
      </c>
      <c r="C35" s="2"/>
      <c r="D35" s="3"/>
      <c r="E35" s="2"/>
      <c r="F35" s="3"/>
      <c r="G35" s="4">
        <f t="shared" si="0"/>
        <v>0</v>
      </c>
      <c r="H35" s="4">
        <f t="shared" si="1"/>
        <v>0</v>
      </c>
      <c r="I35" s="18"/>
      <c r="J35" s="18"/>
      <c r="K35" s="18"/>
    </row>
    <row r="36" spans="2:11" ht="20.100000000000001" customHeight="1" x14ac:dyDescent="0.25">
      <c r="B36" s="28">
        <v>43431</v>
      </c>
      <c r="C36" s="2"/>
      <c r="D36" s="3"/>
      <c r="E36" s="2"/>
      <c r="F36" s="3"/>
      <c r="G36" s="4">
        <f t="shared" si="0"/>
        <v>0</v>
      </c>
      <c r="H36" s="4">
        <f t="shared" si="1"/>
        <v>0</v>
      </c>
      <c r="I36" s="18"/>
      <c r="J36" s="18"/>
      <c r="K36" s="18"/>
    </row>
    <row r="37" spans="2:11" ht="20.100000000000001" customHeight="1" x14ac:dyDescent="0.25">
      <c r="B37" s="28">
        <v>43432</v>
      </c>
      <c r="C37" s="2"/>
      <c r="D37" s="3"/>
      <c r="E37" s="2"/>
      <c r="F37" s="3"/>
      <c r="G37" s="4">
        <f t="shared" si="0"/>
        <v>0</v>
      </c>
      <c r="H37" s="4">
        <f t="shared" si="1"/>
        <v>0</v>
      </c>
      <c r="I37" s="18"/>
      <c r="J37" s="18"/>
      <c r="K37" s="18"/>
    </row>
    <row r="38" spans="2:11" ht="20.100000000000001" customHeight="1" x14ac:dyDescent="0.25">
      <c r="B38" s="28">
        <v>43433</v>
      </c>
      <c r="C38" s="2"/>
      <c r="D38" s="3"/>
      <c r="E38" s="2"/>
      <c r="F38" s="3"/>
      <c r="G38" s="4">
        <f t="shared" si="0"/>
        <v>0</v>
      </c>
      <c r="H38" s="4">
        <f t="shared" si="1"/>
        <v>0</v>
      </c>
      <c r="I38" s="18"/>
      <c r="J38" s="18"/>
      <c r="K38" s="18"/>
    </row>
    <row r="39" spans="2:11" ht="20.100000000000001" customHeight="1" x14ac:dyDescent="0.25">
      <c r="B39" s="28">
        <v>43434</v>
      </c>
      <c r="C39" s="2"/>
      <c r="D39" s="3"/>
      <c r="E39" s="2"/>
      <c r="F39" s="3"/>
      <c r="G39" s="4">
        <f t="shared" si="0"/>
        <v>0</v>
      </c>
      <c r="H39" s="4">
        <f t="shared" si="1"/>
        <v>0</v>
      </c>
      <c r="I39" s="18"/>
      <c r="J39" s="18"/>
      <c r="K39" s="18"/>
    </row>
    <row r="40" spans="2:11" ht="20.100000000000001" customHeight="1" x14ac:dyDescent="0.25">
      <c r="F40" s="29" t="s">
        <v>6</v>
      </c>
      <c r="G40" s="30">
        <f>SUM(G10:G39)-G33-G26-G19-G12</f>
        <v>0</v>
      </c>
      <c r="H40" s="30">
        <f>SUM(H10:H33)+SUM(Octobre!H38:H40)</f>
        <v>0</v>
      </c>
      <c r="I40" s="30">
        <f>SUM(I10:I39)</f>
        <v>0</v>
      </c>
      <c r="J40" s="30">
        <f>SUM(J10:J39)</f>
        <v>0</v>
      </c>
      <c r="K40" s="30">
        <f>SUM(K10:K39)</f>
        <v>0</v>
      </c>
    </row>
    <row r="41" spans="2:11" x14ac:dyDescent="0.25">
      <c r="F41" s="19"/>
      <c r="G41" s="19"/>
      <c r="H41" s="19"/>
      <c r="I41" s="19"/>
      <c r="J41" s="19"/>
      <c r="K41" s="19"/>
    </row>
    <row r="42" spans="2:11" ht="38.25" x14ac:dyDescent="0.25">
      <c r="F42" s="31" t="s">
        <v>3</v>
      </c>
      <c r="G42" s="31" t="s">
        <v>44</v>
      </c>
      <c r="H42" s="31" t="s">
        <v>45</v>
      </c>
      <c r="I42" s="31" t="s">
        <v>15</v>
      </c>
      <c r="J42" s="31" t="s">
        <v>5</v>
      </c>
      <c r="K42" s="31" t="s">
        <v>46</v>
      </c>
    </row>
    <row r="43" spans="2:11" ht="20.100000000000001" customHeight="1" x14ac:dyDescent="0.25">
      <c r="E43" s="17" t="s">
        <v>47</v>
      </c>
      <c r="F43" s="32">
        <v>151.66999999999999</v>
      </c>
      <c r="G43" s="33">
        <f>H40-H43</f>
        <v>0</v>
      </c>
      <c r="H43" s="33">
        <f>Calculs!G48</f>
        <v>0</v>
      </c>
      <c r="I43" s="33">
        <f>I40</f>
        <v>0</v>
      </c>
      <c r="J43" s="33">
        <f>J40</f>
        <v>0</v>
      </c>
      <c r="K43" s="33">
        <f>K40</f>
        <v>0</v>
      </c>
    </row>
  </sheetData>
  <sheetProtection algorithmName="SHA-512" hashValue="V1JT+8pUJRPUujbv4zI0CO4HQTJOszayeRpqKWkvY0V+uhJz62H780k5f4UMWwtlhFp30C+9d2bwaR1G1lI53w==" saltValue="hgrIkcIPusm8qFwUzjM0wA==" spinCount="100000" sheet="1" objects="1" scenarios="1"/>
  <mergeCells count="11">
    <mergeCell ref="C7:D7"/>
    <mergeCell ref="H7:I7"/>
    <mergeCell ref="J7:K7"/>
    <mergeCell ref="B2:D2"/>
    <mergeCell ref="B4:D4"/>
    <mergeCell ref="H4:I4"/>
    <mergeCell ref="J4:K4"/>
    <mergeCell ref="B5:D5"/>
    <mergeCell ref="B6:D6"/>
    <mergeCell ref="H6:I6"/>
    <mergeCell ref="J6:K6"/>
  </mergeCells>
  <dataValidations count="1">
    <dataValidation type="time" allowBlank="1" showInputMessage="1" showErrorMessage="1" errorTitle="Entrée incorrecte" error="Veuillez indiquer l'heure au format 24 heures, entre 0:00 et 23:59 (1:00, 8:00, 13:00, 20:00, etc.)." sqref="C10:F39" xr:uid="{2CF0420D-C9F4-46DE-86EE-AB9FD2670888}">
      <formula1>0</formula1>
      <formula2>0.999305555555556</formula2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64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7458C1-6BC3-42A6-A37F-89457E15FFE1}">
  <sheetPr>
    <pageSetUpPr fitToPage="1"/>
  </sheetPr>
  <dimension ref="B1:K44"/>
  <sheetViews>
    <sheetView showGridLines="0" workbookViewId="0"/>
  </sheetViews>
  <sheetFormatPr baseColWidth="10" defaultColWidth="9.140625" defaultRowHeight="13.5" x14ac:dyDescent="0.25"/>
  <cols>
    <col min="1" max="1" width="2.140625" style="1" customWidth="1"/>
    <col min="2" max="2" width="26.140625" style="1" bestFit="1" customWidth="1"/>
    <col min="3" max="3" width="12.42578125" style="1" customWidth="1"/>
    <col min="4" max="4" width="16.85546875" style="1" customWidth="1"/>
    <col min="5" max="5" width="12.42578125" style="1" customWidth="1"/>
    <col min="6" max="6" width="15.7109375" style="1" customWidth="1"/>
    <col min="7" max="7" width="16" style="1" customWidth="1"/>
    <col min="8" max="8" width="21.7109375" style="1" customWidth="1"/>
    <col min="9" max="11" width="18.7109375" style="1" customWidth="1"/>
    <col min="12" max="16384" width="9.140625" style="1"/>
  </cols>
  <sheetData>
    <row r="1" spans="2:11" ht="28.5" x14ac:dyDescent="0.4">
      <c r="B1" s="19"/>
      <c r="C1" s="19"/>
      <c r="D1" s="19"/>
      <c r="E1" s="19"/>
      <c r="F1" s="19"/>
      <c r="G1" s="19"/>
      <c r="H1" s="19"/>
      <c r="I1" s="19"/>
      <c r="J1" s="19"/>
      <c r="K1" s="26" t="s">
        <v>9</v>
      </c>
    </row>
    <row r="2" spans="2:11" ht="28.5" x14ac:dyDescent="0.25">
      <c r="B2" s="43" t="s">
        <v>8</v>
      </c>
      <c r="C2" s="43"/>
      <c r="D2" s="43"/>
      <c r="E2" s="20"/>
      <c r="F2" s="20"/>
      <c r="G2" s="19"/>
      <c r="H2" s="19"/>
      <c r="I2" s="19"/>
      <c r="J2" s="19"/>
      <c r="K2" s="19"/>
    </row>
    <row r="3" spans="2:11" x14ac:dyDescent="0.25">
      <c r="B3" s="19"/>
      <c r="C3" s="19"/>
      <c r="D3" s="19"/>
      <c r="E3" s="19"/>
      <c r="F3" s="19"/>
      <c r="G3" s="19"/>
      <c r="H3" s="19"/>
      <c r="I3" s="19"/>
      <c r="J3" s="19"/>
      <c r="K3" s="19"/>
    </row>
    <row r="4" spans="2:11" ht="14.25" x14ac:dyDescent="0.3">
      <c r="B4" s="44" t="s">
        <v>12</v>
      </c>
      <c r="C4" s="44"/>
      <c r="D4" s="44"/>
      <c r="E4" s="19"/>
      <c r="F4" s="19"/>
      <c r="G4" s="19"/>
      <c r="H4" s="41" t="s">
        <v>10</v>
      </c>
      <c r="I4" s="41"/>
      <c r="J4" s="45" t="s">
        <v>17</v>
      </c>
      <c r="K4" s="45"/>
    </row>
    <row r="5" spans="2:11" ht="14.25" x14ac:dyDescent="0.3">
      <c r="B5" s="44" t="s">
        <v>13</v>
      </c>
      <c r="C5" s="44"/>
      <c r="D5" s="44"/>
      <c r="E5" s="19"/>
      <c r="F5" s="19"/>
      <c r="G5" s="19"/>
      <c r="H5" s="21"/>
      <c r="I5" s="21"/>
      <c r="J5" s="27"/>
      <c r="K5" s="27"/>
    </row>
    <row r="6" spans="2:11" ht="14.25" x14ac:dyDescent="0.3">
      <c r="B6" s="44" t="s">
        <v>14</v>
      </c>
      <c r="C6" s="44"/>
      <c r="D6" s="44"/>
      <c r="E6" s="19"/>
      <c r="F6" s="19"/>
      <c r="G6" s="19"/>
      <c r="H6" s="41" t="s">
        <v>0</v>
      </c>
      <c r="I6" s="41"/>
      <c r="J6" s="46"/>
      <c r="K6" s="46"/>
    </row>
    <row r="7" spans="2:11" ht="14.25" x14ac:dyDescent="0.3">
      <c r="B7" s="22"/>
      <c r="C7" s="47"/>
      <c r="D7" s="47"/>
      <c r="E7" s="19"/>
      <c r="F7" s="19"/>
      <c r="G7" s="19"/>
      <c r="H7" s="41"/>
      <c r="I7" s="41"/>
      <c r="J7" s="42"/>
      <c r="K7" s="42"/>
    </row>
    <row r="8" spans="2:11" x14ac:dyDescent="0.25">
      <c r="B8" s="19"/>
      <c r="C8" s="19"/>
      <c r="D8" s="19"/>
      <c r="E8" s="19"/>
      <c r="F8" s="19"/>
      <c r="G8" s="19"/>
      <c r="H8" s="19"/>
      <c r="I8" s="19"/>
      <c r="J8" s="19"/>
      <c r="K8" s="19"/>
    </row>
    <row r="9" spans="2:11" ht="20.100000000000001" customHeight="1" x14ac:dyDescent="0.25">
      <c r="B9" s="23" t="s">
        <v>7</v>
      </c>
      <c r="C9" s="24" t="s">
        <v>1</v>
      </c>
      <c r="D9" s="24" t="s">
        <v>2</v>
      </c>
      <c r="E9" s="24" t="s">
        <v>1</v>
      </c>
      <c r="F9" s="24" t="s">
        <v>2</v>
      </c>
      <c r="G9" s="25" t="s">
        <v>3</v>
      </c>
      <c r="H9" s="25" t="s">
        <v>4</v>
      </c>
      <c r="I9" s="24" t="s">
        <v>15</v>
      </c>
      <c r="J9" s="24" t="s">
        <v>5</v>
      </c>
      <c r="K9" s="24" t="s">
        <v>16</v>
      </c>
    </row>
    <row r="10" spans="2:11" ht="20.100000000000001" customHeight="1" x14ac:dyDescent="0.25">
      <c r="B10" s="28">
        <v>43435</v>
      </c>
      <c r="C10" s="2"/>
      <c r="D10" s="3"/>
      <c r="E10" s="2"/>
      <c r="F10" s="3"/>
      <c r="G10" s="6">
        <f>IF((((D10-C10)+(F10-E10))*24)&gt;7,7,((D10-C10)+(F10-E10))*24)</f>
        <v>0</v>
      </c>
      <c r="H10" s="4">
        <f>IF(((D10-C10)+(F10-E10))*24&gt;7,((D10-C10)+(F10-E10))*24-7,0)+G10</f>
        <v>0</v>
      </c>
      <c r="I10" s="18"/>
      <c r="J10" s="18"/>
      <c r="K10" s="18"/>
    </row>
    <row r="11" spans="2:11" ht="20.100000000000001" customHeight="1" x14ac:dyDescent="0.25">
      <c r="B11" s="28">
        <v>43436</v>
      </c>
      <c r="C11" s="34"/>
      <c r="D11" s="34"/>
      <c r="E11" s="34"/>
      <c r="F11" s="34"/>
      <c r="G11" s="5"/>
      <c r="H11" s="5"/>
      <c r="I11" s="5"/>
      <c r="J11" s="5"/>
      <c r="K11" s="5"/>
    </row>
    <row r="12" spans="2:11" ht="20.100000000000001" customHeight="1" x14ac:dyDescent="0.25">
      <c r="B12" s="28">
        <v>43437</v>
      </c>
      <c r="C12" s="2"/>
      <c r="D12" s="3"/>
      <c r="E12" s="2"/>
      <c r="F12" s="3"/>
      <c r="G12" s="4">
        <f t="shared" ref="G12:G40" si="0">IF((((D12-C12)+(F12-E12))*24)&gt;7,7,((D12-C12)+(F12-E12))*24)</f>
        <v>0</v>
      </c>
      <c r="H12" s="4">
        <f t="shared" ref="H12:H40" si="1">IF(((D12-C12)+(F12-E12))*24&gt;7,((D12-C12)+(F12-E12))*24-7,0)</f>
        <v>0</v>
      </c>
      <c r="I12" s="18"/>
      <c r="J12" s="18"/>
      <c r="K12" s="18"/>
    </row>
    <row r="13" spans="2:11" ht="20.100000000000001" customHeight="1" x14ac:dyDescent="0.25">
      <c r="B13" s="28">
        <v>43438</v>
      </c>
      <c r="C13" s="2"/>
      <c r="D13" s="3"/>
      <c r="E13" s="2"/>
      <c r="F13" s="3"/>
      <c r="G13" s="4">
        <f t="shared" si="0"/>
        <v>0</v>
      </c>
      <c r="H13" s="4">
        <f t="shared" si="1"/>
        <v>0</v>
      </c>
      <c r="I13" s="18"/>
      <c r="J13" s="18"/>
      <c r="K13" s="18"/>
    </row>
    <row r="14" spans="2:11" ht="20.100000000000001" customHeight="1" x14ac:dyDescent="0.25">
      <c r="B14" s="28">
        <v>43439</v>
      </c>
      <c r="C14" s="2"/>
      <c r="D14" s="3"/>
      <c r="E14" s="2"/>
      <c r="F14" s="3"/>
      <c r="G14" s="4">
        <f t="shared" si="0"/>
        <v>0</v>
      </c>
      <c r="H14" s="4">
        <f t="shared" si="1"/>
        <v>0</v>
      </c>
      <c r="I14" s="18"/>
      <c r="J14" s="18"/>
      <c r="K14" s="18"/>
    </row>
    <row r="15" spans="2:11" ht="20.100000000000001" customHeight="1" x14ac:dyDescent="0.25">
      <c r="B15" s="28">
        <v>43440</v>
      </c>
      <c r="C15" s="2"/>
      <c r="D15" s="3"/>
      <c r="E15" s="2"/>
      <c r="F15" s="3"/>
      <c r="G15" s="4">
        <f t="shared" si="0"/>
        <v>0</v>
      </c>
      <c r="H15" s="4">
        <f t="shared" si="1"/>
        <v>0</v>
      </c>
      <c r="I15" s="18"/>
      <c r="J15" s="18"/>
      <c r="K15" s="18"/>
    </row>
    <row r="16" spans="2:11" ht="20.100000000000001" customHeight="1" x14ac:dyDescent="0.25">
      <c r="B16" s="28">
        <v>43441</v>
      </c>
      <c r="C16" s="2"/>
      <c r="D16" s="3"/>
      <c r="E16" s="2"/>
      <c r="F16" s="3"/>
      <c r="G16" s="4">
        <f t="shared" si="0"/>
        <v>0</v>
      </c>
      <c r="H16" s="4">
        <f t="shared" si="1"/>
        <v>0</v>
      </c>
      <c r="I16" s="18"/>
      <c r="J16" s="18"/>
      <c r="K16" s="18"/>
    </row>
    <row r="17" spans="2:11" ht="20.100000000000001" customHeight="1" x14ac:dyDescent="0.25">
      <c r="B17" s="28">
        <v>43442</v>
      </c>
      <c r="C17" s="2"/>
      <c r="D17" s="3"/>
      <c r="E17" s="2"/>
      <c r="F17" s="3"/>
      <c r="G17" s="6">
        <f t="shared" si="0"/>
        <v>0</v>
      </c>
      <c r="H17" s="4">
        <f>IF(((D17-C17)+(F17-E17))*24&gt;7,((D17-C17)+(F17-E17))*24-7,0)+G17</f>
        <v>0</v>
      </c>
      <c r="I17" s="18"/>
      <c r="J17" s="18"/>
      <c r="K17" s="18"/>
    </row>
    <row r="18" spans="2:11" ht="20.100000000000001" customHeight="1" x14ac:dyDescent="0.25">
      <c r="B18" s="28">
        <v>43443</v>
      </c>
      <c r="C18" s="34"/>
      <c r="D18" s="34"/>
      <c r="E18" s="34"/>
      <c r="F18" s="34"/>
      <c r="G18" s="5"/>
      <c r="H18" s="5"/>
      <c r="I18" s="5"/>
      <c r="J18" s="5"/>
      <c r="K18" s="5"/>
    </row>
    <row r="19" spans="2:11" ht="20.100000000000001" customHeight="1" x14ac:dyDescent="0.25">
      <c r="B19" s="28">
        <v>43444</v>
      </c>
      <c r="C19" s="2"/>
      <c r="D19" s="3"/>
      <c r="E19" s="2"/>
      <c r="F19" s="3"/>
      <c r="G19" s="4">
        <f t="shared" si="0"/>
        <v>0</v>
      </c>
      <c r="H19" s="4">
        <f t="shared" si="1"/>
        <v>0</v>
      </c>
      <c r="I19" s="18"/>
      <c r="J19" s="18"/>
      <c r="K19" s="18"/>
    </row>
    <row r="20" spans="2:11" ht="20.100000000000001" customHeight="1" x14ac:dyDescent="0.25">
      <c r="B20" s="28">
        <v>43445</v>
      </c>
      <c r="C20" s="2"/>
      <c r="D20" s="3"/>
      <c r="E20" s="2"/>
      <c r="F20" s="3"/>
      <c r="G20" s="4">
        <f t="shared" si="0"/>
        <v>0</v>
      </c>
      <c r="H20" s="4">
        <f t="shared" si="1"/>
        <v>0</v>
      </c>
      <c r="I20" s="18"/>
      <c r="J20" s="18"/>
      <c r="K20" s="18"/>
    </row>
    <row r="21" spans="2:11" ht="20.100000000000001" customHeight="1" x14ac:dyDescent="0.25">
      <c r="B21" s="28">
        <v>43446</v>
      </c>
      <c r="C21" s="2"/>
      <c r="D21" s="3"/>
      <c r="E21" s="2"/>
      <c r="F21" s="3"/>
      <c r="G21" s="4">
        <f t="shared" si="0"/>
        <v>0</v>
      </c>
      <c r="H21" s="4">
        <f t="shared" si="1"/>
        <v>0</v>
      </c>
      <c r="I21" s="18"/>
      <c r="J21" s="18"/>
      <c r="K21" s="18"/>
    </row>
    <row r="22" spans="2:11" ht="20.100000000000001" customHeight="1" x14ac:dyDescent="0.25">
      <c r="B22" s="28">
        <v>43447</v>
      </c>
      <c r="C22" s="2"/>
      <c r="D22" s="3"/>
      <c r="E22" s="2"/>
      <c r="F22" s="3"/>
      <c r="G22" s="4">
        <f t="shared" si="0"/>
        <v>0</v>
      </c>
      <c r="H22" s="4">
        <f t="shared" si="1"/>
        <v>0</v>
      </c>
      <c r="I22" s="18"/>
      <c r="J22" s="18"/>
      <c r="K22" s="18"/>
    </row>
    <row r="23" spans="2:11" ht="20.100000000000001" customHeight="1" x14ac:dyDescent="0.25">
      <c r="B23" s="28">
        <v>43448</v>
      </c>
      <c r="C23" s="2"/>
      <c r="D23" s="3"/>
      <c r="E23" s="2"/>
      <c r="F23" s="3"/>
      <c r="G23" s="4">
        <f t="shared" si="0"/>
        <v>0</v>
      </c>
      <c r="H23" s="4">
        <f t="shared" si="1"/>
        <v>0</v>
      </c>
      <c r="I23" s="18"/>
      <c r="J23" s="18"/>
      <c r="K23" s="18"/>
    </row>
    <row r="24" spans="2:11" ht="20.100000000000001" customHeight="1" x14ac:dyDescent="0.25">
      <c r="B24" s="28">
        <v>43449</v>
      </c>
      <c r="C24" s="2"/>
      <c r="D24" s="3"/>
      <c r="E24" s="2"/>
      <c r="F24" s="3"/>
      <c r="G24" s="6">
        <f t="shared" si="0"/>
        <v>0</v>
      </c>
      <c r="H24" s="4">
        <f>IF(((D24-C24)+(F24-E24))*24&gt;7,((D24-C24)+(F24-E24))*24-7,0)+G24</f>
        <v>0</v>
      </c>
      <c r="I24" s="18"/>
      <c r="J24" s="18"/>
      <c r="K24" s="18"/>
    </row>
    <row r="25" spans="2:11" ht="20.100000000000001" customHeight="1" x14ac:dyDescent="0.25">
      <c r="B25" s="28">
        <v>43450</v>
      </c>
      <c r="C25" s="34"/>
      <c r="D25" s="34"/>
      <c r="E25" s="34"/>
      <c r="F25" s="34"/>
      <c r="G25" s="5"/>
      <c r="H25" s="5"/>
      <c r="I25" s="5"/>
      <c r="J25" s="5"/>
      <c r="K25" s="5"/>
    </row>
    <row r="26" spans="2:11" ht="20.100000000000001" customHeight="1" x14ac:dyDescent="0.25">
      <c r="B26" s="28">
        <v>43451</v>
      </c>
      <c r="C26" s="2"/>
      <c r="D26" s="3"/>
      <c r="E26" s="2"/>
      <c r="F26" s="3"/>
      <c r="G26" s="4">
        <f t="shared" si="0"/>
        <v>0</v>
      </c>
      <c r="H26" s="4">
        <f t="shared" si="1"/>
        <v>0</v>
      </c>
      <c r="I26" s="18"/>
      <c r="J26" s="18"/>
      <c r="K26" s="18"/>
    </row>
    <row r="27" spans="2:11" ht="20.100000000000001" customHeight="1" x14ac:dyDescent="0.25">
      <c r="B27" s="28">
        <v>43452</v>
      </c>
      <c r="C27" s="2"/>
      <c r="D27" s="3"/>
      <c r="E27" s="2"/>
      <c r="F27" s="3"/>
      <c r="G27" s="4">
        <f t="shared" si="0"/>
        <v>0</v>
      </c>
      <c r="H27" s="4">
        <f t="shared" si="1"/>
        <v>0</v>
      </c>
      <c r="I27" s="18"/>
      <c r="J27" s="18"/>
      <c r="K27" s="18"/>
    </row>
    <row r="28" spans="2:11" ht="20.100000000000001" customHeight="1" x14ac:dyDescent="0.25">
      <c r="B28" s="28">
        <v>43453</v>
      </c>
      <c r="C28" s="2"/>
      <c r="D28" s="3"/>
      <c r="E28" s="2"/>
      <c r="F28" s="3"/>
      <c r="G28" s="4">
        <f t="shared" si="0"/>
        <v>0</v>
      </c>
      <c r="H28" s="4">
        <f t="shared" si="1"/>
        <v>0</v>
      </c>
      <c r="I28" s="18"/>
      <c r="J28" s="18"/>
      <c r="K28" s="18"/>
    </row>
    <row r="29" spans="2:11" ht="20.100000000000001" customHeight="1" x14ac:dyDescent="0.25">
      <c r="B29" s="28">
        <v>43454</v>
      </c>
      <c r="C29" s="2"/>
      <c r="D29" s="3"/>
      <c r="E29" s="2"/>
      <c r="F29" s="3"/>
      <c r="G29" s="4">
        <f t="shared" si="0"/>
        <v>0</v>
      </c>
      <c r="H29" s="4">
        <f t="shared" si="1"/>
        <v>0</v>
      </c>
      <c r="I29" s="18"/>
      <c r="J29" s="18"/>
      <c r="K29" s="18"/>
    </row>
    <row r="30" spans="2:11" ht="20.100000000000001" customHeight="1" x14ac:dyDescent="0.25">
      <c r="B30" s="28">
        <v>43455</v>
      </c>
      <c r="C30" s="2"/>
      <c r="D30" s="3"/>
      <c r="E30" s="2"/>
      <c r="F30" s="3"/>
      <c r="G30" s="4">
        <f t="shared" si="0"/>
        <v>0</v>
      </c>
      <c r="H30" s="4">
        <f t="shared" si="1"/>
        <v>0</v>
      </c>
      <c r="I30" s="18"/>
      <c r="J30" s="18"/>
      <c r="K30" s="18"/>
    </row>
    <row r="31" spans="2:11" ht="20.100000000000001" customHeight="1" x14ac:dyDescent="0.25">
      <c r="B31" s="28">
        <v>43456</v>
      </c>
      <c r="C31" s="2"/>
      <c r="D31" s="3"/>
      <c r="E31" s="2"/>
      <c r="F31" s="3"/>
      <c r="G31" s="6">
        <f t="shared" si="0"/>
        <v>0</v>
      </c>
      <c r="H31" s="4">
        <f>IF(((D31-C31)+(F31-E31))*24&gt;7,((D31-C31)+(F31-E31))*24-7,0)+G31</f>
        <v>0</v>
      </c>
      <c r="I31" s="18"/>
      <c r="J31" s="18"/>
      <c r="K31" s="18"/>
    </row>
    <row r="32" spans="2:11" ht="20.100000000000001" customHeight="1" x14ac:dyDescent="0.25">
      <c r="B32" s="28">
        <v>43457</v>
      </c>
      <c r="C32" s="34"/>
      <c r="D32" s="34"/>
      <c r="E32" s="34"/>
      <c r="F32" s="34"/>
      <c r="G32" s="5"/>
      <c r="H32" s="5"/>
      <c r="I32" s="5"/>
      <c r="J32" s="5"/>
      <c r="K32" s="5"/>
    </row>
    <row r="33" spans="2:11" ht="20.100000000000001" customHeight="1" x14ac:dyDescent="0.25">
      <c r="B33" s="28">
        <v>43458</v>
      </c>
      <c r="C33" s="2"/>
      <c r="D33" s="3"/>
      <c r="E33" s="2"/>
      <c r="F33" s="3"/>
      <c r="G33" s="4">
        <f t="shared" si="0"/>
        <v>0</v>
      </c>
      <c r="H33" s="4">
        <f t="shared" si="1"/>
        <v>0</v>
      </c>
      <c r="I33" s="18"/>
      <c r="J33" s="18"/>
      <c r="K33" s="18"/>
    </row>
    <row r="34" spans="2:11" ht="20.100000000000001" customHeight="1" x14ac:dyDescent="0.25">
      <c r="B34" s="28">
        <v>43459</v>
      </c>
      <c r="C34" s="2"/>
      <c r="D34" s="3"/>
      <c r="E34" s="2"/>
      <c r="F34" s="3"/>
      <c r="G34" s="4">
        <f t="shared" si="0"/>
        <v>0</v>
      </c>
      <c r="H34" s="4">
        <f t="shared" si="1"/>
        <v>0</v>
      </c>
      <c r="I34" s="18"/>
      <c r="J34" s="18"/>
      <c r="K34" s="18"/>
    </row>
    <row r="35" spans="2:11" ht="20.100000000000001" customHeight="1" x14ac:dyDescent="0.25">
      <c r="B35" s="28">
        <v>43460</v>
      </c>
      <c r="C35" s="2"/>
      <c r="D35" s="3"/>
      <c r="E35" s="2"/>
      <c r="F35" s="3"/>
      <c r="G35" s="4">
        <f t="shared" si="0"/>
        <v>0</v>
      </c>
      <c r="H35" s="4">
        <f t="shared" si="1"/>
        <v>0</v>
      </c>
      <c r="I35" s="18"/>
      <c r="J35" s="18"/>
      <c r="K35" s="18"/>
    </row>
    <row r="36" spans="2:11" ht="20.100000000000001" customHeight="1" x14ac:dyDescent="0.25">
      <c r="B36" s="28">
        <v>43461</v>
      </c>
      <c r="C36" s="2"/>
      <c r="D36" s="3"/>
      <c r="E36" s="2"/>
      <c r="F36" s="3"/>
      <c r="G36" s="4">
        <f t="shared" si="0"/>
        <v>0</v>
      </c>
      <c r="H36" s="4">
        <f t="shared" si="1"/>
        <v>0</v>
      </c>
      <c r="I36" s="18"/>
      <c r="J36" s="18"/>
      <c r="K36" s="18"/>
    </row>
    <row r="37" spans="2:11" ht="20.100000000000001" customHeight="1" x14ac:dyDescent="0.25">
      <c r="B37" s="28">
        <v>43462</v>
      </c>
      <c r="C37" s="2"/>
      <c r="D37" s="3"/>
      <c r="E37" s="2"/>
      <c r="F37" s="3"/>
      <c r="G37" s="4">
        <f t="shared" si="0"/>
        <v>0</v>
      </c>
      <c r="H37" s="4">
        <f t="shared" si="1"/>
        <v>0</v>
      </c>
      <c r="I37" s="18"/>
      <c r="J37" s="18"/>
      <c r="K37" s="18"/>
    </row>
    <row r="38" spans="2:11" ht="20.100000000000001" customHeight="1" x14ac:dyDescent="0.25">
      <c r="B38" s="28">
        <v>43463</v>
      </c>
      <c r="C38" s="2"/>
      <c r="D38" s="3"/>
      <c r="E38" s="2"/>
      <c r="F38" s="3"/>
      <c r="G38" s="6">
        <f t="shared" si="0"/>
        <v>0</v>
      </c>
      <c r="H38" s="4">
        <f>IF(((D38-C38)+(F38-E38))*24&gt;7,((D38-C38)+(F38-E38))*24-7,0)+G38</f>
        <v>0</v>
      </c>
      <c r="I38" s="18"/>
      <c r="J38" s="18"/>
      <c r="K38" s="18"/>
    </row>
    <row r="39" spans="2:11" ht="20.100000000000001" customHeight="1" x14ac:dyDescent="0.25">
      <c r="B39" s="28">
        <v>43464</v>
      </c>
      <c r="C39" s="34"/>
      <c r="D39" s="34"/>
      <c r="E39" s="34"/>
      <c r="F39" s="34"/>
      <c r="G39" s="5"/>
      <c r="H39" s="5"/>
      <c r="I39" s="5"/>
      <c r="J39" s="5"/>
      <c r="K39" s="5"/>
    </row>
    <row r="40" spans="2:11" ht="20.100000000000001" customHeight="1" x14ac:dyDescent="0.25">
      <c r="B40" s="28">
        <v>43465</v>
      </c>
      <c r="C40" s="2"/>
      <c r="D40" s="3"/>
      <c r="E40" s="2"/>
      <c r="F40" s="3"/>
      <c r="G40" s="4">
        <f t="shared" si="0"/>
        <v>0</v>
      </c>
      <c r="H40" s="4">
        <f t="shared" si="1"/>
        <v>0</v>
      </c>
      <c r="I40" s="18"/>
      <c r="J40" s="18"/>
      <c r="K40" s="18"/>
    </row>
    <row r="41" spans="2:11" ht="20.100000000000001" customHeight="1" x14ac:dyDescent="0.25">
      <c r="F41" s="29" t="s">
        <v>6</v>
      </c>
      <c r="G41" s="30">
        <f>SUM(G10:G40)-G38-G31-G24-G17-G10</f>
        <v>0</v>
      </c>
      <c r="H41" s="30">
        <f>SUM(H10:H40)+SUM(Novembre!H35:H39)</f>
        <v>0</v>
      </c>
      <c r="I41" s="30">
        <f t="shared" ref="I41:K41" si="2">SUM(I10:I40)</f>
        <v>0</v>
      </c>
      <c r="J41" s="30">
        <f t="shared" si="2"/>
        <v>0</v>
      </c>
      <c r="K41" s="30">
        <f t="shared" si="2"/>
        <v>0</v>
      </c>
    </row>
    <row r="42" spans="2:11" x14ac:dyDescent="0.25">
      <c r="F42" s="19"/>
      <c r="G42" s="19"/>
      <c r="H42" s="19"/>
      <c r="I42" s="19"/>
      <c r="J42" s="19"/>
      <c r="K42" s="19"/>
    </row>
    <row r="43" spans="2:11" ht="38.25" x14ac:dyDescent="0.25">
      <c r="F43" s="31" t="s">
        <v>3</v>
      </c>
      <c r="G43" s="31" t="s">
        <v>44</v>
      </c>
      <c r="H43" s="31" t="s">
        <v>45</v>
      </c>
      <c r="I43" s="31" t="s">
        <v>15</v>
      </c>
      <c r="J43" s="31" t="s">
        <v>5</v>
      </c>
      <c r="K43" s="31" t="s">
        <v>46</v>
      </c>
    </row>
    <row r="44" spans="2:11" ht="20.100000000000001" customHeight="1" x14ac:dyDescent="0.25">
      <c r="E44" s="17" t="s">
        <v>47</v>
      </c>
      <c r="F44" s="32">
        <v>151.66999999999999</v>
      </c>
      <c r="G44" s="33">
        <f>H41-H44</f>
        <v>0</v>
      </c>
      <c r="H44" s="33">
        <f>Calculs!G53</f>
        <v>0</v>
      </c>
      <c r="I44" s="33">
        <f>I41</f>
        <v>0</v>
      </c>
      <c r="J44" s="33">
        <f>J41</f>
        <v>0</v>
      </c>
      <c r="K44" s="33">
        <f>K41</f>
        <v>0</v>
      </c>
    </row>
  </sheetData>
  <sheetProtection algorithmName="SHA-512" hashValue="4Zvs1sT0JvkKGU97FqheZNdc7dakUQdXkMghvBtyAdOgxuU18HKrMTq+lS84MiLs6M9t4Cdg+pIBjhrVgB1WEw==" saltValue="a6MOOB294dDfw2yM272YtQ==" spinCount="100000" sheet="1" objects="1" scenarios="1"/>
  <mergeCells count="11">
    <mergeCell ref="C7:D7"/>
    <mergeCell ref="H7:I7"/>
    <mergeCell ref="J7:K7"/>
    <mergeCell ref="B2:D2"/>
    <mergeCell ref="B4:D4"/>
    <mergeCell ref="H4:I4"/>
    <mergeCell ref="J4:K4"/>
    <mergeCell ref="B5:D5"/>
    <mergeCell ref="B6:D6"/>
    <mergeCell ref="H6:I6"/>
    <mergeCell ref="J6:K6"/>
  </mergeCells>
  <dataValidations count="1">
    <dataValidation type="time" allowBlank="1" showInputMessage="1" showErrorMessage="1" errorTitle="Entrée incorrecte" error="Veuillez indiquer l'heure au format 24 heures, entre 0:00 et 23:59 (1:00, 8:00, 13:00, 20:00, etc.)." sqref="C10:F40" xr:uid="{34B269CB-A2F0-46ED-BD82-48E027052F0A}">
      <formula1>0</formula1>
      <formula2>0.999305555555556</formula2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63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E0FF0-0B6E-48AD-B64F-77D5AB555DFA}">
  <dimension ref="A1:G53"/>
  <sheetViews>
    <sheetView showGridLines="0" workbookViewId="0">
      <selection activeCell="J10" sqref="J10"/>
    </sheetView>
  </sheetViews>
  <sheetFormatPr baseColWidth="10" defaultRowHeight="15" x14ac:dyDescent="0.25"/>
  <cols>
    <col min="1" max="1" width="11.42578125" style="7"/>
    <col min="2" max="2" width="39.85546875" style="7" bestFit="1" customWidth="1"/>
    <col min="3" max="3" width="36.28515625" style="7" bestFit="1" customWidth="1"/>
    <col min="4" max="4" width="13.85546875" style="7" hidden="1" customWidth="1"/>
    <col min="5" max="5" width="31.7109375" style="7" bestFit="1" customWidth="1"/>
    <col min="6" max="7" width="11.42578125" style="14"/>
    <col min="8" max="16384" width="11.42578125" style="7"/>
  </cols>
  <sheetData>
    <row r="1" spans="1:7" s="14" customFormat="1" x14ac:dyDescent="0.25">
      <c r="A1" s="12" t="s">
        <v>42</v>
      </c>
      <c r="B1" s="12" t="s">
        <v>28</v>
      </c>
      <c r="C1" s="13" t="s">
        <v>29</v>
      </c>
      <c r="D1" s="15"/>
      <c r="E1" s="16" t="s">
        <v>43</v>
      </c>
    </row>
    <row r="2" spans="1:7" x14ac:dyDescent="0.25">
      <c r="A2" s="10">
        <v>1</v>
      </c>
      <c r="B2" s="11">
        <f>SUM(Janvier!G10:G15)</f>
        <v>0</v>
      </c>
      <c r="C2" s="8">
        <v>8</v>
      </c>
      <c r="D2" s="9">
        <f>B2-C2</f>
        <v>-8</v>
      </c>
      <c r="E2" s="8">
        <f>IF((D2&lt;0),0,D2)</f>
        <v>0</v>
      </c>
    </row>
    <row r="3" spans="1:7" x14ac:dyDescent="0.25">
      <c r="A3" s="10">
        <v>2</v>
      </c>
      <c r="B3" s="11">
        <f>SUM(Janvier!G17:G22)</f>
        <v>0</v>
      </c>
      <c r="C3" s="8">
        <v>8</v>
      </c>
      <c r="D3" s="9">
        <f t="shared" ref="D3:D53" si="0">B3-C3</f>
        <v>-8</v>
      </c>
      <c r="E3" s="8">
        <f t="shared" ref="E3:E53" si="1">IF((D3&lt;0),0,D3)</f>
        <v>0</v>
      </c>
    </row>
    <row r="4" spans="1:7" x14ac:dyDescent="0.25">
      <c r="A4" s="10">
        <v>3</v>
      </c>
      <c r="B4" s="11">
        <f>SUM(Janvier!G24:G29)</f>
        <v>0</v>
      </c>
      <c r="C4" s="8">
        <v>8</v>
      </c>
      <c r="D4" s="9">
        <f t="shared" si="0"/>
        <v>-8</v>
      </c>
      <c r="E4" s="8">
        <f t="shared" si="1"/>
        <v>0</v>
      </c>
    </row>
    <row r="5" spans="1:7" x14ac:dyDescent="0.25">
      <c r="A5" s="10">
        <v>4</v>
      </c>
      <c r="B5" s="11">
        <f>SUM(Janvier!G31:G36)</f>
        <v>0</v>
      </c>
      <c r="C5" s="8">
        <v>8</v>
      </c>
      <c r="D5" s="9">
        <f t="shared" si="0"/>
        <v>-8</v>
      </c>
      <c r="E5" s="8">
        <f t="shared" si="1"/>
        <v>0</v>
      </c>
      <c r="F5" s="13" t="s">
        <v>30</v>
      </c>
      <c r="G5" s="13">
        <f>SUM(E2:E5)</f>
        <v>0</v>
      </c>
    </row>
    <row r="6" spans="1:7" x14ac:dyDescent="0.25">
      <c r="A6" s="10">
        <v>5</v>
      </c>
      <c r="B6" s="11">
        <f>SUM(Janvier!G38:G40)+SUM(Février!H10:H12)</f>
        <v>0</v>
      </c>
      <c r="C6" s="8">
        <v>8</v>
      </c>
      <c r="D6" s="9">
        <f t="shared" si="0"/>
        <v>-8</v>
      </c>
      <c r="E6" s="8">
        <f t="shared" si="1"/>
        <v>0</v>
      </c>
    </row>
    <row r="7" spans="1:7" x14ac:dyDescent="0.25">
      <c r="A7" s="10">
        <v>6</v>
      </c>
      <c r="B7" s="9">
        <f>SUM(Février!H14:H19)</f>
        <v>0</v>
      </c>
      <c r="C7" s="8">
        <v>8</v>
      </c>
      <c r="D7" s="9">
        <f t="shared" si="0"/>
        <v>-8</v>
      </c>
      <c r="E7" s="8">
        <f t="shared" si="1"/>
        <v>0</v>
      </c>
    </row>
    <row r="8" spans="1:7" x14ac:dyDescent="0.25">
      <c r="A8" s="10">
        <v>7</v>
      </c>
      <c r="B8" s="9">
        <f>SUM(Février!H21:H26)</f>
        <v>0</v>
      </c>
      <c r="C8" s="8">
        <v>8</v>
      </c>
      <c r="D8" s="9">
        <f t="shared" si="0"/>
        <v>-8</v>
      </c>
      <c r="E8" s="8">
        <f t="shared" si="1"/>
        <v>0</v>
      </c>
    </row>
    <row r="9" spans="1:7" x14ac:dyDescent="0.25">
      <c r="A9" s="10">
        <v>8</v>
      </c>
      <c r="B9" s="9">
        <f>SUM(Février!H28:H33)</f>
        <v>0</v>
      </c>
      <c r="C9" s="8">
        <v>8</v>
      </c>
      <c r="D9" s="9">
        <f t="shared" si="0"/>
        <v>-8</v>
      </c>
      <c r="E9" s="8">
        <f t="shared" si="1"/>
        <v>0</v>
      </c>
      <c r="F9" s="13" t="s">
        <v>31</v>
      </c>
      <c r="G9" s="13">
        <f>SUM(E6:E9)</f>
        <v>0</v>
      </c>
    </row>
    <row r="10" spans="1:7" x14ac:dyDescent="0.25">
      <c r="A10" s="10">
        <v>9</v>
      </c>
      <c r="B10" s="9">
        <f>SUM(Février!H35:H37)+SUM(Mars!H10:H12)</f>
        <v>0</v>
      </c>
      <c r="C10" s="8">
        <v>8</v>
      </c>
      <c r="D10" s="9">
        <f t="shared" si="0"/>
        <v>-8</v>
      </c>
      <c r="E10" s="8">
        <f t="shared" si="1"/>
        <v>0</v>
      </c>
    </row>
    <row r="11" spans="1:7" x14ac:dyDescent="0.25">
      <c r="A11" s="10">
        <v>10</v>
      </c>
      <c r="B11" s="9">
        <f>SUM(Mars!H14:H19)</f>
        <v>0</v>
      </c>
      <c r="C11" s="8">
        <v>8</v>
      </c>
      <c r="D11" s="9">
        <f t="shared" si="0"/>
        <v>-8</v>
      </c>
      <c r="E11" s="8">
        <f t="shared" si="1"/>
        <v>0</v>
      </c>
    </row>
    <row r="12" spans="1:7" x14ac:dyDescent="0.25">
      <c r="A12" s="10">
        <v>11</v>
      </c>
      <c r="B12" s="9">
        <f>SUM(Mars!H21:H26)</f>
        <v>0</v>
      </c>
      <c r="C12" s="8">
        <v>8</v>
      </c>
      <c r="D12" s="9">
        <f t="shared" si="0"/>
        <v>-8</v>
      </c>
      <c r="E12" s="8">
        <f t="shared" si="1"/>
        <v>0</v>
      </c>
    </row>
    <row r="13" spans="1:7" x14ac:dyDescent="0.25">
      <c r="A13" s="10">
        <v>12</v>
      </c>
      <c r="B13" s="9">
        <f>SUM(Mars!H28:H33)</f>
        <v>0</v>
      </c>
      <c r="C13" s="8">
        <v>8</v>
      </c>
      <c r="D13" s="9">
        <f t="shared" si="0"/>
        <v>-8</v>
      </c>
      <c r="E13" s="8">
        <f t="shared" si="1"/>
        <v>0</v>
      </c>
    </row>
    <row r="14" spans="1:7" x14ac:dyDescent="0.25">
      <c r="A14" s="10">
        <v>13</v>
      </c>
      <c r="B14" s="9">
        <f>SUM(Mars!H35:H40)</f>
        <v>0</v>
      </c>
      <c r="C14" s="8">
        <v>8</v>
      </c>
      <c r="D14" s="9">
        <f t="shared" si="0"/>
        <v>-8</v>
      </c>
      <c r="E14" s="8">
        <f t="shared" si="1"/>
        <v>0</v>
      </c>
      <c r="F14" s="13" t="s">
        <v>32</v>
      </c>
      <c r="G14" s="13">
        <f>SUM(E10:E14)</f>
        <v>0</v>
      </c>
    </row>
    <row r="15" spans="1:7" x14ac:dyDescent="0.25">
      <c r="A15" s="10">
        <v>14</v>
      </c>
      <c r="B15" s="9">
        <f>SUM(Avril!H11:H16)</f>
        <v>0</v>
      </c>
      <c r="C15" s="8">
        <v>8</v>
      </c>
      <c r="D15" s="9">
        <f t="shared" si="0"/>
        <v>-8</v>
      </c>
      <c r="E15" s="8">
        <f t="shared" si="1"/>
        <v>0</v>
      </c>
    </row>
    <row r="16" spans="1:7" x14ac:dyDescent="0.25">
      <c r="A16" s="10">
        <v>15</v>
      </c>
      <c r="B16" s="9">
        <f>SUM(Avril!H18:H23)</f>
        <v>0</v>
      </c>
      <c r="C16" s="8">
        <v>8</v>
      </c>
      <c r="D16" s="9">
        <f t="shared" si="0"/>
        <v>-8</v>
      </c>
      <c r="E16" s="8">
        <f t="shared" si="1"/>
        <v>0</v>
      </c>
    </row>
    <row r="17" spans="1:7" x14ac:dyDescent="0.25">
      <c r="A17" s="10">
        <v>16</v>
      </c>
      <c r="B17" s="9">
        <f>SUM(Avril!H25:H30)</f>
        <v>0</v>
      </c>
      <c r="C17" s="8">
        <v>8</v>
      </c>
      <c r="D17" s="9">
        <f t="shared" si="0"/>
        <v>-8</v>
      </c>
      <c r="E17" s="8">
        <f t="shared" si="1"/>
        <v>0</v>
      </c>
    </row>
    <row r="18" spans="1:7" x14ac:dyDescent="0.25">
      <c r="A18" s="10">
        <v>17</v>
      </c>
      <c r="B18" s="9">
        <f>SUM(Avril!H32:H37)</f>
        <v>0</v>
      </c>
      <c r="C18" s="8">
        <v>8</v>
      </c>
      <c r="D18" s="9">
        <f t="shared" si="0"/>
        <v>-8</v>
      </c>
      <c r="E18" s="8">
        <f t="shared" si="1"/>
        <v>0</v>
      </c>
      <c r="F18" s="13" t="s">
        <v>33</v>
      </c>
      <c r="G18" s="13">
        <f>SUM(E15:E18)</f>
        <v>0</v>
      </c>
    </row>
    <row r="19" spans="1:7" x14ac:dyDescent="0.25">
      <c r="A19" s="10">
        <v>18</v>
      </c>
      <c r="B19" s="9">
        <f>SUM(Avril!H39)+SUM(Mai!H10:H14)</f>
        <v>0</v>
      </c>
      <c r="C19" s="8">
        <v>8</v>
      </c>
      <c r="D19" s="9">
        <f t="shared" si="0"/>
        <v>-8</v>
      </c>
      <c r="E19" s="8">
        <f t="shared" si="1"/>
        <v>0</v>
      </c>
    </row>
    <row r="20" spans="1:7" x14ac:dyDescent="0.25">
      <c r="A20" s="10">
        <v>19</v>
      </c>
      <c r="B20" s="9">
        <f>SUM(Mai!H16:H21)</f>
        <v>0</v>
      </c>
      <c r="C20" s="8">
        <v>8</v>
      </c>
      <c r="D20" s="9">
        <f t="shared" si="0"/>
        <v>-8</v>
      </c>
      <c r="E20" s="8">
        <f t="shared" si="1"/>
        <v>0</v>
      </c>
    </row>
    <row r="21" spans="1:7" x14ac:dyDescent="0.25">
      <c r="A21" s="10">
        <v>20</v>
      </c>
      <c r="B21" s="9">
        <f>SUM(Mai!H23:H28)</f>
        <v>0</v>
      </c>
      <c r="C21" s="8">
        <v>8</v>
      </c>
      <c r="D21" s="9">
        <f t="shared" si="0"/>
        <v>-8</v>
      </c>
      <c r="E21" s="8">
        <f t="shared" si="1"/>
        <v>0</v>
      </c>
    </row>
    <row r="22" spans="1:7" x14ac:dyDescent="0.25">
      <c r="A22" s="10">
        <v>21</v>
      </c>
      <c r="B22" s="9">
        <f>SUM(Mai!H30:H35)</f>
        <v>0</v>
      </c>
      <c r="C22" s="8">
        <v>8</v>
      </c>
      <c r="D22" s="9">
        <f t="shared" si="0"/>
        <v>-8</v>
      </c>
      <c r="E22" s="8">
        <f t="shared" si="1"/>
        <v>0</v>
      </c>
      <c r="F22" s="13" t="s">
        <v>34</v>
      </c>
      <c r="G22" s="13">
        <f>SUM(E19:E22)</f>
        <v>0</v>
      </c>
    </row>
    <row r="23" spans="1:7" x14ac:dyDescent="0.25">
      <c r="A23" s="10">
        <v>22</v>
      </c>
      <c r="B23" s="9">
        <f>SUM(Mai!H37:H40)+SUM(Juin!H10:H11)</f>
        <v>0</v>
      </c>
      <c r="C23" s="8">
        <v>8</v>
      </c>
      <c r="D23" s="9">
        <f t="shared" si="0"/>
        <v>-8</v>
      </c>
      <c r="E23" s="8">
        <f t="shared" si="1"/>
        <v>0</v>
      </c>
    </row>
    <row r="24" spans="1:7" x14ac:dyDescent="0.25">
      <c r="A24" s="10">
        <v>23</v>
      </c>
      <c r="B24" s="9">
        <f>SUM(Juin!H13:H18)</f>
        <v>0</v>
      </c>
      <c r="C24" s="8">
        <v>8</v>
      </c>
      <c r="D24" s="9">
        <f t="shared" si="0"/>
        <v>-8</v>
      </c>
      <c r="E24" s="8">
        <f t="shared" si="1"/>
        <v>0</v>
      </c>
    </row>
    <row r="25" spans="1:7" x14ac:dyDescent="0.25">
      <c r="A25" s="10">
        <v>24</v>
      </c>
      <c r="B25" s="9">
        <f>SUM(Juin!H20:H25)</f>
        <v>0</v>
      </c>
      <c r="C25" s="8">
        <v>8</v>
      </c>
      <c r="D25" s="9">
        <f t="shared" si="0"/>
        <v>-8</v>
      </c>
      <c r="E25" s="8">
        <f t="shared" si="1"/>
        <v>0</v>
      </c>
    </row>
    <row r="26" spans="1:7" x14ac:dyDescent="0.25">
      <c r="A26" s="10">
        <v>25</v>
      </c>
      <c r="B26" s="9">
        <f>SUM(Juin!H27:H32)</f>
        <v>0</v>
      </c>
      <c r="C26" s="8">
        <v>8</v>
      </c>
      <c r="D26" s="9">
        <f t="shared" si="0"/>
        <v>-8</v>
      </c>
      <c r="E26" s="8">
        <f t="shared" si="1"/>
        <v>0</v>
      </c>
    </row>
    <row r="27" spans="1:7" x14ac:dyDescent="0.25">
      <c r="A27" s="10">
        <v>26</v>
      </c>
      <c r="B27" s="9">
        <f>SUM(Juin!H34:H39)</f>
        <v>0</v>
      </c>
      <c r="C27" s="8">
        <v>8</v>
      </c>
      <c r="D27" s="9">
        <f t="shared" si="0"/>
        <v>-8</v>
      </c>
      <c r="E27" s="8">
        <f t="shared" si="1"/>
        <v>0</v>
      </c>
      <c r="F27" s="13" t="s">
        <v>35</v>
      </c>
      <c r="G27" s="13">
        <f>SUM(E23:E27)</f>
        <v>0</v>
      </c>
    </row>
    <row r="28" spans="1:7" x14ac:dyDescent="0.25">
      <c r="A28" s="10">
        <v>27</v>
      </c>
      <c r="B28" s="9">
        <f>SUM(Juillet!H11:H16)</f>
        <v>0</v>
      </c>
      <c r="C28" s="8">
        <v>8</v>
      </c>
      <c r="D28" s="9">
        <f t="shared" si="0"/>
        <v>-8</v>
      </c>
      <c r="E28" s="8">
        <f t="shared" si="1"/>
        <v>0</v>
      </c>
    </row>
    <row r="29" spans="1:7" x14ac:dyDescent="0.25">
      <c r="A29" s="10">
        <v>28</v>
      </c>
      <c r="B29" s="9">
        <f>SUM(Juillet!H18:H23)</f>
        <v>0</v>
      </c>
      <c r="C29" s="8">
        <v>8</v>
      </c>
      <c r="D29" s="9">
        <f t="shared" si="0"/>
        <v>-8</v>
      </c>
      <c r="E29" s="8">
        <f t="shared" si="1"/>
        <v>0</v>
      </c>
    </row>
    <row r="30" spans="1:7" x14ac:dyDescent="0.25">
      <c r="A30" s="10">
        <v>29</v>
      </c>
      <c r="B30" s="9">
        <f>SUM(Juillet!H25:H30)</f>
        <v>0</v>
      </c>
      <c r="C30" s="8">
        <v>8</v>
      </c>
      <c r="D30" s="9">
        <f t="shared" si="0"/>
        <v>-8</v>
      </c>
      <c r="E30" s="8">
        <f t="shared" si="1"/>
        <v>0</v>
      </c>
    </row>
    <row r="31" spans="1:7" x14ac:dyDescent="0.25">
      <c r="A31" s="10">
        <v>30</v>
      </c>
      <c r="B31" s="9">
        <f>SUM(Juillet!H32:H37)</f>
        <v>0</v>
      </c>
      <c r="C31" s="8">
        <v>8</v>
      </c>
      <c r="D31" s="9">
        <f t="shared" si="0"/>
        <v>-8</v>
      </c>
      <c r="E31" s="8">
        <f t="shared" si="1"/>
        <v>0</v>
      </c>
      <c r="F31" s="13" t="s">
        <v>36</v>
      </c>
      <c r="G31" s="13">
        <f>SUM(E28:E31)</f>
        <v>0</v>
      </c>
    </row>
    <row r="32" spans="1:7" x14ac:dyDescent="0.25">
      <c r="A32" s="10">
        <v>31</v>
      </c>
      <c r="B32" s="9">
        <f>SUM(Juillet!H39:H40)+SUM(Août!H10:H13)</f>
        <v>0</v>
      </c>
      <c r="C32" s="8">
        <v>8</v>
      </c>
      <c r="D32" s="9">
        <f t="shared" si="0"/>
        <v>-8</v>
      </c>
      <c r="E32" s="8">
        <f t="shared" si="1"/>
        <v>0</v>
      </c>
    </row>
    <row r="33" spans="1:7" x14ac:dyDescent="0.25">
      <c r="A33" s="10">
        <v>32</v>
      </c>
      <c r="B33" s="9">
        <f>SUM(Août!H15:H20)</f>
        <v>0</v>
      </c>
      <c r="C33" s="8">
        <v>8</v>
      </c>
      <c r="D33" s="9">
        <f t="shared" si="0"/>
        <v>-8</v>
      </c>
      <c r="E33" s="8">
        <f t="shared" si="1"/>
        <v>0</v>
      </c>
    </row>
    <row r="34" spans="1:7" x14ac:dyDescent="0.25">
      <c r="A34" s="10">
        <v>33</v>
      </c>
      <c r="B34" s="9">
        <f>SUM(Août!H22:H27)</f>
        <v>0</v>
      </c>
      <c r="C34" s="8">
        <v>8</v>
      </c>
      <c r="D34" s="9">
        <f t="shared" si="0"/>
        <v>-8</v>
      </c>
      <c r="E34" s="8">
        <f t="shared" si="1"/>
        <v>0</v>
      </c>
    </row>
    <row r="35" spans="1:7" x14ac:dyDescent="0.25">
      <c r="A35" s="10">
        <v>34</v>
      </c>
      <c r="B35" s="9">
        <f>SUM(Août!H29:H34)</f>
        <v>0</v>
      </c>
      <c r="C35" s="8">
        <v>8</v>
      </c>
      <c r="D35" s="9">
        <f t="shared" si="0"/>
        <v>-8</v>
      </c>
      <c r="E35" s="8">
        <f t="shared" si="1"/>
        <v>0</v>
      </c>
      <c r="F35" s="13" t="s">
        <v>37</v>
      </c>
      <c r="G35" s="13">
        <f>SUM(E32:E35)</f>
        <v>0</v>
      </c>
    </row>
    <row r="36" spans="1:7" x14ac:dyDescent="0.25">
      <c r="A36" s="10">
        <v>35</v>
      </c>
      <c r="B36" s="9">
        <f>SUM(Août!H36:H40)+SUM(Septembre!H10)</f>
        <v>0</v>
      </c>
      <c r="C36" s="8">
        <v>8</v>
      </c>
      <c r="D36" s="9">
        <f t="shared" si="0"/>
        <v>-8</v>
      </c>
      <c r="E36" s="8">
        <f t="shared" si="1"/>
        <v>0</v>
      </c>
    </row>
    <row r="37" spans="1:7" x14ac:dyDescent="0.25">
      <c r="A37" s="10">
        <v>36</v>
      </c>
      <c r="B37" s="9">
        <f>SUM(Septembre!H12:H17)</f>
        <v>0</v>
      </c>
      <c r="C37" s="8">
        <v>8</v>
      </c>
      <c r="D37" s="9">
        <f t="shared" si="0"/>
        <v>-8</v>
      </c>
      <c r="E37" s="8">
        <f t="shared" si="1"/>
        <v>0</v>
      </c>
    </row>
    <row r="38" spans="1:7" x14ac:dyDescent="0.25">
      <c r="A38" s="10">
        <v>37</v>
      </c>
      <c r="B38" s="9">
        <f>SUM(Septembre!H19:H24)</f>
        <v>0</v>
      </c>
      <c r="C38" s="8">
        <v>8</v>
      </c>
      <c r="D38" s="9">
        <f t="shared" si="0"/>
        <v>-8</v>
      </c>
      <c r="E38" s="8">
        <f t="shared" si="1"/>
        <v>0</v>
      </c>
    </row>
    <row r="39" spans="1:7" x14ac:dyDescent="0.25">
      <c r="A39" s="10">
        <v>38</v>
      </c>
      <c r="B39" s="9">
        <f>SUM(Septembre!H26:H31)</f>
        <v>0</v>
      </c>
      <c r="C39" s="8">
        <v>8</v>
      </c>
      <c r="D39" s="9">
        <f t="shared" si="0"/>
        <v>-8</v>
      </c>
      <c r="E39" s="8">
        <f t="shared" si="1"/>
        <v>0</v>
      </c>
    </row>
    <row r="40" spans="1:7" x14ac:dyDescent="0.25">
      <c r="A40" s="10">
        <v>39</v>
      </c>
      <c r="B40" s="9">
        <f>SUM(Septembre!H33:H38)</f>
        <v>0</v>
      </c>
      <c r="C40" s="8">
        <v>8</v>
      </c>
      <c r="D40" s="9">
        <f t="shared" si="0"/>
        <v>-8</v>
      </c>
      <c r="E40" s="8">
        <f t="shared" si="1"/>
        <v>0</v>
      </c>
      <c r="F40" s="13" t="s">
        <v>38</v>
      </c>
      <c r="G40" s="13">
        <f>SUM(E36:E40)</f>
        <v>0</v>
      </c>
    </row>
    <row r="41" spans="1:7" x14ac:dyDescent="0.25">
      <c r="A41" s="10">
        <v>40</v>
      </c>
      <c r="B41" s="9">
        <f>SUM(Octobre!H10:H15)</f>
        <v>0</v>
      </c>
      <c r="C41" s="8">
        <v>8</v>
      </c>
      <c r="D41" s="9">
        <f t="shared" si="0"/>
        <v>-8</v>
      </c>
      <c r="E41" s="8">
        <f t="shared" si="1"/>
        <v>0</v>
      </c>
    </row>
    <row r="42" spans="1:7" x14ac:dyDescent="0.25">
      <c r="A42" s="10">
        <v>41</v>
      </c>
      <c r="B42" s="9">
        <f>SUM(Octobre!H17:H22)</f>
        <v>0</v>
      </c>
      <c r="C42" s="8">
        <v>8</v>
      </c>
      <c r="D42" s="9">
        <f t="shared" si="0"/>
        <v>-8</v>
      </c>
      <c r="E42" s="8">
        <f t="shared" si="1"/>
        <v>0</v>
      </c>
    </row>
    <row r="43" spans="1:7" x14ac:dyDescent="0.25">
      <c r="A43" s="10">
        <v>42</v>
      </c>
      <c r="B43" s="9">
        <f>SUM(Octobre!H24:H29)</f>
        <v>0</v>
      </c>
      <c r="C43" s="8">
        <v>8</v>
      </c>
      <c r="D43" s="9">
        <f t="shared" si="0"/>
        <v>-8</v>
      </c>
      <c r="E43" s="8">
        <f t="shared" si="1"/>
        <v>0</v>
      </c>
    </row>
    <row r="44" spans="1:7" x14ac:dyDescent="0.25">
      <c r="A44" s="10">
        <v>43</v>
      </c>
      <c r="B44" s="9">
        <f>SUM(Octobre!H31:H36)</f>
        <v>0</v>
      </c>
      <c r="C44" s="8">
        <v>8</v>
      </c>
      <c r="D44" s="9">
        <f t="shared" si="0"/>
        <v>-8</v>
      </c>
      <c r="E44" s="8">
        <f t="shared" si="1"/>
        <v>0</v>
      </c>
      <c r="F44" s="13" t="s">
        <v>39</v>
      </c>
      <c r="G44" s="13">
        <f>SUM(E41:E44)</f>
        <v>0</v>
      </c>
    </row>
    <row r="45" spans="1:7" x14ac:dyDescent="0.25">
      <c r="A45" s="10">
        <v>44</v>
      </c>
      <c r="B45" s="9">
        <f>SUM(Octobre!H38:H40)+SUM(Novembre!H10:H12)</f>
        <v>0</v>
      </c>
      <c r="C45" s="8">
        <v>8</v>
      </c>
      <c r="D45" s="9">
        <f t="shared" si="0"/>
        <v>-8</v>
      </c>
      <c r="E45" s="8">
        <f t="shared" si="1"/>
        <v>0</v>
      </c>
    </row>
    <row r="46" spans="1:7" x14ac:dyDescent="0.25">
      <c r="A46" s="10">
        <v>45</v>
      </c>
      <c r="B46" s="9">
        <f>SUM(Novembre!H14:H19)</f>
        <v>0</v>
      </c>
      <c r="C46" s="8">
        <v>8</v>
      </c>
      <c r="D46" s="9">
        <f t="shared" si="0"/>
        <v>-8</v>
      </c>
      <c r="E46" s="8">
        <f t="shared" si="1"/>
        <v>0</v>
      </c>
    </row>
    <row r="47" spans="1:7" x14ac:dyDescent="0.25">
      <c r="A47" s="10">
        <v>46</v>
      </c>
      <c r="B47" s="9">
        <f>SUM(Novembre!H21:H26)</f>
        <v>0</v>
      </c>
      <c r="C47" s="8">
        <v>8</v>
      </c>
      <c r="D47" s="9">
        <f t="shared" si="0"/>
        <v>-8</v>
      </c>
      <c r="E47" s="8">
        <f t="shared" si="1"/>
        <v>0</v>
      </c>
    </row>
    <row r="48" spans="1:7" x14ac:dyDescent="0.25">
      <c r="A48" s="10">
        <v>47</v>
      </c>
      <c r="B48" s="9">
        <f>SUM(Novembre!H28:H33)</f>
        <v>0</v>
      </c>
      <c r="C48" s="8">
        <v>8</v>
      </c>
      <c r="D48" s="9">
        <f t="shared" si="0"/>
        <v>-8</v>
      </c>
      <c r="E48" s="8">
        <f t="shared" si="1"/>
        <v>0</v>
      </c>
      <c r="F48" s="13" t="s">
        <v>40</v>
      </c>
      <c r="G48" s="13">
        <f>SUM(E45:E48)</f>
        <v>0</v>
      </c>
    </row>
    <row r="49" spans="1:7" x14ac:dyDescent="0.25">
      <c r="A49" s="10">
        <v>48</v>
      </c>
      <c r="B49" s="9">
        <f>SUM(Novembre!H35:H39)+SUM(Décembre!H10)</f>
        <v>0</v>
      </c>
      <c r="C49" s="8">
        <v>8</v>
      </c>
      <c r="D49" s="9">
        <f t="shared" si="0"/>
        <v>-8</v>
      </c>
      <c r="E49" s="8">
        <f t="shared" si="1"/>
        <v>0</v>
      </c>
    </row>
    <row r="50" spans="1:7" x14ac:dyDescent="0.25">
      <c r="A50" s="10">
        <v>49</v>
      </c>
      <c r="B50" s="9">
        <f>SUM(Décembre!H12:H17)</f>
        <v>0</v>
      </c>
      <c r="C50" s="8">
        <v>8</v>
      </c>
      <c r="D50" s="9">
        <f t="shared" si="0"/>
        <v>-8</v>
      </c>
      <c r="E50" s="8">
        <f t="shared" si="1"/>
        <v>0</v>
      </c>
    </row>
    <row r="51" spans="1:7" x14ac:dyDescent="0.25">
      <c r="A51" s="10">
        <v>50</v>
      </c>
      <c r="B51" s="9">
        <f>SUM(Décembre!H19:H24)</f>
        <v>0</v>
      </c>
      <c r="C51" s="8">
        <v>8</v>
      </c>
      <c r="D51" s="9">
        <f t="shared" si="0"/>
        <v>-8</v>
      </c>
      <c r="E51" s="8">
        <f t="shared" si="1"/>
        <v>0</v>
      </c>
    </row>
    <row r="52" spans="1:7" x14ac:dyDescent="0.25">
      <c r="A52" s="10">
        <v>51</v>
      </c>
      <c r="B52" s="9">
        <f>SUM(Décembre!H26:H31)</f>
        <v>0</v>
      </c>
      <c r="C52" s="8">
        <v>8</v>
      </c>
      <c r="D52" s="9">
        <f t="shared" si="0"/>
        <v>-8</v>
      </c>
      <c r="E52" s="8">
        <f t="shared" si="1"/>
        <v>0</v>
      </c>
    </row>
    <row r="53" spans="1:7" x14ac:dyDescent="0.25">
      <c r="A53" s="10">
        <v>52</v>
      </c>
      <c r="B53" s="9">
        <f>SUM(Décembre!H33:H38)</f>
        <v>0</v>
      </c>
      <c r="C53" s="8">
        <v>8</v>
      </c>
      <c r="D53" s="9">
        <f t="shared" si="0"/>
        <v>-8</v>
      </c>
      <c r="E53" s="8">
        <f t="shared" si="1"/>
        <v>0</v>
      </c>
      <c r="F53" s="13" t="s">
        <v>41</v>
      </c>
      <c r="G53" s="13">
        <f>SUM(E49:E53)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Calculs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CT Construction</dc:creator>
  <cp:lastModifiedBy>CT Construction</cp:lastModifiedBy>
  <cp:lastPrinted>2018-01-11T10:20:13Z</cp:lastPrinted>
  <dcterms:created xsi:type="dcterms:W3CDTF">2017-12-11T11:46:39Z</dcterms:created>
  <dcterms:modified xsi:type="dcterms:W3CDTF">2018-01-30T11:09:33Z</dcterms:modified>
</cp:coreProperties>
</file>