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aniel\Desktop\"/>
    </mc:Choice>
  </mc:AlternateContent>
  <xr:revisionPtr revIDLastSave="0" documentId="13_ncr:1_{B3055771-8E52-4D65-A60E-CB54D4D72D6E}" xr6:coauthVersionLast="47" xr6:coauthVersionMax="47" xr10:uidLastSave="{00000000-0000-0000-0000-000000000000}"/>
  <bookViews>
    <workbookView xWindow="-120" yWindow="-120" windowWidth="29040" windowHeight="15840" xr2:uid="{B134950A-A2C1-43B6-9D3E-3BBDAC86DD55}"/>
  </bookViews>
  <sheets>
    <sheet name="Feuil2" sheetId="2" r:id="rId1"/>
    <sheet name="Feuil1" sheetId="1" r:id="rId2"/>
  </sheets>
  <externalReferences>
    <externalReference r:id="rId3"/>
  </externalReferences>
  <definedNames>
    <definedName name="Date">Feuil1!$B$2:$B$95</definedName>
    <definedName name="HistLiquidite">'[1]Historique de compte'!$N$2:$N$95</definedName>
    <definedName name="HistMontant">'[1]Historique de compte'!$I$2:$I$95</definedName>
    <definedName name="HistSens">'[1]Historique de compte'!$F$2:$F$95</definedName>
    <definedName name="Semaine">Feuil1!$A$2:$A$95</definedName>
    <definedName name="Solde">Feuil1!$C$2:$C$95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  <c r="B3" i="2" s="1"/>
  <c r="C5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2" i="1"/>
  <c r="A4" i="2" l="1"/>
  <c r="A1" i="2"/>
</calcChain>
</file>

<file path=xl/sharedStrings.xml><?xml version="1.0" encoding="utf-8"?>
<sst xmlns="http://schemas.openxmlformats.org/spreadsheetml/2006/main" count="5" uniqueCount="3">
  <si>
    <t>SEMAINE</t>
  </si>
  <si>
    <t>Solde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</si>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</sst>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&quot;€&quot;"/>
    <numFmt numFmtId="167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9" tint="-0.24994659260841701"/>
      <name val="Calibri"/>
      <family val="2"/>
      <scheme val="minor"/>
    </font>
    <font>
      <sz val="11"/>
      <color rgb="FF1414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8">
    <border>
      <left/>
      <right/>
      <top/>
      <bottom/>
      <diagonal/>
    </border>
    <border>
      <left/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/>
      <top/>
      <bottom/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/>
      <top/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14" fontId="1" fillId="2" borderId="6" xfId="0" applyNumberFormat="1" applyFont="1" applyFill="1" applyBorder="1" applyAlignment="1">
      <alignment vertical="center" wrapText="1"/>
    </xf>
    <xf numFmtId="167" fontId="0" fillId="0" borderId="7" xfId="0" applyNumberFormat="1" applyBorder="1" applyAlignment="1">
      <alignment horizontal="center" vertical="center"/>
    </xf>
    <xf numFmtId="166" fontId="0" fillId="0" borderId="0" xfId="0" applyNumberFormat="1"/>
    <xf numFmtId="14" fontId="3" fillId="0" borderId="0" xfId="0" applyNumberFormat="1" applyFont="1"/>
  </cellXfs>
  <cellStyles count="1">
    <cellStyle name="Normal" xfId="0" builtinId="0"/>
  </cellStyles>
  <dxfs count="2">
    <dxf>
      <numFmt numFmtId="166" formatCode="#,##0.00\ &quot;€&quot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295273</xdr:colOff>
      <xdr:row>2</xdr:row>
      <xdr:rowOff>38099</xdr:rowOff>
    </xdr:from>
    <xdr:to>
      <xdr:col>7</xdr:col>
      <xdr:colOff>257174</xdr:colOff>
      <xdr:row>7</xdr:row>
      <xdr:rowOff>161925</xdr:rowOff>
    </xdr:to>
    <xdr:sp macro="" textlink="">
      <xdr:nvSpPr>
        <xdr:cNvPr id="3" name="Légende : encadrée 2">
          <a:extLst>
            <a:ext uri="{FF2B5EF4-FFF2-40B4-BE49-F238E27FC236}">
              <a16:creationId xmlns:a16="http://schemas.microsoft.com/office/drawing/2014/main" id="{CF0A6EE0-A4F6-A88B-AB22-B3DE60106D7B}"/>
            </a:ext>
          </a:extLst>
        </xdr:cNvPr>
        <xdr:cNvSpPr/>
      </xdr:nvSpPr>
      <xdr:spPr>
        <a:xfrm>
          <a:off x="4333873" y="419099"/>
          <a:ext cx="2247901" cy="1123951"/>
        </a:xfrm>
        <a:prstGeom prst="borderCallout1">
          <a:avLst>
            <a:gd name="adj1" fmla="val 18750"/>
            <a:gd name="adj2" fmla="val -8333"/>
            <a:gd name="adj3" fmla="val 8034"/>
            <a:gd name="adj4" fmla="val -55363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Solde</a:t>
          </a:r>
          <a:r>
            <a:rPr lang="fr-FR" sz="1400" baseline="0"/>
            <a:t> de la dernière ligne de la semaine 24, soit 1240,21 €; qui sera le solde au Vendredi de la semaine précédente</a:t>
          </a:r>
          <a:endParaRPr lang="fr-FR" sz="1400"/>
        </a:p>
      </xdr:txBody>
    </xdr:sp>
    <xdr:clientData/>
  </xdr:twoCellAnchor>
  <xdr:twoCellAnchor>
    <xdr:from>
      <xdr:col>4</xdr:col>
      <xdr:colOff>0</xdr:colOff>
      <xdr:row>11</xdr:row>
      <xdr:rowOff>0</xdr:rowOff>
    </xdr:from>
    <xdr:to>
      <xdr:col>6</xdr:col>
      <xdr:colOff>733425</xdr:colOff>
      <xdr:row>14</xdr:row>
      <xdr:rowOff>180975</xdr:rowOff>
    </xdr:to>
    <xdr:sp macro="" textlink="">
      <xdr:nvSpPr>
        <xdr:cNvPr id="8" name="Légende : encadrée 7">
          <a:extLst>
            <a:ext uri="{FF2B5EF4-FFF2-40B4-BE49-F238E27FC236}">
              <a16:creationId xmlns:a16="http://schemas.microsoft.com/office/drawing/2014/main" id="{6AAF2A2B-CE24-46BC-893C-C7E52EA68E7C}"/>
            </a:ext>
          </a:extLst>
        </xdr:cNvPr>
        <xdr:cNvSpPr/>
      </xdr:nvSpPr>
      <xdr:spPr>
        <a:xfrm>
          <a:off x="4038600" y="2143125"/>
          <a:ext cx="2257425" cy="752475"/>
        </a:xfrm>
        <a:prstGeom prst="borderCallout1">
          <a:avLst>
            <a:gd name="adj1" fmla="val 18750"/>
            <a:gd name="adj2" fmla="val -8333"/>
            <a:gd name="adj3" fmla="val -143060"/>
            <a:gd name="adj4" fmla="val -37580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Solde</a:t>
          </a:r>
          <a:r>
            <a:rPr lang="fr-FR" sz="1400" baseline="0"/>
            <a:t> de la dernière ligne au vendredi de la semaine en cours</a:t>
          </a:r>
          <a:endParaRPr lang="fr-FR" sz="1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Daniel\Documents\BourseDirect\Bourse%20direct%20Mes%20valeurs\Mes%20titres%20bourse%20direct.xlsx" TargetMode="External"/><Relationship Id="rId1" Type="http://schemas.openxmlformats.org/officeDocument/2006/relationships/externalLinkPath" Target="/Users/Daniel/Documents/BourseDirect/Bourse%20direct%20Mes%20valeurs/Mes%20titres%20bourse%20direc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ILAN"/>
      <sheetName val="Portefeuille"/>
      <sheetName val="Historique de compte"/>
      <sheetName val="Fiscalité"/>
    </sheetNames>
    <sheetDataSet>
      <sheetData sheetId="0" refreshError="1"/>
      <sheetData sheetId="1"/>
      <sheetData sheetId="2">
        <row r="2">
          <cell r="F2" t="str">
            <v>VIRT M DANIEL WAHL</v>
          </cell>
          <cell r="I2">
            <v>5000</v>
          </cell>
          <cell r="N2">
            <v>5000</v>
          </cell>
        </row>
        <row r="3">
          <cell r="F3" t="str">
            <v>ACHAT</v>
          </cell>
          <cell r="I3">
            <v>-877.4</v>
          </cell>
          <cell r="N3">
            <v>4122.6000000000004</v>
          </cell>
        </row>
        <row r="4">
          <cell r="F4" t="str">
            <v>TTF 0,30%</v>
          </cell>
          <cell r="I4">
            <v>-2.6322000000000001</v>
          </cell>
          <cell r="N4">
            <v>4119.9678000000004</v>
          </cell>
        </row>
        <row r="5">
          <cell r="F5" t="str">
            <v>ACHAT</v>
          </cell>
          <cell r="I5">
            <v>-446.64</v>
          </cell>
          <cell r="N5">
            <v>3673.3278000000005</v>
          </cell>
        </row>
        <row r="6">
          <cell r="F6" t="str">
            <v>ACHAT</v>
          </cell>
          <cell r="I6">
            <v>-429.99</v>
          </cell>
          <cell r="N6">
            <v>3243.3378000000002</v>
          </cell>
        </row>
        <row r="7">
          <cell r="F7" t="str">
            <v>TTF 0,30%</v>
          </cell>
          <cell r="I7">
            <v>-1.2899700000000001</v>
          </cell>
          <cell r="N7">
            <v>3242.0478300000004</v>
          </cell>
        </row>
        <row r="8">
          <cell r="F8" t="str">
            <v>ACHAT</v>
          </cell>
          <cell r="I8">
            <v>-894.1</v>
          </cell>
          <cell r="N8">
            <v>2347.9478300000005</v>
          </cell>
        </row>
        <row r="9">
          <cell r="F9" t="str">
            <v>ACHAT</v>
          </cell>
          <cell r="I9">
            <v>-449.39</v>
          </cell>
          <cell r="N9">
            <v>1898.5578300000006</v>
          </cell>
        </row>
        <row r="10">
          <cell r="F10" t="str">
            <v>TTF 0,30%</v>
          </cell>
          <cell r="I10">
            <v>-1.35</v>
          </cell>
          <cell r="N10">
            <v>1897.2078300000007</v>
          </cell>
        </row>
        <row r="11">
          <cell r="F11" t="str">
            <v>COUPONS</v>
          </cell>
          <cell r="I11">
            <v>3.69</v>
          </cell>
          <cell r="N11">
            <v>1900.8978300000008</v>
          </cell>
        </row>
        <row r="12">
          <cell r="F12" t="str">
            <v>ACHAT</v>
          </cell>
          <cell r="I12">
            <v>-840.39</v>
          </cell>
          <cell r="N12">
            <v>1060.5078300000009</v>
          </cell>
        </row>
        <row r="13">
          <cell r="F13" t="str">
            <v>ACHAT</v>
          </cell>
          <cell r="I13">
            <v>-474.89</v>
          </cell>
          <cell r="N13">
            <v>585.61783000000094</v>
          </cell>
        </row>
        <row r="14">
          <cell r="F14" t="str">
            <v>TTF 0,30%</v>
          </cell>
          <cell r="I14">
            <v>-1.42</v>
          </cell>
          <cell r="N14">
            <v>584.19783000000098</v>
          </cell>
        </row>
        <row r="15">
          <cell r="F15" t="str">
            <v>VIRT M DANIEL WAHL</v>
          </cell>
          <cell r="I15">
            <v>5000</v>
          </cell>
          <cell r="N15">
            <v>5584.197830000001</v>
          </cell>
        </row>
        <row r="16">
          <cell r="F16" t="str">
            <v>VENTE</v>
          </cell>
          <cell r="I16">
            <v>798.5</v>
          </cell>
          <cell r="N16">
            <v>6382.697830000001</v>
          </cell>
        </row>
        <row r="17">
          <cell r="F17" t="str">
            <v>ACHAT</v>
          </cell>
          <cell r="I17">
            <v>-2331.19</v>
          </cell>
          <cell r="N17">
            <v>4051.5078300000009</v>
          </cell>
        </row>
        <row r="18">
          <cell r="F18" t="str">
            <v>ACHAT</v>
          </cell>
          <cell r="I18">
            <v>-987.6</v>
          </cell>
          <cell r="N18">
            <v>3063.907830000001</v>
          </cell>
        </row>
        <row r="19">
          <cell r="F19" t="str">
            <v>VENTE</v>
          </cell>
          <cell r="I19">
            <v>436.77</v>
          </cell>
          <cell r="N19">
            <v>3500.677830000001</v>
          </cell>
        </row>
        <row r="20">
          <cell r="F20" t="str">
            <v>VENTE</v>
          </cell>
          <cell r="I20">
            <v>209.59</v>
          </cell>
          <cell r="N20">
            <v>3710.2678300000011</v>
          </cell>
        </row>
        <row r="21">
          <cell r="F21" t="str">
            <v>VENTE</v>
          </cell>
          <cell r="I21">
            <v>853.2</v>
          </cell>
          <cell r="N21">
            <v>4563.4678300000014</v>
          </cell>
        </row>
        <row r="22">
          <cell r="F22" t="str">
            <v>ACHAT</v>
          </cell>
          <cell r="I22">
            <v>-899.65</v>
          </cell>
          <cell r="N22">
            <v>3663.8178300000013</v>
          </cell>
        </row>
        <row r="23">
          <cell r="F23" t="str">
            <v>VENTE</v>
          </cell>
          <cell r="I23">
            <v>210.31</v>
          </cell>
          <cell r="N23">
            <v>3874.1278300000013</v>
          </cell>
        </row>
        <row r="24">
          <cell r="F24" t="str">
            <v>ACHAT</v>
          </cell>
          <cell r="I24">
            <v>-761.75</v>
          </cell>
          <cell r="N24">
            <v>3112.3778300000013</v>
          </cell>
        </row>
        <row r="25">
          <cell r="F25" t="str">
            <v>ACHAT</v>
          </cell>
          <cell r="I25">
            <v>-898.9</v>
          </cell>
          <cell r="N25">
            <v>2213.4778300000012</v>
          </cell>
        </row>
        <row r="26">
          <cell r="F26" t="str">
            <v>TTF 0,30%</v>
          </cell>
          <cell r="I26">
            <v>-2.69</v>
          </cell>
          <cell r="N26">
            <v>2210.7878300000011</v>
          </cell>
        </row>
        <row r="27">
          <cell r="F27" t="str">
            <v>VENTE</v>
          </cell>
          <cell r="I27">
            <v>438.81</v>
          </cell>
          <cell r="N27">
            <v>2649.5978300000011</v>
          </cell>
        </row>
        <row r="28">
          <cell r="F28" t="str">
            <v>ACHAT</v>
          </cell>
          <cell r="I28">
            <v>-464.79</v>
          </cell>
          <cell r="N28">
            <v>2184.8078300000011</v>
          </cell>
        </row>
        <row r="29">
          <cell r="F29" t="str">
            <v>ACHAT</v>
          </cell>
          <cell r="I29">
            <v>-1367.74</v>
          </cell>
          <cell r="N29">
            <v>817.06783000000109</v>
          </cell>
        </row>
        <row r="30">
          <cell r="F30" t="str">
            <v>VENTE</v>
          </cell>
          <cell r="I30">
            <v>839.1</v>
          </cell>
          <cell r="N30">
            <v>1656.1678300000012</v>
          </cell>
        </row>
        <row r="31">
          <cell r="F31" t="str">
            <v>VENTE</v>
          </cell>
          <cell r="I31">
            <v>443.91</v>
          </cell>
          <cell r="N31">
            <v>2100.0778300000011</v>
          </cell>
        </row>
        <row r="32">
          <cell r="F32" t="str">
            <v>VENTE</v>
          </cell>
          <cell r="I32">
            <v>436.53</v>
          </cell>
          <cell r="N32">
            <v>2536.6078300000008</v>
          </cell>
        </row>
        <row r="33">
          <cell r="F33" t="str">
            <v>VENTE</v>
          </cell>
          <cell r="I33">
            <v>743.29</v>
          </cell>
          <cell r="N33">
            <v>3279.8978300000008</v>
          </cell>
        </row>
        <row r="34">
          <cell r="F34" t="str">
            <v>ACHAT</v>
          </cell>
          <cell r="I34">
            <v>-345.99</v>
          </cell>
          <cell r="N34">
            <v>2933.907830000001</v>
          </cell>
        </row>
        <row r="35">
          <cell r="F35" t="str">
            <v>TTF 0,30%</v>
          </cell>
          <cell r="I35">
            <v>-1.04</v>
          </cell>
          <cell r="N35">
            <v>2932.867830000001</v>
          </cell>
        </row>
        <row r="36">
          <cell r="F36" t="str">
            <v>ACHAT</v>
          </cell>
          <cell r="I36">
            <v>-435.79</v>
          </cell>
          <cell r="N36">
            <v>2497.0778300000011</v>
          </cell>
        </row>
        <row r="37">
          <cell r="F37" t="str">
            <v>TTF 0,30%</v>
          </cell>
          <cell r="I37">
            <v>-1.3</v>
          </cell>
          <cell r="N37">
            <v>2495.7778300000009</v>
          </cell>
        </row>
        <row r="38">
          <cell r="F38" t="str">
            <v>ACHAT</v>
          </cell>
          <cell r="I38">
            <v>-375.83</v>
          </cell>
          <cell r="N38">
            <v>2119.947830000001</v>
          </cell>
        </row>
        <row r="39">
          <cell r="F39" t="str">
            <v>TTF 0,30%</v>
          </cell>
          <cell r="I39">
            <v>-1.1200000000000001</v>
          </cell>
          <cell r="N39">
            <v>2118.8278300000011</v>
          </cell>
        </row>
        <row r="40">
          <cell r="F40" t="str">
            <v>ACHAT</v>
          </cell>
          <cell r="I40">
            <v>-902.7</v>
          </cell>
          <cell r="N40">
            <v>1216.127830000001</v>
          </cell>
        </row>
        <row r="41">
          <cell r="F41" t="str">
            <v>TTF 0,30%</v>
          </cell>
          <cell r="I41">
            <v>-2.7</v>
          </cell>
          <cell r="N41">
            <v>1213.427830000001</v>
          </cell>
        </row>
        <row r="42">
          <cell r="F42" t="str">
            <v>ACHAT</v>
          </cell>
          <cell r="I42">
            <v>-447.59</v>
          </cell>
          <cell r="N42">
            <v>765.83783000000108</v>
          </cell>
        </row>
        <row r="43">
          <cell r="F43" t="str">
            <v>TTF 0,30%</v>
          </cell>
          <cell r="N43">
            <v>765.83783000000108</v>
          </cell>
        </row>
        <row r="44">
          <cell r="F44" t="str">
            <v>VENTE</v>
          </cell>
          <cell r="I44">
            <v>423.01</v>
          </cell>
          <cell r="N44">
            <v>1188.8478300000011</v>
          </cell>
        </row>
        <row r="45">
          <cell r="F45" t="str">
            <v>VENTE</v>
          </cell>
          <cell r="I45">
            <v>2848.45</v>
          </cell>
          <cell r="N45">
            <v>4037.2978300000009</v>
          </cell>
        </row>
        <row r="46">
          <cell r="F46" t="str">
            <v>VENTE</v>
          </cell>
          <cell r="I46">
            <v>1383.15</v>
          </cell>
          <cell r="N46">
            <v>5420.447830000001</v>
          </cell>
        </row>
        <row r="47">
          <cell r="F47" t="str">
            <v>ACHAT</v>
          </cell>
          <cell r="I47">
            <v>-2279.81</v>
          </cell>
          <cell r="N47">
            <v>3140.637830000001</v>
          </cell>
        </row>
        <row r="48">
          <cell r="F48" t="str">
            <v>ACHAT</v>
          </cell>
          <cell r="I48">
            <v>-788.28</v>
          </cell>
          <cell r="N48">
            <v>2352.3578300000008</v>
          </cell>
        </row>
        <row r="49">
          <cell r="F49" t="str">
            <v>ACHAT</v>
          </cell>
          <cell r="I49">
            <v>-1366.5</v>
          </cell>
          <cell r="N49">
            <v>985.85783000000083</v>
          </cell>
        </row>
        <row r="50">
          <cell r="F50" t="str">
            <v>TTF 0,30%</v>
          </cell>
          <cell r="I50">
            <v>-4.09</v>
          </cell>
          <cell r="N50">
            <v>981.7678300000008</v>
          </cell>
        </row>
        <row r="51">
          <cell r="F51" t="str">
            <v>ACHAT</v>
          </cell>
          <cell r="I51">
            <v>-186.64</v>
          </cell>
          <cell r="N51">
            <v>795.12783000000081</v>
          </cell>
        </row>
        <row r="52">
          <cell r="F52" t="str">
            <v>TTF 0,30%</v>
          </cell>
          <cell r="I52">
            <v>-0.56000000000000005</v>
          </cell>
          <cell r="N52">
            <v>794.56783000000087</v>
          </cell>
        </row>
        <row r="53">
          <cell r="F53" t="str">
            <v>ACHAT</v>
          </cell>
          <cell r="I53">
            <v>-476.09</v>
          </cell>
          <cell r="N53">
            <v>318.47783000000089</v>
          </cell>
        </row>
        <row r="54">
          <cell r="F54" t="str">
            <v>TTF 0,30%</v>
          </cell>
          <cell r="N54">
            <v>318.47783000000089</v>
          </cell>
        </row>
        <row r="55">
          <cell r="F55" t="str">
            <v>VENTE</v>
          </cell>
          <cell r="I55">
            <v>472.44</v>
          </cell>
          <cell r="N55">
            <v>790.91783000000089</v>
          </cell>
        </row>
        <row r="56">
          <cell r="F56" t="str">
            <v>ACHAT</v>
          </cell>
          <cell r="I56">
            <v>-753.5</v>
          </cell>
          <cell r="N56">
            <v>37.41783000000089</v>
          </cell>
        </row>
        <row r="57">
          <cell r="F57" t="str">
            <v>TTF 0,30%</v>
          </cell>
          <cell r="I57">
            <v>-2.25</v>
          </cell>
          <cell r="N57">
            <v>35.16783000000089</v>
          </cell>
        </row>
        <row r="58">
          <cell r="F58" t="str">
            <v>COUPONS</v>
          </cell>
          <cell r="I58">
            <v>1.33</v>
          </cell>
          <cell r="N58">
            <v>36.497830000000889</v>
          </cell>
        </row>
        <row r="59">
          <cell r="F59" t="str">
            <v>COUPONS</v>
          </cell>
          <cell r="I59">
            <v>0.78</v>
          </cell>
          <cell r="N59">
            <v>37.27783000000089</v>
          </cell>
        </row>
        <row r="60">
          <cell r="F60" t="str">
            <v>COUPONS</v>
          </cell>
          <cell r="I60">
            <v>0.1</v>
          </cell>
          <cell r="N60">
            <v>37.377830000000891</v>
          </cell>
        </row>
        <row r="61">
          <cell r="F61" t="str">
            <v>VENTE</v>
          </cell>
          <cell r="I61">
            <v>538.85</v>
          </cell>
          <cell r="N61">
            <v>576.22783000000095</v>
          </cell>
        </row>
        <row r="62">
          <cell r="F62" t="str">
            <v>VENTE</v>
          </cell>
          <cell r="I62">
            <v>710.1</v>
          </cell>
          <cell r="N62">
            <v>1286.3278300000011</v>
          </cell>
        </row>
        <row r="63">
          <cell r="F63" t="str">
            <v>VENTE</v>
          </cell>
          <cell r="I63">
            <v>1443.44</v>
          </cell>
          <cell r="N63">
            <v>2729.7678300000011</v>
          </cell>
        </row>
        <row r="64">
          <cell r="F64" t="str">
            <v>ACHAT</v>
          </cell>
          <cell r="I64">
            <v>-814.8</v>
          </cell>
          <cell r="N64">
            <v>1914.9678300000012</v>
          </cell>
        </row>
        <row r="65">
          <cell r="F65" t="str">
            <v>ACHAT</v>
          </cell>
          <cell r="I65">
            <v>-244.99</v>
          </cell>
          <cell r="N65">
            <v>1669.9778300000012</v>
          </cell>
        </row>
        <row r="66">
          <cell r="F66" t="str">
            <v>TTF 0,30%</v>
          </cell>
          <cell r="I66">
            <v>-0.73</v>
          </cell>
          <cell r="N66">
            <v>1669.2478300000012</v>
          </cell>
        </row>
        <row r="67">
          <cell r="F67" t="str">
            <v>VENTE</v>
          </cell>
          <cell r="I67">
            <v>1865</v>
          </cell>
          <cell r="N67">
            <v>3534.2478300000012</v>
          </cell>
        </row>
        <row r="68">
          <cell r="F68" t="str">
            <v>ACHAT</v>
          </cell>
          <cell r="I68">
            <v>-1492.5</v>
          </cell>
          <cell r="N68">
            <v>2041.7478300000012</v>
          </cell>
        </row>
        <row r="69">
          <cell r="F69" t="str">
            <v>ACHAT</v>
          </cell>
          <cell r="I69">
            <v>-1066.4000000000001</v>
          </cell>
          <cell r="N69">
            <v>975.34783000000107</v>
          </cell>
        </row>
        <row r="70">
          <cell r="F70" t="str">
            <v>TTF 0,30%</v>
          </cell>
          <cell r="I70">
            <v>-3.19</v>
          </cell>
          <cell r="N70">
            <v>972.15783000000101</v>
          </cell>
        </row>
        <row r="71">
          <cell r="F71" t="str">
            <v>TTF 0,30%</v>
          </cell>
          <cell r="I71">
            <v>-4.47</v>
          </cell>
          <cell r="N71">
            <v>967.68783000000099</v>
          </cell>
        </row>
        <row r="72">
          <cell r="F72" t="str">
            <v>COUPONS</v>
          </cell>
          <cell r="I72">
            <v>3.99</v>
          </cell>
          <cell r="N72">
            <v>971.67783000000099</v>
          </cell>
        </row>
        <row r="73">
          <cell r="F73" t="str">
            <v>ACHAT</v>
          </cell>
          <cell r="I73">
            <v>-517.4</v>
          </cell>
          <cell r="N73">
            <v>454.27783000000102</v>
          </cell>
        </row>
        <row r="74">
          <cell r="F74" t="str">
            <v>VENTE</v>
          </cell>
          <cell r="I74">
            <v>1834.5</v>
          </cell>
          <cell r="N74">
            <v>2288.7778300000009</v>
          </cell>
        </row>
        <row r="75">
          <cell r="F75" t="str">
            <v>COUPONS</v>
          </cell>
          <cell r="I75">
            <v>44.81</v>
          </cell>
          <cell r="N75">
            <v>2333.5878300000008</v>
          </cell>
        </row>
        <row r="76">
          <cell r="F76" t="str">
            <v>ACHAT</v>
          </cell>
          <cell r="I76">
            <v>-1269.9000000000001</v>
          </cell>
          <cell r="N76">
            <v>1063.6878300000008</v>
          </cell>
        </row>
        <row r="77">
          <cell r="F77" t="str">
            <v>TTF 0,30%</v>
          </cell>
          <cell r="I77">
            <v>-3.8</v>
          </cell>
          <cell r="N77">
            <v>1059.8878300000008</v>
          </cell>
        </row>
        <row r="78">
          <cell r="F78" t="str">
            <v>ACHAT</v>
          </cell>
          <cell r="I78">
            <v>-907.65</v>
          </cell>
          <cell r="N78">
            <v>152.23783000000083</v>
          </cell>
        </row>
        <row r="79">
          <cell r="F79" t="str">
            <v>TTF 0,30%</v>
          </cell>
          <cell r="I79">
            <v>-2.72</v>
          </cell>
          <cell r="N79">
            <v>149.51783000000083</v>
          </cell>
        </row>
        <row r="80">
          <cell r="F80" t="str">
            <v>DETACH.DROIT SOUSCRIPTION</v>
          </cell>
          <cell r="I80">
            <v>0</v>
          </cell>
          <cell r="N80">
            <v>149.51783000000083</v>
          </cell>
        </row>
        <row r="81">
          <cell r="F81" t="str">
            <v>COUPONS</v>
          </cell>
          <cell r="I81">
            <v>31.51</v>
          </cell>
          <cell r="N81">
            <v>181.02783000000082</v>
          </cell>
        </row>
        <row r="82">
          <cell r="F82" t="str">
            <v>COUPONS</v>
          </cell>
          <cell r="I82">
            <v>10.8</v>
          </cell>
          <cell r="N82">
            <v>191.82783000000083</v>
          </cell>
        </row>
        <row r="83">
          <cell r="F83" t="str">
            <v>VENTE</v>
          </cell>
          <cell r="I83">
            <v>1167.0999999999999</v>
          </cell>
          <cell r="N83">
            <v>1358.9278300000008</v>
          </cell>
        </row>
        <row r="84">
          <cell r="F84" t="str">
            <v>ATTRIBUTION</v>
          </cell>
          <cell r="I84">
            <v>0</v>
          </cell>
          <cell r="N84">
            <v>1358.9278300000008</v>
          </cell>
        </row>
        <row r="85">
          <cell r="F85" t="str">
            <v>DIVISION</v>
          </cell>
          <cell r="I85">
            <v>0</v>
          </cell>
          <cell r="N85">
            <v>1358.9278300000008</v>
          </cell>
        </row>
        <row r="86">
          <cell r="F86" t="str">
            <v>DIVISION</v>
          </cell>
          <cell r="I86">
            <v>0</v>
          </cell>
          <cell r="N86">
            <v>1358.9278300000008</v>
          </cell>
        </row>
        <row r="87">
          <cell r="F87" t="str">
            <v>ACHAT</v>
          </cell>
          <cell r="I87">
            <v>-1214.95</v>
          </cell>
          <cell r="N87">
            <v>143.97783000000072</v>
          </cell>
        </row>
        <row r="88">
          <cell r="F88" t="str">
            <v>VENTE</v>
          </cell>
          <cell r="I88">
            <v>87.13</v>
          </cell>
          <cell r="N88">
            <v>231.10783000000072</v>
          </cell>
        </row>
        <row r="89">
          <cell r="F89" t="str">
            <v>VENTE</v>
          </cell>
          <cell r="I89">
            <v>1009.1</v>
          </cell>
          <cell r="N89">
            <v>1240.2078300000007</v>
          </cell>
        </row>
        <row r="90">
          <cell r="F90" t="str">
            <v>SOUSCRIPTION DE TITRES</v>
          </cell>
          <cell r="I90">
            <v>0</v>
          </cell>
          <cell r="N90">
            <v>1240.2078300000007</v>
          </cell>
        </row>
        <row r="91">
          <cell r="F91" t="str">
            <v>ESPECES SUR O.S.T</v>
          </cell>
          <cell r="I91">
            <v>-78</v>
          </cell>
          <cell r="N91">
            <v>1162.2078300000007</v>
          </cell>
        </row>
        <row r="92">
          <cell r="F92" t="str">
            <v>SOUSCRIPTION DE TITRES</v>
          </cell>
          <cell r="I92">
            <v>0</v>
          </cell>
          <cell r="N92">
            <v>1162.2078300000007</v>
          </cell>
        </row>
        <row r="93">
          <cell r="F93" t="str">
            <v>ACHAT ETRANGER</v>
          </cell>
          <cell r="I93">
            <v>-630.79</v>
          </cell>
          <cell r="N93">
            <v>531.41783000000078</v>
          </cell>
        </row>
        <row r="94">
          <cell r="F94" t="str">
            <v>RETRAIT TITRES FISCALISE</v>
          </cell>
          <cell r="I94">
            <v>0</v>
          </cell>
          <cell r="N94">
            <v>531.41783000000078</v>
          </cell>
        </row>
        <row r="95">
          <cell r="F95" t="str">
            <v>ACHAT COMPTANT</v>
          </cell>
          <cell r="I95">
            <v>-524.79999999999995</v>
          </cell>
          <cell r="N95">
            <v>6.6178300000008221</v>
          </cell>
        </row>
      </sheetData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A70589-15E4-414B-8BB1-CA41FFCAD84A}" name="Tableau1" displayName="Tableau1" ref="A1:C95" totalsRowShown="0">
  <autoFilter ref="A1:C95" xr:uid="{E1A70589-15E4-414B-8BB1-CA41FFCAD84A}"/>
  <tableColumns count="3">
    <tableColumn id="1" xr3:uid="{FA0E0EDD-D41B-4BB9-A767-CE7E90BB11C1}" name="SEMAINE">
      <calculatedColumnFormula>"Semaine "&amp;WEEKNUM(B2)&amp; " "&amp; YEAR(B2)</calculatedColumnFormula>
    </tableColumn>
    <tableColumn id="2" xr3:uid="{715F5FA4-487B-4051-B31C-639A50700235}" name="Date" dataDxfId="1"/>
    <tableColumn id="3" xr3:uid="{3483B503-A488-4810-90F3-D5ADEE5B0F23}" name="Sold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4CA20-0445-40E3-B83C-1A87B5FD8F91}">
  <dimension ref="A1:K7"/>
  <sheetViews>
    <sheetView tabSelected="1" workbookViewId="0">
      <selection activeCell="G23" sqref="G23"/>
    </sheetView>
  </sheetViews>
  <sheetFormatPr baseColWidth="10" defaultRowHeight="15" x14ac:dyDescent="0.25"/>
  <cols>
    <col min="1" max="1" width="23" customWidth="1"/>
    <col min="2" max="2" width="11.5703125" bestFit="1" customWidth="1"/>
    <col min="3" max="3" width="14.5703125" bestFit="1" customWidth="1"/>
    <col min="10" max="10" width="15.5703125" customWidth="1"/>
  </cols>
  <sheetData>
    <row r="1" spans="1:11" x14ac:dyDescent="0.25">
      <c r="A1" s="2" t="str">
        <f ca="1">"Semaine "&amp;WEEKNUM(B3)&amp;" "&amp;YEAR(B3)</f>
        <v>Semaine 24 2024</v>
      </c>
      <c r="B1" s="3" t="s">
        <v>2</v>
      </c>
      <c r="C1" s="4" t="s">
        <v>1</v>
      </c>
    </row>
    <row r="2" spans="1:11" x14ac:dyDescent="0.25">
      <c r="A2" s="5"/>
      <c r="B2" s="6"/>
      <c r="C2" s="7"/>
    </row>
    <row r="3" spans="1:11" x14ac:dyDescent="0.25">
      <c r="A3" s="8"/>
      <c r="B3" s="13">
        <f ca="1">B5-7</f>
        <v>45457</v>
      </c>
      <c r="C3" s="11"/>
    </row>
    <row r="4" spans="1:11" ht="18.75" x14ac:dyDescent="0.25">
      <c r="A4" s="9" t="str">
        <f ca="1">"Semaine "&amp;WEEKNUM(B5)&amp;" "&amp;YEAR(B5)</f>
        <v>Semaine 25 2024</v>
      </c>
      <c r="B4" s="9"/>
      <c r="C4" s="10"/>
    </row>
    <row r="5" spans="1:11" x14ac:dyDescent="0.25">
      <c r="A5" s="8"/>
      <c r="B5" s="1">
        <f ca="1">TODAY()-WEEKDAY(TODAY(),2)+5</f>
        <v>45464</v>
      </c>
      <c r="C5" s="11">
        <f>LOOKUP(9^9,Solde)</f>
        <v>6.6178300000008221</v>
      </c>
    </row>
    <row r="7" spans="1:11" x14ac:dyDescent="0.25">
      <c r="I7" s="1"/>
      <c r="J7" s="1"/>
      <c r="K7" s="1"/>
    </row>
  </sheetData>
  <mergeCells count="3">
    <mergeCell ref="A1:A2"/>
    <mergeCell ref="B1:B2"/>
    <mergeCell ref="C1:C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0BE79-6B26-4B0A-9027-25008771491A}">
  <dimension ref="A1:C95"/>
  <sheetViews>
    <sheetView topLeftCell="A69" workbookViewId="0">
      <selection activeCell="C89" sqref="C89"/>
    </sheetView>
  </sheetViews>
  <sheetFormatPr baseColWidth="10" defaultRowHeight="15" x14ac:dyDescent="0.25"/>
  <cols>
    <col min="1" max="1" width="15.5703125" bestFit="1" customWidth="1"/>
    <col min="2" max="2" width="18.42578125" style="1" customWidth="1"/>
    <col min="3" max="3" width="22.5703125" style="12" customWidth="1"/>
  </cols>
  <sheetData>
    <row r="1" spans="1:3" x14ac:dyDescent="0.25">
      <c r="A1" t="s">
        <v>0</v>
      </c>
      <c r="B1" s="1" t="s">
        <v>2</v>
      </c>
      <c r="C1" s="12" t="s">
        <v>1</v>
      </c>
    </row>
    <row r="2" spans="1:3" x14ac:dyDescent="0.25">
      <c r="A2" t="str">
        <f>"Semaine "&amp;WEEKNUM(B2)&amp; " "&amp; YEAR(B2)</f>
        <v>Semaine 51 2023</v>
      </c>
      <c r="B2" s="1">
        <v>45278</v>
      </c>
      <c r="C2" s="12">
        <v>5000</v>
      </c>
    </row>
    <row r="3" spans="1:3" x14ac:dyDescent="0.25">
      <c r="A3" t="str">
        <f t="shared" ref="A3:A66" si="0">"Semaine "&amp;WEEKNUM(B3)&amp; " "&amp; YEAR(B3)</f>
        <v>Semaine 3 2024</v>
      </c>
      <c r="B3" s="1">
        <v>45306</v>
      </c>
      <c r="C3" s="12">
        <v>4122.6000000000004</v>
      </c>
    </row>
    <row r="4" spans="1:3" x14ac:dyDescent="0.25">
      <c r="A4" t="str">
        <f t="shared" si="0"/>
        <v>Semaine 3 2024</v>
      </c>
      <c r="B4" s="1">
        <v>45306</v>
      </c>
      <c r="C4" s="12">
        <v>4119.9678000000004</v>
      </c>
    </row>
    <row r="5" spans="1:3" x14ac:dyDescent="0.25">
      <c r="A5" t="str">
        <f t="shared" si="0"/>
        <v>Semaine 3 2024</v>
      </c>
      <c r="B5" s="1">
        <v>45306</v>
      </c>
      <c r="C5" s="12">
        <v>3673.3278000000005</v>
      </c>
    </row>
    <row r="6" spans="1:3" x14ac:dyDescent="0.25">
      <c r="A6" t="str">
        <f t="shared" si="0"/>
        <v>Semaine 3 2024</v>
      </c>
      <c r="B6" s="1">
        <v>45306</v>
      </c>
      <c r="C6" s="12">
        <v>3243.3378000000002</v>
      </c>
    </row>
    <row r="7" spans="1:3" x14ac:dyDescent="0.25">
      <c r="A7" t="str">
        <f t="shared" si="0"/>
        <v>Semaine 3 2024</v>
      </c>
      <c r="B7" s="1">
        <v>45306</v>
      </c>
      <c r="C7" s="12">
        <v>3242.0478300000004</v>
      </c>
    </row>
    <row r="8" spans="1:3" x14ac:dyDescent="0.25">
      <c r="A8" t="str">
        <f t="shared" si="0"/>
        <v>Semaine 3 2024</v>
      </c>
      <c r="B8" s="1">
        <v>45310</v>
      </c>
      <c r="C8" s="12">
        <v>2347.9478300000005</v>
      </c>
    </row>
    <row r="9" spans="1:3" x14ac:dyDescent="0.25">
      <c r="A9" t="str">
        <f t="shared" si="0"/>
        <v>Semaine 3 2024</v>
      </c>
      <c r="B9" s="1">
        <v>45310</v>
      </c>
      <c r="C9" s="12">
        <v>1898.5578300000006</v>
      </c>
    </row>
    <row r="10" spans="1:3" x14ac:dyDescent="0.25">
      <c r="A10" t="str">
        <f t="shared" si="0"/>
        <v>Semaine 3 2024</v>
      </c>
      <c r="B10" s="1">
        <v>45310</v>
      </c>
      <c r="C10" s="12">
        <v>1897.2078300000007</v>
      </c>
    </row>
    <row r="11" spans="1:3" x14ac:dyDescent="0.25">
      <c r="A11" t="str">
        <f t="shared" si="0"/>
        <v>Semaine 3 2024</v>
      </c>
      <c r="B11" s="1">
        <v>45310</v>
      </c>
      <c r="C11" s="12">
        <v>1900.8978300000008</v>
      </c>
    </row>
    <row r="12" spans="1:3" x14ac:dyDescent="0.25">
      <c r="A12" t="str">
        <f t="shared" si="0"/>
        <v>Semaine 4 2024</v>
      </c>
      <c r="B12" s="1">
        <v>45316</v>
      </c>
      <c r="C12" s="12">
        <v>1060.5078300000009</v>
      </c>
    </row>
    <row r="13" spans="1:3" x14ac:dyDescent="0.25">
      <c r="A13" t="str">
        <f t="shared" si="0"/>
        <v>Semaine 4 2024</v>
      </c>
      <c r="B13" s="1">
        <v>45316</v>
      </c>
      <c r="C13" s="12">
        <v>585.61783000000094</v>
      </c>
    </row>
    <row r="14" spans="1:3" x14ac:dyDescent="0.25">
      <c r="A14" t="str">
        <f t="shared" si="0"/>
        <v>Semaine 4 2024</v>
      </c>
      <c r="B14" s="1">
        <v>45316</v>
      </c>
      <c r="C14" s="12">
        <v>584.19783000000098</v>
      </c>
    </row>
    <row r="15" spans="1:3" x14ac:dyDescent="0.25">
      <c r="A15" t="str">
        <f t="shared" si="0"/>
        <v>Semaine 4 2024</v>
      </c>
      <c r="B15" s="1">
        <v>45318</v>
      </c>
      <c r="C15" s="12">
        <v>5584.197830000001</v>
      </c>
    </row>
    <row r="16" spans="1:3" x14ac:dyDescent="0.25">
      <c r="A16" t="str">
        <f t="shared" si="0"/>
        <v>Semaine 5 2024</v>
      </c>
      <c r="B16" s="1">
        <v>45320</v>
      </c>
      <c r="C16" s="12">
        <v>6382.697830000001</v>
      </c>
    </row>
    <row r="17" spans="1:3" x14ac:dyDescent="0.25">
      <c r="A17" t="str">
        <f t="shared" si="0"/>
        <v>Semaine 5 2024</v>
      </c>
      <c r="B17" s="1">
        <v>45321</v>
      </c>
      <c r="C17" s="12">
        <v>4051.5078300000009</v>
      </c>
    </row>
    <row r="18" spans="1:3" x14ac:dyDescent="0.25">
      <c r="A18" t="str">
        <f t="shared" si="0"/>
        <v>Semaine 5 2024</v>
      </c>
      <c r="B18" s="1">
        <v>45322</v>
      </c>
      <c r="C18" s="12">
        <v>3063.907830000001</v>
      </c>
    </row>
    <row r="19" spans="1:3" x14ac:dyDescent="0.25">
      <c r="A19" t="str">
        <f t="shared" si="0"/>
        <v>Semaine 5 2024</v>
      </c>
      <c r="B19" s="1">
        <v>45322</v>
      </c>
      <c r="C19" s="12">
        <v>3500.677830000001</v>
      </c>
    </row>
    <row r="20" spans="1:3" x14ac:dyDescent="0.25">
      <c r="A20" t="str">
        <f t="shared" si="0"/>
        <v>Semaine 5 2024</v>
      </c>
      <c r="B20" s="1">
        <v>45324</v>
      </c>
      <c r="C20" s="12">
        <v>3710.2678300000011</v>
      </c>
    </row>
    <row r="21" spans="1:3" x14ac:dyDescent="0.25">
      <c r="A21" t="str">
        <f t="shared" si="0"/>
        <v>Semaine 6 2024</v>
      </c>
      <c r="B21" s="1">
        <v>45327</v>
      </c>
      <c r="C21" s="12">
        <v>4563.4678300000014</v>
      </c>
    </row>
    <row r="22" spans="1:3" x14ac:dyDescent="0.25">
      <c r="A22" t="str">
        <f t="shared" si="0"/>
        <v>Semaine 6 2024</v>
      </c>
      <c r="B22" s="1">
        <v>45327</v>
      </c>
      <c r="C22" s="12">
        <v>3663.8178300000013</v>
      </c>
    </row>
    <row r="23" spans="1:3" x14ac:dyDescent="0.25">
      <c r="A23" t="str">
        <f t="shared" si="0"/>
        <v>Semaine 6 2024</v>
      </c>
      <c r="B23" s="1">
        <v>45327</v>
      </c>
      <c r="C23" s="12">
        <v>3874.1278300000013</v>
      </c>
    </row>
    <row r="24" spans="1:3" x14ac:dyDescent="0.25">
      <c r="A24" t="str">
        <f t="shared" si="0"/>
        <v>Semaine 6 2024</v>
      </c>
      <c r="B24" s="1">
        <v>45327</v>
      </c>
      <c r="C24" s="12">
        <v>3112.3778300000013</v>
      </c>
    </row>
    <row r="25" spans="1:3" x14ac:dyDescent="0.25">
      <c r="A25" t="str">
        <f t="shared" si="0"/>
        <v>Semaine 6 2024</v>
      </c>
      <c r="B25" s="1">
        <v>45327</v>
      </c>
      <c r="C25" s="12">
        <v>2213.4778300000012</v>
      </c>
    </row>
    <row r="26" spans="1:3" x14ac:dyDescent="0.25">
      <c r="A26" t="str">
        <f t="shared" si="0"/>
        <v>Semaine 6 2024</v>
      </c>
      <c r="B26" s="1">
        <v>45327</v>
      </c>
      <c r="C26" s="12">
        <v>2210.7878300000011</v>
      </c>
    </row>
    <row r="27" spans="1:3" x14ac:dyDescent="0.25">
      <c r="A27" t="str">
        <f t="shared" si="0"/>
        <v>Semaine 6 2024</v>
      </c>
      <c r="B27" s="1">
        <v>45328</v>
      </c>
      <c r="C27" s="12">
        <v>2649.5978300000011</v>
      </c>
    </row>
    <row r="28" spans="1:3" x14ac:dyDescent="0.25">
      <c r="A28" t="str">
        <f t="shared" si="0"/>
        <v>Semaine 6 2024</v>
      </c>
      <c r="B28" s="1">
        <v>45329</v>
      </c>
      <c r="C28" s="12">
        <v>2184.8078300000011</v>
      </c>
    </row>
    <row r="29" spans="1:3" x14ac:dyDescent="0.25">
      <c r="A29" t="str">
        <f t="shared" si="0"/>
        <v>Semaine 6 2024</v>
      </c>
      <c r="B29" s="1">
        <v>45329</v>
      </c>
      <c r="C29" s="12">
        <v>817.06783000000109</v>
      </c>
    </row>
    <row r="30" spans="1:3" x14ac:dyDescent="0.25">
      <c r="A30" t="str">
        <f t="shared" si="0"/>
        <v>Semaine 6 2024</v>
      </c>
      <c r="B30" s="1">
        <v>45331</v>
      </c>
      <c r="C30" s="12">
        <v>1656.1678300000012</v>
      </c>
    </row>
    <row r="31" spans="1:3" x14ac:dyDescent="0.25">
      <c r="A31" t="str">
        <f t="shared" si="0"/>
        <v>Semaine 7 2024</v>
      </c>
      <c r="B31" s="1">
        <v>45335</v>
      </c>
      <c r="C31" s="12">
        <v>2100.0778300000011</v>
      </c>
    </row>
    <row r="32" spans="1:3" x14ac:dyDescent="0.25">
      <c r="A32" t="str">
        <f t="shared" si="0"/>
        <v>Semaine 7 2024</v>
      </c>
      <c r="B32" s="1">
        <v>45338</v>
      </c>
      <c r="C32" s="12">
        <v>2536.6078300000008</v>
      </c>
    </row>
    <row r="33" spans="1:3" x14ac:dyDescent="0.25">
      <c r="A33" t="str">
        <f t="shared" si="0"/>
        <v>Semaine 7 2024</v>
      </c>
      <c r="B33" s="1">
        <v>45338</v>
      </c>
      <c r="C33" s="12">
        <v>3279.8978300000008</v>
      </c>
    </row>
    <row r="34" spans="1:3" x14ac:dyDescent="0.25">
      <c r="A34" t="str">
        <f t="shared" si="0"/>
        <v>Semaine 8 2024</v>
      </c>
      <c r="B34" s="1">
        <v>45341</v>
      </c>
      <c r="C34" s="12">
        <v>2933.907830000001</v>
      </c>
    </row>
    <row r="35" spans="1:3" x14ac:dyDescent="0.25">
      <c r="A35" t="str">
        <f t="shared" si="0"/>
        <v>Semaine 8 2024</v>
      </c>
      <c r="B35" s="1">
        <v>45341</v>
      </c>
      <c r="C35" s="12">
        <v>2932.867830000001</v>
      </c>
    </row>
    <row r="36" spans="1:3" x14ac:dyDescent="0.25">
      <c r="A36" t="str">
        <f t="shared" si="0"/>
        <v>Semaine 8 2024</v>
      </c>
      <c r="B36" s="1">
        <v>45341</v>
      </c>
      <c r="C36" s="12">
        <v>2497.0778300000011</v>
      </c>
    </row>
    <row r="37" spans="1:3" x14ac:dyDescent="0.25">
      <c r="A37" t="str">
        <f t="shared" si="0"/>
        <v>Semaine 8 2024</v>
      </c>
      <c r="B37" s="1">
        <v>45341</v>
      </c>
      <c r="C37" s="12">
        <v>2495.7778300000009</v>
      </c>
    </row>
    <row r="38" spans="1:3" x14ac:dyDescent="0.25">
      <c r="A38" t="str">
        <f t="shared" si="0"/>
        <v>Semaine 8 2024</v>
      </c>
      <c r="B38" s="1">
        <v>45341</v>
      </c>
      <c r="C38" s="12">
        <v>2119.947830000001</v>
      </c>
    </row>
    <row r="39" spans="1:3" x14ac:dyDescent="0.25">
      <c r="A39" t="str">
        <f t="shared" si="0"/>
        <v>Semaine 8 2024</v>
      </c>
      <c r="B39" s="1">
        <v>45341</v>
      </c>
      <c r="C39" s="12">
        <v>2118.8278300000011</v>
      </c>
    </row>
    <row r="40" spans="1:3" x14ac:dyDescent="0.25">
      <c r="A40" t="str">
        <f t="shared" si="0"/>
        <v>Semaine 8 2024</v>
      </c>
      <c r="B40" s="1">
        <v>45342</v>
      </c>
      <c r="C40" s="12">
        <v>1216.127830000001</v>
      </c>
    </row>
    <row r="41" spans="1:3" x14ac:dyDescent="0.25">
      <c r="A41" t="str">
        <f t="shared" si="0"/>
        <v>Semaine 8 2024</v>
      </c>
      <c r="B41" s="1">
        <v>45342</v>
      </c>
      <c r="C41" s="12">
        <v>1213.427830000001</v>
      </c>
    </row>
    <row r="42" spans="1:3" x14ac:dyDescent="0.25">
      <c r="A42" t="str">
        <f t="shared" si="0"/>
        <v>Semaine 8 2024</v>
      </c>
      <c r="B42" s="1">
        <v>45343</v>
      </c>
      <c r="C42" s="12">
        <v>765.83783000000108</v>
      </c>
    </row>
    <row r="43" spans="1:3" x14ac:dyDescent="0.25">
      <c r="A43" t="str">
        <f t="shared" si="0"/>
        <v>Semaine 8 2024</v>
      </c>
      <c r="B43" s="1">
        <v>45343</v>
      </c>
      <c r="C43" s="12">
        <v>765.83783000000108</v>
      </c>
    </row>
    <row r="44" spans="1:3" x14ac:dyDescent="0.25">
      <c r="A44" t="str">
        <f t="shared" si="0"/>
        <v>Semaine 8 2024</v>
      </c>
      <c r="B44" s="1">
        <v>45345</v>
      </c>
      <c r="C44" s="12">
        <v>1188.8478300000011</v>
      </c>
    </row>
    <row r="45" spans="1:3" x14ac:dyDescent="0.25">
      <c r="A45" t="str">
        <f t="shared" si="0"/>
        <v>Semaine 9 2024</v>
      </c>
      <c r="B45" s="1">
        <v>45350</v>
      </c>
      <c r="C45" s="12">
        <v>4037.2978300000009</v>
      </c>
    </row>
    <row r="46" spans="1:3" x14ac:dyDescent="0.25">
      <c r="A46" t="str">
        <f t="shared" si="0"/>
        <v>Semaine 9 2024</v>
      </c>
      <c r="B46" s="1">
        <v>45350</v>
      </c>
      <c r="C46" s="12">
        <v>5420.447830000001</v>
      </c>
    </row>
    <row r="47" spans="1:3" x14ac:dyDescent="0.25">
      <c r="A47" t="str">
        <f t="shared" si="0"/>
        <v>Semaine 9 2024</v>
      </c>
      <c r="B47" s="1">
        <v>45352</v>
      </c>
      <c r="C47" s="12">
        <v>3140.637830000001</v>
      </c>
    </row>
    <row r="48" spans="1:3" x14ac:dyDescent="0.25">
      <c r="A48" t="str">
        <f t="shared" si="0"/>
        <v>Semaine 10 2024</v>
      </c>
      <c r="B48" s="1">
        <v>45355</v>
      </c>
      <c r="C48" s="12">
        <v>2352.3578300000008</v>
      </c>
    </row>
    <row r="49" spans="1:3" x14ac:dyDescent="0.25">
      <c r="A49" t="str">
        <f t="shared" si="0"/>
        <v>Semaine 11 2024</v>
      </c>
      <c r="B49" s="1">
        <v>45364</v>
      </c>
      <c r="C49" s="12">
        <v>985.85783000000083</v>
      </c>
    </row>
    <row r="50" spans="1:3" x14ac:dyDescent="0.25">
      <c r="A50" t="str">
        <f t="shared" si="0"/>
        <v>Semaine 11 2024</v>
      </c>
      <c r="B50" s="1">
        <v>45364</v>
      </c>
      <c r="C50" s="12">
        <v>981.7678300000008</v>
      </c>
    </row>
    <row r="51" spans="1:3" x14ac:dyDescent="0.25">
      <c r="A51" t="str">
        <f t="shared" si="0"/>
        <v>Semaine 11 2024</v>
      </c>
      <c r="B51" s="1">
        <v>45364</v>
      </c>
      <c r="C51" s="12">
        <v>795.12783000000081</v>
      </c>
    </row>
    <row r="52" spans="1:3" x14ac:dyDescent="0.25">
      <c r="A52" t="str">
        <f t="shared" si="0"/>
        <v>Semaine 11 2024</v>
      </c>
      <c r="B52" s="1">
        <v>45364</v>
      </c>
      <c r="C52" s="12">
        <v>794.56783000000087</v>
      </c>
    </row>
    <row r="53" spans="1:3" x14ac:dyDescent="0.25">
      <c r="A53" t="str">
        <f t="shared" si="0"/>
        <v>Semaine 11 2024</v>
      </c>
      <c r="B53" s="1">
        <v>45364</v>
      </c>
      <c r="C53" s="12">
        <v>318.47783000000089</v>
      </c>
    </row>
    <row r="54" spans="1:3" x14ac:dyDescent="0.25">
      <c r="A54" t="str">
        <f t="shared" si="0"/>
        <v>Semaine 11 2024</v>
      </c>
      <c r="B54" s="1">
        <v>45364</v>
      </c>
      <c r="C54" s="12">
        <v>318.47783000000089</v>
      </c>
    </row>
    <row r="55" spans="1:3" x14ac:dyDescent="0.25">
      <c r="A55" t="str">
        <f t="shared" si="0"/>
        <v>Semaine 11 2024</v>
      </c>
      <c r="B55" s="1">
        <v>45364</v>
      </c>
      <c r="C55" s="12">
        <v>790.91783000000089</v>
      </c>
    </row>
    <row r="56" spans="1:3" x14ac:dyDescent="0.25">
      <c r="A56" t="str">
        <f t="shared" si="0"/>
        <v>Semaine 11 2024</v>
      </c>
      <c r="B56" s="1">
        <v>45364</v>
      </c>
      <c r="C56" s="12">
        <v>37.41783000000089</v>
      </c>
    </row>
    <row r="57" spans="1:3" x14ac:dyDescent="0.25">
      <c r="A57" t="str">
        <f t="shared" si="0"/>
        <v>Semaine 11 2024</v>
      </c>
      <c r="B57" s="1">
        <v>45364</v>
      </c>
      <c r="C57" s="12">
        <v>35.16783000000089</v>
      </c>
    </row>
    <row r="58" spans="1:3" x14ac:dyDescent="0.25">
      <c r="A58" t="str">
        <f t="shared" si="0"/>
        <v>Semaine 11 2024</v>
      </c>
      <c r="B58" s="1">
        <v>45364</v>
      </c>
      <c r="C58" s="12">
        <v>36.497830000000889</v>
      </c>
    </row>
    <row r="59" spans="1:3" x14ac:dyDescent="0.25">
      <c r="A59" t="str">
        <f t="shared" si="0"/>
        <v>Semaine 11 2024</v>
      </c>
      <c r="B59" s="1">
        <v>45366</v>
      </c>
      <c r="C59" s="12">
        <v>37.27783000000089</v>
      </c>
    </row>
    <row r="60" spans="1:3" x14ac:dyDescent="0.25">
      <c r="A60" t="str">
        <f t="shared" si="0"/>
        <v>Semaine 13 2024</v>
      </c>
      <c r="B60" s="1">
        <v>45379</v>
      </c>
      <c r="C60" s="12">
        <v>37.377830000000891</v>
      </c>
    </row>
    <row r="61" spans="1:3" x14ac:dyDescent="0.25">
      <c r="A61" t="str">
        <f t="shared" si="0"/>
        <v>Semaine 15 2024</v>
      </c>
      <c r="B61" s="1">
        <v>45394</v>
      </c>
      <c r="C61" s="12">
        <v>576.22783000000095</v>
      </c>
    </row>
    <row r="62" spans="1:3" x14ac:dyDescent="0.25">
      <c r="A62" t="str">
        <f t="shared" si="0"/>
        <v>Semaine 16 2024</v>
      </c>
      <c r="B62" s="1">
        <v>45400</v>
      </c>
      <c r="C62" s="12">
        <v>1286.3278300000011</v>
      </c>
    </row>
    <row r="63" spans="1:3" x14ac:dyDescent="0.25">
      <c r="A63" t="str">
        <f t="shared" si="0"/>
        <v>Semaine 17 2024</v>
      </c>
      <c r="B63" s="1">
        <v>45404</v>
      </c>
      <c r="C63" s="12">
        <v>2729.7678300000011</v>
      </c>
    </row>
    <row r="64" spans="1:3" x14ac:dyDescent="0.25">
      <c r="A64" t="str">
        <f t="shared" si="0"/>
        <v>Semaine 18 2024</v>
      </c>
      <c r="B64" s="1">
        <v>45415</v>
      </c>
      <c r="C64" s="12">
        <v>1914.9678300000012</v>
      </c>
    </row>
    <row r="65" spans="1:3" x14ac:dyDescent="0.25">
      <c r="A65" t="str">
        <f t="shared" si="0"/>
        <v>Semaine 18 2024</v>
      </c>
      <c r="B65" s="1">
        <v>45415</v>
      </c>
      <c r="C65" s="12">
        <v>1669.9778300000012</v>
      </c>
    </row>
    <row r="66" spans="1:3" x14ac:dyDescent="0.25">
      <c r="A66" t="str">
        <f t="shared" si="0"/>
        <v>Semaine 18 2024</v>
      </c>
      <c r="B66" s="1">
        <v>45415</v>
      </c>
      <c r="C66" s="12">
        <v>1669.2478300000012</v>
      </c>
    </row>
    <row r="67" spans="1:3" x14ac:dyDescent="0.25">
      <c r="A67" t="str">
        <f t="shared" ref="A67:A95" si="1">"Semaine "&amp;WEEKNUM(B67)&amp; " "&amp; YEAR(B67)</f>
        <v>Semaine 19 2024</v>
      </c>
      <c r="B67" s="1">
        <v>45420</v>
      </c>
      <c r="C67" s="12">
        <v>3534.2478300000012</v>
      </c>
    </row>
    <row r="68" spans="1:3" x14ac:dyDescent="0.25">
      <c r="A68" t="str">
        <f t="shared" si="1"/>
        <v>Semaine 19 2024</v>
      </c>
      <c r="B68" s="1">
        <v>45420</v>
      </c>
      <c r="C68" s="12">
        <v>2041.7478300000012</v>
      </c>
    </row>
    <row r="69" spans="1:3" x14ac:dyDescent="0.25">
      <c r="A69" t="str">
        <f t="shared" si="1"/>
        <v>Semaine 19 2024</v>
      </c>
      <c r="B69" s="1">
        <v>45420</v>
      </c>
      <c r="C69" s="12">
        <v>975.34783000000107</v>
      </c>
    </row>
    <row r="70" spans="1:3" x14ac:dyDescent="0.25">
      <c r="A70" t="str">
        <f t="shared" si="1"/>
        <v>Semaine 19 2024</v>
      </c>
      <c r="B70" s="1">
        <v>45420</v>
      </c>
      <c r="C70" s="12">
        <v>972.15783000000101</v>
      </c>
    </row>
    <row r="71" spans="1:3" x14ac:dyDescent="0.25">
      <c r="A71" t="str">
        <f t="shared" si="1"/>
        <v>Semaine 19 2024</v>
      </c>
      <c r="B71" s="1">
        <v>45420</v>
      </c>
      <c r="C71" s="12">
        <v>967.68783000000099</v>
      </c>
    </row>
    <row r="72" spans="1:3" x14ac:dyDescent="0.25">
      <c r="A72" t="str">
        <f t="shared" si="1"/>
        <v>Semaine 20 2024</v>
      </c>
      <c r="B72" s="1">
        <v>45426</v>
      </c>
      <c r="C72" s="12">
        <v>971.67783000000099</v>
      </c>
    </row>
    <row r="73" spans="1:3" x14ac:dyDescent="0.25">
      <c r="A73" t="str">
        <f t="shared" si="1"/>
        <v>Semaine 20 2024</v>
      </c>
      <c r="B73" s="1">
        <v>45429</v>
      </c>
      <c r="C73" s="12">
        <v>454.27783000000102</v>
      </c>
    </row>
    <row r="74" spans="1:3" x14ac:dyDescent="0.25">
      <c r="A74" t="str">
        <f t="shared" si="1"/>
        <v>Semaine 21 2024</v>
      </c>
      <c r="B74" s="1">
        <v>45434</v>
      </c>
      <c r="C74" s="12">
        <v>2288.7778300000009</v>
      </c>
    </row>
    <row r="75" spans="1:3" x14ac:dyDescent="0.25">
      <c r="A75" t="str">
        <f t="shared" si="1"/>
        <v>Semaine 21 2024</v>
      </c>
      <c r="B75" s="1">
        <v>45434</v>
      </c>
      <c r="C75" s="12">
        <v>2333.5878300000008</v>
      </c>
    </row>
    <row r="76" spans="1:3" x14ac:dyDescent="0.25">
      <c r="A76" t="str">
        <f t="shared" si="1"/>
        <v>Semaine 21 2024</v>
      </c>
      <c r="B76" s="1">
        <v>45435</v>
      </c>
      <c r="C76" s="12">
        <v>1063.6878300000008</v>
      </c>
    </row>
    <row r="77" spans="1:3" x14ac:dyDescent="0.25">
      <c r="A77" t="str">
        <f t="shared" si="1"/>
        <v>Semaine 21 2024</v>
      </c>
      <c r="B77" s="1">
        <v>45435</v>
      </c>
      <c r="C77" s="12">
        <v>1059.8878300000008</v>
      </c>
    </row>
    <row r="78" spans="1:3" x14ac:dyDescent="0.25">
      <c r="A78" t="str">
        <f t="shared" si="1"/>
        <v>Semaine 21 2024</v>
      </c>
      <c r="B78" s="1">
        <v>45436</v>
      </c>
      <c r="C78" s="12">
        <v>152.23783000000083</v>
      </c>
    </row>
    <row r="79" spans="1:3" x14ac:dyDescent="0.25">
      <c r="A79" t="str">
        <f t="shared" si="1"/>
        <v>Semaine 21 2024</v>
      </c>
      <c r="B79" s="1">
        <v>45436</v>
      </c>
      <c r="C79" s="12">
        <v>149.51783000000083</v>
      </c>
    </row>
    <row r="80" spans="1:3" x14ac:dyDescent="0.25">
      <c r="A80" t="str">
        <f t="shared" si="1"/>
        <v>Semaine 22 2024</v>
      </c>
      <c r="B80" s="1">
        <v>45440</v>
      </c>
      <c r="C80" s="12">
        <v>149.51783000000083</v>
      </c>
    </row>
    <row r="81" spans="1:3" x14ac:dyDescent="0.25">
      <c r="A81" t="str">
        <f t="shared" si="1"/>
        <v>Semaine 22 2024</v>
      </c>
      <c r="B81" s="1">
        <v>45441</v>
      </c>
      <c r="C81" s="12">
        <v>181.02783000000082</v>
      </c>
    </row>
    <row r="82" spans="1:3" x14ac:dyDescent="0.25">
      <c r="A82" t="str">
        <f t="shared" si="1"/>
        <v>Semaine 22 2024</v>
      </c>
      <c r="B82" s="1">
        <v>45442</v>
      </c>
      <c r="C82" s="12">
        <v>191.82783000000083</v>
      </c>
    </row>
    <row r="83" spans="1:3" x14ac:dyDescent="0.25">
      <c r="A83" t="str">
        <f t="shared" si="1"/>
        <v>Semaine 22 2024</v>
      </c>
      <c r="B83" s="1">
        <v>45443</v>
      </c>
      <c r="C83" s="12">
        <v>1358.9278300000008</v>
      </c>
    </row>
    <row r="84" spans="1:3" x14ac:dyDescent="0.25">
      <c r="A84" t="str">
        <f t="shared" si="1"/>
        <v>Semaine 24 2024</v>
      </c>
      <c r="B84" s="1">
        <v>45453</v>
      </c>
      <c r="C84" s="12">
        <v>1358.9278300000008</v>
      </c>
    </row>
    <row r="85" spans="1:3" x14ac:dyDescent="0.25">
      <c r="A85" t="str">
        <f t="shared" si="1"/>
        <v>Semaine 24 2024</v>
      </c>
      <c r="B85" s="1">
        <v>45453</v>
      </c>
      <c r="C85" s="12">
        <v>1358.9278300000008</v>
      </c>
    </row>
    <row r="86" spans="1:3" x14ac:dyDescent="0.25">
      <c r="A86" t="str">
        <f t="shared" si="1"/>
        <v>Semaine 24 2024</v>
      </c>
      <c r="B86" s="1">
        <v>45453</v>
      </c>
      <c r="C86" s="12">
        <v>1358.9278300000008</v>
      </c>
    </row>
    <row r="87" spans="1:3" x14ac:dyDescent="0.25">
      <c r="A87" t="str">
        <f t="shared" si="1"/>
        <v>Semaine 24 2024</v>
      </c>
      <c r="B87" s="1">
        <v>45454</v>
      </c>
      <c r="C87" s="12">
        <v>143.97783000000072</v>
      </c>
    </row>
    <row r="88" spans="1:3" x14ac:dyDescent="0.25">
      <c r="A88" t="str">
        <f t="shared" si="1"/>
        <v>Semaine 24 2024</v>
      </c>
      <c r="B88" s="1">
        <v>45455</v>
      </c>
      <c r="C88" s="12">
        <v>231.10783000000072</v>
      </c>
    </row>
    <row r="89" spans="1:3" x14ac:dyDescent="0.25">
      <c r="A89" t="str">
        <f t="shared" si="1"/>
        <v>Semaine 24 2024</v>
      </c>
      <c r="B89" s="1">
        <v>45456</v>
      </c>
      <c r="C89" s="12">
        <v>1240.2078300000007</v>
      </c>
    </row>
    <row r="90" spans="1:3" x14ac:dyDescent="0.25">
      <c r="A90" t="str">
        <f t="shared" si="1"/>
        <v>Semaine 25 2024</v>
      </c>
      <c r="B90" s="1">
        <v>45460</v>
      </c>
      <c r="C90" s="12">
        <v>1240.2078300000007</v>
      </c>
    </row>
    <row r="91" spans="1:3" x14ac:dyDescent="0.25">
      <c r="A91" t="str">
        <f t="shared" si="1"/>
        <v>Semaine 25 2024</v>
      </c>
      <c r="B91" s="1">
        <v>45460</v>
      </c>
      <c r="C91" s="12">
        <v>1162.2078300000007</v>
      </c>
    </row>
    <row r="92" spans="1:3" x14ac:dyDescent="0.25">
      <c r="A92" t="str">
        <f t="shared" si="1"/>
        <v>Semaine 25 2024</v>
      </c>
      <c r="B92" s="1">
        <v>45460</v>
      </c>
      <c r="C92" s="12">
        <v>1162.2078300000007</v>
      </c>
    </row>
    <row r="93" spans="1:3" x14ac:dyDescent="0.25">
      <c r="A93" t="str">
        <f t="shared" si="1"/>
        <v>Semaine 25 2024</v>
      </c>
      <c r="B93" s="1">
        <v>45460</v>
      </c>
      <c r="C93" s="12">
        <v>531.41783000000078</v>
      </c>
    </row>
    <row r="94" spans="1:3" x14ac:dyDescent="0.25">
      <c r="A94" t="str">
        <f t="shared" si="1"/>
        <v>Semaine 25 2024</v>
      </c>
      <c r="B94" s="1">
        <v>45461</v>
      </c>
      <c r="C94" s="12">
        <v>531.41783000000078</v>
      </c>
    </row>
    <row r="95" spans="1:3" x14ac:dyDescent="0.25">
      <c r="A95" t="str">
        <f t="shared" si="1"/>
        <v>Semaine 25 2024</v>
      </c>
      <c r="B95" s="1">
        <v>45463</v>
      </c>
      <c r="C95" s="12">
        <v>6.6178300000008221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Feuil2</vt:lpstr>
      <vt:lpstr>Feuil1</vt:lpstr>
      <vt:lpstr>Date</vt:lpstr>
      <vt:lpstr>Semaine</vt:lpstr>
      <vt:lpstr>Solde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</dc:creator>
  <cp:lastModifiedBy>Daniel W</cp:lastModifiedBy>
  <dcterms:created xsi:type="dcterms:W3CDTF">2024-06-22T09:01:35Z</dcterms:created>
  <dcterms:modified xsi:type="dcterms:W3CDTF">2024-06-22T10:11:09Z</dcterms:modified>
</cp:coreProperties>
</file>