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0400" windowHeight="8115" activeTab="1"/>
  </bookViews>
  <sheets>
    <sheet name="REGISTRE DU PERSONEL" sheetId="1" r:id="rId1"/>
    <sheet name="1" sheetId="5" r:id="rId2"/>
    <sheet name="Sheet1" sheetId="6" r:id="rId3"/>
  </sheets>
  <definedNames>
    <definedName name="DATEESSAIE">Table1[]</definedName>
    <definedName name="DATELISTBOX">Table1[]</definedName>
    <definedName name="mois">'1'!$N$7:$R$13</definedName>
    <definedName name="staff1">'REGISTRE DU PERSONEL'!$A$3:$K$4</definedName>
    <definedName name="staff10">'REGISTRE DU PERSONEL'!$A$13:$K$13</definedName>
    <definedName name="staff2">'REGISTRE DU PERSONEL'!$A$5:$K$5</definedName>
    <definedName name="staff3">'REGISTRE DU PERSONEL'!$A$6:$K$6</definedName>
    <definedName name="staff4">'REGISTRE DU PERSONEL'!$A$7:$K$7</definedName>
    <definedName name="staff5">'REGISTRE DU PERSONEL'!$A$8:$K$8</definedName>
    <definedName name="staff6">'REGISTRE DU PERSONEL'!$A$9:$K$9</definedName>
    <definedName name="staff7">'REGISTRE DU PERSONEL'!$A$10:$K$10</definedName>
    <definedName name="staff8">'REGISTRE DU PERSONEL'!$A$11:$K$11</definedName>
    <definedName name="staff9">'REGISTRE DU PERSONEL'!$A$12:$K$12</definedName>
    <definedName name="total">Table2[]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8" i="5" l="1"/>
  <c r="AC9" i="5"/>
  <c r="AC10" i="5"/>
  <c r="AC11" i="5"/>
  <c r="AC12" i="5"/>
  <c r="AC13" i="5"/>
  <c r="AC14" i="5"/>
  <c r="AC15" i="5"/>
  <c r="AC16" i="5"/>
  <c r="AC17" i="5"/>
  <c r="AC18" i="5"/>
  <c r="AC7" i="5"/>
  <c r="C8" i="5" l="1"/>
  <c r="D4" i="5" l="1"/>
  <c r="V4" i="5"/>
  <c r="T4" i="5"/>
  <c r="R4" i="5"/>
  <c r="P4" i="5"/>
  <c r="N4" i="5"/>
  <c r="L4" i="5"/>
  <c r="J4" i="5"/>
  <c r="H4" i="5"/>
  <c r="F4" i="5"/>
  <c r="C271" i="5" l="1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7" i="5"/>
  <c r="C7" i="5"/>
  <c r="Z6" i="5" s="1"/>
  <c r="Z7" i="5" l="1"/>
  <c r="C9" i="5" l="1"/>
  <c r="Z8" i="5" s="1"/>
  <c r="C10" i="5" s="1"/>
  <c r="Z9" i="5" s="1"/>
  <c r="C11" i="5" l="1"/>
  <c r="Z10" i="5" s="1"/>
  <c r="C12" i="5" s="1"/>
  <c r="Z11" i="5" s="1"/>
  <c r="C13" i="5" l="1"/>
  <c r="Z12" i="5" s="1"/>
  <c r="C14" i="5" l="1"/>
  <c r="Z13" i="5" s="1"/>
  <c r="C15" i="5" l="1"/>
  <c r="Z14" i="5" s="1"/>
  <c r="C16" i="5" l="1"/>
  <c r="Z15" i="5" s="1"/>
  <c r="C17" i="5" l="1"/>
  <c r="Z16" i="5" s="1"/>
  <c r="C18" i="5" l="1"/>
  <c r="Z17" i="5" s="1"/>
  <c r="C19" i="5" l="1"/>
  <c r="Z18" i="5" s="1"/>
  <c r="C20" i="5" l="1"/>
  <c r="Z19" i="5" s="1"/>
  <c r="C21" i="5" l="1"/>
  <c r="Z20" i="5" s="1"/>
  <c r="C22" i="5" l="1"/>
  <c r="Z21" i="5" s="1"/>
  <c r="C23" i="5" l="1"/>
  <c r="Z22" i="5" s="1"/>
  <c r="C24" i="5" l="1"/>
  <c r="Z23" i="5" s="1"/>
  <c r="C25" i="5" l="1"/>
  <c r="Z24" i="5" s="1"/>
  <c r="C26" i="5" l="1"/>
  <c r="Z25" i="5" s="1"/>
  <c r="C27" i="5" l="1"/>
  <c r="Z26" i="5" s="1"/>
  <c r="C28" i="5" l="1"/>
  <c r="Z27" i="5" s="1"/>
  <c r="C29" i="5" l="1"/>
  <c r="Z28" i="5" s="1"/>
  <c r="C30" i="5" l="1"/>
  <c r="Z29" i="5" s="1"/>
  <c r="C31" i="5" l="1"/>
  <c r="Z30" i="5" s="1"/>
  <c r="C32" i="5" l="1"/>
  <c r="Z31" i="5" s="1"/>
  <c r="C33" i="5" l="1"/>
  <c r="Z32" i="5" s="1"/>
  <c r="C34" i="5" l="1"/>
  <c r="Z33" i="5" s="1"/>
  <c r="C35" i="5" l="1"/>
  <c r="Z34" i="5" s="1"/>
  <c r="C36" i="5" l="1"/>
  <c r="Z35" i="5" s="1"/>
  <c r="C37" i="5" l="1"/>
  <c r="Z36" i="5" s="1"/>
  <c r="C38" i="5" l="1"/>
  <c r="Z37" i="5" s="1"/>
  <c r="C39" i="5" l="1"/>
  <c r="Z38" i="5" s="1"/>
  <c r="C40" i="5" l="1"/>
  <c r="Z39" i="5" s="1"/>
  <c r="C41" i="5" l="1"/>
  <c r="Z40" i="5" s="1"/>
  <c r="C42" i="5" l="1"/>
  <c r="Z41" i="5" s="1"/>
  <c r="C43" i="5" l="1"/>
  <c r="Z42" i="5" s="1"/>
  <c r="C44" i="5" l="1"/>
  <c r="Z43" i="5" s="1"/>
  <c r="C45" i="5" l="1"/>
  <c r="Z44" i="5" s="1"/>
  <c r="C46" i="5" l="1"/>
  <c r="Z45" i="5" s="1"/>
  <c r="C47" i="5" l="1"/>
  <c r="Z46" i="5" s="1"/>
  <c r="C48" i="5" l="1"/>
  <c r="Z47" i="5" s="1"/>
  <c r="C49" i="5" l="1"/>
  <c r="Z48" i="5" s="1"/>
  <c r="C50" i="5" l="1"/>
  <c r="Z49" i="5" s="1"/>
  <c r="C51" i="5" l="1"/>
  <c r="Z50" i="5" s="1"/>
  <c r="C52" i="5" l="1"/>
  <c r="Z51" i="5" s="1"/>
  <c r="C53" i="5" l="1"/>
  <c r="Z52" i="5" s="1"/>
  <c r="C54" i="5" l="1"/>
  <c r="Z53" i="5" s="1"/>
  <c r="C55" i="5" l="1"/>
  <c r="Z54" i="5" s="1"/>
  <c r="C56" i="5" l="1"/>
  <c r="Z55" i="5" s="1"/>
  <c r="C57" i="5" l="1"/>
  <c r="Z56" i="5" s="1"/>
  <c r="C58" i="5" l="1"/>
  <c r="Z57" i="5" s="1"/>
  <c r="C59" i="5" l="1"/>
  <c r="Z58" i="5" s="1"/>
  <c r="C60" i="5" l="1"/>
  <c r="Z59" i="5" s="1"/>
  <c r="C61" i="5" l="1"/>
  <c r="Z60" i="5" s="1"/>
  <c r="C62" i="5" l="1"/>
  <c r="Z61" i="5" s="1"/>
  <c r="C63" i="5" l="1"/>
  <c r="Z62" i="5" s="1"/>
  <c r="C64" i="5" l="1"/>
  <c r="Z63" i="5" s="1"/>
  <c r="C65" i="5" l="1"/>
  <c r="Z64" i="5" s="1"/>
  <c r="C66" i="5" l="1"/>
  <c r="Z65" i="5" s="1"/>
  <c r="C67" i="5" l="1"/>
  <c r="Z66" i="5" s="1"/>
  <c r="C68" i="5" l="1"/>
  <c r="Z67" i="5" s="1"/>
  <c r="C69" i="5" l="1"/>
  <c r="Z68" i="5" s="1"/>
  <c r="C70" i="5" l="1"/>
  <c r="Z69" i="5" s="1"/>
  <c r="C71" i="5" l="1"/>
  <c r="Z70" i="5" s="1"/>
  <c r="C72" i="5" l="1"/>
  <c r="Z71" i="5" s="1"/>
  <c r="C73" i="5" l="1"/>
  <c r="Z72" i="5" s="1"/>
  <c r="C74" i="5" l="1"/>
  <c r="Z73" i="5" s="1"/>
  <c r="C75" i="5" l="1"/>
  <c r="Z74" i="5" s="1"/>
  <c r="C76" i="5" l="1"/>
  <c r="Z75" i="5" s="1"/>
  <c r="C77" i="5" l="1"/>
  <c r="Z76" i="5" s="1"/>
  <c r="C78" i="5" l="1"/>
  <c r="Z77" i="5" s="1"/>
  <c r="C79" i="5" l="1"/>
  <c r="Z78" i="5" s="1"/>
  <c r="C80" i="5" l="1"/>
  <c r="Z79" i="5" s="1"/>
  <c r="C81" i="5" l="1"/>
  <c r="Z80" i="5" s="1"/>
  <c r="C82" i="5" l="1"/>
  <c r="Z81" i="5" s="1"/>
  <c r="C83" i="5" l="1"/>
  <c r="Z82" i="5" s="1"/>
  <c r="C84" i="5" l="1"/>
  <c r="Z83" i="5" s="1"/>
  <c r="C85" i="5" l="1"/>
  <c r="Z84" i="5" s="1"/>
  <c r="C86" i="5" l="1"/>
  <c r="Z85" i="5" s="1"/>
  <c r="C87" i="5" l="1"/>
  <c r="Z86" i="5" s="1"/>
  <c r="C88" i="5" l="1"/>
  <c r="Z87" i="5" s="1"/>
  <c r="C89" i="5" l="1"/>
  <c r="Z88" i="5" s="1"/>
  <c r="C90" i="5" l="1"/>
  <c r="Z89" i="5" s="1"/>
  <c r="C91" i="5" l="1"/>
  <c r="Z90" i="5" s="1"/>
  <c r="C92" i="5" l="1"/>
  <c r="Z91" i="5" s="1"/>
  <c r="C93" i="5" l="1"/>
  <c r="Z92" i="5" s="1"/>
  <c r="C94" i="5" l="1"/>
  <c r="Z93" i="5" s="1"/>
  <c r="C95" i="5" l="1"/>
  <c r="Z94" i="5" s="1"/>
  <c r="C96" i="5" l="1"/>
  <c r="Z95" i="5" s="1"/>
  <c r="C97" i="5" l="1"/>
  <c r="Z96" i="5" s="1"/>
  <c r="C98" i="5" l="1"/>
  <c r="Z97" i="5" s="1"/>
  <c r="C99" i="5" l="1"/>
  <c r="Z98" i="5" s="1"/>
  <c r="C100" i="5" l="1"/>
  <c r="Z99" i="5" s="1"/>
  <c r="C101" i="5" l="1"/>
  <c r="Z100" i="5" s="1"/>
  <c r="C102" i="5" l="1"/>
  <c r="Z101" i="5" s="1"/>
  <c r="C103" i="5" l="1"/>
  <c r="Z102" i="5" s="1"/>
  <c r="C104" i="5" l="1"/>
  <c r="Z103" i="5" s="1"/>
  <c r="C105" i="5" l="1"/>
  <c r="Z104" i="5" s="1"/>
  <c r="C106" i="5" l="1"/>
  <c r="Z105" i="5" s="1"/>
  <c r="C107" i="5" l="1"/>
  <c r="Z106" i="5" s="1"/>
  <c r="C108" i="5" l="1"/>
  <c r="Z107" i="5" s="1"/>
  <c r="C109" i="5" l="1"/>
  <c r="Z108" i="5" s="1"/>
  <c r="C110" i="5" l="1"/>
  <c r="Z109" i="5" s="1"/>
  <c r="C111" i="5" l="1"/>
  <c r="Z110" i="5" s="1"/>
  <c r="C112" i="5" l="1"/>
  <c r="Z111" i="5" s="1"/>
  <c r="C113" i="5" l="1"/>
  <c r="Z112" i="5" s="1"/>
  <c r="C114" i="5" l="1"/>
  <c r="Z113" i="5" s="1"/>
  <c r="C115" i="5" l="1"/>
  <c r="Z114" i="5" s="1"/>
  <c r="C116" i="5" l="1"/>
  <c r="Z115" i="5" s="1"/>
  <c r="C117" i="5" l="1"/>
  <c r="Z116" i="5" s="1"/>
  <c r="C118" i="5" l="1"/>
  <c r="Z117" i="5" s="1"/>
  <c r="C119" i="5" l="1"/>
  <c r="Z118" i="5" s="1"/>
  <c r="C120" i="5" l="1"/>
  <c r="Z119" i="5" s="1"/>
  <c r="C121" i="5" l="1"/>
  <c r="Z120" i="5" s="1"/>
  <c r="C122" i="5" l="1"/>
  <c r="Z121" i="5" s="1"/>
  <c r="C123" i="5" l="1"/>
  <c r="Z122" i="5" s="1"/>
  <c r="C124" i="5" l="1"/>
  <c r="Z123" i="5" s="1"/>
  <c r="C125" i="5" l="1"/>
  <c r="Z124" i="5" s="1"/>
  <c r="C126" i="5" l="1"/>
  <c r="Z125" i="5" s="1"/>
  <c r="C127" i="5" l="1"/>
  <c r="Z126" i="5" s="1"/>
  <c r="C128" i="5" l="1"/>
  <c r="Z127" i="5" s="1"/>
  <c r="C129" i="5" l="1"/>
  <c r="Z128" i="5" s="1"/>
  <c r="C130" i="5" l="1"/>
  <c r="Z129" i="5" s="1"/>
  <c r="C131" i="5" l="1"/>
  <c r="Z130" i="5" s="1"/>
  <c r="C132" i="5" l="1"/>
  <c r="Z131" i="5" s="1"/>
  <c r="C133" i="5" l="1"/>
  <c r="Z132" i="5" s="1"/>
  <c r="C134" i="5" l="1"/>
  <c r="Z133" i="5" s="1"/>
  <c r="C135" i="5" l="1"/>
  <c r="Z134" i="5" s="1"/>
  <c r="C136" i="5" l="1"/>
  <c r="Z135" i="5" s="1"/>
  <c r="C137" i="5" l="1"/>
  <c r="Z136" i="5" s="1"/>
  <c r="C138" i="5" l="1"/>
  <c r="Z137" i="5" s="1"/>
  <c r="C139" i="5" l="1"/>
  <c r="Z138" i="5" s="1"/>
  <c r="C140" i="5" l="1"/>
  <c r="Z139" i="5" s="1"/>
  <c r="C141" i="5" l="1"/>
  <c r="Z140" i="5" s="1"/>
  <c r="C142" i="5" l="1"/>
  <c r="Z141" i="5" s="1"/>
  <c r="C143" i="5" l="1"/>
  <c r="Z142" i="5" s="1"/>
  <c r="C144" i="5" l="1"/>
  <c r="Z143" i="5" s="1"/>
  <c r="C145" i="5" l="1"/>
  <c r="Z144" i="5" s="1"/>
  <c r="C146" i="5" l="1"/>
  <c r="Z145" i="5" s="1"/>
  <c r="C147" i="5" l="1"/>
  <c r="Z146" i="5" s="1"/>
  <c r="C148" i="5" l="1"/>
  <c r="Z147" i="5" s="1"/>
  <c r="C149" i="5" l="1"/>
  <c r="Z148" i="5" s="1"/>
  <c r="C150" i="5" l="1"/>
  <c r="Z149" i="5" s="1"/>
  <c r="C151" i="5" l="1"/>
  <c r="Z150" i="5" s="1"/>
  <c r="C152" i="5" l="1"/>
  <c r="Z151" i="5" s="1"/>
  <c r="C153" i="5" l="1"/>
  <c r="Z152" i="5" s="1"/>
  <c r="C154" i="5" l="1"/>
  <c r="Z153" i="5" s="1"/>
  <c r="C155" i="5" l="1"/>
  <c r="Z154" i="5" s="1"/>
  <c r="C156" i="5" l="1"/>
  <c r="Z155" i="5" s="1"/>
  <c r="C157" i="5" l="1"/>
  <c r="Z156" i="5" s="1"/>
  <c r="C158" i="5" l="1"/>
  <c r="Z157" i="5" s="1"/>
  <c r="C159" i="5" l="1"/>
  <c r="Z158" i="5" s="1"/>
  <c r="C160" i="5" l="1"/>
  <c r="Z159" i="5" s="1"/>
  <c r="C161" i="5" l="1"/>
  <c r="Z160" i="5" s="1"/>
  <c r="C162" i="5" l="1"/>
  <c r="Z161" i="5" s="1"/>
  <c r="C163" i="5" l="1"/>
  <c r="Z162" i="5" s="1"/>
  <c r="C164" i="5" l="1"/>
  <c r="Z163" i="5" s="1"/>
  <c r="C165" i="5" l="1"/>
  <c r="Z164" i="5" s="1"/>
  <c r="C166" i="5" l="1"/>
  <c r="Z165" i="5" s="1"/>
  <c r="C167" i="5" l="1"/>
  <c r="Z166" i="5" s="1"/>
  <c r="C168" i="5" l="1"/>
  <c r="Z167" i="5" s="1"/>
  <c r="C169" i="5" l="1"/>
  <c r="Z168" i="5" s="1"/>
  <c r="C170" i="5" l="1"/>
  <c r="Z169" i="5" s="1"/>
  <c r="C171" i="5" l="1"/>
  <c r="Z170" i="5" s="1"/>
  <c r="C172" i="5" l="1"/>
  <c r="Z171" i="5" s="1"/>
  <c r="C173" i="5" l="1"/>
  <c r="Z172" i="5" s="1"/>
  <c r="C174" i="5" l="1"/>
  <c r="Z173" i="5" s="1"/>
  <c r="C175" i="5" l="1"/>
  <c r="Z174" i="5" s="1"/>
  <c r="C176" i="5" l="1"/>
  <c r="Z175" i="5" s="1"/>
  <c r="C177" i="5" l="1"/>
  <c r="Z176" i="5" s="1"/>
  <c r="C178" i="5" l="1"/>
  <c r="Z177" i="5" s="1"/>
  <c r="C179" i="5" l="1"/>
  <c r="Z178" i="5" s="1"/>
  <c r="C180" i="5" l="1"/>
  <c r="Z179" i="5" s="1"/>
  <c r="C181" i="5" l="1"/>
  <c r="Z180" i="5" s="1"/>
  <c r="C182" i="5" l="1"/>
  <c r="Z181" i="5" s="1"/>
  <c r="C183" i="5" l="1"/>
  <c r="Z182" i="5" s="1"/>
  <c r="C184" i="5" l="1"/>
  <c r="Z183" i="5" s="1"/>
  <c r="C185" i="5" l="1"/>
  <c r="Z184" i="5" s="1"/>
  <c r="C186" i="5" l="1"/>
  <c r="Z185" i="5" s="1"/>
  <c r="C187" i="5" l="1"/>
  <c r="Z186" i="5" s="1"/>
  <c r="C188" i="5" l="1"/>
  <c r="Z187" i="5" s="1"/>
  <c r="C189" i="5" l="1"/>
  <c r="Z188" i="5" s="1"/>
  <c r="C190" i="5" l="1"/>
  <c r="Z189" i="5" s="1"/>
  <c r="C191" i="5" l="1"/>
  <c r="Z190" i="5" s="1"/>
  <c r="C192" i="5" l="1"/>
  <c r="Z191" i="5" s="1"/>
  <c r="C193" i="5" l="1"/>
  <c r="Z192" i="5" s="1"/>
  <c r="C194" i="5" l="1"/>
  <c r="Z193" i="5" s="1"/>
  <c r="C195" i="5" l="1"/>
  <c r="Z194" i="5" s="1"/>
  <c r="C196" i="5" l="1"/>
  <c r="Z195" i="5" s="1"/>
  <c r="C197" i="5" l="1"/>
  <c r="Z196" i="5" s="1"/>
  <c r="C198" i="5" l="1"/>
  <c r="Z197" i="5" s="1"/>
  <c r="C199" i="5" l="1"/>
  <c r="Z198" i="5" s="1"/>
  <c r="C200" i="5" l="1"/>
  <c r="Z199" i="5" s="1"/>
  <c r="C201" i="5" l="1"/>
  <c r="Z200" i="5" s="1"/>
  <c r="C202" i="5" l="1"/>
  <c r="Z201" i="5" s="1"/>
  <c r="C203" i="5" l="1"/>
  <c r="Z202" i="5" s="1"/>
  <c r="C204" i="5" l="1"/>
  <c r="Z203" i="5" s="1"/>
  <c r="C205" i="5" l="1"/>
  <c r="Z204" i="5" s="1"/>
  <c r="C206" i="5" l="1"/>
  <c r="Z205" i="5" s="1"/>
  <c r="C207" i="5" l="1"/>
  <c r="Z206" i="5" s="1"/>
  <c r="C208" i="5" l="1"/>
  <c r="Z207" i="5" s="1"/>
  <c r="C209" i="5" l="1"/>
  <c r="Z208" i="5" s="1"/>
  <c r="C210" i="5" l="1"/>
  <c r="Z209" i="5" s="1"/>
  <c r="C211" i="5" l="1"/>
  <c r="Z210" i="5" s="1"/>
  <c r="C212" i="5" l="1"/>
  <c r="Z211" i="5" s="1"/>
  <c r="C213" i="5" l="1"/>
  <c r="Z212" i="5" s="1"/>
  <c r="C214" i="5" l="1"/>
  <c r="Z213" i="5" s="1"/>
  <c r="C215" i="5" l="1"/>
  <c r="Z214" i="5" s="1"/>
  <c r="C216" i="5" l="1"/>
  <c r="Z215" i="5" s="1"/>
  <c r="C217" i="5" l="1"/>
  <c r="Z216" i="5" s="1"/>
  <c r="C218" i="5" l="1"/>
  <c r="Z217" i="5" s="1"/>
  <c r="C219" i="5" l="1"/>
  <c r="Z218" i="5" s="1"/>
  <c r="C220" i="5" l="1"/>
  <c r="Z219" i="5" s="1"/>
  <c r="C221" i="5" l="1"/>
  <c r="Z220" i="5" s="1"/>
  <c r="C222" i="5" l="1"/>
  <c r="Z221" i="5" s="1"/>
  <c r="C223" i="5" l="1"/>
  <c r="Z222" i="5" s="1"/>
  <c r="C224" i="5" l="1"/>
  <c r="Z223" i="5" s="1"/>
  <c r="C225" i="5" l="1"/>
  <c r="Z224" i="5" s="1"/>
  <c r="C226" i="5" l="1"/>
  <c r="Z225" i="5" s="1"/>
  <c r="C227" i="5" l="1"/>
  <c r="Z226" i="5" s="1"/>
  <c r="C228" i="5" l="1"/>
  <c r="Z227" i="5" s="1"/>
  <c r="C229" i="5" l="1"/>
  <c r="Z228" i="5" s="1"/>
  <c r="C230" i="5" l="1"/>
  <c r="Z229" i="5" s="1"/>
  <c r="C231" i="5" l="1"/>
  <c r="Z230" i="5" s="1"/>
  <c r="C232" i="5" l="1"/>
  <c r="Z231" i="5" s="1"/>
  <c r="C233" i="5" l="1"/>
  <c r="Z232" i="5" s="1"/>
  <c r="C234" i="5" l="1"/>
  <c r="Z233" i="5" s="1"/>
  <c r="C235" i="5" l="1"/>
  <c r="Z234" i="5" s="1"/>
  <c r="C236" i="5" l="1"/>
  <c r="Z235" i="5" s="1"/>
  <c r="C237" i="5" l="1"/>
  <c r="Z236" i="5" s="1"/>
  <c r="C238" i="5" l="1"/>
  <c r="Z237" i="5" s="1"/>
  <c r="C239" i="5" l="1"/>
  <c r="Z238" i="5" s="1"/>
  <c r="C240" i="5" l="1"/>
  <c r="Z239" i="5" s="1"/>
  <c r="C241" i="5" l="1"/>
  <c r="Z240" i="5" s="1"/>
  <c r="C242" i="5" l="1"/>
  <c r="Z241" i="5" s="1"/>
  <c r="C243" i="5" l="1"/>
  <c r="Z242" i="5" s="1"/>
  <c r="C244" i="5" l="1"/>
  <c r="Z243" i="5" s="1"/>
  <c r="C245" i="5" l="1"/>
  <c r="Z244" i="5" s="1"/>
  <c r="C246" i="5" l="1"/>
  <c r="Z245" i="5" s="1"/>
  <c r="C247" i="5" l="1"/>
  <c r="Z246" i="5" s="1"/>
  <c r="C248" i="5" l="1"/>
  <c r="Z247" i="5" s="1"/>
  <c r="C249" i="5" l="1"/>
  <c r="Z248" i="5" s="1"/>
  <c r="C250" i="5" l="1"/>
  <c r="Z249" i="5" s="1"/>
  <c r="C251" i="5" l="1"/>
  <c r="Z250" i="5" s="1"/>
  <c r="C252" i="5" l="1"/>
  <c r="Z251" i="5" s="1"/>
  <c r="C253" i="5" s="1"/>
  <c r="Z252" i="5" s="1"/>
  <c r="C254" i="5" s="1"/>
  <c r="Z253" i="5" s="1"/>
  <c r="C255" i="5" s="1"/>
  <c r="Z254" i="5" s="1"/>
  <c r="C256" i="5" s="1"/>
  <c r="Z255" i="5" s="1"/>
  <c r="C257" i="5" s="1"/>
  <c r="Z256" i="5" s="1"/>
  <c r="C258" i="5" s="1"/>
  <c r="Z257" i="5" s="1"/>
  <c r="C259" i="5" s="1"/>
  <c r="Z258" i="5" s="1"/>
  <c r="C260" i="5" s="1"/>
  <c r="Z259" i="5" s="1"/>
  <c r="C261" i="5" s="1"/>
  <c r="Z260" i="5" s="1"/>
  <c r="C262" i="5" s="1"/>
  <c r="Z261" i="5" s="1"/>
  <c r="C263" i="5" s="1"/>
  <c r="Z262" i="5" s="1"/>
  <c r="C264" i="5" s="1"/>
  <c r="Z263" i="5" s="1"/>
  <c r="C265" i="5" s="1"/>
  <c r="Z264" i="5" s="1"/>
  <c r="C266" i="5" s="1"/>
  <c r="Z265" i="5" s="1"/>
  <c r="C267" i="5" s="1"/>
  <c r="Z266" i="5" s="1"/>
  <c r="C268" i="5" l="1"/>
  <c r="Z267" i="5" s="1"/>
  <c r="C269" i="5" l="1"/>
  <c r="Z268" i="5" s="1"/>
  <c r="C270" i="5" s="1"/>
</calcChain>
</file>

<file path=xl/sharedStrings.xml><?xml version="1.0" encoding="utf-8"?>
<sst xmlns="http://schemas.openxmlformats.org/spreadsheetml/2006/main" count="37" uniqueCount="29">
  <si>
    <t>Nom</t>
  </si>
  <si>
    <t>Prenom</t>
  </si>
  <si>
    <t>Date de naissance</t>
  </si>
  <si>
    <t>Lieu de naissance</t>
  </si>
  <si>
    <t>Dpt</t>
  </si>
  <si>
    <t>N°tel</t>
  </si>
  <si>
    <t>N°secu</t>
  </si>
  <si>
    <t>Date d'entrée</t>
  </si>
  <si>
    <t>Date de sortis</t>
  </si>
  <si>
    <t>Adresse</t>
  </si>
  <si>
    <t>Fardeau</t>
  </si>
  <si>
    <t>11 place general de gaulle vannes 56000</t>
  </si>
  <si>
    <t>ville neuve st georges</t>
  </si>
  <si>
    <t>jean marc</t>
  </si>
  <si>
    <t>A</t>
  </si>
  <si>
    <t>D</t>
  </si>
  <si>
    <t>AA</t>
  </si>
  <si>
    <t>DD</t>
  </si>
  <si>
    <t>NR</t>
  </si>
  <si>
    <t>T</t>
  </si>
  <si>
    <t>Prenon</t>
  </si>
  <si>
    <t>Date sortis</t>
  </si>
  <si>
    <t>DATE</t>
  </si>
  <si>
    <t>Column1</t>
  </si>
  <si>
    <t>Choix</t>
  </si>
  <si>
    <t xml:space="preserve">mois de critere </t>
  </si>
  <si>
    <t xml:space="preserve">lisbox  source </t>
  </si>
  <si>
    <t>action trie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</si>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</sst>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  <numFmt numFmtId="166" formatCode="00000"/>
    <numFmt numFmtId="167" formatCode="[$-40C]d\ mmmm\ yyyy;@"/>
    <numFmt numFmtId="168" formatCode="[$-40C]dd\-mmm\-yy;@"/>
    <numFmt numFmtId="169" formatCode="[$-40C]d\-mmm\-yy;@"/>
    <numFmt numFmtId="170" formatCode="[h]:mm:ss;@"/>
    <numFmt numFmtId="171" formatCode="[$-40C]d\-mmm;@"/>
    <numFmt numFmtId="172" formatCode="ddd\ dd\ mmm"/>
    <numFmt numFmtId="173" formatCode="mm"/>
    <numFmt numFmtId="174" formatCode="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1" fontId="2" fillId="4" borderId="0" xfId="0" applyNumberFormat="1" applyFont="1" applyFill="1" applyAlignment="1">
      <alignment horizontal="center" vertical="center"/>
    </xf>
    <xf numFmtId="168" fontId="3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171" fontId="2" fillId="4" borderId="0" xfId="0" applyNumberFormat="1" applyFont="1" applyFill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20" fontId="2" fillId="2" borderId="4" xfId="0" applyNumberFormat="1" applyFont="1" applyFill="1" applyBorder="1" applyAlignment="1" applyProtection="1">
      <alignment horizontal="center" vertical="center"/>
    </xf>
    <xf numFmtId="20" fontId="2" fillId="2" borderId="3" xfId="0" applyNumberFormat="1" applyFont="1" applyFill="1" applyBorder="1" applyAlignment="1" applyProtection="1">
      <alignment horizontal="center" vertical="center"/>
    </xf>
    <xf numFmtId="20" fontId="2" fillId="2" borderId="2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170" fontId="2" fillId="2" borderId="2" xfId="0" applyNumberFormat="1" applyFont="1" applyFill="1" applyBorder="1" applyAlignment="1" applyProtection="1">
      <alignment horizontal="center" vertical="center"/>
    </xf>
    <xf numFmtId="20" fontId="2" fillId="2" borderId="5" xfId="0" applyNumberFormat="1" applyFont="1" applyFill="1" applyBorder="1" applyAlignment="1" applyProtection="1">
      <alignment horizontal="center" vertical="center"/>
    </xf>
    <xf numFmtId="172" fontId="4" fillId="2" borderId="2" xfId="0" applyNumberFormat="1" applyFont="1" applyFill="1" applyBorder="1" applyAlignment="1">
      <alignment horizontal="center" vertical="center"/>
    </xf>
    <xf numFmtId="172" fontId="2" fillId="4" borderId="0" xfId="0" applyNumberFormat="1" applyFont="1" applyFill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21" fontId="2" fillId="3" borderId="14" xfId="0" applyNumberFormat="1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173" fontId="2" fillId="2" borderId="0" xfId="0" applyNumberFormat="1" applyFont="1" applyFill="1" applyAlignment="1">
      <alignment horizontal="center" vertical="center"/>
    </xf>
    <xf numFmtId="174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172" fontId="2" fillId="4" borderId="0" xfId="0" applyNumberFormat="1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>
      <alignment horizontal="center" vertical="center"/>
    </xf>
    <xf numFmtId="165" fontId="2" fillId="3" borderId="12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169" fontId="2" fillId="3" borderId="11" xfId="0" applyNumberFormat="1" applyFont="1" applyFill="1" applyBorder="1" applyAlignment="1">
      <alignment horizontal="center" vertical="center"/>
    </xf>
    <xf numFmtId="169" fontId="2" fillId="3" borderId="12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72" formatCode="ddd\ dd\ 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0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7</xdr:row>
          <xdr:rowOff>19050</xdr:rowOff>
        </xdr:from>
        <xdr:to>
          <xdr:col>10</xdr:col>
          <xdr:colOff>762000</xdr:colOff>
          <xdr:row>9</xdr:row>
          <xdr:rowOff>28575</xdr:rowOff>
        </xdr:to>
        <xdr:sp macro="" textlink="">
          <xdr:nvSpPr>
            <xdr:cNvPr id="2053" name="boutonafficher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809625</xdr:colOff>
          <xdr:row>6</xdr:row>
          <xdr:rowOff>123825</xdr:rowOff>
        </xdr:from>
        <xdr:to>
          <xdr:col>16</xdr:col>
          <xdr:colOff>352425</xdr:colOff>
          <xdr:row>26</xdr:row>
          <xdr:rowOff>66675</xdr:rowOff>
        </xdr:to>
        <xdr:sp macro="" textlink="">
          <xdr:nvSpPr>
            <xdr:cNvPr id="2060" name="LISTCOMMANDE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10</xdr:col>
      <xdr:colOff>1190625</xdr:colOff>
      <xdr:row>5</xdr:row>
      <xdr:rowOff>142875</xdr:rowOff>
    </xdr:from>
    <xdr:to>
      <xdr:col>12</xdr:col>
      <xdr:colOff>676275</xdr:colOff>
      <xdr:row>5</xdr:row>
      <xdr:rowOff>152400</xdr:rowOff>
    </xdr:to>
    <xdr:cxnSp macro="">
      <xdr:nvCxnSpPr>
        <xdr:cNvPr id="3" name="Connector: Elb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5343525" y="990600"/>
          <a:ext cx="1657350" cy="952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8</xdr:row>
      <xdr:rowOff>85725</xdr:rowOff>
    </xdr:from>
    <xdr:to>
      <xdr:col>10</xdr:col>
      <xdr:colOff>171450</xdr:colOff>
      <xdr:row>11</xdr:row>
      <xdr:rowOff>114300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H="1">
          <a:off x="4219575" y="1552575"/>
          <a:ext cx="104775" cy="619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9</xdr:row>
      <xdr:rowOff>57150</xdr:rowOff>
    </xdr:from>
    <xdr:to>
      <xdr:col>17</xdr:col>
      <xdr:colOff>438150</xdr:colOff>
      <xdr:row>9</xdr:row>
      <xdr:rowOff>66675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9191625" y="1752600"/>
          <a:ext cx="4286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1314450</xdr:colOff>
      <xdr:row>3</xdr:row>
      <xdr:rowOff>47625</xdr:rowOff>
    </xdr:from>
    <xdr:to>
      <xdr:col>28</xdr:col>
      <xdr:colOff>285750</xdr:colOff>
      <xdr:row>5</xdr:row>
      <xdr:rowOff>238125</xdr:rowOff>
    </xdr:to>
    <xdr:sp macro="" textlink="">
      <xdr:nvSpPr>
        <xdr:cNvPr id="10" name="Freeform: Shap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467350" y="590550"/>
          <a:ext cx="9105900" cy="495300"/>
        </a:xfrm>
        <a:custGeom>
          <a:avLst/>
          <a:gdLst>
            <a:gd name="connsiteX0" fmla="*/ 0 w 9105900"/>
            <a:gd name="connsiteY0" fmla="*/ 304800 h 495300"/>
            <a:gd name="connsiteX1" fmla="*/ 2171700 w 9105900"/>
            <a:gd name="connsiteY1" fmla="*/ 295275 h 495300"/>
            <a:gd name="connsiteX2" fmla="*/ 2200275 w 9105900"/>
            <a:gd name="connsiteY2" fmla="*/ 285750 h 495300"/>
            <a:gd name="connsiteX3" fmla="*/ 2333625 w 9105900"/>
            <a:gd name="connsiteY3" fmla="*/ 276225 h 495300"/>
            <a:gd name="connsiteX4" fmla="*/ 6391275 w 9105900"/>
            <a:gd name="connsiteY4" fmla="*/ 266700 h 495300"/>
            <a:gd name="connsiteX5" fmla="*/ 6429375 w 9105900"/>
            <a:gd name="connsiteY5" fmla="*/ 257175 h 495300"/>
            <a:gd name="connsiteX6" fmla="*/ 6400800 w 9105900"/>
            <a:gd name="connsiteY6" fmla="*/ 200025 h 495300"/>
            <a:gd name="connsiteX7" fmla="*/ 6429375 w 9105900"/>
            <a:gd name="connsiteY7" fmla="*/ 190500 h 495300"/>
            <a:gd name="connsiteX8" fmla="*/ 6696075 w 9105900"/>
            <a:gd name="connsiteY8" fmla="*/ 200025 h 495300"/>
            <a:gd name="connsiteX9" fmla="*/ 7038975 w 9105900"/>
            <a:gd name="connsiteY9" fmla="*/ 209550 h 495300"/>
            <a:gd name="connsiteX10" fmla="*/ 7286625 w 9105900"/>
            <a:gd name="connsiteY10" fmla="*/ 209550 h 495300"/>
            <a:gd name="connsiteX11" fmla="*/ 7362825 w 9105900"/>
            <a:gd name="connsiteY11" fmla="*/ 190500 h 495300"/>
            <a:gd name="connsiteX12" fmla="*/ 7419975 w 9105900"/>
            <a:gd name="connsiteY12" fmla="*/ 161925 h 495300"/>
            <a:gd name="connsiteX13" fmla="*/ 7534275 w 9105900"/>
            <a:gd name="connsiteY13" fmla="*/ 133350 h 495300"/>
            <a:gd name="connsiteX14" fmla="*/ 7581900 w 9105900"/>
            <a:gd name="connsiteY14" fmla="*/ 114300 h 495300"/>
            <a:gd name="connsiteX15" fmla="*/ 7620000 w 9105900"/>
            <a:gd name="connsiteY15" fmla="*/ 95250 h 495300"/>
            <a:gd name="connsiteX16" fmla="*/ 7696200 w 9105900"/>
            <a:gd name="connsiteY16" fmla="*/ 76200 h 495300"/>
            <a:gd name="connsiteX17" fmla="*/ 7743825 w 9105900"/>
            <a:gd name="connsiteY17" fmla="*/ 57150 h 495300"/>
            <a:gd name="connsiteX18" fmla="*/ 7829550 w 9105900"/>
            <a:gd name="connsiteY18" fmla="*/ 38100 h 495300"/>
            <a:gd name="connsiteX19" fmla="*/ 7886700 w 9105900"/>
            <a:gd name="connsiteY19" fmla="*/ 19050 h 495300"/>
            <a:gd name="connsiteX20" fmla="*/ 8058150 w 9105900"/>
            <a:gd name="connsiteY20" fmla="*/ 0 h 495300"/>
            <a:gd name="connsiteX21" fmla="*/ 8696325 w 9105900"/>
            <a:gd name="connsiteY21" fmla="*/ 9525 h 495300"/>
            <a:gd name="connsiteX22" fmla="*/ 8753475 w 9105900"/>
            <a:gd name="connsiteY22" fmla="*/ 38100 h 495300"/>
            <a:gd name="connsiteX23" fmla="*/ 8810625 w 9105900"/>
            <a:gd name="connsiteY23" fmla="*/ 57150 h 495300"/>
            <a:gd name="connsiteX24" fmla="*/ 8839200 w 9105900"/>
            <a:gd name="connsiteY24" fmla="*/ 85725 h 495300"/>
            <a:gd name="connsiteX25" fmla="*/ 8877300 w 9105900"/>
            <a:gd name="connsiteY25" fmla="*/ 142875 h 495300"/>
            <a:gd name="connsiteX26" fmla="*/ 8905875 w 9105900"/>
            <a:gd name="connsiteY26" fmla="*/ 161925 h 495300"/>
            <a:gd name="connsiteX27" fmla="*/ 8982075 w 9105900"/>
            <a:gd name="connsiteY27" fmla="*/ 247650 h 495300"/>
            <a:gd name="connsiteX28" fmla="*/ 9020175 w 9105900"/>
            <a:gd name="connsiteY28" fmla="*/ 342900 h 495300"/>
            <a:gd name="connsiteX29" fmla="*/ 9029700 w 9105900"/>
            <a:gd name="connsiteY29" fmla="*/ 371475 h 495300"/>
            <a:gd name="connsiteX30" fmla="*/ 9039225 w 9105900"/>
            <a:gd name="connsiteY30" fmla="*/ 400050 h 495300"/>
            <a:gd name="connsiteX31" fmla="*/ 9048750 w 9105900"/>
            <a:gd name="connsiteY31" fmla="*/ 466725 h 495300"/>
            <a:gd name="connsiteX32" fmla="*/ 9077325 w 9105900"/>
            <a:gd name="connsiteY32" fmla="*/ 485775 h 495300"/>
            <a:gd name="connsiteX33" fmla="*/ 9105900 w 9105900"/>
            <a:gd name="connsiteY33" fmla="*/ 495300 h 495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9105900" h="495300">
              <a:moveTo>
                <a:pt x="0" y="304800"/>
              </a:moveTo>
              <a:lnTo>
                <a:pt x="2171700" y="295275"/>
              </a:lnTo>
              <a:cubicBezTo>
                <a:pt x="2181740" y="295188"/>
                <a:pt x="2190304" y="286923"/>
                <a:pt x="2200275" y="285750"/>
              </a:cubicBezTo>
              <a:cubicBezTo>
                <a:pt x="2244533" y="280543"/>
                <a:pt x="2289062" y="276428"/>
                <a:pt x="2333625" y="276225"/>
              </a:cubicBezTo>
              <a:lnTo>
                <a:pt x="6391275" y="266700"/>
              </a:lnTo>
              <a:cubicBezTo>
                <a:pt x="6403975" y="263525"/>
                <a:pt x="6421520" y="267648"/>
                <a:pt x="6429375" y="257175"/>
              </a:cubicBezTo>
              <a:cubicBezTo>
                <a:pt x="6436334" y="247896"/>
                <a:pt x="6402497" y="202570"/>
                <a:pt x="6400800" y="200025"/>
              </a:cubicBezTo>
              <a:cubicBezTo>
                <a:pt x="6410325" y="196850"/>
                <a:pt x="6419335" y="190500"/>
                <a:pt x="6429375" y="190500"/>
              </a:cubicBezTo>
              <a:cubicBezTo>
                <a:pt x="6518332" y="190500"/>
                <a:pt x="6607162" y="197246"/>
                <a:pt x="6696075" y="200025"/>
              </a:cubicBezTo>
              <a:lnTo>
                <a:pt x="7038975" y="209550"/>
              </a:lnTo>
              <a:cubicBezTo>
                <a:pt x="7134720" y="241465"/>
                <a:pt x="7073340" y="224785"/>
                <a:pt x="7286625" y="209550"/>
              </a:cubicBezTo>
              <a:cubicBezTo>
                <a:pt x="7299305" y="208644"/>
                <a:pt x="7346669" y="198578"/>
                <a:pt x="7362825" y="190500"/>
              </a:cubicBezTo>
              <a:cubicBezTo>
                <a:pt x="7413285" y="165270"/>
                <a:pt x="7368672" y="175606"/>
                <a:pt x="7419975" y="161925"/>
              </a:cubicBezTo>
              <a:cubicBezTo>
                <a:pt x="7457922" y="151806"/>
                <a:pt x="7497811" y="147935"/>
                <a:pt x="7534275" y="133350"/>
              </a:cubicBezTo>
              <a:cubicBezTo>
                <a:pt x="7550150" y="127000"/>
                <a:pt x="7566276" y="121244"/>
                <a:pt x="7581900" y="114300"/>
              </a:cubicBezTo>
              <a:cubicBezTo>
                <a:pt x="7594875" y="108533"/>
                <a:pt x="7606530" y="99740"/>
                <a:pt x="7620000" y="95250"/>
              </a:cubicBezTo>
              <a:cubicBezTo>
                <a:pt x="7644838" y="86971"/>
                <a:pt x="7671176" y="83900"/>
                <a:pt x="7696200" y="76200"/>
              </a:cubicBezTo>
              <a:cubicBezTo>
                <a:pt x="7712542" y="71172"/>
                <a:pt x="7727605" y="62557"/>
                <a:pt x="7743825" y="57150"/>
              </a:cubicBezTo>
              <a:cubicBezTo>
                <a:pt x="7782315" y="44320"/>
                <a:pt x="7788029" y="49424"/>
                <a:pt x="7829550" y="38100"/>
              </a:cubicBezTo>
              <a:cubicBezTo>
                <a:pt x="7848923" y="32816"/>
                <a:pt x="7867219" y="23920"/>
                <a:pt x="7886700" y="19050"/>
              </a:cubicBezTo>
              <a:cubicBezTo>
                <a:pt x="7934131" y="7192"/>
                <a:pt x="8018499" y="3304"/>
                <a:pt x="8058150" y="0"/>
              </a:cubicBezTo>
              <a:lnTo>
                <a:pt x="8696325" y="9525"/>
              </a:lnTo>
              <a:cubicBezTo>
                <a:pt x="8724168" y="10321"/>
                <a:pt x="8729763" y="27561"/>
                <a:pt x="8753475" y="38100"/>
              </a:cubicBezTo>
              <a:cubicBezTo>
                <a:pt x="8771825" y="46255"/>
                <a:pt x="8810625" y="57150"/>
                <a:pt x="8810625" y="57150"/>
              </a:cubicBezTo>
              <a:cubicBezTo>
                <a:pt x="8820150" y="66675"/>
                <a:pt x="8830930" y="75092"/>
                <a:pt x="8839200" y="85725"/>
              </a:cubicBezTo>
              <a:cubicBezTo>
                <a:pt x="8853256" y="103797"/>
                <a:pt x="8858250" y="130175"/>
                <a:pt x="8877300" y="142875"/>
              </a:cubicBezTo>
              <a:cubicBezTo>
                <a:pt x="8886825" y="149225"/>
                <a:pt x="8897319" y="154320"/>
                <a:pt x="8905875" y="161925"/>
              </a:cubicBezTo>
              <a:cubicBezTo>
                <a:pt x="8939475" y="191792"/>
                <a:pt x="8961527" y="211692"/>
                <a:pt x="8982075" y="247650"/>
              </a:cubicBezTo>
              <a:cubicBezTo>
                <a:pt x="9004499" y="286892"/>
                <a:pt x="9004563" y="296064"/>
                <a:pt x="9020175" y="342900"/>
              </a:cubicBezTo>
              <a:lnTo>
                <a:pt x="9029700" y="371475"/>
              </a:lnTo>
              <a:lnTo>
                <a:pt x="9039225" y="400050"/>
              </a:lnTo>
              <a:cubicBezTo>
                <a:pt x="9042400" y="422275"/>
                <a:pt x="9039632" y="446209"/>
                <a:pt x="9048750" y="466725"/>
              </a:cubicBezTo>
              <a:cubicBezTo>
                <a:pt x="9053399" y="477186"/>
                <a:pt x="9067086" y="480655"/>
                <a:pt x="9077325" y="485775"/>
              </a:cubicBezTo>
              <a:cubicBezTo>
                <a:pt x="9086305" y="490265"/>
                <a:pt x="9105900" y="495300"/>
                <a:pt x="9105900" y="495300"/>
              </a:cubicBezTo>
            </a:path>
          </a:pathLst>
        </a:cu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3:K25" totalsRowShown="0" headerRowDxfId="24" dataDxfId="23" tableBorderDxfId="22">
  <autoFilter ref="A3:K25"/>
  <tableColumns count="11">
    <tableColumn id="1" name="Column1" dataDxfId="21"/>
    <tableColumn id="2" name="Nom" dataDxfId="20"/>
    <tableColumn id="3" name="Prenom" dataDxfId="19"/>
    <tableColumn id="4" name="Date de naissance" dataDxfId="18"/>
    <tableColumn id="5" name="Adresse" dataDxfId="17"/>
    <tableColumn id="6" name="Lieu de naissance" dataDxfId="16"/>
    <tableColumn id="7" name="Dpt" dataDxfId="15"/>
    <tableColumn id="8" name="N°tel" dataDxfId="14"/>
    <tableColumn id="9" name="N°secu" dataDxfId="13"/>
    <tableColumn id="10" name="Date d'entrée" dataDxfId="12"/>
    <tableColumn id="11" name="Date de sortis" dataDxfId="1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C6:I271" totalsRowShown="0" headerRowDxfId="10" dataDxfId="8" headerRowBorderDxfId="9" tableBorderDxfId="7">
  <autoFilter ref="C6:I271"/>
  <tableColumns count="7">
    <tableColumn id="1" name="DATE" dataDxfId="6">
      <calculatedColumnFormula>T4</calculatedColumnFormula>
    </tableColumn>
    <tableColumn id="2" name="A" dataDxfId="5"/>
    <tableColumn id="3" name="D" dataDxfId="4"/>
    <tableColumn id="4" name="AA" dataDxfId="3"/>
    <tableColumn id="5" name="DD" dataDxfId="2"/>
    <tableColumn id="6" name="NR" dataDxfId="1"/>
    <tableColumn id="7" name="T" dataDxfId="0">
      <calculatedColumnFormula>SUM(Table1[[#This Row],[D]]-Table1[[#This Row],[A]],Table1[[#This Row],[DD]]-Table1[[#This Row],[AA]],-(Table1[[#This Row],[NR]]*AB7))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3:K25"/>
  <sheetViews>
    <sheetView topLeftCell="C1" zoomScale="90" zoomScaleNormal="90" workbookViewId="0">
      <selection activeCell="E14" sqref="E14"/>
    </sheetView>
  </sheetViews>
  <sheetFormatPr defaultColWidth="18.85546875" defaultRowHeight="15" x14ac:dyDescent="0.25"/>
  <cols>
    <col min="1" max="1" width="5.7109375" customWidth="1"/>
    <col min="2" max="2" width="13.140625" customWidth="1"/>
    <col min="3" max="3" width="13.5703125" customWidth="1"/>
    <col min="4" max="4" width="19" customWidth="1"/>
    <col min="5" max="5" width="37.7109375" customWidth="1"/>
    <col min="6" max="6" width="20.85546875" customWidth="1"/>
    <col min="7" max="7" width="9" customWidth="1"/>
    <col min="8" max="8" width="14.28515625" customWidth="1"/>
    <col min="9" max="9" width="22.140625" customWidth="1"/>
  </cols>
  <sheetData>
    <row r="3" spans="1:11" x14ac:dyDescent="0.25">
      <c r="A3" s="11" t="s">
        <v>23</v>
      </c>
      <c r="B3" s="12" t="s">
        <v>0</v>
      </c>
      <c r="C3" s="13" t="s">
        <v>1</v>
      </c>
      <c r="D3" s="13" t="s">
        <v>2</v>
      </c>
      <c r="E3" s="13" t="s">
        <v>9</v>
      </c>
      <c r="F3" s="13" t="s">
        <v>3</v>
      </c>
      <c r="G3" s="13" t="s">
        <v>4</v>
      </c>
      <c r="H3" s="13" t="s">
        <v>5</v>
      </c>
      <c r="I3" s="13" t="s">
        <v>6</v>
      </c>
      <c r="J3" s="13" t="s">
        <v>7</v>
      </c>
      <c r="K3" s="14" t="s">
        <v>8</v>
      </c>
    </row>
    <row r="4" spans="1:11" x14ac:dyDescent="0.25">
      <c r="A4" s="15">
        <v>1</v>
      </c>
      <c r="B4" s="16" t="s">
        <v>10</v>
      </c>
      <c r="C4" s="16" t="s">
        <v>13</v>
      </c>
      <c r="D4" s="17">
        <v>26361</v>
      </c>
      <c r="E4" s="18" t="s">
        <v>11</v>
      </c>
      <c r="F4" s="18" t="s">
        <v>12</v>
      </c>
      <c r="G4" s="19">
        <v>56000</v>
      </c>
      <c r="H4" s="20">
        <v>623405089</v>
      </c>
      <c r="I4" s="21">
        <v>172039402807803</v>
      </c>
      <c r="J4" s="17">
        <v>43160</v>
      </c>
      <c r="K4" s="17"/>
    </row>
    <row r="5" spans="1:11" x14ac:dyDescent="0.25">
      <c r="A5" s="15">
        <v>2</v>
      </c>
      <c r="B5" s="16"/>
      <c r="C5" s="16"/>
      <c r="D5" s="17"/>
      <c r="E5" s="18"/>
      <c r="F5" s="18"/>
      <c r="G5" s="19"/>
      <c r="H5" s="20"/>
      <c r="I5" s="21"/>
      <c r="J5" s="17">
        <v>43303</v>
      </c>
      <c r="K5" s="17"/>
    </row>
    <row r="6" spans="1:11" x14ac:dyDescent="0.25">
      <c r="A6" s="15">
        <v>3</v>
      </c>
      <c r="B6" s="16"/>
      <c r="C6" s="16"/>
      <c r="D6" s="17"/>
      <c r="E6" s="18"/>
      <c r="F6" s="18"/>
      <c r="G6" s="19"/>
      <c r="H6" s="20"/>
      <c r="I6" s="21"/>
      <c r="J6" s="17"/>
      <c r="K6" s="17"/>
    </row>
    <row r="7" spans="1:11" x14ac:dyDescent="0.25">
      <c r="A7" s="15">
        <v>4</v>
      </c>
      <c r="B7" s="16"/>
      <c r="C7" s="16"/>
      <c r="D7" s="17"/>
      <c r="E7" s="18"/>
      <c r="F7" s="18"/>
      <c r="G7" s="19"/>
      <c r="H7" s="20"/>
      <c r="I7" s="21"/>
      <c r="J7" s="17"/>
      <c r="K7" s="17"/>
    </row>
    <row r="8" spans="1:11" x14ac:dyDescent="0.25">
      <c r="A8" s="15">
        <v>5</v>
      </c>
      <c r="B8" s="16"/>
      <c r="C8" s="16"/>
      <c r="D8" s="17"/>
      <c r="E8" s="18"/>
      <c r="F8" s="18"/>
      <c r="G8" s="19"/>
      <c r="H8" s="20"/>
      <c r="I8" s="21"/>
      <c r="J8" s="17"/>
      <c r="K8" s="17"/>
    </row>
    <row r="9" spans="1:11" x14ac:dyDescent="0.25">
      <c r="A9" s="15">
        <v>6</v>
      </c>
      <c r="B9" s="16"/>
      <c r="C9" s="16"/>
      <c r="D9" s="17"/>
      <c r="E9" s="18"/>
      <c r="F9" s="18"/>
      <c r="G9" s="19"/>
      <c r="H9" s="20"/>
      <c r="I9" s="21"/>
      <c r="J9" s="17"/>
      <c r="K9" s="17"/>
    </row>
    <row r="10" spans="1:11" ht="17.25" customHeight="1" x14ac:dyDescent="0.25">
      <c r="A10" s="15">
        <v>7</v>
      </c>
      <c r="B10" s="16"/>
      <c r="C10" s="16"/>
      <c r="D10" s="17"/>
      <c r="E10" s="18"/>
      <c r="F10" s="18"/>
      <c r="G10" s="19"/>
      <c r="H10" s="20"/>
      <c r="I10" s="21"/>
      <c r="J10" s="17"/>
      <c r="K10" s="17"/>
    </row>
    <row r="11" spans="1:11" x14ac:dyDescent="0.25">
      <c r="A11" s="15">
        <v>8</v>
      </c>
      <c r="B11" s="16"/>
      <c r="C11" s="16"/>
      <c r="D11" s="17"/>
      <c r="E11" s="18"/>
      <c r="F11" s="18"/>
      <c r="G11" s="19"/>
      <c r="H11" s="20"/>
      <c r="I11" s="21"/>
      <c r="J11" s="17"/>
      <c r="K11" s="17"/>
    </row>
    <row r="12" spans="1:11" x14ac:dyDescent="0.25">
      <c r="A12" s="15">
        <v>9</v>
      </c>
      <c r="B12" s="16"/>
      <c r="C12" s="16"/>
      <c r="D12" s="17"/>
      <c r="E12" s="18"/>
      <c r="F12" s="18"/>
      <c r="G12" s="19"/>
      <c r="H12" s="20"/>
      <c r="I12" s="21"/>
      <c r="J12" s="17"/>
      <c r="K12" s="17"/>
    </row>
    <row r="13" spans="1:11" x14ac:dyDescent="0.25">
      <c r="A13" s="15">
        <v>10</v>
      </c>
      <c r="B13" s="16"/>
      <c r="C13" s="16"/>
      <c r="D13" s="17"/>
      <c r="E13" s="18"/>
      <c r="F13" s="18"/>
      <c r="G13" s="19"/>
      <c r="H13" s="20"/>
      <c r="I13" s="21"/>
      <c r="J13" s="17"/>
      <c r="K13" s="17"/>
    </row>
    <row r="14" spans="1:11" x14ac:dyDescent="0.25">
      <c r="A14" s="15">
        <v>11</v>
      </c>
      <c r="B14" s="16"/>
      <c r="C14" s="16"/>
      <c r="D14" s="17"/>
      <c r="E14" s="18"/>
      <c r="F14" s="18"/>
      <c r="G14" s="19"/>
      <c r="H14" s="20"/>
      <c r="I14" s="21"/>
      <c r="J14" s="17"/>
      <c r="K14" s="17"/>
    </row>
    <row r="15" spans="1:11" x14ac:dyDescent="0.25">
      <c r="A15" s="15">
        <v>12</v>
      </c>
      <c r="B15" s="16"/>
      <c r="C15" s="16"/>
      <c r="D15" s="17"/>
      <c r="E15" s="18"/>
      <c r="F15" s="18"/>
      <c r="G15" s="19"/>
      <c r="H15" s="20"/>
      <c r="I15" s="21"/>
      <c r="J15" s="17"/>
      <c r="K15" s="17"/>
    </row>
    <row r="16" spans="1:11" x14ac:dyDescent="0.25">
      <c r="A16" s="15">
        <v>13</v>
      </c>
      <c r="B16" s="16"/>
      <c r="C16" s="16"/>
      <c r="D16" s="17"/>
      <c r="E16" s="18"/>
      <c r="F16" s="18"/>
      <c r="G16" s="19"/>
      <c r="H16" s="20"/>
      <c r="I16" s="21"/>
      <c r="J16" s="17"/>
      <c r="K16" s="17"/>
    </row>
    <row r="17" spans="1:11" x14ac:dyDescent="0.25">
      <c r="A17" s="15">
        <v>14</v>
      </c>
      <c r="B17" s="16"/>
      <c r="C17" s="16"/>
      <c r="D17" s="17"/>
      <c r="E17" s="18"/>
      <c r="F17" s="18"/>
      <c r="G17" s="19"/>
      <c r="H17" s="20"/>
      <c r="I17" s="21"/>
      <c r="J17" s="17"/>
      <c r="K17" s="17"/>
    </row>
    <row r="18" spans="1:11" x14ac:dyDescent="0.25">
      <c r="A18" s="15">
        <v>15</v>
      </c>
      <c r="B18" s="16"/>
      <c r="C18" s="16"/>
      <c r="D18" s="17"/>
      <c r="E18" s="18"/>
      <c r="F18" s="18"/>
      <c r="G18" s="19"/>
      <c r="H18" s="20"/>
      <c r="I18" s="21"/>
      <c r="J18" s="17"/>
      <c r="K18" s="17"/>
    </row>
    <row r="19" spans="1:11" x14ac:dyDescent="0.25">
      <c r="A19" s="15">
        <v>16</v>
      </c>
      <c r="B19" s="16"/>
      <c r="C19" s="16"/>
      <c r="D19" s="17"/>
      <c r="E19" s="18"/>
      <c r="F19" s="18"/>
      <c r="G19" s="19"/>
      <c r="H19" s="20"/>
      <c r="I19" s="21"/>
      <c r="J19" s="17"/>
      <c r="K19" s="17"/>
    </row>
    <row r="20" spans="1:11" x14ac:dyDescent="0.25">
      <c r="A20" s="15">
        <v>17</v>
      </c>
      <c r="B20" s="16"/>
      <c r="C20" s="16"/>
      <c r="D20" s="17"/>
      <c r="E20" s="18"/>
      <c r="F20" s="18"/>
      <c r="G20" s="19"/>
      <c r="H20" s="20"/>
      <c r="I20" s="21"/>
      <c r="J20" s="17"/>
      <c r="K20" s="17"/>
    </row>
    <row r="21" spans="1:11" x14ac:dyDescent="0.25">
      <c r="A21" s="15">
        <v>18</v>
      </c>
      <c r="B21" s="16"/>
      <c r="C21" s="16"/>
      <c r="D21" s="17"/>
      <c r="E21" s="18"/>
      <c r="F21" s="18"/>
      <c r="G21" s="19"/>
      <c r="H21" s="20"/>
      <c r="I21" s="21"/>
      <c r="J21" s="17"/>
      <c r="K21" s="17"/>
    </row>
    <row r="22" spans="1:11" x14ac:dyDescent="0.25">
      <c r="A22" s="15">
        <v>19</v>
      </c>
      <c r="B22" s="16"/>
      <c r="C22" s="16"/>
      <c r="D22" s="17"/>
      <c r="E22" s="18"/>
      <c r="F22" s="18"/>
      <c r="G22" s="19"/>
      <c r="H22" s="20"/>
      <c r="I22" s="21"/>
      <c r="J22" s="17"/>
      <c r="K22" s="17"/>
    </row>
    <row r="23" spans="1:11" x14ac:dyDescent="0.25">
      <c r="A23" s="15">
        <v>20</v>
      </c>
      <c r="B23" s="16"/>
      <c r="C23" s="16"/>
      <c r="D23" s="17"/>
      <c r="E23" s="18"/>
      <c r="F23" s="18"/>
      <c r="G23" s="19"/>
      <c r="H23" s="20"/>
      <c r="I23" s="21"/>
      <c r="J23" s="17"/>
      <c r="K23" s="17"/>
    </row>
    <row r="24" spans="1:11" x14ac:dyDescent="0.25">
      <c r="A24" s="15">
        <v>21</v>
      </c>
      <c r="B24" s="16"/>
      <c r="C24" s="16"/>
      <c r="D24" s="17"/>
      <c r="E24" s="18"/>
      <c r="F24" s="18"/>
      <c r="G24" s="19"/>
      <c r="H24" s="20"/>
      <c r="I24" s="21"/>
      <c r="J24" s="17"/>
      <c r="K24" s="17"/>
    </row>
    <row r="25" spans="1:11" x14ac:dyDescent="0.25">
      <c r="A25" s="15">
        <v>22</v>
      </c>
      <c r="B25" s="16"/>
      <c r="C25" s="16"/>
      <c r="D25" s="17"/>
      <c r="E25" s="18"/>
      <c r="F25" s="18"/>
      <c r="G25" s="19"/>
      <c r="H25" s="20"/>
      <c r="I25" s="21"/>
      <c r="J25" s="17"/>
      <c r="K25" s="1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LE1">
    <tabColor rgb="FF002060"/>
  </sheetPr>
  <dimension ref="A1:AD279"/>
  <sheetViews>
    <sheetView tabSelected="1" workbookViewId="0">
      <selection activeCell="K16" sqref="K16"/>
    </sheetView>
  </sheetViews>
  <sheetFormatPr defaultColWidth="7.5703125" defaultRowHeight="14.25" customHeight="1" x14ac:dyDescent="0.25"/>
  <cols>
    <col min="1" max="1" width="0.7109375" style="1" customWidth="1"/>
    <col min="2" max="2" width="1.7109375" style="1" customWidth="1"/>
    <col min="3" max="3" width="11.7109375" style="1" customWidth="1"/>
    <col min="4" max="4" width="6.140625" style="1" customWidth="1"/>
    <col min="5" max="5" width="5.7109375" style="1" customWidth="1"/>
    <col min="6" max="7" width="6.28515625" style="1" customWidth="1"/>
    <col min="8" max="8" width="7.85546875" style="1" customWidth="1"/>
    <col min="9" max="9" width="12.42578125" style="1" customWidth="1"/>
    <col min="10" max="10" width="7.85546875" style="1" bestFit="1" customWidth="1"/>
    <col min="11" max="11" width="25" style="1" customWidth="1"/>
    <col min="12" max="12" width="7.5703125" style="1"/>
    <col min="13" max="13" width="10.7109375" style="1" customWidth="1"/>
    <col min="14" max="14" width="10.42578125" style="1" bestFit="1" customWidth="1"/>
    <col min="15" max="16" width="7.5703125" style="1"/>
    <col min="17" max="17" width="6.5703125" style="1" customWidth="1"/>
    <col min="18" max="18" width="7.5703125" style="1"/>
    <col min="19" max="19" width="12.28515625" style="1" customWidth="1"/>
    <col min="20" max="20" width="7.28515625" style="1" customWidth="1"/>
    <col min="21" max="21" width="3.28515625" style="1" customWidth="1"/>
    <col min="22" max="23" width="5.42578125" style="1" customWidth="1"/>
    <col min="24" max="25" width="7.5703125" style="1"/>
    <col min="26" max="26" width="7.5703125" style="1" hidden="1" customWidth="1"/>
    <col min="27" max="27" width="12.5703125" style="1" hidden="1" customWidth="1"/>
    <col min="28" max="28" width="7.5703125" style="1" hidden="1" customWidth="1"/>
    <col min="29" max="29" width="8.85546875" style="1" customWidth="1"/>
    <col min="30" max="30" width="10.42578125" style="1" bestFit="1" customWidth="1"/>
    <col min="31" max="16384" width="7.5703125" style="1"/>
  </cols>
  <sheetData>
    <row r="1" spans="1:30" ht="14.2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30" ht="14.2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0" ht="14.25" customHeight="1" thickBot="1" x14ac:dyDescent="0.3">
      <c r="A3" s="3"/>
      <c r="B3" s="3"/>
      <c r="C3" s="31" t="s">
        <v>24</v>
      </c>
      <c r="D3" s="48" t="s">
        <v>0</v>
      </c>
      <c r="E3" s="49"/>
      <c r="F3" s="48" t="s">
        <v>20</v>
      </c>
      <c r="G3" s="49"/>
      <c r="H3" s="48" t="s">
        <v>2</v>
      </c>
      <c r="I3" s="49"/>
      <c r="J3" s="48" t="s">
        <v>9</v>
      </c>
      <c r="K3" s="49"/>
      <c r="L3" s="48" t="s">
        <v>3</v>
      </c>
      <c r="M3" s="49"/>
      <c r="N3" s="48" t="s">
        <v>4</v>
      </c>
      <c r="O3" s="49"/>
      <c r="P3" s="48" t="s">
        <v>5</v>
      </c>
      <c r="Q3" s="49"/>
      <c r="R3" s="48" t="s">
        <v>6</v>
      </c>
      <c r="S3" s="49"/>
      <c r="T3" s="48" t="s">
        <v>7</v>
      </c>
      <c r="U3" s="49"/>
      <c r="V3" s="48" t="s">
        <v>21</v>
      </c>
      <c r="W3" s="50"/>
      <c r="X3" s="3"/>
      <c r="Y3" s="3"/>
    </row>
    <row r="4" spans="1:30" ht="14.25" customHeight="1" thickTop="1" thickBot="1" x14ac:dyDescent="0.3">
      <c r="A4" s="3"/>
      <c r="B4" s="3"/>
      <c r="C4" s="30">
        <v>1</v>
      </c>
      <c r="D4" s="46" t="str">
        <f>IF(C4="","",VLOOKUP(C4,total,2,0))</f>
        <v>Fardeau</v>
      </c>
      <c r="E4" s="51"/>
      <c r="F4" s="46" t="str">
        <f>IF(C4="","",VLOOKUP(C4,total,3,0))</f>
        <v>jean marc</v>
      </c>
      <c r="G4" s="51"/>
      <c r="H4" s="44">
        <f>IF(C4="","",VLOOKUP(C4,total,4,0))</f>
        <v>26361</v>
      </c>
      <c r="I4" s="45"/>
      <c r="J4" s="46" t="str">
        <f>IF(C4="","",VLOOKUP(C4,total,5,0))</f>
        <v>11 place general de gaulle vannes 56000</v>
      </c>
      <c r="K4" s="51"/>
      <c r="L4" s="46" t="str">
        <f>IF(C4="","",VLOOKUP(C4,total,6,0))</f>
        <v>ville neuve st georges</v>
      </c>
      <c r="M4" s="51"/>
      <c r="N4" s="46">
        <f>IF(C4="","",VLOOKUP(C4,total,7,0))</f>
        <v>56000</v>
      </c>
      <c r="O4" s="51"/>
      <c r="P4" s="40">
        <f>IF(C4="","",VLOOKUP(C4,total,8,0))</f>
        <v>623405089</v>
      </c>
      <c r="Q4" s="41"/>
      <c r="R4" s="42">
        <f>IF(C4="","",VLOOKUP(C4,total,9,0))</f>
        <v>172039402807803</v>
      </c>
      <c r="S4" s="43"/>
      <c r="T4" s="44">
        <f>IF(C4="","",VLOOKUP(C4,total,10,0))</f>
        <v>43160</v>
      </c>
      <c r="U4" s="45"/>
      <c r="V4" s="46">
        <f>IF(C4="","",VLOOKUP(C4,total,11,0))</f>
        <v>0</v>
      </c>
      <c r="W4" s="47"/>
      <c r="X4" s="3"/>
      <c r="Y4" s="3"/>
    </row>
    <row r="5" spans="1:30" ht="9.75" customHeight="1" x14ac:dyDescent="0.25">
      <c r="A5" s="3"/>
      <c r="B5" s="3"/>
      <c r="C5" s="9"/>
      <c r="D5" s="9"/>
      <c r="E5" s="9"/>
      <c r="F5" s="9"/>
      <c r="G5" s="9"/>
      <c r="H5" s="9"/>
      <c r="I5" s="9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30" ht="20.25" customHeight="1" thickBot="1" x14ac:dyDescent="0.3">
      <c r="A6" s="3"/>
      <c r="B6" s="3"/>
      <c r="C6" s="5" t="s">
        <v>22</v>
      </c>
      <c r="D6" s="6" t="s">
        <v>14</v>
      </c>
      <c r="E6" s="7" t="s">
        <v>15</v>
      </c>
      <c r="F6" s="6" t="s">
        <v>16</v>
      </c>
      <c r="G6" s="7" t="s">
        <v>17</v>
      </c>
      <c r="H6" s="8" t="s">
        <v>18</v>
      </c>
      <c r="I6" s="2" t="s">
        <v>19</v>
      </c>
      <c r="J6" s="3"/>
      <c r="K6" s="32" t="s">
        <v>28</v>
      </c>
      <c r="L6" s="3"/>
      <c r="M6" s="9"/>
      <c r="N6" s="38" t="s">
        <v>25</v>
      </c>
      <c r="O6" s="9"/>
      <c r="P6" s="9"/>
      <c r="Q6" s="9"/>
      <c r="R6" s="9"/>
      <c r="S6" s="3"/>
      <c r="T6" s="3"/>
      <c r="U6" s="3"/>
      <c r="V6" s="3"/>
      <c r="W6" s="3"/>
      <c r="X6" s="3"/>
      <c r="Y6" s="3"/>
      <c r="Z6" s="39">
        <f t="shared" ref="Z6:Z69" si="0">C7+1</f>
        <v>43161</v>
      </c>
      <c r="AA6" s="39"/>
    </row>
    <row r="7" spans="1:30" ht="14.25" customHeight="1" thickTop="1" x14ac:dyDescent="0.25">
      <c r="A7" s="3"/>
      <c r="B7" s="3"/>
      <c r="C7" s="28">
        <f t="shared" ref="C7" si="1">T4</f>
        <v>43160</v>
      </c>
      <c r="D7" s="22">
        <v>0.375</v>
      </c>
      <c r="E7" s="23">
        <v>0.625</v>
      </c>
      <c r="F7" s="24">
        <v>0.75</v>
      </c>
      <c r="G7" s="23">
        <v>0.95833333333333337</v>
      </c>
      <c r="H7" s="25">
        <v>2</v>
      </c>
      <c r="I7" s="26">
        <f>SUM(Table1[[#This Row],[D]]-Table1[[#This Row],[A]],Table1[[#This Row],[DD]]-Table1[[#This Row],[AA]],-(Table1[[#This Row],[NR]]*AB7))</f>
        <v>0.41666666666666669</v>
      </c>
      <c r="J7" s="3"/>
      <c r="K7" s="3"/>
      <c r="L7" s="3"/>
      <c r="M7" s="9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9">
        <f t="shared" si="0"/>
        <v>43162</v>
      </c>
      <c r="AA7" s="39"/>
      <c r="AB7" s="4">
        <v>2.0833333333333332E-2</v>
      </c>
      <c r="AC7" s="33" t="str">
        <f>TEXT(AD7,"mmm")</f>
        <v>janv</v>
      </c>
      <c r="AD7" s="35">
        <v>43101</v>
      </c>
    </row>
    <row r="8" spans="1:30" ht="14.25" customHeight="1" x14ac:dyDescent="0.25">
      <c r="A8" s="3"/>
      <c r="B8" s="3"/>
      <c r="C8" s="28">
        <f t="shared" ref="C8:C71" si="2">Z6</f>
        <v>43161</v>
      </c>
      <c r="D8" s="22">
        <v>0.375</v>
      </c>
      <c r="E8" s="23">
        <v>0.625</v>
      </c>
      <c r="F8" s="24">
        <v>0.75</v>
      </c>
      <c r="G8" s="23">
        <v>0.95833333333333337</v>
      </c>
      <c r="H8" s="25">
        <v>1</v>
      </c>
      <c r="I8" s="26">
        <f>SUM(Table1[[#This Row],[D]]-Table1[[#This Row],[A]],Table1[[#This Row],[DD]]-Table1[[#This Row],[AA]],-(Table1[[#This Row],[NR]]*AB8))</f>
        <v>0.43750000000000006</v>
      </c>
      <c r="J8" s="3"/>
      <c r="K8" s="3"/>
      <c r="L8" s="3"/>
      <c r="M8" s="9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39">
        <f t="shared" si="0"/>
        <v>43163</v>
      </c>
      <c r="AA8" s="39"/>
      <c r="AB8" s="4">
        <v>2.0833333333333332E-2</v>
      </c>
      <c r="AC8" s="33" t="str">
        <f t="shared" ref="AC8:AC18" si="3">TEXT(AD8,"mmm")</f>
        <v>févr</v>
      </c>
      <c r="AD8" s="35">
        <v>43132</v>
      </c>
    </row>
    <row r="9" spans="1:30" ht="18" customHeight="1" x14ac:dyDescent="0.25">
      <c r="A9" s="3"/>
      <c r="B9" s="3"/>
      <c r="C9" s="28">
        <f t="shared" si="2"/>
        <v>43162</v>
      </c>
      <c r="D9" s="22">
        <v>0.375</v>
      </c>
      <c r="E9" s="23">
        <v>0.625</v>
      </c>
      <c r="F9" s="24">
        <v>0.75</v>
      </c>
      <c r="G9" s="23">
        <v>0.95833333333333337</v>
      </c>
      <c r="H9" s="25">
        <v>1</v>
      </c>
      <c r="I9" s="26">
        <f>SUM(Table1[[#This Row],[D]]-Table1[[#This Row],[A]],Table1[[#This Row],[DD]]-Table1[[#This Row],[AA]],-(Table1[[#This Row],[NR]]*AB9))</f>
        <v>0.43750000000000006</v>
      </c>
      <c r="J9" s="3"/>
      <c r="K9" s="3"/>
      <c r="L9" s="3"/>
      <c r="M9" s="9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39">
        <f t="shared" si="0"/>
        <v>43164</v>
      </c>
      <c r="AA9" s="39"/>
      <c r="AB9" s="4">
        <v>2.0833333333333332E-2</v>
      </c>
      <c r="AC9" s="33" t="str">
        <f t="shared" si="3"/>
        <v>mars</v>
      </c>
      <c r="AD9" s="35">
        <v>43160</v>
      </c>
    </row>
    <row r="10" spans="1:30" ht="14.25" customHeight="1" x14ac:dyDescent="0.25">
      <c r="A10" s="3"/>
      <c r="B10" s="3"/>
      <c r="C10" s="28">
        <f t="shared" si="2"/>
        <v>43163</v>
      </c>
      <c r="D10" s="22">
        <v>0.375</v>
      </c>
      <c r="E10" s="23">
        <v>0.625</v>
      </c>
      <c r="F10" s="24">
        <v>0.75</v>
      </c>
      <c r="G10" s="23">
        <v>0.95833333333333337</v>
      </c>
      <c r="H10" s="25">
        <v>1</v>
      </c>
      <c r="I10" s="26">
        <f>SUM(Table1[[#This Row],[D]]-Table1[[#This Row],[A]],Table1[[#This Row],[DD]]-Table1[[#This Row],[AA]],-(Table1[[#This Row],[NR]]*AB10))</f>
        <v>0.43750000000000006</v>
      </c>
      <c r="J10" s="3"/>
      <c r="K10" s="3"/>
      <c r="L10" s="3"/>
      <c r="M10" s="9"/>
      <c r="N10" s="10"/>
      <c r="O10" s="10"/>
      <c r="P10" s="10"/>
      <c r="Q10" s="10"/>
      <c r="R10" s="10"/>
      <c r="S10" s="37" t="s">
        <v>26</v>
      </c>
      <c r="T10" s="3"/>
      <c r="U10" s="3"/>
      <c r="V10" s="3"/>
      <c r="W10" s="3"/>
      <c r="X10" s="3"/>
      <c r="Y10" s="3"/>
      <c r="Z10" s="39">
        <f t="shared" si="0"/>
        <v>43165</v>
      </c>
      <c r="AA10" s="39"/>
      <c r="AB10" s="4">
        <v>2.0833333333333332E-2</v>
      </c>
      <c r="AC10" s="33" t="str">
        <f t="shared" si="3"/>
        <v>avr</v>
      </c>
      <c r="AD10" s="35">
        <v>43191</v>
      </c>
    </row>
    <row r="11" spans="1:30" ht="14.25" customHeight="1" x14ac:dyDescent="0.25">
      <c r="A11" s="3"/>
      <c r="B11" s="3"/>
      <c r="C11" s="28">
        <f t="shared" si="2"/>
        <v>43164</v>
      </c>
      <c r="D11" s="27"/>
      <c r="E11" s="23"/>
      <c r="F11" s="24"/>
      <c r="G11" s="23"/>
      <c r="H11" s="25"/>
      <c r="I11" s="26">
        <f>SUM(Table1[[#This Row],[D]]-Table1[[#This Row],[A]],Table1[[#This Row],[DD]]-Table1[[#This Row],[AA]],-(Table1[[#This Row],[NR]]*AB11))</f>
        <v>0</v>
      </c>
      <c r="J11" s="3"/>
      <c r="K11" s="3"/>
      <c r="L11" s="3"/>
      <c r="M11" s="9"/>
      <c r="N11" s="10"/>
      <c r="O11" s="10"/>
      <c r="P11" s="10"/>
      <c r="Q11" s="10"/>
      <c r="R11" s="10"/>
      <c r="S11" s="3"/>
      <c r="T11" s="3"/>
      <c r="U11" s="3"/>
      <c r="V11" s="3"/>
      <c r="W11" s="3"/>
      <c r="X11" s="3"/>
      <c r="Y11" s="3"/>
      <c r="Z11" s="39">
        <f t="shared" si="0"/>
        <v>43166</v>
      </c>
      <c r="AA11" s="39"/>
      <c r="AB11" s="4">
        <v>2.0833333333333332E-2</v>
      </c>
      <c r="AC11" s="33" t="str">
        <f t="shared" si="3"/>
        <v>mai</v>
      </c>
      <c r="AD11" s="35">
        <v>43221</v>
      </c>
    </row>
    <row r="12" spans="1:30" ht="14.25" customHeight="1" x14ac:dyDescent="0.25">
      <c r="A12" s="3"/>
      <c r="B12" s="3"/>
      <c r="C12" s="28">
        <f t="shared" si="2"/>
        <v>43165</v>
      </c>
      <c r="D12" s="27"/>
      <c r="E12" s="23"/>
      <c r="F12" s="24"/>
      <c r="G12" s="23"/>
      <c r="H12" s="25"/>
      <c r="I12" s="26">
        <f>SUM(Table1[[#This Row],[D]]-Table1[[#This Row],[A]],Table1[[#This Row],[DD]]-Table1[[#This Row],[AA]],-(Table1[[#This Row],[NR]]*AB12))</f>
        <v>0</v>
      </c>
      <c r="J12" s="3"/>
      <c r="K12" s="3"/>
      <c r="L12" s="3"/>
      <c r="M12" s="9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39">
        <f t="shared" si="0"/>
        <v>43167</v>
      </c>
      <c r="AA12" s="39"/>
      <c r="AB12" s="4">
        <v>2.0833333333333332E-2</v>
      </c>
      <c r="AC12" s="33" t="str">
        <f t="shared" si="3"/>
        <v>juin</v>
      </c>
      <c r="AD12" s="35">
        <v>43252</v>
      </c>
    </row>
    <row r="13" spans="1:30" ht="14.25" customHeight="1" x14ac:dyDescent="0.25">
      <c r="A13" s="3"/>
      <c r="B13" s="3"/>
      <c r="C13" s="28">
        <f t="shared" si="2"/>
        <v>43166</v>
      </c>
      <c r="D13" s="27"/>
      <c r="E13" s="23"/>
      <c r="F13" s="24"/>
      <c r="G13" s="23"/>
      <c r="H13" s="25"/>
      <c r="I13" s="26">
        <f>SUM(Table1[[#This Row],[D]]-Table1[[#This Row],[A]],Table1[[#This Row],[DD]]-Table1[[#This Row],[AA]],-(Table1[[#This Row],[NR]]*AB13))</f>
        <v>0</v>
      </c>
      <c r="J13" s="36" t="s">
        <v>27</v>
      </c>
      <c r="K13" s="3"/>
      <c r="L13" s="3"/>
      <c r="M13" s="9"/>
      <c r="N13" s="10"/>
      <c r="O13" s="10"/>
      <c r="P13" s="10"/>
      <c r="Q13" s="10"/>
      <c r="R13" s="10"/>
      <c r="S13" s="3"/>
      <c r="T13" s="3"/>
      <c r="U13" s="3"/>
      <c r="V13" s="3"/>
      <c r="W13" s="3"/>
      <c r="X13" s="3"/>
      <c r="Y13" s="3"/>
      <c r="Z13" s="39">
        <f t="shared" si="0"/>
        <v>43168</v>
      </c>
      <c r="AA13" s="39"/>
      <c r="AB13" s="4">
        <v>2.0833333333333332E-2</v>
      </c>
      <c r="AC13" s="33" t="str">
        <f t="shared" si="3"/>
        <v>juil</v>
      </c>
      <c r="AD13" s="35">
        <v>43282</v>
      </c>
    </row>
    <row r="14" spans="1:30" ht="14.25" customHeight="1" x14ac:dyDescent="0.25">
      <c r="A14" s="3"/>
      <c r="B14" s="3"/>
      <c r="C14" s="28">
        <f t="shared" si="2"/>
        <v>43167</v>
      </c>
      <c r="D14" s="27"/>
      <c r="E14" s="23"/>
      <c r="F14" s="24"/>
      <c r="G14" s="23"/>
      <c r="H14" s="25"/>
      <c r="I14" s="26">
        <f>SUM(Table1[[#This Row],[D]]-Table1[[#This Row],[A]],Table1[[#This Row],[DD]]-Table1[[#This Row],[AA]],-(Table1[[#This Row],[NR]]*AB14))</f>
        <v>0</v>
      </c>
      <c r="J14" s="3"/>
      <c r="K14" s="3"/>
      <c r="L14" s="3"/>
      <c r="M14" s="9"/>
      <c r="N14" s="9"/>
      <c r="O14" s="9"/>
      <c r="P14" s="9"/>
      <c r="Q14" s="9"/>
      <c r="R14" s="9"/>
      <c r="S14" s="3"/>
      <c r="T14" s="3"/>
      <c r="U14" s="3"/>
      <c r="V14" s="3"/>
      <c r="W14" s="3"/>
      <c r="X14" s="3"/>
      <c r="Y14" s="3"/>
      <c r="Z14" s="39">
        <f t="shared" si="0"/>
        <v>43169</v>
      </c>
      <c r="AA14" s="39"/>
      <c r="AB14" s="4">
        <v>2.0833333333333332E-2</v>
      </c>
      <c r="AC14" s="33" t="str">
        <f t="shared" si="3"/>
        <v>août</v>
      </c>
      <c r="AD14" s="35">
        <v>43313</v>
      </c>
    </row>
    <row r="15" spans="1:30" ht="14.25" customHeight="1" x14ac:dyDescent="0.25">
      <c r="A15" s="3"/>
      <c r="B15" s="3"/>
      <c r="C15" s="28">
        <f t="shared" si="2"/>
        <v>43168</v>
      </c>
      <c r="D15" s="27"/>
      <c r="E15" s="23"/>
      <c r="F15" s="24"/>
      <c r="G15" s="23"/>
      <c r="H15" s="25"/>
      <c r="I15" s="26">
        <f>SUM(Table1[[#This Row],[D]]-Table1[[#This Row],[A]],Table1[[#This Row],[DD]]-Table1[[#This Row],[AA]],-(Table1[[#This Row],[NR]]*AB15))</f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9">
        <f t="shared" si="0"/>
        <v>43170</v>
      </c>
      <c r="AA15" s="39"/>
      <c r="AB15" s="4">
        <v>2.0833333333333332E-2</v>
      </c>
      <c r="AC15" s="33" t="str">
        <f t="shared" si="3"/>
        <v>sept</v>
      </c>
      <c r="AD15" s="35">
        <v>43344</v>
      </c>
    </row>
    <row r="16" spans="1:30" ht="14.25" customHeight="1" x14ac:dyDescent="0.25">
      <c r="A16" s="3"/>
      <c r="B16" s="3"/>
      <c r="C16" s="28">
        <f t="shared" si="2"/>
        <v>43169</v>
      </c>
      <c r="D16" s="27"/>
      <c r="E16" s="23"/>
      <c r="F16" s="24"/>
      <c r="G16" s="23"/>
      <c r="H16" s="25"/>
      <c r="I16" s="26">
        <f>SUM(Table1[[#This Row],[D]]-Table1[[#This Row],[A]],Table1[[#This Row],[DD]]-Table1[[#This Row],[AA]],-(Table1[[#This Row],[NR]]*AB16))</f>
        <v>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9">
        <f t="shared" si="0"/>
        <v>43171</v>
      </c>
      <c r="AA16" s="39"/>
      <c r="AB16" s="4">
        <v>2.0833333333333332E-2</v>
      </c>
      <c r="AC16" s="33" t="str">
        <f t="shared" si="3"/>
        <v>oct</v>
      </c>
      <c r="AD16" s="35">
        <v>43374</v>
      </c>
    </row>
    <row r="17" spans="1:30" ht="14.25" customHeight="1" x14ac:dyDescent="0.25">
      <c r="A17" s="3"/>
      <c r="B17" s="3"/>
      <c r="C17" s="28">
        <f t="shared" si="2"/>
        <v>43170</v>
      </c>
      <c r="D17" s="27"/>
      <c r="E17" s="23"/>
      <c r="F17" s="24"/>
      <c r="G17" s="23"/>
      <c r="H17" s="25"/>
      <c r="I17" s="26">
        <f>SUM(Table1[[#This Row],[D]]-Table1[[#This Row],[A]],Table1[[#This Row],[DD]]-Table1[[#This Row],[AA]],-(Table1[[#This Row],[NR]]*AB17))</f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9">
        <f t="shared" si="0"/>
        <v>43172</v>
      </c>
      <c r="AA17" s="39"/>
      <c r="AB17" s="4">
        <v>2.0833333333333332E-2</v>
      </c>
      <c r="AC17" s="33" t="str">
        <f t="shared" si="3"/>
        <v>nov</v>
      </c>
      <c r="AD17" s="35">
        <v>43405</v>
      </c>
    </row>
    <row r="18" spans="1:30" ht="14.25" customHeight="1" x14ac:dyDescent="0.25">
      <c r="A18" s="3"/>
      <c r="B18" s="3"/>
      <c r="C18" s="28">
        <f t="shared" si="2"/>
        <v>43171</v>
      </c>
      <c r="D18" s="27"/>
      <c r="E18" s="23"/>
      <c r="F18" s="24"/>
      <c r="G18" s="23"/>
      <c r="H18" s="25"/>
      <c r="I18" s="26">
        <f>SUM(Table1[[#This Row],[D]]-Table1[[#This Row],[A]],Table1[[#This Row],[DD]]-Table1[[#This Row],[AA]],-(Table1[[#This Row],[NR]]*AB18))</f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9">
        <f t="shared" si="0"/>
        <v>43173</v>
      </c>
      <c r="AA18" s="39"/>
      <c r="AB18" s="4">
        <v>2.0833333333333332E-2</v>
      </c>
      <c r="AC18" s="33" t="str">
        <f t="shared" si="3"/>
        <v>déc</v>
      </c>
      <c r="AD18" s="35">
        <v>43435</v>
      </c>
    </row>
    <row r="19" spans="1:30" ht="14.25" customHeight="1" x14ac:dyDescent="0.25">
      <c r="A19" s="3"/>
      <c r="B19" s="3"/>
      <c r="C19" s="28">
        <f t="shared" si="2"/>
        <v>43172</v>
      </c>
      <c r="D19" s="27"/>
      <c r="E19" s="23"/>
      <c r="F19" s="24"/>
      <c r="G19" s="23"/>
      <c r="H19" s="25"/>
      <c r="I19" s="26">
        <f>SUM(Table1[[#This Row],[D]]-Table1[[#This Row],[A]],Table1[[#This Row],[DD]]-Table1[[#This Row],[AA]],-(Table1[[#This Row],[NR]]*AB19))</f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9">
        <f t="shared" si="0"/>
        <v>43174</v>
      </c>
      <c r="AA19" s="39"/>
      <c r="AB19" s="4">
        <v>2.0833333333333332E-2</v>
      </c>
      <c r="AC19" s="34"/>
    </row>
    <row r="20" spans="1:30" ht="14.25" customHeight="1" x14ac:dyDescent="0.25">
      <c r="A20" s="3"/>
      <c r="B20" s="3"/>
      <c r="C20" s="28">
        <f t="shared" si="2"/>
        <v>43173</v>
      </c>
      <c r="D20" s="27"/>
      <c r="E20" s="23"/>
      <c r="F20" s="24"/>
      <c r="G20" s="23"/>
      <c r="H20" s="25"/>
      <c r="I20" s="26">
        <f>SUM(Table1[[#This Row],[D]]-Table1[[#This Row],[A]],Table1[[#This Row],[DD]]-Table1[[#This Row],[AA]],-(Table1[[#This Row],[NR]]*AB20))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9">
        <f t="shared" si="0"/>
        <v>43175</v>
      </c>
      <c r="AA20" s="39"/>
      <c r="AB20" s="4">
        <v>2.0833333333333332E-2</v>
      </c>
    </row>
    <row r="21" spans="1:30" ht="14.25" customHeight="1" x14ac:dyDescent="0.25">
      <c r="A21" s="3"/>
      <c r="B21" s="3"/>
      <c r="C21" s="28">
        <f t="shared" si="2"/>
        <v>43174</v>
      </c>
      <c r="D21" s="27"/>
      <c r="E21" s="23"/>
      <c r="F21" s="24"/>
      <c r="G21" s="23"/>
      <c r="H21" s="25"/>
      <c r="I21" s="26">
        <f>SUM(Table1[[#This Row],[D]]-Table1[[#This Row],[A]],Table1[[#This Row],[DD]]-Table1[[#This Row],[AA]],-(Table1[[#This Row],[NR]]*AB21))</f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9">
        <f t="shared" si="0"/>
        <v>43176</v>
      </c>
      <c r="AA21" s="39"/>
      <c r="AB21" s="4">
        <v>2.0833333333333332E-2</v>
      </c>
    </row>
    <row r="22" spans="1:30" ht="14.25" customHeight="1" x14ac:dyDescent="0.25">
      <c r="A22" s="3"/>
      <c r="B22" s="3"/>
      <c r="C22" s="28">
        <f t="shared" si="2"/>
        <v>43175</v>
      </c>
      <c r="D22" s="27"/>
      <c r="E22" s="23"/>
      <c r="F22" s="24"/>
      <c r="G22" s="23"/>
      <c r="H22" s="25"/>
      <c r="I22" s="26">
        <f>SUM(Table1[[#This Row],[D]]-Table1[[#This Row],[A]],Table1[[#This Row],[DD]]-Table1[[#This Row],[AA]],-(Table1[[#This Row],[NR]]*AB22))</f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9">
        <f t="shared" si="0"/>
        <v>43177</v>
      </c>
      <c r="AA22" s="39"/>
      <c r="AB22" s="4">
        <v>2.0833333333333332E-2</v>
      </c>
    </row>
    <row r="23" spans="1:30" ht="14.25" customHeight="1" x14ac:dyDescent="0.25">
      <c r="A23" s="3"/>
      <c r="B23" s="3"/>
      <c r="C23" s="28">
        <f t="shared" si="2"/>
        <v>43176</v>
      </c>
      <c r="D23" s="27"/>
      <c r="E23" s="23"/>
      <c r="F23" s="24"/>
      <c r="G23" s="23"/>
      <c r="H23" s="25"/>
      <c r="I23" s="26">
        <f>SUM(Table1[[#This Row],[D]]-Table1[[#This Row],[A]],Table1[[#This Row],[DD]]-Table1[[#This Row],[AA]],-(Table1[[#This Row],[NR]]*AB23))</f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9">
        <f t="shared" si="0"/>
        <v>43178</v>
      </c>
      <c r="AA23" s="39"/>
      <c r="AB23" s="4">
        <v>2.0833333333333332E-2</v>
      </c>
    </row>
    <row r="24" spans="1:30" ht="14.25" customHeight="1" x14ac:dyDescent="0.25">
      <c r="A24" s="3"/>
      <c r="B24" s="3"/>
      <c r="C24" s="28">
        <f t="shared" si="2"/>
        <v>43177</v>
      </c>
      <c r="D24" s="27"/>
      <c r="E24" s="23"/>
      <c r="F24" s="24"/>
      <c r="G24" s="23"/>
      <c r="H24" s="25"/>
      <c r="I24" s="26">
        <f>SUM(Table1[[#This Row],[D]]-Table1[[#This Row],[A]],Table1[[#This Row],[DD]]-Table1[[#This Row],[AA]],-(Table1[[#This Row],[NR]]*AB24))</f>
        <v>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9">
        <f t="shared" si="0"/>
        <v>43179</v>
      </c>
      <c r="AA24" s="39"/>
      <c r="AB24" s="4">
        <v>2.0833333333333332E-2</v>
      </c>
    </row>
    <row r="25" spans="1:30" ht="14.25" customHeight="1" x14ac:dyDescent="0.25">
      <c r="A25" s="3"/>
      <c r="B25" s="3"/>
      <c r="C25" s="28">
        <f t="shared" si="2"/>
        <v>43178</v>
      </c>
      <c r="D25" s="27"/>
      <c r="E25" s="23"/>
      <c r="F25" s="24"/>
      <c r="G25" s="23"/>
      <c r="H25" s="25"/>
      <c r="I25" s="26">
        <f>SUM(Table1[[#This Row],[D]]-Table1[[#This Row],[A]],Table1[[#This Row],[DD]]-Table1[[#This Row],[AA]],-(Table1[[#This Row],[NR]]*AB25))</f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9">
        <f t="shared" si="0"/>
        <v>43180</v>
      </c>
      <c r="AA25" s="39"/>
      <c r="AB25" s="4">
        <v>2.0833333333333332E-2</v>
      </c>
    </row>
    <row r="26" spans="1:30" ht="14.25" customHeight="1" x14ac:dyDescent="0.25">
      <c r="A26" s="3"/>
      <c r="B26" s="3"/>
      <c r="C26" s="28">
        <f t="shared" si="2"/>
        <v>43179</v>
      </c>
      <c r="D26" s="27"/>
      <c r="E26" s="23"/>
      <c r="F26" s="24"/>
      <c r="G26" s="23"/>
      <c r="H26" s="25"/>
      <c r="I26" s="26">
        <f>SUM(Table1[[#This Row],[D]]-Table1[[#This Row],[A]],Table1[[#This Row],[DD]]-Table1[[#This Row],[AA]],-(Table1[[#This Row],[NR]]*AB26))</f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9">
        <f t="shared" si="0"/>
        <v>43181</v>
      </c>
      <c r="AA26" s="39"/>
      <c r="AB26" s="4">
        <v>2.0833333333333332E-2</v>
      </c>
    </row>
    <row r="27" spans="1:30" ht="14.25" customHeight="1" x14ac:dyDescent="0.25">
      <c r="A27" s="3"/>
      <c r="B27" s="3"/>
      <c r="C27" s="28">
        <f t="shared" si="2"/>
        <v>43180</v>
      </c>
      <c r="D27" s="27"/>
      <c r="E27" s="23"/>
      <c r="F27" s="24"/>
      <c r="G27" s="23"/>
      <c r="H27" s="25"/>
      <c r="I27" s="26">
        <f>SUM(Table1[[#This Row],[D]]-Table1[[#This Row],[A]],Table1[[#This Row],[DD]]-Table1[[#This Row],[AA]],-(Table1[[#This Row],[NR]]*AB27))</f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9">
        <f t="shared" si="0"/>
        <v>43182</v>
      </c>
      <c r="AA27" s="39"/>
      <c r="AB27" s="4">
        <v>2.0833333333333332E-2</v>
      </c>
    </row>
    <row r="28" spans="1:30" ht="14.25" customHeight="1" x14ac:dyDescent="0.25">
      <c r="A28" s="3"/>
      <c r="B28" s="3"/>
      <c r="C28" s="28">
        <f t="shared" si="2"/>
        <v>43181</v>
      </c>
      <c r="D28" s="27"/>
      <c r="E28" s="23"/>
      <c r="F28" s="24"/>
      <c r="G28" s="23"/>
      <c r="H28" s="25"/>
      <c r="I28" s="26">
        <f>SUM(Table1[[#This Row],[D]]-Table1[[#This Row],[A]],Table1[[#This Row],[DD]]-Table1[[#This Row],[AA]],-(Table1[[#This Row],[NR]]*AB28))</f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9">
        <f t="shared" si="0"/>
        <v>43183</v>
      </c>
      <c r="AA28" s="39"/>
      <c r="AB28" s="4">
        <v>2.0833333333333332E-2</v>
      </c>
    </row>
    <row r="29" spans="1:30" ht="14.25" customHeight="1" x14ac:dyDescent="0.25">
      <c r="A29" s="3"/>
      <c r="B29" s="3"/>
      <c r="C29" s="28">
        <f t="shared" si="2"/>
        <v>43182</v>
      </c>
      <c r="D29" s="27"/>
      <c r="E29" s="23"/>
      <c r="F29" s="24"/>
      <c r="G29" s="23"/>
      <c r="H29" s="25"/>
      <c r="I29" s="26">
        <f>SUM(Table1[[#This Row],[D]]-Table1[[#This Row],[A]],Table1[[#This Row],[DD]]-Table1[[#This Row],[AA]],-(Table1[[#This Row],[NR]]*AB29))</f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9">
        <f t="shared" si="0"/>
        <v>43184</v>
      </c>
      <c r="AA29" s="39"/>
      <c r="AB29" s="4">
        <v>2.0833333333333332E-2</v>
      </c>
    </row>
    <row r="30" spans="1:30" ht="14.25" customHeight="1" x14ac:dyDescent="0.25">
      <c r="A30" s="3"/>
      <c r="B30" s="3"/>
      <c r="C30" s="28">
        <f t="shared" si="2"/>
        <v>43183</v>
      </c>
      <c r="D30" s="27"/>
      <c r="E30" s="23"/>
      <c r="F30" s="24"/>
      <c r="G30" s="23"/>
      <c r="H30" s="25"/>
      <c r="I30" s="26">
        <f>SUM(Table1[[#This Row],[D]]-Table1[[#This Row],[A]],Table1[[#This Row],[DD]]-Table1[[#This Row],[AA]],-(Table1[[#This Row],[NR]]*AB30))</f>
        <v>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9">
        <f t="shared" si="0"/>
        <v>43185</v>
      </c>
      <c r="AA30" s="39"/>
      <c r="AB30" s="4">
        <v>2.0833333333333332E-2</v>
      </c>
    </row>
    <row r="31" spans="1:30" ht="14.25" customHeight="1" x14ac:dyDescent="0.25">
      <c r="A31" s="3"/>
      <c r="B31" s="3"/>
      <c r="C31" s="28">
        <f t="shared" si="2"/>
        <v>43184</v>
      </c>
      <c r="D31" s="27"/>
      <c r="E31" s="23"/>
      <c r="F31" s="24"/>
      <c r="G31" s="23"/>
      <c r="H31" s="25"/>
      <c r="I31" s="26">
        <f>SUM(Table1[[#This Row],[D]]-Table1[[#This Row],[A]],Table1[[#This Row],[DD]]-Table1[[#This Row],[AA]],-(Table1[[#This Row],[NR]]*AB31))</f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9">
        <f t="shared" si="0"/>
        <v>43186</v>
      </c>
      <c r="AA31" s="39"/>
      <c r="AB31" s="4">
        <v>2.0833333333333332E-2</v>
      </c>
    </row>
    <row r="32" spans="1:30" ht="14.25" customHeight="1" x14ac:dyDescent="0.25">
      <c r="A32" s="3"/>
      <c r="B32" s="3"/>
      <c r="C32" s="28">
        <f t="shared" si="2"/>
        <v>43185</v>
      </c>
      <c r="D32" s="27"/>
      <c r="E32" s="23"/>
      <c r="F32" s="24"/>
      <c r="G32" s="23"/>
      <c r="H32" s="25"/>
      <c r="I32" s="26">
        <f>SUM(Table1[[#This Row],[D]]-Table1[[#This Row],[A]],Table1[[#This Row],[DD]]-Table1[[#This Row],[AA]],-(Table1[[#This Row],[NR]]*AB32))</f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9">
        <f t="shared" si="0"/>
        <v>43187</v>
      </c>
      <c r="AA32" s="39"/>
      <c r="AB32" s="4">
        <v>2.0833333333333332E-2</v>
      </c>
    </row>
    <row r="33" spans="1:28" ht="14.25" customHeight="1" x14ac:dyDescent="0.25">
      <c r="A33" s="3"/>
      <c r="B33" s="3"/>
      <c r="C33" s="28">
        <f t="shared" si="2"/>
        <v>43186</v>
      </c>
      <c r="D33" s="27"/>
      <c r="E33" s="23"/>
      <c r="F33" s="24"/>
      <c r="G33" s="23"/>
      <c r="H33" s="25"/>
      <c r="I33" s="26">
        <f>SUM(Table1[[#This Row],[D]]-Table1[[#This Row],[A]],Table1[[#This Row],[DD]]-Table1[[#This Row],[AA]],-(Table1[[#This Row],[NR]]*AB33))</f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9">
        <f t="shared" si="0"/>
        <v>43188</v>
      </c>
      <c r="AA33" s="39"/>
      <c r="AB33" s="4">
        <v>2.0833333333333332E-2</v>
      </c>
    </row>
    <row r="34" spans="1:28" ht="14.25" customHeight="1" x14ac:dyDescent="0.25">
      <c r="A34" s="3"/>
      <c r="B34" s="3"/>
      <c r="C34" s="28">
        <f t="shared" si="2"/>
        <v>43187</v>
      </c>
      <c r="D34" s="27"/>
      <c r="E34" s="23"/>
      <c r="F34" s="24"/>
      <c r="G34" s="23"/>
      <c r="H34" s="25"/>
      <c r="I34" s="26">
        <f>SUM(Table1[[#This Row],[D]]-Table1[[#This Row],[A]],Table1[[#This Row],[DD]]-Table1[[#This Row],[AA]],-(Table1[[#This Row],[NR]]*AB34))</f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9">
        <f t="shared" si="0"/>
        <v>43189</v>
      </c>
      <c r="AA34" s="39"/>
      <c r="AB34" s="4">
        <v>2.0833333333333332E-2</v>
      </c>
    </row>
    <row r="35" spans="1:28" ht="14.25" customHeight="1" x14ac:dyDescent="0.25">
      <c r="A35" s="3"/>
      <c r="B35" s="3"/>
      <c r="C35" s="28">
        <f t="shared" si="2"/>
        <v>43188</v>
      </c>
      <c r="D35" s="27"/>
      <c r="E35" s="23"/>
      <c r="F35" s="24"/>
      <c r="G35" s="23"/>
      <c r="H35" s="25"/>
      <c r="I35" s="26">
        <f>SUM(Table1[[#This Row],[D]]-Table1[[#This Row],[A]],Table1[[#This Row],[DD]]-Table1[[#This Row],[AA]],-(Table1[[#This Row],[NR]]*AB35))</f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9">
        <f t="shared" si="0"/>
        <v>43190</v>
      </c>
      <c r="AA35" s="39"/>
      <c r="AB35" s="4">
        <v>2.0833333333333332E-2</v>
      </c>
    </row>
    <row r="36" spans="1:28" ht="14.25" customHeight="1" x14ac:dyDescent="0.25">
      <c r="A36" s="3"/>
      <c r="B36" s="3"/>
      <c r="C36" s="28">
        <f t="shared" si="2"/>
        <v>43189</v>
      </c>
      <c r="D36" s="27"/>
      <c r="E36" s="23"/>
      <c r="F36" s="24"/>
      <c r="G36" s="23"/>
      <c r="H36" s="25"/>
      <c r="I36" s="26">
        <f>SUM(Table1[[#This Row],[D]]-Table1[[#This Row],[A]],Table1[[#This Row],[DD]]-Table1[[#This Row],[AA]],-(Table1[[#This Row],[NR]]*AB36))</f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9">
        <f t="shared" si="0"/>
        <v>43191</v>
      </c>
      <c r="AA36" s="39"/>
      <c r="AB36" s="4">
        <v>2.0833333333333332E-2</v>
      </c>
    </row>
    <row r="37" spans="1:28" ht="14.25" customHeight="1" x14ac:dyDescent="0.25">
      <c r="A37" s="3"/>
      <c r="B37" s="3"/>
      <c r="C37" s="28">
        <f t="shared" si="2"/>
        <v>43190</v>
      </c>
      <c r="D37" s="27"/>
      <c r="E37" s="23"/>
      <c r="F37" s="24"/>
      <c r="G37" s="23"/>
      <c r="H37" s="25"/>
      <c r="I37" s="26">
        <f>SUM(Table1[[#This Row],[D]]-Table1[[#This Row],[A]],Table1[[#This Row],[DD]]-Table1[[#This Row],[AA]],-(Table1[[#This Row],[NR]]*AB37))</f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9">
        <f t="shared" si="0"/>
        <v>43192</v>
      </c>
      <c r="AA37" s="39"/>
      <c r="AB37" s="4">
        <v>2.0833333333333332E-2</v>
      </c>
    </row>
    <row r="38" spans="1:28" ht="14.25" customHeight="1" x14ac:dyDescent="0.25">
      <c r="A38" s="3"/>
      <c r="B38" s="3"/>
      <c r="C38" s="28">
        <f t="shared" si="2"/>
        <v>43191</v>
      </c>
      <c r="D38" s="27"/>
      <c r="E38" s="23"/>
      <c r="F38" s="24"/>
      <c r="G38" s="23"/>
      <c r="H38" s="25"/>
      <c r="I38" s="26">
        <f>SUM(Table1[[#This Row],[D]]-Table1[[#This Row],[A]],Table1[[#This Row],[DD]]-Table1[[#This Row],[AA]],-(Table1[[#This Row],[NR]]*AB38))</f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9">
        <f t="shared" si="0"/>
        <v>43193</v>
      </c>
      <c r="AA38" s="39"/>
      <c r="AB38" s="4">
        <v>2.0833333333333332E-2</v>
      </c>
    </row>
    <row r="39" spans="1:28" ht="14.25" customHeight="1" x14ac:dyDescent="0.25">
      <c r="A39" s="3"/>
      <c r="B39" s="3"/>
      <c r="C39" s="28">
        <f t="shared" si="2"/>
        <v>43192</v>
      </c>
      <c r="D39" s="27"/>
      <c r="E39" s="23"/>
      <c r="F39" s="24"/>
      <c r="G39" s="23"/>
      <c r="H39" s="25"/>
      <c r="I39" s="26">
        <f>SUM(Table1[[#This Row],[D]]-Table1[[#This Row],[A]],Table1[[#This Row],[DD]]-Table1[[#This Row],[AA]],-(Table1[[#This Row],[NR]]*AB39))</f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9">
        <f t="shared" si="0"/>
        <v>43194</v>
      </c>
      <c r="AA39" s="39"/>
      <c r="AB39" s="4">
        <v>2.0833333333333332E-2</v>
      </c>
    </row>
    <row r="40" spans="1:28" ht="14.25" customHeight="1" x14ac:dyDescent="0.25">
      <c r="A40" s="3"/>
      <c r="B40" s="3"/>
      <c r="C40" s="28">
        <f t="shared" si="2"/>
        <v>43193</v>
      </c>
      <c r="D40" s="27"/>
      <c r="E40" s="23"/>
      <c r="F40" s="24"/>
      <c r="G40" s="23"/>
      <c r="H40" s="25"/>
      <c r="I40" s="26">
        <f>SUM(Table1[[#This Row],[D]]-Table1[[#This Row],[A]],Table1[[#This Row],[DD]]-Table1[[#This Row],[AA]],-(Table1[[#This Row],[NR]]*AB40))</f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9">
        <f t="shared" si="0"/>
        <v>43195</v>
      </c>
      <c r="AA40" s="39"/>
      <c r="AB40" s="4">
        <v>2.0833333333333332E-2</v>
      </c>
    </row>
    <row r="41" spans="1:28" ht="14.25" customHeight="1" x14ac:dyDescent="0.25">
      <c r="A41" s="3"/>
      <c r="B41" s="3"/>
      <c r="C41" s="28">
        <f t="shared" si="2"/>
        <v>43194</v>
      </c>
      <c r="D41" s="27"/>
      <c r="E41" s="23"/>
      <c r="F41" s="24"/>
      <c r="G41" s="23"/>
      <c r="H41" s="25"/>
      <c r="I41" s="26">
        <f>SUM(Table1[[#This Row],[D]]-Table1[[#This Row],[A]],Table1[[#This Row],[DD]]-Table1[[#This Row],[AA]],-(Table1[[#This Row],[NR]]*AB41))</f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9">
        <f t="shared" si="0"/>
        <v>43196</v>
      </c>
      <c r="AA41" s="39"/>
      <c r="AB41" s="4">
        <v>2.0833333333333332E-2</v>
      </c>
    </row>
    <row r="42" spans="1:28" ht="14.25" customHeight="1" x14ac:dyDescent="0.25">
      <c r="A42" s="3"/>
      <c r="B42" s="3"/>
      <c r="C42" s="28">
        <f t="shared" si="2"/>
        <v>43195</v>
      </c>
      <c r="D42" s="27"/>
      <c r="E42" s="23"/>
      <c r="F42" s="24"/>
      <c r="G42" s="23"/>
      <c r="H42" s="25"/>
      <c r="I42" s="26">
        <f>SUM(Table1[[#This Row],[D]]-Table1[[#This Row],[A]],Table1[[#This Row],[DD]]-Table1[[#This Row],[AA]],-(Table1[[#This Row],[NR]]*AB42))</f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9">
        <f t="shared" si="0"/>
        <v>43197</v>
      </c>
      <c r="AA42" s="39"/>
      <c r="AB42" s="4">
        <v>2.0833333333333332E-2</v>
      </c>
    </row>
    <row r="43" spans="1:28" ht="14.25" customHeight="1" x14ac:dyDescent="0.25">
      <c r="A43" s="3"/>
      <c r="B43" s="3"/>
      <c r="C43" s="28">
        <f t="shared" si="2"/>
        <v>43196</v>
      </c>
      <c r="D43" s="27"/>
      <c r="E43" s="23"/>
      <c r="F43" s="24"/>
      <c r="G43" s="23"/>
      <c r="H43" s="25"/>
      <c r="I43" s="26">
        <f>SUM(Table1[[#This Row],[D]]-Table1[[#This Row],[A]],Table1[[#This Row],[DD]]-Table1[[#This Row],[AA]],-(Table1[[#This Row],[NR]]*AB43))</f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9">
        <f t="shared" si="0"/>
        <v>43198</v>
      </c>
      <c r="AA43" s="39"/>
      <c r="AB43" s="4">
        <v>2.0833333333333332E-2</v>
      </c>
    </row>
    <row r="44" spans="1:28" ht="14.25" customHeight="1" x14ac:dyDescent="0.25">
      <c r="A44" s="3"/>
      <c r="B44" s="3"/>
      <c r="C44" s="28">
        <f t="shared" si="2"/>
        <v>43197</v>
      </c>
      <c r="D44" s="27"/>
      <c r="E44" s="23"/>
      <c r="F44" s="24"/>
      <c r="G44" s="23"/>
      <c r="H44" s="25"/>
      <c r="I44" s="26">
        <f>SUM(Table1[[#This Row],[D]]-Table1[[#This Row],[A]],Table1[[#This Row],[DD]]-Table1[[#This Row],[AA]],-(Table1[[#This Row],[NR]]*AB44))</f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9">
        <f t="shared" si="0"/>
        <v>43199</v>
      </c>
      <c r="AA44" s="39"/>
      <c r="AB44" s="4">
        <v>2.0833333333333332E-2</v>
      </c>
    </row>
    <row r="45" spans="1:28" ht="14.25" customHeight="1" x14ac:dyDescent="0.25">
      <c r="A45" s="3"/>
      <c r="B45" s="3"/>
      <c r="C45" s="28">
        <f t="shared" si="2"/>
        <v>43198</v>
      </c>
      <c r="D45" s="27"/>
      <c r="E45" s="23"/>
      <c r="F45" s="24"/>
      <c r="G45" s="23"/>
      <c r="H45" s="25"/>
      <c r="I45" s="26">
        <f>SUM(Table1[[#This Row],[D]]-Table1[[#This Row],[A]],Table1[[#This Row],[DD]]-Table1[[#This Row],[AA]],-(Table1[[#This Row],[NR]]*AB45))</f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9">
        <f t="shared" si="0"/>
        <v>43200</v>
      </c>
      <c r="AA45" s="39"/>
      <c r="AB45" s="4">
        <v>2.0833333333333332E-2</v>
      </c>
    </row>
    <row r="46" spans="1:28" ht="14.25" customHeight="1" x14ac:dyDescent="0.25">
      <c r="A46" s="3"/>
      <c r="B46" s="3"/>
      <c r="C46" s="28">
        <f t="shared" si="2"/>
        <v>43199</v>
      </c>
      <c r="D46" s="27"/>
      <c r="E46" s="23"/>
      <c r="F46" s="24"/>
      <c r="G46" s="23"/>
      <c r="H46" s="25"/>
      <c r="I46" s="26">
        <f>SUM(Table1[[#This Row],[D]]-Table1[[#This Row],[A]],Table1[[#This Row],[DD]]-Table1[[#This Row],[AA]],-(Table1[[#This Row],[NR]]*AB46))</f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9">
        <f t="shared" si="0"/>
        <v>43201</v>
      </c>
      <c r="AA46" s="39"/>
      <c r="AB46" s="4">
        <v>2.0833333333333332E-2</v>
      </c>
    </row>
    <row r="47" spans="1:28" ht="14.25" customHeight="1" x14ac:dyDescent="0.25">
      <c r="A47" s="3"/>
      <c r="B47" s="3"/>
      <c r="C47" s="28">
        <f t="shared" si="2"/>
        <v>43200</v>
      </c>
      <c r="D47" s="27"/>
      <c r="E47" s="23"/>
      <c r="F47" s="24"/>
      <c r="G47" s="23"/>
      <c r="H47" s="25"/>
      <c r="I47" s="26">
        <f>SUM(Table1[[#This Row],[D]]-Table1[[#This Row],[A]],Table1[[#This Row],[DD]]-Table1[[#This Row],[AA]],-(Table1[[#This Row],[NR]]*AB47))</f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9">
        <f t="shared" si="0"/>
        <v>43202</v>
      </c>
      <c r="AA47" s="39"/>
      <c r="AB47" s="4">
        <v>2.0833333333333332E-2</v>
      </c>
    </row>
    <row r="48" spans="1:28" ht="14.25" customHeight="1" x14ac:dyDescent="0.25">
      <c r="A48" s="3"/>
      <c r="B48" s="3"/>
      <c r="C48" s="28">
        <f t="shared" si="2"/>
        <v>43201</v>
      </c>
      <c r="D48" s="27"/>
      <c r="E48" s="23"/>
      <c r="F48" s="24"/>
      <c r="G48" s="23"/>
      <c r="H48" s="25"/>
      <c r="I48" s="26">
        <f>SUM(Table1[[#This Row],[D]]-Table1[[#This Row],[A]],Table1[[#This Row],[DD]]-Table1[[#This Row],[AA]],-(Table1[[#This Row],[NR]]*AB48))</f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9">
        <f t="shared" si="0"/>
        <v>43203</v>
      </c>
      <c r="AA48" s="39"/>
      <c r="AB48" s="4">
        <v>2.0833333333333332E-2</v>
      </c>
    </row>
    <row r="49" spans="1:28" ht="14.25" customHeight="1" x14ac:dyDescent="0.25">
      <c r="A49" s="3"/>
      <c r="B49" s="3"/>
      <c r="C49" s="28">
        <f t="shared" si="2"/>
        <v>43202</v>
      </c>
      <c r="D49" s="27"/>
      <c r="E49" s="23"/>
      <c r="F49" s="24"/>
      <c r="G49" s="23"/>
      <c r="H49" s="25"/>
      <c r="I49" s="26">
        <f>SUM(Table1[[#This Row],[D]]-Table1[[#This Row],[A]],Table1[[#This Row],[DD]]-Table1[[#This Row],[AA]],-(Table1[[#This Row],[NR]]*AB49))</f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9">
        <f t="shared" si="0"/>
        <v>43204</v>
      </c>
      <c r="AA49" s="39"/>
      <c r="AB49" s="4">
        <v>2.0833333333333332E-2</v>
      </c>
    </row>
    <row r="50" spans="1:28" ht="14.25" customHeight="1" x14ac:dyDescent="0.25">
      <c r="A50" s="3"/>
      <c r="B50" s="3"/>
      <c r="C50" s="28">
        <f t="shared" si="2"/>
        <v>43203</v>
      </c>
      <c r="D50" s="27"/>
      <c r="E50" s="23"/>
      <c r="F50" s="24"/>
      <c r="G50" s="23"/>
      <c r="H50" s="25"/>
      <c r="I50" s="26">
        <f>SUM(Table1[[#This Row],[D]]-Table1[[#This Row],[A]],Table1[[#This Row],[DD]]-Table1[[#This Row],[AA]],-(Table1[[#This Row],[NR]]*AB50))</f>
        <v>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9">
        <f t="shared" si="0"/>
        <v>43205</v>
      </c>
      <c r="AA50" s="39"/>
      <c r="AB50" s="4">
        <v>2.0833333333333332E-2</v>
      </c>
    </row>
    <row r="51" spans="1:28" ht="14.25" customHeight="1" x14ac:dyDescent="0.25">
      <c r="A51" s="3"/>
      <c r="B51" s="3"/>
      <c r="C51" s="28">
        <f t="shared" si="2"/>
        <v>43204</v>
      </c>
      <c r="D51" s="27"/>
      <c r="E51" s="23"/>
      <c r="F51" s="24"/>
      <c r="G51" s="23"/>
      <c r="H51" s="25"/>
      <c r="I51" s="26">
        <f>SUM(Table1[[#This Row],[D]]-Table1[[#This Row],[A]],Table1[[#This Row],[DD]]-Table1[[#This Row],[AA]],-(Table1[[#This Row],[NR]]*AB51))</f>
        <v>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9">
        <f t="shared" si="0"/>
        <v>43206</v>
      </c>
      <c r="AA51" s="39"/>
      <c r="AB51" s="4">
        <v>2.0833333333333332E-2</v>
      </c>
    </row>
    <row r="52" spans="1:28" ht="14.25" customHeight="1" x14ac:dyDescent="0.25">
      <c r="A52" s="3"/>
      <c r="B52" s="3"/>
      <c r="C52" s="28">
        <f t="shared" si="2"/>
        <v>43205</v>
      </c>
      <c r="D52" s="27"/>
      <c r="E52" s="23"/>
      <c r="F52" s="24"/>
      <c r="G52" s="23"/>
      <c r="H52" s="25"/>
      <c r="I52" s="26">
        <f>SUM(Table1[[#This Row],[D]]-Table1[[#This Row],[A]],Table1[[#This Row],[DD]]-Table1[[#This Row],[AA]],-(Table1[[#This Row],[NR]]*AB52))</f>
        <v>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9">
        <f t="shared" si="0"/>
        <v>43207</v>
      </c>
      <c r="AA52" s="39"/>
      <c r="AB52" s="4">
        <v>2.0833333333333332E-2</v>
      </c>
    </row>
    <row r="53" spans="1:28" ht="14.25" customHeight="1" x14ac:dyDescent="0.25">
      <c r="A53" s="3"/>
      <c r="B53" s="3"/>
      <c r="C53" s="28">
        <f t="shared" si="2"/>
        <v>43206</v>
      </c>
      <c r="D53" s="27"/>
      <c r="E53" s="23"/>
      <c r="F53" s="24"/>
      <c r="G53" s="23"/>
      <c r="H53" s="25"/>
      <c r="I53" s="26">
        <f>SUM(Table1[[#This Row],[D]]-Table1[[#This Row],[A]],Table1[[#This Row],[DD]]-Table1[[#This Row],[AA]],-(Table1[[#This Row],[NR]]*AB53))</f>
        <v>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9">
        <f t="shared" si="0"/>
        <v>43208</v>
      </c>
      <c r="AA53" s="39"/>
      <c r="AB53" s="4">
        <v>2.0833333333333332E-2</v>
      </c>
    </row>
    <row r="54" spans="1:28" ht="14.25" customHeight="1" x14ac:dyDescent="0.25">
      <c r="A54" s="3"/>
      <c r="B54" s="3"/>
      <c r="C54" s="28">
        <f t="shared" si="2"/>
        <v>43207</v>
      </c>
      <c r="D54" s="27"/>
      <c r="E54" s="23"/>
      <c r="F54" s="24"/>
      <c r="G54" s="23"/>
      <c r="H54" s="25"/>
      <c r="I54" s="26">
        <f>SUM(Table1[[#This Row],[D]]-Table1[[#This Row],[A]],Table1[[#This Row],[DD]]-Table1[[#This Row],[AA]],-(Table1[[#This Row],[NR]]*AB54))</f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9">
        <f t="shared" si="0"/>
        <v>43209</v>
      </c>
      <c r="AA54" s="39"/>
      <c r="AB54" s="4">
        <v>2.0833333333333332E-2</v>
      </c>
    </row>
    <row r="55" spans="1:28" ht="14.25" customHeight="1" x14ac:dyDescent="0.25">
      <c r="A55" s="3"/>
      <c r="B55" s="3"/>
      <c r="C55" s="28">
        <f t="shared" si="2"/>
        <v>43208</v>
      </c>
      <c r="D55" s="27"/>
      <c r="E55" s="23"/>
      <c r="F55" s="24"/>
      <c r="G55" s="23"/>
      <c r="H55" s="25"/>
      <c r="I55" s="26">
        <f>SUM(Table1[[#This Row],[D]]-Table1[[#This Row],[A]],Table1[[#This Row],[DD]]-Table1[[#This Row],[AA]],-(Table1[[#This Row],[NR]]*AB55))</f>
        <v>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9">
        <f t="shared" si="0"/>
        <v>43210</v>
      </c>
      <c r="AA55" s="39"/>
      <c r="AB55" s="4">
        <v>2.0833333333333332E-2</v>
      </c>
    </row>
    <row r="56" spans="1:28" ht="14.25" customHeight="1" x14ac:dyDescent="0.25">
      <c r="A56" s="3"/>
      <c r="B56" s="3"/>
      <c r="C56" s="28">
        <f t="shared" si="2"/>
        <v>43209</v>
      </c>
      <c r="D56" s="27"/>
      <c r="E56" s="23"/>
      <c r="F56" s="24"/>
      <c r="G56" s="23"/>
      <c r="H56" s="25"/>
      <c r="I56" s="26">
        <f>SUM(Table1[[#This Row],[D]]-Table1[[#This Row],[A]],Table1[[#This Row],[DD]]-Table1[[#This Row],[AA]],-(Table1[[#This Row],[NR]]*AB56))</f>
        <v>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9">
        <f t="shared" si="0"/>
        <v>43211</v>
      </c>
      <c r="AA56" s="39"/>
      <c r="AB56" s="4">
        <v>2.0833333333333332E-2</v>
      </c>
    </row>
    <row r="57" spans="1:28" ht="14.25" customHeight="1" x14ac:dyDescent="0.25">
      <c r="A57" s="3"/>
      <c r="B57" s="3"/>
      <c r="C57" s="28">
        <f t="shared" si="2"/>
        <v>43210</v>
      </c>
      <c r="D57" s="27"/>
      <c r="E57" s="23"/>
      <c r="F57" s="24"/>
      <c r="G57" s="23"/>
      <c r="H57" s="25"/>
      <c r="I57" s="26">
        <f>SUM(Table1[[#This Row],[D]]-Table1[[#This Row],[A]],Table1[[#This Row],[DD]]-Table1[[#This Row],[AA]],-(Table1[[#This Row],[NR]]*AB57))</f>
        <v>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9">
        <f t="shared" si="0"/>
        <v>43212</v>
      </c>
      <c r="AA57" s="39"/>
      <c r="AB57" s="4">
        <v>2.0833333333333332E-2</v>
      </c>
    </row>
    <row r="58" spans="1:28" ht="14.25" customHeight="1" x14ac:dyDescent="0.25">
      <c r="A58" s="3"/>
      <c r="B58" s="3"/>
      <c r="C58" s="28">
        <f t="shared" si="2"/>
        <v>43211</v>
      </c>
      <c r="D58" s="27"/>
      <c r="E58" s="23"/>
      <c r="F58" s="24"/>
      <c r="G58" s="23"/>
      <c r="H58" s="25"/>
      <c r="I58" s="26">
        <f>SUM(Table1[[#This Row],[D]]-Table1[[#This Row],[A]],Table1[[#This Row],[DD]]-Table1[[#This Row],[AA]],-(Table1[[#This Row],[NR]]*AB58))</f>
        <v>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9">
        <f t="shared" si="0"/>
        <v>43213</v>
      </c>
      <c r="AA58" s="39"/>
      <c r="AB58" s="4">
        <v>2.0833333333333332E-2</v>
      </c>
    </row>
    <row r="59" spans="1:28" ht="14.25" customHeight="1" x14ac:dyDescent="0.25">
      <c r="A59" s="3"/>
      <c r="B59" s="3"/>
      <c r="C59" s="28">
        <f t="shared" si="2"/>
        <v>43212</v>
      </c>
      <c r="D59" s="27"/>
      <c r="E59" s="23"/>
      <c r="F59" s="24"/>
      <c r="G59" s="23"/>
      <c r="H59" s="25"/>
      <c r="I59" s="26">
        <f>SUM(Table1[[#This Row],[D]]-Table1[[#This Row],[A]],Table1[[#This Row],[DD]]-Table1[[#This Row],[AA]],-(Table1[[#This Row],[NR]]*AB59))</f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9">
        <f t="shared" si="0"/>
        <v>43214</v>
      </c>
      <c r="AA59" s="39"/>
      <c r="AB59" s="4">
        <v>2.0833333333333332E-2</v>
      </c>
    </row>
    <row r="60" spans="1:28" ht="14.25" customHeight="1" x14ac:dyDescent="0.25">
      <c r="A60" s="3"/>
      <c r="B60" s="3"/>
      <c r="C60" s="28">
        <f t="shared" si="2"/>
        <v>43213</v>
      </c>
      <c r="D60" s="27"/>
      <c r="E60" s="23"/>
      <c r="F60" s="24"/>
      <c r="G60" s="23"/>
      <c r="H60" s="25"/>
      <c r="I60" s="26">
        <f>SUM(Table1[[#This Row],[D]]-Table1[[#This Row],[A]],Table1[[#This Row],[DD]]-Table1[[#This Row],[AA]],-(Table1[[#This Row],[NR]]*AB60))</f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9">
        <f t="shared" si="0"/>
        <v>43215</v>
      </c>
      <c r="AA60" s="39"/>
      <c r="AB60" s="4">
        <v>2.0833333333333332E-2</v>
      </c>
    </row>
    <row r="61" spans="1:28" ht="14.25" customHeight="1" x14ac:dyDescent="0.25">
      <c r="A61" s="3"/>
      <c r="B61" s="3"/>
      <c r="C61" s="28">
        <f t="shared" si="2"/>
        <v>43214</v>
      </c>
      <c r="D61" s="27"/>
      <c r="E61" s="23"/>
      <c r="F61" s="24"/>
      <c r="G61" s="23"/>
      <c r="H61" s="25"/>
      <c r="I61" s="26">
        <f>SUM(Table1[[#This Row],[D]]-Table1[[#This Row],[A]],Table1[[#This Row],[DD]]-Table1[[#This Row],[AA]],-(Table1[[#This Row],[NR]]*AB61))</f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9">
        <f t="shared" si="0"/>
        <v>43216</v>
      </c>
      <c r="AA61" s="39"/>
      <c r="AB61" s="4">
        <v>2.0833333333333332E-2</v>
      </c>
    </row>
    <row r="62" spans="1:28" ht="14.25" customHeight="1" x14ac:dyDescent="0.25">
      <c r="A62" s="3"/>
      <c r="B62" s="3"/>
      <c r="C62" s="28">
        <f t="shared" si="2"/>
        <v>43215</v>
      </c>
      <c r="D62" s="27"/>
      <c r="E62" s="23"/>
      <c r="F62" s="24"/>
      <c r="G62" s="23"/>
      <c r="H62" s="25"/>
      <c r="I62" s="26">
        <f>SUM(Table1[[#This Row],[D]]-Table1[[#This Row],[A]],Table1[[#This Row],[DD]]-Table1[[#This Row],[AA]],-(Table1[[#This Row],[NR]]*AB62))</f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9">
        <f t="shared" si="0"/>
        <v>43217</v>
      </c>
      <c r="AA62" s="39"/>
      <c r="AB62" s="4">
        <v>2.0833333333333332E-2</v>
      </c>
    </row>
    <row r="63" spans="1:28" ht="14.25" customHeight="1" x14ac:dyDescent="0.25">
      <c r="A63" s="3"/>
      <c r="B63" s="3"/>
      <c r="C63" s="28">
        <f t="shared" si="2"/>
        <v>43216</v>
      </c>
      <c r="D63" s="27"/>
      <c r="E63" s="23"/>
      <c r="F63" s="24"/>
      <c r="G63" s="23"/>
      <c r="H63" s="25"/>
      <c r="I63" s="26">
        <f>SUM(Table1[[#This Row],[D]]-Table1[[#This Row],[A]],Table1[[#This Row],[DD]]-Table1[[#This Row],[AA]],-(Table1[[#This Row],[NR]]*AB63))</f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9">
        <f t="shared" si="0"/>
        <v>43218</v>
      </c>
      <c r="AA63" s="39"/>
      <c r="AB63" s="4">
        <v>2.0833333333333332E-2</v>
      </c>
    </row>
    <row r="64" spans="1:28" ht="14.25" customHeight="1" x14ac:dyDescent="0.25">
      <c r="A64" s="3"/>
      <c r="B64" s="3"/>
      <c r="C64" s="28">
        <f t="shared" si="2"/>
        <v>43217</v>
      </c>
      <c r="D64" s="27"/>
      <c r="E64" s="23"/>
      <c r="F64" s="24"/>
      <c r="G64" s="23"/>
      <c r="H64" s="25"/>
      <c r="I64" s="26">
        <f>SUM(Table1[[#This Row],[D]]-Table1[[#This Row],[A]],Table1[[#This Row],[DD]]-Table1[[#This Row],[AA]],-(Table1[[#This Row],[NR]]*AB64))</f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9">
        <f t="shared" si="0"/>
        <v>43219</v>
      </c>
      <c r="AA64" s="39"/>
      <c r="AB64" s="4">
        <v>2.0833333333333332E-2</v>
      </c>
    </row>
    <row r="65" spans="1:28" ht="14.25" customHeight="1" x14ac:dyDescent="0.25">
      <c r="A65" s="3"/>
      <c r="B65" s="3"/>
      <c r="C65" s="28">
        <f t="shared" si="2"/>
        <v>43218</v>
      </c>
      <c r="D65" s="27"/>
      <c r="E65" s="23"/>
      <c r="F65" s="24"/>
      <c r="G65" s="23"/>
      <c r="H65" s="25"/>
      <c r="I65" s="26">
        <f>SUM(Table1[[#This Row],[D]]-Table1[[#This Row],[A]],Table1[[#This Row],[DD]]-Table1[[#This Row],[AA]],-(Table1[[#This Row],[NR]]*AB65))</f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9">
        <f t="shared" si="0"/>
        <v>43220</v>
      </c>
      <c r="AA65" s="39"/>
      <c r="AB65" s="4">
        <v>2.0833333333333332E-2</v>
      </c>
    </row>
    <row r="66" spans="1:28" ht="14.25" customHeight="1" x14ac:dyDescent="0.25">
      <c r="A66" s="3"/>
      <c r="B66" s="3"/>
      <c r="C66" s="28">
        <f t="shared" si="2"/>
        <v>43219</v>
      </c>
      <c r="D66" s="27"/>
      <c r="E66" s="23"/>
      <c r="F66" s="24"/>
      <c r="G66" s="23"/>
      <c r="H66" s="25"/>
      <c r="I66" s="26">
        <f>SUM(Table1[[#This Row],[D]]-Table1[[#This Row],[A]],Table1[[#This Row],[DD]]-Table1[[#This Row],[AA]],-(Table1[[#This Row],[NR]]*AB66))</f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9">
        <f t="shared" si="0"/>
        <v>43221</v>
      </c>
      <c r="AA66" s="39"/>
      <c r="AB66" s="4">
        <v>2.0833333333333332E-2</v>
      </c>
    </row>
    <row r="67" spans="1:28" ht="14.25" customHeight="1" x14ac:dyDescent="0.25">
      <c r="A67" s="3"/>
      <c r="B67" s="3"/>
      <c r="C67" s="28">
        <f t="shared" si="2"/>
        <v>43220</v>
      </c>
      <c r="D67" s="27"/>
      <c r="E67" s="23"/>
      <c r="F67" s="24"/>
      <c r="G67" s="23"/>
      <c r="H67" s="25"/>
      <c r="I67" s="26">
        <f>SUM(Table1[[#This Row],[D]]-Table1[[#This Row],[A]],Table1[[#This Row],[DD]]-Table1[[#This Row],[AA]],-(Table1[[#This Row],[NR]]*AB67))</f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9">
        <f t="shared" si="0"/>
        <v>43222</v>
      </c>
      <c r="AA67" s="39"/>
      <c r="AB67" s="4">
        <v>2.0833333333333332E-2</v>
      </c>
    </row>
    <row r="68" spans="1:28" ht="14.25" customHeight="1" x14ac:dyDescent="0.25">
      <c r="A68" s="3"/>
      <c r="B68" s="3"/>
      <c r="C68" s="28">
        <f t="shared" si="2"/>
        <v>43221</v>
      </c>
      <c r="D68" s="27"/>
      <c r="E68" s="23"/>
      <c r="F68" s="24"/>
      <c r="G68" s="23"/>
      <c r="H68" s="25"/>
      <c r="I68" s="26">
        <f>SUM(Table1[[#This Row],[D]]-Table1[[#This Row],[A]],Table1[[#This Row],[DD]]-Table1[[#This Row],[AA]],-(Table1[[#This Row],[NR]]*AB68))</f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9">
        <f t="shared" si="0"/>
        <v>43223</v>
      </c>
      <c r="AA68" s="39"/>
      <c r="AB68" s="4">
        <v>2.0833333333333332E-2</v>
      </c>
    </row>
    <row r="69" spans="1:28" ht="14.25" customHeight="1" x14ac:dyDescent="0.25">
      <c r="A69" s="3"/>
      <c r="B69" s="3"/>
      <c r="C69" s="28">
        <f t="shared" si="2"/>
        <v>43222</v>
      </c>
      <c r="D69" s="27"/>
      <c r="E69" s="23"/>
      <c r="F69" s="24"/>
      <c r="G69" s="23"/>
      <c r="H69" s="25"/>
      <c r="I69" s="26">
        <f>SUM(Table1[[#This Row],[D]]-Table1[[#This Row],[A]],Table1[[#This Row],[DD]]-Table1[[#This Row],[AA]],-(Table1[[#This Row],[NR]]*AB69))</f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9">
        <f t="shared" si="0"/>
        <v>43224</v>
      </c>
      <c r="AA69" s="39"/>
      <c r="AB69" s="4">
        <v>2.0833333333333332E-2</v>
      </c>
    </row>
    <row r="70" spans="1:28" ht="14.25" customHeight="1" x14ac:dyDescent="0.25">
      <c r="A70" s="3"/>
      <c r="B70" s="3"/>
      <c r="C70" s="28">
        <f t="shared" si="2"/>
        <v>43223</v>
      </c>
      <c r="D70" s="27"/>
      <c r="E70" s="23"/>
      <c r="F70" s="24"/>
      <c r="G70" s="23"/>
      <c r="H70" s="25"/>
      <c r="I70" s="26">
        <f>SUM(Table1[[#This Row],[D]]-Table1[[#This Row],[A]],Table1[[#This Row],[DD]]-Table1[[#This Row],[AA]],-(Table1[[#This Row],[NR]]*AB70))</f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9">
        <f t="shared" ref="Z70:Z133" si="4">C71+1</f>
        <v>43225</v>
      </c>
      <c r="AA70" s="39"/>
      <c r="AB70" s="4">
        <v>2.0833333333333332E-2</v>
      </c>
    </row>
    <row r="71" spans="1:28" ht="14.25" customHeight="1" x14ac:dyDescent="0.25">
      <c r="A71" s="3"/>
      <c r="B71" s="3"/>
      <c r="C71" s="28">
        <f t="shared" si="2"/>
        <v>43224</v>
      </c>
      <c r="D71" s="27"/>
      <c r="E71" s="23"/>
      <c r="F71" s="24"/>
      <c r="G71" s="23"/>
      <c r="H71" s="25"/>
      <c r="I71" s="26">
        <f>SUM(Table1[[#This Row],[D]]-Table1[[#This Row],[A]],Table1[[#This Row],[DD]]-Table1[[#This Row],[AA]],-(Table1[[#This Row],[NR]]*AB71))</f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9">
        <f t="shared" si="4"/>
        <v>43226</v>
      </c>
      <c r="AA71" s="39"/>
      <c r="AB71" s="4">
        <v>2.0833333333333332E-2</v>
      </c>
    </row>
    <row r="72" spans="1:28" ht="14.25" customHeight="1" x14ac:dyDescent="0.25">
      <c r="A72" s="3"/>
      <c r="B72" s="3"/>
      <c r="C72" s="28">
        <f t="shared" ref="C72:C135" si="5">Z70</f>
        <v>43225</v>
      </c>
      <c r="D72" s="27"/>
      <c r="E72" s="23"/>
      <c r="F72" s="24"/>
      <c r="G72" s="23"/>
      <c r="H72" s="25"/>
      <c r="I72" s="26">
        <f>SUM(Table1[[#This Row],[D]]-Table1[[#This Row],[A]],Table1[[#This Row],[DD]]-Table1[[#This Row],[AA]],-(Table1[[#This Row],[NR]]*AB72))</f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9">
        <f t="shared" si="4"/>
        <v>43227</v>
      </c>
      <c r="AA72" s="39"/>
      <c r="AB72" s="4">
        <v>2.0833333333333332E-2</v>
      </c>
    </row>
    <row r="73" spans="1:28" ht="14.25" customHeight="1" x14ac:dyDescent="0.25">
      <c r="A73" s="3"/>
      <c r="B73" s="3"/>
      <c r="C73" s="28">
        <f t="shared" si="5"/>
        <v>43226</v>
      </c>
      <c r="D73" s="27"/>
      <c r="E73" s="23"/>
      <c r="F73" s="24"/>
      <c r="G73" s="23"/>
      <c r="H73" s="25"/>
      <c r="I73" s="26">
        <f>SUM(Table1[[#This Row],[D]]-Table1[[#This Row],[A]],Table1[[#This Row],[DD]]-Table1[[#This Row],[AA]],-(Table1[[#This Row],[NR]]*AB73))</f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9">
        <f t="shared" si="4"/>
        <v>43228</v>
      </c>
      <c r="AA73" s="39"/>
      <c r="AB73" s="4">
        <v>2.0833333333333332E-2</v>
      </c>
    </row>
    <row r="74" spans="1:28" ht="14.25" customHeight="1" x14ac:dyDescent="0.25">
      <c r="A74" s="3"/>
      <c r="B74" s="3"/>
      <c r="C74" s="28">
        <f t="shared" si="5"/>
        <v>43227</v>
      </c>
      <c r="D74" s="27"/>
      <c r="E74" s="23"/>
      <c r="F74" s="24"/>
      <c r="G74" s="23"/>
      <c r="H74" s="25"/>
      <c r="I74" s="26">
        <f>SUM(Table1[[#This Row],[D]]-Table1[[#This Row],[A]],Table1[[#This Row],[DD]]-Table1[[#This Row],[AA]],-(Table1[[#This Row],[NR]]*AB74))</f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9">
        <f t="shared" si="4"/>
        <v>43229</v>
      </c>
      <c r="AA74" s="39"/>
      <c r="AB74" s="4">
        <v>2.0833333333333332E-2</v>
      </c>
    </row>
    <row r="75" spans="1:28" ht="14.25" customHeight="1" x14ac:dyDescent="0.25">
      <c r="A75" s="3"/>
      <c r="B75" s="3"/>
      <c r="C75" s="28">
        <f t="shared" si="5"/>
        <v>43228</v>
      </c>
      <c r="D75" s="27"/>
      <c r="E75" s="23"/>
      <c r="F75" s="24"/>
      <c r="G75" s="23"/>
      <c r="H75" s="25"/>
      <c r="I75" s="26">
        <f>SUM(Table1[[#This Row],[D]]-Table1[[#This Row],[A]],Table1[[#This Row],[DD]]-Table1[[#This Row],[AA]],-(Table1[[#This Row],[NR]]*AB75))</f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9">
        <f t="shared" si="4"/>
        <v>43230</v>
      </c>
      <c r="AA75" s="39"/>
      <c r="AB75" s="4">
        <v>2.0833333333333332E-2</v>
      </c>
    </row>
    <row r="76" spans="1:28" ht="14.25" customHeight="1" x14ac:dyDescent="0.25">
      <c r="A76" s="3"/>
      <c r="B76" s="3"/>
      <c r="C76" s="28">
        <f t="shared" si="5"/>
        <v>43229</v>
      </c>
      <c r="D76" s="27"/>
      <c r="E76" s="23"/>
      <c r="F76" s="24"/>
      <c r="G76" s="23"/>
      <c r="H76" s="25"/>
      <c r="I76" s="26">
        <f>SUM(Table1[[#This Row],[D]]-Table1[[#This Row],[A]],Table1[[#This Row],[DD]]-Table1[[#This Row],[AA]],-(Table1[[#This Row],[NR]]*AB76))</f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9">
        <f t="shared" si="4"/>
        <v>43231</v>
      </c>
      <c r="AA76" s="39"/>
      <c r="AB76" s="4">
        <v>2.0833333333333332E-2</v>
      </c>
    </row>
    <row r="77" spans="1:28" ht="14.25" customHeight="1" x14ac:dyDescent="0.25">
      <c r="A77" s="3"/>
      <c r="B77" s="3"/>
      <c r="C77" s="28">
        <f t="shared" si="5"/>
        <v>43230</v>
      </c>
      <c r="D77" s="27"/>
      <c r="E77" s="23"/>
      <c r="F77" s="24"/>
      <c r="G77" s="23"/>
      <c r="H77" s="25"/>
      <c r="I77" s="26">
        <f>SUM(Table1[[#This Row],[D]]-Table1[[#This Row],[A]],Table1[[#This Row],[DD]]-Table1[[#This Row],[AA]],-(Table1[[#This Row],[NR]]*AB77))</f>
        <v>0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9">
        <f t="shared" si="4"/>
        <v>43232</v>
      </c>
      <c r="AA77" s="39"/>
      <c r="AB77" s="4">
        <v>2.0833333333333332E-2</v>
      </c>
    </row>
    <row r="78" spans="1:28" ht="14.25" customHeight="1" x14ac:dyDescent="0.25">
      <c r="A78" s="3"/>
      <c r="B78" s="3"/>
      <c r="C78" s="28">
        <f t="shared" si="5"/>
        <v>43231</v>
      </c>
      <c r="D78" s="27"/>
      <c r="E78" s="23"/>
      <c r="F78" s="24"/>
      <c r="G78" s="23"/>
      <c r="H78" s="25"/>
      <c r="I78" s="26">
        <f>SUM(Table1[[#This Row],[D]]-Table1[[#This Row],[A]],Table1[[#This Row],[DD]]-Table1[[#This Row],[AA]],-(Table1[[#This Row],[NR]]*AB78))</f>
        <v>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9">
        <f t="shared" si="4"/>
        <v>43233</v>
      </c>
      <c r="AA78" s="39"/>
      <c r="AB78" s="4">
        <v>2.0833333333333332E-2</v>
      </c>
    </row>
    <row r="79" spans="1:28" ht="14.25" customHeight="1" x14ac:dyDescent="0.25">
      <c r="A79" s="3"/>
      <c r="B79" s="3"/>
      <c r="C79" s="28">
        <f t="shared" si="5"/>
        <v>43232</v>
      </c>
      <c r="D79" s="27"/>
      <c r="E79" s="23"/>
      <c r="F79" s="24"/>
      <c r="G79" s="23"/>
      <c r="H79" s="25"/>
      <c r="I79" s="26">
        <f>SUM(Table1[[#This Row],[D]]-Table1[[#This Row],[A]],Table1[[#This Row],[DD]]-Table1[[#This Row],[AA]],-(Table1[[#This Row],[NR]]*AB79))</f>
        <v>0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9">
        <f t="shared" si="4"/>
        <v>43234</v>
      </c>
      <c r="AA79" s="39"/>
      <c r="AB79" s="4">
        <v>2.0833333333333332E-2</v>
      </c>
    </row>
    <row r="80" spans="1:28" ht="14.25" customHeight="1" x14ac:dyDescent="0.25">
      <c r="A80" s="3"/>
      <c r="B80" s="3"/>
      <c r="C80" s="28">
        <f t="shared" si="5"/>
        <v>43233</v>
      </c>
      <c r="D80" s="27"/>
      <c r="E80" s="23"/>
      <c r="F80" s="24"/>
      <c r="G80" s="23"/>
      <c r="H80" s="25"/>
      <c r="I80" s="26">
        <f>SUM(Table1[[#This Row],[D]]-Table1[[#This Row],[A]],Table1[[#This Row],[DD]]-Table1[[#This Row],[AA]],-(Table1[[#This Row],[NR]]*AB80))</f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9">
        <f t="shared" si="4"/>
        <v>43235</v>
      </c>
      <c r="AA80" s="39"/>
      <c r="AB80" s="4">
        <v>2.0833333333333332E-2</v>
      </c>
    </row>
    <row r="81" spans="1:28" ht="14.25" customHeight="1" x14ac:dyDescent="0.25">
      <c r="A81" s="3"/>
      <c r="B81" s="3"/>
      <c r="C81" s="28">
        <f t="shared" si="5"/>
        <v>43234</v>
      </c>
      <c r="D81" s="27"/>
      <c r="E81" s="23"/>
      <c r="F81" s="24"/>
      <c r="G81" s="23"/>
      <c r="H81" s="25"/>
      <c r="I81" s="26">
        <f>SUM(Table1[[#This Row],[D]]-Table1[[#This Row],[A]],Table1[[#This Row],[DD]]-Table1[[#This Row],[AA]],-(Table1[[#This Row],[NR]]*AB81))</f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9">
        <f t="shared" si="4"/>
        <v>43236</v>
      </c>
      <c r="AA81" s="39"/>
      <c r="AB81" s="4">
        <v>2.0833333333333332E-2</v>
      </c>
    </row>
    <row r="82" spans="1:28" ht="14.25" customHeight="1" x14ac:dyDescent="0.25">
      <c r="A82" s="3"/>
      <c r="B82" s="3"/>
      <c r="C82" s="28">
        <f t="shared" si="5"/>
        <v>43235</v>
      </c>
      <c r="D82" s="27"/>
      <c r="E82" s="23"/>
      <c r="F82" s="24"/>
      <c r="G82" s="23"/>
      <c r="H82" s="25"/>
      <c r="I82" s="26">
        <f>SUM(Table1[[#This Row],[D]]-Table1[[#This Row],[A]],Table1[[#This Row],[DD]]-Table1[[#This Row],[AA]],-(Table1[[#This Row],[NR]]*AB82))</f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9">
        <f t="shared" si="4"/>
        <v>43237</v>
      </c>
      <c r="AA82" s="39"/>
      <c r="AB82" s="4">
        <v>2.0833333333333332E-2</v>
      </c>
    </row>
    <row r="83" spans="1:28" ht="14.25" customHeight="1" x14ac:dyDescent="0.25">
      <c r="A83" s="3"/>
      <c r="B83" s="3"/>
      <c r="C83" s="28">
        <f t="shared" si="5"/>
        <v>43236</v>
      </c>
      <c r="D83" s="27"/>
      <c r="E83" s="23"/>
      <c r="F83" s="24"/>
      <c r="G83" s="23"/>
      <c r="H83" s="25"/>
      <c r="I83" s="26">
        <f>SUM(Table1[[#This Row],[D]]-Table1[[#This Row],[A]],Table1[[#This Row],[DD]]-Table1[[#This Row],[AA]],-(Table1[[#This Row],[NR]]*AB83))</f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9">
        <f t="shared" si="4"/>
        <v>43238</v>
      </c>
      <c r="AA83" s="39"/>
      <c r="AB83" s="4">
        <v>2.0833333333333332E-2</v>
      </c>
    </row>
    <row r="84" spans="1:28" ht="14.25" customHeight="1" x14ac:dyDescent="0.25">
      <c r="A84" s="3"/>
      <c r="B84" s="3"/>
      <c r="C84" s="28">
        <f t="shared" si="5"/>
        <v>43237</v>
      </c>
      <c r="D84" s="27"/>
      <c r="E84" s="23"/>
      <c r="F84" s="24"/>
      <c r="G84" s="23"/>
      <c r="H84" s="25"/>
      <c r="I84" s="26">
        <f>SUM(Table1[[#This Row],[D]]-Table1[[#This Row],[A]],Table1[[#This Row],[DD]]-Table1[[#This Row],[AA]],-(Table1[[#This Row],[NR]]*AB84))</f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9">
        <f t="shared" si="4"/>
        <v>43239</v>
      </c>
      <c r="AA84" s="39"/>
      <c r="AB84" s="4">
        <v>2.0833333333333332E-2</v>
      </c>
    </row>
    <row r="85" spans="1:28" ht="14.25" customHeight="1" x14ac:dyDescent="0.25">
      <c r="A85" s="3"/>
      <c r="B85" s="3"/>
      <c r="C85" s="28">
        <f t="shared" si="5"/>
        <v>43238</v>
      </c>
      <c r="D85" s="27"/>
      <c r="E85" s="23"/>
      <c r="F85" s="24"/>
      <c r="G85" s="23"/>
      <c r="H85" s="25"/>
      <c r="I85" s="26">
        <f>SUM(Table1[[#This Row],[D]]-Table1[[#This Row],[A]],Table1[[#This Row],[DD]]-Table1[[#This Row],[AA]],-(Table1[[#This Row],[NR]]*AB85))</f>
        <v>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9">
        <f t="shared" si="4"/>
        <v>43240</v>
      </c>
      <c r="AA85" s="39"/>
      <c r="AB85" s="4">
        <v>2.0833333333333332E-2</v>
      </c>
    </row>
    <row r="86" spans="1:28" ht="14.25" customHeight="1" x14ac:dyDescent="0.25">
      <c r="A86" s="3"/>
      <c r="B86" s="3"/>
      <c r="C86" s="28">
        <f t="shared" si="5"/>
        <v>43239</v>
      </c>
      <c r="D86" s="27"/>
      <c r="E86" s="23"/>
      <c r="F86" s="24"/>
      <c r="G86" s="23"/>
      <c r="H86" s="25"/>
      <c r="I86" s="26">
        <f>SUM(Table1[[#This Row],[D]]-Table1[[#This Row],[A]],Table1[[#This Row],[DD]]-Table1[[#This Row],[AA]],-(Table1[[#This Row],[NR]]*AB86))</f>
        <v>0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9">
        <f t="shared" si="4"/>
        <v>43241</v>
      </c>
      <c r="AA86" s="39"/>
      <c r="AB86" s="4">
        <v>2.0833333333333332E-2</v>
      </c>
    </row>
    <row r="87" spans="1:28" ht="14.25" customHeight="1" x14ac:dyDescent="0.25">
      <c r="A87" s="3"/>
      <c r="B87" s="3"/>
      <c r="C87" s="28">
        <f t="shared" si="5"/>
        <v>43240</v>
      </c>
      <c r="D87" s="27"/>
      <c r="E87" s="23"/>
      <c r="F87" s="24"/>
      <c r="G87" s="23"/>
      <c r="H87" s="25"/>
      <c r="I87" s="26">
        <f>SUM(Table1[[#This Row],[D]]-Table1[[#This Row],[A]],Table1[[#This Row],[DD]]-Table1[[#This Row],[AA]],-(Table1[[#This Row],[NR]]*AB87))</f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9">
        <f t="shared" si="4"/>
        <v>43242</v>
      </c>
      <c r="AA87" s="39"/>
      <c r="AB87" s="4">
        <v>2.0833333333333332E-2</v>
      </c>
    </row>
    <row r="88" spans="1:28" ht="14.25" customHeight="1" x14ac:dyDescent="0.25">
      <c r="A88" s="3"/>
      <c r="B88" s="3"/>
      <c r="C88" s="28">
        <f t="shared" si="5"/>
        <v>43241</v>
      </c>
      <c r="D88" s="27"/>
      <c r="E88" s="23"/>
      <c r="F88" s="24"/>
      <c r="G88" s="23"/>
      <c r="H88" s="25"/>
      <c r="I88" s="26">
        <f>SUM(Table1[[#This Row],[D]]-Table1[[#This Row],[A]],Table1[[#This Row],[DD]]-Table1[[#This Row],[AA]],-(Table1[[#This Row],[NR]]*AB88))</f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9">
        <f t="shared" si="4"/>
        <v>43243</v>
      </c>
      <c r="AA88" s="39"/>
      <c r="AB88" s="4">
        <v>2.0833333333333332E-2</v>
      </c>
    </row>
    <row r="89" spans="1:28" ht="14.25" customHeight="1" x14ac:dyDescent="0.25">
      <c r="A89" s="3"/>
      <c r="B89" s="3"/>
      <c r="C89" s="28">
        <f t="shared" si="5"/>
        <v>43242</v>
      </c>
      <c r="D89" s="27"/>
      <c r="E89" s="23"/>
      <c r="F89" s="24"/>
      <c r="G89" s="23"/>
      <c r="H89" s="25"/>
      <c r="I89" s="26">
        <f>SUM(Table1[[#This Row],[D]]-Table1[[#This Row],[A]],Table1[[#This Row],[DD]]-Table1[[#This Row],[AA]],-(Table1[[#This Row],[NR]]*AB89))</f>
        <v>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9">
        <f t="shared" si="4"/>
        <v>43244</v>
      </c>
      <c r="AA89" s="39"/>
      <c r="AB89" s="4">
        <v>2.0833333333333332E-2</v>
      </c>
    </row>
    <row r="90" spans="1:28" ht="14.25" customHeight="1" x14ac:dyDescent="0.25">
      <c r="A90" s="3"/>
      <c r="B90" s="3"/>
      <c r="C90" s="28">
        <f t="shared" si="5"/>
        <v>43243</v>
      </c>
      <c r="D90" s="27"/>
      <c r="E90" s="23"/>
      <c r="F90" s="24"/>
      <c r="G90" s="23"/>
      <c r="H90" s="25"/>
      <c r="I90" s="26">
        <f>SUM(Table1[[#This Row],[D]]-Table1[[#This Row],[A]],Table1[[#This Row],[DD]]-Table1[[#This Row],[AA]],-(Table1[[#This Row],[NR]]*AB90))</f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9">
        <f t="shared" si="4"/>
        <v>43245</v>
      </c>
      <c r="AA90" s="39"/>
      <c r="AB90" s="4">
        <v>2.0833333333333332E-2</v>
      </c>
    </row>
    <row r="91" spans="1:28" ht="14.25" customHeight="1" x14ac:dyDescent="0.25">
      <c r="A91" s="3"/>
      <c r="B91" s="3"/>
      <c r="C91" s="28">
        <f t="shared" si="5"/>
        <v>43244</v>
      </c>
      <c r="D91" s="27"/>
      <c r="E91" s="23"/>
      <c r="F91" s="24"/>
      <c r="G91" s="23"/>
      <c r="H91" s="25"/>
      <c r="I91" s="26">
        <f>SUM(Table1[[#This Row],[D]]-Table1[[#This Row],[A]],Table1[[#This Row],[DD]]-Table1[[#This Row],[AA]],-(Table1[[#This Row],[NR]]*AB91))</f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9">
        <f t="shared" si="4"/>
        <v>43246</v>
      </c>
      <c r="AA91" s="39"/>
      <c r="AB91" s="4">
        <v>2.0833333333333332E-2</v>
      </c>
    </row>
    <row r="92" spans="1:28" ht="14.25" customHeight="1" x14ac:dyDescent="0.25">
      <c r="A92" s="3"/>
      <c r="B92" s="3"/>
      <c r="C92" s="28">
        <f t="shared" si="5"/>
        <v>43245</v>
      </c>
      <c r="D92" s="27"/>
      <c r="E92" s="23"/>
      <c r="F92" s="24"/>
      <c r="G92" s="23"/>
      <c r="H92" s="25"/>
      <c r="I92" s="26">
        <f>SUM(Table1[[#This Row],[D]]-Table1[[#This Row],[A]],Table1[[#This Row],[DD]]-Table1[[#This Row],[AA]],-(Table1[[#This Row],[NR]]*AB92))</f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9">
        <f t="shared" si="4"/>
        <v>43247</v>
      </c>
      <c r="AA92" s="39"/>
      <c r="AB92" s="4">
        <v>2.0833333333333332E-2</v>
      </c>
    </row>
    <row r="93" spans="1:28" ht="14.25" customHeight="1" x14ac:dyDescent="0.25">
      <c r="A93" s="3"/>
      <c r="B93" s="3"/>
      <c r="C93" s="28">
        <f t="shared" si="5"/>
        <v>43246</v>
      </c>
      <c r="D93" s="27"/>
      <c r="E93" s="23"/>
      <c r="F93" s="24"/>
      <c r="G93" s="23"/>
      <c r="H93" s="25"/>
      <c r="I93" s="26">
        <f>SUM(Table1[[#This Row],[D]]-Table1[[#This Row],[A]],Table1[[#This Row],[DD]]-Table1[[#This Row],[AA]],-(Table1[[#This Row],[NR]]*AB93))</f>
        <v>0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9">
        <f t="shared" si="4"/>
        <v>43248</v>
      </c>
      <c r="AA93" s="39"/>
      <c r="AB93" s="4">
        <v>2.0833333333333332E-2</v>
      </c>
    </row>
    <row r="94" spans="1:28" ht="14.25" customHeight="1" x14ac:dyDescent="0.25">
      <c r="A94" s="3"/>
      <c r="B94" s="3"/>
      <c r="C94" s="28">
        <f t="shared" si="5"/>
        <v>43247</v>
      </c>
      <c r="D94" s="27"/>
      <c r="E94" s="23"/>
      <c r="F94" s="24"/>
      <c r="G94" s="23"/>
      <c r="H94" s="25"/>
      <c r="I94" s="26">
        <f>SUM(Table1[[#This Row],[D]]-Table1[[#This Row],[A]],Table1[[#This Row],[DD]]-Table1[[#This Row],[AA]],-(Table1[[#This Row],[NR]]*AB94))</f>
        <v>0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9">
        <f t="shared" si="4"/>
        <v>43249</v>
      </c>
      <c r="AA94" s="39"/>
      <c r="AB94" s="4">
        <v>2.0833333333333332E-2</v>
      </c>
    </row>
    <row r="95" spans="1:28" ht="14.25" customHeight="1" x14ac:dyDescent="0.25">
      <c r="A95" s="3"/>
      <c r="B95" s="3"/>
      <c r="C95" s="28">
        <f t="shared" si="5"/>
        <v>43248</v>
      </c>
      <c r="D95" s="27"/>
      <c r="E95" s="23"/>
      <c r="F95" s="24"/>
      <c r="G95" s="23"/>
      <c r="H95" s="25"/>
      <c r="I95" s="26">
        <f>SUM(Table1[[#This Row],[D]]-Table1[[#This Row],[A]],Table1[[#This Row],[DD]]-Table1[[#This Row],[AA]],-(Table1[[#This Row],[NR]]*AB95))</f>
        <v>0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9">
        <f t="shared" si="4"/>
        <v>43250</v>
      </c>
      <c r="AA95" s="39"/>
      <c r="AB95" s="4">
        <v>2.0833333333333332E-2</v>
      </c>
    </row>
    <row r="96" spans="1:28" ht="14.25" customHeight="1" x14ac:dyDescent="0.25">
      <c r="A96" s="3"/>
      <c r="B96" s="3"/>
      <c r="C96" s="28">
        <f t="shared" si="5"/>
        <v>43249</v>
      </c>
      <c r="D96" s="27"/>
      <c r="E96" s="23"/>
      <c r="F96" s="24"/>
      <c r="G96" s="23"/>
      <c r="H96" s="25"/>
      <c r="I96" s="26">
        <f>SUM(Table1[[#This Row],[D]]-Table1[[#This Row],[A]],Table1[[#This Row],[DD]]-Table1[[#This Row],[AA]],-(Table1[[#This Row],[NR]]*AB96))</f>
        <v>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9">
        <f t="shared" si="4"/>
        <v>43251</v>
      </c>
      <c r="AA96" s="39"/>
      <c r="AB96" s="4">
        <v>2.0833333333333332E-2</v>
      </c>
    </row>
    <row r="97" spans="1:28" ht="14.25" customHeight="1" x14ac:dyDescent="0.25">
      <c r="A97" s="3"/>
      <c r="B97" s="3"/>
      <c r="C97" s="28">
        <f t="shared" si="5"/>
        <v>43250</v>
      </c>
      <c r="D97" s="27"/>
      <c r="E97" s="23"/>
      <c r="F97" s="24"/>
      <c r="G97" s="23"/>
      <c r="H97" s="25"/>
      <c r="I97" s="26">
        <f>SUM(Table1[[#This Row],[D]]-Table1[[#This Row],[A]],Table1[[#This Row],[DD]]-Table1[[#This Row],[AA]],-(Table1[[#This Row],[NR]]*AB97))</f>
        <v>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9">
        <f t="shared" si="4"/>
        <v>43252</v>
      </c>
      <c r="AA97" s="39"/>
      <c r="AB97" s="4">
        <v>2.0833333333333332E-2</v>
      </c>
    </row>
    <row r="98" spans="1:28" ht="14.25" customHeight="1" x14ac:dyDescent="0.25">
      <c r="A98" s="3"/>
      <c r="B98" s="3"/>
      <c r="C98" s="28">
        <f t="shared" si="5"/>
        <v>43251</v>
      </c>
      <c r="D98" s="27"/>
      <c r="E98" s="23"/>
      <c r="F98" s="24"/>
      <c r="G98" s="23"/>
      <c r="H98" s="25"/>
      <c r="I98" s="26">
        <f>SUM(Table1[[#This Row],[D]]-Table1[[#This Row],[A]],Table1[[#This Row],[DD]]-Table1[[#This Row],[AA]],-(Table1[[#This Row],[NR]]*AB98))</f>
        <v>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9">
        <f t="shared" si="4"/>
        <v>43253</v>
      </c>
      <c r="AA98" s="39"/>
      <c r="AB98" s="4">
        <v>2.0833333333333332E-2</v>
      </c>
    </row>
    <row r="99" spans="1:28" ht="14.25" customHeight="1" x14ac:dyDescent="0.25">
      <c r="A99" s="3"/>
      <c r="B99" s="3"/>
      <c r="C99" s="28">
        <f t="shared" si="5"/>
        <v>43252</v>
      </c>
      <c r="D99" s="27"/>
      <c r="E99" s="23"/>
      <c r="F99" s="24"/>
      <c r="G99" s="23"/>
      <c r="H99" s="25"/>
      <c r="I99" s="26">
        <f>SUM(Table1[[#This Row],[D]]-Table1[[#This Row],[A]],Table1[[#This Row],[DD]]-Table1[[#This Row],[AA]],-(Table1[[#This Row],[NR]]*AB99))</f>
        <v>0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9">
        <f t="shared" si="4"/>
        <v>43254</v>
      </c>
      <c r="AA99" s="39"/>
      <c r="AB99" s="4">
        <v>2.0833333333333332E-2</v>
      </c>
    </row>
    <row r="100" spans="1:28" ht="14.25" customHeight="1" x14ac:dyDescent="0.25">
      <c r="A100" s="3"/>
      <c r="B100" s="3"/>
      <c r="C100" s="28">
        <f t="shared" si="5"/>
        <v>43253</v>
      </c>
      <c r="D100" s="27"/>
      <c r="E100" s="23"/>
      <c r="F100" s="24"/>
      <c r="G100" s="23"/>
      <c r="H100" s="25"/>
      <c r="I100" s="26">
        <f>SUM(Table1[[#This Row],[D]]-Table1[[#This Row],[A]],Table1[[#This Row],[DD]]-Table1[[#This Row],[AA]],-(Table1[[#This Row],[NR]]*AB100))</f>
        <v>0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9">
        <f t="shared" si="4"/>
        <v>43255</v>
      </c>
      <c r="AA100" s="39"/>
      <c r="AB100" s="4">
        <v>2.0833333333333332E-2</v>
      </c>
    </row>
    <row r="101" spans="1:28" ht="14.25" customHeight="1" x14ac:dyDescent="0.25">
      <c r="A101" s="3"/>
      <c r="B101" s="3"/>
      <c r="C101" s="28">
        <f t="shared" si="5"/>
        <v>43254</v>
      </c>
      <c r="D101" s="27"/>
      <c r="E101" s="23"/>
      <c r="F101" s="24"/>
      <c r="G101" s="23"/>
      <c r="H101" s="25"/>
      <c r="I101" s="26">
        <f>SUM(Table1[[#This Row],[D]]-Table1[[#This Row],[A]],Table1[[#This Row],[DD]]-Table1[[#This Row],[AA]],-(Table1[[#This Row],[NR]]*AB101))</f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9">
        <f t="shared" si="4"/>
        <v>43256</v>
      </c>
      <c r="AA101" s="39"/>
      <c r="AB101" s="4">
        <v>2.0833333333333332E-2</v>
      </c>
    </row>
    <row r="102" spans="1:28" ht="14.25" customHeight="1" x14ac:dyDescent="0.25">
      <c r="A102" s="3"/>
      <c r="B102" s="3"/>
      <c r="C102" s="28">
        <f t="shared" si="5"/>
        <v>43255</v>
      </c>
      <c r="D102" s="27"/>
      <c r="E102" s="23"/>
      <c r="F102" s="24"/>
      <c r="G102" s="23"/>
      <c r="H102" s="25"/>
      <c r="I102" s="26">
        <f>SUM(Table1[[#This Row],[D]]-Table1[[#This Row],[A]],Table1[[#This Row],[DD]]-Table1[[#This Row],[AA]],-(Table1[[#This Row],[NR]]*AB102))</f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9">
        <f t="shared" si="4"/>
        <v>43257</v>
      </c>
      <c r="AA102" s="39"/>
      <c r="AB102" s="4">
        <v>2.0833333333333332E-2</v>
      </c>
    </row>
    <row r="103" spans="1:28" ht="14.25" customHeight="1" x14ac:dyDescent="0.25">
      <c r="A103" s="3"/>
      <c r="B103" s="3"/>
      <c r="C103" s="28">
        <f t="shared" si="5"/>
        <v>43256</v>
      </c>
      <c r="D103" s="27"/>
      <c r="E103" s="23"/>
      <c r="F103" s="24"/>
      <c r="G103" s="23"/>
      <c r="H103" s="25"/>
      <c r="I103" s="26">
        <f>SUM(Table1[[#This Row],[D]]-Table1[[#This Row],[A]],Table1[[#This Row],[DD]]-Table1[[#This Row],[AA]],-(Table1[[#This Row],[NR]]*AB103))</f>
        <v>0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9">
        <f t="shared" si="4"/>
        <v>43258</v>
      </c>
      <c r="AA103" s="39"/>
      <c r="AB103" s="4">
        <v>2.0833333333333332E-2</v>
      </c>
    </row>
    <row r="104" spans="1:28" ht="14.25" customHeight="1" x14ac:dyDescent="0.25">
      <c r="A104" s="3"/>
      <c r="B104" s="3"/>
      <c r="C104" s="28">
        <f t="shared" si="5"/>
        <v>43257</v>
      </c>
      <c r="D104" s="27"/>
      <c r="E104" s="23"/>
      <c r="F104" s="24"/>
      <c r="G104" s="23"/>
      <c r="H104" s="25"/>
      <c r="I104" s="26">
        <f>SUM(Table1[[#This Row],[D]]-Table1[[#This Row],[A]],Table1[[#This Row],[DD]]-Table1[[#This Row],[AA]],-(Table1[[#This Row],[NR]]*AB104))</f>
        <v>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9">
        <f t="shared" si="4"/>
        <v>43259</v>
      </c>
      <c r="AA104" s="39"/>
      <c r="AB104" s="4">
        <v>2.0833333333333332E-2</v>
      </c>
    </row>
    <row r="105" spans="1:28" ht="14.25" customHeight="1" x14ac:dyDescent="0.25">
      <c r="A105" s="3"/>
      <c r="B105" s="3"/>
      <c r="C105" s="28">
        <f t="shared" si="5"/>
        <v>43258</v>
      </c>
      <c r="D105" s="27"/>
      <c r="E105" s="23"/>
      <c r="F105" s="24"/>
      <c r="G105" s="23"/>
      <c r="H105" s="25"/>
      <c r="I105" s="26">
        <f>SUM(Table1[[#This Row],[D]]-Table1[[#This Row],[A]],Table1[[#This Row],[DD]]-Table1[[#This Row],[AA]],-(Table1[[#This Row],[NR]]*AB105))</f>
        <v>0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9">
        <f t="shared" si="4"/>
        <v>43260</v>
      </c>
      <c r="AA105" s="39"/>
      <c r="AB105" s="4">
        <v>2.0833333333333332E-2</v>
      </c>
    </row>
    <row r="106" spans="1:28" ht="14.25" customHeight="1" x14ac:dyDescent="0.25">
      <c r="A106" s="3"/>
      <c r="B106" s="3"/>
      <c r="C106" s="28">
        <f t="shared" si="5"/>
        <v>43259</v>
      </c>
      <c r="D106" s="27"/>
      <c r="E106" s="23"/>
      <c r="F106" s="24"/>
      <c r="G106" s="23"/>
      <c r="H106" s="25"/>
      <c r="I106" s="26">
        <f>SUM(Table1[[#This Row],[D]]-Table1[[#This Row],[A]],Table1[[#This Row],[DD]]-Table1[[#This Row],[AA]],-(Table1[[#This Row],[NR]]*AB106))</f>
        <v>0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9">
        <f t="shared" si="4"/>
        <v>43261</v>
      </c>
      <c r="AA106" s="39"/>
      <c r="AB106" s="4">
        <v>2.0833333333333332E-2</v>
      </c>
    </row>
    <row r="107" spans="1:28" ht="14.25" customHeight="1" x14ac:dyDescent="0.25">
      <c r="A107" s="3"/>
      <c r="B107" s="3"/>
      <c r="C107" s="28">
        <f t="shared" si="5"/>
        <v>43260</v>
      </c>
      <c r="D107" s="27"/>
      <c r="E107" s="23"/>
      <c r="F107" s="24"/>
      <c r="G107" s="23"/>
      <c r="H107" s="25"/>
      <c r="I107" s="26">
        <f>SUM(Table1[[#This Row],[D]]-Table1[[#This Row],[A]],Table1[[#This Row],[DD]]-Table1[[#This Row],[AA]],-(Table1[[#This Row],[NR]]*AB107))</f>
        <v>0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9">
        <f t="shared" si="4"/>
        <v>43262</v>
      </c>
      <c r="AA107" s="39"/>
      <c r="AB107" s="4">
        <v>2.0833333333333332E-2</v>
      </c>
    </row>
    <row r="108" spans="1:28" ht="14.25" customHeight="1" x14ac:dyDescent="0.25">
      <c r="A108" s="3"/>
      <c r="B108" s="3"/>
      <c r="C108" s="28">
        <f t="shared" si="5"/>
        <v>43261</v>
      </c>
      <c r="D108" s="27"/>
      <c r="E108" s="23"/>
      <c r="F108" s="24"/>
      <c r="G108" s="23"/>
      <c r="H108" s="25"/>
      <c r="I108" s="26">
        <f>SUM(Table1[[#This Row],[D]]-Table1[[#This Row],[A]],Table1[[#This Row],[DD]]-Table1[[#This Row],[AA]],-(Table1[[#This Row],[NR]]*AB108))</f>
        <v>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9">
        <f t="shared" si="4"/>
        <v>43263</v>
      </c>
      <c r="AA108" s="39"/>
      <c r="AB108" s="4">
        <v>2.0833333333333332E-2</v>
      </c>
    </row>
    <row r="109" spans="1:28" ht="14.25" customHeight="1" x14ac:dyDescent="0.25">
      <c r="A109" s="3"/>
      <c r="B109" s="3"/>
      <c r="C109" s="28">
        <f t="shared" si="5"/>
        <v>43262</v>
      </c>
      <c r="D109" s="27"/>
      <c r="E109" s="23"/>
      <c r="F109" s="24"/>
      <c r="G109" s="23"/>
      <c r="H109" s="25"/>
      <c r="I109" s="26">
        <f>SUM(Table1[[#This Row],[D]]-Table1[[#This Row],[A]],Table1[[#This Row],[DD]]-Table1[[#This Row],[AA]],-(Table1[[#This Row],[NR]]*AB109))</f>
        <v>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9">
        <f t="shared" si="4"/>
        <v>43264</v>
      </c>
      <c r="AA109" s="39"/>
      <c r="AB109" s="4">
        <v>2.0833333333333332E-2</v>
      </c>
    </row>
    <row r="110" spans="1:28" ht="14.25" customHeight="1" x14ac:dyDescent="0.25">
      <c r="A110" s="3"/>
      <c r="B110" s="3"/>
      <c r="C110" s="28">
        <f t="shared" si="5"/>
        <v>43263</v>
      </c>
      <c r="D110" s="27"/>
      <c r="E110" s="23"/>
      <c r="F110" s="24"/>
      <c r="G110" s="23"/>
      <c r="H110" s="25"/>
      <c r="I110" s="26">
        <f>SUM(Table1[[#This Row],[D]]-Table1[[#This Row],[A]],Table1[[#This Row],[DD]]-Table1[[#This Row],[AA]],-(Table1[[#This Row],[NR]]*AB110))</f>
        <v>0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9">
        <f t="shared" si="4"/>
        <v>43265</v>
      </c>
      <c r="AA110" s="39"/>
      <c r="AB110" s="4">
        <v>2.0833333333333332E-2</v>
      </c>
    </row>
    <row r="111" spans="1:28" ht="14.25" customHeight="1" x14ac:dyDescent="0.25">
      <c r="A111" s="3"/>
      <c r="B111" s="3"/>
      <c r="C111" s="28">
        <f t="shared" si="5"/>
        <v>43264</v>
      </c>
      <c r="D111" s="27"/>
      <c r="E111" s="23"/>
      <c r="F111" s="24"/>
      <c r="G111" s="23"/>
      <c r="H111" s="25"/>
      <c r="I111" s="26">
        <f>SUM(Table1[[#This Row],[D]]-Table1[[#This Row],[A]],Table1[[#This Row],[DD]]-Table1[[#This Row],[AA]],-(Table1[[#This Row],[NR]]*AB111))</f>
        <v>0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9">
        <f t="shared" si="4"/>
        <v>43266</v>
      </c>
      <c r="AA111" s="39"/>
      <c r="AB111" s="4">
        <v>2.0833333333333332E-2</v>
      </c>
    </row>
    <row r="112" spans="1:28" ht="14.25" customHeight="1" x14ac:dyDescent="0.25">
      <c r="A112" s="3"/>
      <c r="B112" s="3"/>
      <c r="C112" s="28">
        <f t="shared" si="5"/>
        <v>43265</v>
      </c>
      <c r="D112" s="27"/>
      <c r="E112" s="23"/>
      <c r="F112" s="24"/>
      <c r="G112" s="23"/>
      <c r="H112" s="25"/>
      <c r="I112" s="26">
        <f>SUM(Table1[[#This Row],[D]]-Table1[[#This Row],[A]],Table1[[#This Row],[DD]]-Table1[[#This Row],[AA]],-(Table1[[#This Row],[NR]]*AB112))</f>
        <v>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9">
        <f t="shared" si="4"/>
        <v>43267</v>
      </c>
      <c r="AA112" s="39"/>
      <c r="AB112" s="4">
        <v>2.0833333333333332E-2</v>
      </c>
    </row>
    <row r="113" spans="1:28" ht="14.25" customHeight="1" x14ac:dyDescent="0.25">
      <c r="A113" s="3"/>
      <c r="B113" s="3"/>
      <c r="C113" s="28">
        <f t="shared" si="5"/>
        <v>43266</v>
      </c>
      <c r="D113" s="27"/>
      <c r="E113" s="23"/>
      <c r="F113" s="24"/>
      <c r="G113" s="23"/>
      <c r="H113" s="25"/>
      <c r="I113" s="26">
        <f>SUM(Table1[[#This Row],[D]]-Table1[[#This Row],[A]],Table1[[#This Row],[DD]]-Table1[[#This Row],[AA]],-(Table1[[#This Row],[NR]]*AB113))</f>
        <v>0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9">
        <f t="shared" si="4"/>
        <v>43268</v>
      </c>
      <c r="AA113" s="39"/>
      <c r="AB113" s="4">
        <v>2.0833333333333332E-2</v>
      </c>
    </row>
    <row r="114" spans="1:28" ht="14.25" customHeight="1" x14ac:dyDescent="0.25">
      <c r="A114" s="3"/>
      <c r="B114" s="3"/>
      <c r="C114" s="28">
        <f t="shared" si="5"/>
        <v>43267</v>
      </c>
      <c r="D114" s="27"/>
      <c r="E114" s="23"/>
      <c r="F114" s="24"/>
      <c r="G114" s="23"/>
      <c r="H114" s="25"/>
      <c r="I114" s="26">
        <f>SUM(Table1[[#This Row],[D]]-Table1[[#This Row],[A]],Table1[[#This Row],[DD]]-Table1[[#This Row],[AA]],-(Table1[[#This Row],[NR]]*AB114))</f>
        <v>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9">
        <f t="shared" si="4"/>
        <v>43269</v>
      </c>
      <c r="AA114" s="39"/>
      <c r="AB114" s="4">
        <v>2.0833333333333332E-2</v>
      </c>
    </row>
    <row r="115" spans="1:28" ht="14.25" customHeight="1" x14ac:dyDescent="0.25">
      <c r="A115" s="3"/>
      <c r="B115" s="3"/>
      <c r="C115" s="28">
        <f t="shared" si="5"/>
        <v>43268</v>
      </c>
      <c r="D115" s="27"/>
      <c r="E115" s="23"/>
      <c r="F115" s="24"/>
      <c r="G115" s="23"/>
      <c r="H115" s="25"/>
      <c r="I115" s="26">
        <f>SUM(Table1[[#This Row],[D]]-Table1[[#This Row],[A]],Table1[[#This Row],[DD]]-Table1[[#This Row],[AA]],-(Table1[[#This Row],[NR]]*AB115))</f>
        <v>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9">
        <f t="shared" si="4"/>
        <v>43270</v>
      </c>
      <c r="AA115" s="39"/>
      <c r="AB115" s="4">
        <v>2.0833333333333332E-2</v>
      </c>
    </row>
    <row r="116" spans="1:28" ht="14.25" customHeight="1" x14ac:dyDescent="0.25">
      <c r="A116" s="3"/>
      <c r="B116" s="3"/>
      <c r="C116" s="28">
        <f t="shared" si="5"/>
        <v>43269</v>
      </c>
      <c r="D116" s="27"/>
      <c r="E116" s="23"/>
      <c r="F116" s="24"/>
      <c r="G116" s="23"/>
      <c r="H116" s="25"/>
      <c r="I116" s="26">
        <f>SUM(Table1[[#This Row],[D]]-Table1[[#This Row],[A]],Table1[[#This Row],[DD]]-Table1[[#This Row],[AA]],-(Table1[[#This Row],[NR]]*AB116))</f>
        <v>0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9">
        <f t="shared" si="4"/>
        <v>43271</v>
      </c>
      <c r="AA116" s="39"/>
      <c r="AB116" s="4">
        <v>2.0833333333333332E-2</v>
      </c>
    </row>
    <row r="117" spans="1:28" ht="14.25" customHeight="1" x14ac:dyDescent="0.25">
      <c r="A117" s="3"/>
      <c r="B117" s="3"/>
      <c r="C117" s="28">
        <f t="shared" si="5"/>
        <v>43270</v>
      </c>
      <c r="D117" s="27"/>
      <c r="E117" s="23"/>
      <c r="F117" s="24"/>
      <c r="G117" s="23"/>
      <c r="H117" s="25"/>
      <c r="I117" s="26">
        <f>SUM(Table1[[#This Row],[D]]-Table1[[#This Row],[A]],Table1[[#This Row],[DD]]-Table1[[#This Row],[AA]],-(Table1[[#This Row],[NR]]*AB117))</f>
        <v>0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9">
        <f t="shared" si="4"/>
        <v>43272</v>
      </c>
      <c r="AA117" s="39"/>
      <c r="AB117" s="4">
        <v>2.0833333333333332E-2</v>
      </c>
    </row>
    <row r="118" spans="1:28" ht="14.25" customHeight="1" x14ac:dyDescent="0.25">
      <c r="A118" s="3"/>
      <c r="B118" s="3"/>
      <c r="C118" s="28">
        <f t="shared" si="5"/>
        <v>43271</v>
      </c>
      <c r="D118" s="27"/>
      <c r="E118" s="23"/>
      <c r="F118" s="24"/>
      <c r="G118" s="23"/>
      <c r="H118" s="25"/>
      <c r="I118" s="26">
        <f>SUM(Table1[[#This Row],[D]]-Table1[[#This Row],[A]],Table1[[#This Row],[DD]]-Table1[[#This Row],[AA]],-(Table1[[#This Row],[NR]]*AB118))</f>
        <v>0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9">
        <f t="shared" si="4"/>
        <v>43273</v>
      </c>
      <c r="AA118" s="39"/>
      <c r="AB118" s="4">
        <v>2.0833333333333332E-2</v>
      </c>
    </row>
    <row r="119" spans="1:28" ht="14.25" customHeight="1" x14ac:dyDescent="0.25">
      <c r="A119" s="3"/>
      <c r="B119" s="3"/>
      <c r="C119" s="28">
        <f t="shared" si="5"/>
        <v>43272</v>
      </c>
      <c r="D119" s="27"/>
      <c r="E119" s="23"/>
      <c r="F119" s="24"/>
      <c r="G119" s="23"/>
      <c r="H119" s="25"/>
      <c r="I119" s="26">
        <f>SUM(Table1[[#This Row],[D]]-Table1[[#This Row],[A]],Table1[[#This Row],[DD]]-Table1[[#This Row],[AA]],-(Table1[[#This Row],[NR]]*AB119))</f>
        <v>0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9">
        <f t="shared" si="4"/>
        <v>43274</v>
      </c>
      <c r="AA119" s="39"/>
      <c r="AB119" s="4">
        <v>2.0833333333333332E-2</v>
      </c>
    </row>
    <row r="120" spans="1:28" ht="14.25" customHeight="1" x14ac:dyDescent="0.25">
      <c r="A120" s="3"/>
      <c r="B120" s="3"/>
      <c r="C120" s="28">
        <f t="shared" si="5"/>
        <v>43273</v>
      </c>
      <c r="D120" s="27"/>
      <c r="E120" s="23"/>
      <c r="F120" s="24"/>
      <c r="G120" s="23"/>
      <c r="H120" s="25"/>
      <c r="I120" s="26">
        <f>SUM(Table1[[#This Row],[D]]-Table1[[#This Row],[A]],Table1[[#This Row],[DD]]-Table1[[#This Row],[AA]],-(Table1[[#This Row],[NR]]*AB120))</f>
        <v>0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9">
        <f t="shared" si="4"/>
        <v>43275</v>
      </c>
      <c r="AA120" s="39"/>
      <c r="AB120" s="4">
        <v>2.0833333333333332E-2</v>
      </c>
    </row>
    <row r="121" spans="1:28" ht="14.25" customHeight="1" x14ac:dyDescent="0.25">
      <c r="A121" s="3"/>
      <c r="B121" s="3"/>
      <c r="C121" s="28">
        <f t="shared" si="5"/>
        <v>43274</v>
      </c>
      <c r="D121" s="27"/>
      <c r="E121" s="23"/>
      <c r="F121" s="24"/>
      <c r="G121" s="23"/>
      <c r="H121" s="25"/>
      <c r="I121" s="26">
        <f>SUM(Table1[[#This Row],[D]]-Table1[[#This Row],[A]],Table1[[#This Row],[DD]]-Table1[[#This Row],[AA]],-(Table1[[#This Row],[NR]]*AB121))</f>
        <v>0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9">
        <f t="shared" si="4"/>
        <v>43276</v>
      </c>
      <c r="AA121" s="39"/>
      <c r="AB121" s="4">
        <v>2.0833333333333332E-2</v>
      </c>
    </row>
    <row r="122" spans="1:28" ht="14.25" customHeight="1" x14ac:dyDescent="0.25">
      <c r="A122" s="3"/>
      <c r="B122" s="3"/>
      <c r="C122" s="28">
        <f t="shared" si="5"/>
        <v>43275</v>
      </c>
      <c r="D122" s="27"/>
      <c r="E122" s="23"/>
      <c r="F122" s="24"/>
      <c r="G122" s="23"/>
      <c r="H122" s="25"/>
      <c r="I122" s="26">
        <f>SUM(Table1[[#This Row],[D]]-Table1[[#This Row],[A]],Table1[[#This Row],[DD]]-Table1[[#This Row],[AA]],-(Table1[[#This Row],[NR]]*AB122))</f>
        <v>0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9">
        <f t="shared" si="4"/>
        <v>43277</v>
      </c>
      <c r="AA122" s="39"/>
      <c r="AB122" s="4">
        <v>2.0833333333333332E-2</v>
      </c>
    </row>
    <row r="123" spans="1:28" ht="14.25" customHeight="1" x14ac:dyDescent="0.25">
      <c r="A123" s="3"/>
      <c r="B123" s="3"/>
      <c r="C123" s="28">
        <f t="shared" si="5"/>
        <v>43276</v>
      </c>
      <c r="D123" s="27"/>
      <c r="E123" s="23"/>
      <c r="F123" s="24"/>
      <c r="G123" s="23"/>
      <c r="H123" s="25"/>
      <c r="I123" s="26">
        <f>SUM(Table1[[#This Row],[D]]-Table1[[#This Row],[A]],Table1[[#This Row],[DD]]-Table1[[#This Row],[AA]],-(Table1[[#This Row],[NR]]*AB123))</f>
        <v>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9">
        <f t="shared" si="4"/>
        <v>43278</v>
      </c>
      <c r="AA123" s="39"/>
      <c r="AB123" s="4">
        <v>2.0833333333333332E-2</v>
      </c>
    </row>
    <row r="124" spans="1:28" ht="14.25" customHeight="1" x14ac:dyDescent="0.25">
      <c r="A124" s="3"/>
      <c r="B124" s="3"/>
      <c r="C124" s="28">
        <f t="shared" si="5"/>
        <v>43277</v>
      </c>
      <c r="D124" s="27"/>
      <c r="E124" s="23"/>
      <c r="F124" s="24"/>
      <c r="G124" s="23"/>
      <c r="H124" s="25"/>
      <c r="I124" s="26">
        <f>SUM(Table1[[#This Row],[D]]-Table1[[#This Row],[A]],Table1[[#This Row],[DD]]-Table1[[#This Row],[AA]],-(Table1[[#This Row],[NR]]*AB124))</f>
        <v>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9">
        <f t="shared" si="4"/>
        <v>43279</v>
      </c>
      <c r="AA124" s="39"/>
      <c r="AB124" s="4">
        <v>2.0833333333333332E-2</v>
      </c>
    </row>
    <row r="125" spans="1:28" ht="14.25" customHeight="1" x14ac:dyDescent="0.25">
      <c r="A125" s="3"/>
      <c r="B125" s="3"/>
      <c r="C125" s="28">
        <f t="shared" si="5"/>
        <v>43278</v>
      </c>
      <c r="D125" s="27"/>
      <c r="E125" s="23"/>
      <c r="F125" s="24"/>
      <c r="G125" s="23"/>
      <c r="H125" s="25"/>
      <c r="I125" s="26">
        <f>SUM(Table1[[#This Row],[D]]-Table1[[#This Row],[A]],Table1[[#This Row],[DD]]-Table1[[#This Row],[AA]],-(Table1[[#This Row],[NR]]*AB125))</f>
        <v>0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9">
        <f t="shared" si="4"/>
        <v>43280</v>
      </c>
      <c r="AA125" s="39"/>
      <c r="AB125" s="4">
        <v>2.0833333333333332E-2</v>
      </c>
    </row>
    <row r="126" spans="1:28" ht="14.25" customHeight="1" x14ac:dyDescent="0.25">
      <c r="A126" s="3"/>
      <c r="B126" s="3"/>
      <c r="C126" s="28">
        <f t="shared" si="5"/>
        <v>43279</v>
      </c>
      <c r="D126" s="27"/>
      <c r="E126" s="23"/>
      <c r="F126" s="24"/>
      <c r="G126" s="23"/>
      <c r="H126" s="25"/>
      <c r="I126" s="26">
        <f>SUM(Table1[[#This Row],[D]]-Table1[[#This Row],[A]],Table1[[#This Row],[DD]]-Table1[[#This Row],[AA]],-(Table1[[#This Row],[NR]]*AB126))</f>
        <v>0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9">
        <f t="shared" si="4"/>
        <v>43281</v>
      </c>
      <c r="AA126" s="39"/>
      <c r="AB126" s="4">
        <v>2.0833333333333332E-2</v>
      </c>
    </row>
    <row r="127" spans="1:28" ht="14.25" customHeight="1" x14ac:dyDescent="0.25">
      <c r="A127" s="3"/>
      <c r="B127" s="3"/>
      <c r="C127" s="28">
        <f t="shared" si="5"/>
        <v>43280</v>
      </c>
      <c r="D127" s="27"/>
      <c r="E127" s="23"/>
      <c r="F127" s="24"/>
      <c r="G127" s="23"/>
      <c r="H127" s="25"/>
      <c r="I127" s="26">
        <f>SUM(Table1[[#This Row],[D]]-Table1[[#This Row],[A]],Table1[[#This Row],[DD]]-Table1[[#This Row],[AA]],-(Table1[[#This Row],[NR]]*AB127))</f>
        <v>0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9">
        <f t="shared" si="4"/>
        <v>43282</v>
      </c>
      <c r="AA127" s="39"/>
      <c r="AB127" s="4">
        <v>2.0833333333333332E-2</v>
      </c>
    </row>
    <row r="128" spans="1:28" ht="14.25" customHeight="1" x14ac:dyDescent="0.25">
      <c r="A128" s="3"/>
      <c r="B128" s="3"/>
      <c r="C128" s="28">
        <f t="shared" si="5"/>
        <v>43281</v>
      </c>
      <c r="D128" s="27"/>
      <c r="E128" s="23"/>
      <c r="F128" s="24"/>
      <c r="G128" s="23"/>
      <c r="H128" s="25"/>
      <c r="I128" s="26">
        <f>SUM(Table1[[#This Row],[D]]-Table1[[#This Row],[A]],Table1[[#This Row],[DD]]-Table1[[#This Row],[AA]],-(Table1[[#This Row],[NR]]*AB128))</f>
        <v>0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9">
        <f t="shared" si="4"/>
        <v>43283</v>
      </c>
      <c r="AA128" s="39"/>
      <c r="AB128" s="4">
        <v>2.0833333333333332E-2</v>
      </c>
    </row>
    <row r="129" spans="1:28" ht="14.25" customHeight="1" x14ac:dyDescent="0.25">
      <c r="A129" s="3"/>
      <c r="B129" s="3"/>
      <c r="C129" s="28">
        <f t="shared" si="5"/>
        <v>43282</v>
      </c>
      <c r="D129" s="27"/>
      <c r="E129" s="23"/>
      <c r="F129" s="24"/>
      <c r="G129" s="23"/>
      <c r="H129" s="25"/>
      <c r="I129" s="26">
        <f>SUM(Table1[[#This Row],[D]]-Table1[[#This Row],[A]],Table1[[#This Row],[DD]]-Table1[[#This Row],[AA]],-(Table1[[#This Row],[NR]]*AB129))</f>
        <v>0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9">
        <f t="shared" si="4"/>
        <v>43284</v>
      </c>
      <c r="AA129" s="39"/>
      <c r="AB129" s="4">
        <v>2.0833333333333332E-2</v>
      </c>
    </row>
    <row r="130" spans="1:28" ht="14.25" customHeight="1" x14ac:dyDescent="0.25">
      <c r="A130" s="3"/>
      <c r="B130" s="3"/>
      <c r="C130" s="28">
        <f t="shared" si="5"/>
        <v>43283</v>
      </c>
      <c r="D130" s="27"/>
      <c r="E130" s="23"/>
      <c r="F130" s="24"/>
      <c r="G130" s="23"/>
      <c r="H130" s="25"/>
      <c r="I130" s="26">
        <f>SUM(Table1[[#This Row],[D]]-Table1[[#This Row],[A]],Table1[[#This Row],[DD]]-Table1[[#This Row],[AA]],-(Table1[[#This Row],[NR]]*AB130))</f>
        <v>0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9">
        <f t="shared" si="4"/>
        <v>43285</v>
      </c>
      <c r="AA130" s="39"/>
      <c r="AB130" s="4">
        <v>2.0833333333333332E-2</v>
      </c>
    </row>
    <row r="131" spans="1:28" ht="14.25" customHeight="1" x14ac:dyDescent="0.25">
      <c r="A131" s="3"/>
      <c r="B131" s="3"/>
      <c r="C131" s="28">
        <f t="shared" si="5"/>
        <v>43284</v>
      </c>
      <c r="D131" s="27"/>
      <c r="E131" s="23"/>
      <c r="F131" s="24"/>
      <c r="G131" s="23"/>
      <c r="H131" s="25"/>
      <c r="I131" s="26">
        <f>SUM(Table1[[#This Row],[D]]-Table1[[#This Row],[A]],Table1[[#This Row],[DD]]-Table1[[#This Row],[AA]],-(Table1[[#This Row],[NR]]*AB131))</f>
        <v>0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9">
        <f t="shared" si="4"/>
        <v>43286</v>
      </c>
      <c r="AA131" s="39"/>
      <c r="AB131" s="4">
        <v>2.0833333333333332E-2</v>
      </c>
    </row>
    <row r="132" spans="1:28" ht="14.25" customHeight="1" x14ac:dyDescent="0.25">
      <c r="A132" s="3"/>
      <c r="B132" s="3"/>
      <c r="C132" s="28">
        <f t="shared" si="5"/>
        <v>43285</v>
      </c>
      <c r="D132" s="27"/>
      <c r="E132" s="23"/>
      <c r="F132" s="24"/>
      <c r="G132" s="23"/>
      <c r="H132" s="25"/>
      <c r="I132" s="26">
        <f>SUM(Table1[[#This Row],[D]]-Table1[[#This Row],[A]],Table1[[#This Row],[DD]]-Table1[[#This Row],[AA]],-(Table1[[#This Row],[NR]]*AB132))</f>
        <v>0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9">
        <f t="shared" si="4"/>
        <v>43287</v>
      </c>
      <c r="AA132" s="39"/>
      <c r="AB132" s="4">
        <v>2.0833333333333332E-2</v>
      </c>
    </row>
    <row r="133" spans="1:28" ht="14.25" customHeight="1" x14ac:dyDescent="0.25">
      <c r="A133" s="3"/>
      <c r="B133" s="3"/>
      <c r="C133" s="28">
        <f t="shared" si="5"/>
        <v>43286</v>
      </c>
      <c r="D133" s="27"/>
      <c r="E133" s="23"/>
      <c r="F133" s="24"/>
      <c r="G133" s="23"/>
      <c r="H133" s="25"/>
      <c r="I133" s="26">
        <f>SUM(Table1[[#This Row],[D]]-Table1[[#This Row],[A]],Table1[[#This Row],[DD]]-Table1[[#This Row],[AA]],-(Table1[[#This Row],[NR]]*AB133))</f>
        <v>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9">
        <f t="shared" si="4"/>
        <v>43288</v>
      </c>
      <c r="AA133" s="39"/>
      <c r="AB133" s="4">
        <v>2.0833333333333332E-2</v>
      </c>
    </row>
    <row r="134" spans="1:28" ht="14.25" customHeight="1" x14ac:dyDescent="0.25">
      <c r="A134" s="3"/>
      <c r="B134" s="3"/>
      <c r="C134" s="28">
        <f t="shared" si="5"/>
        <v>43287</v>
      </c>
      <c r="D134" s="27"/>
      <c r="E134" s="23"/>
      <c r="F134" s="24"/>
      <c r="G134" s="23"/>
      <c r="H134" s="25"/>
      <c r="I134" s="26">
        <f>SUM(Table1[[#This Row],[D]]-Table1[[#This Row],[A]],Table1[[#This Row],[DD]]-Table1[[#This Row],[AA]],-(Table1[[#This Row],[NR]]*AB134))</f>
        <v>0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9">
        <f t="shared" ref="Z134:Z197" si="6">C135+1</f>
        <v>43289</v>
      </c>
      <c r="AA134" s="39"/>
      <c r="AB134" s="4">
        <v>2.0833333333333332E-2</v>
      </c>
    </row>
    <row r="135" spans="1:28" ht="14.25" customHeight="1" x14ac:dyDescent="0.25">
      <c r="A135" s="3"/>
      <c r="B135" s="3"/>
      <c r="C135" s="28">
        <f t="shared" si="5"/>
        <v>43288</v>
      </c>
      <c r="D135" s="27"/>
      <c r="E135" s="23"/>
      <c r="F135" s="24"/>
      <c r="G135" s="23"/>
      <c r="H135" s="25"/>
      <c r="I135" s="26">
        <f>SUM(Table1[[#This Row],[D]]-Table1[[#This Row],[A]],Table1[[#This Row],[DD]]-Table1[[#This Row],[AA]],-(Table1[[#This Row],[NR]]*AB135))</f>
        <v>0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9">
        <f t="shared" si="6"/>
        <v>43290</v>
      </c>
      <c r="AA135" s="39"/>
      <c r="AB135" s="4">
        <v>2.0833333333333332E-2</v>
      </c>
    </row>
    <row r="136" spans="1:28" ht="14.25" customHeight="1" x14ac:dyDescent="0.25">
      <c r="A136" s="3"/>
      <c r="B136" s="3"/>
      <c r="C136" s="28">
        <f t="shared" ref="C136:C199" si="7">Z134</f>
        <v>43289</v>
      </c>
      <c r="D136" s="27"/>
      <c r="E136" s="23"/>
      <c r="F136" s="24"/>
      <c r="G136" s="23"/>
      <c r="H136" s="25"/>
      <c r="I136" s="26">
        <f>SUM(Table1[[#This Row],[D]]-Table1[[#This Row],[A]],Table1[[#This Row],[DD]]-Table1[[#This Row],[AA]],-(Table1[[#This Row],[NR]]*AB136))</f>
        <v>0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9">
        <f t="shared" si="6"/>
        <v>43291</v>
      </c>
      <c r="AA136" s="39"/>
      <c r="AB136" s="4">
        <v>2.0833333333333332E-2</v>
      </c>
    </row>
    <row r="137" spans="1:28" ht="14.25" customHeight="1" x14ac:dyDescent="0.25">
      <c r="A137" s="3"/>
      <c r="B137" s="3"/>
      <c r="C137" s="28">
        <f t="shared" si="7"/>
        <v>43290</v>
      </c>
      <c r="D137" s="27"/>
      <c r="E137" s="23"/>
      <c r="F137" s="24"/>
      <c r="G137" s="23"/>
      <c r="H137" s="25"/>
      <c r="I137" s="26">
        <f>SUM(Table1[[#This Row],[D]]-Table1[[#This Row],[A]],Table1[[#This Row],[DD]]-Table1[[#This Row],[AA]],-(Table1[[#This Row],[NR]]*AB137))</f>
        <v>0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9">
        <f t="shared" si="6"/>
        <v>43292</v>
      </c>
      <c r="AA137" s="39"/>
      <c r="AB137" s="4">
        <v>2.0833333333333332E-2</v>
      </c>
    </row>
    <row r="138" spans="1:28" ht="14.25" customHeight="1" x14ac:dyDescent="0.25">
      <c r="A138" s="3"/>
      <c r="B138" s="3"/>
      <c r="C138" s="28">
        <f t="shared" si="7"/>
        <v>43291</v>
      </c>
      <c r="D138" s="27"/>
      <c r="E138" s="23"/>
      <c r="F138" s="24"/>
      <c r="G138" s="23"/>
      <c r="H138" s="25"/>
      <c r="I138" s="26">
        <f>SUM(Table1[[#This Row],[D]]-Table1[[#This Row],[A]],Table1[[#This Row],[DD]]-Table1[[#This Row],[AA]],-(Table1[[#This Row],[NR]]*AB138))</f>
        <v>0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9">
        <f t="shared" si="6"/>
        <v>43293</v>
      </c>
      <c r="AA138" s="39"/>
      <c r="AB138" s="4">
        <v>2.0833333333333332E-2</v>
      </c>
    </row>
    <row r="139" spans="1:28" ht="14.25" customHeight="1" x14ac:dyDescent="0.25">
      <c r="A139" s="3"/>
      <c r="B139" s="3"/>
      <c r="C139" s="28">
        <f t="shared" si="7"/>
        <v>43292</v>
      </c>
      <c r="D139" s="27"/>
      <c r="E139" s="23"/>
      <c r="F139" s="24"/>
      <c r="G139" s="23"/>
      <c r="H139" s="25"/>
      <c r="I139" s="26">
        <f>SUM(Table1[[#This Row],[D]]-Table1[[#This Row],[A]],Table1[[#This Row],[DD]]-Table1[[#This Row],[AA]],-(Table1[[#This Row],[NR]]*AB139))</f>
        <v>0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9">
        <f t="shared" si="6"/>
        <v>43294</v>
      </c>
      <c r="AA139" s="39"/>
      <c r="AB139" s="4">
        <v>2.0833333333333332E-2</v>
      </c>
    </row>
    <row r="140" spans="1:28" ht="14.25" customHeight="1" x14ac:dyDescent="0.25">
      <c r="A140" s="3"/>
      <c r="B140" s="3"/>
      <c r="C140" s="28">
        <f t="shared" si="7"/>
        <v>43293</v>
      </c>
      <c r="D140" s="27"/>
      <c r="E140" s="23"/>
      <c r="F140" s="24"/>
      <c r="G140" s="23"/>
      <c r="H140" s="25"/>
      <c r="I140" s="26">
        <f>SUM(Table1[[#This Row],[D]]-Table1[[#This Row],[A]],Table1[[#This Row],[DD]]-Table1[[#This Row],[AA]],-(Table1[[#This Row],[NR]]*AB140))</f>
        <v>0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9">
        <f t="shared" si="6"/>
        <v>43295</v>
      </c>
      <c r="AA140" s="39"/>
      <c r="AB140" s="4">
        <v>2.0833333333333332E-2</v>
      </c>
    </row>
    <row r="141" spans="1:28" ht="14.25" customHeight="1" x14ac:dyDescent="0.25">
      <c r="A141" s="3"/>
      <c r="B141" s="3"/>
      <c r="C141" s="28">
        <f t="shared" si="7"/>
        <v>43294</v>
      </c>
      <c r="D141" s="27"/>
      <c r="E141" s="23"/>
      <c r="F141" s="24"/>
      <c r="G141" s="23"/>
      <c r="H141" s="25"/>
      <c r="I141" s="26">
        <f>SUM(Table1[[#This Row],[D]]-Table1[[#This Row],[A]],Table1[[#This Row],[DD]]-Table1[[#This Row],[AA]],-(Table1[[#This Row],[NR]]*AB141))</f>
        <v>0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9">
        <f t="shared" si="6"/>
        <v>43296</v>
      </c>
      <c r="AA141" s="39"/>
      <c r="AB141" s="4">
        <v>2.0833333333333332E-2</v>
      </c>
    </row>
    <row r="142" spans="1:28" ht="14.25" customHeight="1" x14ac:dyDescent="0.25">
      <c r="A142" s="3"/>
      <c r="B142" s="3"/>
      <c r="C142" s="28">
        <f t="shared" si="7"/>
        <v>43295</v>
      </c>
      <c r="D142" s="27"/>
      <c r="E142" s="23"/>
      <c r="F142" s="24"/>
      <c r="G142" s="23"/>
      <c r="H142" s="25"/>
      <c r="I142" s="26">
        <f>SUM(Table1[[#This Row],[D]]-Table1[[#This Row],[A]],Table1[[#This Row],[DD]]-Table1[[#This Row],[AA]],-(Table1[[#This Row],[NR]]*AB142))</f>
        <v>0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9">
        <f t="shared" si="6"/>
        <v>43297</v>
      </c>
      <c r="AA142" s="39"/>
      <c r="AB142" s="4">
        <v>2.0833333333333332E-2</v>
      </c>
    </row>
    <row r="143" spans="1:28" ht="14.25" customHeight="1" x14ac:dyDescent="0.25">
      <c r="A143" s="3"/>
      <c r="B143" s="3"/>
      <c r="C143" s="28">
        <f t="shared" si="7"/>
        <v>43296</v>
      </c>
      <c r="D143" s="27"/>
      <c r="E143" s="23"/>
      <c r="F143" s="24"/>
      <c r="G143" s="23"/>
      <c r="H143" s="25"/>
      <c r="I143" s="26">
        <f>SUM(Table1[[#This Row],[D]]-Table1[[#This Row],[A]],Table1[[#This Row],[DD]]-Table1[[#This Row],[AA]],-(Table1[[#This Row],[NR]]*AB143))</f>
        <v>0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9">
        <f t="shared" si="6"/>
        <v>43298</v>
      </c>
      <c r="AA143" s="39"/>
      <c r="AB143" s="4">
        <v>2.0833333333333332E-2</v>
      </c>
    </row>
    <row r="144" spans="1:28" ht="14.25" customHeight="1" x14ac:dyDescent="0.25">
      <c r="A144" s="3"/>
      <c r="B144" s="3"/>
      <c r="C144" s="28">
        <f t="shared" si="7"/>
        <v>43297</v>
      </c>
      <c r="D144" s="27"/>
      <c r="E144" s="23"/>
      <c r="F144" s="24"/>
      <c r="G144" s="23"/>
      <c r="H144" s="25"/>
      <c r="I144" s="26">
        <f>SUM(Table1[[#This Row],[D]]-Table1[[#This Row],[A]],Table1[[#This Row],[DD]]-Table1[[#This Row],[AA]],-(Table1[[#This Row],[NR]]*AB144))</f>
        <v>0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9">
        <f t="shared" si="6"/>
        <v>43299</v>
      </c>
      <c r="AA144" s="39"/>
      <c r="AB144" s="4">
        <v>2.0833333333333332E-2</v>
      </c>
    </row>
    <row r="145" spans="1:28" ht="14.25" customHeight="1" x14ac:dyDescent="0.25">
      <c r="A145" s="3"/>
      <c r="B145" s="3"/>
      <c r="C145" s="28">
        <f t="shared" si="7"/>
        <v>43298</v>
      </c>
      <c r="D145" s="27"/>
      <c r="E145" s="23"/>
      <c r="F145" s="24"/>
      <c r="G145" s="23"/>
      <c r="H145" s="25"/>
      <c r="I145" s="26">
        <f>SUM(Table1[[#This Row],[D]]-Table1[[#This Row],[A]],Table1[[#This Row],[DD]]-Table1[[#This Row],[AA]],-(Table1[[#This Row],[NR]]*AB145))</f>
        <v>0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9">
        <f t="shared" si="6"/>
        <v>43300</v>
      </c>
      <c r="AA145" s="39"/>
      <c r="AB145" s="4">
        <v>2.0833333333333332E-2</v>
      </c>
    </row>
    <row r="146" spans="1:28" ht="14.25" customHeight="1" x14ac:dyDescent="0.25">
      <c r="A146" s="3"/>
      <c r="B146" s="3"/>
      <c r="C146" s="28">
        <f t="shared" si="7"/>
        <v>43299</v>
      </c>
      <c r="D146" s="27"/>
      <c r="E146" s="23"/>
      <c r="F146" s="24"/>
      <c r="G146" s="23"/>
      <c r="H146" s="25"/>
      <c r="I146" s="26">
        <f>SUM(Table1[[#This Row],[D]]-Table1[[#This Row],[A]],Table1[[#This Row],[DD]]-Table1[[#This Row],[AA]],-(Table1[[#This Row],[NR]]*AB146))</f>
        <v>0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9">
        <f t="shared" si="6"/>
        <v>43301</v>
      </c>
      <c r="AA146" s="39"/>
      <c r="AB146" s="4">
        <v>2.0833333333333332E-2</v>
      </c>
    </row>
    <row r="147" spans="1:28" ht="14.25" customHeight="1" x14ac:dyDescent="0.25">
      <c r="A147" s="3"/>
      <c r="B147" s="3"/>
      <c r="C147" s="28">
        <f t="shared" si="7"/>
        <v>43300</v>
      </c>
      <c r="D147" s="27"/>
      <c r="E147" s="23"/>
      <c r="F147" s="24"/>
      <c r="G147" s="23"/>
      <c r="H147" s="25"/>
      <c r="I147" s="26">
        <f>SUM(Table1[[#This Row],[D]]-Table1[[#This Row],[A]],Table1[[#This Row],[DD]]-Table1[[#This Row],[AA]],-(Table1[[#This Row],[NR]]*AB147))</f>
        <v>0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9">
        <f t="shared" si="6"/>
        <v>43302</v>
      </c>
      <c r="AA147" s="39"/>
      <c r="AB147" s="4">
        <v>2.0833333333333332E-2</v>
      </c>
    </row>
    <row r="148" spans="1:28" ht="14.25" customHeight="1" x14ac:dyDescent="0.25">
      <c r="A148" s="3"/>
      <c r="B148" s="3"/>
      <c r="C148" s="28">
        <f t="shared" si="7"/>
        <v>43301</v>
      </c>
      <c r="D148" s="27"/>
      <c r="E148" s="23"/>
      <c r="F148" s="24"/>
      <c r="G148" s="23"/>
      <c r="H148" s="25"/>
      <c r="I148" s="26">
        <f>SUM(Table1[[#This Row],[D]]-Table1[[#This Row],[A]],Table1[[#This Row],[DD]]-Table1[[#This Row],[AA]],-(Table1[[#This Row],[NR]]*AB148))</f>
        <v>0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9">
        <f t="shared" si="6"/>
        <v>43303</v>
      </c>
      <c r="AA148" s="39"/>
      <c r="AB148" s="4">
        <v>2.0833333333333332E-2</v>
      </c>
    </row>
    <row r="149" spans="1:28" ht="14.25" customHeight="1" x14ac:dyDescent="0.25">
      <c r="A149" s="3"/>
      <c r="B149" s="3"/>
      <c r="C149" s="28">
        <f t="shared" si="7"/>
        <v>43302</v>
      </c>
      <c r="D149" s="27"/>
      <c r="E149" s="23"/>
      <c r="F149" s="24"/>
      <c r="G149" s="23"/>
      <c r="H149" s="25"/>
      <c r="I149" s="26">
        <f>SUM(Table1[[#This Row],[D]]-Table1[[#This Row],[A]],Table1[[#This Row],[DD]]-Table1[[#This Row],[AA]],-(Table1[[#This Row],[NR]]*AB149))</f>
        <v>0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9">
        <f t="shared" si="6"/>
        <v>43304</v>
      </c>
      <c r="AA149" s="39"/>
      <c r="AB149" s="4">
        <v>2.0833333333333332E-2</v>
      </c>
    </row>
    <row r="150" spans="1:28" ht="14.25" customHeight="1" x14ac:dyDescent="0.25">
      <c r="A150" s="3"/>
      <c r="B150" s="3"/>
      <c r="C150" s="28">
        <f t="shared" si="7"/>
        <v>43303</v>
      </c>
      <c r="D150" s="27"/>
      <c r="E150" s="23"/>
      <c r="F150" s="24"/>
      <c r="G150" s="23"/>
      <c r="H150" s="25"/>
      <c r="I150" s="26">
        <f>SUM(Table1[[#This Row],[D]]-Table1[[#This Row],[A]],Table1[[#This Row],[DD]]-Table1[[#This Row],[AA]],-(Table1[[#This Row],[NR]]*AB150))</f>
        <v>0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9">
        <f t="shared" si="6"/>
        <v>43305</v>
      </c>
      <c r="AA150" s="39"/>
      <c r="AB150" s="4">
        <v>2.0833333333333332E-2</v>
      </c>
    </row>
    <row r="151" spans="1:28" ht="14.25" customHeight="1" x14ac:dyDescent="0.25">
      <c r="A151" s="3"/>
      <c r="B151" s="3"/>
      <c r="C151" s="28">
        <f t="shared" si="7"/>
        <v>43304</v>
      </c>
      <c r="D151" s="27"/>
      <c r="E151" s="23"/>
      <c r="F151" s="24"/>
      <c r="G151" s="23"/>
      <c r="H151" s="25"/>
      <c r="I151" s="26">
        <f>SUM(Table1[[#This Row],[D]]-Table1[[#This Row],[A]],Table1[[#This Row],[DD]]-Table1[[#This Row],[AA]],-(Table1[[#This Row],[NR]]*AB151))</f>
        <v>0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9">
        <f t="shared" si="6"/>
        <v>43306</v>
      </c>
      <c r="AA151" s="39"/>
      <c r="AB151" s="4">
        <v>2.0833333333333332E-2</v>
      </c>
    </row>
    <row r="152" spans="1:28" ht="14.25" customHeight="1" x14ac:dyDescent="0.25">
      <c r="A152" s="3"/>
      <c r="B152" s="3"/>
      <c r="C152" s="28">
        <f t="shared" si="7"/>
        <v>43305</v>
      </c>
      <c r="D152" s="27"/>
      <c r="E152" s="23"/>
      <c r="F152" s="24"/>
      <c r="G152" s="23"/>
      <c r="H152" s="25"/>
      <c r="I152" s="26">
        <f>SUM(Table1[[#This Row],[D]]-Table1[[#This Row],[A]],Table1[[#This Row],[DD]]-Table1[[#This Row],[AA]],-(Table1[[#This Row],[NR]]*AB152))</f>
        <v>0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9">
        <f t="shared" si="6"/>
        <v>43307</v>
      </c>
      <c r="AA152" s="39"/>
      <c r="AB152" s="4">
        <v>2.0833333333333332E-2</v>
      </c>
    </row>
    <row r="153" spans="1:28" ht="14.25" customHeight="1" x14ac:dyDescent="0.25">
      <c r="A153" s="3"/>
      <c r="B153" s="3"/>
      <c r="C153" s="28">
        <f t="shared" si="7"/>
        <v>43306</v>
      </c>
      <c r="D153" s="27"/>
      <c r="E153" s="23"/>
      <c r="F153" s="24"/>
      <c r="G153" s="23"/>
      <c r="H153" s="25"/>
      <c r="I153" s="26">
        <f>SUM(Table1[[#This Row],[D]]-Table1[[#This Row],[A]],Table1[[#This Row],[DD]]-Table1[[#This Row],[AA]],-(Table1[[#This Row],[NR]]*AB153))</f>
        <v>0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9">
        <f t="shared" si="6"/>
        <v>43308</v>
      </c>
      <c r="AA153" s="39"/>
      <c r="AB153" s="4">
        <v>2.0833333333333332E-2</v>
      </c>
    </row>
    <row r="154" spans="1:28" ht="14.25" customHeight="1" x14ac:dyDescent="0.25">
      <c r="A154" s="3"/>
      <c r="B154" s="3"/>
      <c r="C154" s="28">
        <f t="shared" si="7"/>
        <v>43307</v>
      </c>
      <c r="D154" s="27"/>
      <c r="E154" s="23"/>
      <c r="F154" s="24"/>
      <c r="G154" s="23"/>
      <c r="H154" s="25"/>
      <c r="I154" s="26">
        <f>SUM(Table1[[#This Row],[D]]-Table1[[#This Row],[A]],Table1[[#This Row],[DD]]-Table1[[#This Row],[AA]],-(Table1[[#This Row],[NR]]*AB154))</f>
        <v>0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9">
        <f t="shared" si="6"/>
        <v>43309</v>
      </c>
      <c r="AA154" s="39"/>
      <c r="AB154" s="4">
        <v>2.0833333333333332E-2</v>
      </c>
    </row>
    <row r="155" spans="1:28" ht="14.25" customHeight="1" x14ac:dyDescent="0.25">
      <c r="A155" s="3"/>
      <c r="B155" s="3"/>
      <c r="C155" s="28">
        <f t="shared" si="7"/>
        <v>43308</v>
      </c>
      <c r="D155" s="27"/>
      <c r="E155" s="23"/>
      <c r="F155" s="24"/>
      <c r="G155" s="23"/>
      <c r="H155" s="25"/>
      <c r="I155" s="26">
        <f>SUM(Table1[[#This Row],[D]]-Table1[[#This Row],[A]],Table1[[#This Row],[DD]]-Table1[[#This Row],[AA]],-(Table1[[#This Row],[NR]]*AB155))</f>
        <v>0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9">
        <f t="shared" si="6"/>
        <v>43310</v>
      </c>
      <c r="AA155" s="39"/>
      <c r="AB155" s="4">
        <v>2.0833333333333332E-2</v>
      </c>
    </row>
    <row r="156" spans="1:28" ht="14.25" customHeight="1" x14ac:dyDescent="0.25">
      <c r="A156" s="3"/>
      <c r="B156" s="3"/>
      <c r="C156" s="28">
        <f t="shared" si="7"/>
        <v>43309</v>
      </c>
      <c r="D156" s="27"/>
      <c r="E156" s="23"/>
      <c r="F156" s="24"/>
      <c r="G156" s="23"/>
      <c r="H156" s="25"/>
      <c r="I156" s="26">
        <f>SUM(Table1[[#This Row],[D]]-Table1[[#This Row],[A]],Table1[[#This Row],[DD]]-Table1[[#This Row],[AA]],-(Table1[[#This Row],[NR]]*AB156))</f>
        <v>0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9">
        <f t="shared" si="6"/>
        <v>43311</v>
      </c>
      <c r="AA156" s="39"/>
      <c r="AB156" s="4">
        <v>2.0833333333333332E-2</v>
      </c>
    </row>
    <row r="157" spans="1:28" ht="14.25" customHeight="1" x14ac:dyDescent="0.25">
      <c r="A157" s="3"/>
      <c r="B157" s="3"/>
      <c r="C157" s="28">
        <f t="shared" si="7"/>
        <v>43310</v>
      </c>
      <c r="D157" s="27"/>
      <c r="E157" s="23"/>
      <c r="F157" s="24"/>
      <c r="G157" s="23"/>
      <c r="H157" s="25"/>
      <c r="I157" s="26">
        <f>SUM(Table1[[#This Row],[D]]-Table1[[#This Row],[A]],Table1[[#This Row],[DD]]-Table1[[#This Row],[AA]],-(Table1[[#This Row],[NR]]*AB157))</f>
        <v>0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9">
        <f t="shared" si="6"/>
        <v>43312</v>
      </c>
      <c r="AA157" s="39"/>
      <c r="AB157" s="4">
        <v>2.0833333333333332E-2</v>
      </c>
    </row>
    <row r="158" spans="1:28" ht="14.25" customHeight="1" x14ac:dyDescent="0.25">
      <c r="A158" s="3"/>
      <c r="B158" s="3"/>
      <c r="C158" s="28">
        <f t="shared" si="7"/>
        <v>43311</v>
      </c>
      <c r="D158" s="27"/>
      <c r="E158" s="23"/>
      <c r="F158" s="24"/>
      <c r="G158" s="23"/>
      <c r="H158" s="25"/>
      <c r="I158" s="26">
        <f>SUM(Table1[[#This Row],[D]]-Table1[[#This Row],[A]],Table1[[#This Row],[DD]]-Table1[[#This Row],[AA]],-(Table1[[#This Row],[NR]]*AB158))</f>
        <v>0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9">
        <f t="shared" si="6"/>
        <v>43313</v>
      </c>
      <c r="AA158" s="39"/>
      <c r="AB158" s="4">
        <v>2.0833333333333332E-2</v>
      </c>
    </row>
    <row r="159" spans="1:28" ht="14.25" customHeight="1" x14ac:dyDescent="0.25">
      <c r="A159" s="3"/>
      <c r="B159" s="3"/>
      <c r="C159" s="28">
        <f t="shared" si="7"/>
        <v>43312</v>
      </c>
      <c r="D159" s="27"/>
      <c r="E159" s="23"/>
      <c r="F159" s="24"/>
      <c r="G159" s="23"/>
      <c r="H159" s="25"/>
      <c r="I159" s="26">
        <f>SUM(Table1[[#This Row],[D]]-Table1[[#This Row],[A]],Table1[[#This Row],[DD]]-Table1[[#This Row],[AA]],-(Table1[[#This Row],[NR]]*AB159))</f>
        <v>0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9">
        <f t="shared" si="6"/>
        <v>43314</v>
      </c>
      <c r="AA159" s="39"/>
      <c r="AB159" s="4">
        <v>2.0833333333333332E-2</v>
      </c>
    </row>
    <row r="160" spans="1:28" ht="14.25" customHeight="1" x14ac:dyDescent="0.25">
      <c r="A160" s="3"/>
      <c r="B160" s="3"/>
      <c r="C160" s="28">
        <f t="shared" si="7"/>
        <v>43313</v>
      </c>
      <c r="D160" s="27"/>
      <c r="E160" s="23"/>
      <c r="F160" s="24"/>
      <c r="G160" s="23"/>
      <c r="H160" s="25"/>
      <c r="I160" s="26">
        <f>SUM(Table1[[#This Row],[D]]-Table1[[#This Row],[A]],Table1[[#This Row],[DD]]-Table1[[#This Row],[AA]],-(Table1[[#This Row],[NR]]*AB160))</f>
        <v>0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9">
        <f t="shared" si="6"/>
        <v>43315</v>
      </c>
      <c r="AA160" s="39"/>
      <c r="AB160" s="4">
        <v>2.0833333333333332E-2</v>
      </c>
    </row>
    <row r="161" spans="1:28" ht="14.25" customHeight="1" x14ac:dyDescent="0.25">
      <c r="A161" s="3"/>
      <c r="B161" s="3"/>
      <c r="C161" s="28">
        <f t="shared" si="7"/>
        <v>43314</v>
      </c>
      <c r="D161" s="27"/>
      <c r="E161" s="23"/>
      <c r="F161" s="24"/>
      <c r="G161" s="23"/>
      <c r="H161" s="25"/>
      <c r="I161" s="26">
        <f>SUM(Table1[[#This Row],[D]]-Table1[[#This Row],[A]],Table1[[#This Row],[DD]]-Table1[[#This Row],[AA]],-(Table1[[#This Row],[NR]]*AB161))</f>
        <v>0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9">
        <f t="shared" si="6"/>
        <v>43316</v>
      </c>
      <c r="AA161" s="39"/>
      <c r="AB161" s="4">
        <v>2.0833333333333332E-2</v>
      </c>
    </row>
    <row r="162" spans="1:28" ht="14.25" customHeight="1" x14ac:dyDescent="0.25">
      <c r="A162" s="3"/>
      <c r="B162" s="3"/>
      <c r="C162" s="28">
        <f t="shared" si="7"/>
        <v>43315</v>
      </c>
      <c r="D162" s="27"/>
      <c r="E162" s="23"/>
      <c r="F162" s="24"/>
      <c r="G162" s="23"/>
      <c r="H162" s="25"/>
      <c r="I162" s="26">
        <f>SUM(Table1[[#This Row],[D]]-Table1[[#This Row],[A]],Table1[[#This Row],[DD]]-Table1[[#This Row],[AA]],-(Table1[[#This Row],[NR]]*AB162))</f>
        <v>0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9">
        <f t="shared" si="6"/>
        <v>43317</v>
      </c>
      <c r="AA162" s="39"/>
      <c r="AB162" s="4">
        <v>2.0833333333333332E-2</v>
      </c>
    </row>
    <row r="163" spans="1:28" ht="14.25" customHeight="1" x14ac:dyDescent="0.25">
      <c r="A163" s="3"/>
      <c r="B163" s="3"/>
      <c r="C163" s="28">
        <f t="shared" si="7"/>
        <v>43316</v>
      </c>
      <c r="D163" s="27"/>
      <c r="E163" s="23"/>
      <c r="F163" s="24"/>
      <c r="G163" s="23"/>
      <c r="H163" s="25"/>
      <c r="I163" s="26">
        <f>SUM(Table1[[#This Row],[D]]-Table1[[#This Row],[A]],Table1[[#This Row],[DD]]-Table1[[#This Row],[AA]],-(Table1[[#This Row],[NR]]*AB163))</f>
        <v>0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9">
        <f t="shared" si="6"/>
        <v>43318</v>
      </c>
      <c r="AA163" s="39"/>
      <c r="AB163" s="4">
        <v>2.0833333333333332E-2</v>
      </c>
    </row>
    <row r="164" spans="1:28" ht="14.25" customHeight="1" x14ac:dyDescent="0.25">
      <c r="A164" s="3"/>
      <c r="B164" s="3"/>
      <c r="C164" s="28">
        <f t="shared" si="7"/>
        <v>43317</v>
      </c>
      <c r="D164" s="27"/>
      <c r="E164" s="23"/>
      <c r="F164" s="24"/>
      <c r="G164" s="23"/>
      <c r="H164" s="25"/>
      <c r="I164" s="26">
        <f>SUM(Table1[[#This Row],[D]]-Table1[[#This Row],[A]],Table1[[#This Row],[DD]]-Table1[[#This Row],[AA]],-(Table1[[#This Row],[NR]]*AB164))</f>
        <v>0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9">
        <f t="shared" si="6"/>
        <v>43319</v>
      </c>
      <c r="AA164" s="39"/>
      <c r="AB164" s="4">
        <v>2.0833333333333332E-2</v>
      </c>
    </row>
    <row r="165" spans="1:28" ht="14.25" customHeight="1" x14ac:dyDescent="0.25">
      <c r="A165" s="3"/>
      <c r="B165" s="3"/>
      <c r="C165" s="28">
        <f t="shared" si="7"/>
        <v>43318</v>
      </c>
      <c r="D165" s="27"/>
      <c r="E165" s="23"/>
      <c r="F165" s="24"/>
      <c r="G165" s="23"/>
      <c r="H165" s="25"/>
      <c r="I165" s="26">
        <f>SUM(Table1[[#This Row],[D]]-Table1[[#This Row],[A]],Table1[[#This Row],[DD]]-Table1[[#This Row],[AA]],-(Table1[[#This Row],[NR]]*AB165))</f>
        <v>0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9">
        <f t="shared" si="6"/>
        <v>43320</v>
      </c>
      <c r="AA165" s="39"/>
      <c r="AB165" s="4">
        <v>2.0833333333333332E-2</v>
      </c>
    </row>
    <row r="166" spans="1:28" ht="14.25" customHeight="1" x14ac:dyDescent="0.25">
      <c r="A166" s="3"/>
      <c r="B166" s="3"/>
      <c r="C166" s="28">
        <f t="shared" si="7"/>
        <v>43319</v>
      </c>
      <c r="D166" s="27"/>
      <c r="E166" s="23"/>
      <c r="F166" s="24"/>
      <c r="G166" s="23"/>
      <c r="H166" s="25"/>
      <c r="I166" s="26">
        <f>SUM(Table1[[#This Row],[D]]-Table1[[#This Row],[A]],Table1[[#This Row],[DD]]-Table1[[#This Row],[AA]],-(Table1[[#This Row],[NR]]*AB166))</f>
        <v>0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9">
        <f t="shared" si="6"/>
        <v>43321</v>
      </c>
      <c r="AA166" s="39"/>
      <c r="AB166" s="4">
        <v>2.0833333333333332E-2</v>
      </c>
    </row>
    <row r="167" spans="1:28" ht="14.25" customHeight="1" x14ac:dyDescent="0.25">
      <c r="A167" s="3"/>
      <c r="B167" s="3"/>
      <c r="C167" s="28">
        <f t="shared" si="7"/>
        <v>43320</v>
      </c>
      <c r="D167" s="27"/>
      <c r="E167" s="23"/>
      <c r="F167" s="24"/>
      <c r="G167" s="23"/>
      <c r="H167" s="25"/>
      <c r="I167" s="26">
        <f>SUM(Table1[[#This Row],[D]]-Table1[[#This Row],[A]],Table1[[#This Row],[DD]]-Table1[[#This Row],[AA]],-(Table1[[#This Row],[NR]]*AB167))</f>
        <v>0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9">
        <f t="shared" si="6"/>
        <v>43322</v>
      </c>
      <c r="AA167" s="39"/>
      <c r="AB167" s="4">
        <v>2.0833333333333332E-2</v>
      </c>
    </row>
    <row r="168" spans="1:28" ht="14.25" customHeight="1" x14ac:dyDescent="0.25">
      <c r="A168" s="3"/>
      <c r="B168" s="3"/>
      <c r="C168" s="28">
        <f t="shared" si="7"/>
        <v>43321</v>
      </c>
      <c r="D168" s="27"/>
      <c r="E168" s="23"/>
      <c r="F168" s="24"/>
      <c r="G168" s="23"/>
      <c r="H168" s="25"/>
      <c r="I168" s="26">
        <f>SUM(Table1[[#This Row],[D]]-Table1[[#This Row],[A]],Table1[[#This Row],[DD]]-Table1[[#This Row],[AA]],-(Table1[[#This Row],[NR]]*AB168))</f>
        <v>0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9">
        <f t="shared" si="6"/>
        <v>43323</v>
      </c>
      <c r="AA168" s="39"/>
      <c r="AB168" s="4">
        <v>2.0833333333333332E-2</v>
      </c>
    </row>
    <row r="169" spans="1:28" ht="14.25" customHeight="1" x14ac:dyDescent="0.25">
      <c r="A169" s="3"/>
      <c r="B169" s="3"/>
      <c r="C169" s="28">
        <f t="shared" si="7"/>
        <v>43322</v>
      </c>
      <c r="D169" s="27"/>
      <c r="E169" s="23"/>
      <c r="F169" s="24"/>
      <c r="G169" s="23"/>
      <c r="H169" s="25"/>
      <c r="I169" s="26">
        <f>SUM(Table1[[#This Row],[D]]-Table1[[#This Row],[A]],Table1[[#This Row],[DD]]-Table1[[#This Row],[AA]],-(Table1[[#This Row],[NR]]*AB169))</f>
        <v>0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9">
        <f t="shared" si="6"/>
        <v>43324</v>
      </c>
      <c r="AA169" s="39"/>
      <c r="AB169" s="4">
        <v>2.0833333333333332E-2</v>
      </c>
    </row>
    <row r="170" spans="1:28" ht="14.25" customHeight="1" x14ac:dyDescent="0.25">
      <c r="A170" s="3"/>
      <c r="B170" s="3"/>
      <c r="C170" s="28">
        <f t="shared" si="7"/>
        <v>43323</v>
      </c>
      <c r="D170" s="27"/>
      <c r="E170" s="23"/>
      <c r="F170" s="24"/>
      <c r="G170" s="23"/>
      <c r="H170" s="25"/>
      <c r="I170" s="26">
        <f>SUM(Table1[[#This Row],[D]]-Table1[[#This Row],[A]],Table1[[#This Row],[DD]]-Table1[[#This Row],[AA]],-(Table1[[#This Row],[NR]]*AB170))</f>
        <v>0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9">
        <f t="shared" si="6"/>
        <v>43325</v>
      </c>
      <c r="AA170" s="39"/>
      <c r="AB170" s="4">
        <v>2.0833333333333332E-2</v>
      </c>
    </row>
    <row r="171" spans="1:28" ht="14.25" customHeight="1" x14ac:dyDescent="0.25">
      <c r="A171" s="3"/>
      <c r="B171" s="3"/>
      <c r="C171" s="28">
        <f t="shared" si="7"/>
        <v>43324</v>
      </c>
      <c r="D171" s="27"/>
      <c r="E171" s="23"/>
      <c r="F171" s="24"/>
      <c r="G171" s="23"/>
      <c r="H171" s="25"/>
      <c r="I171" s="26">
        <f>SUM(Table1[[#This Row],[D]]-Table1[[#This Row],[A]],Table1[[#This Row],[DD]]-Table1[[#This Row],[AA]],-(Table1[[#This Row],[NR]]*AB171))</f>
        <v>0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9">
        <f t="shared" si="6"/>
        <v>43326</v>
      </c>
      <c r="AA171" s="39"/>
      <c r="AB171" s="4">
        <v>2.0833333333333332E-2</v>
      </c>
    </row>
    <row r="172" spans="1:28" ht="14.25" customHeight="1" x14ac:dyDescent="0.25">
      <c r="A172" s="3"/>
      <c r="B172" s="3"/>
      <c r="C172" s="28">
        <f t="shared" si="7"/>
        <v>43325</v>
      </c>
      <c r="D172" s="27"/>
      <c r="E172" s="23"/>
      <c r="F172" s="24"/>
      <c r="G172" s="23"/>
      <c r="H172" s="25"/>
      <c r="I172" s="26">
        <f>SUM(Table1[[#This Row],[D]]-Table1[[#This Row],[A]],Table1[[#This Row],[DD]]-Table1[[#This Row],[AA]],-(Table1[[#This Row],[NR]]*AB172))</f>
        <v>0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9">
        <f t="shared" si="6"/>
        <v>43327</v>
      </c>
      <c r="AA172" s="39"/>
      <c r="AB172" s="4">
        <v>2.0833333333333332E-2</v>
      </c>
    </row>
    <row r="173" spans="1:28" ht="14.25" customHeight="1" x14ac:dyDescent="0.25">
      <c r="A173" s="3"/>
      <c r="B173" s="3"/>
      <c r="C173" s="28">
        <f t="shared" si="7"/>
        <v>43326</v>
      </c>
      <c r="D173" s="27"/>
      <c r="E173" s="23"/>
      <c r="F173" s="24"/>
      <c r="G173" s="23"/>
      <c r="H173" s="25"/>
      <c r="I173" s="26">
        <f>SUM(Table1[[#This Row],[D]]-Table1[[#This Row],[A]],Table1[[#This Row],[DD]]-Table1[[#This Row],[AA]],-(Table1[[#This Row],[NR]]*AB173))</f>
        <v>0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9">
        <f t="shared" si="6"/>
        <v>43328</v>
      </c>
      <c r="AA173" s="39"/>
      <c r="AB173" s="4">
        <v>2.0833333333333332E-2</v>
      </c>
    </row>
    <row r="174" spans="1:28" ht="14.25" customHeight="1" x14ac:dyDescent="0.25">
      <c r="A174" s="3"/>
      <c r="B174" s="3"/>
      <c r="C174" s="28">
        <f t="shared" si="7"/>
        <v>43327</v>
      </c>
      <c r="D174" s="27"/>
      <c r="E174" s="23"/>
      <c r="F174" s="24"/>
      <c r="G174" s="23"/>
      <c r="H174" s="25"/>
      <c r="I174" s="26">
        <f>SUM(Table1[[#This Row],[D]]-Table1[[#This Row],[A]],Table1[[#This Row],[DD]]-Table1[[#This Row],[AA]],-(Table1[[#This Row],[NR]]*AB174))</f>
        <v>0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9">
        <f t="shared" si="6"/>
        <v>43329</v>
      </c>
      <c r="AA174" s="39"/>
      <c r="AB174" s="4">
        <v>2.0833333333333332E-2</v>
      </c>
    </row>
    <row r="175" spans="1:28" ht="14.25" customHeight="1" x14ac:dyDescent="0.25">
      <c r="A175" s="3"/>
      <c r="B175" s="3"/>
      <c r="C175" s="28">
        <f t="shared" si="7"/>
        <v>43328</v>
      </c>
      <c r="D175" s="27"/>
      <c r="E175" s="23"/>
      <c r="F175" s="24"/>
      <c r="G175" s="23"/>
      <c r="H175" s="25"/>
      <c r="I175" s="26">
        <f>SUM(Table1[[#This Row],[D]]-Table1[[#This Row],[A]],Table1[[#This Row],[DD]]-Table1[[#This Row],[AA]],-(Table1[[#This Row],[NR]]*AB175))</f>
        <v>0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9">
        <f t="shared" si="6"/>
        <v>43330</v>
      </c>
      <c r="AA175" s="39"/>
      <c r="AB175" s="4">
        <v>2.0833333333333332E-2</v>
      </c>
    </row>
    <row r="176" spans="1:28" ht="14.25" customHeight="1" x14ac:dyDescent="0.25">
      <c r="A176" s="3"/>
      <c r="B176" s="3"/>
      <c r="C176" s="28">
        <f t="shared" si="7"/>
        <v>43329</v>
      </c>
      <c r="D176" s="27"/>
      <c r="E176" s="23"/>
      <c r="F176" s="24"/>
      <c r="G176" s="23"/>
      <c r="H176" s="25"/>
      <c r="I176" s="26">
        <f>SUM(Table1[[#This Row],[D]]-Table1[[#This Row],[A]],Table1[[#This Row],[DD]]-Table1[[#This Row],[AA]],-(Table1[[#This Row],[NR]]*AB176))</f>
        <v>0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9">
        <f t="shared" si="6"/>
        <v>43331</v>
      </c>
      <c r="AA176" s="39"/>
      <c r="AB176" s="4">
        <v>2.0833333333333332E-2</v>
      </c>
    </row>
    <row r="177" spans="1:28" ht="14.25" customHeight="1" x14ac:dyDescent="0.25">
      <c r="A177" s="3"/>
      <c r="B177" s="3"/>
      <c r="C177" s="28">
        <f t="shared" si="7"/>
        <v>43330</v>
      </c>
      <c r="D177" s="27"/>
      <c r="E177" s="23"/>
      <c r="F177" s="24"/>
      <c r="G177" s="23"/>
      <c r="H177" s="25"/>
      <c r="I177" s="26">
        <f>SUM(Table1[[#This Row],[D]]-Table1[[#This Row],[A]],Table1[[#This Row],[DD]]-Table1[[#This Row],[AA]],-(Table1[[#This Row],[NR]]*AB177))</f>
        <v>0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9">
        <f t="shared" si="6"/>
        <v>43332</v>
      </c>
      <c r="AA177" s="39"/>
      <c r="AB177" s="4">
        <v>2.0833333333333332E-2</v>
      </c>
    </row>
    <row r="178" spans="1:28" ht="14.25" customHeight="1" x14ac:dyDescent="0.25">
      <c r="A178" s="3"/>
      <c r="B178" s="3"/>
      <c r="C178" s="28">
        <f t="shared" si="7"/>
        <v>43331</v>
      </c>
      <c r="D178" s="27"/>
      <c r="E178" s="23"/>
      <c r="F178" s="24"/>
      <c r="G178" s="23"/>
      <c r="H178" s="25"/>
      <c r="I178" s="26">
        <f>SUM(Table1[[#This Row],[D]]-Table1[[#This Row],[A]],Table1[[#This Row],[DD]]-Table1[[#This Row],[AA]],-(Table1[[#This Row],[NR]]*AB178))</f>
        <v>0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9">
        <f t="shared" si="6"/>
        <v>43333</v>
      </c>
      <c r="AA178" s="39"/>
      <c r="AB178" s="4">
        <v>2.0833333333333332E-2</v>
      </c>
    </row>
    <row r="179" spans="1:28" ht="14.25" customHeight="1" x14ac:dyDescent="0.25">
      <c r="A179" s="3"/>
      <c r="B179" s="3"/>
      <c r="C179" s="28">
        <f t="shared" si="7"/>
        <v>43332</v>
      </c>
      <c r="D179" s="27"/>
      <c r="E179" s="23"/>
      <c r="F179" s="24"/>
      <c r="G179" s="23"/>
      <c r="H179" s="25"/>
      <c r="I179" s="26">
        <f>SUM(Table1[[#This Row],[D]]-Table1[[#This Row],[A]],Table1[[#This Row],[DD]]-Table1[[#This Row],[AA]],-(Table1[[#This Row],[NR]]*AB179))</f>
        <v>0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9">
        <f t="shared" si="6"/>
        <v>43334</v>
      </c>
      <c r="AA179" s="39"/>
      <c r="AB179" s="4">
        <v>2.0833333333333332E-2</v>
      </c>
    </row>
    <row r="180" spans="1:28" ht="14.25" customHeight="1" x14ac:dyDescent="0.25">
      <c r="A180" s="3"/>
      <c r="B180" s="3"/>
      <c r="C180" s="28">
        <f t="shared" si="7"/>
        <v>43333</v>
      </c>
      <c r="D180" s="27"/>
      <c r="E180" s="23"/>
      <c r="F180" s="24"/>
      <c r="G180" s="23"/>
      <c r="H180" s="25"/>
      <c r="I180" s="26">
        <f>SUM(Table1[[#This Row],[D]]-Table1[[#This Row],[A]],Table1[[#This Row],[DD]]-Table1[[#This Row],[AA]],-(Table1[[#This Row],[NR]]*AB180))</f>
        <v>0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9">
        <f t="shared" si="6"/>
        <v>43335</v>
      </c>
      <c r="AA180" s="39"/>
      <c r="AB180" s="4">
        <v>2.0833333333333332E-2</v>
      </c>
    </row>
    <row r="181" spans="1:28" ht="14.25" customHeight="1" x14ac:dyDescent="0.25">
      <c r="A181" s="3"/>
      <c r="B181" s="3"/>
      <c r="C181" s="28">
        <f t="shared" si="7"/>
        <v>43334</v>
      </c>
      <c r="D181" s="27"/>
      <c r="E181" s="23"/>
      <c r="F181" s="24"/>
      <c r="G181" s="23"/>
      <c r="H181" s="25"/>
      <c r="I181" s="26">
        <f>SUM(Table1[[#This Row],[D]]-Table1[[#This Row],[A]],Table1[[#This Row],[DD]]-Table1[[#This Row],[AA]],-(Table1[[#This Row],[NR]]*AB181))</f>
        <v>0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9">
        <f t="shared" si="6"/>
        <v>43336</v>
      </c>
      <c r="AA181" s="39"/>
      <c r="AB181" s="4">
        <v>2.0833333333333332E-2</v>
      </c>
    </row>
    <row r="182" spans="1:28" ht="14.25" customHeight="1" x14ac:dyDescent="0.25">
      <c r="A182" s="3"/>
      <c r="B182" s="3"/>
      <c r="C182" s="28">
        <f t="shared" si="7"/>
        <v>43335</v>
      </c>
      <c r="D182" s="27"/>
      <c r="E182" s="23"/>
      <c r="F182" s="24"/>
      <c r="G182" s="23"/>
      <c r="H182" s="25"/>
      <c r="I182" s="26">
        <f>SUM(Table1[[#This Row],[D]]-Table1[[#This Row],[A]],Table1[[#This Row],[DD]]-Table1[[#This Row],[AA]],-(Table1[[#This Row],[NR]]*AB182))</f>
        <v>0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9">
        <f t="shared" si="6"/>
        <v>43337</v>
      </c>
      <c r="AA182" s="39"/>
      <c r="AB182" s="4">
        <v>2.0833333333333332E-2</v>
      </c>
    </row>
    <row r="183" spans="1:28" ht="14.25" customHeight="1" x14ac:dyDescent="0.25">
      <c r="A183" s="3"/>
      <c r="B183" s="3"/>
      <c r="C183" s="28">
        <f t="shared" si="7"/>
        <v>43336</v>
      </c>
      <c r="D183" s="27"/>
      <c r="E183" s="23"/>
      <c r="F183" s="24"/>
      <c r="G183" s="23"/>
      <c r="H183" s="25"/>
      <c r="I183" s="26">
        <f>SUM(Table1[[#This Row],[D]]-Table1[[#This Row],[A]],Table1[[#This Row],[DD]]-Table1[[#This Row],[AA]],-(Table1[[#This Row],[NR]]*AB183))</f>
        <v>0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9">
        <f t="shared" si="6"/>
        <v>43338</v>
      </c>
      <c r="AA183" s="39"/>
      <c r="AB183" s="4">
        <v>2.0833333333333332E-2</v>
      </c>
    </row>
    <row r="184" spans="1:28" ht="14.25" customHeight="1" x14ac:dyDescent="0.25">
      <c r="A184" s="3"/>
      <c r="B184" s="3"/>
      <c r="C184" s="28">
        <f t="shared" si="7"/>
        <v>43337</v>
      </c>
      <c r="D184" s="27"/>
      <c r="E184" s="23"/>
      <c r="F184" s="24"/>
      <c r="G184" s="23"/>
      <c r="H184" s="25"/>
      <c r="I184" s="26">
        <f>SUM(Table1[[#This Row],[D]]-Table1[[#This Row],[A]],Table1[[#This Row],[DD]]-Table1[[#This Row],[AA]],-(Table1[[#This Row],[NR]]*AB184))</f>
        <v>0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9">
        <f t="shared" si="6"/>
        <v>43339</v>
      </c>
      <c r="AA184" s="39"/>
      <c r="AB184" s="4">
        <v>2.0833333333333332E-2</v>
      </c>
    </row>
    <row r="185" spans="1:28" ht="14.25" customHeight="1" x14ac:dyDescent="0.25">
      <c r="A185" s="3"/>
      <c r="B185" s="3"/>
      <c r="C185" s="28">
        <f t="shared" si="7"/>
        <v>43338</v>
      </c>
      <c r="D185" s="27"/>
      <c r="E185" s="23"/>
      <c r="F185" s="24"/>
      <c r="G185" s="23"/>
      <c r="H185" s="25"/>
      <c r="I185" s="26">
        <f>SUM(Table1[[#This Row],[D]]-Table1[[#This Row],[A]],Table1[[#This Row],[DD]]-Table1[[#This Row],[AA]],-(Table1[[#This Row],[NR]]*AB185))</f>
        <v>0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9">
        <f t="shared" si="6"/>
        <v>43340</v>
      </c>
      <c r="AA185" s="39"/>
      <c r="AB185" s="4">
        <v>2.0833333333333332E-2</v>
      </c>
    </row>
    <row r="186" spans="1:28" ht="14.25" customHeight="1" x14ac:dyDescent="0.25">
      <c r="A186" s="3"/>
      <c r="B186" s="3"/>
      <c r="C186" s="28">
        <f t="shared" si="7"/>
        <v>43339</v>
      </c>
      <c r="D186" s="27"/>
      <c r="E186" s="23"/>
      <c r="F186" s="24"/>
      <c r="G186" s="23"/>
      <c r="H186" s="25"/>
      <c r="I186" s="26">
        <f>SUM(Table1[[#This Row],[D]]-Table1[[#This Row],[A]],Table1[[#This Row],[DD]]-Table1[[#This Row],[AA]],-(Table1[[#This Row],[NR]]*AB186))</f>
        <v>0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9">
        <f t="shared" si="6"/>
        <v>43341</v>
      </c>
      <c r="AA186" s="39"/>
      <c r="AB186" s="4">
        <v>2.0833333333333332E-2</v>
      </c>
    </row>
    <row r="187" spans="1:28" ht="14.25" customHeight="1" x14ac:dyDescent="0.25">
      <c r="A187" s="3"/>
      <c r="B187" s="3"/>
      <c r="C187" s="28">
        <f t="shared" si="7"/>
        <v>43340</v>
      </c>
      <c r="D187" s="27"/>
      <c r="E187" s="23"/>
      <c r="F187" s="24"/>
      <c r="G187" s="23"/>
      <c r="H187" s="25"/>
      <c r="I187" s="26">
        <f>SUM(Table1[[#This Row],[D]]-Table1[[#This Row],[A]],Table1[[#This Row],[DD]]-Table1[[#This Row],[AA]],-(Table1[[#This Row],[NR]]*AB187))</f>
        <v>0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9">
        <f t="shared" si="6"/>
        <v>43342</v>
      </c>
      <c r="AA187" s="39"/>
      <c r="AB187" s="4">
        <v>2.0833333333333332E-2</v>
      </c>
    </row>
    <row r="188" spans="1:28" ht="14.25" customHeight="1" x14ac:dyDescent="0.25">
      <c r="A188" s="3"/>
      <c r="B188" s="3"/>
      <c r="C188" s="28">
        <f t="shared" si="7"/>
        <v>43341</v>
      </c>
      <c r="D188" s="27"/>
      <c r="E188" s="23"/>
      <c r="F188" s="24"/>
      <c r="G188" s="23"/>
      <c r="H188" s="25"/>
      <c r="I188" s="26">
        <f>SUM(Table1[[#This Row],[D]]-Table1[[#This Row],[A]],Table1[[#This Row],[DD]]-Table1[[#This Row],[AA]],-(Table1[[#This Row],[NR]]*AB188))</f>
        <v>0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9">
        <f t="shared" si="6"/>
        <v>43343</v>
      </c>
      <c r="AA188" s="39"/>
      <c r="AB188" s="4">
        <v>2.0833333333333332E-2</v>
      </c>
    </row>
    <row r="189" spans="1:28" ht="14.25" customHeight="1" x14ac:dyDescent="0.25">
      <c r="A189" s="3"/>
      <c r="B189" s="3"/>
      <c r="C189" s="28">
        <f t="shared" si="7"/>
        <v>43342</v>
      </c>
      <c r="D189" s="27"/>
      <c r="E189" s="23"/>
      <c r="F189" s="24"/>
      <c r="G189" s="23"/>
      <c r="H189" s="25"/>
      <c r="I189" s="26">
        <f>SUM(Table1[[#This Row],[D]]-Table1[[#This Row],[A]],Table1[[#This Row],[DD]]-Table1[[#This Row],[AA]],-(Table1[[#This Row],[NR]]*AB189))</f>
        <v>0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9">
        <f t="shared" si="6"/>
        <v>43344</v>
      </c>
      <c r="AA189" s="39"/>
      <c r="AB189" s="4">
        <v>2.0833333333333332E-2</v>
      </c>
    </row>
    <row r="190" spans="1:28" ht="14.25" customHeight="1" x14ac:dyDescent="0.25">
      <c r="A190" s="3"/>
      <c r="B190" s="3"/>
      <c r="C190" s="28">
        <f t="shared" si="7"/>
        <v>43343</v>
      </c>
      <c r="D190" s="27"/>
      <c r="E190" s="23"/>
      <c r="F190" s="24"/>
      <c r="G190" s="23"/>
      <c r="H190" s="25"/>
      <c r="I190" s="26">
        <f>SUM(Table1[[#This Row],[D]]-Table1[[#This Row],[A]],Table1[[#This Row],[DD]]-Table1[[#This Row],[AA]],-(Table1[[#This Row],[NR]]*AB190))</f>
        <v>0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9">
        <f t="shared" si="6"/>
        <v>43345</v>
      </c>
      <c r="AA190" s="39"/>
      <c r="AB190" s="4">
        <v>2.0833333333333332E-2</v>
      </c>
    </row>
    <row r="191" spans="1:28" ht="14.25" customHeight="1" x14ac:dyDescent="0.25">
      <c r="A191" s="3"/>
      <c r="B191" s="3"/>
      <c r="C191" s="28">
        <f t="shared" si="7"/>
        <v>43344</v>
      </c>
      <c r="D191" s="27"/>
      <c r="E191" s="23"/>
      <c r="F191" s="24"/>
      <c r="G191" s="23"/>
      <c r="H191" s="25"/>
      <c r="I191" s="26">
        <f>SUM(Table1[[#This Row],[D]]-Table1[[#This Row],[A]],Table1[[#This Row],[DD]]-Table1[[#This Row],[AA]],-(Table1[[#This Row],[NR]]*AB191))</f>
        <v>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9">
        <f t="shared" si="6"/>
        <v>43346</v>
      </c>
      <c r="AA191" s="39"/>
      <c r="AB191" s="4">
        <v>2.0833333333333332E-2</v>
      </c>
    </row>
    <row r="192" spans="1:28" ht="14.25" customHeight="1" x14ac:dyDescent="0.25">
      <c r="A192" s="3"/>
      <c r="B192" s="3"/>
      <c r="C192" s="28">
        <f t="shared" si="7"/>
        <v>43345</v>
      </c>
      <c r="D192" s="27"/>
      <c r="E192" s="23"/>
      <c r="F192" s="24"/>
      <c r="G192" s="23"/>
      <c r="H192" s="25"/>
      <c r="I192" s="26">
        <f>SUM(Table1[[#This Row],[D]]-Table1[[#This Row],[A]],Table1[[#This Row],[DD]]-Table1[[#This Row],[AA]],-(Table1[[#This Row],[NR]]*AB192))</f>
        <v>0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9">
        <f t="shared" si="6"/>
        <v>43347</v>
      </c>
      <c r="AA192" s="39"/>
      <c r="AB192" s="4">
        <v>2.0833333333333332E-2</v>
      </c>
    </row>
    <row r="193" spans="1:28" ht="14.25" customHeight="1" x14ac:dyDescent="0.25">
      <c r="A193" s="3"/>
      <c r="B193" s="3"/>
      <c r="C193" s="28">
        <f t="shared" si="7"/>
        <v>43346</v>
      </c>
      <c r="D193" s="27"/>
      <c r="E193" s="23"/>
      <c r="F193" s="24"/>
      <c r="G193" s="23"/>
      <c r="H193" s="25"/>
      <c r="I193" s="26">
        <f>SUM(Table1[[#This Row],[D]]-Table1[[#This Row],[A]],Table1[[#This Row],[DD]]-Table1[[#This Row],[AA]],-(Table1[[#This Row],[NR]]*AB193))</f>
        <v>0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9">
        <f t="shared" si="6"/>
        <v>43348</v>
      </c>
      <c r="AA193" s="39"/>
      <c r="AB193" s="4">
        <v>2.0833333333333332E-2</v>
      </c>
    </row>
    <row r="194" spans="1:28" ht="14.25" customHeight="1" x14ac:dyDescent="0.25">
      <c r="A194" s="3"/>
      <c r="B194" s="3"/>
      <c r="C194" s="28">
        <f t="shared" si="7"/>
        <v>43347</v>
      </c>
      <c r="D194" s="27"/>
      <c r="E194" s="23"/>
      <c r="F194" s="24"/>
      <c r="G194" s="23"/>
      <c r="H194" s="25"/>
      <c r="I194" s="26">
        <f>SUM(Table1[[#This Row],[D]]-Table1[[#This Row],[A]],Table1[[#This Row],[DD]]-Table1[[#This Row],[AA]],-(Table1[[#This Row],[NR]]*AB194))</f>
        <v>0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9">
        <f t="shared" si="6"/>
        <v>43349</v>
      </c>
      <c r="AA194" s="39"/>
      <c r="AB194" s="4">
        <v>2.0833333333333332E-2</v>
      </c>
    </row>
    <row r="195" spans="1:28" ht="14.25" customHeight="1" x14ac:dyDescent="0.25">
      <c r="A195" s="3"/>
      <c r="B195" s="3"/>
      <c r="C195" s="28">
        <f t="shared" si="7"/>
        <v>43348</v>
      </c>
      <c r="D195" s="27"/>
      <c r="E195" s="23"/>
      <c r="F195" s="24"/>
      <c r="G195" s="23"/>
      <c r="H195" s="25"/>
      <c r="I195" s="26">
        <f>SUM(Table1[[#This Row],[D]]-Table1[[#This Row],[A]],Table1[[#This Row],[DD]]-Table1[[#This Row],[AA]],-(Table1[[#This Row],[NR]]*AB195))</f>
        <v>0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9">
        <f t="shared" si="6"/>
        <v>43350</v>
      </c>
      <c r="AA195" s="39"/>
      <c r="AB195" s="4">
        <v>2.0833333333333332E-2</v>
      </c>
    </row>
    <row r="196" spans="1:28" ht="14.25" customHeight="1" x14ac:dyDescent="0.25">
      <c r="A196" s="3"/>
      <c r="B196" s="3"/>
      <c r="C196" s="28">
        <f t="shared" si="7"/>
        <v>43349</v>
      </c>
      <c r="D196" s="27"/>
      <c r="E196" s="23"/>
      <c r="F196" s="24"/>
      <c r="G196" s="23"/>
      <c r="H196" s="25"/>
      <c r="I196" s="26">
        <f>SUM(Table1[[#This Row],[D]]-Table1[[#This Row],[A]],Table1[[#This Row],[DD]]-Table1[[#This Row],[AA]],-(Table1[[#This Row],[NR]]*AB196))</f>
        <v>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9">
        <f t="shared" si="6"/>
        <v>43351</v>
      </c>
      <c r="AA196" s="39"/>
      <c r="AB196" s="4">
        <v>2.0833333333333332E-2</v>
      </c>
    </row>
    <row r="197" spans="1:28" ht="14.25" customHeight="1" x14ac:dyDescent="0.25">
      <c r="A197" s="3"/>
      <c r="B197" s="3"/>
      <c r="C197" s="28">
        <f t="shared" si="7"/>
        <v>43350</v>
      </c>
      <c r="D197" s="27"/>
      <c r="E197" s="23"/>
      <c r="F197" s="24"/>
      <c r="G197" s="23"/>
      <c r="H197" s="25"/>
      <c r="I197" s="26">
        <f>SUM(Table1[[#This Row],[D]]-Table1[[#This Row],[A]],Table1[[#This Row],[DD]]-Table1[[#This Row],[AA]],-(Table1[[#This Row],[NR]]*AB197))</f>
        <v>0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9">
        <f t="shared" si="6"/>
        <v>43352</v>
      </c>
      <c r="AA197" s="39"/>
      <c r="AB197" s="4">
        <v>2.0833333333333332E-2</v>
      </c>
    </row>
    <row r="198" spans="1:28" ht="14.25" customHeight="1" x14ac:dyDescent="0.25">
      <c r="A198" s="3"/>
      <c r="B198" s="3"/>
      <c r="C198" s="28">
        <f t="shared" si="7"/>
        <v>43351</v>
      </c>
      <c r="D198" s="27"/>
      <c r="E198" s="23"/>
      <c r="F198" s="24"/>
      <c r="G198" s="23"/>
      <c r="H198" s="25"/>
      <c r="I198" s="26">
        <f>SUM(Table1[[#This Row],[D]]-Table1[[#This Row],[A]],Table1[[#This Row],[DD]]-Table1[[#This Row],[AA]],-(Table1[[#This Row],[NR]]*AB198))</f>
        <v>0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9">
        <f t="shared" ref="Z198:Z261" si="8">C199+1</f>
        <v>43353</v>
      </c>
      <c r="AA198" s="39"/>
      <c r="AB198" s="4">
        <v>2.0833333333333332E-2</v>
      </c>
    </row>
    <row r="199" spans="1:28" ht="14.25" customHeight="1" x14ac:dyDescent="0.25">
      <c r="A199" s="3"/>
      <c r="B199" s="3"/>
      <c r="C199" s="28">
        <f t="shared" si="7"/>
        <v>43352</v>
      </c>
      <c r="D199" s="27"/>
      <c r="E199" s="23"/>
      <c r="F199" s="24"/>
      <c r="G199" s="23"/>
      <c r="H199" s="25"/>
      <c r="I199" s="26">
        <f>SUM(Table1[[#This Row],[D]]-Table1[[#This Row],[A]],Table1[[#This Row],[DD]]-Table1[[#This Row],[AA]],-(Table1[[#This Row],[NR]]*AB199))</f>
        <v>0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9">
        <f t="shared" si="8"/>
        <v>43354</v>
      </c>
      <c r="AA199" s="39"/>
      <c r="AB199" s="4">
        <v>2.0833333333333332E-2</v>
      </c>
    </row>
    <row r="200" spans="1:28" ht="14.25" customHeight="1" x14ac:dyDescent="0.25">
      <c r="A200" s="3"/>
      <c r="B200" s="3"/>
      <c r="C200" s="28">
        <f t="shared" ref="C200:C263" si="9">Z198</f>
        <v>43353</v>
      </c>
      <c r="D200" s="27"/>
      <c r="E200" s="23"/>
      <c r="F200" s="24"/>
      <c r="G200" s="23"/>
      <c r="H200" s="25"/>
      <c r="I200" s="26">
        <f>SUM(Table1[[#This Row],[D]]-Table1[[#This Row],[A]],Table1[[#This Row],[DD]]-Table1[[#This Row],[AA]],-(Table1[[#This Row],[NR]]*AB200))</f>
        <v>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9">
        <f t="shared" si="8"/>
        <v>43355</v>
      </c>
      <c r="AA200" s="39"/>
      <c r="AB200" s="4">
        <v>2.0833333333333332E-2</v>
      </c>
    </row>
    <row r="201" spans="1:28" ht="14.25" customHeight="1" x14ac:dyDescent="0.25">
      <c r="A201" s="3"/>
      <c r="B201" s="3"/>
      <c r="C201" s="28">
        <f t="shared" si="9"/>
        <v>43354</v>
      </c>
      <c r="D201" s="27"/>
      <c r="E201" s="23"/>
      <c r="F201" s="24"/>
      <c r="G201" s="23"/>
      <c r="H201" s="25"/>
      <c r="I201" s="26">
        <f>SUM(Table1[[#This Row],[D]]-Table1[[#This Row],[A]],Table1[[#This Row],[DD]]-Table1[[#This Row],[AA]],-(Table1[[#This Row],[NR]]*AB201))</f>
        <v>0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9">
        <f t="shared" si="8"/>
        <v>43356</v>
      </c>
      <c r="AA201" s="39"/>
      <c r="AB201" s="4">
        <v>2.0833333333333332E-2</v>
      </c>
    </row>
    <row r="202" spans="1:28" ht="14.25" customHeight="1" x14ac:dyDescent="0.25">
      <c r="A202" s="3"/>
      <c r="B202" s="3"/>
      <c r="C202" s="28">
        <f t="shared" si="9"/>
        <v>43355</v>
      </c>
      <c r="D202" s="27"/>
      <c r="E202" s="23"/>
      <c r="F202" s="24"/>
      <c r="G202" s="23"/>
      <c r="H202" s="25"/>
      <c r="I202" s="26">
        <f>SUM(Table1[[#This Row],[D]]-Table1[[#This Row],[A]],Table1[[#This Row],[DD]]-Table1[[#This Row],[AA]],-(Table1[[#This Row],[NR]]*AB202))</f>
        <v>0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9">
        <f t="shared" si="8"/>
        <v>43357</v>
      </c>
      <c r="AA202" s="39"/>
      <c r="AB202" s="4">
        <v>2.0833333333333332E-2</v>
      </c>
    </row>
    <row r="203" spans="1:28" ht="14.25" customHeight="1" x14ac:dyDescent="0.25">
      <c r="A203" s="3"/>
      <c r="B203" s="3"/>
      <c r="C203" s="28">
        <f t="shared" si="9"/>
        <v>43356</v>
      </c>
      <c r="D203" s="27"/>
      <c r="E203" s="23"/>
      <c r="F203" s="24"/>
      <c r="G203" s="23"/>
      <c r="H203" s="25"/>
      <c r="I203" s="26">
        <f>SUM(Table1[[#This Row],[D]]-Table1[[#This Row],[A]],Table1[[#This Row],[DD]]-Table1[[#This Row],[AA]],-(Table1[[#This Row],[NR]]*AB203))</f>
        <v>0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9">
        <f t="shared" si="8"/>
        <v>43358</v>
      </c>
      <c r="AA203" s="39"/>
      <c r="AB203" s="4">
        <v>2.0833333333333332E-2</v>
      </c>
    </row>
    <row r="204" spans="1:28" ht="14.25" customHeight="1" x14ac:dyDescent="0.25">
      <c r="A204" s="3"/>
      <c r="B204" s="3"/>
      <c r="C204" s="28">
        <f t="shared" si="9"/>
        <v>43357</v>
      </c>
      <c r="D204" s="27"/>
      <c r="E204" s="23"/>
      <c r="F204" s="24"/>
      <c r="G204" s="23"/>
      <c r="H204" s="25"/>
      <c r="I204" s="26">
        <f>SUM(Table1[[#This Row],[D]]-Table1[[#This Row],[A]],Table1[[#This Row],[DD]]-Table1[[#This Row],[AA]],-(Table1[[#This Row],[NR]]*AB204))</f>
        <v>0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9">
        <f t="shared" si="8"/>
        <v>43359</v>
      </c>
      <c r="AA204" s="39"/>
      <c r="AB204" s="4">
        <v>2.0833333333333332E-2</v>
      </c>
    </row>
    <row r="205" spans="1:28" ht="14.25" customHeight="1" x14ac:dyDescent="0.25">
      <c r="A205" s="3"/>
      <c r="B205" s="3"/>
      <c r="C205" s="28">
        <f t="shared" si="9"/>
        <v>43358</v>
      </c>
      <c r="D205" s="27"/>
      <c r="E205" s="23"/>
      <c r="F205" s="24"/>
      <c r="G205" s="23"/>
      <c r="H205" s="25"/>
      <c r="I205" s="26">
        <f>SUM(Table1[[#This Row],[D]]-Table1[[#This Row],[A]],Table1[[#This Row],[DD]]-Table1[[#This Row],[AA]],-(Table1[[#This Row],[NR]]*AB205))</f>
        <v>0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9">
        <f t="shared" si="8"/>
        <v>43360</v>
      </c>
      <c r="AA205" s="39"/>
      <c r="AB205" s="4">
        <v>2.0833333333333332E-2</v>
      </c>
    </row>
    <row r="206" spans="1:28" ht="14.25" customHeight="1" x14ac:dyDescent="0.25">
      <c r="A206" s="3"/>
      <c r="B206" s="3"/>
      <c r="C206" s="28">
        <f t="shared" si="9"/>
        <v>43359</v>
      </c>
      <c r="D206" s="27"/>
      <c r="E206" s="23"/>
      <c r="F206" s="24"/>
      <c r="G206" s="23"/>
      <c r="H206" s="25"/>
      <c r="I206" s="26">
        <f>SUM(Table1[[#This Row],[D]]-Table1[[#This Row],[A]],Table1[[#This Row],[DD]]-Table1[[#This Row],[AA]],-(Table1[[#This Row],[NR]]*AB206))</f>
        <v>0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9">
        <f t="shared" si="8"/>
        <v>43361</v>
      </c>
      <c r="AA206" s="39"/>
      <c r="AB206" s="4">
        <v>2.0833333333333332E-2</v>
      </c>
    </row>
    <row r="207" spans="1:28" ht="14.25" customHeight="1" x14ac:dyDescent="0.25">
      <c r="A207" s="3"/>
      <c r="B207" s="3"/>
      <c r="C207" s="28">
        <f t="shared" si="9"/>
        <v>43360</v>
      </c>
      <c r="D207" s="27"/>
      <c r="E207" s="23"/>
      <c r="F207" s="24"/>
      <c r="G207" s="23"/>
      <c r="H207" s="25"/>
      <c r="I207" s="26">
        <f>SUM(Table1[[#This Row],[D]]-Table1[[#This Row],[A]],Table1[[#This Row],[DD]]-Table1[[#This Row],[AA]],-(Table1[[#This Row],[NR]]*AB207))</f>
        <v>0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9">
        <f t="shared" si="8"/>
        <v>43362</v>
      </c>
      <c r="AA207" s="39"/>
      <c r="AB207" s="4">
        <v>2.0833333333333332E-2</v>
      </c>
    </row>
    <row r="208" spans="1:28" ht="14.25" customHeight="1" x14ac:dyDescent="0.25">
      <c r="A208" s="3"/>
      <c r="B208" s="3"/>
      <c r="C208" s="28">
        <f t="shared" si="9"/>
        <v>43361</v>
      </c>
      <c r="D208" s="27"/>
      <c r="E208" s="23"/>
      <c r="F208" s="24"/>
      <c r="G208" s="23"/>
      <c r="H208" s="25"/>
      <c r="I208" s="26">
        <f>SUM(Table1[[#This Row],[D]]-Table1[[#This Row],[A]],Table1[[#This Row],[DD]]-Table1[[#This Row],[AA]],-(Table1[[#This Row],[NR]]*AB208))</f>
        <v>0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9">
        <f t="shared" si="8"/>
        <v>43363</v>
      </c>
      <c r="AA208" s="39"/>
      <c r="AB208" s="4">
        <v>2.0833333333333332E-2</v>
      </c>
    </row>
    <row r="209" spans="1:28" ht="14.25" customHeight="1" x14ac:dyDescent="0.25">
      <c r="A209" s="3"/>
      <c r="B209" s="3"/>
      <c r="C209" s="28">
        <f t="shared" si="9"/>
        <v>43362</v>
      </c>
      <c r="D209" s="27"/>
      <c r="E209" s="23"/>
      <c r="F209" s="24"/>
      <c r="G209" s="23"/>
      <c r="H209" s="25"/>
      <c r="I209" s="26">
        <f>SUM(Table1[[#This Row],[D]]-Table1[[#This Row],[A]],Table1[[#This Row],[DD]]-Table1[[#This Row],[AA]],-(Table1[[#This Row],[NR]]*AB209))</f>
        <v>0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9">
        <f t="shared" si="8"/>
        <v>43364</v>
      </c>
      <c r="AA209" s="39"/>
      <c r="AB209" s="4">
        <v>2.0833333333333332E-2</v>
      </c>
    </row>
    <row r="210" spans="1:28" ht="14.25" customHeight="1" x14ac:dyDescent="0.25">
      <c r="A210" s="3"/>
      <c r="B210" s="3"/>
      <c r="C210" s="28">
        <f t="shared" si="9"/>
        <v>43363</v>
      </c>
      <c r="D210" s="27"/>
      <c r="E210" s="23"/>
      <c r="F210" s="24"/>
      <c r="G210" s="23"/>
      <c r="H210" s="25"/>
      <c r="I210" s="26">
        <f>SUM(Table1[[#This Row],[D]]-Table1[[#This Row],[A]],Table1[[#This Row],[DD]]-Table1[[#This Row],[AA]],-(Table1[[#This Row],[NR]]*AB210))</f>
        <v>0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9">
        <f t="shared" si="8"/>
        <v>43365</v>
      </c>
      <c r="AA210" s="39"/>
      <c r="AB210" s="4">
        <v>2.0833333333333332E-2</v>
      </c>
    </row>
    <row r="211" spans="1:28" ht="14.25" customHeight="1" x14ac:dyDescent="0.25">
      <c r="A211" s="3"/>
      <c r="B211" s="3"/>
      <c r="C211" s="28">
        <f t="shared" si="9"/>
        <v>43364</v>
      </c>
      <c r="D211" s="27"/>
      <c r="E211" s="23"/>
      <c r="F211" s="24"/>
      <c r="G211" s="23"/>
      <c r="H211" s="25"/>
      <c r="I211" s="26">
        <f>SUM(Table1[[#This Row],[D]]-Table1[[#This Row],[A]],Table1[[#This Row],[DD]]-Table1[[#This Row],[AA]],-(Table1[[#This Row],[NR]]*AB211))</f>
        <v>0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9">
        <f t="shared" si="8"/>
        <v>43366</v>
      </c>
      <c r="AA211" s="39"/>
      <c r="AB211" s="4">
        <v>2.0833333333333332E-2</v>
      </c>
    </row>
    <row r="212" spans="1:28" ht="14.25" customHeight="1" x14ac:dyDescent="0.25">
      <c r="A212" s="3"/>
      <c r="B212" s="3"/>
      <c r="C212" s="28">
        <f t="shared" si="9"/>
        <v>43365</v>
      </c>
      <c r="D212" s="27"/>
      <c r="E212" s="23"/>
      <c r="F212" s="24"/>
      <c r="G212" s="23"/>
      <c r="H212" s="25"/>
      <c r="I212" s="26">
        <f>SUM(Table1[[#This Row],[D]]-Table1[[#This Row],[A]],Table1[[#This Row],[DD]]-Table1[[#This Row],[AA]],-(Table1[[#This Row],[NR]]*AB212))</f>
        <v>0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9">
        <f t="shared" si="8"/>
        <v>43367</v>
      </c>
      <c r="AA212" s="39"/>
      <c r="AB212" s="4">
        <v>2.0833333333333332E-2</v>
      </c>
    </row>
    <row r="213" spans="1:28" ht="14.25" customHeight="1" x14ac:dyDescent="0.25">
      <c r="A213" s="3"/>
      <c r="B213" s="3"/>
      <c r="C213" s="28">
        <f t="shared" si="9"/>
        <v>43366</v>
      </c>
      <c r="D213" s="27"/>
      <c r="E213" s="23"/>
      <c r="F213" s="24"/>
      <c r="G213" s="23"/>
      <c r="H213" s="25"/>
      <c r="I213" s="26">
        <f>SUM(Table1[[#This Row],[D]]-Table1[[#This Row],[A]],Table1[[#This Row],[DD]]-Table1[[#This Row],[AA]],-(Table1[[#This Row],[NR]]*AB213))</f>
        <v>0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9">
        <f t="shared" si="8"/>
        <v>43368</v>
      </c>
      <c r="AA213" s="39"/>
      <c r="AB213" s="4">
        <v>2.0833333333333332E-2</v>
      </c>
    </row>
    <row r="214" spans="1:28" ht="14.25" customHeight="1" x14ac:dyDescent="0.25">
      <c r="A214" s="3"/>
      <c r="B214" s="3"/>
      <c r="C214" s="28">
        <f t="shared" si="9"/>
        <v>43367</v>
      </c>
      <c r="D214" s="27"/>
      <c r="E214" s="23"/>
      <c r="F214" s="24"/>
      <c r="G214" s="23"/>
      <c r="H214" s="25"/>
      <c r="I214" s="26">
        <f>SUM(Table1[[#This Row],[D]]-Table1[[#This Row],[A]],Table1[[#This Row],[DD]]-Table1[[#This Row],[AA]],-(Table1[[#This Row],[NR]]*AB214))</f>
        <v>0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9">
        <f t="shared" si="8"/>
        <v>43369</v>
      </c>
      <c r="AA214" s="39"/>
      <c r="AB214" s="4">
        <v>2.0833333333333332E-2</v>
      </c>
    </row>
    <row r="215" spans="1:28" ht="14.25" customHeight="1" x14ac:dyDescent="0.25">
      <c r="A215" s="3"/>
      <c r="B215" s="3"/>
      <c r="C215" s="28">
        <f t="shared" si="9"/>
        <v>43368</v>
      </c>
      <c r="D215" s="27"/>
      <c r="E215" s="23"/>
      <c r="F215" s="24"/>
      <c r="G215" s="23"/>
      <c r="H215" s="25"/>
      <c r="I215" s="26">
        <f>SUM(Table1[[#This Row],[D]]-Table1[[#This Row],[A]],Table1[[#This Row],[DD]]-Table1[[#This Row],[AA]],-(Table1[[#This Row],[NR]]*AB215))</f>
        <v>0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9">
        <f t="shared" si="8"/>
        <v>43370</v>
      </c>
      <c r="AA215" s="39"/>
      <c r="AB215" s="4">
        <v>2.0833333333333332E-2</v>
      </c>
    </row>
    <row r="216" spans="1:28" ht="14.25" customHeight="1" x14ac:dyDescent="0.25">
      <c r="A216" s="3"/>
      <c r="B216" s="3"/>
      <c r="C216" s="28">
        <f t="shared" si="9"/>
        <v>43369</v>
      </c>
      <c r="D216" s="27"/>
      <c r="E216" s="23"/>
      <c r="F216" s="24"/>
      <c r="G216" s="23"/>
      <c r="H216" s="25"/>
      <c r="I216" s="26">
        <f>SUM(Table1[[#This Row],[D]]-Table1[[#This Row],[A]],Table1[[#This Row],[DD]]-Table1[[#This Row],[AA]],-(Table1[[#This Row],[NR]]*AB216))</f>
        <v>0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9">
        <f t="shared" si="8"/>
        <v>43371</v>
      </c>
      <c r="AA216" s="39"/>
      <c r="AB216" s="4">
        <v>2.0833333333333332E-2</v>
      </c>
    </row>
    <row r="217" spans="1:28" ht="14.25" customHeight="1" x14ac:dyDescent="0.25">
      <c r="A217" s="3"/>
      <c r="B217" s="3"/>
      <c r="C217" s="28">
        <f t="shared" si="9"/>
        <v>43370</v>
      </c>
      <c r="D217" s="27"/>
      <c r="E217" s="23"/>
      <c r="F217" s="24"/>
      <c r="G217" s="23"/>
      <c r="H217" s="25"/>
      <c r="I217" s="26">
        <f>SUM(Table1[[#This Row],[D]]-Table1[[#This Row],[A]],Table1[[#This Row],[DD]]-Table1[[#This Row],[AA]],-(Table1[[#This Row],[NR]]*AB217))</f>
        <v>0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9">
        <f t="shared" si="8"/>
        <v>43372</v>
      </c>
      <c r="AA217" s="39"/>
      <c r="AB217" s="4">
        <v>2.0833333333333332E-2</v>
      </c>
    </row>
    <row r="218" spans="1:28" ht="14.25" customHeight="1" x14ac:dyDescent="0.25">
      <c r="A218" s="3"/>
      <c r="B218" s="3"/>
      <c r="C218" s="28">
        <f t="shared" si="9"/>
        <v>43371</v>
      </c>
      <c r="D218" s="27"/>
      <c r="E218" s="23"/>
      <c r="F218" s="24"/>
      <c r="G218" s="23"/>
      <c r="H218" s="25"/>
      <c r="I218" s="26">
        <f>SUM(Table1[[#This Row],[D]]-Table1[[#This Row],[A]],Table1[[#This Row],[DD]]-Table1[[#This Row],[AA]],-(Table1[[#This Row],[NR]]*AB218))</f>
        <v>0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9">
        <f t="shared" si="8"/>
        <v>43373</v>
      </c>
      <c r="AA218" s="39"/>
      <c r="AB218" s="4">
        <v>2.0833333333333332E-2</v>
      </c>
    </row>
    <row r="219" spans="1:28" ht="14.25" customHeight="1" x14ac:dyDescent="0.25">
      <c r="A219" s="3"/>
      <c r="B219" s="3"/>
      <c r="C219" s="28">
        <f t="shared" si="9"/>
        <v>43372</v>
      </c>
      <c r="D219" s="27"/>
      <c r="E219" s="23"/>
      <c r="F219" s="24"/>
      <c r="G219" s="23"/>
      <c r="H219" s="25"/>
      <c r="I219" s="26">
        <f>SUM(Table1[[#This Row],[D]]-Table1[[#This Row],[A]],Table1[[#This Row],[DD]]-Table1[[#This Row],[AA]],-(Table1[[#This Row],[NR]]*AB219))</f>
        <v>0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9">
        <f t="shared" si="8"/>
        <v>43374</v>
      </c>
      <c r="AA219" s="39"/>
      <c r="AB219" s="4">
        <v>2.0833333333333332E-2</v>
      </c>
    </row>
    <row r="220" spans="1:28" ht="14.25" customHeight="1" x14ac:dyDescent="0.25">
      <c r="A220" s="3"/>
      <c r="B220" s="3"/>
      <c r="C220" s="28">
        <f t="shared" si="9"/>
        <v>43373</v>
      </c>
      <c r="D220" s="27"/>
      <c r="E220" s="23"/>
      <c r="F220" s="24"/>
      <c r="G220" s="23"/>
      <c r="H220" s="25"/>
      <c r="I220" s="26">
        <f>SUM(Table1[[#This Row],[D]]-Table1[[#This Row],[A]],Table1[[#This Row],[DD]]-Table1[[#This Row],[AA]],-(Table1[[#This Row],[NR]]*AB220))</f>
        <v>0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9">
        <f t="shared" si="8"/>
        <v>43375</v>
      </c>
      <c r="AA220" s="39"/>
      <c r="AB220" s="4">
        <v>2.0833333333333332E-2</v>
      </c>
    </row>
    <row r="221" spans="1:28" ht="14.25" customHeight="1" x14ac:dyDescent="0.25">
      <c r="A221" s="3"/>
      <c r="B221" s="3"/>
      <c r="C221" s="28">
        <f t="shared" si="9"/>
        <v>43374</v>
      </c>
      <c r="D221" s="27"/>
      <c r="E221" s="23"/>
      <c r="F221" s="24"/>
      <c r="G221" s="23"/>
      <c r="H221" s="25"/>
      <c r="I221" s="26">
        <f>SUM(Table1[[#This Row],[D]]-Table1[[#This Row],[A]],Table1[[#This Row],[DD]]-Table1[[#This Row],[AA]],-(Table1[[#This Row],[NR]]*AB221))</f>
        <v>0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9">
        <f t="shared" si="8"/>
        <v>43376</v>
      </c>
      <c r="AA221" s="39"/>
      <c r="AB221" s="4">
        <v>2.0833333333333332E-2</v>
      </c>
    </row>
    <row r="222" spans="1:28" ht="14.25" customHeight="1" x14ac:dyDescent="0.25">
      <c r="A222" s="3"/>
      <c r="B222" s="3"/>
      <c r="C222" s="28">
        <f t="shared" si="9"/>
        <v>43375</v>
      </c>
      <c r="D222" s="27"/>
      <c r="E222" s="23"/>
      <c r="F222" s="24"/>
      <c r="G222" s="23"/>
      <c r="H222" s="25"/>
      <c r="I222" s="26">
        <f>SUM(Table1[[#This Row],[D]]-Table1[[#This Row],[A]],Table1[[#This Row],[DD]]-Table1[[#This Row],[AA]],-(Table1[[#This Row],[NR]]*AB222))</f>
        <v>0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9">
        <f t="shared" si="8"/>
        <v>43377</v>
      </c>
      <c r="AA222" s="39"/>
      <c r="AB222" s="4">
        <v>2.0833333333333332E-2</v>
      </c>
    </row>
    <row r="223" spans="1:28" ht="14.25" customHeight="1" x14ac:dyDescent="0.25">
      <c r="A223" s="3"/>
      <c r="B223" s="3"/>
      <c r="C223" s="28">
        <f t="shared" si="9"/>
        <v>43376</v>
      </c>
      <c r="D223" s="27"/>
      <c r="E223" s="23"/>
      <c r="F223" s="24"/>
      <c r="G223" s="23"/>
      <c r="H223" s="25"/>
      <c r="I223" s="26">
        <f>SUM(Table1[[#This Row],[D]]-Table1[[#This Row],[A]],Table1[[#This Row],[DD]]-Table1[[#This Row],[AA]],-(Table1[[#This Row],[NR]]*AB223))</f>
        <v>0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9">
        <f t="shared" si="8"/>
        <v>43378</v>
      </c>
      <c r="AA223" s="39"/>
      <c r="AB223" s="4">
        <v>2.0833333333333332E-2</v>
      </c>
    </row>
    <row r="224" spans="1:28" ht="14.25" customHeight="1" x14ac:dyDescent="0.25">
      <c r="A224" s="3"/>
      <c r="B224" s="3"/>
      <c r="C224" s="28">
        <f t="shared" si="9"/>
        <v>43377</v>
      </c>
      <c r="D224" s="27"/>
      <c r="E224" s="23"/>
      <c r="F224" s="24"/>
      <c r="G224" s="23"/>
      <c r="H224" s="25"/>
      <c r="I224" s="26">
        <f>SUM(Table1[[#This Row],[D]]-Table1[[#This Row],[A]],Table1[[#This Row],[DD]]-Table1[[#This Row],[AA]],-(Table1[[#This Row],[NR]]*AB224))</f>
        <v>0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9">
        <f t="shared" si="8"/>
        <v>43379</v>
      </c>
      <c r="AA224" s="39"/>
      <c r="AB224" s="4">
        <v>2.0833333333333332E-2</v>
      </c>
    </row>
    <row r="225" spans="1:28" ht="14.25" customHeight="1" x14ac:dyDescent="0.25">
      <c r="A225" s="3"/>
      <c r="B225" s="3"/>
      <c r="C225" s="28">
        <f t="shared" si="9"/>
        <v>43378</v>
      </c>
      <c r="D225" s="27"/>
      <c r="E225" s="23"/>
      <c r="F225" s="24"/>
      <c r="G225" s="23"/>
      <c r="H225" s="25"/>
      <c r="I225" s="26">
        <f>SUM(Table1[[#This Row],[D]]-Table1[[#This Row],[A]],Table1[[#This Row],[DD]]-Table1[[#This Row],[AA]],-(Table1[[#This Row],[NR]]*AB225))</f>
        <v>0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9">
        <f t="shared" si="8"/>
        <v>43380</v>
      </c>
      <c r="AA225" s="39"/>
      <c r="AB225" s="4">
        <v>2.0833333333333332E-2</v>
      </c>
    </row>
    <row r="226" spans="1:28" ht="14.25" customHeight="1" x14ac:dyDescent="0.25">
      <c r="A226" s="3"/>
      <c r="B226" s="3"/>
      <c r="C226" s="28">
        <f t="shared" si="9"/>
        <v>43379</v>
      </c>
      <c r="D226" s="27"/>
      <c r="E226" s="23"/>
      <c r="F226" s="24"/>
      <c r="G226" s="23"/>
      <c r="H226" s="25"/>
      <c r="I226" s="26">
        <f>SUM(Table1[[#This Row],[D]]-Table1[[#This Row],[A]],Table1[[#This Row],[DD]]-Table1[[#This Row],[AA]],-(Table1[[#This Row],[NR]]*AB226))</f>
        <v>0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9">
        <f t="shared" si="8"/>
        <v>43381</v>
      </c>
      <c r="AA226" s="39"/>
      <c r="AB226" s="4">
        <v>2.0833333333333332E-2</v>
      </c>
    </row>
    <row r="227" spans="1:28" ht="14.25" customHeight="1" x14ac:dyDescent="0.25">
      <c r="A227" s="3"/>
      <c r="B227" s="3"/>
      <c r="C227" s="28">
        <f t="shared" si="9"/>
        <v>43380</v>
      </c>
      <c r="D227" s="27"/>
      <c r="E227" s="23"/>
      <c r="F227" s="24"/>
      <c r="G227" s="23"/>
      <c r="H227" s="25"/>
      <c r="I227" s="26">
        <f>SUM(Table1[[#This Row],[D]]-Table1[[#This Row],[A]],Table1[[#This Row],[DD]]-Table1[[#This Row],[AA]],-(Table1[[#This Row],[NR]]*AB227))</f>
        <v>0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9">
        <f t="shared" si="8"/>
        <v>43382</v>
      </c>
      <c r="AA227" s="39"/>
      <c r="AB227" s="4">
        <v>2.0833333333333332E-2</v>
      </c>
    </row>
    <row r="228" spans="1:28" ht="14.25" customHeight="1" x14ac:dyDescent="0.25">
      <c r="A228" s="3"/>
      <c r="B228" s="3"/>
      <c r="C228" s="28">
        <f t="shared" si="9"/>
        <v>43381</v>
      </c>
      <c r="D228" s="27"/>
      <c r="E228" s="23"/>
      <c r="F228" s="24"/>
      <c r="G228" s="23"/>
      <c r="H228" s="25"/>
      <c r="I228" s="26">
        <f>SUM(Table1[[#This Row],[D]]-Table1[[#This Row],[A]],Table1[[#This Row],[DD]]-Table1[[#This Row],[AA]],-(Table1[[#This Row],[NR]]*AB228))</f>
        <v>0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9">
        <f t="shared" si="8"/>
        <v>43383</v>
      </c>
      <c r="AA228" s="39"/>
      <c r="AB228" s="4">
        <v>2.0833333333333332E-2</v>
      </c>
    </row>
    <row r="229" spans="1:28" ht="14.25" customHeight="1" x14ac:dyDescent="0.25">
      <c r="A229" s="3"/>
      <c r="B229" s="3"/>
      <c r="C229" s="28">
        <f t="shared" si="9"/>
        <v>43382</v>
      </c>
      <c r="D229" s="27"/>
      <c r="E229" s="23"/>
      <c r="F229" s="24"/>
      <c r="G229" s="23"/>
      <c r="H229" s="25"/>
      <c r="I229" s="26">
        <f>SUM(Table1[[#This Row],[D]]-Table1[[#This Row],[A]],Table1[[#This Row],[DD]]-Table1[[#This Row],[AA]],-(Table1[[#This Row],[NR]]*AB229))</f>
        <v>0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9">
        <f t="shared" si="8"/>
        <v>43384</v>
      </c>
      <c r="AA229" s="39"/>
      <c r="AB229" s="4">
        <v>2.0833333333333332E-2</v>
      </c>
    </row>
    <row r="230" spans="1:28" ht="14.25" customHeight="1" x14ac:dyDescent="0.25">
      <c r="A230" s="3"/>
      <c r="B230" s="3"/>
      <c r="C230" s="28">
        <f t="shared" si="9"/>
        <v>43383</v>
      </c>
      <c r="D230" s="27"/>
      <c r="E230" s="23"/>
      <c r="F230" s="24"/>
      <c r="G230" s="23"/>
      <c r="H230" s="25"/>
      <c r="I230" s="26">
        <f>SUM(Table1[[#This Row],[D]]-Table1[[#This Row],[A]],Table1[[#This Row],[DD]]-Table1[[#This Row],[AA]],-(Table1[[#This Row],[NR]]*AB230))</f>
        <v>0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9">
        <f t="shared" si="8"/>
        <v>43385</v>
      </c>
      <c r="AA230" s="39"/>
      <c r="AB230" s="4">
        <v>2.0833333333333332E-2</v>
      </c>
    </row>
    <row r="231" spans="1:28" ht="14.25" customHeight="1" x14ac:dyDescent="0.25">
      <c r="A231" s="3"/>
      <c r="B231" s="3"/>
      <c r="C231" s="28">
        <f t="shared" si="9"/>
        <v>43384</v>
      </c>
      <c r="D231" s="27"/>
      <c r="E231" s="23"/>
      <c r="F231" s="24"/>
      <c r="G231" s="23"/>
      <c r="H231" s="25"/>
      <c r="I231" s="26">
        <f>SUM(Table1[[#This Row],[D]]-Table1[[#This Row],[A]],Table1[[#This Row],[DD]]-Table1[[#This Row],[AA]],-(Table1[[#This Row],[NR]]*AB231))</f>
        <v>0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9">
        <f t="shared" si="8"/>
        <v>43386</v>
      </c>
      <c r="AA231" s="39"/>
      <c r="AB231" s="4">
        <v>2.0833333333333332E-2</v>
      </c>
    </row>
    <row r="232" spans="1:28" ht="14.25" customHeight="1" x14ac:dyDescent="0.25">
      <c r="A232" s="3"/>
      <c r="B232" s="3"/>
      <c r="C232" s="28">
        <f t="shared" si="9"/>
        <v>43385</v>
      </c>
      <c r="D232" s="27"/>
      <c r="E232" s="23"/>
      <c r="F232" s="24"/>
      <c r="G232" s="23"/>
      <c r="H232" s="25"/>
      <c r="I232" s="26">
        <f>SUM(Table1[[#This Row],[D]]-Table1[[#This Row],[A]],Table1[[#This Row],[DD]]-Table1[[#This Row],[AA]],-(Table1[[#This Row],[NR]]*AB232))</f>
        <v>0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9">
        <f t="shared" si="8"/>
        <v>43387</v>
      </c>
      <c r="AA232" s="39"/>
      <c r="AB232" s="4">
        <v>2.0833333333333332E-2</v>
      </c>
    </row>
    <row r="233" spans="1:28" ht="14.25" customHeight="1" x14ac:dyDescent="0.25">
      <c r="A233" s="3"/>
      <c r="B233" s="3"/>
      <c r="C233" s="28">
        <f t="shared" si="9"/>
        <v>43386</v>
      </c>
      <c r="D233" s="27"/>
      <c r="E233" s="23"/>
      <c r="F233" s="24"/>
      <c r="G233" s="23"/>
      <c r="H233" s="25"/>
      <c r="I233" s="26">
        <f>SUM(Table1[[#This Row],[D]]-Table1[[#This Row],[A]],Table1[[#This Row],[DD]]-Table1[[#This Row],[AA]],-(Table1[[#This Row],[NR]]*AB233))</f>
        <v>0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9">
        <f t="shared" si="8"/>
        <v>43388</v>
      </c>
      <c r="AA233" s="39"/>
      <c r="AB233" s="4">
        <v>2.0833333333333332E-2</v>
      </c>
    </row>
    <row r="234" spans="1:28" ht="14.25" customHeight="1" x14ac:dyDescent="0.25">
      <c r="A234" s="3"/>
      <c r="B234" s="3"/>
      <c r="C234" s="28">
        <f t="shared" si="9"/>
        <v>43387</v>
      </c>
      <c r="D234" s="27"/>
      <c r="E234" s="23"/>
      <c r="F234" s="24"/>
      <c r="G234" s="23"/>
      <c r="H234" s="25"/>
      <c r="I234" s="26">
        <f>SUM(Table1[[#This Row],[D]]-Table1[[#This Row],[A]],Table1[[#This Row],[DD]]-Table1[[#This Row],[AA]],-(Table1[[#This Row],[NR]]*AB234))</f>
        <v>0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9">
        <f t="shared" si="8"/>
        <v>43389</v>
      </c>
      <c r="AA234" s="39"/>
      <c r="AB234" s="4">
        <v>2.0833333333333332E-2</v>
      </c>
    </row>
    <row r="235" spans="1:28" ht="14.25" customHeight="1" x14ac:dyDescent="0.25">
      <c r="A235" s="3"/>
      <c r="B235" s="3"/>
      <c r="C235" s="28">
        <f t="shared" si="9"/>
        <v>43388</v>
      </c>
      <c r="D235" s="27"/>
      <c r="E235" s="23"/>
      <c r="F235" s="24"/>
      <c r="G235" s="23"/>
      <c r="H235" s="25"/>
      <c r="I235" s="26">
        <f>SUM(Table1[[#This Row],[D]]-Table1[[#This Row],[A]],Table1[[#This Row],[DD]]-Table1[[#This Row],[AA]],-(Table1[[#This Row],[NR]]*AB235))</f>
        <v>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9">
        <f t="shared" si="8"/>
        <v>43390</v>
      </c>
      <c r="AA235" s="39"/>
      <c r="AB235" s="4">
        <v>2.0833333333333332E-2</v>
      </c>
    </row>
    <row r="236" spans="1:28" ht="14.25" customHeight="1" x14ac:dyDescent="0.25">
      <c r="A236" s="3"/>
      <c r="B236" s="3"/>
      <c r="C236" s="28">
        <f t="shared" si="9"/>
        <v>43389</v>
      </c>
      <c r="D236" s="27"/>
      <c r="E236" s="23"/>
      <c r="F236" s="24"/>
      <c r="G236" s="23"/>
      <c r="H236" s="25"/>
      <c r="I236" s="26">
        <f>SUM(Table1[[#This Row],[D]]-Table1[[#This Row],[A]],Table1[[#This Row],[DD]]-Table1[[#This Row],[AA]],-(Table1[[#This Row],[NR]]*AB236))</f>
        <v>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9">
        <f t="shared" si="8"/>
        <v>43391</v>
      </c>
      <c r="AA236" s="39"/>
      <c r="AB236" s="4">
        <v>2.0833333333333332E-2</v>
      </c>
    </row>
    <row r="237" spans="1:28" ht="14.25" customHeight="1" x14ac:dyDescent="0.25">
      <c r="A237" s="3"/>
      <c r="B237" s="3"/>
      <c r="C237" s="28">
        <f t="shared" si="9"/>
        <v>43390</v>
      </c>
      <c r="D237" s="27"/>
      <c r="E237" s="23"/>
      <c r="F237" s="24"/>
      <c r="G237" s="23"/>
      <c r="H237" s="25"/>
      <c r="I237" s="26">
        <f>SUM(Table1[[#This Row],[D]]-Table1[[#This Row],[A]],Table1[[#This Row],[DD]]-Table1[[#This Row],[AA]],-(Table1[[#This Row],[NR]]*AB237))</f>
        <v>0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9">
        <f t="shared" si="8"/>
        <v>43392</v>
      </c>
      <c r="AA237" s="39"/>
      <c r="AB237" s="4">
        <v>2.0833333333333332E-2</v>
      </c>
    </row>
    <row r="238" spans="1:28" ht="14.25" customHeight="1" x14ac:dyDescent="0.25">
      <c r="A238" s="3"/>
      <c r="B238" s="3"/>
      <c r="C238" s="28">
        <f t="shared" si="9"/>
        <v>43391</v>
      </c>
      <c r="D238" s="27"/>
      <c r="E238" s="23"/>
      <c r="F238" s="24"/>
      <c r="G238" s="23"/>
      <c r="H238" s="25"/>
      <c r="I238" s="26">
        <f>SUM(Table1[[#This Row],[D]]-Table1[[#This Row],[A]],Table1[[#This Row],[DD]]-Table1[[#This Row],[AA]],-(Table1[[#This Row],[NR]]*AB238))</f>
        <v>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9">
        <f t="shared" si="8"/>
        <v>43393</v>
      </c>
      <c r="AA238" s="39"/>
      <c r="AB238" s="4">
        <v>2.0833333333333332E-2</v>
      </c>
    </row>
    <row r="239" spans="1:28" ht="14.25" customHeight="1" x14ac:dyDescent="0.25">
      <c r="A239" s="3"/>
      <c r="B239" s="3"/>
      <c r="C239" s="28">
        <f t="shared" si="9"/>
        <v>43392</v>
      </c>
      <c r="D239" s="27"/>
      <c r="E239" s="23"/>
      <c r="F239" s="24"/>
      <c r="G239" s="23"/>
      <c r="H239" s="25"/>
      <c r="I239" s="26">
        <f>SUM(Table1[[#This Row],[D]]-Table1[[#This Row],[A]],Table1[[#This Row],[DD]]-Table1[[#This Row],[AA]],-(Table1[[#This Row],[NR]]*AB239))</f>
        <v>0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9">
        <f t="shared" si="8"/>
        <v>43394</v>
      </c>
      <c r="AA239" s="39"/>
      <c r="AB239" s="4">
        <v>2.0833333333333332E-2</v>
      </c>
    </row>
    <row r="240" spans="1:28" ht="14.25" customHeight="1" x14ac:dyDescent="0.25">
      <c r="A240" s="3"/>
      <c r="B240" s="3"/>
      <c r="C240" s="28">
        <f t="shared" si="9"/>
        <v>43393</v>
      </c>
      <c r="D240" s="27"/>
      <c r="E240" s="23"/>
      <c r="F240" s="24"/>
      <c r="G240" s="23"/>
      <c r="H240" s="25"/>
      <c r="I240" s="26">
        <f>SUM(Table1[[#This Row],[D]]-Table1[[#This Row],[A]],Table1[[#This Row],[DD]]-Table1[[#This Row],[AA]],-(Table1[[#This Row],[NR]]*AB240))</f>
        <v>0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9">
        <f t="shared" si="8"/>
        <v>43395</v>
      </c>
      <c r="AA240" s="39"/>
      <c r="AB240" s="4">
        <v>2.0833333333333332E-2</v>
      </c>
    </row>
    <row r="241" spans="1:28" ht="14.25" customHeight="1" x14ac:dyDescent="0.25">
      <c r="A241" s="3"/>
      <c r="B241" s="3"/>
      <c r="C241" s="28">
        <f t="shared" si="9"/>
        <v>43394</v>
      </c>
      <c r="D241" s="27"/>
      <c r="E241" s="23"/>
      <c r="F241" s="24"/>
      <c r="G241" s="23"/>
      <c r="H241" s="25"/>
      <c r="I241" s="26">
        <f>SUM(Table1[[#This Row],[D]]-Table1[[#This Row],[A]],Table1[[#This Row],[DD]]-Table1[[#This Row],[AA]],-(Table1[[#This Row],[NR]]*AB241))</f>
        <v>0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9">
        <f t="shared" si="8"/>
        <v>43396</v>
      </c>
      <c r="AA241" s="39"/>
      <c r="AB241" s="4">
        <v>2.0833333333333332E-2</v>
      </c>
    </row>
    <row r="242" spans="1:28" ht="14.25" customHeight="1" x14ac:dyDescent="0.25">
      <c r="A242" s="3"/>
      <c r="B242" s="3"/>
      <c r="C242" s="28">
        <f t="shared" si="9"/>
        <v>43395</v>
      </c>
      <c r="D242" s="27"/>
      <c r="E242" s="23"/>
      <c r="F242" s="24"/>
      <c r="G242" s="23"/>
      <c r="H242" s="25"/>
      <c r="I242" s="26">
        <f>SUM(Table1[[#This Row],[D]]-Table1[[#This Row],[A]],Table1[[#This Row],[DD]]-Table1[[#This Row],[AA]],-(Table1[[#This Row],[NR]]*AB242))</f>
        <v>0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9">
        <f t="shared" si="8"/>
        <v>43397</v>
      </c>
      <c r="AA242" s="39"/>
      <c r="AB242" s="4">
        <v>2.0833333333333332E-2</v>
      </c>
    </row>
    <row r="243" spans="1:28" ht="14.25" customHeight="1" x14ac:dyDescent="0.25">
      <c r="A243" s="3"/>
      <c r="B243" s="3"/>
      <c r="C243" s="28">
        <f t="shared" si="9"/>
        <v>43396</v>
      </c>
      <c r="D243" s="27"/>
      <c r="E243" s="23"/>
      <c r="F243" s="24"/>
      <c r="G243" s="23"/>
      <c r="H243" s="25"/>
      <c r="I243" s="26">
        <f>SUM(Table1[[#This Row],[D]]-Table1[[#This Row],[A]],Table1[[#This Row],[DD]]-Table1[[#This Row],[AA]],-(Table1[[#This Row],[NR]]*AB243))</f>
        <v>0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9">
        <f t="shared" si="8"/>
        <v>43398</v>
      </c>
      <c r="AA243" s="39"/>
      <c r="AB243" s="4">
        <v>2.0833333333333332E-2</v>
      </c>
    </row>
    <row r="244" spans="1:28" ht="14.25" customHeight="1" x14ac:dyDescent="0.25">
      <c r="A244" s="3"/>
      <c r="B244" s="3"/>
      <c r="C244" s="28">
        <f t="shared" si="9"/>
        <v>43397</v>
      </c>
      <c r="D244" s="27"/>
      <c r="E244" s="23"/>
      <c r="F244" s="24"/>
      <c r="G244" s="23"/>
      <c r="H244" s="25"/>
      <c r="I244" s="26">
        <f>SUM(Table1[[#This Row],[D]]-Table1[[#This Row],[A]],Table1[[#This Row],[DD]]-Table1[[#This Row],[AA]],-(Table1[[#This Row],[NR]]*AB244))</f>
        <v>0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9">
        <f t="shared" si="8"/>
        <v>43399</v>
      </c>
      <c r="AA244" s="39"/>
      <c r="AB244" s="4">
        <v>2.0833333333333332E-2</v>
      </c>
    </row>
    <row r="245" spans="1:28" ht="14.25" customHeight="1" x14ac:dyDescent="0.25">
      <c r="A245" s="3"/>
      <c r="B245" s="3"/>
      <c r="C245" s="28">
        <f t="shared" si="9"/>
        <v>43398</v>
      </c>
      <c r="D245" s="27"/>
      <c r="E245" s="23"/>
      <c r="F245" s="24"/>
      <c r="G245" s="23"/>
      <c r="H245" s="25"/>
      <c r="I245" s="26">
        <f>SUM(Table1[[#This Row],[D]]-Table1[[#This Row],[A]],Table1[[#This Row],[DD]]-Table1[[#This Row],[AA]],-(Table1[[#This Row],[NR]]*AB245))</f>
        <v>0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9">
        <f t="shared" si="8"/>
        <v>43400</v>
      </c>
      <c r="AA245" s="39"/>
      <c r="AB245" s="4">
        <v>2.0833333333333332E-2</v>
      </c>
    </row>
    <row r="246" spans="1:28" ht="14.25" customHeight="1" x14ac:dyDescent="0.25">
      <c r="A246" s="3"/>
      <c r="B246" s="3"/>
      <c r="C246" s="28">
        <f t="shared" si="9"/>
        <v>43399</v>
      </c>
      <c r="D246" s="27"/>
      <c r="E246" s="23"/>
      <c r="F246" s="24"/>
      <c r="G246" s="23"/>
      <c r="H246" s="25"/>
      <c r="I246" s="26">
        <f>SUM(Table1[[#This Row],[D]]-Table1[[#This Row],[A]],Table1[[#This Row],[DD]]-Table1[[#This Row],[AA]],-(Table1[[#This Row],[NR]]*AB246))</f>
        <v>0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9">
        <f t="shared" si="8"/>
        <v>43401</v>
      </c>
      <c r="AA246" s="39"/>
      <c r="AB246" s="4">
        <v>2.0833333333333332E-2</v>
      </c>
    </row>
    <row r="247" spans="1:28" ht="14.25" customHeight="1" x14ac:dyDescent="0.25">
      <c r="A247" s="3"/>
      <c r="B247" s="3"/>
      <c r="C247" s="28">
        <f t="shared" si="9"/>
        <v>43400</v>
      </c>
      <c r="D247" s="27"/>
      <c r="E247" s="23"/>
      <c r="F247" s="24"/>
      <c r="G247" s="23"/>
      <c r="H247" s="25"/>
      <c r="I247" s="26">
        <f>SUM(Table1[[#This Row],[D]]-Table1[[#This Row],[A]],Table1[[#This Row],[DD]]-Table1[[#This Row],[AA]],-(Table1[[#This Row],[NR]]*AB247))</f>
        <v>0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9">
        <f t="shared" si="8"/>
        <v>43402</v>
      </c>
      <c r="AA247" s="39"/>
      <c r="AB247" s="4">
        <v>2.0833333333333332E-2</v>
      </c>
    </row>
    <row r="248" spans="1:28" ht="14.25" customHeight="1" x14ac:dyDescent="0.25">
      <c r="A248" s="3"/>
      <c r="B248" s="3"/>
      <c r="C248" s="28">
        <f t="shared" si="9"/>
        <v>43401</v>
      </c>
      <c r="D248" s="27"/>
      <c r="E248" s="23"/>
      <c r="F248" s="24"/>
      <c r="G248" s="23"/>
      <c r="H248" s="25"/>
      <c r="I248" s="26">
        <f>SUM(Table1[[#This Row],[D]]-Table1[[#This Row],[A]],Table1[[#This Row],[DD]]-Table1[[#This Row],[AA]],-(Table1[[#This Row],[NR]]*AB248))</f>
        <v>0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9">
        <f t="shared" si="8"/>
        <v>43403</v>
      </c>
      <c r="AA248" s="39"/>
      <c r="AB248" s="4">
        <v>2.0833333333333332E-2</v>
      </c>
    </row>
    <row r="249" spans="1:28" ht="14.25" customHeight="1" x14ac:dyDescent="0.25">
      <c r="A249" s="3"/>
      <c r="B249" s="3"/>
      <c r="C249" s="28">
        <f t="shared" si="9"/>
        <v>43402</v>
      </c>
      <c r="D249" s="27"/>
      <c r="E249" s="23"/>
      <c r="F249" s="24"/>
      <c r="G249" s="23"/>
      <c r="H249" s="25"/>
      <c r="I249" s="26">
        <f>SUM(Table1[[#This Row],[D]]-Table1[[#This Row],[A]],Table1[[#This Row],[DD]]-Table1[[#This Row],[AA]],-(Table1[[#This Row],[NR]]*AB249))</f>
        <v>0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9">
        <f t="shared" si="8"/>
        <v>43404</v>
      </c>
      <c r="AA249" s="39"/>
      <c r="AB249" s="4">
        <v>2.0833333333333332E-2</v>
      </c>
    </row>
    <row r="250" spans="1:28" ht="14.25" customHeight="1" x14ac:dyDescent="0.25">
      <c r="A250" s="3"/>
      <c r="B250" s="3"/>
      <c r="C250" s="28">
        <f t="shared" si="9"/>
        <v>43403</v>
      </c>
      <c r="D250" s="27"/>
      <c r="E250" s="23"/>
      <c r="F250" s="24"/>
      <c r="G250" s="23"/>
      <c r="H250" s="25"/>
      <c r="I250" s="26">
        <f>SUM(Table1[[#This Row],[D]]-Table1[[#This Row],[A]],Table1[[#This Row],[DD]]-Table1[[#This Row],[AA]],-(Table1[[#This Row],[NR]]*AB250))</f>
        <v>0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9">
        <f t="shared" si="8"/>
        <v>43405</v>
      </c>
      <c r="AA250" s="39"/>
      <c r="AB250" s="4">
        <v>2.0833333333333332E-2</v>
      </c>
    </row>
    <row r="251" spans="1:28" ht="14.25" customHeight="1" x14ac:dyDescent="0.25">
      <c r="A251" s="3"/>
      <c r="B251" s="3"/>
      <c r="C251" s="28">
        <f t="shared" si="9"/>
        <v>43404</v>
      </c>
      <c r="D251" s="27"/>
      <c r="E251" s="23"/>
      <c r="F251" s="24"/>
      <c r="G251" s="23"/>
      <c r="H251" s="25"/>
      <c r="I251" s="26">
        <f>SUM(Table1[[#This Row],[D]]-Table1[[#This Row],[A]],Table1[[#This Row],[DD]]-Table1[[#This Row],[AA]],-(Table1[[#This Row],[NR]]*AB251))</f>
        <v>0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9">
        <f t="shared" si="8"/>
        <v>43406</v>
      </c>
      <c r="AA251" s="39"/>
      <c r="AB251" s="4">
        <v>2.0833333333333332E-2</v>
      </c>
    </row>
    <row r="252" spans="1:28" ht="14.25" customHeight="1" x14ac:dyDescent="0.25">
      <c r="A252" s="3"/>
      <c r="B252" s="3"/>
      <c r="C252" s="28">
        <f t="shared" si="9"/>
        <v>43405</v>
      </c>
      <c r="D252" s="27"/>
      <c r="E252" s="23"/>
      <c r="F252" s="24"/>
      <c r="G252" s="23"/>
      <c r="H252" s="25"/>
      <c r="I252" s="26">
        <f>SUM(Table1[[#This Row],[D]]-Table1[[#This Row],[A]],Table1[[#This Row],[DD]]-Table1[[#This Row],[AA]],-(Table1[[#This Row],[NR]]*AB252))</f>
        <v>0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9">
        <f t="shared" si="8"/>
        <v>43407</v>
      </c>
      <c r="AA252" s="39"/>
      <c r="AB252" s="4">
        <v>2.0833333333333332E-2</v>
      </c>
    </row>
    <row r="253" spans="1:28" ht="14.25" customHeight="1" x14ac:dyDescent="0.25">
      <c r="A253" s="3"/>
      <c r="B253" s="3"/>
      <c r="C253" s="28">
        <f t="shared" si="9"/>
        <v>43406</v>
      </c>
      <c r="D253" s="27"/>
      <c r="E253" s="23"/>
      <c r="F253" s="24"/>
      <c r="G253" s="23"/>
      <c r="H253" s="25"/>
      <c r="I253" s="26">
        <f>SUM(Table1[[#This Row],[D]]-Table1[[#This Row],[A]],Table1[[#This Row],[DD]]-Table1[[#This Row],[AA]],-(Table1[[#This Row],[NR]]*AB253))</f>
        <v>0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9">
        <f t="shared" si="8"/>
        <v>43408</v>
      </c>
      <c r="AA253" s="39"/>
      <c r="AB253" s="4">
        <v>2.0833333333333332E-2</v>
      </c>
    </row>
    <row r="254" spans="1:28" ht="14.25" customHeight="1" x14ac:dyDescent="0.25">
      <c r="A254" s="3"/>
      <c r="B254" s="3"/>
      <c r="C254" s="28">
        <f t="shared" si="9"/>
        <v>43407</v>
      </c>
      <c r="D254" s="27"/>
      <c r="E254" s="23"/>
      <c r="F254" s="24"/>
      <c r="G254" s="23"/>
      <c r="H254" s="25"/>
      <c r="I254" s="26">
        <f>SUM(Table1[[#This Row],[D]]-Table1[[#This Row],[A]],Table1[[#This Row],[DD]]-Table1[[#This Row],[AA]],-(Table1[[#This Row],[NR]]*AB254))</f>
        <v>0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9">
        <f t="shared" si="8"/>
        <v>43409</v>
      </c>
      <c r="AA254" s="39"/>
      <c r="AB254" s="4">
        <v>2.0833333333333332E-2</v>
      </c>
    </row>
    <row r="255" spans="1:28" ht="14.25" customHeight="1" x14ac:dyDescent="0.25">
      <c r="A255" s="3"/>
      <c r="B255" s="3"/>
      <c r="C255" s="28">
        <f t="shared" si="9"/>
        <v>43408</v>
      </c>
      <c r="D255" s="27"/>
      <c r="E255" s="23"/>
      <c r="F255" s="24"/>
      <c r="G255" s="23"/>
      <c r="H255" s="25"/>
      <c r="I255" s="26">
        <f>SUM(Table1[[#This Row],[D]]-Table1[[#This Row],[A]],Table1[[#This Row],[DD]]-Table1[[#This Row],[AA]],-(Table1[[#This Row],[NR]]*AB255))</f>
        <v>0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9">
        <f t="shared" si="8"/>
        <v>43410</v>
      </c>
      <c r="AA255" s="39"/>
      <c r="AB255" s="4">
        <v>2.0833333333333332E-2</v>
      </c>
    </row>
    <row r="256" spans="1:28" ht="14.25" customHeight="1" x14ac:dyDescent="0.25">
      <c r="A256" s="3"/>
      <c r="B256" s="3"/>
      <c r="C256" s="28">
        <f t="shared" si="9"/>
        <v>43409</v>
      </c>
      <c r="D256" s="27"/>
      <c r="E256" s="23"/>
      <c r="F256" s="24"/>
      <c r="G256" s="23"/>
      <c r="H256" s="25"/>
      <c r="I256" s="26">
        <f>SUM(Table1[[#This Row],[D]]-Table1[[#This Row],[A]],Table1[[#This Row],[DD]]-Table1[[#This Row],[AA]],-(Table1[[#This Row],[NR]]*AB256))</f>
        <v>0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9">
        <f t="shared" si="8"/>
        <v>43411</v>
      </c>
      <c r="AA256" s="39"/>
      <c r="AB256" s="4">
        <v>2.0833333333333332E-2</v>
      </c>
    </row>
    <row r="257" spans="1:28" ht="14.25" customHeight="1" x14ac:dyDescent="0.25">
      <c r="A257" s="3"/>
      <c r="B257" s="3"/>
      <c r="C257" s="28">
        <f t="shared" si="9"/>
        <v>43410</v>
      </c>
      <c r="D257" s="27"/>
      <c r="E257" s="23"/>
      <c r="F257" s="24"/>
      <c r="G257" s="23"/>
      <c r="H257" s="25"/>
      <c r="I257" s="26">
        <f>SUM(Table1[[#This Row],[D]]-Table1[[#This Row],[A]],Table1[[#This Row],[DD]]-Table1[[#This Row],[AA]],-(Table1[[#This Row],[NR]]*AB257))</f>
        <v>0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9">
        <f t="shared" si="8"/>
        <v>43412</v>
      </c>
      <c r="AA257" s="39"/>
      <c r="AB257" s="4">
        <v>2.0833333333333332E-2</v>
      </c>
    </row>
    <row r="258" spans="1:28" ht="14.25" customHeight="1" x14ac:dyDescent="0.25">
      <c r="A258" s="3"/>
      <c r="B258" s="3"/>
      <c r="C258" s="28">
        <f t="shared" si="9"/>
        <v>43411</v>
      </c>
      <c r="D258" s="27"/>
      <c r="E258" s="23"/>
      <c r="F258" s="24"/>
      <c r="G258" s="23"/>
      <c r="H258" s="25"/>
      <c r="I258" s="26">
        <f>SUM(Table1[[#This Row],[D]]-Table1[[#This Row],[A]],Table1[[#This Row],[DD]]-Table1[[#This Row],[AA]],-(Table1[[#This Row],[NR]]*AB258))</f>
        <v>0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9">
        <f t="shared" si="8"/>
        <v>43413</v>
      </c>
      <c r="AA258" s="39"/>
      <c r="AB258" s="4">
        <v>2.0833333333333332E-2</v>
      </c>
    </row>
    <row r="259" spans="1:28" ht="14.25" customHeight="1" x14ac:dyDescent="0.25">
      <c r="A259" s="3"/>
      <c r="B259" s="3"/>
      <c r="C259" s="28">
        <f t="shared" si="9"/>
        <v>43412</v>
      </c>
      <c r="D259" s="27"/>
      <c r="E259" s="23"/>
      <c r="F259" s="24"/>
      <c r="G259" s="23"/>
      <c r="H259" s="25"/>
      <c r="I259" s="26">
        <f>SUM(Table1[[#This Row],[D]]-Table1[[#This Row],[A]],Table1[[#This Row],[DD]]-Table1[[#This Row],[AA]],-(Table1[[#This Row],[NR]]*AB259))</f>
        <v>0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9">
        <f t="shared" si="8"/>
        <v>43414</v>
      </c>
      <c r="AA259" s="39"/>
      <c r="AB259" s="4">
        <v>2.0833333333333332E-2</v>
      </c>
    </row>
    <row r="260" spans="1:28" ht="14.25" customHeight="1" x14ac:dyDescent="0.25">
      <c r="A260" s="3"/>
      <c r="B260" s="3"/>
      <c r="C260" s="28">
        <f t="shared" si="9"/>
        <v>43413</v>
      </c>
      <c r="D260" s="27"/>
      <c r="E260" s="23"/>
      <c r="F260" s="24"/>
      <c r="G260" s="23"/>
      <c r="H260" s="25"/>
      <c r="I260" s="26">
        <f>SUM(Table1[[#This Row],[D]]-Table1[[#This Row],[A]],Table1[[#This Row],[DD]]-Table1[[#This Row],[AA]],-(Table1[[#This Row],[NR]]*AB260))</f>
        <v>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9">
        <f t="shared" si="8"/>
        <v>43415</v>
      </c>
      <c r="AA260" s="39"/>
      <c r="AB260" s="4">
        <v>2.0833333333333332E-2</v>
      </c>
    </row>
    <row r="261" spans="1:28" ht="14.25" customHeight="1" x14ac:dyDescent="0.25">
      <c r="A261" s="3"/>
      <c r="B261" s="3"/>
      <c r="C261" s="28">
        <f t="shared" si="9"/>
        <v>43414</v>
      </c>
      <c r="D261" s="27"/>
      <c r="E261" s="23"/>
      <c r="F261" s="24"/>
      <c r="G261" s="23"/>
      <c r="H261" s="25"/>
      <c r="I261" s="26">
        <f>SUM(Table1[[#This Row],[D]]-Table1[[#This Row],[A]],Table1[[#This Row],[DD]]-Table1[[#This Row],[AA]],-(Table1[[#This Row],[NR]]*AB261))</f>
        <v>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9">
        <f t="shared" si="8"/>
        <v>43416</v>
      </c>
      <c r="AA261" s="39"/>
      <c r="AB261" s="4">
        <v>2.0833333333333332E-2</v>
      </c>
    </row>
    <row r="262" spans="1:28" ht="14.25" customHeight="1" x14ac:dyDescent="0.25">
      <c r="A262" s="3"/>
      <c r="B262" s="3"/>
      <c r="C262" s="28">
        <f t="shared" si="9"/>
        <v>43415</v>
      </c>
      <c r="D262" s="27"/>
      <c r="E262" s="23"/>
      <c r="F262" s="24"/>
      <c r="G262" s="23"/>
      <c r="H262" s="25"/>
      <c r="I262" s="26">
        <f>SUM(Table1[[#This Row],[D]]-Table1[[#This Row],[A]],Table1[[#This Row],[DD]]-Table1[[#This Row],[AA]],-(Table1[[#This Row],[NR]]*AB262))</f>
        <v>0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9">
        <f t="shared" ref="Z262:Z268" si="10">C263+1</f>
        <v>43417</v>
      </c>
      <c r="AA262" s="39"/>
      <c r="AB262" s="4">
        <v>2.0833333333333332E-2</v>
      </c>
    </row>
    <row r="263" spans="1:28" ht="14.25" customHeight="1" x14ac:dyDescent="0.25">
      <c r="A263" s="3"/>
      <c r="B263" s="3"/>
      <c r="C263" s="28">
        <f t="shared" si="9"/>
        <v>43416</v>
      </c>
      <c r="D263" s="27"/>
      <c r="E263" s="23"/>
      <c r="F263" s="24"/>
      <c r="G263" s="23"/>
      <c r="H263" s="25"/>
      <c r="I263" s="26">
        <f>SUM(Table1[[#This Row],[D]]-Table1[[#This Row],[A]],Table1[[#This Row],[DD]]-Table1[[#This Row],[AA]],-(Table1[[#This Row],[NR]]*AB263))</f>
        <v>0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9">
        <f t="shared" si="10"/>
        <v>43418</v>
      </c>
      <c r="AA263" s="39"/>
      <c r="AB263" s="4">
        <v>2.0833333333333332E-2</v>
      </c>
    </row>
    <row r="264" spans="1:28" ht="14.25" customHeight="1" x14ac:dyDescent="0.25">
      <c r="A264" s="3"/>
      <c r="B264" s="3"/>
      <c r="C264" s="28">
        <f t="shared" ref="C264:C271" si="11">Z262</f>
        <v>43417</v>
      </c>
      <c r="D264" s="27"/>
      <c r="E264" s="23"/>
      <c r="F264" s="24"/>
      <c r="G264" s="23"/>
      <c r="H264" s="25"/>
      <c r="I264" s="26">
        <f>SUM(Table1[[#This Row],[D]]-Table1[[#This Row],[A]],Table1[[#This Row],[DD]]-Table1[[#This Row],[AA]],-(Table1[[#This Row],[NR]]*AB264))</f>
        <v>0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9">
        <f t="shared" si="10"/>
        <v>43419</v>
      </c>
      <c r="AA264" s="39"/>
      <c r="AB264" s="4">
        <v>2.0833333333333332E-2</v>
      </c>
    </row>
    <row r="265" spans="1:28" ht="14.25" customHeight="1" x14ac:dyDescent="0.25">
      <c r="A265" s="3"/>
      <c r="B265" s="3"/>
      <c r="C265" s="28">
        <f t="shared" si="11"/>
        <v>43418</v>
      </c>
      <c r="D265" s="27"/>
      <c r="E265" s="23"/>
      <c r="F265" s="24"/>
      <c r="G265" s="23"/>
      <c r="H265" s="25"/>
      <c r="I265" s="26">
        <f>SUM(Table1[[#This Row],[D]]-Table1[[#This Row],[A]],Table1[[#This Row],[DD]]-Table1[[#This Row],[AA]],-(Table1[[#This Row],[NR]]*AB265))</f>
        <v>0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9">
        <f t="shared" si="10"/>
        <v>43420</v>
      </c>
      <c r="AA265" s="39"/>
      <c r="AB265" s="4">
        <v>2.0833333333333332E-2</v>
      </c>
    </row>
    <row r="266" spans="1:28" ht="14.25" customHeight="1" x14ac:dyDescent="0.25">
      <c r="A266" s="3"/>
      <c r="B266" s="3"/>
      <c r="C266" s="28">
        <f t="shared" si="11"/>
        <v>43419</v>
      </c>
      <c r="D266" s="27"/>
      <c r="E266" s="23"/>
      <c r="F266" s="24"/>
      <c r="G266" s="23"/>
      <c r="H266" s="25"/>
      <c r="I266" s="26">
        <f>SUM(Table1[[#This Row],[D]]-Table1[[#This Row],[A]],Table1[[#This Row],[DD]]-Table1[[#This Row],[AA]],-(Table1[[#This Row],[NR]]*AB266))</f>
        <v>0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9">
        <f t="shared" si="10"/>
        <v>43421</v>
      </c>
      <c r="AA266" s="39"/>
      <c r="AB266" s="4">
        <v>2.0833333333333332E-2</v>
      </c>
    </row>
    <row r="267" spans="1:28" ht="14.25" customHeight="1" x14ac:dyDescent="0.25">
      <c r="A267" s="3"/>
      <c r="B267" s="3"/>
      <c r="C267" s="28">
        <f t="shared" si="11"/>
        <v>43420</v>
      </c>
      <c r="D267" s="27"/>
      <c r="E267" s="23"/>
      <c r="F267" s="24"/>
      <c r="G267" s="23"/>
      <c r="H267" s="25"/>
      <c r="I267" s="26">
        <f>SUM(Table1[[#This Row],[D]]-Table1[[#This Row],[A]],Table1[[#This Row],[DD]]-Table1[[#This Row],[AA]],-(Table1[[#This Row],[NR]]*AB267))</f>
        <v>0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9">
        <f t="shared" si="10"/>
        <v>43422</v>
      </c>
      <c r="AA267" s="39"/>
      <c r="AB267" s="4">
        <v>2.0833333333333332E-2</v>
      </c>
    </row>
    <row r="268" spans="1:28" ht="14.25" customHeight="1" x14ac:dyDescent="0.25">
      <c r="A268" s="3"/>
      <c r="B268" s="3"/>
      <c r="C268" s="28">
        <f t="shared" si="11"/>
        <v>43421</v>
      </c>
      <c r="D268" s="27"/>
      <c r="E268" s="23"/>
      <c r="F268" s="24"/>
      <c r="G268" s="23"/>
      <c r="H268" s="25"/>
      <c r="I268" s="26">
        <f>SUM(Table1[[#This Row],[D]]-Table1[[#This Row],[A]],Table1[[#This Row],[DD]]-Table1[[#This Row],[AA]],-(Table1[[#This Row],[NR]]*AB268))</f>
        <v>0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Z268" s="39">
        <f t="shared" si="10"/>
        <v>43423</v>
      </c>
      <c r="AA268" s="39"/>
      <c r="AB268" s="4">
        <v>2.0833333333333332E-2</v>
      </c>
    </row>
    <row r="269" spans="1:28" ht="14.25" customHeight="1" x14ac:dyDescent="0.25">
      <c r="A269" s="3"/>
      <c r="B269" s="3"/>
      <c r="C269" s="28">
        <f t="shared" si="11"/>
        <v>43422</v>
      </c>
      <c r="D269" s="27"/>
      <c r="E269" s="23"/>
      <c r="F269" s="24"/>
      <c r="G269" s="23"/>
      <c r="H269" s="25"/>
      <c r="I269" s="26">
        <f>SUM(Table1[[#This Row],[D]]-Table1[[#This Row],[A]],Table1[[#This Row],[DD]]-Table1[[#This Row],[AA]],-(Table1[[#This Row],[NR]]*AB269))</f>
        <v>0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Z269" s="29"/>
      <c r="AA269" s="29"/>
      <c r="AB269" s="4">
        <v>2.0833333333333332E-2</v>
      </c>
    </row>
    <row r="270" spans="1:28" ht="14.25" customHeight="1" x14ac:dyDescent="0.25">
      <c r="A270" s="3"/>
      <c r="B270" s="3"/>
      <c r="C270" s="28">
        <f t="shared" si="11"/>
        <v>43423</v>
      </c>
      <c r="D270" s="27"/>
      <c r="E270" s="23"/>
      <c r="F270" s="24"/>
      <c r="G270" s="23"/>
      <c r="H270" s="25"/>
      <c r="I270" s="26">
        <f>SUM(Table1[[#This Row],[D]]-Table1[[#This Row],[A]],Table1[[#This Row],[DD]]-Table1[[#This Row],[AA]],-(Table1[[#This Row],[NR]]*AB270))</f>
        <v>0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Z270" s="29"/>
      <c r="AA270" s="29"/>
      <c r="AB270" s="4">
        <v>2.0833333333333332E-2</v>
      </c>
    </row>
    <row r="271" spans="1:28" ht="14.25" customHeight="1" x14ac:dyDescent="0.25">
      <c r="A271" s="3"/>
      <c r="B271" s="3"/>
      <c r="C271" s="28">
        <f t="shared" si="11"/>
        <v>0</v>
      </c>
      <c r="D271" s="27"/>
      <c r="E271" s="23"/>
      <c r="F271" s="24"/>
      <c r="G271" s="23"/>
      <c r="H271" s="25"/>
      <c r="I271" s="26">
        <f>SUM(Table1[[#This Row],[D]]-Table1[[#This Row],[A]],Table1[[#This Row],[DD]]-Table1[[#This Row],[AA]],-(Table1[[#This Row],[NR]]*AB271))</f>
        <v>0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Z271" s="29"/>
      <c r="AA271" s="29"/>
      <c r="AB271" s="4">
        <v>2.0833333333333332E-2</v>
      </c>
    </row>
    <row r="272" spans="1:28" ht="14.2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Z272" s="29"/>
      <c r="AA272" s="29"/>
    </row>
    <row r="273" spans="1:27" ht="14.2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Z273" s="29"/>
      <c r="AA273" s="29"/>
    </row>
    <row r="274" spans="1:27" ht="14.2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Z274" s="29"/>
      <c r="AA274" s="29"/>
    </row>
    <row r="275" spans="1:27" ht="14.2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Z275" s="29"/>
      <c r="AA275" s="29"/>
    </row>
    <row r="276" spans="1:27" ht="14.2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Z276" s="29"/>
      <c r="AA276" s="29"/>
    </row>
    <row r="277" spans="1:27" ht="14.2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Z277" s="29"/>
      <c r="AA277" s="29"/>
    </row>
    <row r="278" spans="1:27" ht="14.2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Z278" s="29"/>
      <c r="AA278" s="29"/>
    </row>
    <row r="279" spans="1:27" ht="14.25" customHeight="1" x14ac:dyDescent="0.25">
      <c r="Z279" s="29"/>
      <c r="AA279" s="29"/>
    </row>
  </sheetData>
  <mergeCells count="283">
    <mergeCell ref="D4:E4"/>
    <mergeCell ref="F4:G4"/>
    <mergeCell ref="H4:I4"/>
    <mergeCell ref="J4:K4"/>
    <mergeCell ref="L4:M4"/>
    <mergeCell ref="N4:O4"/>
    <mergeCell ref="D3:E3"/>
    <mergeCell ref="F3:G3"/>
    <mergeCell ref="H3:I3"/>
    <mergeCell ref="J3:K3"/>
    <mergeCell ref="L3:M3"/>
    <mergeCell ref="N3:O3"/>
    <mergeCell ref="P4:Q4"/>
    <mergeCell ref="R4:S4"/>
    <mergeCell ref="T4:U4"/>
    <mergeCell ref="V4:W4"/>
    <mergeCell ref="Z6:AA6"/>
    <mergeCell ref="Z7:AA7"/>
    <mergeCell ref="P3:Q3"/>
    <mergeCell ref="R3:S3"/>
    <mergeCell ref="T3:U3"/>
    <mergeCell ref="V3:W3"/>
    <mergeCell ref="Z14:AA14"/>
    <mergeCell ref="Z15:AA15"/>
    <mergeCell ref="Z16:AA16"/>
    <mergeCell ref="Z17:AA17"/>
    <mergeCell ref="Z18:AA18"/>
    <mergeCell ref="Z19:AA19"/>
    <mergeCell ref="Z8:AA8"/>
    <mergeCell ref="Z9:AA9"/>
    <mergeCell ref="Z10:AA10"/>
    <mergeCell ref="Z11:AA11"/>
    <mergeCell ref="Z12:AA12"/>
    <mergeCell ref="Z13:AA13"/>
    <mergeCell ref="Z26:AA26"/>
    <mergeCell ref="Z27:AA27"/>
    <mergeCell ref="Z28:AA28"/>
    <mergeCell ref="Z29:AA29"/>
    <mergeCell ref="Z30:AA30"/>
    <mergeCell ref="Z31:AA31"/>
    <mergeCell ref="Z20:AA20"/>
    <mergeCell ref="Z21:AA21"/>
    <mergeCell ref="Z22:AA22"/>
    <mergeCell ref="Z23:AA23"/>
    <mergeCell ref="Z24:AA24"/>
    <mergeCell ref="Z25:AA25"/>
    <mergeCell ref="Z38:AA38"/>
    <mergeCell ref="Z39:AA39"/>
    <mergeCell ref="Z40:AA40"/>
    <mergeCell ref="Z41:AA41"/>
    <mergeCell ref="Z42:AA42"/>
    <mergeCell ref="Z43:AA43"/>
    <mergeCell ref="Z32:AA32"/>
    <mergeCell ref="Z33:AA33"/>
    <mergeCell ref="Z34:AA34"/>
    <mergeCell ref="Z35:AA35"/>
    <mergeCell ref="Z36:AA36"/>
    <mergeCell ref="Z37:AA37"/>
    <mergeCell ref="Z50:AA50"/>
    <mergeCell ref="Z51:AA51"/>
    <mergeCell ref="Z52:AA52"/>
    <mergeCell ref="Z53:AA53"/>
    <mergeCell ref="Z54:AA54"/>
    <mergeCell ref="Z55:AA55"/>
    <mergeCell ref="Z44:AA44"/>
    <mergeCell ref="Z45:AA45"/>
    <mergeCell ref="Z46:AA46"/>
    <mergeCell ref="Z47:AA47"/>
    <mergeCell ref="Z48:AA48"/>
    <mergeCell ref="Z49:AA49"/>
    <mergeCell ref="Z62:AA62"/>
    <mergeCell ref="Z63:AA63"/>
    <mergeCell ref="Z64:AA64"/>
    <mergeCell ref="Z65:AA65"/>
    <mergeCell ref="Z66:AA66"/>
    <mergeCell ref="Z67:AA67"/>
    <mergeCell ref="Z56:AA56"/>
    <mergeCell ref="Z57:AA57"/>
    <mergeCell ref="Z58:AA58"/>
    <mergeCell ref="Z59:AA59"/>
    <mergeCell ref="Z60:AA60"/>
    <mergeCell ref="Z61:AA61"/>
    <mergeCell ref="Z74:AA74"/>
    <mergeCell ref="Z75:AA75"/>
    <mergeCell ref="Z76:AA76"/>
    <mergeCell ref="Z77:AA77"/>
    <mergeCell ref="Z78:AA78"/>
    <mergeCell ref="Z79:AA79"/>
    <mergeCell ref="Z68:AA68"/>
    <mergeCell ref="Z69:AA69"/>
    <mergeCell ref="Z70:AA70"/>
    <mergeCell ref="Z71:AA71"/>
    <mergeCell ref="Z72:AA72"/>
    <mergeCell ref="Z73:AA73"/>
    <mergeCell ref="Z86:AA86"/>
    <mergeCell ref="Z87:AA87"/>
    <mergeCell ref="Z88:AA88"/>
    <mergeCell ref="Z89:AA89"/>
    <mergeCell ref="Z90:AA90"/>
    <mergeCell ref="Z91:AA91"/>
    <mergeCell ref="Z80:AA80"/>
    <mergeCell ref="Z81:AA81"/>
    <mergeCell ref="Z82:AA82"/>
    <mergeCell ref="Z83:AA83"/>
    <mergeCell ref="Z84:AA84"/>
    <mergeCell ref="Z85:AA85"/>
    <mergeCell ref="Z98:AA98"/>
    <mergeCell ref="Z99:AA99"/>
    <mergeCell ref="Z100:AA100"/>
    <mergeCell ref="Z101:AA101"/>
    <mergeCell ref="Z102:AA102"/>
    <mergeCell ref="Z103:AA103"/>
    <mergeCell ref="Z92:AA92"/>
    <mergeCell ref="Z93:AA93"/>
    <mergeCell ref="Z94:AA94"/>
    <mergeCell ref="Z95:AA95"/>
    <mergeCell ref="Z96:AA96"/>
    <mergeCell ref="Z97:AA97"/>
    <mergeCell ref="Z110:AA110"/>
    <mergeCell ref="Z111:AA111"/>
    <mergeCell ref="Z112:AA112"/>
    <mergeCell ref="Z113:AA113"/>
    <mergeCell ref="Z114:AA114"/>
    <mergeCell ref="Z115:AA115"/>
    <mergeCell ref="Z104:AA104"/>
    <mergeCell ref="Z105:AA105"/>
    <mergeCell ref="Z106:AA106"/>
    <mergeCell ref="Z107:AA107"/>
    <mergeCell ref="Z108:AA108"/>
    <mergeCell ref="Z109:AA109"/>
    <mergeCell ref="Z122:AA122"/>
    <mergeCell ref="Z123:AA123"/>
    <mergeCell ref="Z124:AA124"/>
    <mergeCell ref="Z125:AA125"/>
    <mergeCell ref="Z126:AA126"/>
    <mergeCell ref="Z127:AA127"/>
    <mergeCell ref="Z116:AA116"/>
    <mergeCell ref="Z117:AA117"/>
    <mergeCell ref="Z118:AA118"/>
    <mergeCell ref="Z119:AA119"/>
    <mergeCell ref="Z120:AA120"/>
    <mergeCell ref="Z121:AA121"/>
    <mergeCell ref="Z134:AA134"/>
    <mergeCell ref="Z135:AA135"/>
    <mergeCell ref="Z136:AA136"/>
    <mergeCell ref="Z137:AA137"/>
    <mergeCell ref="Z138:AA138"/>
    <mergeCell ref="Z139:AA139"/>
    <mergeCell ref="Z128:AA128"/>
    <mergeCell ref="Z129:AA129"/>
    <mergeCell ref="Z130:AA130"/>
    <mergeCell ref="Z131:AA131"/>
    <mergeCell ref="Z132:AA132"/>
    <mergeCell ref="Z133:AA133"/>
    <mergeCell ref="Z146:AA146"/>
    <mergeCell ref="Z147:AA147"/>
    <mergeCell ref="Z148:AA148"/>
    <mergeCell ref="Z149:AA149"/>
    <mergeCell ref="Z150:AA150"/>
    <mergeCell ref="Z151:AA151"/>
    <mergeCell ref="Z140:AA140"/>
    <mergeCell ref="Z141:AA141"/>
    <mergeCell ref="Z142:AA142"/>
    <mergeCell ref="Z143:AA143"/>
    <mergeCell ref="Z144:AA144"/>
    <mergeCell ref="Z145:AA145"/>
    <mergeCell ref="Z158:AA158"/>
    <mergeCell ref="Z159:AA159"/>
    <mergeCell ref="Z160:AA160"/>
    <mergeCell ref="Z161:AA161"/>
    <mergeCell ref="Z162:AA162"/>
    <mergeCell ref="Z163:AA163"/>
    <mergeCell ref="Z152:AA152"/>
    <mergeCell ref="Z153:AA153"/>
    <mergeCell ref="Z154:AA154"/>
    <mergeCell ref="Z155:AA155"/>
    <mergeCell ref="Z156:AA156"/>
    <mergeCell ref="Z157:AA157"/>
    <mergeCell ref="Z170:AA170"/>
    <mergeCell ref="Z171:AA171"/>
    <mergeCell ref="Z172:AA172"/>
    <mergeCell ref="Z173:AA173"/>
    <mergeCell ref="Z174:AA174"/>
    <mergeCell ref="Z175:AA175"/>
    <mergeCell ref="Z164:AA164"/>
    <mergeCell ref="Z165:AA165"/>
    <mergeCell ref="Z166:AA166"/>
    <mergeCell ref="Z167:AA167"/>
    <mergeCell ref="Z168:AA168"/>
    <mergeCell ref="Z169:AA169"/>
    <mergeCell ref="Z182:AA182"/>
    <mergeCell ref="Z183:AA183"/>
    <mergeCell ref="Z184:AA184"/>
    <mergeCell ref="Z185:AA185"/>
    <mergeCell ref="Z186:AA186"/>
    <mergeCell ref="Z187:AA187"/>
    <mergeCell ref="Z176:AA176"/>
    <mergeCell ref="Z177:AA177"/>
    <mergeCell ref="Z178:AA178"/>
    <mergeCell ref="Z179:AA179"/>
    <mergeCell ref="Z180:AA180"/>
    <mergeCell ref="Z181:AA181"/>
    <mergeCell ref="Z194:AA194"/>
    <mergeCell ref="Z195:AA195"/>
    <mergeCell ref="Z196:AA196"/>
    <mergeCell ref="Z197:AA197"/>
    <mergeCell ref="Z198:AA198"/>
    <mergeCell ref="Z199:AA199"/>
    <mergeCell ref="Z188:AA188"/>
    <mergeCell ref="Z189:AA189"/>
    <mergeCell ref="Z190:AA190"/>
    <mergeCell ref="Z191:AA191"/>
    <mergeCell ref="Z192:AA192"/>
    <mergeCell ref="Z193:AA193"/>
    <mergeCell ref="Z206:AA206"/>
    <mergeCell ref="Z207:AA207"/>
    <mergeCell ref="Z208:AA208"/>
    <mergeCell ref="Z209:AA209"/>
    <mergeCell ref="Z210:AA210"/>
    <mergeCell ref="Z211:AA211"/>
    <mergeCell ref="Z200:AA200"/>
    <mergeCell ref="Z201:AA201"/>
    <mergeCell ref="Z202:AA202"/>
    <mergeCell ref="Z203:AA203"/>
    <mergeCell ref="Z204:AA204"/>
    <mergeCell ref="Z205:AA205"/>
    <mergeCell ref="Z218:AA218"/>
    <mergeCell ref="Z219:AA219"/>
    <mergeCell ref="Z220:AA220"/>
    <mergeCell ref="Z221:AA221"/>
    <mergeCell ref="Z222:AA222"/>
    <mergeCell ref="Z223:AA223"/>
    <mergeCell ref="Z212:AA212"/>
    <mergeCell ref="Z213:AA213"/>
    <mergeCell ref="Z214:AA214"/>
    <mergeCell ref="Z215:AA215"/>
    <mergeCell ref="Z216:AA216"/>
    <mergeCell ref="Z217:AA217"/>
    <mergeCell ref="Z230:AA230"/>
    <mergeCell ref="Z231:AA231"/>
    <mergeCell ref="Z232:AA232"/>
    <mergeCell ref="Z233:AA233"/>
    <mergeCell ref="Z234:AA234"/>
    <mergeCell ref="Z235:AA235"/>
    <mergeCell ref="Z224:AA224"/>
    <mergeCell ref="Z225:AA225"/>
    <mergeCell ref="Z226:AA226"/>
    <mergeCell ref="Z227:AA227"/>
    <mergeCell ref="Z228:AA228"/>
    <mergeCell ref="Z229:AA229"/>
    <mergeCell ref="Z242:AA242"/>
    <mergeCell ref="Z243:AA243"/>
    <mergeCell ref="Z244:AA244"/>
    <mergeCell ref="Z245:AA245"/>
    <mergeCell ref="Z246:AA246"/>
    <mergeCell ref="Z247:AA247"/>
    <mergeCell ref="Z236:AA236"/>
    <mergeCell ref="Z237:AA237"/>
    <mergeCell ref="Z238:AA238"/>
    <mergeCell ref="Z239:AA239"/>
    <mergeCell ref="Z240:AA240"/>
    <mergeCell ref="Z241:AA241"/>
    <mergeCell ref="Z254:AA254"/>
    <mergeCell ref="Z255:AA255"/>
    <mergeCell ref="Z256:AA256"/>
    <mergeCell ref="Z257:AA257"/>
    <mergeCell ref="Z258:AA258"/>
    <mergeCell ref="Z259:AA259"/>
    <mergeCell ref="Z248:AA248"/>
    <mergeCell ref="Z249:AA249"/>
    <mergeCell ref="Z250:AA250"/>
    <mergeCell ref="Z251:AA251"/>
    <mergeCell ref="Z252:AA252"/>
    <mergeCell ref="Z253:AA253"/>
    <mergeCell ref="Z266:AA266"/>
    <mergeCell ref="Z267:AA267"/>
    <mergeCell ref="Z268:AA268"/>
    <mergeCell ref="Z260:AA260"/>
    <mergeCell ref="Z261:AA261"/>
    <mergeCell ref="Z262:AA262"/>
    <mergeCell ref="Z263:AA263"/>
    <mergeCell ref="Z264:AA264"/>
    <mergeCell ref="Z265:AA265"/>
  </mergeCells>
  <dataValidations count="1">
    <dataValidation type="list" allowBlank="1" showInputMessage="1" showErrorMessage="1" sqref="K6">
      <formula1>$AC$7:$AC$18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3" r:id="rId4" name="boutonafficher">
          <controlPr defaultSize="0" autoLine="0" r:id="rId5">
            <anchor moveWithCells="1">
              <from>
                <xdr:col>9</xdr:col>
                <xdr:colOff>209550</xdr:colOff>
                <xdr:row>7</xdr:row>
                <xdr:rowOff>19050</xdr:rowOff>
              </from>
              <to>
                <xdr:col>10</xdr:col>
                <xdr:colOff>762000</xdr:colOff>
                <xdr:row>9</xdr:row>
                <xdr:rowOff>28575</xdr:rowOff>
              </to>
            </anchor>
          </controlPr>
        </control>
      </mc:Choice>
      <mc:Fallback>
        <control shapeId="2053" r:id="rId4" name="boutonafficher"/>
      </mc:Fallback>
    </mc:AlternateContent>
    <mc:AlternateContent xmlns:mc="http://schemas.openxmlformats.org/markup-compatibility/2006">
      <mc:Choice Requires="x14">
        <control shapeId="2060" r:id="rId6" name="LISTCOMMANDE">
          <controlPr locked="0" defaultSize="0" autoLine="0" listFillRange="C7:I271" r:id="rId7">
            <anchor moveWithCells="1">
              <from>
                <xdr:col>10</xdr:col>
                <xdr:colOff>809625</xdr:colOff>
                <xdr:row>6</xdr:row>
                <xdr:rowOff>123825</xdr:rowOff>
              </from>
              <to>
                <xdr:col>16</xdr:col>
                <xdr:colOff>352425</xdr:colOff>
                <xdr:row>26</xdr:row>
                <xdr:rowOff>66675</xdr:rowOff>
              </to>
            </anchor>
          </controlPr>
        </control>
      </mc:Choice>
      <mc:Fallback>
        <control shapeId="2060" r:id="rId6" name="LISTCOMMANDE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'REGISTRE DU PERSONEL'!$A$4:$A$25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D12" sqref="D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14</vt:i4>
      </vt:variant>
    </vt:vector>
  </HeadingPairs>
  <TitlesOfParts>
    <vt:vector size="17" baseType="lpstr">
      <vt:lpstr>REGISTRE DU PERSONEL</vt:lpstr>
      <vt:lpstr>1</vt:lpstr>
      <vt:lpstr>Sheet1</vt:lpstr>
      <vt:lpstr>DATEESSAIE</vt:lpstr>
      <vt:lpstr>DATELISTBOX</vt:lpstr>
      <vt:lpstr>mois</vt:lpstr>
      <vt:lpstr>staff1</vt:lpstr>
      <vt:lpstr>staff10</vt:lpstr>
      <vt:lpstr>staff2</vt:lpstr>
      <vt:lpstr>staff3</vt:lpstr>
      <vt:lpstr>staff4</vt:lpstr>
      <vt:lpstr>staff5</vt:lpstr>
      <vt:lpstr>staff6</vt:lpstr>
      <vt:lpstr>staff7</vt:lpstr>
      <vt:lpstr>staff8</vt:lpstr>
      <vt:lpstr>staff9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fardeau</dc:creator>
  <cp:lastModifiedBy>thierry fardeau</cp:lastModifiedBy>
  <dcterms:created xsi:type="dcterms:W3CDTF">2018-02-01T15:40:11Z</dcterms:created>
  <dcterms:modified xsi:type="dcterms:W3CDTF">2018-02-04T13:22:54Z</dcterms:modified>
</cp:coreProperties>
</file>