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tilisateurs\channa\Desktop\"/>
    </mc:Choice>
  </mc:AlternateContent>
  <xr:revisionPtr revIDLastSave="0" documentId="8_{1E901318-C904-9548-A8CB-ABEC4E082500}" xr6:coauthVersionLast="47" xr6:coauthVersionMax="47" xr10:uidLastSave="{00000000-0000-0000-0000-000000000000}"/>
  <bookViews>
    <workbookView xWindow="240" yWindow="-45" windowWidth="12120" windowHeight="11640" activeTab="1" xr2:uid="{00000000-000D-0000-FFFF-FFFF00000000}"/>
  </bookViews>
  <sheets>
    <sheet name="administration" sheetId="7" r:id="rId1"/>
    <sheet name="Novembre 2022" sheetId="34" r:id="rId2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G51" i="34" l="1"/>
  <c r="AG54" i="34"/>
  <c r="R55" i="34"/>
  <c r="R52" i="34"/>
  <c r="AH54" i="34"/>
  <c r="S55" i="34"/>
  <c r="T55" i="34"/>
  <c r="U55" i="34"/>
  <c r="V55" i="34"/>
  <c r="W55" i="34"/>
  <c r="X55" i="34"/>
  <c r="Y55" i="34"/>
  <c r="Z55" i="34"/>
  <c r="AA55" i="34"/>
  <c r="AB55" i="34"/>
  <c r="AC55" i="34"/>
  <c r="AF54" i="34"/>
  <c r="AD55" i="34"/>
  <c r="R25" i="34"/>
  <c r="AH24" i="34"/>
  <c r="T28" i="34"/>
  <c r="R31" i="34"/>
  <c r="AH27" i="34"/>
  <c r="AH30" i="34"/>
  <c r="AH33" i="34"/>
  <c r="AH36" i="34"/>
  <c r="AH39" i="34"/>
  <c r="AH42" i="34"/>
  <c r="AH45" i="34"/>
  <c r="AH48" i="34"/>
  <c r="AH51" i="34"/>
  <c r="AH57" i="34"/>
  <c r="R28" i="34"/>
  <c r="S28" i="34"/>
  <c r="U28" i="34"/>
  <c r="V28" i="34"/>
  <c r="W28" i="34"/>
  <c r="Y28" i="34"/>
  <c r="Z28" i="34"/>
  <c r="AA28" i="34"/>
  <c r="AB28" i="34"/>
  <c r="AC28" i="34"/>
  <c r="S31" i="34"/>
  <c r="T31" i="34"/>
  <c r="U31" i="34"/>
  <c r="V31" i="34"/>
  <c r="W31" i="34"/>
  <c r="Y31" i="34"/>
  <c r="Z31" i="34"/>
  <c r="AA31" i="34"/>
  <c r="AB31" i="34"/>
  <c r="AC31" i="34"/>
  <c r="R34" i="34"/>
  <c r="S34" i="34"/>
  <c r="T34" i="34"/>
  <c r="U34" i="34"/>
  <c r="V34" i="34"/>
  <c r="W34" i="34"/>
  <c r="Y34" i="34"/>
  <c r="Z34" i="34"/>
  <c r="AA34" i="34"/>
  <c r="AB34" i="34"/>
  <c r="AC34" i="34"/>
  <c r="AG27" i="34"/>
  <c r="AG30" i="34"/>
  <c r="AC52" i="34"/>
  <c r="AB52" i="34"/>
  <c r="AA52" i="34"/>
  <c r="Z52" i="34"/>
  <c r="Y52" i="34"/>
  <c r="W52" i="34"/>
  <c r="V52" i="34"/>
  <c r="U52" i="34"/>
  <c r="T52" i="34"/>
  <c r="S52" i="34"/>
  <c r="AC49" i="34"/>
  <c r="AB49" i="34"/>
  <c r="AA49" i="34"/>
  <c r="Z49" i="34"/>
  <c r="Y49" i="34"/>
  <c r="W49" i="34"/>
  <c r="V49" i="34"/>
  <c r="U49" i="34"/>
  <c r="T49" i="34"/>
  <c r="S49" i="34"/>
  <c r="R49" i="34"/>
  <c r="AC46" i="34"/>
  <c r="AB46" i="34"/>
  <c r="AA46" i="34"/>
  <c r="Z46" i="34"/>
  <c r="Y46" i="34"/>
  <c r="W46" i="34"/>
  <c r="V46" i="34"/>
  <c r="U46" i="34"/>
  <c r="T46" i="34"/>
  <c r="S46" i="34"/>
  <c r="R46" i="34"/>
  <c r="AC43" i="34"/>
  <c r="AB43" i="34"/>
  <c r="AA43" i="34"/>
  <c r="Z43" i="34"/>
  <c r="Y43" i="34"/>
  <c r="W43" i="34"/>
  <c r="V43" i="34"/>
  <c r="U43" i="34"/>
  <c r="T43" i="34"/>
  <c r="S43" i="34"/>
  <c r="R43" i="34"/>
  <c r="AC40" i="34"/>
  <c r="AB40" i="34"/>
  <c r="AA40" i="34"/>
  <c r="Z40" i="34"/>
  <c r="Y40" i="34"/>
  <c r="W40" i="34"/>
  <c r="V40" i="34"/>
  <c r="U40" i="34"/>
  <c r="T40" i="34"/>
  <c r="S40" i="34"/>
  <c r="R40" i="34"/>
  <c r="AC37" i="34"/>
  <c r="AB37" i="34"/>
  <c r="AA37" i="34"/>
  <c r="Z37" i="34"/>
  <c r="Y37" i="34"/>
  <c r="W37" i="34"/>
  <c r="V37" i="34"/>
  <c r="U37" i="34"/>
  <c r="T37" i="34"/>
  <c r="S37" i="34"/>
  <c r="R37" i="34"/>
  <c r="AC25" i="34"/>
  <c r="AB25" i="34"/>
  <c r="AA25" i="34"/>
  <c r="Z25" i="34"/>
  <c r="Y25" i="34"/>
  <c r="W25" i="34"/>
  <c r="V25" i="34"/>
  <c r="U25" i="34"/>
  <c r="T25" i="34"/>
  <c r="S25" i="34"/>
  <c r="AC22" i="34"/>
  <c r="AB22" i="34"/>
  <c r="AA22" i="34"/>
  <c r="Z22" i="34"/>
  <c r="Y22" i="34"/>
  <c r="W22" i="34"/>
  <c r="V22" i="34"/>
  <c r="U22" i="34"/>
  <c r="T22" i="34"/>
  <c r="S22" i="34"/>
  <c r="R22" i="34"/>
  <c r="AG24" i="34"/>
  <c r="AG42" i="34"/>
  <c r="AG39" i="34"/>
  <c r="AG36" i="34"/>
  <c r="AG48" i="34"/>
  <c r="AG33" i="34"/>
  <c r="AG45" i="34"/>
  <c r="AF57" i="34"/>
</calcChain>
</file>

<file path=xl/sharedStrings.xml><?xml version="1.0" encoding="utf-8"?>
<sst xmlns="http://schemas.openxmlformats.org/spreadsheetml/2006/main" count="138" uniqueCount="48">
  <si>
    <t>dimanche</t>
  </si>
  <si>
    <t>semaine</t>
  </si>
  <si>
    <t>nuit</t>
  </si>
  <si>
    <t>jour</t>
  </si>
  <si>
    <t>a.r.t.t.</t>
  </si>
  <si>
    <t>config.</t>
  </si>
  <si>
    <t>week-</t>
  </si>
  <si>
    <t>end</t>
  </si>
  <si>
    <t>nbre.</t>
  </si>
  <si>
    <t>mont.</t>
  </si>
  <si>
    <t>samedi,</t>
  </si>
  <si>
    <t>pont ou</t>
  </si>
  <si>
    <t>WEEK-END  1 :</t>
  </si>
  <si>
    <t>WEEK-END  2 :</t>
  </si>
  <si>
    <t>WEEK-END  3 :</t>
  </si>
  <si>
    <t>CONFIG. 1 :</t>
  </si>
  <si>
    <t>CONFIG. 2 :</t>
  </si>
  <si>
    <t>CONFIG. 3 :</t>
  </si>
  <si>
    <t>CONFIG. 4 :</t>
  </si>
  <si>
    <t>CONFIG. 5 :</t>
  </si>
  <si>
    <t>du samedi matin au lundi matin.</t>
  </si>
  <si>
    <t>du vendredi soir au lundi matin.</t>
  </si>
  <si>
    <t>j. samedi,</t>
  </si>
  <si>
    <t>TABLEAU  DES  ASTREINTES</t>
  </si>
  <si>
    <t>férie ou</t>
  </si>
  <si>
    <t>LEGENDE</t>
  </si>
  <si>
    <t>une semaine complète avec un férié dans la semaine (du lundi au vendredi).</t>
  </si>
  <si>
    <t>une semaine complète avec un férié le samedi.</t>
  </si>
  <si>
    <t>du vendredi soir au lundi matin avec un samedi férié.</t>
  </si>
  <si>
    <t>une semaine complète avec un férié dans la semaine plus un pont.</t>
  </si>
  <si>
    <t>une semaine complète normale.</t>
  </si>
  <si>
    <t>une semaine complète avec un pont ou une récupération ou une A.R.T.T.</t>
  </si>
  <si>
    <t>récup. ou</t>
  </si>
  <si>
    <t>mot de passe : 1d3q5s78</t>
  </si>
  <si>
    <t>MONTANT  DES  ASTREINTES</t>
  </si>
  <si>
    <t>ASTREINTE TECHNIQUE</t>
  </si>
  <si>
    <t>Jour</t>
  </si>
  <si>
    <t>Astreinte</t>
  </si>
  <si>
    <t>Effectué</t>
  </si>
  <si>
    <t>Remplacé</t>
  </si>
  <si>
    <t>Etat</t>
  </si>
  <si>
    <t>Total agent (€)</t>
  </si>
  <si>
    <t>Observations</t>
  </si>
  <si>
    <t>MONTANT  TOTAL :</t>
  </si>
  <si>
    <t>Nombre de jour</t>
  </si>
  <si>
    <r>
      <t xml:space="preserve">           </t>
    </r>
    <r>
      <rPr>
        <b/>
        <i/>
        <u/>
        <sz val="8"/>
        <rFont val="Cambria"/>
        <family val="1"/>
      </rPr>
      <t>:   JOURS TOTAL</t>
    </r>
  </si>
  <si>
    <t xml:space="preserve"> Majorée +50%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</si>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</sst>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#,##0.00\ &quot;€&quot;"/>
    <numFmt numFmtId="165" formatCode="d/m/yy;@"/>
    <numFmt numFmtId="166" formatCode="[$-40C]d\ mmmm\ yyyy;@"/>
    <numFmt numFmtId="167" formatCode="[$-40C]d\-mmm\-yy;@"/>
    <numFmt numFmtId="168" formatCode="#,##0.000\ _€"/>
    <numFmt numFmtId="169" formatCode="#,##0.000\ &quot;€&quot;"/>
  </numFmts>
  <fonts count="33" x14ac:knownFonts="1">
    <font>
      <sz val="10"/>
      <name val="Arial"/>
    </font>
    <font>
      <sz val="9"/>
      <name val="Tahoma"/>
      <family val="2"/>
    </font>
    <font>
      <b/>
      <sz val="9"/>
      <name val="Tahoma"/>
      <family val="2"/>
    </font>
    <font>
      <sz val="8"/>
      <name val="Tahoma"/>
      <family val="2"/>
    </font>
    <font>
      <b/>
      <sz val="8"/>
      <name val="Tahoma"/>
      <family val="2"/>
    </font>
    <font>
      <sz val="7"/>
      <name val="Tahoma"/>
      <family val="2"/>
    </font>
    <font>
      <b/>
      <i/>
      <sz val="9"/>
      <color indexed="18"/>
      <name val="Tahoma"/>
      <family val="2"/>
    </font>
    <font>
      <b/>
      <i/>
      <sz val="7"/>
      <color indexed="18"/>
      <name val="Tahoma"/>
      <family val="2"/>
    </font>
    <font>
      <b/>
      <sz val="11"/>
      <name val="Tahoma"/>
      <family val="2"/>
    </font>
    <font>
      <b/>
      <sz val="9"/>
      <color indexed="18"/>
      <name val="Tahoma"/>
      <family val="2"/>
    </font>
    <font>
      <b/>
      <i/>
      <sz val="8"/>
      <color indexed="18"/>
      <name val="Tahoma"/>
      <family val="2"/>
    </font>
    <font>
      <i/>
      <sz val="8"/>
      <name val="Tahoma"/>
      <family val="2"/>
    </font>
    <font>
      <b/>
      <sz val="10"/>
      <name val="Calibri Light"/>
      <family val="2"/>
    </font>
    <font>
      <sz val="8"/>
      <name val="Segoe MDL2 Assets"/>
      <family val="1"/>
    </font>
    <font>
      <sz val="9"/>
      <name val="Bahnschrift SemiBold"/>
      <family val="2"/>
    </font>
    <font>
      <sz val="8"/>
      <name val="Bahnschrift SemiBold"/>
      <family val="2"/>
    </font>
    <font>
      <b/>
      <sz val="8"/>
      <name val="Bahnschrift SemiBold"/>
      <family val="2"/>
    </font>
    <font>
      <b/>
      <i/>
      <sz val="7"/>
      <color indexed="18"/>
      <name val="Bahnschrift SemiBold"/>
      <family val="2"/>
    </font>
    <font>
      <b/>
      <i/>
      <sz val="9"/>
      <color indexed="18"/>
      <name val="Bahnschrift SemiBold"/>
      <family val="2"/>
    </font>
    <font>
      <sz val="8"/>
      <name val="Calibri Light"/>
      <family val="2"/>
    </font>
    <font>
      <sz val="7"/>
      <name val="Calibri Light"/>
      <family val="2"/>
    </font>
    <font>
      <sz val="9"/>
      <name val="Calibri Light"/>
      <family val="2"/>
    </font>
    <font>
      <b/>
      <sz val="8"/>
      <name val="Calibri Light"/>
      <family val="2"/>
    </font>
    <font>
      <b/>
      <sz val="7"/>
      <name val="Calibri Light"/>
      <family val="2"/>
    </font>
    <font>
      <b/>
      <sz val="9"/>
      <name val="Calibri Light"/>
      <family val="2"/>
    </font>
    <font>
      <b/>
      <sz val="7.5"/>
      <name val="Calibri Light"/>
      <family val="2"/>
    </font>
    <font>
      <b/>
      <sz val="12"/>
      <color theme="9" tint="-0.499984740745262"/>
      <name val="Tahoma"/>
      <family val="2"/>
    </font>
    <font>
      <b/>
      <i/>
      <sz val="9"/>
      <color theme="9" tint="-0.499984740745262"/>
      <name val="Segoe UI"/>
      <family val="2"/>
    </font>
    <font>
      <b/>
      <i/>
      <sz val="11"/>
      <color theme="8" tint="-0.499984740745262"/>
      <name val="Cambria"/>
      <family val="1"/>
      <scheme val="major"/>
    </font>
    <font>
      <b/>
      <i/>
      <sz val="10"/>
      <color theme="8" tint="-0.499984740745262"/>
      <name val="Calibri"/>
      <family val="2"/>
      <scheme val="minor"/>
    </font>
    <font>
      <b/>
      <i/>
      <u/>
      <sz val="8"/>
      <name val="Cambria"/>
      <family val="1"/>
    </font>
    <font>
      <b/>
      <i/>
      <sz val="8"/>
      <name val="Cambria"/>
      <family val="1"/>
    </font>
    <font>
      <b/>
      <sz val="7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indexed="18"/>
        <bgColor indexed="64"/>
      </patternFill>
    </fill>
  </fills>
  <borders count="22">
    <border>
      <left/>
      <right/>
      <top/>
      <bottom/>
      <diagonal/>
    </border>
    <border>
      <left style="medium">
        <color indexed="18"/>
      </left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ck">
        <color indexed="18"/>
      </left>
      <right/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9">
    <xf numFmtId="0" fontId="0" fillId="0" borderId="0" xfId="0"/>
    <xf numFmtId="0" fontId="1" fillId="0" borderId="0" xfId="0" applyFont="1" applyFill="1" applyAlignment="1" applyProtection="1">
      <alignment horizontal="center"/>
    </xf>
    <xf numFmtId="0" fontId="1" fillId="0" borderId="0" xfId="0" applyFont="1" applyFill="1" applyBorder="1" applyAlignment="1" applyProtection="1">
      <alignment horizontal="center"/>
    </xf>
    <xf numFmtId="0" fontId="3" fillId="0" borderId="0" xfId="0" applyFont="1" applyFill="1" applyAlignment="1" applyProtection="1">
      <alignment horizontal="center"/>
    </xf>
    <xf numFmtId="0" fontId="1" fillId="0" borderId="0" xfId="0" applyFont="1" applyFill="1" applyProtection="1"/>
    <xf numFmtId="0" fontId="1" fillId="0" borderId="0" xfId="0" applyFont="1" applyFill="1" applyAlignment="1" applyProtection="1">
      <alignment horizontal="right"/>
    </xf>
    <xf numFmtId="0" fontId="3" fillId="0" borderId="0" xfId="0" applyFont="1" applyFill="1" applyBorder="1" applyAlignment="1" applyProtection="1">
      <alignment horizontal="center"/>
    </xf>
    <xf numFmtId="0" fontId="1" fillId="2" borderId="0" xfId="0" applyFont="1" applyFill="1" applyBorder="1" applyAlignment="1" applyProtection="1">
      <alignment horizontal="center"/>
    </xf>
    <xf numFmtId="0" fontId="1" fillId="2" borderId="0" xfId="0" applyFont="1" applyFill="1" applyAlignment="1" applyProtection="1">
      <alignment horizontal="center"/>
    </xf>
    <xf numFmtId="0" fontId="3" fillId="2" borderId="0" xfId="0" applyFont="1" applyFill="1" applyAlignment="1" applyProtection="1">
      <alignment horizontal="center"/>
    </xf>
    <xf numFmtId="0" fontId="1" fillId="0" borderId="1" xfId="0" applyFont="1" applyFill="1" applyBorder="1" applyAlignment="1" applyProtection="1">
      <alignment horizontal="center"/>
    </xf>
    <xf numFmtId="0" fontId="3" fillId="0" borderId="0" xfId="0" applyFont="1" applyFill="1" applyAlignment="1" applyProtection="1">
      <alignment horizontal="left"/>
    </xf>
    <xf numFmtId="0" fontId="3" fillId="0" borderId="0" xfId="0" applyFont="1" applyFill="1" applyAlignment="1" applyProtection="1"/>
    <xf numFmtId="0" fontId="7" fillId="0" borderId="0" xfId="0" applyFont="1" applyBorder="1" applyAlignment="1" applyProtection="1"/>
    <xf numFmtId="0" fontId="7" fillId="0" borderId="1" xfId="0" applyFont="1" applyBorder="1" applyAlignment="1" applyProtection="1"/>
    <xf numFmtId="0" fontId="6" fillId="0" borderId="0" xfId="0" applyFont="1" applyFill="1" applyAlignment="1" applyProtection="1"/>
    <xf numFmtId="0" fontId="10" fillId="0" borderId="0" xfId="0" applyFont="1" applyFill="1" applyBorder="1" applyAlignment="1" applyProtection="1">
      <alignment horizontal="center"/>
    </xf>
    <xf numFmtId="0" fontId="4" fillId="2" borderId="0" xfId="0" applyFont="1" applyFill="1" applyAlignment="1" applyProtection="1">
      <alignment horizontal="right"/>
    </xf>
    <xf numFmtId="0" fontId="3" fillId="2" borderId="0" xfId="0" applyFont="1" applyFill="1" applyAlignment="1" applyProtection="1">
      <alignment horizontal="left"/>
    </xf>
    <xf numFmtId="0" fontId="1" fillId="1" borderId="0" xfId="0" applyFont="1" applyFill="1" applyAlignment="1" applyProtection="1">
      <alignment horizontal="center" vertical="center"/>
    </xf>
    <xf numFmtId="0" fontId="3" fillId="0" borderId="2" xfId="0" applyFont="1" applyFill="1" applyBorder="1" applyAlignment="1" applyProtection="1">
      <alignment horizontal="center" vertical="center"/>
    </xf>
    <xf numFmtId="0" fontId="1" fillId="1" borderId="0" xfId="0" applyFont="1" applyFill="1" applyBorder="1" applyAlignment="1" applyProtection="1">
      <alignment horizontal="center" vertical="center"/>
    </xf>
    <xf numFmtId="0" fontId="3" fillId="0" borderId="3" xfId="0" applyFont="1" applyFill="1" applyBorder="1" applyAlignment="1" applyProtection="1">
      <alignment horizontal="center" vertical="center"/>
    </xf>
    <xf numFmtId="0" fontId="1" fillId="0" borderId="0" xfId="0" applyFont="1" applyFill="1" applyAlignment="1" applyProtection="1">
      <alignment vertical="center"/>
    </xf>
    <xf numFmtId="0" fontId="3" fillId="0" borderId="0" xfId="0" applyFont="1" applyFill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3" fillId="0" borderId="0" xfId="0" applyFont="1" applyFill="1" applyAlignment="1" applyProtection="1">
      <alignment vertical="center"/>
    </xf>
    <xf numFmtId="0" fontId="1" fillId="0" borderId="0" xfId="0" applyFont="1" applyFill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center" vertical="center"/>
    </xf>
    <xf numFmtId="0" fontId="3" fillId="0" borderId="4" xfId="0" applyFont="1" applyFill="1" applyBorder="1" applyAlignment="1" applyProtection="1">
      <alignment horizontal="center" vertical="center"/>
    </xf>
    <xf numFmtId="0" fontId="3" fillId="0" borderId="5" xfId="0" applyFont="1" applyFill="1" applyBorder="1" applyAlignment="1" applyProtection="1">
      <alignment horizontal="center" vertical="center"/>
    </xf>
    <xf numFmtId="0" fontId="5" fillId="0" borderId="7" xfId="0" applyFont="1" applyFill="1" applyBorder="1" applyAlignment="1" applyProtection="1">
      <alignment horizontal="center" vertical="center"/>
    </xf>
    <xf numFmtId="0" fontId="3" fillId="0" borderId="0" xfId="0" applyFont="1" applyFill="1" applyProtection="1"/>
    <xf numFmtId="0" fontId="5" fillId="0" borderId="0" xfId="0" applyFont="1" applyFill="1" applyBorder="1" applyAlignment="1" applyProtection="1">
      <alignment horizontal="center" vertical="center"/>
    </xf>
    <xf numFmtId="2" fontId="4" fillId="0" borderId="9" xfId="0" applyNumberFormat="1" applyFont="1" applyFill="1" applyBorder="1" applyAlignment="1" applyProtection="1">
      <alignment horizontal="center" vertical="center"/>
    </xf>
    <xf numFmtId="2" fontId="3" fillId="0" borderId="0" xfId="0" applyNumberFormat="1" applyFont="1" applyFill="1" applyBorder="1" applyAlignment="1" applyProtection="1">
      <alignment horizontal="center" vertical="center"/>
    </xf>
    <xf numFmtId="0" fontId="2" fillId="0" borderId="0" xfId="0" applyFont="1" applyFill="1" applyAlignment="1" applyProtection="1">
      <alignment horizontal="right"/>
    </xf>
    <xf numFmtId="0" fontId="1" fillId="0" borderId="0" xfId="0" applyFont="1" applyFill="1" applyAlignment="1" applyProtection="1">
      <alignment horizontal="left"/>
    </xf>
    <xf numFmtId="0" fontId="2" fillId="0" borderId="0" xfId="0" applyFont="1" applyFill="1" applyAlignment="1" applyProtection="1"/>
    <xf numFmtId="0" fontId="3" fillId="0" borderId="9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vertical="center"/>
    </xf>
    <xf numFmtId="0" fontId="2" fillId="0" borderId="10" xfId="0" applyFont="1" applyFill="1" applyBorder="1" applyAlignment="1" applyProtection="1">
      <alignment vertical="center"/>
    </xf>
    <xf numFmtId="0" fontId="3" fillId="0" borderId="10" xfId="0" applyFont="1" applyFill="1" applyBorder="1" applyAlignment="1" applyProtection="1">
      <alignment vertical="center"/>
    </xf>
    <xf numFmtId="0" fontId="1" fillId="0" borderId="10" xfId="0" applyFont="1" applyFill="1" applyBorder="1" applyAlignment="1" applyProtection="1">
      <alignment horizontal="center" vertical="center"/>
    </xf>
    <xf numFmtId="0" fontId="3" fillId="0" borderId="10" xfId="0" applyFont="1" applyFill="1" applyBorder="1" applyAlignment="1" applyProtection="1">
      <alignment horizontal="center" vertical="center"/>
    </xf>
    <xf numFmtId="4" fontId="4" fillId="0" borderId="3" xfId="0" applyNumberFormat="1" applyFont="1" applyFill="1" applyBorder="1" applyAlignment="1" applyProtection="1">
      <alignment horizontal="center" vertical="center"/>
    </xf>
    <xf numFmtId="0" fontId="2" fillId="0" borderId="0" xfId="0" applyFont="1" applyFill="1" applyAlignment="1" applyProtection="1">
      <alignment horizontal="center"/>
    </xf>
    <xf numFmtId="0" fontId="1" fillId="0" borderId="11" xfId="0" applyFont="1" applyFill="1" applyBorder="1" applyAlignment="1" applyProtection="1">
      <alignment horizontal="center"/>
    </xf>
    <xf numFmtId="0" fontId="1" fillId="2" borderId="11" xfId="0" applyFont="1" applyFill="1" applyBorder="1" applyAlignment="1" applyProtection="1">
      <alignment horizontal="center"/>
    </xf>
    <xf numFmtId="4" fontId="4" fillId="0" borderId="6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Fill="1" applyAlignment="1" applyProtection="1">
      <alignment vertical="center"/>
    </xf>
    <xf numFmtId="0" fontId="3" fillId="0" borderId="0" xfId="0" applyFont="1" applyFill="1" applyBorder="1" applyAlignment="1" applyProtection="1">
      <alignment horizontal="center" vertical="center"/>
    </xf>
    <xf numFmtId="0" fontId="4" fillId="0" borderId="0" xfId="0" applyFont="1" applyFill="1" applyAlignment="1" applyProtection="1">
      <alignment horizontal="right"/>
    </xf>
    <xf numFmtId="0" fontId="3" fillId="0" borderId="0" xfId="0" applyFont="1" applyFill="1" applyAlignment="1" applyProtection="1">
      <alignment horizontal="center" vertical="center"/>
      <protection locked="0"/>
    </xf>
    <xf numFmtId="0" fontId="1" fillId="0" borderId="0" xfId="0" applyFont="1" applyFill="1" applyAlignment="1" applyProtection="1">
      <alignment horizontal="center" vertical="center"/>
      <protection locked="0"/>
    </xf>
    <xf numFmtId="165" fontId="3" fillId="0" borderId="0" xfId="0" applyNumberFormat="1" applyFont="1" applyFill="1" applyAlignment="1" applyProtection="1">
      <alignment horizontal="center" vertical="center" wrapText="1"/>
      <protection locked="0"/>
    </xf>
    <xf numFmtId="0" fontId="3" fillId="0" borderId="0" xfId="0" applyFont="1" applyFill="1" applyAlignment="1" applyProtection="1">
      <alignment vertical="center"/>
      <protection locked="0"/>
    </xf>
    <xf numFmtId="0" fontId="3" fillId="0" borderId="0" xfId="0" applyFont="1" applyFill="1" applyAlignment="1" applyProtection="1">
      <protection locked="0"/>
    </xf>
    <xf numFmtId="0" fontId="1" fillId="0" borderId="0" xfId="0" applyFont="1" applyFill="1" applyAlignment="1" applyProtection="1">
      <alignment horizontal="center"/>
      <protection locked="0"/>
    </xf>
    <xf numFmtId="0" fontId="5" fillId="0" borderId="0" xfId="0" applyFont="1" applyFill="1" applyBorder="1" applyAlignment="1" applyProtection="1">
      <alignment horizontal="left"/>
    </xf>
    <xf numFmtId="0" fontId="11" fillId="0" borderId="0" xfId="0" applyFont="1" applyFill="1" applyBorder="1" applyAlignment="1" applyProtection="1">
      <alignment horizontal="left"/>
    </xf>
    <xf numFmtId="0" fontId="5" fillId="0" borderId="0" xfId="0" applyFont="1" applyFill="1" applyBorder="1" applyAlignment="1" applyProtection="1">
      <alignment horizontal="center"/>
    </xf>
    <xf numFmtId="0" fontId="3" fillId="0" borderId="0" xfId="0" applyFont="1" applyFill="1" applyBorder="1" applyAlignment="1" applyProtection="1">
      <alignment horizontal="right"/>
    </xf>
    <xf numFmtId="167" fontId="2" fillId="0" borderId="0" xfId="0" applyNumberFormat="1" applyFont="1" applyFill="1" applyBorder="1" applyAlignment="1" applyProtection="1">
      <alignment horizontal="center"/>
    </xf>
    <xf numFmtId="0" fontId="5" fillId="0" borderId="0" xfId="0" applyFont="1" applyFill="1" applyBorder="1" applyAlignment="1" applyProtection="1">
      <alignment horizontal="center"/>
    </xf>
    <xf numFmtId="0" fontId="3" fillId="0" borderId="0" xfId="0" applyFont="1" applyFill="1" applyBorder="1" applyAlignment="1" applyProtection="1">
      <alignment horizontal="center" vertical="center"/>
    </xf>
    <xf numFmtId="0" fontId="8" fillId="0" borderId="0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  <protection locked="0"/>
    </xf>
    <xf numFmtId="166" fontId="3" fillId="0" borderId="0" xfId="0" applyNumberFormat="1" applyFont="1" applyFill="1" applyBorder="1" applyAlignment="1" applyProtection="1">
      <alignment horizontal="center"/>
    </xf>
    <xf numFmtId="165" fontId="13" fillId="0" borderId="6" xfId="0" applyNumberFormat="1" applyFont="1" applyFill="1" applyBorder="1" applyAlignment="1" applyProtection="1">
      <alignment vertical="center" wrapText="1"/>
      <protection locked="0"/>
    </xf>
    <xf numFmtId="165" fontId="13" fillId="0" borderId="4" xfId="0" applyNumberFormat="1" applyFont="1" applyFill="1" applyBorder="1" applyAlignment="1" applyProtection="1">
      <alignment vertical="center" wrapText="1"/>
      <protection locked="0"/>
    </xf>
    <xf numFmtId="0" fontId="14" fillId="2" borderId="0" xfId="0" applyFont="1" applyFill="1" applyBorder="1" applyAlignment="1" applyProtection="1">
      <alignment horizontal="center"/>
    </xf>
    <xf numFmtId="0" fontId="14" fillId="2" borderId="0" xfId="0" applyFont="1" applyFill="1" applyAlignment="1" applyProtection="1">
      <alignment horizontal="center"/>
    </xf>
    <xf numFmtId="0" fontId="15" fillId="2" borderId="0" xfId="0" applyFont="1" applyFill="1" applyAlignment="1" applyProtection="1">
      <alignment horizontal="center"/>
    </xf>
    <xf numFmtId="0" fontId="14" fillId="0" borderId="0" xfId="0" applyFont="1" applyFill="1" applyBorder="1" applyAlignment="1" applyProtection="1">
      <alignment horizontal="center"/>
    </xf>
    <xf numFmtId="0" fontId="14" fillId="0" borderId="0" xfId="0" applyFont="1" applyFill="1" applyAlignment="1" applyProtection="1">
      <alignment horizontal="center"/>
    </xf>
    <xf numFmtId="0" fontId="15" fillId="0" borderId="0" xfId="0" applyFont="1" applyFill="1" applyAlignment="1" applyProtection="1">
      <alignment horizontal="center"/>
    </xf>
    <xf numFmtId="0" fontId="15" fillId="0" borderId="0" xfId="0" applyFont="1" applyFill="1" applyBorder="1" applyAlignment="1" applyProtection="1">
      <alignment horizontal="center"/>
    </xf>
    <xf numFmtId="0" fontId="16" fillId="0" borderId="0" xfId="0" applyFont="1" applyFill="1" applyAlignment="1" applyProtection="1">
      <alignment horizontal="right"/>
    </xf>
    <xf numFmtId="0" fontId="15" fillId="0" borderId="0" xfId="0" applyFont="1" applyFill="1" applyAlignment="1" applyProtection="1">
      <alignment horizontal="left"/>
    </xf>
    <xf numFmtId="0" fontId="15" fillId="0" borderId="0" xfId="0" applyFont="1" applyFill="1" applyAlignment="1" applyProtection="1"/>
    <xf numFmtId="0" fontId="17" fillId="0" borderId="0" xfId="0" applyFont="1" applyBorder="1" applyAlignment="1" applyProtection="1"/>
    <xf numFmtId="0" fontId="18" fillId="0" borderId="0" xfId="0" applyFont="1" applyFill="1" applyAlignment="1" applyProtection="1"/>
    <xf numFmtId="0" fontId="19" fillId="0" borderId="0" xfId="0" applyFont="1" applyFill="1" applyBorder="1" applyAlignment="1" applyProtection="1">
      <alignment horizontal="center" vertical="center"/>
    </xf>
    <xf numFmtId="0" fontId="19" fillId="0" borderId="0" xfId="0" applyFont="1" applyFill="1" applyAlignment="1" applyProtection="1">
      <alignment horizontal="center" vertical="center"/>
    </xf>
    <xf numFmtId="0" fontId="21" fillId="0" borderId="0" xfId="0" applyFont="1" applyFill="1" applyAlignment="1" applyProtection="1">
      <alignment horizontal="center" vertical="center"/>
    </xf>
    <xf numFmtId="0" fontId="22" fillId="0" borderId="2" xfId="0" applyFont="1" applyFill="1" applyBorder="1" applyAlignment="1" applyProtection="1">
      <alignment horizontal="center" vertical="center"/>
    </xf>
    <xf numFmtId="0" fontId="22" fillId="0" borderId="3" xfId="0" applyFont="1" applyFill="1" applyBorder="1" applyAlignment="1" applyProtection="1">
      <alignment horizontal="center" vertical="center"/>
    </xf>
    <xf numFmtId="0" fontId="22" fillId="0" borderId="0" xfId="0" applyFont="1" applyFill="1" applyBorder="1" applyAlignment="1" applyProtection="1">
      <alignment horizontal="center" vertical="center"/>
    </xf>
    <xf numFmtId="0" fontId="22" fillId="0" borderId="0" xfId="0" applyFont="1" applyFill="1" applyAlignment="1" applyProtection="1">
      <alignment horizontal="center" vertical="center"/>
    </xf>
    <xf numFmtId="0" fontId="22" fillId="0" borderId="4" xfId="0" applyFont="1" applyFill="1" applyBorder="1" applyAlignment="1" applyProtection="1">
      <alignment horizontal="center" vertical="center"/>
    </xf>
    <xf numFmtId="0" fontId="22" fillId="0" borderId="5" xfId="0" applyFont="1" applyFill="1" applyBorder="1" applyAlignment="1" applyProtection="1">
      <alignment horizontal="center" vertical="center"/>
    </xf>
    <xf numFmtId="0" fontId="23" fillId="0" borderId="4" xfId="0" applyFont="1" applyFill="1" applyBorder="1" applyAlignment="1" applyProtection="1">
      <alignment horizontal="center" vertical="center"/>
    </xf>
    <xf numFmtId="0" fontId="24" fillId="0" borderId="0" xfId="0" applyFont="1" applyFill="1" applyAlignment="1" applyProtection="1">
      <alignment horizontal="center" vertical="center"/>
    </xf>
    <xf numFmtId="0" fontId="22" fillId="0" borderId="0" xfId="0" applyFont="1" applyFill="1" applyBorder="1" applyAlignment="1" applyProtection="1">
      <alignment horizontal="center" vertical="center"/>
    </xf>
    <xf numFmtId="164" fontId="25" fillId="0" borderId="6" xfId="0" applyNumberFormat="1" applyFont="1" applyFill="1" applyBorder="1" applyAlignment="1" applyProtection="1">
      <alignment horizontal="center" vertical="center"/>
    </xf>
    <xf numFmtId="164" fontId="25" fillId="0" borderId="3" xfId="0" applyNumberFormat="1" applyFont="1" applyFill="1" applyBorder="1" applyAlignment="1" applyProtection="1">
      <alignment horizontal="center" vertical="center"/>
    </xf>
    <xf numFmtId="0" fontId="20" fillId="0" borderId="5" xfId="0" applyFont="1" applyFill="1" applyBorder="1" applyAlignment="1" applyProtection="1">
      <alignment horizontal="center" vertical="center"/>
    </xf>
    <xf numFmtId="0" fontId="20" fillId="0" borderId="9" xfId="0" applyFont="1" applyFill="1" applyBorder="1" applyAlignment="1" applyProtection="1">
      <alignment horizontal="center" vertical="center"/>
    </xf>
    <xf numFmtId="0" fontId="19" fillId="0" borderId="0" xfId="0" applyFont="1" applyFill="1" applyAlignment="1" applyProtection="1">
      <alignment vertical="center"/>
    </xf>
    <xf numFmtId="0" fontId="19" fillId="0" borderId="0" xfId="0" applyFont="1" applyFill="1" applyAlignment="1" applyProtection="1"/>
    <xf numFmtId="0" fontId="21" fillId="0" borderId="0" xfId="0" applyFont="1" applyFill="1" applyAlignment="1" applyProtection="1">
      <alignment horizontal="center"/>
    </xf>
    <xf numFmtId="0" fontId="30" fillId="0" borderId="0" xfId="0" applyFont="1" applyFill="1" applyBorder="1" applyAlignment="1" applyProtection="1">
      <alignment horizontal="center" vertical="center"/>
    </xf>
    <xf numFmtId="0" fontId="28" fillId="0" borderId="0" xfId="0" applyFont="1" applyBorder="1" applyAlignment="1" applyProtection="1">
      <alignment horizontal="center" vertical="center"/>
    </xf>
    <xf numFmtId="2" fontId="32" fillId="0" borderId="9" xfId="0" applyNumberFormat="1" applyFont="1" applyFill="1" applyBorder="1" applyAlignment="1" applyProtection="1">
      <alignment horizontal="center" vertical="center"/>
    </xf>
    <xf numFmtId="0" fontId="32" fillId="0" borderId="0" xfId="0" applyFont="1" applyFill="1" applyBorder="1" applyAlignment="1" applyProtection="1">
      <alignment horizontal="center" vertical="center"/>
    </xf>
    <xf numFmtId="2" fontId="32" fillId="0" borderId="0" xfId="0" applyNumberFormat="1" applyFont="1" applyFill="1" applyBorder="1" applyAlignment="1" applyProtection="1">
      <alignment horizontal="center" vertical="center"/>
    </xf>
    <xf numFmtId="1" fontId="19" fillId="0" borderId="0" xfId="0" applyNumberFormat="1" applyFont="1" applyFill="1" applyAlignment="1" applyProtection="1">
      <alignment horizontal="center" vertical="center"/>
    </xf>
    <xf numFmtId="164" fontId="19" fillId="0" borderId="0" xfId="0" applyNumberFormat="1" applyFont="1" applyFill="1" applyAlignment="1" applyProtection="1">
      <alignment horizontal="center" vertical="center"/>
    </xf>
    <xf numFmtId="164" fontId="19" fillId="0" borderId="0" xfId="0" applyNumberFormat="1" applyFont="1" applyFill="1" applyAlignment="1" applyProtection="1">
      <alignment horizontal="center"/>
    </xf>
    <xf numFmtId="164" fontId="21" fillId="0" borderId="0" xfId="0" applyNumberFormat="1" applyFont="1" applyFill="1" applyAlignment="1" applyProtection="1">
      <alignment horizontal="center"/>
    </xf>
    <xf numFmtId="1" fontId="3" fillId="0" borderId="6" xfId="0" applyNumberFormat="1" applyFont="1" applyFill="1" applyBorder="1" applyAlignment="1" applyProtection="1">
      <alignment horizontal="center" vertical="center"/>
      <protection locked="0"/>
    </xf>
    <xf numFmtId="1" fontId="3" fillId="0" borderId="0" xfId="0" applyNumberFormat="1" applyFont="1" applyFill="1" applyBorder="1" applyAlignment="1" applyProtection="1">
      <alignment horizontal="center" vertical="center"/>
      <protection locked="0"/>
    </xf>
    <xf numFmtId="0" fontId="23" fillId="0" borderId="0" xfId="0" applyFont="1" applyFill="1" applyBorder="1" applyAlignment="1" applyProtection="1">
      <alignment horizontal="center" vertical="center"/>
    </xf>
    <xf numFmtId="164" fontId="25" fillId="0" borderId="0" xfId="0" applyNumberFormat="1" applyFont="1" applyFill="1" applyBorder="1" applyAlignment="1" applyProtection="1">
      <alignment horizontal="center" vertical="center"/>
    </xf>
    <xf numFmtId="2" fontId="4" fillId="0" borderId="0" xfId="0" applyNumberFormat="1" applyFont="1" applyFill="1" applyBorder="1" applyAlignment="1" applyProtection="1">
      <alignment horizontal="center" vertical="center"/>
    </xf>
    <xf numFmtId="0" fontId="32" fillId="0" borderId="9" xfId="0" applyNumberFormat="1" applyFont="1" applyFill="1" applyBorder="1" applyAlignment="1" applyProtection="1">
      <alignment horizontal="center" vertical="center"/>
    </xf>
    <xf numFmtId="9" fontId="5" fillId="0" borderId="0" xfId="0" applyNumberFormat="1" applyFont="1" applyFill="1" applyBorder="1" applyAlignment="1" applyProtection="1">
      <alignment horizontal="left"/>
    </xf>
    <xf numFmtId="0" fontId="32" fillId="0" borderId="0" xfId="0" applyNumberFormat="1" applyFont="1" applyFill="1" applyBorder="1" applyAlignment="1" applyProtection="1">
      <alignment horizontal="center" vertical="center"/>
    </xf>
    <xf numFmtId="0" fontId="7" fillId="0" borderId="0" xfId="0" applyFont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 wrapText="1"/>
    </xf>
    <xf numFmtId="0" fontId="6" fillId="0" borderId="0" xfId="0" applyFont="1" applyFill="1" applyAlignment="1" applyProtection="1">
      <alignment horizontal="center" vertical="center"/>
    </xf>
    <xf numFmtId="0" fontId="27" fillId="0" borderId="0" xfId="0" applyFont="1" applyFill="1" applyAlignment="1" applyProtection="1">
      <alignment horizontal="center" vertical="center"/>
    </xf>
    <xf numFmtId="0" fontId="28" fillId="0" borderId="0" xfId="0" applyFont="1" applyBorder="1" applyAlignment="1" applyProtection="1">
      <alignment horizontal="center" vertical="center"/>
    </xf>
    <xf numFmtId="0" fontId="26" fillId="0" borderId="0" xfId="0" applyFont="1" applyFill="1" applyBorder="1" applyAlignment="1" applyProtection="1">
      <alignment horizontal="center" vertical="center"/>
    </xf>
    <xf numFmtId="0" fontId="9" fillId="0" borderId="0" xfId="0" applyFont="1" applyFill="1" applyAlignment="1" applyProtection="1">
      <alignment horizontal="right"/>
    </xf>
    <xf numFmtId="0" fontId="2" fillId="0" borderId="0" xfId="0" applyFont="1" applyFill="1" applyBorder="1" applyAlignment="1" applyProtection="1">
      <alignment horizontal="center"/>
    </xf>
    <xf numFmtId="166" fontId="3" fillId="0" borderId="0" xfId="0" applyNumberFormat="1" applyFont="1" applyFill="1" applyBorder="1" applyAlignment="1" applyProtection="1">
      <alignment horizontal="center"/>
    </xf>
    <xf numFmtId="0" fontId="29" fillId="0" borderId="5" xfId="0" applyFont="1" applyFill="1" applyBorder="1" applyAlignment="1" applyProtection="1">
      <alignment horizontal="center"/>
    </xf>
    <xf numFmtId="0" fontId="10" fillId="0" borderId="0" xfId="0" applyFont="1" applyFill="1" applyBorder="1" applyAlignment="1" applyProtection="1">
      <alignment horizontal="right"/>
    </xf>
    <xf numFmtId="0" fontId="16" fillId="0" borderId="0" xfId="0" applyFont="1" applyFill="1" applyAlignment="1" applyProtection="1">
      <alignment horizontal="right"/>
    </xf>
    <xf numFmtId="0" fontId="8" fillId="0" borderId="0" xfId="0" applyFont="1" applyFill="1" applyBorder="1" applyAlignment="1" applyProtection="1">
      <alignment horizontal="center" vertical="center"/>
    </xf>
    <xf numFmtId="0" fontId="22" fillId="0" borderId="13" xfId="0" applyFont="1" applyFill="1" applyBorder="1" applyAlignment="1" applyProtection="1">
      <alignment horizontal="center" vertical="center"/>
    </xf>
    <xf numFmtId="0" fontId="22" fillId="0" borderId="9" xfId="0" applyFont="1" applyFill="1" applyBorder="1" applyAlignment="1" applyProtection="1">
      <alignment horizontal="center" vertical="center"/>
    </xf>
    <xf numFmtId="0" fontId="22" fillId="0" borderId="19" xfId="0" applyFont="1" applyFill="1" applyBorder="1" applyAlignment="1" applyProtection="1">
      <alignment horizontal="center" vertical="center"/>
    </xf>
    <xf numFmtId="0" fontId="22" fillId="0" borderId="18" xfId="0" applyFont="1" applyFill="1" applyBorder="1" applyAlignment="1" applyProtection="1">
      <alignment horizontal="center" vertical="center"/>
    </xf>
    <xf numFmtId="0" fontId="22" fillId="0" borderId="0" xfId="0" applyFont="1" applyFill="1" applyBorder="1" applyAlignment="1" applyProtection="1">
      <alignment horizontal="center" vertical="center"/>
    </xf>
    <xf numFmtId="0" fontId="22" fillId="0" borderId="7" xfId="0" applyFont="1" applyFill="1" applyBorder="1" applyAlignment="1" applyProtection="1">
      <alignment horizontal="center" vertical="center"/>
    </xf>
    <xf numFmtId="0" fontId="22" fillId="0" borderId="12" xfId="0" applyFont="1" applyFill="1" applyBorder="1" applyAlignment="1" applyProtection="1">
      <alignment horizontal="center" vertical="center"/>
    </xf>
    <xf numFmtId="0" fontId="22" fillId="0" borderId="5" xfId="0" applyFont="1" applyFill="1" applyBorder="1" applyAlignment="1" applyProtection="1">
      <alignment horizontal="center" vertical="center"/>
    </xf>
    <xf numFmtId="0" fontId="22" fillId="0" borderId="8" xfId="0" applyFont="1" applyFill="1" applyBorder="1" applyAlignment="1" applyProtection="1">
      <alignment horizontal="center" vertical="center"/>
    </xf>
    <xf numFmtId="0" fontId="12" fillId="0" borderId="18" xfId="0" applyFont="1" applyFill="1" applyBorder="1" applyAlignment="1" applyProtection="1">
      <alignment horizontal="center" vertical="center"/>
      <protection locked="0"/>
    </xf>
    <xf numFmtId="0" fontId="12" fillId="0" borderId="0" xfId="0" applyFont="1" applyFill="1" applyBorder="1" applyAlignment="1" applyProtection="1">
      <alignment horizontal="center" vertical="center"/>
      <protection locked="0"/>
    </xf>
    <xf numFmtId="0" fontId="12" fillId="0" borderId="7" xfId="0" applyFont="1" applyFill="1" applyBorder="1" applyAlignment="1" applyProtection="1">
      <alignment horizontal="center" vertical="center"/>
      <protection locked="0"/>
    </xf>
    <xf numFmtId="0" fontId="12" fillId="0" borderId="12" xfId="0" applyFont="1" applyFill="1" applyBorder="1" applyAlignment="1" applyProtection="1">
      <alignment horizontal="center" vertical="center"/>
      <protection locked="0"/>
    </xf>
    <xf numFmtId="0" fontId="12" fillId="0" borderId="5" xfId="0" applyFont="1" applyFill="1" applyBorder="1" applyAlignment="1" applyProtection="1">
      <alignment horizontal="center" vertical="center"/>
      <protection locked="0"/>
    </xf>
    <xf numFmtId="0" fontId="12" fillId="0" borderId="8" xfId="0" applyFont="1" applyFill="1" applyBorder="1" applyAlignment="1" applyProtection="1">
      <alignment horizontal="center" vertical="center"/>
      <protection locked="0"/>
    </xf>
    <xf numFmtId="0" fontId="13" fillId="0" borderId="13" xfId="0" applyFont="1" applyFill="1" applyBorder="1" applyAlignment="1" applyProtection="1">
      <alignment horizontal="center" vertical="center"/>
      <protection locked="0"/>
    </xf>
    <xf numFmtId="0" fontId="13" fillId="0" borderId="9" xfId="0" applyFont="1" applyFill="1" applyBorder="1" applyAlignment="1" applyProtection="1">
      <alignment horizontal="center" vertical="center"/>
      <protection locked="0"/>
    </xf>
    <xf numFmtId="0" fontId="13" fillId="0" borderId="19" xfId="0" applyFont="1" applyFill="1" applyBorder="1" applyAlignment="1" applyProtection="1">
      <alignment horizontal="center" vertical="center"/>
      <protection locked="0"/>
    </xf>
    <xf numFmtId="0" fontId="13" fillId="0" borderId="12" xfId="0" applyFont="1" applyFill="1" applyBorder="1" applyAlignment="1" applyProtection="1">
      <alignment horizontal="center" vertical="center"/>
      <protection locked="0"/>
    </xf>
    <xf numFmtId="0" fontId="13" fillId="0" borderId="5" xfId="0" applyFont="1" applyFill="1" applyBorder="1" applyAlignment="1" applyProtection="1">
      <alignment horizontal="center" vertical="center"/>
      <protection locked="0"/>
    </xf>
    <xf numFmtId="0" fontId="13" fillId="0" borderId="8" xfId="0" applyFont="1" applyFill="1" applyBorder="1" applyAlignment="1" applyProtection="1">
      <alignment horizontal="center" vertical="center"/>
      <protection locked="0"/>
    </xf>
    <xf numFmtId="164" fontId="22" fillId="0" borderId="13" xfId="0" applyNumberFormat="1" applyFont="1" applyFill="1" applyBorder="1" applyAlignment="1" applyProtection="1">
      <alignment horizontal="center" vertical="center"/>
    </xf>
    <xf numFmtId="164" fontId="22" fillId="0" borderId="12" xfId="0" applyNumberFormat="1" applyFont="1" applyFill="1" applyBorder="1" applyAlignment="1" applyProtection="1">
      <alignment horizontal="center" vertical="center"/>
    </xf>
    <xf numFmtId="0" fontId="3" fillId="0" borderId="13" xfId="0" applyFont="1" applyFill="1" applyBorder="1" applyAlignment="1" applyProtection="1">
      <alignment horizontal="center" vertical="center"/>
    </xf>
    <xf numFmtId="0" fontId="3" fillId="0" borderId="9" xfId="0" applyFont="1" applyFill="1" applyBorder="1" applyAlignment="1" applyProtection="1">
      <alignment horizontal="center" vertical="center"/>
    </xf>
    <xf numFmtId="0" fontId="3" fillId="0" borderId="19" xfId="0" applyFont="1" applyFill="1" applyBorder="1" applyAlignment="1" applyProtection="1">
      <alignment horizontal="center" vertical="center"/>
    </xf>
    <xf numFmtId="0" fontId="3" fillId="0" borderId="12" xfId="0" applyFont="1" applyFill="1" applyBorder="1" applyAlignment="1" applyProtection="1">
      <alignment horizontal="center" vertical="center"/>
    </xf>
    <xf numFmtId="0" fontId="3" fillId="0" borderId="5" xfId="0" applyFont="1" applyFill="1" applyBorder="1" applyAlignment="1" applyProtection="1">
      <alignment horizontal="center" vertical="center"/>
    </xf>
    <xf numFmtId="0" fontId="3" fillId="0" borderId="8" xfId="0" applyFont="1" applyFill="1" applyBorder="1" applyAlignment="1" applyProtection="1">
      <alignment horizontal="center" vertical="center"/>
    </xf>
    <xf numFmtId="0" fontId="12" fillId="0" borderId="13" xfId="0" applyFont="1" applyFill="1" applyBorder="1" applyAlignment="1" applyProtection="1">
      <alignment horizontal="center" vertical="center"/>
      <protection locked="0"/>
    </xf>
    <xf numFmtId="0" fontId="12" fillId="0" borderId="9" xfId="0" applyFont="1" applyFill="1" applyBorder="1" applyAlignment="1" applyProtection="1">
      <alignment horizontal="center" vertical="center"/>
      <protection locked="0"/>
    </xf>
    <xf numFmtId="0" fontId="12" fillId="0" borderId="19" xfId="0" applyFont="1" applyFill="1" applyBorder="1" applyAlignment="1" applyProtection="1">
      <alignment horizontal="center" vertical="center"/>
      <protection locked="0"/>
    </xf>
    <xf numFmtId="0" fontId="12" fillId="0" borderId="2" xfId="0" applyFont="1" applyFill="1" applyBorder="1" applyAlignment="1" applyProtection="1">
      <alignment horizontal="center" vertical="center"/>
      <protection locked="0"/>
    </xf>
    <xf numFmtId="0" fontId="12" fillId="0" borderId="3" xfId="0" applyFont="1" applyFill="1" applyBorder="1" applyAlignment="1" applyProtection="1">
      <alignment horizontal="center" vertical="center"/>
      <protection locked="0"/>
    </xf>
    <xf numFmtId="0" fontId="12" fillId="0" borderId="4" xfId="0" applyFont="1" applyFill="1" applyBorder="1" applyAlignment="1" applyProtection="1">
      <alignment horizontal="center" vertical="center"/>
      <protection locked="0"/>
    </xf>
    <xf numFmtId="0" fontId="22" fillId="0" borderId="13" xfId="0" applyFont="1" applyFill="1" applyBorder="1" applyAlignment="1" applyProtection="1">
      <alignment horizontal="center" vertical="center" wrapText="1"/>
    </xf>
    <xf numFmtId="0" fontId="22" fillId="0" borderId="18" xfId="0" applyFont="1" applyFill="1" applyBorder="1" applyAlignment="1" applyProtection="1">
      <alignment horizontal="center" vertical="center" wrapText="1"/>
    </xf>
    <xf numFmtId="0" fontId="22" fillId="0" borderId="12" xfId="0" applyFont="1" applyFill="1" applyBorder="1" applyAlignment="1" applyProtection="1">
      <alignment horizontal="center" vertical="center" wrapText="1"/>
    </xf>
    <xf numFmtId="1" fontId="22" fillId="0" borderId="2" xfId="0" applyNumberFormat="1" applyFont="1" applyFill="1" applyBorder="1" applyAlignment="1" applyProtection="1">
      <alignment horizontal="center" vertical="center"/>
    </xf>
    <xf numFmtId="1" fontId="22" fillId="0" borderId="4" xfId="0" applyNumberFormat="1" applyFont="1" applyFill="1" applyBorder="1" applyAlignment="1" applyProtection="1">
      <alignment horizontal="center" vertical="center"/>
    </xf>
    <xf numFmtId="0" fontId="22" fillId="0" borderId="2" xfId="0" applyFont="1" applyFill="1" applyBorder="1" applyAlignment="1" applyProtection="1">
      <alignment horizontal="center" vertical="center" wrapText="1"/>
    </xf>
    <xf numFmtId="0" fontId="22" fillId="0" borderId="3" xfId="0" applyFont="1" applyFill="1" applyBorder="1" applyAlignment="1" applyProtection="1">
      <alignment horizontal="center" vertical="center" wrapText="1"/>
    </xf>
    <xf numFmtId="0" fontId="22" fillId="0" borderId="4" xfId="0" applyFont="1" applyFill="1" applyBorder="1" applyAlignment="1" applyProtection="1">
      <alignment horizontal="center" vertical="center" wrapText="1"/>
    </xf>
    <xf numFmtId="1" fontId="3" fillId="0" borderId="20" xfId="0" applyNumberFormat="1" applyFont="1" applyFill="1" applyBorder="1" applyAlignment="1" applyProtection="1">
      <alignment horizontal="center" vertical="center"/>
      <protection locked="0"/>
    </xf>
    <xf numFmtId="1" fontId="3" fillId="0" borderId="21" xfId="0" applyNumberFormat="1" applyFont="1" applyFill="1" applyBorder="1" applyAlignment="1" applyProtection="1">
      <alignment horizontal="center" vertical="center"/>
      <protection locked="0"/>
    </xf>
    <xf numFmtId="0" fontId="4" fillId="0" borderId="13" xfId="0" applyFont="1" applyFill="1" applyBorder="1" applyAlignment="1" applyProtection="1">
      <alignment horizontal="center" vertical="center"/>
      <protection locked="0"/>
    </xf>
    <xf numFmtId="0" fontId="4" fillId="0" borderId="9" xfId="0" applyFont="1" applyFill="1" applyBorder="1" applyAlignment="1" applyProtection="1">
      <alignment horizontal="center" vertical="center"/>
      <protection locked="0"/>
    </xf>
    <xf numFmtId="0" fontId="4" fillId="0" borderId="19" xfId="0" applyFont="1" applyFill="1" applyBorder="1" applyAlignment="1" applyProtection="1">
      <alignment horizontal="center" vertical="center"/>
      <protection locked="0"/>
    </xf>
    <xf numFmtId="0" fontId="4" fillId="0" borderId="12" xfId="0" applyFont="1" applyFill="1" applyBorder="1" applyAlignment="1" applyProtection="1">
      <alignment horizontal="center" vertical="center"/>
      <protection locked="0"/>
    </xf>
    <xf numFmtId="0" fontId="4" fillId="0" borderId="5" xfId="0" applyFont="1" applyFill="1" applyBorder="1" applyAlignment="1" applyProtection="1">
      <alignment horizontal="center" vertical="center"/>
      <protection locked="0"/>
    </xf>
    <xf numFmtId="0" fontId="4" fillId="0" borderId="8" xfId="0" applyFont="1" applyFill="1" applyBorder="1" applyAlignment="1" applyProtection="1">
      <alignment horizontal="center" vertical="center"/>
      <protection locked="0"/>
    </xf>
    <xf numFmtId="164" fontId="22" fillId="0" borderId="2" xfId="0" applyNumberFormat="1" applyFont="1" applyFill="1" applyBorder="1" applyAlignment="1" applyProtection="1">
      <alignment horizontal="center" vertical="center"/>
    </xf>
    <xf numFmtId="164" fontId="22" fillId="0" borderId="4" xfId="0" applyNumberFormat="1" applyFont="1" applyFill="1" applyBorder="1" applyAlignment="1" applyProtection="1">
      <alignment horizontal="center" vertical="center"/>
    </xf>
    <xf numFmtId="0" fontId="31" fillId="0" borderId="0" xfId="0" applyFont="1" applyFill="1" applyBorder="1" applyAlignment="1" applyProtection="1">
      <alignment horizontal="left" vertical="center"/>
    </xf>
    <xf numFmtId="164" fontId="19" fillId="0" borderId="20" xfId="0" applyNumberFormat="1" applyFont="1" applyFill="1" applyBorder="1" applyAlignment="1" applyProtection="1">
      <alignment horizontal="center" vertical="center"/>
    </xf>
    <xf numFmtId="164" fontId="19" fillId="0" borderId="21" xfId="0" applyNumberFormat="1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/>
    </xf>
    <xf numFmtId="168" fontId="22" fillId="0" borderId="0" xfId="0" applyNumberFormat="1" applyFont="1" applyFill="1" applyBorder="1" applyAlignment="1" applyProtection="1">
      <alignment horizontal="center" vertical="center"/>
    </xf>
    <xf numFmtId="0" fontId="22" fillId="0" borderId="2" xfId="0" applyNumberFormat="1" applyFont="1" applyFill="1" applyBorder="1" applyAlignment="1" applyProtection="1">
      <alignment horizontal="center" vertical="center"/>
    </xf>
    <xf numFmtId="0" fontId="22" fillId="0" borderId="4" xfId="0" applyNumberFormat="1" applyFont="1" applyFill="1" applyBorder="1" applyAlignment="1" applyProtection="1">
      <alignment horizontal="center" vertical="center"/>
    </xf>
    <xf numFmtId="0" fontId="30" fillId="0" borderId="0" xfId="0" applyFont="1" applyFill="1" applyBorder="1" applyAlignment="1" applyProtection="1">
      <alignment horizontal="center" vertical="center"/>
    </xf>
    <xf numFmtId="169" fontId="22" fillId="0" borderId="14" xfId="0" applyNumberFormat="1" applyFont="1" applyFill="1" applyBorder="1" applyAlignment="1" applyProtection="1">
      <alignment horizontal="center" vertical="center"/>
    </xf>
    <xf numFmtId="169" fontId="22" fillId="0" borderId="15" xfId="0" applyNumberFormat="1" applyFont="1" applyFill="1" applyBorder="1" applyAlignment="1" applyProtection="1">
      <alignment horizontal="center" vertical="center"/>
    </xf>
    <xf numFmtId="169" fontId="22" fillId="0" borderId="16" xfId="0" applyNumberFormat="1" applyFont="1" applyFill="1" applyBorder="1" applyAlignment="1" applyProtection="1">
      <alignment horizontal="center" vertical="center"/>
    </xf>
    <xf numFmtId="169" fontId="22" fillId="0" borderId="17" xfId="0" applyNumberFormat="1" applyFont="1" applyFill="1" applyBorder="1" applyAlignment="1" applyProtection="1">
      <alignment horizontal="center" vertical="center"/>
    </xf>
    <xf numFmtId="1" fontId="22" fillId="0" borderId="20" xfId="0" applyNumberFormat="1" applyFont="1" applyFill="1" applyBorder="1" applyAlignment="1" applyProtection="1">
      <alignment horizontal="center" vertical="center"/>
    </xf>
    <xf numFmtId="1" fontId="22" fillId="0" borderId="21" xfId="0" applyNumberFormat="1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 /><Relationship Id="rId2" Type="http://schemas.openxmlformats.org/officeDocument/2006/relationships/worksheet" Target="worksheets/sheet2.xml" /><Relationship Id="rId1" Type="http://schemas.openxmlformats.org/officeDocument/2006/relationships/worksheet" Target="worksheets/sheet1.xml" /><Relationship Id="rId6" Type="http://schemas.openxmlformats.org/officeDocument/2006/relationships/calcChain" Target="calcChain.xml" /><Relationship Id="rId5" Type="http://schemas.openxmlformats.org/officeDocument/2006/relationships/sharedStrings" Target="sharedStrings.xml" /><Relationship Id="rId4" Type="http://schemas.openxmlformats.org/officeDocument/2006/relationships/styles" Target="styles.xml" 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198120</xdr:colOff>
      <xdr:row>2</xdr:row>
      <xdr:rowOff>7620</xdr:rowOff>
    </xdr:from>
    <xdr:to>
      <xdr:col>27</xdr:col>
      <xdr:colOff>388620</xdr:colOff>
      <xdr:row>2</xdr:row>
      <xdr:rowOff>7620</xdr:rowOff>
    </xdr:to>
    <xdr:sp macro="" textlink="">
      <xdr:nvSpPr>
        <xdr:cNvPr id="2228" name="Line 2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SpPr>
          <a:spLocks noChangeShapeType="1"/>
        </xdr:cNvSpPr>
      </xdr:nvSpPr>
      <xdr:spPr bwMode="auto">
        <a:xfrm>
          <a:off x="198120" y="312420"/>
          <a:ext cx="9151620" cy="0"/>
        </a:xfrm>
        <a:prstGeom prst="line">
          <a:avLst/>
        </a:prstGeom>
        <a:noFill/>
        <a:ln w="3175">
          <a:solidFill>
            <a:srgbClr xmlns:mc="http://schemas.openxmlformats.org/markup-compatibility/2006" xmlns:a14="http://schemas.microsoft.com/office/drawing/2010/main" val="FF0000" mc:Ignorable="a14" a14:legacySpreadsheetColorIndex="1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586740</xdr:colOff>
      <xdr:row>2</xdr:row>
      <xdr:rowOff>7620</xdr:rowOff>
    </xdr:from>
    <xdr:to>
      <xdr:col>32</xdr:col>
      <xdr:colOff>739140</xdr:colOff>
      <xdr:row>2</xdr:row>
      <xdr:rowOff>7620</xdr:rowOff>
    </xdr:to>
    <xdr:sp macro="" textlink="">
      <xdr:nvSpPr>
        <xdr:cNvPr id="2" name="Line 2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>
          <a:spLocks noChangeShapeType="1"/>
        </xdr:cNvSpPr>
      </xdr:nvSpPr>
      <xdr:spPr bwMode="auto">
        <a:xfrm>
          <a:off x="796290" y="293370"/>
          <a:ext cx="8324850" cy="0"/>
        </a:xfrm>
        <a:prstGeom prst="line">
          <a:avLst/>
        </a:prstGeom>
        <a:ln>
          <a:headEnd/>
          <a:tailEnd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sp>
    <xdr:clientData/>
  </xdr:twoCellAnchor>
  <xdr:twoCellAnchor editAs="oneCell">
    <xdr:from>
      <xdr:col>0</xdr:col>
      <xdr:colOff>38100</xdr:colOff>
      <xdr:row>7</xdr:row>
      <xdr:rowOff>0</xdr:rowOff>
    </xdr:from>
    <xdr:to>
      <xdr:col>0</xdr:col>
      <xdr:colOff>171450</xdr:colOff>
      <xdr:row>16</xdr:row>
      <xdr:rowOff>0</xdr:rowOff>
    </xdr:to>
    <xdr:sp macro="" textlink="">
      <xdr:nvSpPr>
        <xdr:cNvPr id="3" name="Text Box 5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>
          <a:spLocks noChangeArrowheads="1"/>
        </xdr:cNvSpPr>
      </xdr:nvSpPr>
      <xdr:spPr bwMode="auto">
        <a:xfrm>
          <a:off x="38100" y="904875"/>
          <a:ext cx="133350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vert="vert270" wrap="square" lIns="27432" tIns="18288" rIns="27432" bIns="18288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Tahoma"/>
              <a:cs typeface="Tahoma"/>
            </a:rPr>
            <a:t>LEGENDE</a:t>
          </a:r>
          <a:endParaRPr lang="fr-FR"/>
        </a:p>
      </xdr:txBody>
    </xdr:sp>
    <xdr:clientData/>
  </xdr:twoCellAnchor>
  <xdr:twoCellAnchor>
    <xdr:from>
      <xdr:col>17</xdr:col>
      <xdr:colOff>152400</xdr:colOff>
      <xdr:row>4</xdr:row>
      <xdr:rowOff>11430</xdr:rowOff>
    </xdr:from>
    <xdr:to>
      <xdr:col>17</xdr:col>
      <xdr:colOff>410856</xdr:colOff>
      <xdr:row>5</xdr:row>
      <xdr:rowOff>19050</xdr:rowOff>
    </xdr:to>
    <xdr:sp macro="" textlink="">
      <xdr:nvSpPr>
        <xdr:cNvPr id="4" name="Rectangle 7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>
          <a:spLocks noChangeArrowheads="1"/>
        </xdr:cNvSpPr>
      </xdr:nvSpPr>
      <xdr:spPr bwMode="auto">
        <a:xfrm>
          <a:off x="2762250" y="601980"/>
          <a:ext cx="258456" cy="64770"/>
        </a:xfrm>
        <a:prstGeom prst="rect">
          <a:avLst/>
        </a:prstGeom>
        <a:solidFill>
          <a:schemeClr val="accent2"/>
        </a:solidFill>
        <a:ln>
          <a:noFill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v</a:t>
          </a:r>
          <a:endParaRPr lang="fr-FR"/>
        </a:p>
      </xdr:txBody>
    </xdr:sp>
    <xdr:clientData/>
  </xdr:twoCellAnchor>
  <xdr:twoCellAnchor>
    <xdr:from>
      <xdr:col>0</xdr:col>
      <xdr:colOff>133350</xdr:colOff>
      <xdr:row>4</xdr:row>
      <xdr:rowOff>11430</xdr:rowOff>
    </xdr:from>
    <xdr:to>
      <xdr:col>1</xdr:col>
      <xdr:colOff>180975</xdr:colOff>
      <xdr:row>5</xdr:row>
      <xdr:rowOff>19050</xdr:rowOff>
    </xdr:to>
    <xdr:sp macro="" textlink="">
      <xdr:nvSpPr>
        <xdr:cNvPr id="5" name="Rectangle 10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>
          <a:spLocks noChangeArrowheads="1"/>
        </xdr:cNvSpPr>
      </xdr:nvSpPr>
      <xdr:spPr bwMode="auto">
        <a:xfrm>
          <a:off x="133350" y="601980"/>
          <a:ext cx="257175" cy="64770"/>
        </a:xfrm>
        <a:prstGeom prst="rect">
          <a:avLst/>
        </a:prstGeom>
        <a:solidFill>
          <a:schemeClr val="accent2"/>
        </a:solidFill>
        <a:ln>
          <a:noFill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v</a:t>
          </a:r>
          <a:endParaRPr lang="fr-FR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 /><Relationship Id="rId1" Type="http://schemas.openxmlformats.org/officeDocument/2006/relationships/printerSettings" Target="../printerSettings/printerSettings1.bin" 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 /><Relationship Id="rId1" Type="http://schemas.openxmlformats.org/officeDocument/2006/relationships/printerSettings" Target="../printerSettings/printerSettings2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AB41"/>
  <sheetViews>
    <sheetView showGridLines="0" zoomScaleNormal="100" workbookViewId="0">
      <selection activeCell="P6" sqref="P6"/>
    </sheetView>
  </sheetViews>
  <sheetFormatPr defaultColWidth="11.4609375" defaultRowHeight="11.25" x14ac:dyDescent="0.1"/>
  <cols>
    <col min="1" max="1" width="15.23828125" style="1" customWidth="1"/>
    <col min="2" max="2" width="3.37109375" style="1" customWidth="1"/>
    <col min="3" max="3" width="11.19140625" style="1" customWidth="1"/>
    <col min="4" max="4" width="0.671875" style="1" customWidth="1"/>
    <col min="5" max="5" width="6.60546875" style="1" hidden="1" customWidth="1"/>
    <col min="6" max="6" width="6.3359375" style="1" hidden="1" customWidth="1"/>
    <col min="7" max="7" width="6.875" style="1" hidden="1" customWidth="1"/>
    <col min="8" max="8" width="6.47265625" style="1" hidden="1" customWidth="1"/>
    <col min="9" max="9" width="7.55078125" style="1" hidden="1" customWidth="1"/>
    <col min="10" max="10" width="6.3359375" style="1" hidden="1" customWidth="1"/>
    <col min="11" max="11" width="7.28125" style="1" hidden="1" customWidth="1"/>
    <col min="12" max="12" width="6.60546875" style="1" hidden="1" customWidth="1"/>
    <col min="13" max="13" width="6.47265625" style="1" hidden="1" customWidth="1"/>
    <col min="14" max="14" width="3.50390625" style="1" customWidth="1"/>
    <col min="15" max="15" width="1.078125" style="2" customWidth="1"/>
    <col min="16" max="21" width="8.62890625" style="1" customWidth="1"/>
    <col min="22" max="22" width="1.34765625" style="2" customWidth="1"/>
    <col min="23" max="27" width="8.62890625" style="3" customWidth="1"/>
    <col min="28" max="28" width="5.93359375" style="1" customWidth="1"/>
    <col min="29" max="16384" width="11.4609375" style="4"/>
  </cols>
  <sheetData>
    <row r="2" spans="1:28" ht="12.75" customHeight="1" x14ac:dyDescent="0.1">
      <c r="A2" s="50"/>
      <c r="B2" s="121"/>
      <c r="C2" s="121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19"/>
      <c r="Z2" s="119"/>
      <c r="AA2" s="119"/>
      <c r="AB2" s="119"/>
    </row>
    <row r="4" spans="1:28" x14ac:dyDescent="0.1">
      <c r="Y4" s="13"/>
      <c r="Z4" s="13"/>
      <c r="AA4" s="13"/>
    </row>
    <row r="5" spans="1:28" x14ac:dyDescent="0.1">
      <c r="D5" s="50"/>
      <c r="Y5" s="13"/>
      <c r="Z5" s="13"/>
      <c r="AA5" s="13"/>
    </row>
    <row r="6" spans="1:28" x14ac:dyDescent="0.1">
      <c r="Y6" s="13"/>
      <c r="Z6" s="13"/>
      <c r="AA6" s="13"/>
    </row>
    <row r="7" spans="1:28" x14ac:dyDescent="0.1">
      <c r="Y7" s="13"/>
      <c r="Z7" s="13"/>
      <c r="AA7" s="13"/>
    </row>
    <row r="8" spans="1:28" x14ac:dyDescent="0.1">
      <c r="A8" s="15"/>
      <c r="B8" s="15"/>
      <c r="C8" s="15"/>
      <c r="D8" s="15"/>
      <c r="E8" s="15"/>
      <c r="F8" s="15"/>
      <c r="G8" s="15"/>
      <c r="H8" s="15"/>
      <c r="I8" s="15"/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  <c r="U8" s="15"/>
      <c r="V8" s="15"/>
      <c r="W8" s="15"/>
      <c r="X8" s="15"/>
    </row>
    <row r="10" spans="1:28" x14ac:dyDescent="0.1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P10" s="2"/>
      <c r="R10" s="2"/>
    </row>
    <row r="11" spans="1:28" x14ac:dyDescent="0.1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P11" s="2"/>
      <c r="R11" s="2"/>
    </row>
    <row r="12" spans="1:28" ht="12" customHeight="1" x14ac:dyDescent="0.1">
      <c r="A12" s="28"/>
      <c r="B12" s="28"/>
      <c r="C12" s="28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7"/>
      <c r="P12" s="19"/>
      <c r="Q12" s="20" t="s">
        <v>3</v>
      </c>
      <c r="R12" s="19"/>
      <c r="S12" s="19"/>
      <c r="T12" s="19"/>
      <c r="U12" s="19"/>
      <c r="V12" s="19"/>
      <c r="W12" s="19"/>
      <c r="X12" s="19"/>
      <c r="Y12" s="19"/>
      <c r="Z12" s="19"/>
      <c r="AA12" s="19"/>
      <c r="AB12" s="28"/>
    </row>
    <row r="13" spans="1:28" ht="12" customHeight="1" x14ac:dyDescent="0.1">
      <c r="A13" s="28"/>
      <c r="B13" s="28"/>
      <c r="C13" s="28"/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27"/>
      <c r="P13" s="19"/>
      <c r="Q13" s="22" t="s">
        <v>10</v>
      </c>
      <c r="R13" s="19"/>
      <c r="S13" s="19"/>
      <c r="T13" s="19"/>
      <c r="U13" s="19"/>
      <c r="V13" s="19"/>
      <c r="W13" s="19"/>
      <c r="X13" s="19"/>
      <c r="Y13" s="19"/>
      <c r="Z13" s="19"/>
      <c r="AA13" s="19"/>
      <c r="AB13" s="28"/>
    </row>
    <row r="14" spans="1:28" s="23" customFormat="1" ht="12" customHeight="1" x14ac:dyDescent="0.15">
      <c r="A14" s="28"/>
      <c r="B14" s="28"/>
      <c r="C14" s="28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19"/>
      <c r="Q14" s="22" t="s">
        <v>11</v>
      </c>
      <c r="R14" s="39" t="s">
        <v>3</v>
      </c>
      <c r="S14" s="20" t="s">
        <v>6</v>
      </c>
      <c r="T14" s="20" t="s">
        <v>6</v>
      </c>
      <c r="U14" s="20" t="s">
        <v>6</v>
      </c>
      <c r="V14" s="19"/>
      <c r="W14" s="19"/>
      <c r="X14" s="19"/>
      <c r="Y14" s="19"/>
      <c r="Z14" s="19"/>
      <c r="AA14" s="19"/>
      <c r="AB14" s="28"/>
    </row>
    <row r="15" spans="1:28" s="26" customFormat="1" ht="12" customHeight="1" x14ac:dyDescent="0.15">
      <c r="A15" s="40"/>
      <c r="B15" s="40"/>
      <c r="C15" s="40"/>
      <c r="D15" s="25"/>
      <c r="E15" s="25"/>
      <c r="F15" s="25"/>
      <c r="G15" s="25"/>
      <c r="H15" s="25"/>
      <c r="I15" s="25"/>
      <c r="J15" s="25"/>
      <c r="K15" s="25"/>
      <c r="L15" s="25"/>
      <c r="M15" s="25"/>
      <c r="N15" s="28"/>
      <c r="O15" s="25"/>
      <c r="P15" s="20" t="s">
        <v>2</v>
      </c>
      <c r="Q15" s="22" t="s">
        <v>32</v>
      </c>
      <c r="R15" s="24" t="s">
        <v>24</v>
      </c>
      <c r="S15" s="22" t="s">
        <v>7</v>
      </c>
      <c r="T15" s="22" t="s">
        <v>7</v>
      </c>
      <c r="U15" s="22" t="s">
        <v>7</v>
      </c>
      <c r="V15" s="22"/>
      <c r="W15" s="20" t="s">
        <v>5</v>
      </c>
      <c r="X15" s="20" t="s">
        <v>5</v>
      </c>
      <c r="Y15" s="20" t="s">
        <v>5</v>
      </c>
      <c r="Z15" s="20" t="s">
        <v>5</v>
      </c>
      <c r="AA15" s="20" t="s">
        <v>5</v>
      </c>
      <c r="AB15" s="120"/>
    </row>
    <row r="16" spans="1:28" s="23" customFormat="1" ht="12" customHeight="1" x14ac:dyDescent="0.15">
      <c r="A16" s="40"/>
      <c r="B16" s="40"/>
      <c r="C16" s="40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8"/>
      <c r="P16" s="29" t="s">
        <v>1</v>
      </c>
      <c r="Q16" s="29" t="s">
        <v>4</v>
      </c>
      <c r="R16" s="30" t="s">
        <v>0</v>
      </c>
      <c r="S16" s="29">
        <v>1</v>
      </c>
      <c r="T16" s="29">
        <v>2</v>
      </c>
      <c r="U16" s="29">
        <v>3</v>
      </c>
      <c r="V16" s="22"/>
      <c r="W16" s="29">
        <v>1</v>
      </c>
      <c r="X16" s="29">
        <v>2</v>
      </c>
      <c r="Y16" s="29">
        <v>3</v>
      </c>
      <c r="Z16" s="29">
        <v>4</v>
      </c>
      <c r="AA16" s="29">
        <v>5</v>
      </c>
      <c r="AB16" s="120"/>
    </row>
    <row r="17" spans="1:28" s="23" customFormat="1" ht="6.75" customHeight="1" x14ac:dyDescent="0.15">
      <c r="A17" s="40"/>
      <c r="B17" s="40"/>
      <c r="C17" s="40"/>
      <c r="D17" s="28"/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28"/>
      <c r="P17" s="24"/>
      <c r="Q17" s="24"/>
      <c r="R17" s="24"/>
      <c r="S17" s="24"/>
      <c r="T17" s="24"/>
      <c r="U17" s="24"/>
      <c r="V17" s="25"/>
      <c r="W17" s="24"/>
      <c r="X17" s="24"/>
      <c r="Y17" s="24"/>
      <c r="Z17" s="24"/>
      <c r="AA17" s="24"/>
      <c r="AB17" s="120"/>
    </row>
    <row r="18" spans="1:28" s="23" customFormat="1" ht="18" customHeight="1" x14ac:dyDescent="0.15">
      <c r="A18" s="41" t="s">
        <v>34</v>
      </c>
      <c r="B18" s="42"/>
      <c r="C18" s="42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4"/>
      <c r="O18" s="25"/>
      <c r="P18" s="49">
        <v>10.75</v>
      </c>
      <c r="Q18" s="49">
        <v>37.4</v>
      </c>
      <c r="R18" s="49">
        <v>46.55</v>
      </c>
      <c r="S18" s="49">
        <v>116.2</v>
      </c>
      <c r="T18" s="49">
        <v>105.45</v>
      </c>
      <c r="U18" s="49">
        <v>125.35</v>
      </c>
      <c r="V18" s="45"/>
      <c r="W18" s="49">
        <v>159.19999999999999</v>
      </c>
      <c r="X18" s="49">
        <v>195</v>
      </c>
      <c r="Y18" s="49">
        <v>168.35</v>
      </c>
      <c r="Z18" s="49">
        <v>221.65</v>
      </c>
      <c r="AA18" s="49">
        <v>185.85</v>
      </c>
      <c r="AB18" s="120"/>
    </row>
    <row r="19" spans="1:28" ht="6.75" customHeight="1" x14ac:dyDescent="0.1"/>
    <row r="20" spans="1:28" ht="10.5" customHeight="1" x14ac:dyDescent="0.1">
      <c r="A20" s="19"/>
      <c r="B20" s="19"/>
      <c r="C20" s="19"/>
      <c r="D20" s="19"/>
      <c r="E20" s="19"/>
      <c r="F20" s="19"/>
      <c r="G20" s="19"/>
      <c r="H20" s="19"/>
      <c r="I20" s="19"/>
      <c r="J20" s="19"/>
      <c r="K20" s="19"/>
      <c r="L20" s="19"/>
      <c r="M20" s="19"/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</row>
    <row r="21" spans="1:28" ht="12.75" customHeight="1" x14ac:dyDescent="0.1"/>
    <row r="22" spans="1:28" ht="12.75" customHeight="1" x14ac:dyDescent="0.1"/>
    <row r="23" spans="1:28" ht="12.75" customHeight="1" x14ac:dyDescent="0.1"/>
    <row r="24" spans="1:28" x14ac:dyDescent="0.1">
      <c r="A24" s="46" t="s">
        <v>25</v>
      </c>
      <c r="B24" s="47"/>
    </row>
    <row r="25" spans="1:28" ht="1.5" customHeight="1" x14ac:dyDescent="0.1">
      <c r="B25" s="47"/>
    </row>
    <row r="26" spans="1:28" ht="2.25" customHeight="1" x14ac:dyDescent="0.1">
      <c r="A26" s="8"/>
      <c r="B26" s="4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7"/>
      <c r="P26" s="8"/>
      <c r="Q26" s="8"/>
      <c r="R26" s="8"/>
      <c r="S26" s="8"/>
      <c r="T26" s="8"/>
      <c r="U26" s="8"/>
      <c r="V26" s="7"/>
      <c r="W26" s="9"/>
    </row>
    <row r="27" spans="1:28" ht="9.75" customHeight="1" x14ac:dyDescent="0.1">
      <c r="B27" s="47"/>
    </row>
    <row r="28" spans="1:28" ht="14.25" customHeight="1" x14ac:dyDescent="0.1">
      <c r="B28" s="47"/>
      <c r="C28" s="36" t="s">
        <v>12</v>
      </c>
      <c r="N28" s="37" t="s">
        <v>21</v>
      </c>
    </row>
    <row r="29" spans="1:28" ht="14.25" customHeight="1" x14ac:dyDescent="0.1">
      <c r="B29" s="47"/>
      <c r="C29" s="36" t="s">
        <v>13</v>
      </c>
      <c r="N29" s="37" t="s">
        <v>20</v>
      </c>
    </row>
    <row r="30" spans="1:28" ht="14.25" customHeight="1" x14ac:dyDescent="0.1">
      <c r="B30" s="47"/>
      <c r="C30" s="36" t="s">
        <v>14</v>
      </c>
      <c r="N30" s="37" t="s">
        <v>28</v>
      </c>
    </row>
    <row r="31" spans="1:28" ht="14.25" customHeight="1" x14ac:dyDescent="0.1">
      <c r="B31" s="47"/>
      <c r="C31" s="36" t="s">
        <v>15</v>
      </c>
      <c r="N31" s="37" t="s">
        <v>30</v>
      </c>
    </row>
    <row r="32" spans="1:28" ht="14.25" customHeight="1" x14ac:dyDescent="0.1">
      <c r="B32" s="47"/>
      <c r="C32" s="36" t="s">
        <v>16</v>
      </c>
      <c r="D32" s="38"/>
      <c r="E32" s="37" t="s">
        <v>26</v>
      </c>
      <c r="N32" s="37" t="s">
        <v>26</v>
      </c>
    </row>
    <row r="33" spans="1:14" ht="14.25" customHeight="1" x14ac:dyDescent="0.1">
      <c r="B33" s="47"/>
      <c r="C33" s="36" t="s">
        <v>17</v>
      </c>
      <c r="D33" s="38"/>
      <c r="E33" s="37" t="s">
        <v>27</v>
      </c>
      <c r="N33" s="37" t="s">
        <v>27</v>
      </c>
    </row>
    <row r="34" spans="1:14" ht="14.25" customHeight="1" x14ac:dyDescent="0.1">
      <c r="B34" s="47"/>
      <c r="C34" s="36" t="s">
        <v>18</v>
      </c>
      <c r="D34" s="38"/>
      <c r="E34" s="37" t="s">
        <v>29</v>
      </c>
      <c r="N34" s="37" t="s">
        <v>29</v>
      </c>
    </row>
    <row r="35" spans="1:14" ht="14.25" customHeight="1" x14ac:dyDescent="0.1">
      <c r="B35" s="47"/>
      <c r="C35" s="36" t="s">
        <v>19</v>
      </c>
      <c r="D35" s="38"/>
      <c r="E35" s="37" t="s">
        <v>31</v>
      </c>
      <c r="N35" s="37" t="s">
        <v>31</v>
      </c>
    </row>
    <row r="36" spans="1:14" x14ac:dyDescent="0.1">
      <c r="B36" s="47"/>
    </row>
    <row r="41" spans="1:14" hidden="1" x14ac:dyDescent="0.1">
      <c r="A41" s="37" t="s">
        <v>33</v>
      </c>
    </row>
  </sheetData>
  <sheetProtection selectLockedCells="1"/>
  <mergeCells count="3">
    <mergeCell ref="Y2:AB2"/>
    <mergeCell ref="AB15:AB18"/>
    <mergeCell ref="B2:X2"/>
  </mergeCells>
  <phoneticPr fontId="0" type="noConversion"/>
  <pageMargins left="0.59055118110236227" right="0.59055118110236227" top="0.59055118110236227" bottom="0.59055118110236227" header="0.23622047244094491" footer="0.39370078740157483"/>
  <pageSetup paperSize="9" orientation="landscape" horizontalDpi="4294967295" verticalDpi="4294967295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AK60"/>
  <sheetViews>
    <sheetView showGridLines="0" tabSelected="1" topLeftCell="B1" zoomScale="130" zoomScaleNormal="130" workbookViewId="0">
      <selection activeCell="AG51" sqref="AG51:AG52"/>
    </sheetView>
  </sheetViews>
  <sheetFormatPr defaultColWidth="11.4609375" defaultRowHeight="11.25" x14ac:dyDescent="0.1"/>
  <cols>
    <col min="1" max="1" width="3.1015625" style="1" customWidth="1"/>
    <col min="2" max="2" width="12.67578125" style="1" customWidth="1"/>
    <col min="3" max="3" width="5.93359375" style="1" customWidth="1"/>
    <col min="4" max="4" width="0.5390625" style="1" customWidth="1"/>
    <col min="5" max="5" width="11.73046875" style="1" customWidth="1"/>
    <col min="6" max="6" width="0.80859375" style="1" customWidth="1"/>
    <col min="7" max="7" width="6.60546875" style="1" hidden="1" customWidth="1"/>
    <col min="8" max="8" width="6.3359375" style="1" hidden="1" customWidth="1"/>
    <col min="9" max="9" width="6.875" style="1" hidden="1" customWidth="1"/>
    <col min="10" max="10" width="6.47265625" style="1" hidden="1" customWidth="1"/>
    <col min="11" max="11" width="7.55078125" style="1" hidden="1" customWidth="1"/>
    <col min="12" max="12" width="6.3359375" style="1" hidden="1" customWidth="1"/>
    <col min="13" max="13" width="7.28125" style="1" hidden="1" customWidth="1"/>
    <col min="14" max="14" width="6.60546875" style="1" hidden="1" customWidth="1"/>
    <col min="15" max="15" width="6.47265625" style="1" hidden="1" customWidth="1"/>
    <col min="16" max="16" width="3.7734375" style="1" customWidth="1"/>
    <col min="17" max="17" width="0.40234375" style="2" customWidth="1"/>
    <col min="18" max="23" width="7.68359375" style="1" customWidth="1"/>
    <col min="24" max="24" width="0.671875" style="2" customWidth="1"/>
    <col min="25" max="29" width="7.68359375" style="3" customWidth="1"/>
    <col min="30" max="30" width="0.80859375" style="3" customWidth="1"/>
    <col min="31" max="31" width="7.68359375" style="3" customWidth="1"/>
    <col min="32" max="32" width="0.94140625" style="1" customWidth="1"/>
    <col min="33" max="33" width="11.4609375" style="1"/>
    <col min="34" max="34" width="6.47265625" style="1" customWidth="1"/>
    <col min="35" max="16384" width="11.4609375" style="4"/>
  </cols>
  <sheetData>
    <row r="1" spans="1:34" ht="10.5" customHeight="1" x14ac:dyDescent="0.1"/>
    <row r="2" spans="1:34" ht="12" customHeight="1" x14ac:dyDescent="0.1">
      <c r="C2" s="122"/>
      <c r="D2" s="122"/>
      <c r="E2" s="122"/>
      <c r="F2" s="122"/>
      <c r="G2" s="122"/>
      <c r="H2" s="122"/>
      <c r="I2" s="122"/>
      <c r="J2" s="122"/>
      <c r="K2" s="122"/>
      <c r="L2" s="122"/>
      <c r="M2" s="122"/>
      <c r="N2" s="122"/>
      <c r="O2" s="122"/>
      <c r="P2" s="122"/>
      <c r="Q2" s="122"/>
      <c r="R2" s="122"/>
      <c r="S2" s="122"/>
      <c r="T2" s="122"/>
      <c r="U2" s="122"/>
      <c r="V2" s="122"/>
      <c r="W2" s="122"/>
      <c r="X2" s="122"/>
      <c r="Y2" s="122"/>
      <c r="Z2" s="122"/>
      <c r="AA2" s="123"/>
      <c r="AB2" s="123"/>
      <c r="AC2" s="123"/>
      <c r="AD2" s="123"/>
      <c r="AE2" s="123"/>
      <c r="AF2" s="123"/>
      <c r="AG2" s="123"/>
      <c r="AH2" s="103"/>
    </row>
    <row r="3" spans="1:34" ht="12" customHeight="1" x14ac:dyDescent="0.1"/>
    <row r="4" spans="1:34" ht="12" customHeight="1" x14ac:dyDescent="0.1">
      <c r="A4" s="124" t="s">
        <v>23</v>
      </c>
      <c r="B4" s="124"/>
      <c r="C4" s="124"/>
      <c r="D4" s="124"/>
      <c r="E4" s="124"/>
      <c r="F4" s="124"/>
      <c r="G4" s="124"/>
      <c r="H4" s="124"/>
      <c r="I4" s="124"/>
      <c r="J4" s="124"/>
      <c r="K4" s="124"/>
      <c r="L4" s="124"/>
      <c r="M4" s="124"/>
      <c r="N4" s="124"/>
      <c r="O4" s="124"/>
      <c r="P4" s="124"/>
      <c r="Q4" s="124"/>
      <c r="R4" s="124"/>
      <c r="S4" s="125"/>
      <c r="T4" s="125"/>
      <c r="U4" s="126"/>
      <c r="V4" s="126"/>
      <c r="W4" s="126"/>
      <c r="X4" s="126"/>
      <c r="Y4" s="126"/>
      <c r="Z4" s="126"/>
      <c r="AA4" s="6"/>
      <c r="AB4" s="62"/>
      <c r="AC4" s="127"/>
      <c r="AD4" s="127"/>
      <c r="AE4" s="127"/>
      <c r="AF4" s="127"/>
      <c r="AG4" s="127"/>
      <c r="AH4" s="68"/>
    </row>
    <row r="5" spans="1:34" ht="4.5" customHeight="1" x14ac:dyDescent="0.1">
      <c r="A5" s="124"/>
      <c r="B5" s="124"/>
      <c r="C5" s="124"/>
      <c r="D5" s="124"/>
      <c r="E5" s="124"/>
      <c r="F5" s="124"/>
      <c r="G5" s="124"/>
      <c r="H5" s="124"/>
      <c r="I5" s="124"/>
      <c r="J5" s="124"/>
      <c r="K5" s="124"/>
      <c r="L5" s="124"/>
      <c r="M5" s="124"/>
      <c r="N5" s="124"/>
      <c r="O5" s="124"/>
      <c r="P5" s="124"/>
      <c r="Q5" s="124"/>
      <c r="R5" s="124"/>
      <c r="S5" s="5"/>
      <c r="T5" s="5"/>
    </row>
    <row r="6" spans="1:34" ht="12" customHeight="1" x14ac:dyDescent="0.2">
      <c r="A6" s="124"/>
      <c r="B6" s="124"/>
      <c r="C6" s="124"/>
      <c r="D6" s="124"/>
      <c r="E6" s="124"/>
      <c r="F6" s="124"/>
      <c r="G6" s="124"/>
      <c r="H6" s="124"/>
      <c r="I6" s="124"/>
      <c r="J6" s="124"/>
      <c r="K6" s="124"/>
      <c r="L6" s="124"/>
      <c r="M6" s="124"/>
      <c r="N6" s="124"/>
      <c r="O6" s="124"/>
      <c r="P6" s="124"/>
      <c r="Q6" s="124"/>
      <c r="R6" s="124"/>
      <c r="S6" s="125"/>
      <c r="T6" s="125"/>
      <c r="U6" s="128" t="s">
        <v>35</v>
      </c>
      <c r="V6" s="128"/>
      <c r="W6" s="128"/>
      <c r="X6" s="128"/>
      <c r="Y6" s="128"/>
      <c r="Z6" s="128"/>
      <c r="AA6" s="128"/>
      <c r="AB6" s="128"/>
      <c r="AC6" s="129"/>
      <c r="AD6" s="129"/>
      <c r="AE6" s="129"/>
      <c r="AF6" s="129"/>
      <c r="AG6" s="63"/>
      <c r="AH6" s="63"/>
    </row>
    <row r="7" spans="1:34" ht="8.25" customHeight="1" x14ac:dyDescent="0.1">
      <c r="A7" s="2"/>
      <c r="B7" s="2"/>
      <c r="AC7" s="6"/>
      <c r="AD7" s="6"/>
      <c r="AE7" s="6"/>
      <c r="AF7" s="2"/>
      <c r="AG7" s="2"/>
      <c r="AH7" s="2"/>
    </row>
    <row r="8" spans="1:34" ht="0.75" customHeight="1" x14ac:dyDescent="0.1">
      <c r="A8" s="2"/>
      <c r="B8" s="71"/>
      <c r="C8" s="72"/>
      <c r="D8" s="72"/>
      <c r="E8" s="72"/>
      <c r="F8" s="72"/>
      <c r="G8" s="72"/>
      <c r="H8" s="72"/>
      <c r="I8" s="72"/>
      <c r="J8" s="72"/>
      <c r="K8" s="72"/>
      <c r="L8" s="72"/>
      <c r="M8" s="72"/>
      <c r="N8" s="72"/>
      <c r="O8" s="72"/>
      <c r="P8" s="72"/>
      <c r="Q8" s="71"/>
      <c r="R8" s="72"/>
      <c r="S8" s="72"/>
      <c r="T8" s="72"/>
      <c r="U8" s="72"/>
      <c r="V8" s="72"/>
      <c r="W8" s="72"/>
      <c r="X8" s="71"/>
      <c r="Y8" s="73"/>
      <c r="Z8" s="73"/>
      <c r="AA8" s="73"/>
      <c r="AB8" s="73"/>
      <c r="AC8" s="73"/>
      <c r="AD8" s="73"/>
      <c r="AE8" s="73"/>
      <c r="AF8" s="10"/>
      <c r="AG8" s="2"/>
      <c r="AH8" s="2"/>
    </row>
    <row r="9" spans="1:34" ht="1.5" customHeight="1" x14ac:dyDescent="0.1">
      <c r="A9" s="2"/>
      <c r="B9" s="74"/>
      <c r="C9" s="75"/>
      <c r="D9" s="75"/>
      <c r="E9" s="75"/>
      <c r="F9" s="75"/>
      <c r="G9" s="75"/>
      <c r="H9" s="75"/>
      <c r="I9" s="75"/>
      <c r="J9" s="75"/>
      <c r="K9" s="75"/>
      <c r="L9" s="75"/>
      <c r="M9" s="75"/>
      <c r="N9" s="75"/>
      <c r="O9" s="75"/>
      <c r="P9" s="75"/>
      <c r="Q9" s="74"/>
      <c r="R9" s="75"/>
      <c r="S9" s="75"/>
      <c r="T9" s="75"/>
      <c r="U9" s="75"/>
      <c r="V9" s="75"/>
      <c r="W9" s="75"/>
      <c r="X9" s="74"/>
      <c r="Y9" s="76"/>
      <c r="Z9" s="76"/>
      <c r="AA9" s="76"/>
      <c r="AB9" s="76"/>
      <c r="AC9" s="77"/>
      <c r="AD9" s="77"/>
      <c r="AE9" s="77"/>
      <c r="AF9" s="10"/>
      <c r="AG9" s="2"/>
      <c r="AH9" s="2"/>
    </row>
    <row r="10" spans="1:34" ht="9.75" customHeight="1" x14ac:dyDescent="0.1">
      <c r="A10" s="2"/>
      <c r="B10" s="78" t="s">
        <v>12</v>
      </c>
      <c r="C10" s="79" t="s">
        <v>21</v>
      </c>
      <c r="D10" s="75"/>
      <c r="E10" s="78"/>
      <c r="F10" s="80"/>
      <c r="G10" s="80"/>
      <c r="H10" s="80"/>
      <c r="I10" s="80"/>
      <c r="J10" s="80"/>
      <c r="K10" s="80"/>
      <c r="L10" s="80"/>
      <c r="M10" s="80"/>
      <c r="N10" s="80"/>
      <c r="O10" s="80"/>
      <c r="P10" s="80"/>
      <c r="Q10" s="74"/>
      <c r="R10" s="75"/>
      <c r="S10" s="75"/>
      <c r="T10" s="130" t="s">
        <v>16</v>
      </c>
      <c r="U10" s="130"/>
      <c r="V10" s="79" t="s">
        <v>26</v>
      </c>
      <c r="W10" s="75"/>
      <c r="X10" s="74"/>
      <c r="Y10" s="76"/>
      <c r="Z10" s="76"/>
      <c r="AA10" s="81"/>
      <c r="AB10" s="81"/>
      <c r="AC10" s="81"/>
      <c r="AD10" s="81"/>
      <c r="AE10" s="81"/>
      <c r="AF10" s="14"/>
      <c r="AG10" s="2"/>
      <c r="AH10" s="2"/>
    </row>
    <row r="11" spans="1:34" ht="9.75" customHeight="1" x14ac:dyDescent="0.1">
      <c r="A11" s="2"/>
      <c r="B11" s="78" t="s">
        <v>13</v>
      </c>
      <c r="C11" s="79" t="s">
        <v>20</v>
      </c>
      <c r="D11" s="75"/>
      <c r="E11" s="78"/>
      <c r="F11" s="80"/>
      <c r="G11" s="80"/>
      <c r="H11" s="80"/>
      <c r="I11" s="80"/>
      <c r="J11" s="80"/>
      <c r="K11" s="80"/>
      <c r="L11" s="80"/>
      <c r="M11" s="80"/>
      <c r="N11" s="80"/>
      <c r="O11" s="80"/>
      <c r="P11" s="80"/>
      <c r="Q11" s="82"/>
      <c r="R11" s="82"/>
      <c r="S11" s="82"/>
      <c r="T11" s="130" t="s">
        <v>17</v>
      </c>
      <c r="U11" s="130"/>
      <c r="V11" s="79" t="s">
        <v>27</v>
      </c>
      <c r="W11" s="75"/>
      <c r="X11" s="82"/>
      <c r="Y11" s="82"/>
      <c r="Z11" s="82"/>
      <c r="AA11" s="76"/>
      <c r="AB11" s="76"/>
      <c r="AC11" s="77"/>
      <c r="AD11" s="77"/>
      <c r="AE11" s="77"/>
      <c r="AF11" s="10"/>
      <c r="AG11" s="16"/>
      <c r="AH11" s="16"/>
    </row>
    <row r="12" spans="1:34" ht="9.75" customHeight="1" x14ac:dyDescent="0.1">
      <c r="A12" s="2"/>
      <c r="B12" s="78" t="s">
        <v>14</v>
      </c>
      <c r="C12" s="79" t="s">
        <v>28</v>
      </c>
      <c r="D12" s="75"/>
      <c r="E12" s="78"/>
      <c r="F12" s="80"/>
      <c r="G12" s="80"/>
      <c r="H12" s="80"/>
      <c r="I12" s="80"/>
      <c r="J12" s="80"/>
      <c r="K12" s="80"/>
      <c r="L12" s="80"/>
      <c r="M12" s="80"/>
      <c r="N12" s="80"/>
      <c r="O12" s="80"/>
      <c r="P12" s="80"/>
      <c r="Q12" s="74"/>
      <c r="R12" s="75"/>
      <c r="S12" s="75"/>
      <c r="T12" s="130" t="s">
        <v>18</v>
      </c>
      <c r="U12" s="130"/>
      <c r="V12" s="79" t="s">
        <v>29</v>
      </c>
      <c r="W12" s="75"/>
      <c r="X12" s="74"/>
      <c r="Y12" s="76"/>
      <c r="Z12" s="76"/>
      <c r="AA12" s="76"/>
      <c r="AB12" s="76"/>
      <c r="AC12" s="77"/>
      <c r="AD12" s="77"/>
      <c r="AE12" s="77"/>
      <c r="AF12" s="10"/>
      <c r="AG12" s="131"/>
      <c r="AH12" s="66"/>
    </row>
    <row r="13" spans="1:34" ht="9.75" customHeight="1" x14ac:dyDescent="0.1">
      <c r="A13" s="2"/>
      <c r="B13" s="78" t="s">
        <v>15</v>
      </c>
      <c r="C13" s="79" t="s">
        <v>30</v>
      </c>
      <c r="D13" s="75"/>
      <c r="E13" s="78"/>
      <c r="F13" s="80"/>
      <c r="G13" s="80"/>
      <c r="H13" s="80"/>
      <c r="I13" s="80"/>
      <c r="J13" s="80"/>
      <c r="K13" s="80"/>
      <c r="L13" s="80"/>
      <c r="M13" s="80"/>
      <c r="N13" s="80"/>
      <c r="O13" s="80"/>
      <c r="P13" s="80"/>
      <c r="Q13" s="74"/>
      <c r="R13" s="75"/>
      <c r="S13" s="75"/>
      <c r="T13" s="130" t="s">
        <v>19</v>
      </c>
      <c r="U13" s="130"/>
      <c r="V13" s="79" t="s">
        <v>31</v>
      </c>
      <c r="W13" s="75"/>
      <c r="X13" s="74"/>
      <c r="Y13" s="76"/>
      <c r="Z13" s="76"/>
      <c r="AA13" s="76"/>
      <c r="AB13" s="76"/>
      <c r="AC13" s="77"/>
      <c r="AD13" s="77"/>
      <c r="AE13" s="77"/>
      <c r="AF13" s="10"/>
      <c r="AG13" s="131"/>
      <c r="AH13" s="66"/>
    </row>
    <row r="14" spans="1:34" ht="1.5" customHeight="1" x14ac:dyDescent="0.1">
      <c r="A14" s="2"/>
      <c r="B14" s="2"/>
      <c r="C14" s="52"/>
      <c r="D14" s="3"/>
      <c r="E14" s="11"/>
      <c r="U14" s="52"/>
      <c r="V14" s="52"/>
      <c r="W14" s="11"/>
      <c r="AC14" s="6"/>
      <c r="AD14" s="6"/>
      <c r="AE14" s="6"/>
      <c r="AF14" s="10"/>
      <c r="AG14" s="2"/>
      <c r="AH14" s="2"/>
    </row>
    <row r="15" spans="1:34" ht="0.75" customHeight="1" x14ac:dyDescent="0.1">
      <c r="A15" s="2"/>
      <c r="B15" s="7"/>
      <c r="C15" s="17"/>
      <c r="D15" s="9"/>
      <c r="E15" s="1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7"/>
      <c r="R15" s="8"/>
      <c r="S15" s="8"/>
      <c r="T15" s="8"/>
      <c r="U15" s="17"/>
      <c r="V15" s="17"/>
      <c r="W15" s="18"/>
      <c r="X15" s="7"/>
      <c r="Y15" s="9"/>
      <c r="Z15" s="9"/>
      <c r="AA15" s="9"/>
      <c r="AB15" s="9"/>
      <c r="AC15" s="9"/>
      <c r="AD15" s="9"/>
      <c r="AE15" s="9"/>
      <c r="AF15" s="10"/>
      <c r="AG15" s="2"/>
      <c r="AH15" s="2"/>
    </row>
    <row r="16" spans="1:34" ht="3" customHeight="1" x14ac:dyDescent="0.1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R16" s="2"/>
      <c r="T16" s="2"/>
      <c r="AC16" s="6"/>
      <c r="AD16" s="6"/>
      <c r="AE16" s="6"/>
      <c r="AF16" s="2"/>
      <c r="AG16" s="2"/>
      <c r="AH16" s="2"/>
    </row>
    <row r="17" spans="1:37" ht="10.5" customHeight="1" x14ac:dyDescent="0.1">
      <c r="A17" s="19"/>
      <c r="B17" s="19"/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9"/>
      <c r="R17" s="19"/>
      <c r="S17" s="86" t="s">
        <v>22</v>
      </c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19"/>
      <c r="AG17" s="19"/>
      <c r="AH17" s="19"/>
      <c r="AI17" s="19"/>
      <c r="AJ17" s="19"/>
      <c r="AK17" s="19"/>
    </row>
    <row r="18" spans="1:37" s="23" customFormat="1" ht="9.75" customHeight="1" x14ac:dyDescent="0.15">
      <c r="A18" s="19"/>
      <c r="B18" s="19"/>
      <c r="C18" s="19"/>
      <c r="D18" s="19"/>
      <c r="E18" s="19"/>
      <c r="F18" s="19"/>
      <c r="G18" s="19"/>
      <c r="H18" s="19"/>
      <c r="I18" s="19"/>
      <c r="J18" s="19"/>
      <c r="K18" s="19"/>
      <c r="L18" s="19"/>
      <c r="M18" s="19"/>
      <c r="N18" s="19"/>
      <c r="O18" s="19"/>
      <c r="P18" s="19"/>
      <c r="Q18" s="21"/>
      <c r="R18" s="19"/>
      <c r="S18" s="87" t="s">
        <v>11</v>
      </c>
      <c r="T18" s="86" t="s">
        <v>3</v>
      </c>
      <c r="U18" s="86" t="s">
        <v>6</v>
      </c>
      <c r="V18" s="86" t="s">
        <v>6</v>
      </c>
      <c r="W18" s="86" t="s">
        <v>6</v>
      </c>
      <c r="X18" s="19"/>
      <c r="Y18" s="19"/>
      <c r="Z18" s="19"/>
      <c r="AA18" s="19"/>
      <c r="AB18" s="19"/>
      <c r="AC18" s="19"/>
      <c r="AD18" s="19"/>
      <c r="AE18" s="19"/>
      <c r="AF18" s="19"/>
      <c r="AG18" s="19"/>
      <c r="AH18" s="19"/>
      <c r="AI18" s="19"/>
      <c r="AJ18" s="19"/>
      <c r="AK18" s="19"/>
    </row>
    <row r="19" spans="1:37" s="26" customFormat="1" ht="9.75" customHeight="1" x14ac:dyDescent="0.15">
      <c r="A19" s="161" t="s">
        <v>36</v>
      </c>
      <c r="B19" s="162"/>
      <c r="C19" s="163"/>
      <c r="D19" s="53"/>
      <c r="E19" s="164" t="s">
        <v>40</v>
      </c>
      <c r="F19" s="24"/>
      <c r="G19" s="24"/>
      <c r="H19" s="24"/>
      <c r="I19" s="24"/>
      <c r="J19" s="24"/>
      <c r="K19" s="24"/>
      <c r="L19" s="24"/>
      <c r="M19" s="24"/>
      <c r="N19" s="24"/>
      <c r="O19" s="24"/>
      <c r="P19" s="19"/>
      <c r="Q19" s="51"/>
      <c r="R19" s="86" t="s">
        <v>2</v>
      </c>
      <c r="S19" s="87" t="s">
        <v>32</v>
      </c>
      <c r="T19" s="88" t="s">
        <v>24</v>
      </c>
      <c r="U19" s="87" t="s">
        <v>7</v>
      </c>
      <c r="V19" s="87" t="s">
        <v>7</v>
      </c>
      <c r="W19" s="87" t="s">
        <v>7</v>
      </c>
      <c r="X19" s="87"/>
      <c r="Y19" s="86" t="s">
        <v>5</v>
      </c>
      <c r="Z19" s="86" t="s">
        <v>5</v>
      </c>
      <c r="AA19" s="86" t="s">
        <v>5</v>
      </c>
      <c r="AB19" s="86" t="s">
        <v>5</v>
      </c>
      <c r="AC19" s="86" t="s">
        <v>5</v>
      </c>
      <c r="AD19" s="94"/>
      <c r="AE19" s="172" t="s">
        <v>46</v>
      </c>
      <c r="AF19" s="89"/>
      <c r="AG19" s="167" t="s">
        <v>41</v>
      </c>
      <c r="AH19" s="172" t="s">
        <v>44</v>
      </c>
      <c r="AI19" s="132" t="s">
        <v>42</v>
      </c>
      <c r="AJ19" s="133"/>
      <c r="AK19" s="134"/>
    </row>
    <row r="20" spans="1:37" s="23" customFormat="1" ht="11.25" customHeight="1" x14ac:dyDescent="0.15">
      <c r="A20" s="144"/>
      <c r="B20" s="145"/>
      <c r="C20" s="146"/>
      <c r="D20" s="54"/>
      <c r="E20" s="165"/>
      <c r="F20" s="27"/>
      <c r="G20" s="27"/>
      <c r="H20" s="27"/>
      <c r="I20" s="27"/>
      <c r="J20" s="27"/>
      <c r="K20" s="27"/>
      <c r="L20" s="27"/>
      <c r="M20" s="27"/>
      <c r="N20" s="27"/>
      <c r="O20" s="27"/>
      <c r="P20" s="19"/>
      <c r="Q20" s="28"/>
      <c r="R20" s="90" t="s">
        <v>1</v>
      </c>
      <c r="S20" s="90" t="s">
        <v>4</v>
      </c>
      <c r="T20" s="91" t="s">
        <v>0</v>
      </c>
      <c r="U20" s="92">
        <v>1</v>
      </c>
      <c r="V20" s="92">
        <v>2</v>
      </c>
      <c r="W20" s="92">
        <v>3</v>
      </c>
      <c r="X20" s="87"/>
      <c r="Y20" s="92">
        <v>1</v>
      </c>
      <c r="Z20" s="92">
        <v>2</v>
      </c>
      <c r="AA20" s="92">
        <v>3</v>
      </c>
      <c r="AB20" s="92">
        <v>4</v>
      </c>
      <c r="AC20" s="92">
        <v>5</v>
      </c>
      <c r="AD20" s="113"/>
      <c r="AE20" s="173"/>
      <c r="AF20" s="93"/>
      <c r="AG20" s="168"/>
      <c r="AH20" s="173"/>
      <c r="AI20" s="135"/>
      <c r="AJ20" s="136"/>
      <c r="AK20" s="137"/>
    </row>
    <row r="21" spans="1:37" s="23" customFormat="1" ht="3" customHeight="1" x14ac:dyDescent="0.15">
      <c r="A21" s="141" t="s">
        <v>37</v>
      </c>
      <c r="B21" s="142"/>
      <c r="C21" s="143"/>
      <c r="D21" s="54"/>
      <c r="E21" s="165"/>
      <c r="F21" s="27"/>
      <c r="G21" s="27"/>
      <c r="H21" s="27"/>
      <c r="I21" s="27"/>
      <c r="J21" s="27"/>
      <c r="K21" s="27"/>
      <c r="L21" s="27"/>
      <c r="M21" s="27"/>
      <c r="N21" s="27"/>
      <c r="O21" s="27"/>
      <c r="P21" s="21"/>
      <c r="Q21" s="28"/>
      <c r="R21" s="89"/>
      <c r="S21" s="89"/>
      <c r="T21" s="89"/>
      <c r="U21" s="89"/>
      <c r="V21" s="89"/>
      <c r="W21" s="89"/>
      <c r="X21" s="88"/>
      <c r="Y21" s="89"/>
      <c r="Z21" s="89"/>
      <c r="AA21" s="89"/>
      <c r="AB21" s="89"/>
      <c r="AC21" s="89"/>
      <c r="AD21" s="89"/>
      <c r="AE21" s="173"/>
      <c r="AF21" s="93"/>
      <c r="AG21" s="168"/>
      <c r="AH21" s="173"/>
      <c r="AI21" s="135"/>
      <c r="AJ21" s="136"/>
      <c r="AK21" s="137"/>
    </row>
    <row r="22" spans="1:37" s="23" customFormat="1" ht="28.5" customHeight="1" x14ac:dyDescent="0.15">
      <c r="A22" s="144"/>
      <c r="B22" s="145"/>
      <c r="C22" s="146"/>
      <c r="D22" s="54"/>
      <c r="E22" s="166"/>
      <c r="F22" s="27"/>
      <c r="G22" s="27"/>
      <c r="H22" s="27"/>
      <c r="I22" s="27"/>
      <c r="J22" s="27"/>
      <c r="K22" s="27"/>
      <c r="L22" s="27"/>
      <c r="M22" s="27"/>
      <c r="N22" s="27"/>
      <c r="O22" s="27"/>
      <c r="P22" s="97" t="s">
        <v>9</v>
      </c>
      <c r="Q22" s="28"/>
      <c r="R22" s="95">
        <f>administration!P18</f>
        <v>10.75</v>
      </c>
      <c r="S22" s="95">
        <f>administration!Q18</f>
        <v>37.4</v>
      </c>
      <c r="T22" s="95">
        <f>administration!R18</f>
        <v>46.55</v>
      </c>
      <c r="U22" s="95">
        <f>administration!S18</f>
        <v>116.2</v>
      </c>
      <c r="V22" s="95">
        <f>administration!T18</f>
        <v>105.45</v>
      </c>
      <c r="W22" s="95">
        <f>administration!U18</f>
        <v>125.35</v>
      </c>
      <c r="X22" s="96"/>
      <c r="Y22" s="95">
        <f>administration!W18</f>
        <v>159.19999999999999</v>
      </c>
      <c r="Z22" s="95">
        <f>administration!X18</f>
        <v>195</v>
      </c>
      <c r="AA22" s="95">
        <f>administration!Y18</f>
        <v>168.35</v>
      </c>
      <c r="AB22" s="95">
        <f>administration!Z18</f>
        <v>221.65</v>
      </c>
      <c r="AC22" s="95">
        <f>administration!AA18</f>
        <v>185.85</v>
      </c>
      <c r="AD22" s="114"/>
      <c r="AE22" s="174"/>
      <c r="AF22" s="93"/>
      <c r="AG22" s="169"/>
      <c r="AH22" s="174"/>
      <c r="AI22" s="138"/>
      <c r="AJ22" s="139"/>
      <c r="AK22" s="140"/>
    </row>
    <row r="23" spans="1:37" s="23" customFormat="1" ht="5.25" customHeight="1" x14ac:dyDescent="0.15">
      <c r="A23" s="54"/>
      <c r="B23" s="54"/>
      <c r="C23" s="54"/>
      <c r="D23" s="54"/>
      <c r="E23" s="53"/>
      <c r="F23" s="27"/>
      <c r="G23" s="27"/>
      <c r="H23" s="27"/>
      <c r="I23" s="27"/>
      <c r="J23" s="27"/>
      <c r="K23" s="27"/>
      <c r="L23" s="27"/>
      <c r="M23" s="27"/>
      <c r="N23" s="27"/>
      <c r="O23" s="27"/>
      <c r="P23" s="85"/>
      <c r="Q23" s="28"/>
      <c r="R23" s="27"/>
      <c r="S23" s="27"/>
      <c r="T23" s="27"/>
      <c r="U23" s="27"/>
      <c r="V23" s="27"/>
      <c r="W23" s="27"/>
      <c r="X23" s="28"/>
      <c r="Y23" s="24"/>
      <c r="Z23" s="24"/>
      <c r="AA23" s="24"/>
      <c r="AB23" s="24"/>
      <c r="AC23" s="24"/>
      <c r="AD23" s="24"/>
      <c r="AE23" s="24"/>
      <c r="AF23" s="85"/>
      <c r="AG23" s="85"/>
      <c r="AH23" s="85"/>
    </row>
    <row r="24" spans="1:37" s="26" customFormat="1" ht="11.25" customHeight="1" x14ac:dyDescent="0.2">
      <c r="A24" s="147"/>
      <c r="B24" s="148"/>
      <c r="C24" s="149"/>
      <c r="D24" s="53"/>
      <c r="E24" s="69" t="s">
        <v>38</v>
      </c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97" t="s">
        <v>8</v>
      </c>
      <c r="Q24" s="31"/>
      <c r="R24" s="111"/>
      <c r="S24" s="111"/>
      <c r="T24" s="111"/>
      <c r="U24" s="111"/>
      <c r="V24" s="111"/>
      <c r="W24" s="111"/>
      <c r="X24" s="112"/>
      <c r="Y24" s="111"/>
      <c r="Z24" s="111"/>
      <c r="AA24" s="111"/>
      <c r="AB24" s="111"/>
      <c r="AC24" s="111"/>
      <c r="AD24" s="112"/>
      <c r="AE24" s="175"/>
      <c r="AF24" s="108"/>
      <c r="AG24" s="153">
        <f>IF(AC25="",0,AC25)+IF(AB25="",0,AB25)+IF(AA25="",0,AA25)+IF(Z25="",0,Z25)+IF(Y25="",0,Y25)+IF(W25="",0,W25)+IF(V25="",0,V25)+IF(U25="",0,U25)+IF(T25="",0,T25)+IF(S25="",0,S25)+IF(R25="",0,R25)</f>
        <v>0</v>
      </c>
      <c r="AH24" s="170">
        <f>SUM(R24:AC24)</f>
        <v>0</v>
      </c>
      <c r="AI24" s="155"/>
      <c r="AJ24" s="156"/>
      <c r="AK24" s="157"/>
    </row>
    <row r="25" spans="1:37" s="26" customFormat="1" ht="11.25" customHeight="1" x14ac:dyDescent="0.2">
      <c r="A25" s="150"/>
      <c r="B25" s="151"/>
      <c r="C25" s="152"/>
      <c r="D25" s="53"/>
      <c r="E25" s="70" t="s">
        <v>39</v>
      </c>
      <c r="F25" s="24"/>
      <c r="G25" s="24"/>
      <c r="H25" s="24"/>
      <c r="I25" s="24"/>
      <c r="J25" s="24"/>
      <c r="K25" s="24"/>
      <c r="L25" s="24"/>
      <c r="M25" s="24"/>
      <c r="N25" s="24"/>
      <c r="O25" s="24"/>
      <c r="P25" s="98" t="s">
        <v>9</v>
      </c>
      <c r="Q25" s="33"/>
      <c r="R25" s="104" t="str">
        <f>IF(R24="","",administration!P18*'Novembre 2022'!R24)</f>
        <v/>
      </c>
      <c r="S25" s="104" t="str">
        <f>IF(S24="","",administration!Q18*'Novembre 2022'!S24)</f>
        <v/>
      </c>
      <c r="T25" s="104" t="str">
        <f>IF(T24="","",administration!R18*'Novembre 2022'!T24)</f>
        <v/>
      </c>
      <c r="U25" s="104" t="str">
        <f>IF(U24="","",administration!S18*'Novembre 2022'!U24)</f>
        <v/>
      </c>
      <c r="V25" s="104" t="str">
        <f>IF(V24="","",administration!T18*'Novembre 2022'!V24)</f>
        <v/>
      </c>
      <c r="W25" s="104" t="str">
        <f>IF(W24="","",administration!U18*'Novembre 2022'!W24)</f>
        <v/>
      </c>
      <c r="X25" s="105"/>
      <c r="Y25" s="104" t="str">
        <f>IF(Y24="","",administration!W18*'Novembre 2022'!Y24)</f>
        <v/>
      </c>
      <c r="Z25" s="104" t="str">
        <f>IF(Z24="","",administration!X18*'Novembre 2022'!Z24)</f>
        <v/>
      </c>
      <c r="AA25" s="104" t="str">
        <f>IF(AA24="","",administration!Y18*'Novembre 2022'!AA24)</f>
        <v/>
      </c>
      <c r="AB25" s="104" t="str">
        <f>IF(AB24="","",administration!Z18*'Novembre 2022'!AB24)</f>
        <v/>
      </c>
      <c r="AC25" s="104" t="str">
        <f>IF(AC24="","",administration!AA18*'Novembre 2022'!AC24)</f>
        <v/>
      </c>
      <c r="AD25" s="106"/>
      <c r="AE25" s="176"/>
      <c r="AF25" s="108"/>
      <c r="AG25" s="154"/>
      <c r="AH25" s="171"/>
      <c r="AI25" s="158"/>
      <c r="AJ25" s="159"/>
      <c r="AK25" s="160"/>
    </row>
    <row r="26" spans="1:37" s="26" customFormat="1" ht="4.5" customHeight="1" x14ac:dyDescent="0.15">
      <c r="A26" s="53"/>
      <c r="B26" s="53"/>
      <c r="C26" s="53"/>
      <c r="D26" s="53"/>
      <c r="E26" s="55"/>
      <c r="F26" s="24"/>
      <c r="G26" s="24"/>
      <c r="H26" s="24"/>
      <c r="I26" s="24"/>
      <c r="J26" s="24"/>
      <c r="K26" s="24"/>
      <c r="L26" s="24"/>
      <c r="M26" s="24"/>
      <c r="N26" s="24"/>
      <c r="O26" s="24"/>
      <c r="P26" s="84"/>
      <c r="Q26" s="51"/>
      <c r="R26" s="24"/>
      <c r="S26" s="24"/>
      <c r="T26" s="24"/>
      <c r="U26" s="24"/>
      <c r="V26" s="24"/>
      <c r="W26" s="24"/>
      <c r="X26" s="51"/>
      <c r="Y26" s="24"/>
      <c r="Z26" s="24"/>
      <c r="AA26" s="24"/>
      <c r="AB26" s="24"/>
      <c r="AC26" s="24"/>
      <c r="AD26" s="24"/>
      <c r="AE26" s="24"/>
      <c r="AF26" s="108"/>
      <c r="AG26" s="108"/>
      <c r="AH26" s="107"/>
    </row>
    <row r="27" spans="1:37" s="26" customFormat="1" ht="11.25" customHeight="1" x14ac:dyDescent="0.2">
      <c r="A27" s="177"/>
      <c r="B27" s="178"/>
      <c r="C27" s="179"/>
      <c r="D27" s="53"/>
      <c r="E27" s="69" t="s">
        <v>38</v>
      </c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97" t="s">
        <v>8</v>
      </c>
      <c r="Q27" s="31"/>
      <c r="R27" s="111"/>
      <c r="S27" s="111"/>
      <c r="T27" s="111"/>
      <c r="U27" s="111"/>
      <c r="V27" s="111"/>
      <c r="W27" s="111"/>
      <c r="X27" s="112"/>
      <c r="Y27" s="111"/>
      <c r="Z27" s="111"/>
      <c r="AA27" s="111"/>
      <c r="AB27" s="111"/>
      <c r="AC27" s="111"/>
      <c r="AD27" s="112"/>
      <c r="AE27" s="175"/>
      <c r="AF27" s="108"/>
      <c r="AG27" s="183">
        <f>IF(AC28="",0,AC28)+IF(AB28="",0,AB28)+IF(AA28="",0,AA28)+IF(Z28="",0,Z28)+IF(Y28="",0,Y28)+IF(W28="",0,W28)+IF(V28="",0,V28)+IF(U28="",0,U28)+IF(T28="",0,T28)+IF(S28="",0,S28)+IF(R28="",0,R28)</f>
        <v>0</v>
      </c>
      <c r="AH27" s="170">
        <f t="shared" ref="AH27" si="0">SUM(R27:AC27)</f>
        <v>0</v>
      </c>
      <c r="AI27" s="155"/>
      <c r="AJ27" s="156"/>
      <c r="AK27" s="157"/>
    </row>
    <row r="28" spans="1:37" s="26" customFormat="1" ht="11.25" customHeight="1" x14ac:dyDescent="0.2">
      <c r="A28" s="180"/>
      <c r="B28" s="181"/>
      <c r="C28" s="182"/>
      <c r="D28" s="53"/>
      <c r="E28" s="70" t="s">
        <v>39</v>
      </c>
      <c r="F28" s="24"/>
      <c r="G28" s="24"/>
      <c r="H28" s="24"/>
      <c r="I28" s="24"/>
      <c r="J28" s="24"/>
      <c r="K28" s="24"/>
      <c r="L28" s="24"/>
      <c r="M28" s="24"/>
      <c r="N28" s="24"/>
      <c r="O28" s="24"/>
      <c r="P28" s="98" t="s">
        <v>9</v>
      </c>
      <c r="Q28" s="33"/>
      <c r="R28" s="34" t="str">
        <f>IF(R27="","",administration!P18*'Novembre 2022'!R27)</f>
        <v/>
      </c>
      <c r="S28" s="34" t="str">
        <f>IF(S27="","",administration!Q18*'Novembre 2022'!S27)</f>
        <v/>
      </c>
      <c r="T28" s="34" t="str">
        <f>IF(T27="","",administration!R18*'Novembre 2022'!T27)</f>
        <v/>
      </c>
      <c r="U28" s="34" t="str">
        <f>IF(U27="","",administration!S18*'Novembre 2022'!U27)</f>
        <v/>
      </c>
      <c r="V28" s="34" t="str">
        <f>IF(V27="","",administration!T18*'Novembre 2022'!V27)</f>
        <v/>
      </c>
      <c r="W28" s="34" t="str">
        <f>IF(W27="","",administration!U18*'Novembre 2022'!W27)</f>
        <v/>
      </c>
      <c r="X28" s="35"/>
      <c r="Y28" s="34" t="str">
        <f>IF(Y27="","",administration!W18*'Novembre 2022'!Y27)</f>
        <v/>
      </c>
      <c r="Z28" s="34" t="str">
        <f>IF(Z27="","",administration!X18*'Novembre 2022'!Z27)</f>
        <v/>
      </c>
      <c r="AA28" s="34" t="str">
        <f>IF(AA27="","",administration!Y18*'Novembre 2022'!AA27)</f>
        <v/>
      </c>
      <c r="AB28" s="34" t="str">
        <f>IF(AB27="","",administration!Z18*'Novembre 2022'!AB27)</f>
        <v/>
      </c>
      <c r="AC28" s="34" t="str">
        <f>IF(AC27="","",administration!AA18*'Novembre 2022'!AC27)</f>
        <v/>
      </c>
      <c r="AD28" s="115"/>
      <c r="AE28" s="176"/>
      <c r="AF28" s="108"/>
      <c r="AG28" s="184"/>
      <c r="AH28" s="171"/>
      <c r="AI28" s="158"/>
      <c r="AJ28" s="159"/>
      <c r="AK28" s="160"/>
    </row>
    <row r="29" spans="1:37" s="26" customFormat="1" ht="4.5" customHeight="1" x14ac:dyDescent="0.15">
      <c r="A29" s="53"/>
      <c r="B29" s="53"/>
      <c r="C29" s="53"/>
      <c r="D29" s="53"/>
      <c r="E29" s="55"/>
      <c r="F29" s="24"/>
      <c r="G29" s="24"/>
      <c r="H29" s="24"/>
      <c r="I29" s="24"/>
      <c r="J29" s="24"/>
      <c r="K29" s="24"/>
      <c r="L29" s="24"/>
      <c r="M29" s="24"/>
      <c r="N29" s="24"/>
      <c r="O29" s="24"/>
      <c r="P29" s="84"/>
      <c r="Q29" s="65"/>
      <c r="R29" s="24"/>
      <c r="S29" s="24"/>
      <c r="T29" s="24"/>
      <c r="U29" s="24"/>
      <c r="V29" s="24"/>
      <c r="W29" s="24"/>
      <c r="X29" s="65"/>
      <c r="Y29" s="24"/>
      <c r="Z29" s="24"/>
      <c r="AA29" s="24"/>
      <c r="AB29" s="24"/>
      <c r="AC29" s="24"/>
      <c r="AD29" s="24"/>
      <c r="AE29" s="24"/>
      <c r="AF29" s="108"/>
      <c r="AG29" s="108"/>
      <c r="AH29" s="107"/>
    </row>
    <row r="30" spans="1:37" s="26" customFormat="1" ht="11.25" customHeight="1" x14ac:dyDescent="0.2">
      <c r="A30" s="177"/>
      <c r="B30" s="178"/>
      <c r="C30" s="179"/>
      <c r="D30" s="53"/>
      <c r="E30" s="69" t="s">
        <v>38</v>
      </c>
      <c r="F30" s="24"/>
      <c r="G30" s="24"/>
      <c r="H30" s="24"/>
      <c r="I30" s="24"/>
      <c r="J30" s="24"/>
      <c r="K30" s="24"/>
      <c r="L30" s="24"/>
      <c r="M30" s="24"/>
      <c r="N30" s="24"/>
      <c r="O30" s="24"/>
      <c r="P30" s="97" t="s">
        <v>8</v>
      </c>
      <c r="Q30" s="31"/>
      <c r="R30" s="111"/>
      <c r="S30" s="111"/>
      <c r="T30" s="111"/>
      <c r="U30" s="111"/>
      <c r="V30" s="111"/>
      <c r="W30" s="111"/>
      <c r="X30" s="112"/>
      <c r="Y30" s="111"/>
      <c r="Z30" s="111"/>
      <c r="AA30" s="111"/>
      <c r="AB30" s="111"/>
      <c r="AC30" s="111"/>
      <c r="AD30" s="112"/>
      <c r="AE30" s="175"/>
      <c r="AF30" s="108"/>
      <c r="AG30" s="183">
        <f>IF(AC31="",0,AC31)+IF(AB31="",0,AB31)+IF(AA31="",0,AA31)+IF(Z31="",0,Z31)+IF(Y31="",0,Y31)+IF(W31="",0,W31)+IF(V31="",0,V31)+IF(U31="",0,U31)+IF(T31="",0,T31)+IF(S31="",0,S31)+IF(R31="",0,R31)</f>
        <v>0</v>
      </c>
      <c r="AH30" s="170">
        <f t="shared" ref="AH30" si="1">SUM(R30:AC30)</f>
        <v>0</v>
      </c>
      <c r="AI30" s="155"/>
      <c r="AJ30" s="156"/>
      <c r="AK30" s="157"/>
    </row>
    <row r="31" spans="1:37" s="26" customFormat="1" ht="11.25" customHeight="1" x14ac:dyDescent="0.2">
      <c r="A31" s="180"/>
      <c r="B31" s="181"/>
      <c r="C31" s="182"/>
      <c r="D31" s="53"/>
      <c r="E31" s="70" t="s">
        <v>39</v>
      </c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98" t="s">
        <v>9</v>
      </c>
      <c r="Q31" s="33"/>
      <c r="R31" s="104" t="str">
        <f>IF(R30="","",administration!P18*'Novembre 2022'!R30)</f>
        <v/>
      </c>
      <c r="S31" s="104" t="str">
        <f>IF(S30="","",administration!Q18*'Novembre 2022'!S30)</f>
        <v/>
      </c>
      <c r="T31" s="104" t="str">
        <f>IF(T30="","",administration!R18*'Novembre 2022'!T30)</f>
        <v/>
      </c>
      <c r="U31" s="104" t="str">
        <f>IF(U30="","",administration!S18*'Novembre 2022'!U30)</f>
        <v/>
      </c>
      <c r="V31" s="104" t="str">
        <f>IF(V30="","",administration!T18*'Novembre 2022'!V30)</f>
        <v/>
      </c>
      <c r="W31" s="104" t="str">
        <f>IF(W30="","",administration!U18*'Novembre 2022'!W30)</f>
        <v/>
      </c>
      <c r="X31" s="106"/>
      <c r="Y31" s="104" t="str">
        <f>IF(Y30="","",administration!W18*'Novembre 2022'!Y30)</f>
        <v/>
      </c>
      <c r="Z31" s="104" t="str">
        <f>IF(Z30="","",administration!X18*'Novembre 2022'!Z30)</f>
        <v/>
      </c>
      <c r="AA31" s="104" t="str">
        <f>IF(AA30="","",administration!Y18*'Novembre 2022'!AA30)</f>
        <v/>
      </c>
      <c r="AB31" s="104" t="str">
        <f>IF(AB30="","",administration!Z18*'Novembre 2022'!AB30)</f>
        <v/>
      </c>
      <c r="AC31" s="104" t="str">
        <f>IF(AC30="","",administration!AA18*'Novembre 2022'!AC30)</f>
        <v/>
      </c>
      <c r="AD31" s="106"/>
      <c r="AE31" s="176"/>
      <c r="AF31" s="108"/>
      <c r="AG31" s="184"/>
      <c r="AH31" s="171"/>
      <c r="AI31" s="158"/>
      <c r="AJ31" s="159"/>
      <c r="AK31" s="160"/>
    </row>
    <row r="32" spans="1:37" s="26" customFormat="1" ht="4.5" customHeight="1" x14ac:dyDescent="0.15">
      <c r="A32" s="53"/>
      <c r="B32" s="53"/>
      <c r="C32" s="67"/>
      <c r="D32" s="67"/>
      <c r="E32" s="55"/>
      <c r="F32" s="65"/>
      <c r="G32" s="65"/>
      <c r="H32" s="65"/>
      <c r="I32" s="65"/>
      <c r="J32" s="65"/>
      <c r="K32" s="65"/>
      <c r="L32" s="65"/>
      <c r="M32" s="65"/>
      <c r="N32" s="65"/>
      <c r="O32" s="65"/>
      <c r="P32" s="83"/>
      <c r="Q32" s="65"/>
      <c r="R32" s="65"/>
      <c r="S32" s="65"/>
      <c r="T32" s="24"/>
      <c r="U32" s="24"/>
      <c r="V32" s="24"/>
      <c r="W32" s="24"/>
      <c r="X32" s="65"/>
      <c r="Y32" s="24"/>
      <c r="Z32" s="24"/>
      <c r="AA32" s="24"/>
      <c r="AB32" s="24"/>
      <c r="AC32" s="24"/>
      <c r="AD32" s="24"/>
      <c r="AE32" s="24"/>
      <c r="AF32" s="108"/>
      <c r="AG32" s="108"/>
      <c r="AH32" s="107"/>
    </row>
    <row r="33" spans="1:37" s="26" customFormat="1" ht="11.25" customHeight="1" x14ac:dyDescent="0.2">
      <c r="A33" s="177"/>
      <c r="B33" s="178"/>
      <c r="C33" s="179"/>
      <c r="D33" s="53"/>
      <c r="E33" s="69" t="s">
        <v>38</v>
      </c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97" t="s">
        <v>8</v>
      </c>
      <c r="Q33" s="31"/>
      <c r="R33" s="111"/>
      <c r="S33" s="111"/>
      <c r="T33" s="111"/>
      <c r="U33" s="111"/>
      <c r="V33" s="111"/>
      <c r="W33" s="111"/>
      <c r="X33" s="112"/>
      <c r="Y33" s="111"/>
      <c r="Z33" s="111"/>
      <c r="AA33" s="111"/>
      <c r="AB33" s="111"/>
      <c r="AC33" s="111"/>
      <c r="AD33" s="112"/>
      <c r="AE33" s="175"/>
      <c r="AF33" s="108"/>
      <c r="AG33" s="183">
        <f>IF(AC34="",0,AC34)+IF(AB34="",0,AB34)+IF(AA34="",0,AA34)+IF(Z34="",0,Z34)+IF(Y34="",0,Y34)+IF(W34="",0,W34)+IF(V34="",0,V34)+IF(U34="",0,U34)+IF(T34="",0,T34)+IF(S34="",0,S34)+IF(R34="",0,R34)</f>
        <v>0</v>
      </c>
      <c r="AH33" s="170">
        <f t="shared" ref="AH33" si="2">SUM(R33:AC33)</f>
        <v>0</v>
      </c>
      <c r="AI33" s="155"/>
      <c r="AJ33" s="156"/>
      <c r="AK33" s="157"/>
    </row>
    <row r="34" spans="1:37" s="26" customFormat="1" ht="11.25" customHeight="1" x14ac:dyDescent="0.2">
      <c r="A34" s="180"/>
      <c r="B34" s="181"/>
      <c r="C34" s="182"/>
      <c r="D34" s="53"/>
      <c r="E34" s="70" t="s">
        <v>39</v>
      </c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98" t="s">
        <v>9</v>
      </c>
      <c r="Q34" s="33"/>
      <c r="R34" s="104" t="str">
        <f>IF(R33="","",administration!P18*'Novembre 2022'!R33)</f>
        <v/>
      </c>
      <c r="S34" s="104" t="str">
        <f>IF(S33="","",administration!Q18*'Novembre 2022'!S33)</f>
        <v/>
      </c>
      <c r="T34" s="104" t="str">
        <f>IF(T33="","",administration!R18*'Novembre 2022'!T33)</f>
        <v/>
      </c>
      <c r="U34" s="104" t="str">
        <f>IF(U33="","",administration!S18*'Novembre 2022'!U33)</f>
        <v/>
      </c>
      <c r="V34" s="104" t="str">
        <f>IF(V33="","",administration!T18*'Novembre 2022'!V33)</f>
        <v/>
      </c>
      <c r="W34" s="104" t="str">
        <f>IF(W33="","",administration!U18*'Novembre 2022'!W33)</f>
        <v/>
      </c>
      <c r="X34" s="105"/>
      <c r="Y34" s="104" t="str">
        <f>IF(Y33="","",administration!W18*'Novembre 2022'!Y33)</f>
        <v/>
      </c>
      <c r="Z34" s="104" t="str">
        <f>IF(Z33="","",administration!X18*'Novembre 2022'!Z33)</f>
        <v/>
      </c>
      <c r="AA34" s="104" t="str">
        <f>IF(AA33="","",administration!Y18*'Novembre 2022'!AA33)</f>
        <v/>
      </c>
      <c r="AB34" s="104" t="str">
        <f>IF(AB33="","",administration!Z18*'Novembre 2022'!AB33)</f>
        <v/>
      </c>
      <c r="AC34" s="104" t="str">
        <f>IF(AC33="","",administration!AA18*'Novembre 2022'!AC33)</f>
        <v/>
      </c>
      <c r="AD34" s="106"/>
      <c r="AE34" s="176"/>
      <c r="AF34" s="108"/>
      <c r="AG34" s="184"/>
      <c r="AH34" s="171"/>
      <c r="AI34" s="158"/>
      <c r="AJ34" s="159"/>
      <c r="AK34" s="160"/>
    </row>
    <row r="35" spans="1:37" s="26" customFormat="1" ht="4.5" customHeight="1" x14ac:dyDescent="0.15">
      <c r="A35" s="53"/>
      <c r="B35" s="53"/>
      <c r="C35" s="53"/>
      <c r="D35" s="53"/>
      <c r="E35" s="55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84"/>
      <c r="Q35" s="51"/>
      <c r="R35" s="24"/>
      <c r="S35" s="24"/>
      <c r="T35" s="24"/>
      <c r="U35" s="24"/>
      <c r="V35" s="24"/>
      <c r="W35" s="24"/>
      <c r="X35" s="51"/>
      <c r="Y35" s="24"/>
      <c r="Z35" s="24"/>
      <c r="AA35" s="24"/>
      <c r="AB35" s="24"/>
      <c r="AC35" s="24"/>
      <c r="AD35" s="24"/>
      <c r="AE35" s="24"/>
      <c r="AF35" s="108"/>
      <c r="AG35" s="108"/>
      <c r="AH35" s="107"/>
    </row>
    <row r="36" spans="1:37" s="26" customFormat="1" ht="11.25" customHeight="1" x14ac:dyDescent="0.2">
      <c r="A36" s="177"/>
      <c r="B36" s="178"/>
      <c r="C36" s="179"/>
      <c r="D36" s="53"/>
      <c r="E36" s="69" t="s">
        <v>38</v>
      </c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97" t="s">
        <v>8</v>
      </c>
      <c r="Q36" s="31"/>
      <c r="R36" s="111"/>
      <c r="S36" s="111"/>
      <c r="T36" s="111"/>
      <c r="U36" s="111"/>
      <c r="V36" s="111"/>
      <c r="W36" s="111"/>
      <c r="X36" s="112"/>
      <c r="Y36" s="111"/>
      <c r="Z36" s="111"/>
      <c r="AA36" s="111"/>
      <c r="AB36" s="111"/>
      <c r="AC36" s="111"/>
      <c r="AD36" s="112"/>
      <c r="AE36" s="175"/>
      <c r="AF36" s="108"/>
      <c r="AG36" s="183">
        <f>IF(AC37="",0,AC37)+IF(AB37="",0,AB37)+IF(AA37="",0,AA37)+IF(Z37="",0,Z37)+IF(Y37="",0,Y37)+IF(W37="",0,W37)+IF(V37="",0,V37)+IF(U37="",0,U37)+IF(T37="",0,T37)+IF(S37="",0,S37)+IF(R37="",0,R37)</f>
        <v>0</v>
      </c>
      <c r="AH36" s="170">
        <f t="shared" ref="AH36" si="3">SUM(R36:AC36)</f>
        <v>0</v>
      </c>
      <c r="AI36" s="155"/>
      <c r="AJ36" s="156"/>
      <c r="AK36" s="157"/>
    </row>
    <row r="37" spans="1:37" s="26" customFormat="1" ht="11.25" customHeight="1" x14ac:dyDescent="0.2">
      <c r="A37" s="180"/>
      <c r="B37" s="181"/>
      <c r="C37" s="182"/>
      <c r="D37" s="53"/>
      <c r="E37" s="70" t="s">
        <v>39</v>
      </c>
      <c r="F37" s="24"/>
      <c r="G37" s="24"/>
      <c r="H37" s="24"/>
      <c r="I37" s="24"/>
      <c r="J37" s="24"/>
      <c r="K37" s="24"/>
      <c r="L37" s="24"/>
      <c r="M37" s="24"/>
      <c r="N37" s="24"/>
      <c r="O37" s="24"/>
      <c r="P37" s="98" t="s">
        <v>9</v>
      </c>
      <c r="Q37" s="33"/>
      <c r="R37" s="104" t="str">
        <f>IF(R36="","",administration!P18*'Novembre 2022'!R36)</f>
        <v/>
      </c>
      <c r="S37" s="104" t="str">
        <f>IF(S36="","",administration!Q18*'Novembre 2022'!S36)</f>
        <v/>
      </c>
      <c r="T37" s="104" t="str">
        <f>IF(T36="","",administration!R18*'Novembre 2022'!T36)</f>
        <v/>
      </c>
      <c r="U37" s="104" t="str">
        <f>IF(U36="","",administration!S18*'Novembre 2022'!U36)</f>
        <v/>
      </c>
      <c r="V37" s="104" t="str">
        <f>IF(V36="","",administration!T18*'Novembre 2022'!V36)</f>
        <v/>
      </c>
      <c r="W37" s="104" t="str">
        <f>IF(W36="","",administration!U18*'Novembre 2022'!W36)</f>
        <v/>
      </c>
      <c r="X37" s="105"/>
      <c r="Y37" s="104" t="str">
        <f>IF(Y36="","",administration!W18*'Novembre 2022'!Y36)</f>
        <v/>
      </c>
      <c r="Z37" s="104" t="str">
        <f>IF(Z36="","",administration!X18*'Novembre 2022'!Z36)</f>
        <v/>
      </c>
      <c r="AA37" s="104" t="str">
        <f>IF(AA36="","",administration!Y18*'Novembre 2022'!AA36)</f>
        <v/>
      </c>
      <c r="AB37" s="104" t="str">
        <f>IF(AB36="","",administration!Z18*'Novembre 2022'!AB36)</f>
        <v/>
      </c>
      <c r="AC37" s="104" t="str">
        <f>IF(AC36="","",administration!AA18*'Novembre 2022'!AC36)</f>
        <v/>
      </c>
      <c r="AD37" s="106"/>
      <c r="AE37" s="176"/>
      <c r="AF37" s="108"/>
      <c r="AG37" s="184"/>
      <c r="AH37" s="171"/>
      <c r="AI37" s="158"/>
      <c r="AJ37" s="159"/>
      <c r="AK37" s="160"/>
    </row>
    <row r="38" spans="1:37" s="26" customFormat="1" ht="4.5" customHeight="1" x14ac:dyDescent="0.15">
      <c r="A38" s="53"/>
      <c r="B38" s="53"/>
      <c r="C38" s="53"/>
      <c r="D38" s="53"/>
      <c r="E38" s="53"/>
      <c r="F38" s="24"/>
      <c r="G38" s="24"/>
      <c r="H38" s="24"/>
      <c r="I38" s="24"/>
      <c r="J38" s="24"/>
      <c r="K38" s="24"/>
      <c r="L38" s="24"/>
      <c r="M38" s="24"/>
      <c r="N38" s="24"/>
      <c r="O38" s="24"/>
      <c r="P38" s="84"/>
      <c r="Q38" s="51"/>
      <c r="R38" s="24"/>
      <c r="S38" s="24"/>
      <c r="T38" s="24"/>
      <c r="U38" s="24"/>
      <c r="V38" s="24"/>
      <c r="W38" s="24"/>
      <c r="X38" s="51"/>
      <c r="Y38" s="24"/>
      <c r="Z38" s="24"/>
      <c r="AA38" s="24"/>
      <c r="AB38" s="24"/>
      <c r="AC38" s="24"/>
      <c r="AD38" s="24"/>
      <c r="AE38" s="24"/>
      <c r="AF38" s="108"/>
      <c r="AG38" s="108"/>
      <c r="AH38" s="107"/>
    </row>
    <row r="39" spans="1:37" s="26" customFormat="1" ht="11.25" customHeight="1" x14ac:dyDescent="0.2">
      <c r="A39" s="177"/>
      <c r="B39" s="178"/>
      <c r="C39" s="179"/>
      <c r="D39" s="53"/>
      <c r="E39" s="69" t="s">
        <v>38</v>
      </c>
      <c r="F39" s="24"/>
      <c r="G39" s="24"/>
      <c r="H39" s="24"/>
      <c r="I39" s="24"/>
      <c r="J39" s="24"/>
      <c r="K39" s="24"/>
      <c r="L39" s="24"/>
      <c r="M39" s="24"/>
      <c r="N39" s="24"/>
      <c r="O39" s="24"/>
      <c r="P39" s="97" t="s">
        <v>8</v>
      </c>
      <c r="Q39" s="31"/>
      <c r="R39" s="111"/>
      <c r="S39" s="111"/>
      <c r="T39" s="111"/>
      <c r="U39" s="111"/>
      <c r="V39" s="111"/>
      <c r="W39" s="111"/>
      <c r="X39" s="112"/>
      <c r="Y39" s="111"/>
      <c r="Z39" s="111"/>
      <c r="AA39" s="111"/>
      <c r="AB39" s="111"/>
      <c r="AC39" s="111"/>
      <c r="AD39" s="112"/>
      <c r="AE39" s="175"/>
      <c r="AF39" s="108"/>
      <c r="AG39" s="183">
        <f>IF(AC40="",0,AC40)+IF(AB40="",0,AB40)+IF(AA40="",0,AA40)+IF(Z40="",0,Z40)+IF(Y40="",0,Y40)+IF(W40="",0,W40)+IF(V40="",0,V40)+IF(U40="",0,U40)+IF(T40="",0,T40)+IF(S40="",0,S40)+IF(R40="",0,R40)</f>
        <v>0</v>
      </c>
      <c r="AH39" s="170">
        <f t="shared" ref="AH39" si="4">SUM(R39:AC39)</f>
        <v>0</v>
      </c>
      <c r="AI39" s="155"/>
      <c r="AJ39" s="156"/>
      <c r="AK39" s="157"/>
    </row>
    <row r="40" spans="1:37" s="26" customFormat="1" ht="11.25" customHeight="1" x14ac:dyDescent="0.2">
      <c r="A40" s="180"/>
      <c r="B40" s="181"/>
      <c r="C40" s="182"/>
      <c r="D40" s="53"/>
      <c r="E40" s="70" t="s">
        <v>39</v>
      </c>
      <c r="F40" s="24"/>
      <c r="G40" s="24"/>
      <c r="H40" s="24"/>
      <c r="I40" s="24"/>
      <c r="J40" s="24"/>
      <c r="K40" s="24"/>
      <c r="L40" s="24"/>
      <c r="M40" s="24"/>
      <c r="N40" s="24"/>
      <c r="O40" s="24"/>
      <c r="P40" s="98" t="s">
        <v>9</v>
      </c>
      <c r="Q40" s="33"/>
      <c r="R40" s="104" t="str">
        <f>IF(R39="","",administration!P18*'Novembre 2022'!R39)</f>
        <v/>
      </c>
      <c r="S40" s="104" t="str">
        <f>IF(S39="","",administration!Q18*'Novembre 2022'!S39)</f>
        <v/>
      </c>
      <c r="T40" s="104" t="str">
        <f>IF(T39="","",administration!R18*'Novembre 2022'!T39)</f>
        <v/>
      </c>
      <c r="U40" s="104" t="str">
        <f>IF(U39="","",administration!S18*'Novembre 2022'!U39)</f>
        <v/>
      </c>
      <c r="V40" s="104" t="str">
        <f>IF(V39="","",administration!T18*'Novembre 2022'!V39)</f>
        <v/>
      </c>
      <c r="W40" s="104" t="str">
        <f>IF(W39="","",administration!U18*'Novembre 2022'!W39)</f>
        <v/>
      </c>
      <c r="X40" s="105"/>
      <c r="Y40" s="104" t="str">
        <f>IF(Y39="","",administration!W18*'Novembre 2022'!Y39)</f>
        <v/>
      </c>
      <c r="Z40" s="104" t="str">
        <f>IF(Z39="","",administration!X18*'Novembre 2022'!Z39)</f>
        <v/>
      </c>
      <c r="AA40" s="104" t="str">
        <f>IF(AA39="","",administration!Y18*'Novembre 2022'!AA39)</f>
        <v/>
      </c>
      <c r="AB40" s="104" t="str">
        <f>IF(AB39="","",administration!Z18*'Novembre 2022'!AB39)</f>
        <v/>
      </c>
      <c r="AC40" s="104" t="str">
        <f>IF(AC39="","",administration!AA18*'Novembre 2022'!AC39)</f>
        <v/>
      </c>
      <c r="AD40" s="106"/>
      <c r="AE40" s="176"/>
      <c r="AF40" s="108"/>
      <c r="AG40" s="184"/>
      <c r="AH40" s="171"/>
      <c r="AI40" s="158"/>
      <c r="AJ40" s="159"/>
      <c r="AK40" s="160"/>
    </row>
    <row r="41" spans="1:37" s="26" customFormat="1" ht="4.5" customHeight="1" x14ac:dyDescent="0.15">
      <c r="A41" s="53"/>
      <c r="B41" s="53"/>
      <c r="C41" s="53"/>
      <c r="D41" s="53"/>
      <c r="E41" s="53"/>
      <c r="F41" s="24"/>
      <c r="G41" s="24"/>
      <c r="H41" s="24"/>
      <c r="I41" s="24"/>
      <c r="J41" s="24"/>
      <c r="K41" s="24"/>
      <c r="L41" s="24"/>
      <c r="M41" s="24"/>
      <c r="N41" s="24"/>
      <c r="O41" s="24"/>
      <c r="P41" s="84"/>
      <c r="Q41" s="51"/>
      <c r="R41" s="24"/>
      <c r="S41" s="24"/>
      <c r="T41" s="24"/>
      <c r="U41" s="24"/>
      <c r="V41" s="24"/>
      <c r="W41" s="24"/>
      <c r="X41" s="51"/>
      <c r="Y41" s="24"/>
      <c r="Z41" s="24"/>
      <c r="AA41" s="24"/>
      <c r="AB41" s="24"/>
      <c r="AC41" s="24"/>
      <c r="AD41" s="24"/>
      <c r="AE41" s="24"/>
      <c r="AF41" s="108"/>
      <c r="AG41" s="108"/>
      <c r="AH41" s="107"/>
    </row>
    <row r="42" spans="1:37" s="26" customFormat="1" ht="11.25" customHeight="1" x14ac:dyDescent="0.2">
      <c r="A42" s="177"/>
      <c r="B42" s="178"/>
      <c r="C42" s="179"/>
      <c r="D42" s="53"/>
      <c r="E42" s="69" t="s">
        <v>38</v>
      </c>
      <c r="F42" s="24"/>
      <c r="G42" s="24"/>
      <c r="H42" s="24"/>
      <c r="I42" s="24"/>
      <c r="J42" s="24"/>
      <c r="K42" s="24"/>
      <c r="L42" s="24"/>
      <c r="M42" s="24"/>
      <c r="N42" s="24"/>
      <c r="O42" s="24"/>
      <c r="P42" s="97" t="s">
        <v>8</v>
      </c>
      <c r="Q42" s="31"/>
      <c r="R42" s="111"/>
      <c r="S42" s="111"/>
      <c r="T42" s="111"/>
      <c r="U42" s="111"/>
      <c r="V42" s="111"/>
      <c r="W42" s="111"/>
      <c r="X42" s="112"/>
      <c r="Y42" s="111"/>
      <c r="Z42" s="111"/>
      <c r="AA42" s="111"/>
      <c r="AB42" s="111"/>
      <c r="AC42" s="111"/>
      <c r="AD42" s="112"/>
      <c r="AE42" s="175"/>
      <c r="AF42" s="108"/>
      <c r="AG42" s="183">
        <f>IF(AC43="",0,AC43)+IF(AB43="",0,AB43)+IF(AA43="",0,AA43)+IF(Z43="",0,Z43)+IF(Y43="",0,Y43)+IF(W43="",0,W43)+IF(V43="",0,V43)+IF(U43="",0,U43)+IF(T43="",0,T43)+IF(S43="",0,S43)+IF(R43="",0,R43)</f>
        <v>0</v>
      </c>
      <c r="AH42" s="170">
        <f t="shared" ref="AH42" si="5">SUM(R42:AC42)</f>
        <v>0</v>
      </c>
      <c r="AI42" s="155"/>
      <c r="AJ42" s="156"/>
      <c r="AK42" s="157"/>
    </row>
    <row r="43" spans="1:37" s="26" customFormat="1" ht="11.25" customHeight="1" x14ac:dyDescent="0.2">
      <c r="A43" s="180"/>
      <c r="B43" s="181"/>
      <c r="C43" s="182"/>
      <c r="D43" s="53"/>
      <c r="E43" s="70" t="s">
        <v>39</v>
      </c>
      <c r="F43" s="24"/>
      <c r="G43" s="24"/>
      <c r="H43" s="24"/>
      <c r="I43" s="24"/>
      <c r="J43" s="24"/>
      <c r="K43" s="24"/>
      <c r="L43" s="24"/>
      <c r="M43" s="24"/>
      <c r="N43" s="24"/>
      <c r="O43" s="24"/>
      <c r="P43" s="98" t="s">
        <v>9</v>
      </c>
      <c r="Q43" s="33"/>
      <c r="R43" s="104" t="str">
        <f>IF(R42="","",administration!P18*'Novembre 2022'!R42)</f>
        <v/>
      </c>
      <c r="S43" s="104" t="str">
        <f>IF(S42="","",administration!Q18*'Novembre 2022'!S42)</f>
        <v/>
      </c>
      <c r="T43" s="104" t="str">
        <f>IF(T42="","",administration!R18*'Novembre 2022'!T42)</f>
        <v/>
      </c>
      <c r="U43" s="104" t="str">
        <f>IF(U42="","",administration!S18*'Novembre 2022'!U42)</f>
        <v/>
      </c>
      <c r="V43" s="104" t="str">
        <f>IF(V42="","",administration!T18*'Novembre 2022'!V42)</f>
        <v/>
      </c>
      <c r="W43" s="104" t="str">
        <f>IF(W42="","",administration!U18*'Novembre 2022'!W42)</f>
        <v/>
      </c>
      <c r="X43" s="105"/>
      <c r="Y43" s="104" t="str">
        <f>IF(Y42="","",administration!W18*'Novembre 2022'!Y42)</f>
        <v/>
      </c>
      <c r="Z43" s="104" t="str">
        <f>IF(Z42="","",administration!X18*'Novembre 2022'!Z42)</f>
        <v/>
      </c>
      <c r="AA43" s="104" t="str">
        <f>IF(AA42="","",administration!Y18*'Novembre 2022'!AA42)</f>
        <v/>
      </c>
      <c r="AB43" s="104" t="str">
        <f>IF(AB42="","",administration!Z18*'Novembre 2022'!AB42)</f>
        <v/>
      </c>
      <c r="AC43" s="104" t="str">
        <f>IF(AC42="","",administration!AA18*'Novembre 2022'!AC42)</f>
        <v/>
      </c>
      <c r="AD43" s="106"/>
      <c r="AE43" s="176"/>
      <c r="AF43" s="108"/>
      <c r="AG43" s="184"/>
      <c r="AH43" s="171"/>
      <c r="AI43" s="158"/>
      <c r="AJ43" s="159"/>
      <c r="AK43" s="160"/>
    </row>
    <row r="44" spans="1:37" s="26" customFormat="1" ht="4.5" customHeight="1" x14ac:dyDescent="0.15">
      <c r="A44" s="56"/>
      <c r="B44" s="56"/>
      <c r="C44" s="56"/>
      <c r="D44" s="56"/>
      <c r="E44" s="56"/>
      <c r="P44" s="99"/>
      <c r="R44" s="24"/>
      <c r="S44" s="24"/>
      <c r="T44" s="24"/>
      <c r="U44" s="24"/>
      <c r="V44" s="24"/>
      <c r="W44" s="24"/>
      <c r="X44" s="24"/>
      <c r="Y44" s="24"/>
      <c r="Z44" s="24"/>
      <c r="AA44" s="24"/>
      <c r="AB44" s="24"/>
      <c r="AC44" s="24"/>
      <c r="AD44" s="24"/>
      <c r="AE44" s="24"/>
      <c r="AF44" s="108"/>
      <c r="AG44" s="108"/>
      <c r="AH44" s="107"/>
    </row>
    <row r="45" spans="1:37" s="32" customFormat="1" ht="11.25" customHeight="1" x14ac:dyDescent="0.2">
      <c r="A45" s="177"/>
      <c r="B45" s="178"/>
      <c r="C45" s="179"/>
      <c r="D45" s="53"/>
      <c r="E45" s="69" t="s">
        <v>38</v>
      </c>
      <c r="F45" s="24"/>
      <c r="G45" s="24"/>
      <c r="H45" s="24"/>
      <c r="I45" s="24"/>
      <c r="J45" s="24"/>
      <c r="K45" s="24"/>
      <c r="L45" s="24"/>
      <c r="M45" s="24"/>
      <c r="N45" s="24"/>
      <c r="O45" s="24"/>
      <c r="P45" s="97" t="s">
        <v>8</v>
      </c>
      <c r="Q45" s="31"/>
      <c r="R45" s="111"/>
      <c r="S45" s="111"/>
      <c r="T45" s="111"/>
      <c r="U45" s="111"/>
      <c r="V45" s="111"/>
      <c r="W45" s="111"/>
      <c r="X45" s="112"/>
      <c r="Y45" s="111"/>
      <c r="Z45" s="111"/>
      <c r="AA45" s="111"/>
      <c r="AB45" s="111"/>
      <c r="AC45" s="111"/>
      <c r="AD45" s="112"/>
      <c r="AE45" s="175"/>
      <c r="AF45" s="108"/>
      <c r="AG45" s="183">
        <f>IF(AC46="",0,AC46)+IF(AB46="",0,AB46)+IF(AA46="",0,AA46)+IF(Z46="",0,Z46)+IF(Y46="",0,Y46)+IF(W46="",0,W46)+IF(V46="",0,V46)+IF(U46="",0,U46)+IF(T46="",0,T46)+IF(S46="",0,S46)+IF(R46="",0,R46)</f>
        <v>0</v>
      </c>
      <c r="AH45" s="170">
        <f t="shared" ref="AH45" si="6">SUM(R45:AC45)</f>
        <v>0</v>
      </c>
      <c r="AI45" s="155"/>
      <c r="AJ45" s="156"/>
      <c r="AK45" s="157"/>
    </row>
    <row r="46" spans="1:37" s="32" customFormat="1" ht="11.25" customHeight="1" x14ac:dyDescent="0.2">
      <c r="A46" s="180"/>
      <c r="B46" s="181"/>
      <c r="C46" s="182"/>
      <c r="D46" s="53"/>
      <c r="E46" s="70" t="s">
        <v>39</v>
      </c>
      <c r="F46" s="24"/>
      <c r="G46" s="24"/>
      <c r="H46" s="24"/>
      <c r="I46" s="24"/>
      <c r="J46" s="24"/>
      <c r="K46" s="24"/>
      <c r="L46" s="24"/>
      <c r="M46" s="24"/>
      <c r="N46" s="24"/>
      <c r="O46" s="24"/>
      <c r="P46" s="98" t="s">
        <v>9</v>
      </c>
      <c r="Q46" s="33"/>
      <c r="R46" s="104" t="str">
        <f>IF(R45="","",administration!P18*'Novembre 2022'!R45)</f>
        <v/>
      </c>
      <c r="S46" s="104" t="str">
        <f>IF(S45="","",administration!Q18*'Novembre 2022'!S45)</f>
        <v/>
      </c>
      <c r="T46" s="104" t="str">
        <f>IF(T45="","",administration!R18*'Novembre 2022'!T45)</f>
        <v/>
      </c>
      <c r="U46" s="104" t="str">
        <f>IF(U45="","",administration!S18*'Novembre 2022'!U45)</f>
        <v/>
      </c>
      <c r="V46" s="104" t="str">
        <f>IF(V45="","",administration!T18*'Novembre 2022'!V45)</f>
        <v/>
      </c>
      <c r="W46" s="104" t="str">
        <f>IF(W45="","",administration!U18*'Novembre 2022'!W45)</f>
        <v/>
      </c>
      <c r="X46" s="105"/>
      <c r="Y46" s="104" t="str">
        <f>IF(Y45="","",administration!W18*'Novembre 2022'!Y45)</f>
        <v/>
      </c>
      <c r="Z46" s="104" t="str">
        <f>IF(Z45="","",administration!X18*'Novembre 2022'!Z45)</f>
        <v/>
      </c>
      <c r="AA46" s="104" t="str">
        <f>IF(AA45="","",administration!Y18*'Novembre 2022'!AA45)</f>
        <v/>
      </c>
      <c r="AB46" s="104" t="str">
        <f>IF(AB45="","",administration!Z18*'Novembre 2022'!AB45)</f>
        <v/>
      </c>
      <c r="AC46" s="104" t="str">
        <f>IF(AC45="","",administration!AA18*'Novembre 2022'!AC45)</f>
        <v/>
      </c>
      <c r="AD46" s="106"/>
      <c r="AE46" s="176"/>
      <c r="AF46" s="108"/>
      <c r="AG46" s="184"/>
      <c r="AH46" s="171"/>
      <c r="AI46" s="158"/>
      <c r="AJ46" s="159"/>
      <c r="AK46" s="160"/>
    </row>
    <row r="47" spans="1:37" s="32" customFormat="1" ht="4.5" customHeight="1" x14ac:dyDescent="0.15">
      <c r="A47" s="57"/>
      <c r="B47" s="57"/>
      <c r="C47" s="57"/>
      <c r="D47" s="57"/>
      <c r="E47" s="57"/>
      <c r="F47" s="12"/>
      <c r="G47" s="12"/>
      <c r="H47" s="12"/>
      <c r="I47" s="12"/>
      <c r="J47" s="12"/>
      <c r="K47" s="12"/>
      <c r="L47" s="12"/>
      <c r="M47" s="12"/>
      <c r="N47" s="12"/>
      <c r="O47" s="12"/>
      <c r="P47" s="100"/>
      <c r="Q47" s="12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109"/>
      <c r="AG47" s="109"/>
      <c r="AH47" s="107"/>
    </row>
    <row r="48" spans="1:37" s="32" customFormat="1" ht="11.25" customHeight="1" x14ac:dyDescent="0.2">
      <c r="A48" s="177"/>
      <c r="B48" s="178"/>
      <c r="C48" s="179"/>
      <c r="D48" s="53"/>
      <c r="E48" s="69" t="s">
        <v>38</v>
      </c>
      <c r="F48" s="24"/>
      <c r="G48" s="24"/>
      <c r="H48" s="24"/>
      <c r="I48" s="24"/>
      <c r="J48" s="24"/>
      <c r="K48" s="24"/>
      <c r="L48" s="24"/>
      <c r="M48" s="24"/>
      <c r="N48" s="24"/>
      <c r="O48" s="24"/>
      <c r="P48" s="97" t="s">
        <v>8</v>
      </c>
      <c r="Q48" s="31"/>
      <c r="R48" s="111"/>
      <c r="S48" s="111"/>
      <c r="T48" s="111"/>
      <c r="U48" s="111"/>
      <c r="V48" s="111"/>
      <c r="W48" s="111"/>
      <c r="X48" s="112"/>
      <c r="Y48" s="111"/>
      <c r="Z48" s="111"/>
      <c r="AA48" s="111"/>
      <c r="AB48" s="111"/>
      <c r="AC48" s="111"/>
      <c r="AD48" s="112"/>
      <c r="AE48" s="175"/>
      <c r="AF48" s="108"/>
      <c r="AG48" s="183">
        <f>IF(AC49="",0,AC49)+IF(AB49="",0,AB49)+IF(AA49="",0,AA49)+IF(Z49="",0,Z49)+IF(Y49="",0,Y49)+IF(W49="",0,W49)+IF(V49="",0,V49)+IF(U49="",0,U49)+IF(T49="",0,T49)+IF(S49="",0,S49)+IF(R49="",0,R49)</f>
        <v>0</v>
      </c>
      <c r="AH48" s="170">
        <f t="shared" ref="AH48" si="7">SUM(R48:AC48)</f>
        <v>0</v>
      </c>
      <c r="AI48" s="155"/>
      <c r="AJ48" s="156"/>
      <c r="AK48" s="157"/>
    </row>
    <row r="49" spans="1:37" s="32" customFormat="1" ht="11.25" customHeight="1" x14ac:dyDescent="0.2">
      <c r="A49" s="180"/>
      <c r="B49" s="181"/>
      <c r="C49" s="182"/>
      <c r="D49" s="53"/>
      <c r="E49" s="70" t="s">
        <v>39</v>
      </c>
      <c r="F49" s="24"/>
      <c r="G49" s="24"/>
      <c r="H49" s="24"/>
      <c r="I49" s="24"/>
      <c r="J49" s="24"/>
      <c r="K49" s="24"/>
      <c r="L49" s="24"/>
      <c r="M49" s="24"/>
      <c r="N49" s="24"/>
      <c r="O49" s="24"/>
      <c r="P49" s="98" t="s">
        <v>9</v>
      </c>
      <c r="Q49" s="33"/>
      <c r="R49" s="104" t="str">
        <f>IF(R48="","",administration!P18*'Novembre 2022'!R48)</f>
        <v/>
      </c>
      <c r="S49" s="104" t="str">
        <f>IF(S48="","",administration!Q18*'Novembre 2022'!S48)</f>
        <v/>
      </c>
      <c r="T49" s="104" t="str">
        <f>IF(T48="","",administration!R18*'Novembre 2022'!T48)</f>
        <v/>
      </c>
      <c r="U49" s="104" t="str">
        <f>IF(U48="","",administration!S18*'Novembre 2022'!U48)</f>
        <v/>
      </c>
      <c r="V49" s="104" t="str">
        <f>IF(V48="","",administration!T18*'Novembre 2022'!V48)</f>
        <v/>
      </c>
      <c r="W49" s="104" t="str">
        <f>IF(W48="","",administration!U18*'Novembre 2022'!W48)</f>
        <v/>
      </c>
      <c r="X49" s="105"/>
      <c r="Y49" s="104" t="str">
        <f>IF(Y48="","",administration!W18*'Novembre 2022'!Y48)</f>
        <v/>
      </c>
      <c r="Z49" s="104" t="str">
        <f>IF(Z48="","",administration!X18*'Novembre 2022'!Z48)</f>
        <v/>
      </c>
      <c r="AA49" s="104" t="str">
        <f>IF(AA48="","",administration!Y18*'Novembre 2022'!AA48)</f>
        <v/>
      </c>
      <c r="AB49" s="104" t="str">
        <f>IF(AB48="","",administration!Z18*'Novembre 2022'!AB48)</f>
        <v/>
      </c>
      <c r="AC49" s="104" t="str">
        <f>IF(AC48="","",administration!AA18*'Novembre 2022'!AC48)</f>
        <v/>
      </c>
      <c r="AD49" s="106"/>
      <c r="AE49" s="176"/>
      <c r="AF49" s="108"/>
      <c r="AG49" s="184"/>
      <c r="AH49" s="171"/>
      <c r="AI49" s="158"/>
      <c r="AJ49" s="159"/>
      <c r="AK49" s="160"/>
    </row>
    <row r="50" spans="1:37" ht="4.5" customHeight="1" x14ac:dyDescent="0.15">
      <c r="A50" s="58"/>
      <c r="B50" s="58"/>
      <c r="C50" s="58"/>
      <c r="D50" s="58"/>
      <c r="E50" s="58"/>
      <c r="P50" s="101"/>
      <c r="AF50" s="110"/>
      <c r="AG50" s="110"/>
      <c r="AH50" s="107"/>
    </row>
    <row r="51" spans="1:37" ht="11.25" customHeight="1" x14ac:dyDescent="0.2">
      <c r="A51" s="177"/>
      <c r="B51" s="178"/>
      <c r="C51" s="179"/>
      <c r="D51" s="53"/>
      <c r="E51" s="69" t="s">
        <v>38</v>
      </c>
      <c r="F51" s="24"/>
      <c r="G51" s="24"/>
      <c r="H51" s="24"/>
      <c r="I51" s="24"/>
      <c r="J51" s="24"/>
      <c r="K51" s="24"/>
      <c r="L51" s="24"/>
      <c r="M51" s="24"/>
      <c r="N51" s="24"/>
      <c r="O51" s="24"/>
      <c r="P51" s="97" t="s">
        <v>8</v>
      </c>
      <c r="Q51" s="31"/>
      <c r="R51" s="111">
        <v>1</v>
      </c>
      <c r="S51" s="111"/>
      <c r="T51" s="111"/>
      <c r="U51" s="111"/>
      <c r="V51" s="111"/>
      <c r="W51" s="111"/>
      <c r="X51" s="112"/>
      <c r="Y51" s="111"/>
      <c r="Z51" s="111"/>
      <c r="AA51" s="111"/>
      <c r="AB51" s="111"/>
      <c r="AC51" s="111"/>
      <c r="AD51" s="112"/>
      <c r="AE51" s="175" t="s">
        <v>47</v>
      </c>
      <c r="AF51" s="108"/>
      <c r="AG51" s="183" t="e">
        <f>(AC52+AB52+AA52+Z52+Y52+W52+V52+U52+T52+S52+R52) * IF(AE54="x",1.5,1)</f>
        <v>#VALUE!</v>
      </c>
      <c r="AH51" s="170">
        <f t="shared" ref="AH51" si="8">SUM(R51:AC51)</f>
        <v>1</v>
      </c>
      <c r="AI51" s="155"/>
      <c r="AJ51" s="156"/>
      <c r="AK51" s="157"/>
    </row>
    <row r="52" spans="1:37" ht="11.25" customHeight="1" x14ac:dyDescent="0.2">
      <c r="A52" s="180"/>
      <c r="B52" s="181"/>
      <c r="C52" s="182"/>
      <c r="D52" s="53"/>
      <c r="E52" s="70" t="s">
        <v>39</v>
      </c>
      <c r="F52" s="24"/>
      <c r="G52" s="24"/>
      <c r="H52" s="24"/>
      <c r="I52" s="24"/>
      <c r="J52" s="24"/>
      <c r="K52" s="24"/>
      <c r="L52" s="24"/>
      <c r="M52" s="24"/>
      <c r="N52" s="24"/>
      <c r="O52" s="24"/>
      <c r="P52" s="98" t="s">
        <v>9</v>
      </c>
      <c r="Q52" s="33"/>
      <c r="R52" s="104">
        <f>IF(R51="","",administration!P18*'Novembre 2022'!R51)</f>
        <v>10.75</v>
      </c>
      <c r="S52" s="104" t="str">
        <f>IF(S51="","",administration!Q18*'Novembre 2022'!S51)</f>
        <v/>
      </c>
      <c r="T52" s="104" t="str">
        <f>IF(T51="","",administration!R18*'Novembre 2022'!T51)</f>
        <v/>
      </c>
      <c r="U52" s="104" t="str">
        <f>IF(U51="","",administration!S18*'Novembre 2022'!U51)</f>
        <v/>
      </c>
      <c r="V52" s="104" t="str">
        <f>IF(V51="","",administration!T18*'Novembre 2022'!V51)</f>
        <v/>
      </c>
      <c r="W52" s="104" t="str">
        <f>IF(W51="","",administration!U18*'Novembre 2022'!W51)</f>
        <v/>
      </c>
      <c r="X52" s="105"/>
      <c r="Y52" s="104" t="str">
        <f>IF(Y51="","",administration!W18*'Novembre 2022'!Y51)</f>
        <v/>
      </c>
      <c r="Z52" s="104" t="str">
        <f>IF(Z51="","",administration!X18*'Novembre 2022'!Z51)</f>
        <v/>
      </c>
      <c r="AA52" s="104" t="str">
        <f>IF(AA51="","",administration!Y18*'Novembre 2022'!AA51)</f>
        <v/>
      </c>
      <c r="AB52" s="104" t="str">
        <f>IF(AB51="","",administration!Z18*'Novembre 2022'!AB51)</f>
        <v/>
      </c>
      <c r="AC52" s="104" t="str">
        <f>IF(AC51="","",administration!AA18*'Novembre 2022'!AC51)</f>
        <v/>
      </c>
      <c r="AD52" s="106"/>
      <c r="AE52" s="176"/>
      <c r="AF52" s="108"/>
      <c r="AG52" s="184"/>
      <c r="AH52" s="171"/>
      <c r="AI52" s="158"/>
      <c r="AJ52" s="159"/>
      <c r="AK52" s="160"/>
    </row>
    <row r="53" spans="1:37" ht="4.5" customHeight="1" x14ac:dyDescent="0.15">
      <c r="A53" s="58"/>
      <c r="B53" s="58"/>
      <c r="C53" s="58"/>
      <c r="D53" s="58"/>
      <c r="E53" s="58"/>
      <c r="P53" s="101"/>
      <c r="AF53" s="110"/>
      <c r="AG53" s="110"/>
      <c r="AH53" s="107"/>
    </row>
    <row r="54" spans="1:37" ht="11.25" customHeight="1" x14ac:dyDescent="0.2">
      <c r="A54" s="177"/>
      <c r="B54" s="178"/>
      <c r="C54" s="179"/>
      <c r="D54" s="53"/>
      <c r="E54" s="69" t="s">
        <v>38</v>
      </c>
      <c r="F54" s="24"/>
      <c r="G54" s="24"/>
      <c r="H54" s="24"/>
      <c r="I54" s="24"/>
      <c r="J54" s="24"/>
      <c r="K54" s="24"/>
      <c r="L54" s="24"/>
      <c r="M54" s="24"/>
      <c r="N54" s="24"/>
      <c r="O54" s="24"/>
      <c r="P54" s="97" t="s">
        <v>8</v>
      </c>
      <c r="Q54" s="31"/>
      <c r="R54" s="111">
        <v>1</v>
      </c>
      <c r="S54" s="111"/>
      <c r="T54" s="111"/>
      <c r="U54" s="111"/>
      <c r="V54" s="111"/>
      <c r="W54" s="111"/>
      <c r="X54" s="111"/>
      <c r="Y54" s="111"/>
      <c r="Z54" s="111"/>
      <c r="AA54" s="111"/>
      <c r="AB54" s="111"/>
      <c r="AC54" s="111"/>
      <c r="AD54" s="112"/>
      <c r="AE54" s="186" t="s">
        <v>47</v>
      </c>
      <c r="AF54" s="189" t="e">
        <f>IF(#REF!="x",R55*1.5,R55)</f>
        <v>#REF!</v>
      </c>
      <c r="AG54" s="190">
        <f>IF(AE54="x",R55*1.5,R55)</f>
        <v>16.125</v>
      </c>
      <c r="AH54" s="170">
        <f t="shared" ref="AH54" si="9">SUM(R54:AC54)</f>
        <v>1</v>
      </c>
      <c r="AI54" s="155"/>
      <c r="AJ54" s="156"/>
      <c r="AK54" s="157"/>
    </row>
    <row r="55" spans="1:37" ht="11.25" customHeight="1" x14ac:dyDescent="0.2">
      <c r="A55" s="180"/>
      <c r="B55" s="181"/>
      <c r="C55" s="182"/>
      <c r="D55" s="53"/>
      <c r="E55" s="70" t="s">
        <v>39</v>
      </c>
      <c r="F55" s="24"/>
      <c r="G55" s="24"/>
      <c r="H55" s="24"/>
      <c r="I55" s="24"/>
      <c r="J55" s="24"/>
      <c r="K55" s="24"/>
      <c r="L55" s="24"/>
      <c r="M55" s="24"/>
      <c r="N55" s="24"/>
      <c r="O55" s="24"/>
      <c r="P55" s="98" t="s">
        <v>9</v>
      </c>
      <c r="Q55" s="33"/>
      <c r="R55" s="104">
        <f>IF(R54="","",administration!P18*'Novembre 2022'!R54)</f>
        <v>10.75</v>
      </c>
      <c r="S55" s="116" t="str">
        <f>IF(S54="","",administration!Q18*'Novembre 2022'!S54)</f>
        <v/>
      </c>
      <c r="T55" s="116" t="str">
        <f>IF(T54="","",administration!R18*'Novembre 2022'!T54)</f>
        <v/>
      </c>
      <c r="U55" s="116" t="str">
        <f>IF(U54="","",administration!S18*'Novembre 2022'!U54)</f>
        <v/>
      </c>
      <c r="V55" s="116" t="str">
        <f>IF(V54="","",administration!T18*'Novembre 2022'!V54)</f>
        <v/>
      </c>
      <c r="W55" s="116" t="str">
        <f>IF(W54="","",administration!U18*'Novembre 2022'!W54)</f>
        <v/>
      </c>
      <c r="X55" s="116" t="str">
        <f>IF(X54="","",administration!V18*'Novembre 2022'!X54)</f>
        <v/>
      </c>
      <c r="Y55" s="116" t="str">
        <f>IF(Y54="","",administration!W18*'Novembre 2022'!Y54)</f>
        <v/>
      </c>
      <c r="Z55" s="116" t="str">
        <f>IF(Z54="","",administration!X18*'Novembre 2022'!Z54)</f>
        <v/>
      </c>
      <c r="AA55" s="116" t="str">
        <f>IF(AA54="","",administration!Y18*'Novembre 2022'!AA54)</f>
        <v/>
      </c>
      <c r="AB55" s="116" t="str">
        <f>IF(AB54="","",administration!Z18*'Novembre 2022'!AB54)</f>
        <v/>
      </c>
      <c r="AC55" s="116" t="str">
        <f>IF(AC54="","",administration!AA18*'Novembre 2022'!AC54)</f>
        <v/>
      </c>
      <c r="AD55" s="118" t="str">
        <f>IF(AD54="","",administration!AB18*'Novembre 2022'!AD54)</f>
        <v/>
      </c>
      <c r="AE55" s="187"/>
      <c r="AF55" s="189"/>
      <c r="AG55" s="191"/>
      <c r="AH55" s="171"/>
      <c r="AI55" s="158"/>
      <c r="AJ55" s="159"/>
      <c r="AK55" s="160"/>
    </row>
    <row r="56" spans="1:37" ht="4.5" customHeight="1" x14ac:dyDescent="0.1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R56" s="2"/>
      <c r="S56" s="2"/>
      <c r="T56" s="2"/>
      <c r="U56" s="2"/>
      <c r="V56" s="2"/>
      <c r="W56" s="2"/>
      <c r="AF56" s="110"/>
      <c r="AG56" s="110"/>
      <c r="AH56" s="107"/>
    </row>
    <row r="57" spans="1:37" ht="12.75" customHeight="1" x14ac:dyDescent="0.1">
      <c r="A57" s="59"/>
      <c r="B57" s="59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R57" s="2"/>
      <c r="S57" s="59"/>
      <c r="T57" s="2"/>
      <c r="U57" s="2"/>
      <c r="V57" s="2"/>
      <c r="W57" s="2"/>
      <c r="Y57" s="6"/>
      <c r="Z57" s="6"/>
      <c r="AA57" s="192" t="s">
        <v>43</v>
      </c>
      <c r="AB57" s="192"/>
      <c r="AC57" s="192"/>
      <c r="AD57" s="102"/>
      <c r="AE57" s="102"/>
      <c r="AF57" s="193" t="e">
        <f>SUM(AG24:AG55)</f>
        <v>#VALUE!</v>
      </c>
      <c r="AG57" s="194"/>
      <c r="AH57" s="197">
        <f>SUM(AH24:AH55)</f>
        <v>2</v>
      </c>
      <c r="AI57" s="185" t="s">
        <v>45</v>
      </c>
      <c r="AJ57" s="185"/>
      <c r="AK57" s="185"/>
    </row>
    <row r="58" spans="1:37" ht="12.75" customHeight="1" x14ac:dyDescent="0.1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R58" s="2"/>
      <c r="S58" s="2"/>
      <c r="T58" s="2"/>
      <c r="U58" s="2"/>
      <c r="V58" s="2"/>
      <c r="W58" s="2"/>
      <c r="Y58" s="6"/>
      <c r="Z58" s="6"/>
      <c r="AA58" s="192"/>
      <c r="AB58" s="192"/>
      <c r="AC58" s="192"/>
      <c r="AD58" s="102"/>
      <c r="AE58" s="102"/>
      <c r="AF58" s="195"/>
      <c r="AG58" s="196"/>
      <c r="AH58" s="198"/>
      <c r="AI58" s="185"/>
      <c r="AJ58" s="185"/>
      <c r="AK58" s="185"/>
    </row>
    <row r="59" spans="1:37" ht="11.25" customHeight="1" x14ac:dyDescent="0.1">
      <c r="A59" s="61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R59" s="2"/>
      <c r="S59" s="117"/>
      <c r="T59" s="2"/>
      <c r="U59" s="2"/>
      <c r="V59" s="2"/>
      <c r="W59" s="2"/>
      <c r="Y59" s="6"/>
      <c r="Z59" s="6"/>
      <c r="AA59" s="60"/>
      <c r="AB59" s="188"/>
      <c r="AC59" s="188"/>
      <c r="AD59" s="188"/>
      <c r="AE59" s="188"/>
      <c r="AF59" s="188"/>
      <c r="AG59" s="188"/>
      <c r="AH59" s="64"/>
    </row>
    <row r="60" spans="1:37" ht="2.25" customHeight="1" x14ac:dyDescent="0.1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R60" s="2"/>
      <c r="S60" s="2"/>
      <c r="T60" s="2"/>
      <c r="U60" s="2"/>
      <c r="V60" s="2"/>
      <c r="W60" s="2"/>
      <c r="Y60" s="6"/>
      <c r="Z60" s="6"/>
    </row>
  </sheetData>
  <sheetProtection formatCells="0" formatColumns="0" formatRows="0" insertColumns="0" insertRows="0" insertHyperlinks="0" deleteColumns="0" deleteRows="0" selectLockedCells="1" sort="0" autoFilter="0" pivotTables="0"/>
  <mergeCells count="93">
    <mergeCell ref="AB59:AG59"/>
    <mergeCell ref="A51:C52"/>
    <mergeCell ref="AG51:AG52"/>
    <mergeCell ref="AI51:AK51"/>
    <mergeCell ref="AI52:AK52"/>
    <mergeCell ref="A54:C55"/>
    <mergeCell ref="AF54:AF55"/>
    <mergeCell ref="AG54:AG55"/>
    <mergeCell ref="AH51:AH52"/>
    <mergeCell ref="AA57:AC58"/>
    <mergeCell ref="AF57:AG58"/>
    <mergeCell ref="AE51:AE52"/>
    <mergeCell ref="AH57:AH58"/>
    <mergeCell ref="AH54:AH55"/>
    <mergeCell ref="AI57:AK58"/>
    <mergeCell ref="AI54:AK54"/>
    <mergeCell ref="A45:C46"/>
    <mergeCell ref="AG45:AG46"/>
    <mergeCell ref="AI45:AK45"/>
    <mergeCell ref="AI46:AK46"/>
    <mergeCell ref="A48:C49"/>
    <mergeCell ref="AG48:AG49"/>
    <mergeCell ref="AI48:AK48"/>
    <mergeCell ref="AI49:AK49"/>
    <mergeCell ref="AH45:AH46"/>
    <mergeCell ref="AH48:AH49"/>
    <mergeCell ref="AE48:AE49"/>
    <mergeCell ref="AE45:AE46"/>
    <mergeCell ref="AI55:AK55"/>
    <mergeCell ref="AE54:AE55"/>
    <mergeCell ref="A39:C40"/>
    <mergeCell ref="AG39:AG40"/>
    <mergeCell ref="AI39:AK39"/>
    <mergeCell ref="AI40:AK40"/>
    <mergeCell ref="A42:C43"/>
    <mergeCell ref="AG42:AG43"/>
    <mergeCell ref="AI42:AK42"/>
    <mergeCell ref="AI43:AK43"/>
    <mergeCell ref="AH39:AH40"/>
    <mergeCell ref="AH42:AH43"/>
    <mergeCell ref="AE39:AE40"/>
    <mergeCell ref="AE42:AE43"/>
    <mergeCell ref="A33:C34"/>
    <mergeCell ref="AG33:AG34"/>
    <mergeCell ref="AI33:AK33"/>
    <mergeCell ref="AI34:AK34"/>
    <mergeCell ref="A36:C37"/>
    <mergeCell ref="AG36:AG37"/>
    <mergeCell ref="AI36:AK36"/>
    <mergeCell ref="AI37:AK37"/>
    <mergeCell ref="AH33:AH34"/>
    <mergeCell ref="AH36:AH37"/>
    <mergeCell ref="AE33:AE34"/>
    <mergeCell ref="AE36:AE37"/>
    <mergeCell ref="A27:C28"/>
    <mergeCell ref="AG27:AG28"/>
    <mergeCell ref="AI27:AK27"/>
    <mergeCell ref="AI28:AK28"/>
    <mergeCell ref="A30:C31"/>
    <mergeCell ref="AG30:AG31"/>
    <mergeCell ref="AI30:AK30"/>
    <mergeCell ref="AI31:AK31"/>
    <mergeCell ref="AH27:AH28"/>
    <mergeCell ref="AE27:AE28"/>
    <mergeCell ref="AE30:AE31"/>
    <mergeCell ref="AH30:AH31"/>
    <mergeCell ref="AI19:AK22"/>
    <mergeCell ref="A21:C22"/>
    <mergeCell ref="A24:C25"/>
    <mergeCell ref="AG24:AG25"/>
    <mergeCell ref="AI24:AK24"/>
    <mergeCell ref="AI25:AK25"/>
    <mergeCell ref="A19:C20"/>
    <mergeCell ref="E19:E22"/>
    <mergeCell ref="AG19:AG22"/>
    <mergeCell ref="AH24:AH25"/>
    <mergeCell ref="AH19:AH22"/>
    <mergeCell ref="AE19:AE22"/>
    <mergeCell ref="AE24:AE25"/>
    <mergeCell ref="T10:U10"/>
    <mergeCell ref="T11:U11"/>
    <mergeCell ref="T12:U12"/>
    <mergeCell ref="AG12:AG13"/>
    <mergeCell ref="T13:U13"/>
    <mergeCell ref="C2:Z2"/>
    <mergeCell ref="AA2:AG2"/>
    <mergeCell ref="A4:R6"/>
    <mergeCell ref="S4:T4"/>
    <mergeCell ref="U4:Z4"/>
    <mergeCell ref="AC4:AG4"/>
    <mergeCell ref="S6:T6"/>
    <mergeCell ref="U6:AB6"/>
    <mergeCell ref="AC6:AF6"/>
  </mergeCells>
  <pageMargins left="0.59055118110236227" right="0.59055118110236227" top="0.59055118110236227" bottom="0.59055118110236227" header="0.23622047244094491" footer="0.39370078740157483"/>
  <pageSetup paperSize="9" scale="99" orientation="landscape" r:id="rId1"/>
  <headerFooter alignWithMargins="0"/>
  <ignoredErrors>
    <ignoredError sqref="AF57" evalError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administration</vt:lpstr>
      <vt:lpstr>Novembre 2022</vt:lpstr>
    </vt:vector>
  </TitlesOfParts>
  <Company>ddsis 13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channa@sdis13.fr</dc:creator>
  <cp:lastModifiedBy>HANNA Christian</cp:lastModifiedBy>
  <cp:lastPrinted>2015-07-30T13:36:52Z</cp:lastPrinted>
  <dcterms:created xsi:type="dcterms:W3CDTF">2001-08-19T19:54:53Z</dcterms:created>
  <dcterms:modified xsi:type="dcterms:W3CDTF">2022-11-18T14:51:19Z</dcterms:modified>
</cp:coreProperties>
</file>