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EN\Documents\Apowersoft\"/>
    </mc:Choice>
  </mc:AlternateContent>
  <bookViews>
    <workbookView xWindow="0" yWindow="0" windowWidth="19200" windowHeight="6465" activeTab="1"/>
  </bookViews>
  <sheets>
    <sheet name="Problem" sheetId="2" r:id="rId1"/>
    <sheet name="Soluzione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3" i="1"/>
  <c r="F3" i="1"/>
  <c r="G3" i="1" s="1" a="1"/>
  <c r="G3" i="1" s="1"/>
  <c r="F4" i="1"/>
  <c r="G4" i="1" s="1" a="1"/>
  <c r="G4" i="1" s="1"/>
  <c r="F5" i="1"/>
  <c r="G5" i="1" s="1" a="1"/>
  <c r="G5" i="1" s="1"/>
  <c r="F6" i="1"/>
  <c r="G6" i="1" s="1" a="1"/>
  <c r="G6" i="1" s="1"/>
  <c r="F7" i="1"/>
  <c r="G7" i="1" s="1" a="1"/>
  <c r="G7" i="1" s="1"/>
  <c r="F8" i="1"/>
  <c r="G8" i="1" s="1" a="1"/>
  <c r="G8" i="1" s="1"/>
  <c r="L3" i="1" l="1"/>
  <c r="H3" i="1"/>
  <c r="H4" i="1" l="1"/>
  <c r="L4" i="1"/>
  <c r="L5" i="1"/>
  <c r="L11" i="1"/>
  <c r="H5" i="1" l="1"/>
  <c r="L6" i="1"/>
  <c r="L7" i="1" l="1"/>
  <c r="H6" i="1"/>
  <c r="H7" i="1" l="1"/>
  <c r="L8" i="1"/>
  <c r="H8" i="1" l="1"/>
</calcChain>
</file>

<file path=xl/sharedStrings.xml><?xml version="1.0" encoding="utf-8"?>
<sst xmlns="http://schemas.openxmlformats.org/spreadsheetml/2006/main" count="42" uniqueCount="15">
  <si>
    <t>date</t>
  </si>
  <si>
    <t>montant</t>
  </si>
  <si>
    <t>nom</t>
  </si>
  <si>
    <t>bernard</t>
  </si>
  <si>
    <t>valentine</t>
  </si>
  <si>
    <t>Bernard</t>
  </si>
  <si>
    <t>Date</t>
  </si>
  <si>
    <t>Montant</t>
  </si>
  <si>
    <t/>
  </si>
  <si>
    <t>Valentina</t>
  </si>
  <si>
    <t>Nome</t>
  </si>
  <si>
    <t>Spese</t>
  </si>
  <si>
    <t>Data</t>
  </si>
  <si>
    <t>Heure</t>
  </si>
  <si>
    <t>Erreur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</si>
</sst>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"/>
    <numFmt numFmtId="165" formatCode="[$-F400]h:mm:ss\ AM/PM"/>
  </numFmts>
  <fonts count="6" x14ac:knownFonts="1"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rgb="FF0070C0"/>
      <name val="Arial Narrow"/>
      <family val="2"/>
    </font>
    <font>
      <sz val="11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16" fontId="0" fillId="0" borderId="0" xfId="0" applyNumberFormat="1"/>
    <xf numFmtId="164" fontId="0" fillId="0" borderId="0" xfId="0" applyNumberFormat="1"/>
    <xf numFmtId="164" fontId="0" fillId="0" borderId="2" xfId="0" applyNumberFormat="1" applyFont="1" applyBorder="1"/>
    <xf numFmtId="14" fontId="0" fillId="0" borderId="0" xfId="0" applyNumberFormat="1"/>
    <xf numFmtId="14" fontId="0" fillId="0" borderId="1" xfId="0" applyNumberFormat="1" applyFont="1" applyBorder="1"/>
    <xf numFmtId="0" fontId="0" fillId="0" borderId="0" xfId="0" applyNumberFormat="1"/>
    <xf numFmtId="0" fontId="2" fillId="0" borderId="0" xfId="0" applyFont="1" applyFill="1" applyBorder="1"/>
    <xf numFmtId="0" fontId="3" fillId="0" borderId="0" xfId="0" applyFont="1" applyFill="1" applyBorder="1"/>
    <xf numFmtId="14" fontId="2" fillId="0" borderId="0" xfId="0" applyNumberFormat="1" applyFont="1" applyFill="1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4" fontId="0" fillId="0" borderId="2" xfId="0" applyNumberFormat="1" applyFont="1" applyBorder="1"/>
    <xf numFmtId="164" fontId="0" fillId="0" borderId="6" xfId="0" applyNumberFormat="1" applyFont="1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7" xfId="0" applyFont="1" applyFill="1" applyBorder="1"/>
    <xf numFmtId="0" fontId="0" fillId="0" borderId="7" xfId="0" applyFont="1" applyBorder="1"/>
    <xf numFmtId="164" fontId="0" fillId="0" borderId="7" xfId="0" applyNumberFormat="1" applyFont="1" applyBorder="1"/>
    <xf numFmtId="164" fontId="0" fillId="0" borderId="4" xfId="0" applyNumberFormat="1" applyFont="1" applyBorder="1"/>
    <xf numFmtId="0" fontId="0" fillId="0" borderId="5" xfId="0" applyFont="1" applyBorder="1"/>
    <xf numFmtId="14" fontId="0" fillId="0" borderId="3" xfId="0" applyNumberFormat="1" applyFont="1" applyBorder="1"/>
    <xf numFmtId="164" fontId="0" fillId="0" borderId="5" xfId="0" applyNumberFormat="1" applyFont="1" applyBorder="1"/>
    <xf numFmtId="14" fontId="0" fillId="0" borderId="8" xfId="0" applyNumberFormat="1" applyFont="1" applyFill="1" applyBorder="1"/>
    <xf numFmtId="0" fontId="0" fillId="0" borderId="0" xfId="0" quotePrefix="1"/>
    <xf numFmtId="165" fontId="0" fillId="0" borderId="2" xfId="0" applyNumberFormat="1" applyFont="1" applyBorder="1"/>
    <xf numFmtId="165" fontId="0" fillId="0" borderId="0" xfId="0" applyNumberFormat="1"/>
    <xf numFmtId="16" fontId="4" fillId="0" borderId="0" xfId="0" applyNumberFormat="1" applyFont="1"/>
    <xf numFmtId="165" fontId="4" fillId="0" borderId="0" xfId="0" applyNumberFormat="1" applyFont="1"/>
    <xf numFmtId="0" fontId="4" fillId="0" borderId="0" xfId="0" applyFont="1"/>
    <xf numFmtId="165" fontId="4" fillId="0" borderId="2" xfId="0" applyNumberFormat="1" applyFont="1" applyBorder="1"/>
    <xf numFmtId="164" fontId="5" fillId="0" borderId="0" xfId="0" applyNumberFormat="1" applyFont="1"/>
    <xf numFmtId="164" fontId="5" fillId="0" borderId="2" xfId="0" applyNumberFormat="1" applyFont="1" applyBorder="1"/>
    <xf numFmtId="16" fontId="0" fillId="0" borderId="0" xfId="0" applyNumberFormat="1" applyFont="1"/>
    <xf numFmtId="165" fontId="0" fillId="0" borderId="0" xfId="0" applyNumberFormat="1" applyFont="1"/>
    <xf numFmtId="164" fontId="0" fillId="0" borderId="0" xfId="0" applyNumberFormat="1" applyFont="1"/>
    <xf numFmtId="0" fontId="0" fillId="0" borderId="0" xfId="0" applyFont="1"/>
    <xf numFmtId="14" fontId="5" fillId="0" borderId="0" xfId="0" applyNumberFormat="1" applyFont="1" applyFill="1" applyBorder="1"/>
    <xf numFmtId="14" fontId="4" fillId="0" borderId="1" xfId="0" applyNumberFormat="1" applyFont="1" applyBorder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64" formatCode="&quot;$&quot;#,##0.0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65" formatCode="[$-F400]h:mm:ss\ AM/PM"/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family val="2"/>
        <scheme val="none"/>
      </font>
      <numFmt numFmtId="166" formatCode="m/d/yyyy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numFmt numFmtId="164" formatCode="&quot;$&quot;#,##0.00"/>
    </dxf>
    <dxf>
      <numFmt numFmtId="165" formatCode="[$-F400]h:mm:ss\ AM/P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Expenses" displayName="tblExpenses" ref="A2:D8">
  <tableColumns count="4">
    <tableColumn id="1" name="date" totalsRowLabel="Total"/>
    <tableColumn id="4" name="Heure" dataDxfId="4"/>
    <tableColumn id="2" name="montant" dataDxfId="3"/>
    <tableColumn id="3" name="nom" totalsRowFunction="count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F2:H8" totalsRowShown="0">
  <tableColumns count="3">
    <tableColumn id="2" name="Date" dataDxfId="2">
      <calculatedColumnFormula>IFERROR(_xlfn.AGGREGATE(15,6,tblExpenses[date]/(tblExpenses[nom]=$F$1),ROWS($F$3:F3)),"")</calculatedColumnFormula>
    </tableColumn>
    <tableColumn id="1" name="Heure" dataDxfId="1">
      <calculatedColumnFormula array="1">IFERROR(INDEX(tblExpenses[Heure],MATCH(1,(tblExpenses[date]=Table2[[#This Row],[Date]])*(tblExpenses[nom]=$F$1),0),,1),"")</calculatedColumnFormula>
    </tableColumn>
    <tableColumn id="3" name="Montant" dataDxfId="0">
      <calculatedColumnFormula>IF(SUMIFS(tblExpenses[montant],tblExpenses[nom],$F$1,tblExpenses[date],Table2[[#This Row],[Date]])=0,"",SUMIFS(tblExpenses[montant],tblExpenses[nom],$F$1,tblExpenses[date],Table2[[#This Row],[Date]]))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B4" sqref="B4"/>
    </sheetView>
  </sheetViews>
  <sheetFormatPr baseColWidth="10" defaultRowHeight="16.5" x14ac:dyDescent="0.3"/>
  <cols>
    <col min="1" max="1" width="14" customWidth="1"/>
  </cols>
  <sheetData>
    <row r="1" spans="1:9" x14ac:dyDescent="0.3">
      <c r="A1" s="15" t="s">
        <v>12</v>
      </c>
      <c r="B1" s="16" t="s">
        <v>11</v>
      </c>
      <c r="C1" s="17" t="s">
        <v>10</v>
      </c>
      <c r="E1" s="10" t="s">
        <v>6</v>
      </c>
      <c r="F1" s="12" t="s">
        <v>5</v>
      </c>
      <c r="H1" s="10" t="s">
        <v>6</v>
      </c>
      <c r="I1" s="12" t="s">
        <v>9</v>
      </c>
    </row>
    <row r="2" spans="1:9" x14ac:dyDescent="0.3">
      <c r="A2" s="5">
        <v>43106</v>
      </c>
      <c r="B2" s="3">
        <v>122</v>
      </c>
      <c r="C2" s="18" t="s">
        <v>3</v>
      </c>
      <c r="E2" s="5">
        <v>43104</v>
      </c>
      <c r="F2" s="19">
        <v>45</v>
      </c>
      <c r="H2" s="13">
        <v>43102</v>
      </c>
      <c r="I2" s="14">
        <v>234</v>
      </c>
    </row>
    <row r="3" spans="1:9" x14ac:dyDescent="0.3">
      <c r="A3" s="5">
        <v>43102</v>
      </c>
      <c r="B3" s="3">
        <v>234</v>
      </c>
      <c r="C3" s="18" t="s">
        <v>4</v>
      </c>
      <c r="E3" s="5">
        <v>43106</v>
      </c>
      <c r="F3" s="19">
        <v>122</v>
      </c>
      <c r="H3" s="13">
        <v>43106</v>
      </c>
      <c r="I3" s="14">
        <v>543</v>
      </c>
    </row>
    <row r="4" spans="1:9" x14ac:dyDescent="0.3">
      <c r="A4" s="5">
        <v>43104</v>
      </c>
      <c r="B4" s="3">
        <v>45</v>
      </c>
      <c r="C4" s="18" t="s">
        <v>3</v>
      </c>
      <c r="E4" s="5">
        <v>43115</v>
      </c>
      <c r="F4" s="19">
        <v>76</v>
      </c>
      <c r="H4" s="13">
        <v>43110</v>
      </c>
      <c r="I4" s="14">
        <v>80</v>
      </c>
    </row>
    <row r="5" spans="1:9" x14ac:dyDescent="0.3">
      <c r="A5" s="5">
        <v>43106</v>
      </c>
      <c r="B5" s="3">
        <v>543</v>
      </c>
      <c r="C5" s="18" t="s">
        <v>4</v>
      </c>
      <c r="E5" s="5" t="s">
        <v>8</v>
      </c>
      <c r="F5" s="19" t="s">
        <v>8</v>
      </c>
      <c r="H5" s="13" t="s">
        <v>8</v>
      </c>
      <c r="I5" s="14" t="s">
        <v>8</v>
      </c>
    </row>
    <row r="6" spans="1:9" x14ac:dyDescent="0.3">
      <c r="A6" s="5">
        <v>43110</v>
      </c>
      <c r="B6" s="3">
        <v>80</v>
      </c>
      <c r="C6" s="18" t="s">
        <v>4</v>
      </c>
      <c r="E6" s="5" t="s">
        <v>8</v>
      </c>
      <c r="F6" s="19" t="s">
        <v>8</v>
      </c>
      <c r="H6" s="13" t="s">
        <v>8</v>
      </c>
      <c r="I6" s="14" t="s">
        <v>8</v>
      </c>
    </row>
    <row r="7" spans="1:9" x14ac:dyDescent="0.3">
      <c r="A7" s="22">
        <v>43115</v>
      </c>
      <c r="B7" s="20">
        <v>76</v>
      </c>
      <c r="C7" s="21" t="s">
        <v>3</v>
      </c>
      <c r="E7" s="22" t="s">
        <v>8</v>
      </c>
      <c r="F7" s="23" t="s">
        <v>8</v>
      </c>
      <c r="H7" s="13" t="s">
        <v>8</v>
      </c>
      <c r="I7" s="14" t="s">
        <v>8</v>
      </c>
    </row>
    <row r="8" spans="1:9" x14ac:dyDescent="0.3">
      <c r="A8" s="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E9" sqref="E9"/>
    </sheetView>
  </sheetViews>
  <sheetFormatPr baseColWidth="10" defaultColWidth="11.140625" defaultRowHeight="16.5" x14ac:dyDescent="0.3"/>
  <cols>
    <col min="6" max="8" width="15.5703125" customWidth="1"/>
    <col min="9" max="9" width="15.5703125" style="7" customWidth="1"/>
    <col min="10" max="11" width="15.140625" customWidth="1"/>
  </cols>
  <sheetData>
    <row r="1" spans="1:15" x14ac:dyDescent="0.3">
      <c r="F1" t="s">
        <v>5</v>
      </c>
      <c r="J1" t="s">
        <v>4</v>
      </c>
      <c r="N1" s="1"/>
      <c r="O1" s="6"/>
    </row>
    <row r="2" spans="1:15" x14ac:dyDescent="0.3">
      <c r="A2" t="s">
        <v>0</v>
      </c>
      <c r="B2" t="s">
        <v>13</v>
      </c>
      <c r="C2" t="s">
        <v>1</v>
      </c>
      <c r="D2" t="s">
        <v>2</v>
      </c>
      <c r="F2" s="10" t="s">
        <v>6</v>
      </c>
      <c r="G2" s="11" t="s">
        <v>13</v>
      </c>
      <c r="H2" s="11" t="s">
        <v>7</v>
      </c>
      <c r="I2" s="8"/>
      <c r="J2" s="10" t="s">
        <v>6</v>
      </c>
      <c r="K2" s="11" t="s">
        <v>13</v>
      </c>
      <c r="L2" s="12" t="s">
        <v>7</v>
      </c>
    </row>
    <row r="3" spans="1:15" x14ac:dyDescent="0.3">
      <c r="A3" s="28">
        <v>43440</v>
      </c>
      <c r="B3" s="29">
        <v>0.51400462962962956</v>
      </c>
      <c r="C3" s="32">
        <v>122</v>
      </c>
      <c r="D3" s="30" t="s">
        <v>3</v>
      </c>
      <c r="F3" s="39">
        <f>IFERROR(_xlfn.AGGREGATE(15,6,tblExpenses[date]/(tblExpenses[nom]=$F$1),ROWS($F$3:F3)),"")</f>
        <v>43440</v>
      </c>
      <c r="G3" s="31">
        <f t="array" ref="G3">IFERROR(INDEX(tblExpenses[Heure],MATCH(1,(tblExpenses[date]=Table2[[#This Row],[Date]])*(tblExpenses[nom]=$F$1),0),,1),"")</f>
        <v>0.51400462962962956</v>
      </c>
      <c r="H3" s="33">
        <f>IF(SUMIFS(tblExpenses[montant],tblExpenses[nom],$F$1,tblExpenses[date],Table2[[#This Row],[Date]])=0,"",SUMIFS(tblExpenses[montant],tblExpenses[nom],$F$1,tblExpenses[date],Table2[[#This Row],[Date]]))</f>
        <v>167</v>
      </c>
      <c r="I3" s="38" t="s">
        <v>14</v>
      </c>
      <c r="J3" s="13" t="str">
        <f>IFERROR(_xlfn.AGGREGATE(15,6,tblExpenses[date]/(tblExpenses[nom]=$J$1),ROWS($F$3:F3)),"")</f>
        <v/>
      </c>
      <c r="K3" s="13"/>
      <c r="L3" s="14" t="str">
        <f>IF(SUMIFS(tblExpenses[montant],tblExpenses[nom],$J$1,tblExpenses[date],J3)=0,"",SUMIFS(tblExpenses[montant],tblExpenses[nom],$J$1,tblExpenses[date],J3))</f>
        <v/>
      </c>
      <c r="M3" s="4"/>
    </row>
    <row r="4" spans="1:15" x14ac:dyDescent="0.3">
      <c r="A4" s="28">
        <v>43440</v>
      </c>
      <c r="B4" s="29">
        <v>0.6181712962962963</v>
      </c>
      <c r="C4" s="32">
        <v>45</v>
      </c>
      <c r="D4" s="30" t="s">
        <v>3</v>
      </c>
      <c r="F4" s="39">
        <f>IFERROR(_xlfn.AGGREGATE(15,6,tblExpenses[date]/(tblExpenses[nom]=$F$1),ROWS($F$3:F4)),"")</f>
        <v>43440</v>
      </c>
      <c r="G4" s="31">
        <f t="array" ref="G4">IFERROR(INDEX(tblExpenses[Heure],MATCH(1,(tblExpenses[date]=Table2[[#This Row],[Date]])*(tblExpenses[nom]=$F$1),0),,1),"")</f>
        <v>0.51400462962962956</v>
      </c>
      <c r="H4" s="33">
        <f>IF(SUMIFS(tblExpenses[montant],tblExpenses[nom],$F$1,tblExpenses[date],Table2[[#This Row],[Date]])=0,"",SUMIFS(tblExpenses[montant],tblExpenses[nom],$F$1,tblExpenses[date],Table2[[#This Row],[Date]]))</f>
        <v>167</v>
      </c>
      <c r="I4" s="38" t="s">
        <v>14</v>
      </c>
      <c r="J4" s="13" t="str">
        <f>IFERROR(_xlfn.AGGREGATE(15,6,tblExpenses[date]/(tblExpenses[nom]=$J$1),ROWS($F$3:F4)),"")</f>
        <v/>
      </c>
      <c r="K4" s="13"/>
      <c r="L4" s="14" t="str">
        <f>IF(SUMIFS(tblExpenses[montant],tblExpenses[nom],$J$1,tblExpenses[date],J4)=0,"",SUMIFS(tblExpenses[montant],tblExpenses[nom],$J$1,tblExpenses[date],J4))</f>
        <v/>
      </c>
    </row>
    <row r="5" spans="1:15" x14ac:dyDescent="0.3">
      <c r="A5" s="34">
        <v>43441</v>
      </c>
      <c r="B5" s="35">
        <v>0.55567129629629697</v>
      </c>
      <c r="C5" s="36">
        <v>46</v>
      </c>
      <c r="D5" s="37" t="s">
        <v>3</v>
      </c>
      <c r="F5" s="5">
        <f>IFERROR(_xlfn.AGGREGATE(15,6,tblExpenses[date]/(tblExpenses[nom]=$F$1),ROWS($F$3:F5)),"")</f>
        <v>43441</v>
      </c>
      <c r="G5" s="26">
        <f t="array" ref="G5">IFERROR(INDEX(tblExpenses[Heure],MATCH(1,(tblExpenses[date]=Table2[[#This Row],[Date]])*(tblExpenses[nom]=$F$1),0),,1),"")</f>
        <v>0.55567129629629697</v>
      </c>
      <c r="H5" s="3">
        <f>IF(SUMIFS(tblExpenses[montant],tblExpenses[nom],$F$1,tblExpenses[date],Table2[[#This Row],[Date]])=0,"",SUMIFS(tblExpenses[montant],tblExpenses[nom],$F$1,tblExpenses[date],Table2[[#This Row],[Date]]))</f>
        <v>46</v>
      </c>
      <c r="I5" s="9"/>
      <c r="J5" s="13" t="str">
        <f>IFERROR(_xlfn.AGGREGATE(15,6,tblExpenses[date]/(tblExpenses[nom]=$J$1),ROWS($F$3:F5)),"")</f>
        <v/>
      </c>
      <c r="K5" s="13"/>
      <c r="L5" s="14" t="str">
        <f>IF(SUMIFS(tblExpenses[montant],tblExpenses[nom],$J$1,tblExpenses[date],J5)=0,"",SUMIFS(tblExpenses[montant],tblExpenses[nom],$J$1,tblExpenses[date],J5))</f>
        <v/>
      </c>
    </row>
    <row r="6" spans="1:15" x14ac:dyDescent="0.3">
      <c r="A6" s="1"/>
      <c r="B6" s="27"/>
      <c r="C6" s="2"/>
      <c r="F6" s="5" t="str">
        <f>IFERROR(_xlfn.AGGREGATE(15,6,tblExpenses[date]/(tblExpenses[nom]=$F$1),ROWS($F$3:F6)),"")</f>
        <v/>
      </c>
      <c r="G6" s="26" t="str">
        <f t="array" ref="G6">IFERROR(INDEX(tblExpenses[Heure],MATCH(1,(tblExpenses[date]=Table2[[#This Row],[Date]])*(tblExpenses[nom]=$F$1),0),,1),"")</f>
        <v/>
      </c>
      <c r="H6" s="3" t="str">
        <f>IF(SUMIFS(tblExpenses[montant],tblExpenses[nom],$F$1,tblExpenses[date],Table2[[#This Row],[Date]])=0,"",SUMIFS(tblExpenses[montant],tblExpenses[nom],$F$1,tblExpenses[date],Table2[[#This Row],[Date]]))</f>
        <v/>
      </c>
      <c r="I6" s="9"/>
      <c r="J6" s="13" t="str">
        <f>IFERROR(_xlfn.AGGREGATE(15,6,tblExpenses[date]/(tblExpenses[nom]=$J$1),ROWS($F$3:F6)),"")</f>
        <v/>
      </c>
      <c r="K6" s="13"/>
      <c r="L6" s="14" t="str">
        <f>IF(SUMIFS(tblExpenses[montant],tblExpenses[nom],$J$1,tblExpenses[date],J6)=0,"",SUMIFS(tblExpenses[montant],tblExpenses[nom],$J$1,tblExpenses[date],J6))</f>
        <v/>
      </c>
    </row>
    <row r="7" spans="1:15" x14ac:dyDescent="0.3">
      <c r="A7" s="1"/>
      <c r="B7" s="27"/>
      <c r="C7" s="2"/>
      <c r="F7" s="5" t="str">
        <f>IFERROR(_xlfn.AGGREGATE(15,6,tblExpenses[date]/(tblExpenses[nom]=$F$1),ROWS($F$3:F7)),"")</f>
        <v/>
      </c>
      <c r="G7" s="26" t="str">
        <f t="array" ref="G7">IFERROR(INDEX(tblExpenses[Heure],MATCH(1,(tblExpenses[date]=Table2[[#This Row],[Date]])*(tblExpenses[nom]=$F$1),0),,1),"")</f>
        <v/>
      </c>
      <c r="H7" s="3" t="str">
        <f>IF(SUMIFS(tblExpenses[montant],tblExpenses[nom],$F$1,tblExpenses[date],Table2[[#This Row],[Date]])=0,"",SUMIFS(tblExpenses[montant],tblExpenses[nom],$F$1,tblExpenses[date],Table2[[#This Row],[Date]]))</f>
        <v/>
      </c>
      <c r="I7" s="9"/>
      <c r="J7" s="13" t="str">
        <f>IFERROR(_xlfn.AGGREGATE(15,6,tblExpenses[date]/(tblExpenses[nom]=$J$1),ROWS($F$3:F7)),"")</f>
        <v/>
      </c>
      <c r="K7" s="13"/>
      <c r="L7" s="14" t="str">
        <f>IF(SUMIFS(tblExpenses[montant],tblExpenses[nom],$J$1,tblExpenses[date],J7)=0,"",SUMIFS(tblExpenses[montant],tblExpenses[nom],$J$1,tblExpenses[date],J7))</f>
        <v/>
      </c>
    </row>
    <row r="8" spans="1:15" x14ac:dyDescent="0.3">
      <c r="A8" s="1"/>
      <c r="B8" s="27"/>
      <c r="C8" s="2"/>
      <c r="F8" s="5" t="str">
        <f>IFERROR(_xlfn.AGGREGATE(15,6,tblExpenses[date]/(tblExpenses[nom]=$F$1),ROWS($F$3:F8)),"")</f>
        <v/>
      </c>
      <c r="G8" s="26" t="str">
        <f t="array" ref="G8">IFERROR(INDEX(tblExpenses[Heure],MATCH(1,(tblExpenses[date]=Table2[[#This Row],[Date]])*(tblExpenses[nom]=$F$1),0),,1),"")</f>
        <v/>
      </c>
      <c r="H8" s="3" t="str">
        <f>IF(SUMIFS(tblExpenses[montant],tblExpenses[nom],$F$1,tblExpenses[date],Table2[[#This Row],[Date]])=0,"",SUMIFS(tblExpenses[montant],tblExpenses[nom],$F$1,tblExpenses[date],Table2[[#This Row],[Date]]))</f>
        <v/>
      </c>
      <c r="I8" s="9"/>
      <c r="J8" s="13" t="str">
        <f>IFERROR(_xlfn.AGGREGATE(15,6,tblExpenses[date]/(tblExpenses[nom]=$J$1),ROWS($F$3:F8)),"")</f>
        <v/>
      </c>
      <c r="K8" s="13"/>
      <c r="L8" s="14" t="str">
        <f>IF(SUMIFS(tblExpenses[montant],tblExpenses[nom],$J$1,tblExpenses[date],J8)=0,"",SUMIFS(tblExpenses[montant],tblExpenses[nom],$J$1,tblExpenses[date],J8))</f>
        <v/>
      </c>
    </row>
    <row r="11" spans="1:15" x14ac:dyDescent="0.3">
      <c r="L11" t="str">
        <f>IFERROR(INDEX(tblExpenses[montant],MATCH($F$2&amp;F3,tblExpenses[nom]&amp;tblExpenses[date],0),1),"")</f>
        <v/>
      </c>
    </row>
    <row r="12" spans="1:15" x14ac:dyDescent="0.3">
      <c r="F12" s="25"/>
      <c r="G12" s="25"/>
      <c r="L12" s="4"/>
    </row>
    <row r="13" spans="1:15" x14ac:dyDescent="0.3">
      <c r="L13" s="4"/>
    </row>
    <row r="14" spans="1:15" x14ac:dyDescent="0.3">
      <c r="L14" s="4"/>
    </row>
    <row r="15" spans="1:15" x14ac:dyDescent="0.3">
      <c r="L15" s="4"/>
    </row>
    <row r="16" spans="1:15" x14ac:dyDescent="0.3">
      <c r="L16" s="4"/>
    </row>
    <row r="17" spans="12:12" x14ac:dyDescent="0.3">
      <c r="L17" s="4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Problem</vt:lpstr>
      <vt:lpstr>Soluzione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Seybel</dc:creator>
  <cp:lastModifiedBy>FABIEN</cp:lastModifiedBy>
  <dcterms:created xsi:type="dcterms:W3CDTF">2018-01-24T22:20:44Z</dcterms:created>
  <dcterms:modified xsi:type="dcterms:W3CDTF">2018-02-04T01:25:57Z</dcterms:modified>
</cp:coreProperties>
</file>